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paico\Desktop\2_Anexos - V2\2_Anexos - V2\"/>
    </mc:Choice>
  </mc:AlternateContent>
  <xr:revisionPtr revIDLastSave="0" documentId="13_ncr:1_{768E2CFF-439D-420A-B601-47AE4FE1FB85}" xr6:coauthVersionLast="47" xr6:coauthVersionMax="47" xr10:uidLastSave="{00000000-0000-0000-0000-000000000000}"/>
  <bookViews>
    <workbookView xWindow="28680" yWindow="-1095" windowWidth="29040" windowHeight="15720" tabRatio="892" firstSheet="13" activeTab="13" xr2:uid="{00000000-000D-0000-FFFF-FFFF00000000}"/>
  </bookViews>
  <sheets>
    <sheet name="Desnutrición Cronica NCHS N" sheetId="141" state="hidden" r:id="rId1"/>
    <sheet name="Desnutrición Cronica OMS N" sheetId="42" state="hidden" r:id="rId2"/>
    <sheet name="Anemia N" sheetId="44" state="hidden" r:id="rId3"/>
    <sheet name="INMUNIZACION BASICAS N  (2)" sheetId="173" state="hidden" r:id="rId4"/>
    <sheet name="INMUNIZACION basica(EC) D (2)" sheetId="174" state="hidden" r:id="rId5"/>
    <sheet name="(7) INMUNIZACION (36)  N" sheetId="243" state="hidden" r:id="rId6"/>
    <sheet name="(7A) INMUNIZACION (36) D " sheetId="244" state="hidden" r:id="rId7"/>
    <sheet name="(8) INMUNIZACION N  (12)" sheetId="249" state="hidden" r:id="rId8"/>
    <sheet name="(8A) INMUNIZACION D  (12)" sheetId="250" state="hidden" r:id="rId9"/>
    <sheet name="(9) ROTAVIRUS Y NEUMOCOCO24" sheetId="253" state="hidden" r:id="rId10"/>
    <sheet name="(9A) ROTAVIRUS Y NEUMOCOCOd24" sheetId="254" state="hidden" r:id="rId11"/>
    <sheet name="(10) SOLO NEUMOCOCO24" sheetId="257" state="hidden" r:id="rId12"/>
    <sheet name="(10A) SOLO NEUMOCOCOd24" sheetId="258" state="hidden" r:id="rId13"/>
    <sheet name="(1) Agua Tratada N" sheetId="332" r:id="rId14"/>
    <sheet name="(1A) Agua Tratada D" sheetId="333" r:id="rId15"/>
    <sheet name="(2) Saneamiento Basico N" sheetId="334" r:id="rId16"/>
    <sheet name="(2A) Saneamiento Basico D" sheetId="335" r:id="rId17"/>
    <sheet name="(3) Saneamiento Basico rural N" sheetId="336" r:id="rId18"/>
    <sheet name="(3A)Saneamiento Basico rural D" sheetId="337" r:id="rId19"/>
    <sheet name="NIÑOS RECIBEN HIERRO D" sheetId="114" state="hidden" r:id="rId20"/>
  </sheets>
  <definedNames>
    <definedName name="_xlnm._FilterDatabase" localSheetId="14" hidden="1">'(1A) Agua Tratada D'!$A$7:$J$7</definedName>
    <definedName name="_xlnm._FilterDatabase" localSheetId="16" hidden="1">'(2A) Saneamiento Basico D'!$A$7:$E$7</definedName>
    <definedName name="_xlnm._FilterDatabase" localSheetId="18" hidden="1">'(3A)Saneamiento Basico rural D'!$A$7:$E$7</definedName>
    <definedName name="_xlnm._FilterDatabase" localSheetId="6" hidden="1">'(7A) INMUNIZACION (36) D '!$A$7:$P$7</definedName>
    <definedName name="_xlnm._FilterDatabase" localSheetId="8" hidden="1">'(8A) INMUNIZACION D  (12)'!$A$7:$P$7</definedName>
    <definedName name="_xlnm._FilterDatabase" localSheetId="9" hidden="1">'(9) ROTAVIRUS Y NEUMOCOCO24'!#REF!</definedName>
    <definedName name="_xlnm._FilterDatabase" localSheetId="10" hidden="1">'(9A) ROTAVIRUS Y NEUMOCOCOd24'!#REF!</definedName>
    <definedName name="_xlnm._FilterDatabase" localSheetId="0" hidden="1">'Desnutrición Cronica NCHS N'!#REF!</definedName>
    <definedName name="_xlnm._FilterDatabase" localSheetId="1" hidden="1">'Desnutrición Cronica OMS N'!#REF!</definedName>
    <definedName name="_xlnm._FilterDatabase" localSheetId="4" hidden="1">'INMUNIZACION basica(EC) D (2)'!$A$6:$Q$6</definedName>
    <definedName name="_xlnm._FilterDatabase" localSheetId="19" hidden="1">'NIÑOS RECIBEN HIERRO D'!$D$8:$T$8</definedName>
    <definedName name="_xlnm.Print_Area" localSheetId="13">'(1) Agua Tratada N'!$A$1:$EF$33</definedName>
    <definedName name="_xlnm.Print_Area" localSheetId="11">'(10) SOLO NEUMOCOCO24'!$A$1:$DP$43</definedName>
    <definedName name="_xlnm.Print_Area" localSheetId="12">'(10A) SOLO NEUMOCOCOd24'!$A$1:$DP$40</definedName>
    <definedName name="_xlnm.Print_Area" localSheetId="14">'(1A) Agua Tratada D'!$A$1:$EF$37</definedName>
    <definedName name="_xlnm.Print_Area" localSheetId="15">'(2) Saneamiento Basico N'!$A$1:$EF$33</definedName>
    <definedName name="_xlnm.Print_Area" localSheetId="16">'(2A) Saneamiento Basico D'!$A$1:$EF$37</definedName>
    <definedName name="_xlnm.Print_Area" localSheetId="17">'(3) Saneamiento Basico rural N'!$A$1:$EF$20</definedName>
    <definedName name="_xlnm.Print_Area" localSheetId="18">'(3A)Saneamiento Basico rural D'!$A$1:$EF$37</definedName>
    <definedName name="_xlnm.Print_Area" localSheetId="5">'(7) INMUNIZACION (36)  N'!$A$1:$DP$39</definedName>
    <definedName name="_xlnm.Print_Area" localSheetId="6">'(7A) INMUNIZACION (36) D '!$A$1:$DP$40</definedName>
    <definedName name="_xlnm.Print_Area" localSheetId="7">'(8) INMUNIZACION N  (12)'!$A$1:$DP$43</definedName>
    <definedName name="_xlnm.Print_Area" localSheetId="8">'(8A) INMUNIZACION D  (12)'!$A$1:$DP$40</definedName>
    <definedName name="_xlnm.Print_Area" localSheetId="9">'(9) ROTAVIRUS Y NEUMOCOCO24'!$A$1:$DP$43</definedName>
    <definedName name="_xlnm.Print_Area" localSheetId="10">'(9A) ROTAVIRUS Y NEUMOCOCOd24'!$A$1:$DP$40</definedName>
    <definedName name="_xlnm.Print_Area" localSheetId="4">'INMUNIZACION basica(EC) D (2)'!$A$1:$CB$34</definedName>
    <definedName name="_xlnm.Print_Area" localSheetId="3">'INMUNIZACION BASICAS N  (2)'!$A$1:$CS$33</definedName>
    <definedName name="Print_Area" localSheetId="13">'(1) Agua Tratada N'!$A$1:$EG$33</definedName>
    <definedName name="Print_Area" localSheetId="11">'(10) SOLO NEUMOCOCO24'!$A$1:$AP$43</definedName>
    <definedName name="Print_Area" localSheetId="12">'(10A) SOLO NEUMOCOCOd24'!$A$1:$AW$40</definedName>
    <definedName name="Print_Area" localSheetId="14">'(1A) Agua Tratada D'!$A$1:$AW$37</definedName>
    <definedName name="Print_Area" localSheetId="15">'(2) Saneamiento Basico N'!$A$1:$EG$33</definedName>
    <definedName name="Print_Area" localSheetId="16">'(2A) Saneamiento Basico D'!$A$1:$AW$37</definedName>
    <definedName name="Print_Area" localSheetId="17">'(3) Saneamiento Basico rural N'!$A$1:$EG$20</definedName>
    <definedName name="Print_Area" localSheetId="18">'(3A)Saneamiento Basico rural D'!$A$1:$AW$37</definedName>
    <definedName name="Print_Area" localSheetId="5">'(7) INMUNIZACION (36)  N'!$A$1:$AP$39</definedName>
    <definedName name="Print_Area" localSheetId="6">'(7A) INMUNIZACION (36) D '!$A$1:$AW$40</definedName>
    <definedName name="Print_Area" localSheetId="7">'(8) INMUNIZACION N  (12)'!$A$1:$DO$43</definedName>
    <definedName name="Print_Area" localSheetId="8">'(8A) INMUNIZACION D  (12)'!$A$1:$AW$40</definedName>
    <definedName name="Print_Area" localSheetId="9">'(9) ROTAVIRUS Y NEUMOCOCO24'!$A$1:$DO$43</definedName>
    <definedName name="Print_Area" localSheetId="10">'(9A) ROTAVIRUS Y NEUMOCOCOd24'!$A$1:$AW$40</definedName>
    <definedName name="Print_Area" localSheetId="0">'Desnutrición Cronica NCHS N'!$A$1:$BL$63</definedName>
    <definedName name="Print_Area" localSheetId="1">'Desnutrición Cronica OMS N'!$A$1:$BB$63</definedName>
    <definedName name="Print_Area" localSheetId="4">'INMUNIZACION basica(EC) D (2)'!$A$1:$CB$37</definedName>
    <definedName name="Print_Area" localSheetId="3">'INMUNIZACION BASICAS N  (2)'!$A$1:$CS$33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L31" i="334" l="1"/>
  <c r="CP26" i="173" l="1"/>
  <c r="CP27" i="173"/>
  <c r="CP28" i="173"/>
  <c r="CP29" i="173"/>
  <c r="CP25" i="173"/>
  <c r="CP21" i="173"/>
  <c r="CP22" i="173"/>
  <c r="CP20" i="173"/>
  <c r="CP17" i="173"/>
  <c r="CP16" i="173"/>
  <c r="CP15" i="173"/>
  <c r="CP14" i="173"/>
  <c r="CP11" i="173"/>
  <c r="CP10" i="173"/>
  <c r="CP7" i="173"/>
  <c r="BY10" i="174"/>
  <c r="BY11" i="174"/>
  <c r="BY12" i="174"/>
  <c r="BY13" i="174"/>
  <c r="BY14" i="174"/>
  <c r="BY15" i="174"/>
  <c r="BY16" i="174"/>
  <c r="BY17" i="174"/>
  <c r="BY18" i="174"/>
  <c r="BY19" i="174"/>
  <c r="BY20" i="174"/>
  <c r="BY21" i="174"/>
  <c r="BY22" i="174"/>
  <c r="BY23" i="174"/>
  <c r="BY24" i="174"/>
  <c r="BY25" i="174"/>
  <c r="BY26" i="174"/>
  <c r="BY27" i="174"/>
  <c r="BY28" i="174"/>
  <c r="BY29" i="174"/>
  <c r="BY30" i="174"/>
  <c r="BY31" i="174"/>
  <c r="BY32" i="174"/>
  <c r="BY9" i="174"/>
  <c r="CM7" i="173" l="1"/>
  <c r="CB32" i="174" l="1"/>
  <c r="CA32" i="174"/>
  <c r="BZ32" i="174"/>
  <c r="BX32" i="174"/>
  <c r="BW32" i="174"/>
  <c r="BV32" i="174"/>
  <c r="CB31" i="174"/>
  <c r="CA31" i="174"/>
  <c r="BZ31" i="174"/>
  <c r="BX31" i="174"/>
  <c r="BW31" i="174"/>
  <c r="BV31" i="174"/>
  <c r="CB30" i="174"/>
  <c r="CA30" i="174"/>
  <c r="BZ30" i="174"/>
  <c r="BX30" i="174"/>
  <c r="BW30" i="174"/>
  <c r="BV30" i="174"/>
  <c r="CB29" i="174"/>
  <c r="CA29" i="174"/>
  <c r="BZ29" i="174"/>
  <c r="BX29" i="174"/>
  <c r="BW29" i="174"/>
  <c r="BV29" i="174"/>
  <c r="CB28" i="174"/>
  <c r="CA28" i="174"/>
  <c r="BZ28" i="174"/>
  <c r="BX28" i="174"/>
  <c r="BW28" i="174"/>
  <c r="BV28" i="174"/>
  <c r="CB27" i="174"/>
  <c r="CA27" i="174"/>
  <c r="BZ27" i="174"/>
  <c r="BX27" i="174"/>
  <c r="BW27" i="174"/>
  <c r="BV27" i="174"/>
  <c r="CB26" i="174"/>
  <c r="CA26" i="174"/>
  <c r="BZ26" i="174"/>
  <c r="BX26" i="174"/>
  <c r="BW26" i="174"/>
  <c r="BV26" i="174"/>
  <c r="CB25" i="174"/>
  <c r="CA25" i="174"/>
  <c r="BZ25" i="174"/>
  <c r="BX25" i="174"/>
  <c r="BW25" i="174"/>
  <c r="BV25" i="174"/>
  <c r="CB24" i="174"/>
  <c r="CA24" i="174"/>
  <c r="BZ24" i="174"/>
  <c r="BX24" i="174"/>
  <c r="BW24" i="174"/>
  <c r="BV24" i="174"/>
  <c r="CB23" i="174"/>
  <c r="CA23" i="174"/>
  <c r="BZ23" i="174"/>
  <c r="BX23" i="174"/>
  <c r="BW23" i="174"/>
  <c r="BV23" i="174"/>
  <c r="CB22" i="174"/>
  <c r="CA22" i="174"/>
  <c r="BZ22" i="174"/>
  <c r="BX22" i="174"/>
  <c r="BW22" i="174"/>
  <c r="BV22" i="174"/>
  <c r="CB21" i="174"/>
  <c r="CA21" i="174"/>
  <c r="BZ21" i="174"/>
  <c r="BX21" i="174"/>
  <c r="BW21" i="174"/>
  <c r="BV21" i="174"/>
  <c r="CB20" i="174"/>
  <c r="CA20" i="174"/>
  <c r="BZ20" i="174"/>
  <c r="BX20" i="174"/>
  <c r="BW20" i="174"/>
  <c r="BV20" i="174"/>
  <c r="CB19" i="174"/>
  <c r="CA19" i="174"/>
  <c r="BZ19" i="174"/>
  <c r="BX19" i="174"/>
  <c r="BW19" i="174"/>
  <c r="BV19" i="174"/>
  <c r="CB18" i="174"/>
  <c r="CA18" i="174"/>
  <c r="BZ18" i="174"/>
  <c r="BX18" i="174"/>
  <c r="BW18" i="174"/>
  <c r="BV18" i="174"/>
  <c r="CB17" i="174"/>
  <c r="CA17" i="174"/>
  <c r="BZ17" i="174"/>
  <c r="BX17" i="174"/>
  <c r="BW17" i="174"/>
  <c r="BV17" i="174"/>
  <c r="CB16" i="174"/>
  <c r="CA16" i="174"/>
  <c r="BZ16" i="174"/>
  <c r="BX16" i="174"/>
  <c r="BW16" i="174"/>
  <c r="BV16" i="174"/>
  <c r="CB15" i="174"/>
  <c r="CA15" i="174"/>
  <c r="BZ15" i="174"/>
  <c r="BX15" i="174"/>
  <c r="BW15" i="174"/>
  <c r="BV15" i="174"/>
  <c r="CB14" i="174"/>
  <c r="CA14" i="174"/>
  <c r="BZ14" i="174"/>
  <c r="BX14" i="174"/>
  <c r="BW14" i="174"/>
  <c r="BV14" i="174"/>
  <c r="CB13" i="174"/>
  <c r="CA13" i="174"/>
  <c r="BZ13" i="174"/>
  <c r="BX13" i="174"/>
  <c r="BW13" i="174"/>
  <c r="BV13" i="174"/>
  <c r="CB12" i="174"/>
  <c r="CA12" i="174"/>
  <c r="BZ12" i="174"/>
  <c r="BX12" i="174"/>
  <c r="BW12" i="174"/>
  <c r="BV12" i="174"/>
  <c r="CB11" i="174"/>
  <c r="CA11" i="174"/>
  <c r="BZ11" i="174"/>
  <c r="BX11" i="174"/>
  <c r="BW11" i="174"/>
  <c r="BV11" i="174"/>
  <c r="CB10" i="174"/>
  <c r="CA10" i="174"/>
  <c r="BZ10" i="174"/>
  <c r="BX10" i="174"/>
  <c r="BW10" i="174"/>
  <c r="BV10" i="174"/>
  <c r="CB9" i="174"/>
  <c r="CA9" i="174"/>
  <c r="BZ9" i="174"/>
  <c r="BX9" i="174"/>
  <c r="BW9" i="174"/>
  <c r="BV9" i="174"/>
  <c r="CB7" i="174"/>
  <c r="CA7" i="174"/>
  <c r="BZ7" i="174"/>
  <c r="BY7" i="174"/>
  <c r="BX7" i="174"/>
  <c r="BW7" i="174"/>
  <c r="BV7" i="174"/>
  <c r="CM29" i="173"/>
  <c r="CN29" i="173"/>
  <c r="CO29" i="173"/>
  <c r="CQ29" i="173"/>
  <c r="CR29" i="173"/>
  <c r="CS29" i="173"/>
  <c r="CM26" i="173"/>
  <c r="CN26" i="173"/>
  <c r="CO26" i="173"/>
  <c r="CQ26" i="173"/>
  <c r="CR26" i="173"/>
  <c r="CS26" i="173"/>
  <c r="CM27" i="173"/>
  <c r="CN27" i="173"/>
  <c r="CO27" i="173"/>
  <c r="CQ27" i="173"/>
  <c r="CR27" i="173"/>
  <c r="CS27" i="173"/>
  <c r="CM28" i="173"/>
  <c r="CN28" i="173"/>
  <c r="CO28" i="173"/>
  <c r="CQ28" i="173"/>
  <c r="CR28" i="173"/>
  <c r="CS28" i="173"/>
  <c r="CO25" i="173"/>
  <c r="CM25" i="173"/>
  <c r="CM21" i="173"/>
  <c r="CN21" i="173"/>
  <c r="CO21" i="173"/>
  <c r="CQ21" i="173"/>
  <c r="CR21" i="173"/>
  <c r="CS21" i="173"/>
  <c r="CM22" i="173"/>
  <c r="CN22" i="173"/>
  <c r="CO22" i="173"/>
  <c r="CQ22" i="173"/>
  <c r="CR22" i="173"/>
  <c r="CS22" i="173"/>
  <c r="CO20" i="173"/>
  <c r="CM20" i="173"/>
  <c r="CM17" i="173"/>
  <c r="CN17" i="173"/>
  <c r="CO17" i="173"/>
  <c r="CQ17" i="173"/>
  <c r="CR17" i="173"/>
  <c r="CS17" i="173"/>
  <c r="CO16" i="173"/>
  <c r="CM16" i="173"/>
  <c r="CM15" i="173"/>
  <c r="CN15" i="173"/>
  <c r="CO15" i="173"/>
  <c r="CQ15" i="173"/>
  <c r="CR15" i="173"/>
  <c r="CS15" i="173"/>
  <c r="CM14" i="173" l="1"/>
  <c r="CN16" i="173"/>
  <c r="CO14" i="173"/>
  <c r="CM11" i="173"/>
  <c r="CM10" i="173"/>
  <c r="CO10" i="173"/>
  <c r="CO7" i="173"/>
  <c r="CQ7" i="173"/>
  <c r="CN7" i="173"/>
  <c r="CR7" i="173"/>
  <c r="CS7" i="173"/>
  <c r="CN10" i="173"/>
  <c r="CQ10" i="173"/>
  <c r="CR10" i="173"/>
  <c r="CS10" i="173"/>
  <c r="CN11" i="173"/>
  <c r="CO11" i="173"/>
  <c r="CQ11" i="173"/>
  <c r="CR11" i="173"/>
  <c r="CS11" i="173"/>
  <c r="CN14" i="173"/>
  <c r="CQ14" i="173"/>
  <c r="CR14" i="173"/>
  <c r="CS14" i="173"/>
  <c r="CQ16" i="173"/>
  <c r="CR16" i="173"/>
  <c r="CS16" i="173"/>
  <c r="CN20" i="173"/>
  <c r="CQ20" i="173"/>
  <c r="CR20" i="173"/>
  <c r="CS20" i="173"/>
  <c r="CN25" i="173"/>
  <c r="CQ25" i="173"/>
  <c r="CR25" i="173"/>
  <c r="CS25" i="173"/>
  <c r="B62" i="42" l="1"/>
  <c r="B56" i="44" l="1"/>
  <c r="B1" i="114" l="1"/>
</calcChain>
</file>

<file path=xl/sharedStrings.xml><?xml version="1.0" encoding="utf-8"?>
<sst xmlns="http://schemas.openxmlformats.org/spreadsheetml/2006/main" count="4360" uniqueCount="238">
  <si>
    <t>Valor
estimado</t>
  </si>
  <si>
    <t>Intervalo de
confianza al 95%</t>
  </si>
  <si>
    <t>Coeficiente
de
Variación</t>
  </si>
  <si>
    <t>Inferior</t>
  </si>
  <si>
    <t>Superior</t>
  </si>
  <si>
    <t>Total</t>
  </si>
  <si>
    <t>Área de residencia</t>
  </si>
  <si>
    <t>Urbana</t>
  </si>
  <si>
    <t>Rural</t>
  </si>
  <si>
    <t>Lima Metropolitana</t>
  </si>
  <si>
    <t>Resto Costa</t>
  </si>
  <si>
    <t>Sierra</t>
  </si>
  <si>
    <t>Selva</t>
  </si>
  <si>
    <t>Quintil inferior</t>
  </si>
  <si>
    <t>Segundo quintil</t>
  </si>
  <si>
    <t>Quintil intermedio</t>
  </si>
  <si>
    <t>Quintil superior</t>
  </si>
  <si>
    <t>Nota: Los Estimadores con Coeficiente de Variación mayor a 15% deben ser considerados como referenciales.</t>
  </si>
  <si>
    <t>Departamento</t>
  </si>
  <si>
    <t>Amazonas</t>
  </si>
  <si>
    <t>Áncash</t>
  </si>
  <si>
    <t>Arequipa</t>
  </si>
  <si>
    <t>Ayacucho</t>
  </si>
  <si>
    <t>Cajamarca</t>
  </si>
  <si>
    <t>Cusco</t>
  </si>
  <si>
    <t>Huancavelica</t>
  </si>
  <si>
    <t>Huánuco</t>
  </si>
  <si>
    <t>Ica</t>
  </si>
  <si>
    <t>Junín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</si>
  <si>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</si>
  <si>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</si>
  <si>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</si>
  <si>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</si>
  <si>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</si>
  <si>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</si>
  <si>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</si>
  <si>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</si>
  <si>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</si>
  <si>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</si>
  <si>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</si>
  <si>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</si>
  <si>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</si>
  <si>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t>1/ El tema es objeto de investigacion a partir del 2007.</t>
  </si>
  <si>
    <t>Número de
Casos sin
Ponderar</t>
  </si>
  <si>
    <t>Apurímac</t>
  </si>
  <si>
    <t>Cuarto quintil</t>
  </si>
  <si>
    <t>Número de
Casos 
Ponderados</t>
  </si>
  <si>
    <t>Desviacion estandar</t>
  </si>
  <si>
    <t>Número de
Casos ponderados</t>
  </si>
  <si>
    <t>Costa</t>
  </si>
  <si>
    <t>Sierra urbana</t>
  </si>
  <si>
    <t>Selva urbana</t>
  </si>
  <si>
    <t>Sierra rural</t>
  </si>
  <si>
    <t>Selva rural</t>
  </si>
  <si>
    <t>Desviación Estándar</t>
  </si>
  <si>
    <t>Menores de 36 meses</t>
  </si>
  <si>
    <t>De 36 a 59 meses</t>
  </si>
  <si>
    <t>Sin Nivel/Primaria</t>
  </si>
  <si>
    <t>Secundaria</t>
  </si>
  <si>
    <t>Educación de la madre 2/</t>
  </si>
  <si>
    <t>Característica
seleccionada</t>
  </si>
  <si>
    <t>Característica 
seleccionada</t>
  </si>
  <si>
    <t>Dominio de residencia</t>
  </si>
  <si>
    <t>Junio 2007 2/</t>
  </si>
  <si>
    <t>2/  La estimación a nivel nacional corresponde a información recolectada entre los meses de febrero a setiembre del 2007 y la estimación a nivel departamental corresponde a información recopilada en el año 2005, 2006, 2007 y 1er. trimestre 2008 más ampliación muestral, la mediana de fecha de entrevistas es junio 2007.</t>
  </si>
  <si>
    <t>Educación de la madre</t>
  </si>
  <si>
    <t>2007 1/</t>
  </si>
  <si>
    <t>Quintil de Bienestar /
Base 2000</t>
  </si>
  <si>
    <t>Quintil de Bienestar /
Del Año</t>
  </si>
  <si>
    <t>Ámbito JUNTOS</t>
  </si>
  <si>
    <t>1/ La estimación de cobertura nacional son realizadas con los datos captados en el 2007; y, la estimación del ámbito JUNTOS (638 distritos) son realizadas con información captada en el periodo 2005-2007, 1er. trimestre 2008 y la ampliación muestral.</t>
  </si>
  <si>
    <t>Región natural</t>
  </si>
  <si>
    <t>Tratamiento del agua</t>
  </si>
  <si>
    <t>La Hierven</t>
  </si>
  <si>
    <t>Otro tratamiento</t>
  </si>
  <si>
    <t>Sin tratamiento</t>
  </si>
  <si>
    <t>n.d.</t>
  </si>
  <si>
    <t>Red Pública</t>
  </si>
  <si>
    <t>Otra fuente</t>
  </si>
  <si>
    <t>2/ Se excluye los niños cuyas madres no residen en la vivienda.</t>
  </si>
  <si>
    <t xml:space="preserve">Educación de la madre </t>
  </si>
  <si>
    <t>CUADRO Nº 13A: PROPORCIÓN DE NIÑOS DE 6 A MENOS DE 36 MESES QUE RECIBIERON SUPLEMENTO DE HIERRO, 
SEGÚN DEPARTAMENTO, JUNIO 2007, 2009 y 2010 1/</t>
  </si>
  <si>
    <t>FUENTE:  INEI-Encuesta Demográfica y de Salud Familiar: ENDES 2005, 2006, 2007, 2008, 2009 y 2010.</t>
  </si>
  <si>
    <t>Consumen agua embotellada</t>
  </si>
  <si>
    <t>2/ La estimación excluye los niños cuyas madres no residen en la vivienda.</t>
  </si>
  <si>
    <t>3/ Cloro residual libre &gt;= 0,5 mg/lt de agua según Decreto Supremo Nº 031-2010-SA.</t>
  </si>
  <si>
    <r>
      <t xml:space="preserve">Con Cloro residual </t>
    </r>
    <r>
      <rPr>
        <b/>
        <sz val="10"/>
        <rFont val="Arial"/>
        <family val="2"/>
      </rPr>
      <t>3/</t>
    </r>
  </si>
  <si>
    <r>
      <t xml:space="preserve">Con Cloro residual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>/</t>
    </r>
  </si>
  <si>
    <t>2009-2010</t>
  </si>
  <si>
    <r>
      <t xml:space="preserve">CUADRO Nº 01: PROPORCIÓN DE MENORES DE 5 AÑOS CON DESNUTRICIÓN CRÓNICA, SEGÚN 
CARACTERÍSTICA SELECCIONADA,  2000, 2007, 2009, 2010 Y 1ER. SEMESTRE 2011
</t>
    </r>
    <r>
      <rPr>
        <sz val="10"/>
        <rFont val="Arial"/>
        <family val="2"/>
      </rPr>
      <t>( PATRÓN  DE REFERENCIA NCHS )</t>
    </r>
  </si>
  <si>
    <t>1er. Semestre 2011</t>
  </si>
  <si>
    <r>
      <t xml:space="preserve">CUADRO Nº 02: PROPORCIÓN DE MENORES DE 5 AÑOS CON DESNUTRICIÓN CRÓNICA, SEGÚN 
CARACTERÍSTICA SELECCIONADA, 2007, 2009, 2010 Y 1ER. SEMESTRE 2011
</t>
    </r>
    <r>
      <rPr>
        <sz val="10"/>
        <rFont val="Arial"/>
        <family val="2"/>
      </rPr>
      <t>( PATRÓN DE REFERENCIA OMS )</t>
    </r>
  </si>
  <si>
    <t>CUADRO Nº 04: PROPORCIÓN DE NIÑOS DE 6 A MENOS DE 36 MESES DE EDAD CON ANEMIA, SEGÚN 
CARACTERÍSTICA SELECCIONADA, 2000, 2007, 2009, 2010 Y 1ER. SEMESTRE 2011</t>
  </si>
  <si>
    <t>FUENTE: INEI-Encuesta Demográfica y de Salud Familiar ENDES 2000, 2007, 2009, 2010 y 1er. Semestre 2011.</t>
  </si>
  <si>
    <t>FUENTE: INEI-Encuesta Demográfica y de Salud Familiar ENDES 2007, 2009, 2010 y 1er. Semestre 2011.</t>
  </si>
  <si>
    <t>Dominio de Residencia</t>
  </si>
  <si>
    <t>2012 1er Semestre P/</t>
  </si>
  <si>
    <t>2007 b/</t>
  </si>
  <si>
    <t>Junio 2007 b/</t>
  </si>
  <si>
    <t>Estadísticos univariantes</t>
  </si>
  <si>
    <t>Estimación</t>
  </si>
  <si>
    <t>Error típico</t>
  </si>
  <si>
    <t>Intervalo de confianza al 95%</t>
  </si>
  <si>
    <t>Coeficiente de variación</t>
  </si>
  <si>
    <t>Tamaño de la población</t>
  </si>
  <si>
    <t>Recuento no ponderado</t>
  </si>
  <si>
    <t>Media</t>
  </si>
  <si>
    <t>2013 1er Semestre P/</t>
  </si>
  <si>
    <t>2013  1er Semestre P/</t>
  </si>
  <si>
    <t>1 Urban</t>
  </si>
  <si>
    <t>2 Rural</t>
  </si>
  <si>
    <t>1 Poorest</t>
  </si>
  <si>
    <t>2 Poorer</t>
  </si>
  <si>
    <t>3 Middle</t>
  </si>
  <si>
    <t>4 Richer</t>
  </si>
  <si>
    <t>5 Richest</t>
  </si>
  <si>
    <t>1 Amazonas</t>
  </si>
  <si>
    <t>2 Ancash</t>
  </si>
  <si>
    <t>3 Apurimac</t>
  </si>
  <si>
    <t>4 Arequipa</t>
  </si>
  <si>
    <t>5 Ayacucho</t>
  </si>
  <si>
    <t>6 Cajamarca</t>
  </si>
  <si>
    <t>8 Cusco</t>
  </si>
  <si>
    <t>9 Huancavelica</t>
  </si>
  <si>
    <t>10 Huanuco</t>
  </si>
  <si>
    <t>11 Ica</t>
  </si>
  <si>
    <t>12 Junin</t>
  </si>
  <si>
    <t>13 La Libertad</t>
  </si>
  <si>
    <t>14 Lambayeque</t>
  </si>
  <si>
    <t>15 Lima</t>
  </si>
  <si>
    <t>16 Loreto</t>
  </si>
  <si>
    <t>17 Madre de Dios</t>
  </si>
  <si>
    <t>18 Moquegua</t>
  </si>
  <si>
    <t>19 Pasco</t>
  </si>
  <si>
    <t>20 Piura</t>
  </si>
  <si>
    <t>21 Puno</t>
  </si>
  <si>
    <t>22 San Martin</t>
  </si>
  <si>
    <t>23 Tacna</t>
  </si>
  <si>
    <t>24 Tumbes</t>
  </si>
  <si>
    <t>25 Ucayali</t>
  </si>
  <si>
    <t>(54,5)</t>
  </si>
  <si>
    <t>(52,4)</t>
  </si>
  <si>
    <t>(64,9)</t>
  </si>
  <si>
    <t>(77,8)</t>
  </si>
  <si>
    <t>(61,8)</t>
  </si>
  <si>
    <t>Quintil de bienestar</t>
  </si>
  <si>
    <t>Sin nivel / Primaria</t>
  </si>
  <si>
    <t>Lima  1/</t>
  </si>
  <si>
    <t>CUADRO Nº 10A: PROPORCIÓN DE NIÑOS DE 18 A 29 MESES CON VACUNAS BÁSICAS COMPLETAS,
SEGÚN DEPARTAMENTO, JUNIO 2007 Y 2009-2013 a/</t>
  </si>
  <si>
    <r>
      <t xml:space="preserve">( ) Comprende a estimadores con coeficiente de variación mayor a 15% considerados como referenciales.
a/ Vacunas Básicas Completas incluye 1 Dosis de BCG, 3 Dosis de DPT, 3 Dosis contra la Poliomelitis y 1 Dosis contra el Sarampión.
b/  La estimación a nivel nacional corresponde a información recolectada entre los meses de febrero a setiembre del 2007 y la estimación a nivel departamental corresponde a información recopilada en el año 2005, 2006, 2007 y 1er. trimestre 2008 más ampliación muestral, la mediana de fecha de entrevistas es junio 2007.
1/ Comprende el departamento de Lima y la Provincia Constitucional del Callao.
</t>
    </r>
    <r>
      <rPr>
        <b/>
        <sz val="10"/>
        <rFont val="Times"/>
        <family val="1"/>
      </rPr>
      <t>Fuente</t>
    </r>
    <r>
      <rPr>
        <sz val="10"/>
        <rFont val="Times"/>
        <family val="1"/>
      </rPr>
      <t>: Instituto Nacional de Estadística e Informática.</t>
    </r>
  </si>
  <si>
    <r>
      <t xml:space="preserve">Nota: El ámbito JUNTOS, comprende los distritos que cayeron en la muestra en el año correspondiente.
( ) Comprende a estimadores con coeficiente de variación mayor a 15% considerados como referenciales.
n.d.: No Disponible.
P/ Preliminar.
a/ Vacunas Básicas Completas incluye 1 Dosis de BCG, 3 Dosis de DPT, 3 Dosis contra la Poliomelitis y 1 Dosis contra el Sarampión.
b/ La estimación de cobertura nacional son realizadas con los datos captados en el 2007.
</t>
    </r>
    <r>
      <rPr>
        <b/>
        <sz val="10"/>
        <rFont val="Times"/>
        <family val="1"/>
      </rPr>
      <t>Fuente</t>
    </r>
    <r>
      <rPr>
        <sz val="10"/>
        <rFont val="Times"/>
        <family val="1"/>
      </rPr>
      <t>: Instituto Nacional de Estadística e Informática.</t>
    </r>
  </si>
  <si>
    <t/>
  </si>
  <si>
    <t>region Region natural</t>
  </si>
  <si>
    <t>1 Costa</t>
  </si>
  <si>
    <t>3 Sierra</t>
  </si>
  <si>
    <t>4 Selva</t>
  </si>
  <si>
    <t>regnatural Región natural/área de residencia</t>
  </si>
  <si>
    <t>1 Lima metropolitana</t>
  </si>
  <si>
    <t>2 Resto costa</t>
  </si>
  <si>
    <t>3 Sierra Urbana</t>
  </si>
  <si>
    <t>4 Sierra Rural</t>
  </si>
  <si>
    <t>5 Selva Urbana</t>
  </si>
  <si>
    <t>6 Selva Rural</t>
  </si>
  <si>
    <t>nivedumef Nivel de educación de la madre</t>
  </si>
  <si>
    <t>1 Sin nivel /Primaria</t>
  </si>
  <si>
    <t>2 Secundaria</t>
  </si>
  <si>
    <t>3 Superior</t>
  </si>
  <si>
    <t>HV270 Wealth index</t>
  </si>
  <si>
    <t>2014 1er. Semestre P/</t>
  </si>
  <si>
    <t>V025 Type of place of residence</t>
  </si>
  <si>
    <t>vacc1ok Vacunas básicas completas</t>
  </si>
  <si>
    <t>CUADRO Nº 10: PROPORCIÓN DE NIÑOS DE 18 A 29 MESES CON VACUNAS BÁSICAS COMPLETAS,
SEGÚN CARACTERÍSTICA SELECCIONADA, 2007, 2009-2013 Y 2014 1er. Semestre a/</t>
  </si>
  <si>
    <t>V024 Region</t>
  </si>
  <si>
    <t>(62,9)</t>
  </si>
  <si>
    <t>Prov. Const. del Callao</t>
  </si>
  <si>
    <t>-</t>
  </si>
  <si>
    <t>(56,8)</t>
  </si>
  <si>
    <t>Lima y  Callao</t>
  </si>
  <si>
    <t>(34,5)</t>
  </si>
  <si>
    <t>(48,1)</t>
  </si>
  <si>
    <t>(41,9)</t>
  </si>
  <si>
    <t>Test de diferencias de medias</t>
  </si>
  <si>
    <t>Diferencias</t>
  </si>
  <si>
    <t>Programas Sociales</t>
  </si>
  <si>
    <t>Juntos</t>
  </si>
  <si>
    <t>Cuna Más</t>
  </si>
  <si>
    <t>***</t>
  </si>
  <si>
    <t>**</t>
  </si>
  <si>
    <t>(Según Directiva Sanitaria N° 014-MINSA/DGSP-V.01 RM Nº 610-2007/MINSA)</t>
  </si>
  <si>
    <t>(Directiva Sanitaria N° 014-MINSA/DGSP-V.01 RM Nº 610-2007/MINSA)</t>
  </si>
  <si>
    <t>2020 a/</t>
  </si>
  <si>
    <t>Costa urbana</t>
  </si>
  <si>
    <t>Costa rural</t>
  </si>
  <si>
    <t>Lima Metropolitana  1/</t>
  </si>
  <si>
    <t>Departamento de Lima  2/</t>
  </si>
  <si>
    <t>(43,2)</t>
  </si>
  <si>
    <t xml:space="preserve"> </t>
  </si>
  <si>
    <r>
      <t xml:space="preserve">Nota: 
Vacunas Básicas Completas incluye 1 dosis de BCG, tres dosis de PENTAVALENTE, tres dosis contra la Poliomelitis y una dosis contra el Sarampión.
1/ Comprende los 43 distritos que conforman Lima Metropolitana. Según Ley 31140  que modifica la Ley 27783.
2/ Comprende las provincias: Barranca, Cajatambo, Canta, Cañete, Huaral, Huarochirí, Huaura, Oyón y Yauyos. Según Ley 31140  que modifica la Ley 27783.
*     Diferencia significativa (p &lt; 0.10)   **   Diferencia altamente significativa (p &lt; 0.0 5)   *** Diferencia muy altamente significativa (p &lt; 0.01).
</t>
    </r>
    <r>
      <rPr>
        <b/>
        <sz val="11"/>
        <rFont val="Times"/>
        <family val="1"/>
      </rPr>
      <t>Fuente:</t>
    </r>
    <r>
      <rPr>
        <sz val="11"/>
        <rFont val="Times"/>
        <family val="1"/>
      </rPr>
      <t xml:space="preserve"> Instituto Nacional de Estadística e Informática - Encuesta Demográfica y de Salud Familiar.</t>
    </r>
  </si>
  <si>
    <r>
      <t xml:space="preserve">Nota: 
Vacunas Básicas Completas incluye una dosis de BCG, tres dosis de PENTAVALENTE y tres dosis contra la Poliomelitis. 
( ) Comprende a estimadores con coeficiente de variación mayor a 15% considerados como referenciales.
1/ Comprende los 43 distritos que conforman Lima Metropolitana. Según Ley 31140  que modifica la Ley 27783.
2/ Comprende las provincias: Barranca, Cajatambo, Canta, Cañete, Huaral, Huarochirí, Huaura, Oyón y Yauyos. Según Ley 31140  que modifica la Ley 27783.
*     Diferencia significativa (p &lt; 0.10)  **   Diferencia altamente significativa (p &lt; 0.0 5)  *** Diferencia muy altamente significativa (p &lt; 0.01).
</t>
    </r>
    <r>
      <rPr>
        <b/>
        <sz val="11"/>
        <rFont val="Times"/>
        <family val="1"/>
      </rPr>
      <t>Fuente:</t>
    </r>
    <r>
      <rPr>
        <sz val="11"/>
        <rFont val="Times"/>
        <family val="1"/>
      </rPr>
      <t xml:space="preserve"> Instituto Nacional de Estadística e Informática - Encuesta Demográfica y de Salud Familiar.</t>
    </r>
  </si>
  <si>
    <r>
      <t xml:space="preserve">Nota: 
Vacuna contra el rotavirus incluye dos dosis de Rotavirus  y dos dosis de Neumococo. 
( ) Comprende a estimadores con coeficiente de variación mayor a 15% considerados como referenciales.
1/ Comprende los 43 distritos que conforman Lima Metropolitana. Según Ley 31140  que modifica la Ley 27783.
2/ Comprende las provincias: Barranca, Cajatambo, Canta, Cañete, Huaral, Huarochirí, Huaura, Oyón y Yauyos. Según Ley 31140  que modifica la Ley 27783.
*     Diferencia significativa (p &lt; 0.10)  **   Diferencia altamente significativa (p &lt; 0.0 5)  *** Diferencia muy altamente significativa (p &lt; 0.01).
</t>
    </r>
    <r>
      <rPr>
        <b/>
        <sz val="11"/>
        <rFont val="Times"/>
        <family val="1"/>
      </rPr>
      <t>Fuente:</t>
    </r>
    <r>
      <rPr>
        <sz val="11"/>
        <rFont val="Times"/>
        <family val="1"/>
      </rPr>
      <t xml:space="preserve"> Instituto Nacional de Estadística e Informática - Encuesta Demográfica y de Salud Familiar.</t>
    </r>
  </si>
  <si>
    <r>
      <t xml:space="preserve">Nota: 
Vacuna contra el neumococo comprende tres dosis.
( ) Comprende a estimadores con coeficiente de variación mayor a 15% considerados como referenciales.
1/ Comprende los 43 distritos que conforman Lima Metropolitana. Según Ley 31140  que modifica la Ley 27783.
2/ Comprende las provincias: Barranca, Cajatambo, Canta, Cañete, Huaral, Huarochirí, Huaura, Oyón y Yauyos. Según Ley 31140  que modifica la Ley 27783.
*     Diferencia significativa (p &lt; 0.10)   **   Diferencia altamente significativa (p &lt; 0.0 5)   *** Diferencia muy altamente significativa (p &lt; 0.01).
</t>
    </r>
    <r>
      <rPr>
        <b/>
        <sz val="11"/>
        <rFont val="Times"/>
        <family val="1"/>
      </rPr>
      <t>Fuente:</t>
    </r>
    <r>
      <rPr>
        <sz val="11"/>
        <rFont val="Times"/>
        <family val="1"/>
      </rPr>
      <t xml:space="preserve"> Instituto Nacional de Estadística e Informática - Encuesta Demográfica y de Salud Familiar.</t>
    </r>
  </si>
  <si>
    <r>
      <t xml:space="preserve">Nota: 
P/ Preliminar al 50% de la muestra.
 Vacunas Básicas Completas incluye 1 dosis de BCG, tres dosis de PENTAVALENTE, tres dosis contra la Poliomelitis y una dosis contra el Sarampión.
*     Diferencia significativa (p &lt; 0.10) **   Diferencia altamente significativa (p &lt; 0.0 5)  *** Diferencia muy altamente significativa (p &lt; 0.01).
</t>
    </r>
    <r>
      <rPr>
        <b/>
        <sz val="11"/>
        <rFont val="Times"/>
      </rPr>
      <t>Fuente</t>
    </r>
    <r>
      <rPr>
        <sz val="11"/>
        <rFont val="Times"/>
        <family val="1"/>
      </rPr>
      <t>: Instituto Nacional de Estadística e Informática - Encuesta Demográfica y de Salud Familiar.</t>
    </r>
  </si>
  <si>
    <r>
      <t xml:space="preserve">Nota: 
P/ Preliminar al 50% de la muestra.
 Vacunas Básicas Completas incluye una dosis de BCG, tres dosis de PENTAVALENTE y tres dosis contra la Poliomelitis. 
*     Diferencia significativa (p &lt; 0.10)  **   Diferencia altamente significativa (p &lt; 0.0 5)   *** Diferencia muy altamente significativa (p &lt; 0.01).
</t>
    </r>
    <r>
      <rPr>
        <b/>
        <sz val="11"/>
        <rFont val="Times"/>
        <family val="1"/>
      </rPr>
      <t>Fuente:</t>
    </r>
    <r>
      <rPr>
        <sz val="11"/>
        <rFont val="Times"/>
        <family val="1"/>
      </rPr>
      <t xml:space="preserve"> Instituto Nacional de Estadística e Informática - Encuesta Demográfica y de Salud Familiar.</t>
    </r>
  </si>
  <si>
    <r>
      <t xml:space="preserve">Nota: 
P/ Preliminar al 50% de la muestra.
La vacuna contra el rotavirus y neumococo incluye dos dosis de Rotavirus  y  dos dosis de Neumococo.
( ) Comprende a estimadores con coeficiente de variación mayor a 15% considerados como referenciales.
*     Diferencia significativa (p &lt; 0.10)   **   Diferencia altamente significativa (p &lt; 0.0 5)  *** Diferencia muy altamente significativa (p &lt; 0.01).
</t>
    </r>
    <r>
      <rPr>
        <b/>
        <sz val="11"/>
        <rFont val="Times"/>
      </rPr>
      <t xml:space="preserve">Fuente: </t>
    </r>
    <r>
      <rPr>
        <sz val="11"/>
        <rFont val="Times"/>
        <family val="1"/>
      </rPr>
      <t>Instituto Nacional de Estadística e Informática - Encuesta Demográfica y de Salud Familiar.</t>
    </r>
  </si>
  <si>
    <r>
      <t xml:space="preserve">Nota: 
P/ Preliminar al 50% de la muestra.
Vacuna contra el neumococo comprende tres dosis. 
( ) Comprende a estimadores con coeficiente de variación mayor a 15% considerados como referenciales.
*     Diferencia significativa (p &lt; 0.10)  **   Diferencia altamente significativa (p &lt; 0.0 5)  *** Diferencia muy altamente significativa (p &lt; 0.01).
</t>
    </r>
    <r>
      <rPr>
        <b/>
        <sz val="11"/>
        <rFont val="Times"/>
      </rPr>
      <t>Fuente</t>
    </r>
    <r>
      <rPr>
        <sz val="11"/>
        <rFont val="Times"/>
        <family val="1"/>
      </rPr>
      <t>: Instituto Nacional de Estadística e Informática - Encuesta Demográfica y de Salud Familiar.</t>
    </r>
  </si>
  <si>
    <t>2022  / 2020</t>
  </si>
  <si>
    <t>2022  / 2021</t>
  </si>
  <si>
    <t>2022  P/</t>
  </si>
  <si>
    <t>CUADRO Nº 10: PORCENTAJE DE MENORES DE 24 MESES CON VACUNAS CONTRA EL NEUMOCOCO PARA SU EDAD,
SEGÚN CARACTERÍSTICA SELECCIONADA, 2016-2022  P/</t>
  </si>
  <si>
    <t>CUADRO Nº 09: PORCENTAJE DE MENORES DE 24 MESES CON VACUNAS CONTRA EL ROTAVIRUS Y EL NEUMOCOCO PARA SU EDAD, SEGÚN CARACTERÍSTICA SELECCIONADA, 2016-2022  P/</t>
  </si>
  <si>
    <t>CUADRO Nº 08: PORCENTAJE DE MENORES DE 12 MESES CON VACUNAS BÁSICAS PARA SU EDAD, 
SEGÚN CARACTERÍSTICA SELECCIONADA, 2016-2022  P/</t>
  </si>
  <si>
    <t>CUADRO Nº 07: PORCENTAJE DE MENORES DE 36 MESES CON VACUNAS BÁSICAS PARA SU EDAD, 
SEGÚN CARACTERÍSTICA SELECCIONADA, 2016-2022  P/</t>
  </si>
  <si>
    <t>2022 P/</t>
  </si>
  <si>
    <t>CUADRO Nº 07A: PORCENTAJE DE MENORES DE 36 MESES CON VACUNAS BÁSICAS PARA SU EDAD, 
SEGÚN DEPARTAMENTO,  2016-2022 P/</t>
  </si>
  <si>
    <t>CUADRO Nº 08A: PORCENTAJE DE MENORES DE 12 MESES CON VACUNAS BÁSICAS PARA SU EDAD, 
SEGÚN DEPARTAMENTO,  2016-2022 P/</t>
  </si>
  <si>
    <t>CUADRO Nº 09A: PORCENTAJE DE MENORES DE 24 MESES CON VACUNAS CONTRA EL ROTAVIRUS Y EL NEUMOCOCO PARA SU EDAD, SEGÚN DEPARTAMENTO, 2016-2022 P/</t>
  </si>
  <si>
    <t>CUADRO Nº 10A: PORCENTAJE DE MENORES DE 24 MESES CON VACUNAS CONTRA EL NEUMOCOCO PARA SU EDAD,
SEGÚN DEPARTAMENTO, 2016-2022 P/</t>
  </si>
  <si>
    <t>Característica
 seleccionada</t>
  </si>
  <si>
    <t>Desviación estandar</t>
  </si>
  <si>
    <t>a/ La estimación a nivel nacional corresponde a información recolectada entre los meses de febrero a setiembre del 2007 y la estimación a nivel departamental corresponde a información recopilada en el año 2005, 2006, 2007 y 1er. trimestre 2008 más ampliación muestral, la mediana de fecha de entrevistas es junio 2007.</t>
  </si>
  <si>
    <t>n.c.</t>
  </si>
  <si>
    <t>(34,0)</t>
  </si>
  <si>
    <t>(60,5)</t>
  </si>
  <si>
    <t>(53,1)</t>
  </si>
  <si>
    <r>
      <rPr>
        <b/>
        <sz val="11"/>
        <rFont val="Times"/>
      </rPr>
      <t>Nota:</t>
    </r>
    <r>
      <rPr>
        <sz val="11"/>
        <rFont val="Times"/>
        <family val="1"/>
      </rPr>
      <t xml:space="preserve"> 
a/ Resultados obtenidos de entrevista presencial
*     Diferencia significativa (p &lt; 0.10).
**   Diferencia altamente significativa (p &lt; 0.0 5).
*** Diferencia muy altamente significativa (p &lt; 0.01).
</t>
    </r>
    <r>
      <rPr>
        <b/>
        <sz val="11"/>
        <rFont val="Times"/>
      </rPr>
      <t>Fuente:</t>
    </r>
    <r>
      <rPr>
        <sz val="11"/>
        <rFont val="Times"/>
        <family val="1"/>
      </rPr>
      <t xml:space="preserve"> Instituto Nacional de Estadística e Informática - Encuesta Demográfica y de Salud Familiar.</t>
    </r>
  </si>
  <si>
    <r>
      <rPr>
        <b/>
        <sz val="11"/>
        <rFont val="Times"/>
      </rPr>
      <t>Nota:</t>
    </r>
    <r>
      <rPr>
        <sz val="11"/>
        <rFont val="Times"/>
        <family val="1"/>
      </rPr>
      <t xml:space="preserve">
a/ Resultados obtenidos de entrevista presencial
1/ Comprende los 43 distritos que conforman Lima Metropolitana. Según Ley 31140  que modifica la Ley 27783.
2/ Comprende las provincias: Barranca, Cajatambo, Canta, Cañete, Huaral, Huarochirí, Huaura, Oyón y Yauyos. Según Ley 31140  que modifica la Ley 27783.
*     Diferencia significativa (p &lt; 0.10)   **   Diferencia altamente significativa (p &lt; 0.0 5)   *** Diferencia muy altamente significativa (p &lt; 0.01).
</t>
    </r>
    <r>
      <rPr>
        <b/>
        <sz val="11"/>
        <rFont val="Times"/>
        <family val="1"/>
      </rPr>
      <t>Fuente:</t>
    </r>
    <r>
      <rPr>
        <sz val="11"/>
        <rFont val="Times"/>
        <family val="1"/>
      </rPr>
      <t xml:space="preserve"> Instituto Nacional de Estadística e Informática - Encuesta Demográfica y de Salud Familiar.</t>
    </r>
  </si>
  <si>
    <r>
      <rPr>
        <b/>
        <sz val="11"/>
        <rFont val="Times"/>
      </rPr>
      <t>Nota:</t>
    </r>
    <r>
      <rPr>
        <sz val="11"/>
        <rFont val="Times"/>
        <family val="1"/>
      </rPr>
      <t xml:space="preserve">
a/ Resultados obtenidos de entrevista presencial
1/ Comprende los 43 distritos que conforman Lima Metropolitana. Según Ley 31140  que modifica la Ley 27783.
2/ Comprende las provincias: Barranca, Cajatambo, Canta, Cañete, Huaral, Huarochirí, Huaura, Oyón y Yauyos.Según Ley 31140  que modifica la Ley 27783.
*     Diferencia significativa (p &lt; 0.10)   **   Diferencia altamente significativa (p &lt; 0.0 5)   *** Diferencia muy altamente significativa (p &lt; 0.01).
</t>
    </r>
    <r>
      <rPr>
        <b/>
        <sz val="11"/>
        <rFont val="Times"/>
        <family val="1"/>
      </rPr>
      <t>Fuente:</t>
    </r>
    <r>
      <rPr>
        <sz val="11"/>
        <rFont val="Times"/>
        <family val="1"/>
      </rPr>
      <t xml:space="preserve"> Instituto Nacional de Estadística e Informática - Encuesta Demográfica y de Salud Familiar .</t>
    </r>
  </si>
  <si>
    <r>
      <rPr>
        <b/>
        <sz val="11"/>
        <rFont val="Times"/>
      </rPr>
      <t>Nota:</t>
    </r>
    <r>
      <rPr>
        <sz val="11"/>
        <rFont val="Times"/>
        <family val="1"/>
      </rPr>
      <t xml:space="preserve"> 
( ) Comprende a estimadores con coeficiente de variación mayor a 15% considerados como referenciales.
n.c.: No corresponde por ser estimaciones para el área rural.
*     Diferencia significativa (p &lt; 0.10).
**   Diferencia altamente significativa (p &lt; 0.0 5).
*** Diferencia muy altamente significativa (p &lt; 0.01).
</t>
    </r>
    <r>
      <rPr>
        <b/>
        <sz val="11"/>
        <rFont val="Times"/>
      </rPr>
      <t>Fuente:</t>
    </r>
    <r>
      <rPr>
        <sz val="11"/>
        <rFont val="Times"/>
        <family val="1"/>
      </rPr>
      <t xml:space="preserve"> Instituto Nacional de Estadística e Informática - Encuesta Demográfica y de Salud Familiar .</t>
    </r>
  </si>
  <si>
    <r>
      <rPr>
        <b/>
        <sz val="11"/>
        <rFont val="Times"/>
      </rPr>
      <t>Nota:</t>
    </r>
    <r>
      <rPr>
        <sz val="11"/>
        <rFont val="Times"/>
        <family val="1"/>
      </rPr>
      <t xml:space="preserve"> 
1/ Comprende los 43 distritos que conforman Lima Metropolitana. Según Ley 31140  que modifica la Ley 27783.
2/ Comprende las provincias: Barranca, Cajatambo, Canta, Cañete, Huaral, Huarochirí, Huaura, Oyón y Yauyos. SSegún Ley 31140  que modifica la Ley 27783.
( ) Comprende a estimadores con coeficiente de variación mayor a 15% considerados como referenciales.
*     Diferencia significativa (p &lt; 0.10)   **   Diferencia altamente significativa (p &lt; 0.0 5)   *** Diferencia muy altamente significativa (p &lt; 0.01).
</t>
    </r>
    <r>
      <rPr>
        <b/>
        <sz val="11"/>
        <rFont val="Times"/>
        <family val="1"/>
      </rPr>
      <t>Fuente:</t>
    </r>
    <r>
      <rPr>
        <sz val="11"/>
        <rFont val="Times"/>
        <family val="1"/>
      </rPr>
      <t xml:space="preserve"> Instituto Nacional de Estadística e Informática - Encuesta Demográfica y de Salud Familiar .</t>
    </r>
  </si>
  <si>
    <t>2024 /
 2019</t>
  </si>
  <si>
    <t>2024 /
 2023</t>
  </si>
  <si>
    <t>CUADRO Nº 1: PORCENTAJE DE HOGARES CON ACCESO A AGUA TRATADA,
SEGÚN CARACTERÍSTICA SELECCIONADA, 2019-2024</t>
  </si>
  <si>
    <t>CUADRO Nº 1A: PORCENTAJE DE HOGARES CON ACCESO A AGUA TRATADA,
SEGÚN DEPARTAMENTO, 2019-2024</t>
  </si>
  <si>
    <t>CUADRO Nº 2: PORCENTAJE DE HOGARES CON SANEAMIENTO  BÁSICO,
SEGÚN CARACTERÍSTICA SELECCIONADA, 2019-2024</t>
  </si>
  <si>
    <t>CUADRO Nº 2A: PORCENTAJE DE HOGARES CON SANEAMIENTO BÁSICO,
 SEGÚN DEPARTAMENTO, 2019-2024</t>
  </si>
  <si>
    <t>CUADRO Nº 3: PORCENTAJE DE HOGARES RURALES CON SANEAMIENTO  BÁSICO,
SEGÚN CARACTERÍSTICA SELECCIONADA, 2019-2024</t>
  </si>
  <si>
    <t>CUADRO Nº 3A: PORCENTAJE DE HOGARES RURALES CON SANEAMIENTO BÁSICO,
 SEGÚN DEPARTAMENTO, 2019-2024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</si>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</sst>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0.0"/>
    <numFmt numFmtId="165" formatCode="###\ ###"/>
    <numFmt numFmtId="166" formatCode="###.0\ ###"/>
    <numFmt numFmtId="167" formatCode="\(#.0\)"/>
    <numFmt numFmtId="168" formatCode="####.0000"/>
    <numFmt numFmtId="169" formatCode="####.00000"/>
    <numFmt numFmtId="170" formatCode="####.000"/>
    <numFmt numFmtId="171" formatCode="###0"/>
    <numFmt numFmtId="172" formatCode="#,##0.0"/>
    <numFmt numFmtId="173" formatCode="###0.000"/>
    <numFmt numFmtId="174" formatCode="\(0.0\)"/>
    <numFmt numFmtId="175" formatCode="####.00"/>
    <numFmt numFmtId="176" formatCode="###0.00"/>
    <numFmt numFmtId="177" formatCode="#.#"/>
    <numFmt numFmtId="178" formatCode="#.##0"/>
    <numFmt numFmtId="179" formatCode="_-* #,##0.00\ &quot;€&quot;_-;\-* #,##0.00\ &quot;€&quot;_-;_-* &quot;-&quot;??\ &quot;€&quot;_-;_-@_-"/>
    <numFmt numFmtId="180" formatCode="#.##"/>
  </numFmts>
  <fonts count="120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7"/>
      <name val="Arial"/>
      <family val="2"/>
    </font>
    <font>
      <sz val="8"/>
      <color indexed="10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4"/>
      <name val="Arial Narrow"/>
      <family val="2"/>
    </font>
    <font>
      <b/>
      <sz val="11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.5"/>
      <name val="Arial"/>
      <family val="2"/>
    </font>
    <font>
      <b/>
      <sz val="14"/>
      <name val="Arno Pro Smbd"/>
      <family val="1"/>
    </font>
    <font>
      <b/>
      <sz val="12"/>
      <name val="Arno Pro Smbd"/>
      <family val="1"/>
    </font>
    <font>
      <sz val="12"/>
      <name val="Arial"/>
      <family val="2"/>
    </font>
    <font>
      <b/>
      <sz val="12"/>
      <name val="Arial"/>
      <family val="2"/>
    </font>
    <font>
      <b/>
      <sz val="8"/>
      <name val="Arial Narrow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name val="Times"/>
      <family val="1"/>
    </font>
    <font>
      <sz val="14"/>
      <name val="Times"/>
      <family val="1"/>
    </font>
    <font>
      <sz val="10"/>
      <name val="Times"/>
      <family val="1"/>
    </font>
    <font>
      <b/>
      <sz val="12"/>
      <name val="Times"/>
      <family val="1"/>
    </font>
    <font>
      <b/>
      <sz val="10.5"/>
      <name val="Times"/>
      <family val="1"/>
    </font>
    <font>
      <b/>
      <sz val="14"/>
      <color theme="1"/>
      <name val="Times"/>
      <family val="1"/>
    </font>
    <font>
      <sz val="10.5"/>
      <name val="Times"/>
      <family val="1"/>
    </font>
    <font>
      <b/>
      <sz val="9"/>
      <name val="Times"/>
      <family val="1"/>
    </font>
    <font>
      <b/>
      <sz val="11"/>
      <name val="Times"/>
      <family val="1"/>
    </font>
    <font>
      <sz val="9"/>
      <name val="Times"/>
      <family val="1"/>
    </font>
    <font>
      <b/>
      <sz val="9"/>
      <color indexed="8"/>
      <name val="Times"/>
      <family val="1"/>
    </font>
    <font>
      <sz val="9"/>
      <color indexed="8"/>
      <name val="Times"/>
      <family val="1"/>
    </font>
    <font>
      <sz val="11"/>
      <name val="Times"/>
      <family val="1"/>
    </font>
    <font>
      <b/>
      <sz val="10"/>
      <name val="Times"/>
      <family val="1"/>
    </font>
    <font>
      <b/>
      <sz val="16"/>
      <name val="Times"/>
      <family val="1"/>
    </font>
    <font>
      <sz val="16"/>
      <name val="Times"/>
      <family val="1"/>
    </font>
    <font>
      <sz val="12"/>
      <name val="Times"/>
      <family val="1"/>
    </font>
    <font>
      <sz val="8"/>
      <name val="Times"/>
      <family val="1"/>
    </font>
    <font>
      <b/>
      <sz val="8"/>
      <name val="Times"/>
      <family val="1"/>
    </font>
    <font>
      <b/>
      <sz val="14"/>
      <color indexed="8"/>
      <name val="Times"/>
      <family val="1"/>
    </font>
    <font>
      <b/>
      <sz val="12"/>
      <color indexed="8"/>
      <name val="Times"/>
      <family val="1"/>
    </font>
    <font>
      <sz val="10"/>
      <name val="Arial"/>
      <family val="2"/>
    </font>
    <font>
      <b/>
      <sz val="9"/>
      <color indexed="8"/>
      <name val="Arial Bold"/>
    </font>
    <font>
      <sz val="9"/>
      <color indexed="8"/>
      <name val="Arial"/>
      <family val="2"/>
    </font>
    <font>
      <sz val="9"/>
      <color indexed="8"/>
      <name val="Arial"/>
      <family val="2"/>
    </font>
    <font>
      <b/>
      <sz val="18"/>
      <name val="Times"/>
      <family val="1"/>
    </font>
    <font>
      <b/>
      <sz val="15"/>
      <name val="Times"/>
      <family val="1"/>
    </font>
    <font>
      <b/>
      <sz val="16"/>
      <color theme="1"/>
      <name val="Times"/>
      <family val="1"/>
    </font>
    <font>
      <b/>
      <sz val="16"/>
      <color rgb="FF7030A0"/>
      <name val="Times"/>
      <family val="1"/>
    </font>
    <font>
      <sz val="10"/>
      <color rgb="FF7030A0"/>
      <name val="Times"/>
      <family val="1"/>
    </font>
    <font>
      <b/>
      <sz val="11"/>
      <color rgb="FF7030A0"/>
      <name val="Times"/>
      <family val="1"/>
    </font>
    <font>
      <sz val="9"/>
      <color rgb="FF7030A0"/>
      <name val="Times"/>
      <family val="1"/>
    </font>
    <font>
      <sz val="11"/>
      <color rgb="FF7030A0"/>
      <name val="Times"/>
      <family val="1"/>
    </font>
    <font>
      <sz val="8"/>
      <color rgb="FF7030A0"/>
      <name val="Times"/>
      <family val="1"/>
    </font>
    <font>
      <b/>
      <sz val="12"/>
      <color rgb="FF7030A0"/>
      <name val="Times"/>
      <family val="1"/>
    </font>
    <font>
      <b/>
      <sz val="16"/>
      <color rgb="FF0000FF"/>
      <name val="Times"/>
      <family val="1"/>
    </font>
    <font>
      <sz val="16"/>
      <name val="Times New Roman"/>
      <family val="1"/>
    </font>
    <font>
      <sz val="16"/>
      <color rgb="FFFF0000"/>
      <name val="Times New Roman"/>
      <family val="1"/>
    </font>
    <font>
      <sz val="16"/>
      <color rgb="FFFF0000"/>
      <name val="Times"/>
      <family val="1"/>
    </font>
    <font>
      <b/>
      <sz val="11"/>
      <name val="Times"/>
    </font>
    <font>
      <sz val="10.5"/>
      <name val="Times"/>
    </font>
    <font>
      <sz val="10.5"/>
      <color rgb="FFFF0000"/>
      <name val="Times"/>
      <family val="1"/>
    </font>
    <font>
      <sz val="14"/>
      <color rgb="FFFF0000"/>
      <name val="Times"/>
      <family val="1"/>
    </font>
    <font>
      <sz val="9"/>
      <color rgb="FFFF0000"/>
      <name val="Times"/>
      <family val="1"/>
    </font>
    <font>
      <b/>
      <sz val="11"/>
      <color theme="1"/>
      <name val="Times"/>
      <family val="1"/>
    </font>
    <font>
      <b/>
      <sz val="10"/>
      <color rgb="FF7030A0"/>
      <name val="Times"/>
      <family val="1"/>
    </font>
    <font>
      <b/>
      <sz val="11"/>
      <color rgb="FFFF0000"/>
      <name val="Times"/>
      <family val="1"/>
    </font>
    <font>
      <sz val="8"/>
      <color theme="1"/>
      <name val="Times"/>
      <family val="1"/>
    </font>
    <font>
      <sz val="10"/>
      <color theme="1"/>
      <name val="Times"/>
      <family val="1"/>
    </font>
    <font>
      <sz val="16"/>
      <color rgb="FF7030A0"/>
      <name val="Times"/>
      <family val="1"/>
    </font>
    <font>
      <b/>
      <sz val="20"/>
      <name val="Times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1"/>
      <name val="Times"/>
    </font>
  </fonts>
  <fills count="6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4E4E4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/>
      <diagonal/>
    </border>
    <border>
      <left/>
      <right/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/>
      <right/>
      <top style="double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/>
      <bottom style="thin">
        <color theme="0" tint="-0.14993743705557422"/>
      </bottom>
      <diagonal/>
    </border>
    <border>
      <left/>
      <right/>
      <top/>
      <bottom style="thin">
        <color theme="0" tint="-0.14993743705557422"/>
      </bottom>
      <diagonal/>
    </border>
    <border>
      <left style="thin">
        <color theme="0" tint="-0.14996795556505021"/>
      </left>
      <right/>
      <top/>
      <bottom style="thin">
        <color theme="0" tint="-0.14993743705557422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3743705557422"/>
      </top>
      <bottom/>
      <diagonal/>
    </border>
    <border>
      <left/>
      <right/>
      <top style="thin">
        <color theme="0" tint="-0.14993743705557422"/>
      </top>
      <bottom/>
      <diagonal/>
    </border>
    <border>
      <left style="thin">
        <color theme="0" tint="-0.14996795556505021"/>
      </left>
      <right/>
      <top style="thin">
        <color theme="0" tint="-0.14993743705557422"/>
      </top>
      <bottom/>
      <diagonal/>
    </border>
    <border>
      <left style="thin">
        <color theme="0" tint="-0.14993743705557422"/>
      </left>
      <right/>
      <top/>
      <bottom/>
      <diagonal/>
    </border>
    <border>
      <left style="thin">
        <color theme="0" tint="-0.14993743705557422"/>
      </left>
      <right/>
      <top style="thin">
        <color theme="0" tint="-0.14996795556505021"/>
      </top>
      <bottom/>
      <diagonal/>
    </border>
    <border>
      <left style="thin">
        <color theme="0" tint="-0.1499374370555742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0691854609822"/>
      </left>
      <right/>
      <top style="thin">
        <color theme="0" tint="-0.14993743705557422"/>
      </top>
      <bottom/>
      <diagonal/>
    </border>
    <border>
      <left/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/>
      <diagonal/>
    </border>
    <border>
      <left/>
      <right style="thin">
        <color rgb="FFE4E4E4"/>
      </right>
      <top/>
      <bottom style="double">
        <color auto="1"/>
      </bottom>
      <diagonal/>
    </border>
    <border>
      <left/>
      <right style="thin">
        <color rgb="FFE4E4E4"/>
      </right>
      <top/>
      <bottom/>
      <diagonal/>
    </border>
    <border>
      <left/>
      <right style="thin">
        <color rgb="FFE4E4E4"/>
      </right>
      <top/>
      <bottom style="thin">
        <color theme="0" tint="-0.14993743705557422"/>
      </bottom>
      <diagonal/>
    </border>
    <border>
      <left/>
      <right style="thin">
        <color rgb="FFE4E4E4"/>
      </right>
      <top style="thin">
        <color theme="0" tint="-0.14993743705557422"/>
      </top>
      <bottom/>
      <diagonal/>
    </border>
    <border>
      <left/>
      <right style="thin">
        <color rgb="FFE4E4E4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rgb="FFE4E4E4"/>
      </right>
      <top style="thin">
        <color theme="0" tint="-0.14993743705557422"/>
      </top>
      <bottom style="thin">
        <color theme="0" tint="-0.14996795556505021"/>
      </bottom>
      <diagonal/>
    </border>
    <border>
      <left/>
      <right style="thin">
        <color rgb="FFE4E4E4"/>
      </right>
      <top style="thin">
        <color theme="0" tint="-0.14996795556505021"/>
      </top>
      <bottom/>
      <diagonal/>
    </border>
    <border>
      <left/>
      <right style="thin">
        <color rgb="FFE4E4E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rgb="FFE4E4E4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3743705557422"/>
      </top>
      <bottom style="thin">
        <color theme="0" tint="-0.14996795556505021"/>
      </bottom>
      <diagonal/>
    </border>
    <border>
      <left/>
      <right/>
      <top/>
      <bottom style="thin">
        <color rgb="FFE4E4E4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/>
      <diagonal/>
    </border>
    <border>
      <left/>
      <right style="thin">
        <color theme="0" tint="-0.14996795556505021"/>
      </right>
      <top/>
      <bottom style="double">
        <color auto="1"/>
      </bottom>
      <diagonal/>
    </border>
    <border>
      <left/>
      <right style="thin">
        <color theme="0" tint="-0.14996795556505021"/>
      </right>
      <top style="thin">
        <color theme="0" tint="-0.14993743705557422"/>
      </top>
      <bottom style="thin">
        <color theme="0" tint="-0.1499679555650502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14993743705557422"/>
      </right>
      <top/>
      <bottom/>
      <diagonal/>
    </border>
    <border>
      <left/>
      <right style="thin">
        <color theme="0" tint="-0.149906918546098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theme="0" tint="-0.14993743705557422"/>
      </right>
      <top/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3743705557422"/>
      </right>
      <top/>
      <bottom style="thin">
        <color theme="0" tint="-0.14996795556505021"/>
      </bottom>
      <diagonal/>
    </border>
    <border>
      <left style="thin">
        <color theme="0" tint="-0.14993743705557422"/>
      </left>
      <right/>
      <top/>
      <bottom style="thin">
        <color theme="0" tint="-0.14996795556505021"/>
      </bottom>
      <diagonal/>
    </border>
    <border>
      <left style="thin">
        <color theme="0" tint="-0.14993743705557422"/>
      </left>
      <right/>
      <top/>
      <bottom style="thin">
        <color theme="0" tint="-0.14990691854609822"/>
      </bottom>
      <diagonal/>
    </border>
    <border>
      <left/>
      <right/>
      <top/>
      <bottom style="thin">
        <color theme="0" tint="-0.14990691854609822"/>
      </bottom>
      <diagonal/>
    </border>
    <border>
      <left/>
      <right style="thin">
        <color theme="0" tint="-0.14993743705557422"/>
      </right>
      <top/>
      <bottom style="thin">
        <color theme="0" tint="-0.14990691854609822"/>
      </bottom>
      <diagonal/>
    </border>
    <border>
      <left style="thin">
        <color theme="0" tint="-0.14993743705557422"/>
      </left>
      <right/>
      <top style="thin">
        <color theme="0" tint="-0.14990691854609822"/>
      </top>
      <bottom style="thin">
        <color theme="0" tint="-0.14990691854609822"/>
      </bottom>
      <diagonal/>
    </border>
    <border>
      <left/>
      <right/>
      <top style="thin">
        <color theme="0" tint="-0.14990691854609822"/>
      </top>
      <bottom style="thin">
        <color theme="0" tint="-0.14990691854609822"/>
      </bottom>
      <diagonal/>
    </border>
    <border>
      <left/>
      <right style="thin">
        <color theme="0" tint="-0.149937437055574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0691854609822"/>
      </left>
      <right/>
      <top style="thin">
        <color theme="0" tint="-0.14993743705557422"/>
      </top>
      <bottom style="thin">
        <color theme="0" tint="-0.14996795556505021"/>
      </bottom>
      <diagonal/>
    </border>
  </borders>
  <cellStyleXfs count="428">
    <xf numFmtId="0" fontId="0" fillId="0" borderId="0"/>
    <xf numFmtId="0" fontId="32" fillId="2" borderId="0" applyNumberFormat="0" applyBorder="0" applyAlignment="0" applyProtection="0"/>
    <xf numFmtId="0" fontId="32" fillId="3" borderId="0" applyNumberFormat="0" applyBorder="0" applyAlignment="0" applyProtection="0"/>
    <xf numFmtId="0" fontId="32" fillId="4" borderId="0" applyNumberFormat="0" applyBorder="0" applyAlignment="0" applyProtection="0"/>
    <xf numFmtId="0" fontId="32" fillId="5" borderId="0" applyNumberFormat="0" applyBorder="0" applyAlignment="0" applyProtection="0"/>
    <xf numFmtId="0" fontId="32" fillId="6" borderId="0" applyNumberFormat="0" applyBorder="0" applyAlignment="0" applyProtection="0"/>
    <xf numFmtId="0" fontId="32" fillId="7" borderId="0" applyNumberFormat="0" applyBorder="0" applyAlignment="0" applyProtection="0"/>
    <xf numFmtId="0" fontId="32" fillId="8" borderId="0" applyNumberFormat="0" applyBorder="0" applyAlignment="0" applyProtection="0"/>
    <xf numFmtId="0" fontId="32" fillId="9" borderId="0" applyNumberFormat="0" applyBorder="0" applyAlignment="0" applyProtection="0"/>
    <xf numFmtId="0" fontId="32" fillId="10" borderId="0" applyNumberFormat="0" applyBorder="0" applyAlignment="0" applyProtection="0"/>
    <xf numFmtId="0" fontId="32" fillId="11" borderId="0" applyNumberFormat="0" applyBorder="0" applyAlignment="0" applyProtection="0"/>
    <xf numFmtId="0" fontId="32" fillId="12" borderId="0" applyNumberFormat="0" applyBorder="0" applyAlignment="0" applyProtection="0"/>
    <xf numFmtId="0" fontId="32" fillId="13" borderId="0" applyNumberFormat="0" applyBorder="0" applyAlignment="0" applyProtection="0"/>
    <xf numFmtId="0" fontId="33" fillId="14" borderId="0" applyNumberFormat="0" applyBorder="0" applyAlignment="0" applyProtection="0"/>
    <xf numFmtId="0" fontId="33" fillId="15" borderId="0" applyNumberFormat="0" applyBorder="0" applyAlignment="0" applyProtection="0"/>
    <xf numFmtId="0" fontId="33" fillId="16" borderId="0" applyNumberFormat="0" applyBorder="0" applyAlignment="0" applyProtection="0"/>
    <xf numFmtId="0" fontId="33" fillId="17" borderId="0" applyNumberFormat="0" applyBorder="0" applyAlignment="0" applyProtection="0"/>
    <xf numFmtId="0" fontId="33" fillId="18" borderId="0" applyNumberFormat="0" applyBorder="0" applyAlignment="0" applyProtection="0"/>
    <xf numFmtId="0" fontId="33" fillId="19" borderId="0" applyNumberFormat="0" applyBorder="0" applyAlignment="0" applyProtection="0"/>
    <xf numFmtId="0" fontId="34" fillId="20" borderId="0" applyNumberFormat="0" applyBorder="0" applyAlignment="0" applyProtection="0"/>
    <xf numFmtId="0" fontId="35" fillId="21" borderId="10" applyNumberFormat="0" applyAlignment="0" applyProtection="0"/>
    <xf numFmtId="0" fontId="36" fillId="22" borderId="11" applyNumberFormat="0" applyAlignment="0" applyProtection="0"/>
    <xf numFmtId="0" fontId="37" fillId="0" borderId="12" applyNumberFormat="0" applyFill="0" applyAlignment="0" applyProtection="0"/>
    <xf numFmtId="0" fontId="38" fillId="0" borderId="0" applyNumberFormat="0" applyFill="0" applyBorder="0" applyAlignment="0" applyProtection="0"/>
    <xf numFmtId="0" fontId="33" fillId="23" borderId="0" applyNumberFormat="0" applyBorder="0" applyAlignment="0" applyProtection="0"/>
    <xf numFmtId="0" fontId="33" fillId="24" borderId="0" applyNumberFormat="0" applyBorder="0" applyAlignment="0" applyProtection="0"/>
    <xf numFmtId="0" fontId="33" fillId="25" borderId="0" applyNumberFormat="0" applyBorder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8" borderId="0" applyNumberFormat="0" applyBorder="0" applyAlignment="0" applyProtection="0"/>
    <xf numFmtId="0" fontId="39" fillId="29" borderId="10" applyNumberFormat="0" applyAlignment="0" applyProtection="0"/>
    <xf numFmtId="0" fontId="40" fillId="30" borderId="0" applyNumberFormat="0" applyBorder="0" applyAlignment="0" applyProtection="0"/>
    <xf numFmtId="0" fontId="41" fillId="31" borderId="0" applyNumberFormat="0" applyBorder="0" applyAlignment="0" applyProtection="0"/>
    <xf numFmtId="0" fontId="16" fillId="0" borderId="0"/>
    <xf numFmtId="0" fontId="11" fillId="0" borderId="0"/>
    <xf numFmtId="0" fontId="23" fillId="0" borderId="0"/>
    <xf numFmtId="0" fontId="24" fillId="0" borderId="0"/>
    <xf numFmtId="0" fontId="11" fillId="0" borderId="0"/>
    <xf numFmtId="0" fontId="16" fillId="0" borderId="0"/>
    <xf numFmtId="0" fontId="32" fillId="32" borderId="13" applyNumberFormat="0" applyFont="0" applyAlignment="0" applyProtection="0"/>
    <xf numFmtId="0" fontId="32" fillId="32" borderId="13" applyNumberFormat="0" applyFont="0" applyAlignment="0" applyProtection="0"/>
    <xf numFmtId="0" fontId="32" fillId="32" borderId="13" applyNumberFormat="0" applyFont="0" applyAlignment="0" applyProtection="0"/>
    <xf numFmtId="0" fontId="32" fillId="32" borderId="13" applyNumberFormat="0" applyFont="0" applyAlignment="0" applyProtection="0"/>
    <xf numFmtId="0" fontId="32" fillId="32" borderId="13" applyNumberFormat="0" applyFont="0" applyAlignment="0" applyProtection="0"/>
    <xf numFmtId="0" fontId="32" fillId="32" borderId="13" applyNumberFormat="0" applyFont="0" applyAlignment="0" applyProtection="0"/>
    <xf numFmtId="0" fontId="32" fillId="32" borderId="13" applyNumberFormat="0" applyFont="0" applyAlignment="0" applyProtection="0"/>
    <xf numFmtId="0" fontId="32" fillId="32" borderId="13" applyNumberFormat="0" applyFont="0" applyAlignment="0" applyProtection="0"/>
    <xf numFmtId="0" fontId="32" fillId="32" borderId="13" applyNumberFormat="0" applyFont="0" applyAlignment="0" applyProtection="0"/>
    <xf numFmtId="0" fontId="32" fillId="32" borderId="13" applyNumberFormat="0" applyFont="0" applyAlignment="0" applyProtection="0"/>
    <xf numFmtId="0" fontId="32" fillId="32" borderId="13" applyNumberFormat="0" applyFont="0" applyAlignment="0" applyProtection="0"/>
    <xf numFmtId="0" fontId="32" fillId="32" borderId="13" applyNumberFormat="0" applyFont="0" applyAlignment="0" applyProtection="0"/>
    <xf numFmtId="0" fontId="32" fillId="32" borderId="13" applyNumberFormat="0" applyFont="0" applyAlignment="0" applyProtection="0"/>
    <xf numFmtId="0" fontId="32" fillId="32" borderId="13" applyNumberFormat="0" applyFont="0" applyAlignment="0" applyProtection="0"/>
    <xf numFmtId="0" fontId="32" fillId="32" borderId="13" applyNumberFormat="0" applyFont="0" applyAlignment="0" applyProtection="0"/>
    <xf numFmtId="0" fontId="32" fillId="32" borderId="13" applyNumberFormat="0" applyFont="0" applyAlignment="0" applyProtection="0"/>
    <xf numFmtId="0" fontId="32" fillId="32" borderId="13" applyNumberFormat="0" applyFont="0" applyAlignment="0" applyProtection="0"/>
    <xf numFmtId="0" fontId="32" fillId="32" borderId="13" applyNumberFormat="0" applyFont="0" applyAlignment="0" applyProtection="0"/>
    <xf numFmtId="0" fontId="32" fillId="32" borderId="13" applyNumberFormat="0" applyFont="0" applyAlignment="0" applyProtection="0"/>
    <xf numFmtId="0" fontId="32" fillId="32" borderId="13" applyNumberFormat="0" applyFont="0" applyAlignment="0" applyProtection="0"/>
    <xf numFmtId="0" fontId="32" fillId="32" borderId="13" applyNumberFormat="0" applyFont="0" applyAlignment="0" applyProtection="0"/>
    <xf numFmtId="0" fontId="32" fillId="32" borderId="13" applyNumberFormat="0" applyFont="0" applyAlignment="0" applyProtection="0"/>
    <xf numFmtId="0" fontId="42" fillId="21" borderId="14" applyNumberFormat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15" applyNumberFormat="0" applyFill="0" applyAlignment="0" applyProtection="0"/>
    <xf numFmtId="0" fontId="47" fillId="0" borderId="16" applyNumberFormat="0" applyFill="0" applyAlignment="0" applyProtection="0"/>
    <xf numFmtId="0" fontId="38" fillId="0" borderId="17" applyNumberFormat="0" applyFill="0" applyAlignment="0" applyProtection="0"/>
    <xf numFmtId="0" fontId="48" fillId="0" borderId="18" applyNumberFormat="0" applyFill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1" fillId="0" borderId="0"/>
    <xf numFmtId="9" fontId="11" fillId="0" borderId="0" applyFont="0" applyFill="0" applyBorder="0" applyAlignment="0" applyProtection="0"/>
    <xf numFmtId="0" fontId="11" fillId="0" borderId="0"/>
    <xf numFmtId="0" fontId="52" fillId="0" borderId="0"/>
    <xf numFmtId="0" fontId="74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11" fillId="0" borderId="0"/>
    <xf numFmtId="0" fontId="11" fillId="0" borderId="0"/>
    <xf numFmtId="0" fontId="9" fillId="32" borderId="13" applyNumberFormat="0" applyFont="0" applyAlignment="0" applyProtection="0"/>
    <xf numFmtId="0" fontId="9" fillId="32" borderId="13" applyNumberFormat="0" applyFont="0" applyAlignment="0" applyProtection="0"/>
    <xf numFmtId="0" fontId="9" fillId="32" borderId="13" applyNumberFormat="0" applyFont="0" applyAlignment="0" applyProtection="0"/>
    <xf numFmtId="0" fontId="9" fillId="32" borderId="13" applyNumberFormat="0" applyFont="0" applyAlignment="0" applyProtection="0"/>
    <xf numFmtId="0" fontId="9" fillId="32" borderId="13" applyNumberFormat="0" applyFont="0" applyAlignment="0" applyProtection="0"/>
    <xf numFmtId="0" fontId="9" fillId="32" borderId="13" applyNumberFormat="0" applyFont="0" applyAlignment="0" applyProtection="0"/>
    <xf numFmtId="0" fontId="9" fillId="32" borderId="13" applyNumberFormat="0" applyFont="0" applyAlignment="0" applyProtection="0"/>
    <xf numFmtId="0" fontId="9" fillId="32" borderId="13" applyNumberFormat="0" applyFont="0" applyAlignment="0" applyProtection="0"/>
    <xf numFmtId="0" fontId="9" fillId="32" borderId="13" applyNumberFormat="0" applyFont="0" applyAlignment="0" applyProtection="0"/>
    <xf numFmtId="0" fontId="9" fillId="32" borderId="13" applyNumberFormat="0" applyFont="0" applyAlignment="0" applyProtection="0"/>
    <xf numFmtId="0" fontId="9" fillId="32" borderId="13" applyNumberFormat="0" applyFont="0" applyAlignment="0" applyProtection="0"/>
    <xf numFmtId="0" fontId="9" fillId="32" borderId="13" applyNumberFormat="0" applyFont="0" applyAlignment="0" applyProtection="0"/>
    <xf numFmtId="0" fontId="9" fillId="32" borderId="13" applyNumberFormat="0" applyFont="0" applyAlignment="0" applyProtection="0"/>
    <xf numFmtId="0" fontId="9" fillId="32" borderId="13" applyNumberFormat="0" applyFont="0" applyAlignment="0" applyProtection="0"/>
    <xf numFmtId="0" fontId="9" fillId="32" borderId="13" applyNumberFormat="0" applyFont="0" applyAlignment="0" applyProtection="0"/>
    <xf numFmtId="0" fontId="9" fillId="32" borderId="13" applyNumberFormat="0" applyFont="0" applyAlignment="0" applyProtection="0"/>
    <xf numFmtId="0" fontId="9" fillId="32" borderId="13" applyNumberFormat="0" applyFont="0" applyAlignment="0" applyProtection="0"/>
    <xf numFmtId="0" fontId="9" fillId="32" borderId="13" applyNumberFormat="0" applyFont="0" applyAlignment="0" applyProtection="0"/>
    <xf numFmtId="0" fontId="9" fillId="32" borderId="13" applyNumberFormat="0" applyFont="0" applyAlignment="0" applyProtection="0"/>
    <xf numFmtId="0" fontId="9" fillId="32" borderId="13" applyNumberFormat="0" applyFont="0" applyAlignment="0" applyProtection="0"/>
    <xf numFmtId="0" fontId="9" fillId="32" borderId="13" applyNumberFormat="0" applyFont="0" applyAlignment="0" applyProtection="0"/>
    <xf numFmtId="0" fontId="9" fillId="32" borderId="13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13" applyNumberFormat="0" applyFont="0" applyAlignment="0" applyProtection="0"/>
    <xf numFmtId="0" fontId="4" fillId="32" borderId="13" applyNumberFormat="0" applyFont="0" applyAlignment="0" applyProtection="0"/>
    <xf numFmtId="0" fontId="4" fillId="32" borderId="13" applyNumberFormat="0" applyFont="0" applyAlignment="0" applyProtection="0"/>
    <xf numFmtId="0" fontId="4" fillId="32" borderId="13" applyNumberFormat="0" applyFont="0" applyAlignment="0" applyProtection="0"/>
    <xf numFmtId="0" fontId="4" fillId="32" borderId="13" applyNumberFormat="0" applyFont="0" applyAlignment="0" applyProtection="0"/>
    <xf numFmtId="0" fontId="4" fillId="32" borderId="13" applyNumberFormat="0" applyFont="0" applyAlignment="0" applyProtection="0"/>
    <xf numFmtId="0" fontId="4" fillId="32" borderId="13" applyNumberFormat="0" applyFont="0" applyAlignment="0" applyProtection="0"/>
    <xf numFmtId="0" fontId="4" fillId="32" borderId="13" applyNumberFormat="0" applyFont="0" applyAlignment="0" applyProtection="0"/>
    <xf numFmtId="0" fontId="4" fillId="32" borderId="13" applyNumberFormat="0" applyFont="0" applyAlignment="0" applyProtection="0"/>
    <xf numFmtId="0" fontId="4" fillId="32" borderId="13" applyNumberFormat="0" applyFont="0" applyAlignment="0" applyProtection="0"/>
    <xf numFmtId="0" fontId="4" fillId="32" borderId="13" applyNumberFormat="0" applyFont="0" applyAlignment="0" applyProtection="0"/>
    <xf numFmtId="0" fontId="4" fillId="32" borderId="13" applyNumberFormat="0" applyFont="0" applyAlignment="0" applyProtection="0"/>
    <xf numFmtId="0" fontId="4" fillId="32" borderId="13" applyNumberFormat="0" applyFont="0" applyAlignment="0" applyProtection="0"/>
    <xf numFmtId="0" fontId="4" fillId="32" borderId="13" applyNumberFormat="0" applyFont="0" applyAlignment="0" applyProtection="0"/>
    <xf numFmtId="0" fontId="4" fillId="32" borderId="13" applyNumberFormat="0" applyFont="0" applyAlignment="0" applyProtection="0"/>
    <xf numFmtId="0" fontId="4" fillId="32" borderId="13" applyNumberFormat="0" applyFont="0" applyAlignment="0" applyProtection="0"/>
    <xf numFmtId="0" fontId="4" fillId="32" borderId="13" applyNumberFormat="0" applyFont="0" applyAlignment="0" applyProtection="0"/>
    <xf numFmtId="0" fontId="4" fillId="32" borderId="13" applyNumberFormat="0" applyFont="0" applyAlignment="0" applyProtection="0"/>
    <xf numFmtId="0" fontId="4" fillId="32" borderId="13" applyNumberFormat="0" applyFont="0" applyAlignment="0" applyProtection="0"/>
    <xf numFmtId="0" fontId="4" fillId="32" borderId="13" applyNumberFormat="0" applyFont="0" applyAlignment="0" applyProtection="0"/>
    <xf numFmtId="0" fontId="4" fillId="32" borderId="13" applyNumberFormat="0" applyFont="0" applyAlignment="0" applyProtection="0"/>
    <xf numFmtId="0" fontId="4" fillId="32" borderId="13" applyNumberFormat="0" applyFont="0" applyAlignment="0" applyProtection="0"/>
    <xf numFmtId="0" fontId="4" fillId="32" borderId="13" applyNumberFormat="0" applyFont="0" applyAlignment="0" applyProtection="0"/>
    <xf numFmtId="0" fontId="4" fillId="32" borderId="13" applyNumberFormat="0" applyFont="0" applyAlignment="0" applyProtection="0"/>
    <xf numFmtId="0" fontId="4" fillId="32" borderId="13" applyNumberFormat="0" applyFont="0" applyAlignment="0" applyProtection="0"/>
    <xf numFmtId="0" fontId="4" fillId="32" borderId="13" applyNumberFormat="0" applyFont="0" applyAlignment="0" applyProtection="0"/>
    <xf numFmtId="0" fontId="4" fillId="32" borderId="13" applyNumberFormat="0" applyFont="0" applyAlignment="0" applyProtection="0"/>
    <xf numFmtId="0" fontId="4" fillId="32" borderId="13" applyNumberFormat="0" applyFont="0" applyAlignment="0" applyProtection="0"/>
    <xf numFmtId="0" fontId="4" fillId="32" borderId="13" applyNumberFormat="0" applyFont="0" applyAlignment="0" applyProtection="0"/>
    <xf numFmtId="0" fontId="4" fillId="32" borderId="13" applyNumberFormat="0" applyFont="0" applyAlignment="0" applyProtection="0"/>
    <xf numFmtId="0" fontId="4" fillId="32" borderId="13" applyNumberFormat="0" applyFont="0" applyAlignment="0" applyProtection="0"/>
    <xf numFmtId="0" fontId="4" fillId="32" borderId="13" applyNumberFormat="0" applyFont="0" applyAlignment="0" applyProtection="0"/>
    <xf numFmtId="0" fontId="4" fillId="32" borderId="13" applyNumberFormat="0" applyFont="0" applyAlignment="0" applyProtection="0"/>
    <xf numFmtId="0" fontId="4" fillId="32" borderId="13" applyNumberFormat="0" applyFont="0" applyAlignment="0" applyProtection="0"/>
    <xf numFmtId="0" fontId="4" fillId="32" borderId="13" applyNumberFormat="0" applyFont="0" applyAlignment="0" applyProtection="0"/>
    <xf numFmtId="0" fontId="4" fillId="32" borderId="13" applyNumberFormat="0" applyFont="0" applyAlignment="0" applyProtection="0"/>
    <xf numFmtId="0" fontId="4" fillId="32" borderId="13" applyNumberFormat="0" applyFont="0" applyAlignment="0" applyProtection="0"/>
    <xf numFmtId="0" fontId="4" fillId="32" borderId="13" applyNumberFormat="0" applyFont="0" applyAlignment="0" applyProtection="0"/>
    <xf numFmtId="0" fontId="4" fillId="32" borderId="13" applyNumberFormat="0" applyFont="0" applyAlignment="0" applyProtection="0"/>
    <xf numFmtId="0" fontId="4" fillId="32" borderId="13" applyNumberFormat="0" applyFont="0" applyAlignment="0" applyProtection="0"/>
    <xf numFmtId="0" fontId="4" fillId="32" borderId="13" applyNumberFormat="0" applyFont="0" applyAlignment="0" applyProtection="0"/>
    <xf numFmtId="0" fontId="4" fillId="32" borderId="13" applyNumberFormat="0" applyFont="0" applyAlignment="0" applyProtection="0"/>
    <xf numFmtId="0" fontId="4" fillId="32" borderId="13" applyNumberFormat="0" applyFont="0" applyAlignment="0" applyProtection="0"/>
    <xf numFmtId="0" fontId="4" fillId="32" borderId="13" applyNumberFormat="0" applyFont="0" applyAlignment="0" applyProtection="0"/>
    <xf numFmtId="0" fontId="3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32" borderId="13" applyNumberFormat="0" applyFont="0" applyAlignment="0" applyProtection="0"/>
    <xf numFmtId="0" fontId="2" fillId="32" borderId="13" applyNumberFormat="0" applyFont="0" applyAlignment="0" applyProtection="0"/>
    <xf numFmtId="0" fontId="2" fillId="32" borderId="13" applyNumberFormat="0" applyFont="0" applyAlignment="0" applyProtection="0"/>
    <xf numFmtId="0" fontId="2" fillId="32" borderId="13" applyNumberFormat="0" applyFont="0" applyAlignment="0" applyProtection="0"/>
    <xf numFmtId="0" fontId="2" fillId="32" borderId="13" applyNumberFormat="0" applyFont="0" applyAlignment="0" applyProtection="0"/>
    <xf numFmtId="0" fontId="2" fillId="32" borderId="13" applyNumberFormat="0" applyFont="0" applyAlignment="0" applyProtection="0"/>
    <xf numFmtId="0" fontId="2" fillId="32" borderId="13" applyNumberFormat="0" applyFont="0" applyAlignment="0" applyProtection="0"/>
    <xf numFmtId="0" fontId="2" fillId="32" borderId="13" applyNumberFormat="0" applyFont="0" applyAlignment="0" applyProtection="0"/>
    <xf numFmtId="0" fontId="2" fillId="32" borderId="13" applyNumberFormat="0" applyFont="0" applyAlignment="0" applyProtection="0"/>
    <xf numFmtId="0" fontId="2" fillId="32" borderId="13" applyNumberFormat="0" applyFont="0" applyAlignment="0" applyProtection="0"/>
    <xf numFmtId="0" fontId="2" fillId="32" borderId="13" applyNumberFormat="0" applyFont="0" applyAlignment="0" applyProtection="0"/>
    <xf numFmtId="0" fontId="2" fillId="32" borderId="13" applyNumberFormat="0" applyFont="0" applyAlignment="0" applyProtection="0"/>
    <xf numFmtId="0" fontId="2" fillId="32" borderId="13" applyNumberFormat="0" applyFont="0" applyAlignment="0" applyProtection="0"/>
    <xf numFmtId="0" fontId="2" fillId="32" borderId="13" applyNumberFormat="0" applyFont="0" applyAlignment="0" applyProtection="0"/>
    <xf numFmtId="0" fontId="2" fillId="32" borderId="13" applyNumberFormat="0" applyFont="0" applyAlignment="0" applyProtection="0"/>
    <xf numFmtId="0" fontId="2" fillId="32" borderId="13" applyNumberFormat="0" applyFont="0" applyAlignment="0" applyProtection="0"/>
    <xf numFmtId="0" fontId="2" fillId="32" borderId="13" applyNumberFormat="0" applyFont="0" applyAlignment="0" applyProtection="0"/>
    <xf numFmtId="0" fontId="2" fillId="32" borderId="13" applyNumberFormat="0" applyFont="0" applyAlignment="0" applyProtection="0"/>
    <xf numFmtId="0" fontId="2" fillId="32" borderId="13" applyNumberFormat="0" applyFont="0" applyAlignment="0" applyProtection="0"/>
    <xf numFmtId="0" fontId="2" fillId="32" borderId="13" applyNumberFormat="0" applyFont="0" applyAlignment="0" applyProtection="0"/>
    <xf numFmtId="0" fontId="2" fillId="32" borderId="13" applyNumberFormat="0" applyFont="0" applyAlignment="0" applyProtection="0"/>
    <xf numFmtId="0" fontId="2" fillId="32" borderId="13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" borderId="0" applyNumberFormat="0" applyBorder="0" applyAlignment="0" applyProtection="0"/>
    <xf numFmtId="0" fontId="2" fillId="8" borderId="0" applyNumberFormat="0" applyBorder="0" applyAlignment="0" applyProtection="0"/>
    <xf numFmtId="0" fontId="2" fillId="3" borderId="0" applyNumberFormat="0" applyBorder="0" applyAlignment="0" applyProtection="0"/>
    <xf numFmtId="0" fontId="2" fillId="9" borderId="0" applyNumberFormat="0" applyBorder="0" applyAlignment="0" applyProtection="0"/>
    <xf numFmtId="0" fontId="2" fillId="4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11" borderId="0" applyNumberFormat="0" applyBorder="0" applyAlignment="0" applyProtection="0"/>
    <xf numFmtId="0" fontId="2" fillId="6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13" borderId="0" applyNumberFormat="0" applyBorder="0" applyAlignment="0" applyProtection="0"/>
    <xf numFmtId="0" fontId="11" fillId="0" borderId="0"/>
    <xf numFmtId="0" fontId="33" fillId="14" borderId="0" applyNumberFormat="0" applyBorder="0" applyAlignment="0" applyProtection="0"/>
    <xf numFmtId="0" fontId="33" fillId="15" borderId="0" applyNumberFormat="0" applyBorder="0" applyAlignment="0" applyProtection="0"/>
    <xf numFmtId="0" fontId="33" fillId="16" borderId="0" applyNumberFormat="0" applyBorder="0" applyAlignment="0" applyProtection="0"/>
    <xf numFmtId="0" fontId="33" fillId="17" borderId="0" applyNumberFormat="0" applyBorder="0" applyAlignment="0" applyProtection="0"/>
    <xf numFmtId="0" fontId="33" fillId="18" borderId="0" applyNumberFormat="0" applyBorder="0" applyAlignment="0" applyProtection="0"/>
    <xf numFmtId="0" fontId="33" fillId="19" borderId="0" applyNumberFormat="0" applyBorder="0" applyAlignment="0" applyProtection="0"/>
    <xf numFmtId="0" fontId="41" fillId="31" borderId="0" applyNumberFormat="0" applyBorder="0" applyAlignment="0" applyProtection="0"/>
    <xf numFmtId="0" fontId="11" fillId="0" borderId="0"/>
    <xf numFmtId="0" fontId="11" fillId="0" borderId="0"/>
    <xf numFmtId="0" fontId="2" fillId="32" borderId="13" applyNumberFormat="0" applyFont="0" applyAlignment="0" applyProtection="0"/>
    <xf numFmtId="0" fontId="2" fillId="32" borderId="13" applyNumberFormat="0" applyFont="0" applyAlignment="0" applyProtection="0"/>
    <xf numFmtId="0" fontId="2" fillId="32" borderId="13" applyNumberFormat="0" applyFont="0" applyAlignment="0" applyProtection="0"/>
    <xf numFmtId="0" fontId="2" fillId="32" borderId="13" applyNumberFormat="0" applyFont="0" applyAlignment="0" applyProtection="0"/>
    <xf numFmtId="0" fontId="2" fillId="32" borderId="13" applyNumberFormat="0" applyFont="0" applyAlignment="0" applyProtection="0"/>
    <xf numFmtId="0" fontId="2" fillId="32" borderId="13" applyNumberFormat="0" applyFont="0" applyAlignment="0" applyProtection="0"/>
    <xf numFmtId="0" fontId="2" fillId="32" borderId="13" applyNumberFormat="0" applyFont="0" applyAlignment="0" applyProtection="0"/>
    <xf numFmtId="0" fontId="2" fillId="32" borderId="13" applyNumberFormat="0" applyFont="0" applyAlignment="0" applyProtection="0"/>
    <xf numFmtId="0" fontId="2" fillId="32" borderId="13" applyNumberFormat="0" applyFont="0" applyAlignment="0" applyProtection="0"/>
    <xf numFmtId="0" fontId="2" fillId="32" borderId="13" applyNumberFormat="0" applyFont="0" applyAlignment="0" applyProtection="0"/>
    <xf numFmtId="0" fontId="2" fillId="32" borderId="13" applyNumberFormat="0" applyFont="0" applyAlignment="0" applyProtection="0"/>
    <xf numFmtId="0" fontId="2" fillId="32" borderId="13" applyNumberFormat="0" applyFont="0" applyAlignment="0" applyProtection="0"/>
    <xf numFmtId="0" fontId="2" fillId="32" borderId="13" applyNumberFormat="0" applyFont="0" applyAlignment="0" applyProtection="0"/>
    <xf numFmtId="0" fontId="2" fillId="32" borderId="13" applyNumberFormat="0" applyFont="0" applyAlignment="0" applyProtection="0"/>
    <xf numFmtId="0" fontId="2" fillId="32" borderId="13" applyNumberFormat="0" applyFont="0" applyAlignment="0" applyProtection="0"/>
    <xf numFmtId="0" fontId="2" fillId="32" borderId="13" applyNumberFormat="0" applyFont="0" applyAlignment="0" applyProtection="0"/>
    <xf numFmtId="0" fontId="2" fillId="32" borderId="13" applyNumberFormat="0" applyFont="0" applyAlignment="0" applyProtection="0"/>
    <xf numFmtId="0" fontId="2" fillId="32" borderId="13" applyNumberFormat="0" applyFont="0" applyAlignment="0" applyProtection="0"/>
    <xf numFmtId="0" fontId="2" fillId="32" borderId="13" applyNumberFormat="0" applyFont="0" applyAlignment="0" applyProtection="0"/>
    <xf numFmtId="0" fontId="2" fillId="32" borderId="13" applyNumberFormat="0" applyFont="0" applyAlignment="0" applyProtection="0"/>
    <xf numFmtId="0" fontId="2" fillId="32" borderId="13" applyNumberFormat="0" applyFont="0" applyAlignment="0" applyProtection="0"/>
    <xf numFmtId="0" fontId="2" fillId="32" borderId="13" applyNumberFormat="0" applyFont="0" applyAlignment="0" applyProtection="0"/>
    <xf numFmtId="0" fontId="4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32" borderId="13" applyNumberFormat="0" applyFont="0" applyAlignment="0" applyProtection="0"/>
    <xf numFmtId="0" fontId="2" fillId="32" borderId="13" applyNumberFormat="0" applyFont="0" applyAlignment="0" applyProtection="0"/>
    <xf numFmtId="0" fontId="2" fillId="32" borderId="13" applyNumberFormat="0" applyFont="0" applyAlignment="0" applyProtection="0"/>
    <xf numFmtId="0" fontId="2" fillId="32" borderId="13" applyNumberFormat="0" applyFont="0" applyAlignment="0" applyProtection="0"/>
    <xf numFmtId="0" fontId="2" fillId="32" borderId="13" applyNumberFormat="0" applyFont="0" applyAlignment="0" applyProtection="0"/>
    <xf numFmtId="0" fontId="2" fillId="32" borderId="13" applyNumberFormat="0" applyFont="0" applyAlignment="0" applyProtection="0"/>
    <xf numFmtId="0" fontId="2" fillId="32" borderId="13" applyNumberFormat="0" applyFont="0" applyAlignment="0" applyProtection="0"/>
    <xf numFmtId="0" fontId="2" fillId="32" borderId="13" applyNumberFormat="0" applyFont="0" applyAlignment="0" applyProtection="0"/>
    <xf numFmtId="0" fontId="2" fillId="32" borderId="13" applyNumberFormat="0" applyFont="0" applyAlignment="0" applyProtection="0"/>
    <xf numFmtId="0" fontId="2" fillId="32" borderId="13" applyNumberFormat="0" applyFont="0" applyAlignment="0" applyProtection="0"/>
    <xf numFmtId="0" fontId="2" fillId="32" borderId="13" applyNumberFormat="0" applyFont="0" applyAlignment="0" applyProtection="0"/>
    <xf numFmtId="0" fontId="2" fillId="32" borderId="13" applyNumberFormat="0" applyFont="0" applyAlignment="0" applyProtection="0"/>
    <xf numFmtId="0" fontId="2" fillId="32" borderId="13" applyNumberFormat="0" applyFont="0" applyAlignment="0" applyProtection="0"/>
    <xf numFmtId="0" fontId="2" fillId="32" borderId="13" applyNumberFormat="0" applyFont="0" applyAlignment="0" applyProtection="0"/>
    <xf numFmtId="0" fontId="2" fillId="32" borderId="13" applyNumberFormat="0" applyFont="0" applyAlignment="0" applyProtection="0"/>
    <xf numFmtId="0" fontId="2" fillId="32" borderId="13" applyNumberFormat="0" applyFont="0" applyAlignment="0" applyProtection="0"/>
    <xf numFmtId="0" fontId="2" fillId="32" borderId="13" applyNumberFormat="0" applyFont="0" applyAlignment="0" applyProtection="0"/>
    <xf numFmtId="0" fontId="2" fillId="32" borderId="13" applyNumberFormat="0" applyFont="0" applyAlignment="0" applyProtection="0"/>
    <xf numFmtId="0" fontId="2" fillId="32" borderId="13" applyNumberFormat="0" applyFont="0" applyAlignment="0" applyProtection="0"/>
    <xf numFmtId="0" fontId="2" fillId="32" borderId="13" applyNumberFormat="0" applyFont="0" applyAlignment="0" applyProtection="0"/>
    <xf numFmtId="0" fontId="2" fillId="32" borderId="13" applyNumberFormat="0" applyFont="0" applyAlignment="0" applyProtection="0"/>
    <xf numFmtId="0" fontId="2" fillId="32" borderId="13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4" fillId="47" borderId="0" applyNumberFormat="0" applyBorder="0" applyAlignment="0" applyProtection="0"/>
    <xf numFmtId="0" fontId="114" fillId="0" borderId="0" applyNumberFormat="0" applyFill="0" applyBorder="0" applyAlignment="0" applyProtection="0"/>
    <xf numFmtId="0" fontId="118" fillId="0" borderId="105" applyNumberFormat="0" applyFill="0" applyAlignment="0" applyProtection="0"/>
    <xf numFmtId="0" fontId="11" fillId="0" borderId="0"/>
    <xf numFmtId="0" fontId="104" fillId="44" borderId="0" applyNumberFormat="0" applyBorder="0" applyAlignment="0" applyProtection="0"/>
    <xf numFmtId="0" fontId="104" fillId="39" borderId="0" applyNumberFormat="0" applyBorder="0" applyAlignment="0" applyProtection="0"/>
    <xf numFmtId="0" fontId="106" fillId="52" borderId="98" applyNumberFormat="0" applyAlignment="0" applyProtection="0"/>
    <xf numFmtId="0" fontId="105" fillId="54" borderId="0" applyNumberFormat="0" applyBorder="0" applyAlignment="0" applyProtection="0"/>
    <xf numFmtId="0" fontId="105" fillId="50" borderId="0" applyNumberFormat="0" applyBorder="0" applyAlignment="0" applyProtection="0"/>
    <xf numFmtId="0" fontId="105" fillId="45" borderId="0" applyNumberFormat="0" applyBorder="0" applyAlignment="0" applyProtection="0"/>
    <xf numFmtId="0" fontId="109" fillId="0" borderId="104" applyNumberFormat="0" applyFill="0" applyAlignment="0" applyProtection="0"/>
    <xf numFmtId="0" fontId="104" fillId="41" borderId="0" applyNumberFormat="0" applyBorder="0" applyAlignment="0" applyProtection="0"/>
    <xf numFmtId="0" fontId="104" fillId="46" borderId="0" applyNumberFormat="0" applyBorder="0" applyAlignment="0" applyProtection="0"/>
    <xf numFmtId="0" fontId="11" fillId="0" borderId="0"/>
    <xf numFmtId="179" fontId="11" fillId="0" borderId="0" applyFont="0" applyFill="0" applyBorder="0" applyAlignment="0" applyProtection="0"/>
    <xf numFmtId="0" fontId="105" fillId="50" borderId="0" applyNumberFormat="0" applyBorder="0" applyAlignment="0" applyProtection="0"/>
    <xf numFmtId="0" fontId="105" fillId="56" borderId="0" applyNumberFormat="0" applyBorder="0" applyAlignment="0" applyProtection="0"/>
    <xf numFmtId="0" fontId="104" fillId="41" borderId="0" applyNumberFormat="0" applyBorder="0" applyAlignment="0" applyProtection="0"/>
    <xf numFmtId="0" fontId="105" fillId="49" borderId="0" applyNumberFormat="0" applyBorder="0" applyAlignment="0" applyProtection="0"/>
    <xf numFmtId="0" fontId="109" fillId="0" borderId="0" applyNumberFormat="0" applyFill="0" applyBorder="0" applyAlignment="0" applyProtection="0"/>
    <xf numFmtId="0" fontId="105" fillId="49" borderId="0" applyNumberFormat="0" applyBorder="0" applyAlignment="0" applyProtection="0"/>
    <xf numFmtId="0" fontId="117" fillId="0" borderId="103" applyNumberFormat="0" applyFill="0" applyAlignment="0" applyProtection="0"/>
    <xf numFmtId="0" fontId="104" fillId="38" borderId="0" applyNumberFormat="0" applyBorder="0" applyAlignment="0" applyProtection="0"/>
    <xf numFmtId="0" fontId="104" fillId="43" borderId="0" applyNumberFormat="0" applyBorder="0" applyAlignment="0" applyProtection="0"/>
    <xf numFmtId="0" fontId="104" fillId="44" borderId="0" applyNumberFormat="0" applyBorder="0" applyAlignment="0" applyProtection="0"/>
    <xf numFmtId="0" fontId="105" fillId="48" borderId="0" applyNumberFormat="0" applyBorder="0" applyAlignment="0" applyProtection="0"/>
    <xf numFmtId="0" fontId="104" fillId="45" borderId="0" applyNumberFormat="0" applyBorder="0" applyAlignment="0" applyProtection="0"/>
    <xf numFmtId="0" fontId="105" fillId="51" borderId="0" applyNumberFormat="0" applyBorder="0" applyAlignment="0" applyProtection="0"/>
    <xf numFmtId="0" fontId="115" fillId="0" borderId="0" applyNumberFormat="0" applyFill="0" applyBorder="0" applyAlignment="0" applyProtection="0"/>
    <xf numFmtId="0" fontId="104" fillId="42" borderId="0" applyNumberFormat="0" applyBorder="0" applyAlignment="0" applyProtection="0"/>
    <xf numFmtId="0" fontId="111" fillId="39" borderId="0" applyNumberFormat="0" applyBorder="0" applyAlignment="0" applyProtection="0"/>
    <xf numFmtId="0" fontId="113" fillId="52" borderId="102" applyNumberFormat="0" applyAlignment="0" applyProtection="0"/>
    <xf numFmtId="0" fontId="108" fillId="0" borderId="100" applyNumberFormat="0" applyFill="0" applyAlignment="0" applyProtection="0"/>
    <xf numFmtId="0" fontId="110" fillId="43" borderId="98" applyNumberFormat="0" applyAlignment="0" applyProtection="0"/>
    <xf numFmtId="0" fontId="105" fillId="46" borderId="0" applyNumberFormat="0" applyBorder="0" applyAlignment="0" applyProtection="0"/>
    <xf numFmtId="0" fontId="112" fillId="58" borderId="0" applyNumberFormat="0" applyBorder="0" applyAlignment="0" applyProtection="0"/>
    <xf numFmtId="0" fontId="107" fillId="53" borderId="99" applyNumberFormat="0" applyAlignment="0" applyProtection="0"/>
    <xf numFmtId="0" fontId="105" fillId="55" borderId="0" applyNumberFormat="0" applyBorder="0" applyAlignment="0" applyProtection="0"/>
    <xf numFmtId="0" fontId="105" fillId="57" borderId="0" applyNumberFormat="0" applyBorder="0" applyAlignment="0" applyProtection="0"/>
    <xf numFmtId="0" fontId="116" fillId="0" borderId="0" applyNumberFormat="0" applyFill="0" applyBorder="0" applyAlignment="0" applyProtection="0"/>
    <xf numFmtId="0" fontId="104" fillId="40" borderId="0" applyNumberFormat="0" applyBorder="0" applyAlignment="0" applyProtection="0"/>
    <xf numFmtId="0" fontId="11" fillId="59" borderId="10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1212">
    <xf numFmtId="0" fontId="0" fillId="0" borderId="0" xfId="0"/>
    <xf numFmtId="0" fontId="12" fillId="0" borderId="0" xfId="0" applyFont="1" applyAlignment="1">
      <alignment horizontal="center" vertical="center" wrapText="1"/>
    </xf>
    <xf numFmtId="0" fontId="15" fillId="0" borderId="0" xfId="0" applyFont="1"/>
    <xf numFmtId="1" fontId="15" fillId="0" borderId="0" xfId="0" applyNumberFormat="1" applyFont="1" applyAlignment="1">
      <alignment horizontal="right" indent="2"/>
    </xf>
    <xf numFmtId="164" fontId="15" fillId="0" borderId="1" xfId="0" applyNumberFormat="1" applyFont="1" applyBorder="1" applyAlignment="1">
      <alignment horizontal="right" indent="2"/>
    </xf>
    <xf numFmtId="0" fontId="12" fillId="0" borderId="0" xfId="0" applyFont="1"/>
    <xf numFmtId="0" fontId="11" fillId="0" borderId="0" xfId="0" applyFont="1"/>
    <xf numFmtId="164" fontId="15" fillId="0" borderId="0" xfId="0" applyNumberFormat="1" applyFont="1" applyAlignment="1">
      <alignment horizontal="center"/>
    </xf>
    <xf numFmtId="1" fontId="12" fillId="0" borderId="0" xfId="0" applyNumberFormat="1" applyFont="1" applyAlignment="1">
      <alignment horizontal="right" indent="2"/>
    </xf>
    <xf numFmtId="0" fontId="15" fillId="0" borderId="2" xfId="0" applyFont="1" applyBorder="1"/>
    <xf numFmtId="164" fontId="11" fillId="0" borderId="0" xfId="0" applyNumberFormat="1" applyFont="1" applyAlignment="1">
      <alignment horizontal="right" indent="2"/>
    </xf>
    <xf numFmtId="0" fontId="15" fillId="0" borderId="1" xfId="0" applyFont="1" applyBorder="1"/>
    <xf numFmtId="0" fontId="17" fillId="0" borderId="0" xfId="0" applyFont="1"/>
    <xf numFmtId="164" fontId="17" fillId="0" borderId="0" xfId="0" applyNumberFormat="1" applyFont="1" applyAlignment="1">
      <alignment horizontal="center"/>
    </xf>
    <xf numFmtId="164" fontId="18" fillId="0" borderId="0" xfId="0" applyNumberFormat="1" applyFont="1" applyAlignment="1">
      <alignment horizontal="right" indent="2"/>
    </xf>
    <xf numFmtId="1" fontId="18" fillId="0" borderId="0" xfId="0" applyNumberFormat="1" applyFont="1" applyAlignment="1">
      <alignment horizontal="right" indent="2"/>
    </xf>
    <xf numFmtId="164" fontId="11" fillId="0" borderId="1" xfId="0" applyNumberFormat="1" applyFont="1" applyBorder="1" applyAlignment="1">
      <alignment horizontal="right" indent="2"/>
    </xf>
    <xf numFmtId="1" fontId="14" fillId="0" borderId="0" xfId="0" applyNumberFormat="1" applyFont="1" applyAlignment="1">
      <alignment horizontal="right" indent="2"/>
    </xf>
    <xf numFmtId="164" fontId="19" fillId="0" borderId="0" xfId="0" applyNumberFormat="1" applyFont="1" applyAlignment="1">
      <alignment horizontal="right" indent="2"/>
    </xf>
    <xf numFmtId="1" fontId="19" fillId="0" borderId="0" xfId="0" applyNumberFormat="1" applyFont="1" applyAlignment="1">
      <alignment horizontal="right" indent="2"/>
    </xf>
    <xf numFmtId="164" fontId="14" fillId="0" borderId="0" xfId="0" applyNumberFormat="1" applyFont="1" applyAlignment="1">
      <alignment horizontal="right" indent="2"/>
    </xf>
    <xf numFmtId="0" fontId="19" fillId="0" borderId="0" xfId="0" applyFont="1"/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165" fontId="14" fillId="0" borderId="0" xfId="0" applyNumberFormat="1" applyFont="1" applyAlignment="1">
      <alignment horizontal="right" indent="2"/>
    </xf>
    <xf numFmtId="165" fontId="19" fillId="0" borderId="0" xfId="0" applyNumberFormat="1" applyFont="1" applyAlignment="1">
      <alignment horizontal="right" indent="2"/>
    </xf>
    <xf numFmtId="0" fontId="12" fillId="0" borderId="6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165" fontId="14" fillId="0" borderId="0" xfId="0" applyNumberFormat="1" applyFont="1" applyAlignment="1">
      <alignment horizontal="right" indent="1"/>
    </xf>
    <xf numFmtId="165" fontId="19" fillId="0" borderId="0" xfId="0" applyNumberFormat="1" applyFont="1" applyAlignment="1">
      <alignment horizontal="right" indent="1"/>
    </xf>
    <xf numFmtId="0" fontId="15" fillId="0" borderId="0" xfId="0" applyFont="1" applyAlignment="1">
      <alignment vertical="center"/>
    </xf>
    <xf numFmtId="0" fontId="21" fillId="0" borderId="0" xfId="0" applyFont="1" applyAlignment="1">
      <alignment horizontal="center" vertical="center" textRotation="180"/>
    </xf>
    <xf numFmtId="0" fontId="21" fillId="0" borderId="0" xfId="0" applyFont="1" applyAlignment="1">
      <alignment vertical="center" textRotation="180"/>
    </xf>
    <xf numFmtId="0" fontId="14" fillId="0" borderId="6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left" vertical="center" wrapText="1"/>
    </xf>
    <xf numFmtId="0" fontId="19" fillId="0" borderId="2" xfId="0" applyFont="1" applyBorder="1"/>
    <xf numFmtId="164" fontId="19" fillId="0" borderId="0" xfId="0" applyNumberFormat="1" applyFont="1" applyAlignment="1">
      <alignment horizontal="right" indent="1"/>
    </xf>
    <xf numFmtId="164" fontId="14" fillId="0" borderId="0" xfId="0" applyNumberFormat="1" applyFont="1" applyAlignment="1">
      <alignment horizontal="right" indent="3"/>
    </xf>
    <xf numFmtId="165" fontId="14" fillId="0" borderId="0" xfId="0" applyNumberFormat="1" applyFont="1" applyAlignment="1">
      <alignment horizontal="right" indent="3"/>
    </xf>
    <xf numFmtId="164" fontId="19" fillId="0" borderId="0" xfId="0" applyNumberFormat="1" applyFont="1" applyAlignment="1">
      <alignment horizontal="right" indent="3"/>
    </xf>
    <xf numFmtId="165" fontId="19" fillId="0" borderId="0" xfId="0" applyNumberFormat="1" applyFont="1" applyAlignment="1">
      <alignment horizontal="right" indent="3"/>
    </xf>
    <xf numFmtId="164" fontId="19" fillId="0" borderId="1" xfId="0" applyNumberFormat="1" applyFont="1" applyBorder="1" applyAlignment="1">
      <alignment horizontal="right" indent="3"/>
    </xf>
    <xf numFmtId="165" fontId="19" fillId="0" borderId="1" xfId="0" applyNumberFormat="1" applyFont="1" applyBorder="1" applyAlignment="1">
      <alignment horizontal="right" indent="3"/>
    </xf>
    <xf numFmtId="165" fontId="19" fillId="0" borderId="1" xfId="0" applyNumberFormat="1" applyFont="1" applyBorder="1" applyAlignment="1">
      <alignment horizontal="right" indent="2"/>
    </xf>
    <xf numFmtId="0" fontId="14" fillId="0" borderId="0" xfId="0" applyFont="1" applyAlignment="1">
      <alignment horizontal="center" vertical="center" wrapText="1"/>
    </xf>
    <xf numFmtId="164" fontId="19" fillId="0" borderId="1" xfId="0" applyNumberFormat="1" applyFont="1" applyBorder="1" applyAlignment="1">
      <alignment horizontal="right" indent="2"/>
    </xf>
    <xf numFmtId="164" fontId="14" fillId="0" borderId="0" xfId="0" applyNumberFormat="1" applyFont="1" applyAlignment="1">
      <alignment horizontal="right" indent="1"/>
    </xf>
    <xf numFmtId="0" fontId="15" fillId="0" borderId="1" xfId="0" applyFont="1" applyBorder="1" applyAlignment="1">
      <alignment horizontal="center" vertical="center" wrapText="1"/>
    </xf>
    <xf numFmtId="0" fontId="12" fillId="33" borderId="0" xfId="0" applyFont="1" applyFill="1" applyAlignment="1">
      <alignment horizontal="center" vertical="center" wrapText="1"/>
    </xf>
    <xf numFmtId="0" fontId="15" fillId="33" borderId="0" xfId="0" applyFont="1" applyFill="1"/>
    <xf numFmtId="164" fontId="15" fillId="33" borderId="0" xfId="0" applyNumberFormat="1" applyFont="1" applyFill="1" applyAlignment="1">
      <alignment horizontal="center"/>
    </xf>
    <xf numFmtId="0" fontId="11" fillId="33" borderId="0" xfId="0" applyFont="1" applyFill="1"/>
    <xf numFmtId="164" fontId="15" fillId="33" borderId="1" xfId="0" applyNumberFormat="1" applyFont="1" applyFill="1" applyBorder="1" applyAlignment="1">
      <alignment horizontal="right" indent="2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9" fillId="0" borderId="1" xfId="0" applyFont="1" applyBorder="1"/>
    <xf numFmtId="0" fontId="11" fillId="0" borderId="1" xfId="0" applyFont="1" applyBorder="1"/>
    <xf numFmtId="0" fontId="14" fillId="0" borderId="7" xfId="34" applyFont="1" applyBorder="1" applyAlignment="1">
      <alignment horizontal="center" vertical="center"/>
    </xf>
    <xf numFmtId="0" fontId="19" fillId="0" borderId="0" xfId="0" applyFont="1" applyAlignment="1">
      <alignment horizontal="right" indent="3"/>
    </xf>
    <xf numFmtId="0" fontId="0" fillId="0" borderId="1" xfId="0" applyBorder="1"/>
    <xf numFmtId="0" fontId="13" fillId="0" borderId="0" xfId="0" applyFont="1" applyAlignment="1">
      <alignment horizontal="right" vertical="center" indent="1"/>
    </xf>
    <xf numFmtId="164" fontId="13" fillId="0" borderId="0" xfId="0" applyNumberFormat="1" applyFont="1" applyAlignment="1">
      <alignment horizontal="right" vertical="center" indent="1"/>
    </xf>
    <xf numFmtId="0" fontId="22" fillId="0" borderId="0" xfId="0" applyFont="1" applyAlignment="1">
      <alignment vertical="center" wrapText="1"/>
    </xf>
    <xf numFmtId="0" fontId="25" fillId="0" borderId="0" xfId="0" applyFont="1" applyAlignment="1">
      <alignment vertical="center" wrapText="1"/>
    </xf>
    <xf numFmtId="164" fontId="0" fillId="0" borderId="0" xfId="0" applyNumberFormat="1" applyAlignment="1">
      <alignment horizontal="right" vertical="center" indent="1"/>
    </xf>
    <xf numFmtId="0" fontId="12" fillId="0" borderId="0" xfId="0" applyFont="1" applyAlignment="1">
      <alignment vertical="center"/>
    </xf>
    <xf numFmtId="0" fontId="15" fillId="33" borderId="0" xfId="0" applyFont="1" applyFill="1" applyAlignment="1">
      <alignment horizontal="center" vertical="center" wrapText="1"/>
    </xf>
    <xf numFmtId="0" fontId="15" fillId="33" borderId="1" xfId="0" applyFont="1" applyFill="1" applyBorder="1" applyAlignment="1">
      <alignment horizontal="center" vertical="center" wrapText="1"/>
    </xf>
    <xf numFmtId="0" fontId="15" fillId="34" borderId="8" xfId="0" applyFont="1" applyFill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left" indent="1"/>
    </xf>
    <xf numFmtId="0" fontId="28" fillId="0" borderId="0" xfId="0" applyFont="1"/>
    <xf numFmtId="0" fontId="29" fillId="0" borderId="0" xfId="0" applyFont="1" applyAlignment="1">
      <alignment vertical="center" wrapText="1"/>
    </xf>
    <xf numFmtId="0" fontId="30" fillId="0" borderId="0" xfId="0" applyFont="1" applyAlignment="1">
      <alignment vertical="center"/>
    </xf>
    <xf numFmtId="0" fontId="19" fillId="0" borderId="0" xfId="0" applyFont="1" applyAlignment="1">
      <alignment horizontal="right" indent="2"/>
    </xf>
    <xf numFmtId="0" fontId="19" fillId="0" borderId="0" xfId="0" applyFont="1" applyAlignment="1">
      <alignment horizontal="right" indent="1"/>
    </xf>
    <xf numFmtId="0" fontId="14" fillId="0" borderId="0" xfId="0" applyFont="1" applyAlignment="1">
      <alignment horizontal="right" indent="1"/>
    </xf>
    <xf numFmtId="1" fontId="14" fillId="0" borderId="0" xfId="0" applyNumberFormat="1" applyFont="1" applyAlignment="1">
      <alignment horizontal="right" indent="1"/>
    </xf>
    <xf numFmtId="1" fontId="19" fillId="0" borderId="0" xfId="0" applyNumberFormat="1" applyFont="1" applyAlignment="1">
      <alignment horizontal="right" indent="1"/>
    </xf>
    <xf numFmtId="1" fontId="15" fillId="0" borderId="1" xfId="0" applyNumberFormat="1" applyFont="1" applyBorder="1" applyAlignment="1">
      <alignment horizontal="right" indent="1"/>
    </xf>
    <xf numFmtId="0" fontId="20" fillId="0" borderId="0" xfId="0" applyFont="1"/>
    <xf numFmtId="0" fontId="20" fillId="0" borderId="1" xfId="0" applyFont="1" applyBorder="1"/>
    <xf numFmtId="0" fontId="49" fillId="0" borderId="8" xfId="0" applyFont="1" applyBorder="1" applyAlignment="1">
      <alignment horizontal="center" vertical="center" wrapText="1"/>
    </xf>
    <xf numFmtId="164" fontId="13" fillId="0" borderId="0" xfId="0" applyNumberFormat="1" applyFont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" fontId="13" fillId="0" borderId="0" xfId="0" applyNumberFormat="1" applyFont="1" applyAlignment="1">
      <alignment horizontal="right" indent="1"/>
    </xf>
    <xf numFmtId="164" fontId="0" fillId="0" borderId="0" xfId="0" applyNumberFormat="1" applyAlignment="1">
      <alignment horizontal="right" indent="1"/>
    </xf>
    <xf numFmtId="1" fontId="13" fillId="0" borderId="0" xfId="0" applyNumberFormat="1" applyFont="1" applyAlignment="1">
      <alignment horizontal="right" vertical="center" indent="1"/>
    </xf>
    <xf numFmtId="165" fontId="13" fillId="0" borderId="0" xfId="0" applyNumberFormat="1" applyFont="1" applyAlignment="1">
      <alignment horizontal="right" vertical="center" indent="1"/>
    </xf>
    <xf numFmtId="1" fontId="0" fillId="0" borderId="0" xfId="0" applyNumberFormat="1" applyAlignment="1">
      <alignment horizontal="right" vertical="center" indent="1"/>
    </xf>
    <xf numFmtId="165" fontId="0" fillId="0" borderId="0" xfId="0" applyNumberFormat="1" applyAlignment="1">
      <alignment horizontal="right" vertical="center" indent="1"/>
    </xf>
    <xf numFmtId="165" fontId="0" fillId="0" borderId="0" xfId="0" applyNumberFormat="1" applyAlignment="1">
      <alignment horizontal="right" indent="1"/>
    </xf>
    <xf numFmtId="1" fontId="0" fillId="0" borderId="0" xfId="0" applyNumberFormat="1" applyAlignment="1">
      <alignment horizontal="right" indent="1"/>
    </xf>
    <xf numFmtId="0" fontId="0" fillId="0" borderId="0" xfId="0" applyAlignment="1">
      <alignment horizontal="right" vertical="center" indent="1"/>
    </xf>
    <xf numFmtId="0" fontId="13" fillId="0" borderId="6" xfId="0" applyFont="1" applyBorder="1"/>
    <xf numFmtId="0" fontId="0" fillId="35" borderId="6" xfId="0" applyFill="1" applyBorder="1"/>
    <xf numFmtId="0" fontId="0" fillId="0" borderId="6" xfId="0" applyBorder="1" applyAlignment="1">
      <alignment horizontal="left" indent="1"/>
    </xf>
    <xf numFmtId="0" fontId="0" fillId="0" borderId="6" xfId="0" applyBorder="1"/>
    <xf numFmtId="0" fontId="13" fillId="0" borderId="6" xfId="0" applyFont="1" applyBorder="1" applyAlignment="1">
      <alignment vertical="center"/>
    </xf>
    <xf numFmtId="0" fontId="13" fillId="0" borderId="6" xfId="0" applyFont="1" applyBorder="1" applyAlignment="1">
      <alignment horizontal="left" vertical="center" indent="1"/>
    </xf>
    <xf numFmtId="0" fontId="0" fillId="0" borderId="6" xfId="0" applyBorder="1" applyAlignment="1">
      <alignment horizontal="left" vertical="center" indent="2"/>
    </xf>
    <xf numFmtId="0" fontId="0" fillId="0" borderId="6" xfId="0" applyBorder="1" applyAlignment="1">
      <alignment horizontal="left" vertical="center" indent="1"/>
    </xf>
    <xf numFmtId="0" fontId="13" fillId="0" borderId="6" xfId="0" applyFont="1" applyBorder="1" applyAlignment="1">
      <alignment vertical="center" wrapText="1"/>
    </xf>
    <xf numFmtId="0" fontId="0" fillId="0" borderId="6" xfId="0" applyBorder="1" applyAlignment="1">
      <alignment vertical="center"/>
    </xf>
    <xf numFmtId="0" fontId="13" fillId="0" borderId="7" xfId="0" applyFont="1" applyBorder="1" applyAlignment="1">
      <alignment horizontal="center" vertical="center"/>
    </xf>
    <xf numFmtId="0" fontId="0" fillId="0" borderId="7" xfId="0" applyBorder="1"/>
    <xf numFmtId="0" fontId="13" fillId="0" borderId="6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left" vertical="center" indent="2"/>
    </xf>
    <xf numFmtId="1" fontId="13" fillId="0" borderId="0" xfId="0" applyNumberFormat="1" applyFont="1" applyAlignment="1">
      <alignment horizontal="right" indent="2"/>
    </xf>
    <xf numFmtId="1" fontId="0" fillId="0" borderId="0" xfId="0" applyNumberFormat="1" applyAlignment="1">
      <alignment horizontal="right" indent="2"/>
    </xf>
    <xf numFmtId="164" fontId="0" fillId="33" borderId="0" xfId="0" applyNumberFormat="1" applyFill="1" applyAlignment="1">
      <alignment horizontal="right" vertical="center" indent="1"/>
    </xf>
    <xf numFmtId="1" fontId="0" fillId="33" borderId="0" xfId="0" applyNumberFormat="1" applyFill="1" applyAlignment="1">
      <alignment horizontal="right" vertical="center" indent="1"/>
    </xf>
    <xf numFmtId="165" fontId="0" fillId="33" borderId="0" xfId="0" applyNumberFormat="1" applyFill="1" applyAlignment="1">
      <alignment horizontal="right" vertical="center" indent="1"/>
    </xf>
    <xf numFmtId="167" fontId="0" fillId="0" borderId="0" xfId="0" applyNumberFormat="1" applyAlignment="1">
      <alignment horizontal="right" vertical="center" indent="1"/>
    </xf>
    <xf numFmtId="0" fontId="13" fillId="0" borderId="6" xfId="0" applyFont="1" applyBorder="1" applyAlignment="1">
      <alignment horizontal="left" vertical="center"/>
    </xf>
    <xf numFmtId="0" fontId="13" fillId="0" borderId="6" xfId="0" applyFont="1" applyBorder="1" applyAlignment="1">
      <alignment horizontal="left" indent="2"/>
    </xf>
    <xf numFmtId="0" fontId="13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right" indent="1"/>
    </xf>
    <xf numFmtId="164" fontId="0" fillId="33" borderId="0" xfId="0" applyNumberFormat="1" applyFill="1" applyAlignment="1">
      <alignment horizontal="right" indent="1"/>
    </xf>
    <xf numFmtId="164" fontId="0" fillId="0" borderId="0" xfId="37" applyNumberFormat="1" applyFont="1" applyAlignment="1">
      <alignment horizontal="right" indent="1"/>
    </xf>
    <xf numFmtId="1" fontId="0" fillId="0" borderId="0" xfId="37" applyNumberFormat="1" applyFont="1" applyAlignment="1">
      <alignment horizontal="right" indent="1"/>
    </xf>
    <xf numFmtId="165" fontId="0" fillId="0" borderId="0" xfId="37" applyNumberFormat="1" applyFont="1" applyAlignment="1">
      <alignment horizontal="right" indent="1"/>
    </xf>
    <xf numFmtId="165" fontId="13" fillId="0" borderId="0" xfId="37" applyNumberFormat="1" applyFont="1" applyAlignment="1">
      <alignment horizontal="right" vertical="center" indent="1"/>
    </xf>
    <xf numFmtId="165" fontId="0" fillId="0" borderId="0" xfId="37" applyNumberFormat="1" applyFont="1" applyAlignment="1">
      <alignment horizontal="right" vertical="center" indent="1"/>
    </xf>
    <xf numFmtId="164" fontId="0" fillId="0" borderId="0" xfId="38" applyNumberFormat="1" applyFont="1" applyAlignment="1">
      <alignment horizontal="right" vertical="center" indent="1"/>
    </xf>
    <xf numFmtId="164" fontId="0" fillId="0" borderId="0" xfId="37" applyNumberFormat="1" applyFont="1" applyAlignment="1">
      <alignment horizontal="right" vertical="center" indent="1"/>
    </xf>
    <xf numFmtId="1" fontId="0" fillId="0" borderId="0" xfId="37" applyNumberFormat="1" applyFont="1" applyAlignment="1">
      <alignment horizontal="right" vertical="center" indent="1"/>
    </xf>
    <xf numFmtId="0" fontId="15" fillId="33" borderId="8" xfId="0" applyFont="1" applyFill="1" applyBorder="1" applyAlignment="1">
      <alignment horizontal="center" vertical="center" wrapText="1"/>
    </xf>
    <xf numFmtId="0" fontId="31" fillId="0" borderId="0" xfId="0" applyFont="1"/>
    <xf numFmtId="0" fontId="13" fillId="0" borderId="0" xfId="0" applyFont="1" applyAlignment="1">
      <alignment horizontal="right" indent="1"/>
    </xf>
    <xf numFmtId="0" fontId="55" fillId="33" borderId="0" xfId="0" applyFont="1" applyFill="1"/>
    <xf numFmtId="3" fontId="55" fillId="33" borderId="0" xfId="0" applyNumberFormat="1" applyFont="1" applyFill="1"/>
    <xf numFmtId="0" fontId="57" fillId="33" borderId="47" xfId="0" applyFont="1" applyFill="1" applyBorder="1" applyAlignment="1">
      <alignment horizontal="center" vertical="center"/>
    </xf>
    <xf numFmtId="0" fontId="54" fillId="33" borderId="47" xfId="0" applyFont="1" applyFill="1" applyBorder="1"/>
    <xf numFmtId="0" fontId="59" fillId="33" borderId="0" xfId="0" applyFont="1" applyFill="1"/>
    <xf numFmtId="0" fontId="60" fillId="33" borderId="0" xfId="0" applyFont="1" applyFill="1" applyAlignment="1">
      <alignment horizontal="center" vertical="center" wrapText="1"/>
    </xf>
    <xf numFmtId="0" fontId="61" fillId="33" borderId="0" xfId="0" applyFont="1" applyFill="1"/>
    <xf numFmtId="0" fontId="62" fillId="33" borderId="0" xfId="0" applyFont="1" applyFill="1"/>
    <xf numFmtId="0" fontId="61" fillId="33" borderId="49" xfId="0" applyFont="1" applyFill="1" applyBorder="1"/>
    <xf numFmtId="164" fontId="53" fillId="36" borderId="0" xfId="0" applyNumberFormat="1" applyFont="1" applyFill="1" applyAlignment="1">
      <alignment horizontal="right" vertical="center" indent="1"/>
    </xf>
    <xf numFmtId="1" fontId="53" fillId="36" borderId="0" xfId="0" applyNumberFormat="1" applyFont="1" applyFill="1" applyAlignment="1">
      <alignment horizontal="right" vertical="center" indent="1"/>
    </xf>
    <xf numFmtId="165" fontId="53" fillId="36" borderId="0" xfId="0" applyNumberFormat="1" applyFont="1" applyFill="1" applyAlignment="1">
      <alignment horizontal="right" vertical="center" indent="1"/>
    </xf>
    <xf numFmtId="164" fontId="53" fillId="36" borderId="52" xfId="0" applyNumberFormat="1" applyFont="1" applyFill="1" applyBorder="1" applyAlignment="1">
      <alignment horizontal="right" vertical="center" indent="1"/>
    </xf>
    <xf numFmtId="165" fontId="53" fillId="36" borderId="53" xfId="0" applyNumberFormat="1" applyFont="1" applyFill="1" applyBorder="1" applyAlignment="1">
      <alignment horizontal="right" vertical="center" indent="1"/>
    </xf>
    <xf numFmtId="164" fontId="54" fillId="36" borderId="0" xfId="0" applyNumberFormat="1" applyFont="1" applyFill="1" applyAlignment="1">
      <alignment horizontal="right" vertical="center" indent="1"/>
    </xf>
    <xf numFmtId="3" fontId="53" fillId="36" borderId="0" xfId="0" applyNumberFormat="1" applyFont="1" applyFill="1" applyAlignment="1">
      <alignment horizontal="right" vertical="center" indent="1"/>
    </xf>
    <xf numFmtId="164" fontId="53" fillId="33" borderId="0" xfId="0" applyNumberFormat="1" applyFont="1" applyFill="1" applyAlignment="1">
      <alignment horizontal="right" vertical="center" indent="1"/>
    </xf>
    <xf numFmtId="0" fontId="54" fillId="33" borderId="0" xfId="0" applyFont="1" applyFill="1" applyAlignment="1">
      <alignment horizontal="right" vertical="center" indent="1"/>
    </xf>
    <xf numFmtId="164" fontId="53" fillId="33" borderId="52" xfId="0" applyNumberFormat="1" applyFont="1" applyFill="1" applyBorder="1" applyAlignment="1">
      <alignment horizontal="right" vertical="center" indent="1"/>
    </xf>
    <xf numFmtId="164" fontId="54" fillId="33" borderId="0" xfId="0" applyNumberFormat="1" applyFont="1" applyFill="1" applyAlignment="1">
      <alignment horizontal="right" vertical="center" indent="1"/>
    </xf>
    <xf numFmtId="3" fontId="53" fillId="33" borderId="0" xfId="0" applyNumberFormat="1" applyFont="1" applyFill="1" applyAlignment="1">
      <alignment horizontal="right" vertical="center" indent="1"/>
    </xf>
    <xf numFmtId="1" fontId="54" fillId="33" borderId="0" xfId="0" applyNumberFormat="1" applyFont="1" applyFill="1" applyAlignment="1">
      <alignment horizontal="right" vertical="center" indent="1"/>
    </xf>
    <xf numFmtId="165" fontId="54" fillId="33" borderId="0" xfId="0" applyNumberFormat="1" applyFont="1" applyFill="1" applyAlignment="1">
      <alignment horizontal="right" vertical="center" indent="1"/>
    </xf>
    <xf numFmtId="164" fontId="54" fillId="33" borderId="52" xfId="0" applyNumberFormat="1" applyFont="1" applyFill="1" applyBorder="1" applyAlignment="1">
      <alignment horizontal="right" vertical="center" indent="1"/>
    </xf>
    <xf numFmtId="165" fontId="54" fillId="33" borderId="53" xfId="0" applyNumberFormat="1" applyFont="1" applyFill="1" applyBorder="1" applyAlignment="1">
      <alignment horizontal="right" vertical="center" indent="1"/>
    </xf>
    <xf numFmtId="3" fontId="54" fillId="33" borderId="0" xfId="0" applyNumberFormat="1" applyFont="1" applyFill="1" applyAlignment="1">
      <alignment horizontal="right" vertical="center" indent="1"/>
    </xf>
    <xf numFmtId="164" fontId="54" fillId="33" borderId="57" xfId="0" applyNumberFormat="1" applyFont="1" applyFill="1" applyBorder="1" applyAlignment="1">
      <alignment horizontal="right" vertical="center" indent="1"/>
    </xf>
    <xf numFmtId="1" fontId="54" fillId="33" borderId="57" xfId="0" applyNumberFormat="1" applyFont="1" applyFill="1" applyBorder="1" applyAlignment="1">
      <alignment horizontal="right" vertical="center" indent="1"/>
    </xf>
    <xf numFmtId="165" fontId="54" fillId="33" borderId="57" xfId="0" applyNumberFormat="1" applyFont="1" applyFill="1" applyBorder="1" applyAlignment="1">
      <alignment horizontal="right" vertical="center" indent="1"/>
    </xf>
    <xf numFmtId="164" fontId="54" fillId="33" borderId="58" xfId="0" applyNumberFormat="1" applyFont="1" applyFill="1" applyBorder="1" applyAlignment="1">
      <alignment horizontal="right" vertical="center" indent="1"/>
    </xf>
    <xf numFmtId="165" fontId="54" fillId="33" borderId="56" xfId="0" applyNumberFormat="1" applyFont="1" applyFill="1" applyBorder="1" applyAlignment="1">
      <alignment horizontal="right" vertical="center" indent="1"/>
    </xf>
    <xf numFmtId="1" fontId="54" fillId="33" borderId="0" xfId="0" applyNumberFormat="1" applyFont="1" applyFill="1" applyAlignment="1">
      <alignment horizontal="right" indent="2"/>
    </xf>
    <xf numFmtId="164" fontId="54" fillId="33" borderId="51" xfId="0" applyNumberFormat="1" applyFont="1" applyFill="1" applyBorder="1" applyAlignment="1">
      <alignment horizontal="right" vertical="center" indent="1"/>
    </xf>
    <xf numFmtId="1" fontId="54" fillId="33" borderId="51" xfId="0" applyNumberFormat="1" applyFont="1" applyFill="1" applyBorder="1" applyAlignment="1">
      <alignment horizontal="right" vertical="center" indent="1"/>
    </xf>
    <xf numFmtId="165" fontId="54" fillId="33" borderId="51" xfId="0" applyNumberFormat="1" applyFont="1" applyFill="1" applyBorder="1" applyAlignment="1">
      <alignment horizontal="right" vertical="center" indent="1"/>
    </xf>
    <xf numFmtId="0" fontId="54" fillId="33" borderId="51" xfId="0" applyFont="1" applyFill="1" applyBorder="1" applyAlignment="1">
      <alignment horizontal="right" vertical="center" indent="1"/>
    </xf>
    <xf numFmtId="167" fontId="54" fillId="33" borderId="51" xfId="0" applyNumberFormat="1" applyFont="1" applyFill="1" applyBorder="1" applyAlignment="1">
      <alignment horizontal="right" vertical="center" indent="1"/>
    </xf>
    <xf numFmtId="167" fontId="54" fillId="33" borderId="54" xfId="0" applyNumberFormat="1" applyFont="1" applyFill="1" applyBorder="1" applyAlignment="1">
      <alignment horizontal="right" vertical="center" indent="1"/>
    </xf>
    <xf numFmtId="165" fontId="54" fillId="33" borderId="55" xfId="0" applyNumberFormat="1" applyFont="1" applyFill="1" applyBorder="1" applyAlignment="1">
      <alignment horizontal="right" vertical="center" indent="1"/>
    </xf>
    <xf numFmtId="3" fontId="54" fillId="33" borderId="51" xfId="0" applyNumberFormat="1" applyFont="1" applyFill="1" applyBorder="1" applyAlignment="1">
      <alignment horizontal="right" vertical="center" indent="1"/>
    </xf>
    <xf numFmtId="164" fontId="54" fillId="33" borderId="54" xfId="0" applyNumberFormat="1" applyFont="1" applyFill="1" applyBorder="1" applyAlignment="1">
      <alignment horizontal="right" vertical="center" indent="1"/>
    </xf>
    <xf numFmtId="167" fontId="54" fillId="33" borderId="0" xfId="0" applyNumberFormat="1" applyFont="1" applyFill="1" applyAlignment="1">
      <alignment horizontal="right" vertical="center" indent="1"/>
    </xf>
    <xf numFmtId="0" fontId="55" fillId="33" borderId="48" xfId="0" applyFont="1" applyFill="1" applyBorder="1"/>
    <xf numFmtId="3" fontId="55" fillId="33" borderId="48" xfId="0" applyNumberFormat="1" applyFont="1" applyFill="1" applyBorder="1"/>
    <xf numFmtId="0" fontId="65" fillId="33" borderId="0" xfId="0" applyFont="1" applyFill="1"/>
    <xf numFmtId="0" fontId="69" fillId="33" borderId="0" xfId="0" applyFont="1" applyFill="1"/>
    <xf numFmtId="0" fontId="65" fillId="33" borderId="0" xfId="0" applyFont="1" applyFill="1" applyAlignment="1">
      <alignment vertical="center"/>
    </xf>
    <xf numFmtId="0" fontId="59" fillId="33" borderId="0" xfId="0" applyFont="1" applyFill="1" applyAlignment="1">
      <alignment vertical="center"/>
    </xf>
    <xf numFmtId="0" fontId="60" fillId="33" borderId="0" xfId="0" applyFont="1" applyFill="1" applyAlignment="1">
      <alignment vertical="center"/>
    </xf>
    <xf numFmtId="0" fontId="62" fillId="33" borderId="0" xfId="0" applyFont="1" applyFill="1" applyAlignment="1">
      <alignment vertical="center"/>
    </xf>
    <xf numFmtId="0" fontId="64" fillId="0" borderId="27" xfId="0" applyFont="1" applyBorder="1" applyAlignment="1">
      <alignment horizontal="center" wrapText="1"/>
    </xf>
    <xf numFmtId="0" fontId="64" fillId="0" borderId="30" xfId="0" applyFont="1" applyBorder="1" applyAlignment="1">
      <alignment horizontal="left" vertical="top" wrapText="1"/>
    </xf>
    <xf numFmtId="168" fontId="64" fillId="0" borderId="31" xfId="0" applyNumberFormat="1" applyFont="1" applyBorder="1" applyAlignment="1">
      <alignment horizontal="right" vertical="top"/>
    </xf>
    <xf numFmtId="169" fontId="64" fillId="0" borderId="32" xfId="0" applyNumberFormat="1" applyFont="1" applyBorder="1" applyAlignment="1">
      <alignment horizontal="right" vertical="top"/>
    </xf>
    <xf numFmtId="168" fontId="64" fillId="0" borderId="32" xfId="0" applyNumberFormat="1" applyFont="1" applyBorder="1" applyAlignment="1">
      <alignment horizontal="right" vertical="top"/>
    </xf>
    <xf numFmtId="170" fontId="64" fillId="0" borderId="32" xfId="0" applyNumberFormat="1" applyFont="1" applyBorder="1" applyAlignment="1">
      <alignment horizontal="right" vertical="top"/>
    </xf>
    <xf numFmtId="173" fontId="64" fillId="0" borderId="32" xfId="0" applyNumberFormat="1" applyFont="1" applyBorder="1" applyAlignment="1">
      <alignment horizontal="right" vertical="top"/>
    </xf>
    <xf numFmtId="171" fontId="64" fillId="0" borderId="33" xfId="0" applyNumberFormat="1" applyFont="1" applyBorder="1" applyAlignment="1">
      <alignment horizontal="right" vertical="top"/>
    </xf>
    <xf numFmtId="0" fontId="55" fillId="33" borderId="0" xfId="80" applyFont="1" applyFill="1"/>
    <xf numFmtId="0" fontId="57" fillId="33" borderId="0" xfId="0" applyFont="1" applyFill="1" applyAlignment="1">
      <alignment vertical="center"/>
    </xf>
    <xf numFmtId="0" fontId="55" fillId="0" borderId="0" xfId="0" applyFont="1"/>
    <xf numFmtId="0" fontId="70" fillId="33" borderId="0" xfId="0" applyFont="1" applyFill="1"/>
    <xf numFmtId="3" fontId="70" fillId="33" borderId="0" xfId="0" applyNumberFormat="1" applyFont="1" applyFill="1"/>
    <xf numFmtId="0" fontId="70" fillId="33" borderId="0" xfId="0" applyFont="1" applyFill="1" applyAlignment="1">
      <alignment vertical="center"/>
    </xf>
    <xf numFmtId="0" fontId="71" fillId="33" borderId="0" xfId="0" applyFont="1" applyFill="1"/>
    <xf numFmtId="3" fontId="62" fillId="33" borderId="0" xfId="0" applyNumberFormat="1" applyFont="1" applyFill="1" applyAlignment="1">
      <alignment vertical="center"/>
    </xf>
    <xf numFmtId="0" fontId="65" fillId="33" borderId="48" xfId="0" applyFont="1" applyFill="1" applyBorder="1" applyAlignment="1">
      <alignment vertical="center"/>
    </xf>
    <xf numFmtId="3" fontId="65" fillId="33" borderId="48" xfId="0" applyNumberFormat="1" applyFont="1" applyFill="1" applyBorder="1" applyAlignment="1">
      <alignment vertical="center"/>
    </xf>
    <xf numFmtId="0" fontId="53" fillId="33" borderId="0" xfId="0" applyFont="1" applyFill="1"/>
    <xf numFmtId="0" fontId="53" fillId="33" borderId="0" xfId="0" applyFont="1" applyFill="1" applyAlignment="1">
      <alignment vertical="center"/>
    </xf>
    <xf numFmtId="0" fontId="55" fillId="33" borderId="0" xfId="0" applyFont="1" applyFill="1" applyAlignment="1">
      <alignment vertical="center"/>
    </xf>
    <xf numFmtId="0" fontId="54" fillId="33" borderId="0" xfId="0" applyFont="1" applyFill="1" applyAlignment="1">
      <alignment horizontal="left" vertical="center"/>
    </xf>
    <xf numFmtId="0" fontId="54" fillId="33" borderId="0" xfId="0" applyFont="1" applyFill="1" applyAlignment="1">
      <alignment vertical="center"/>
    </xf>
    <xf numFmtId="0" fontId="54" fillId="33" borderId="0" xfId="0" applyFont="1" applyFill="1"/>
    <xf numFmtId="0" fontId="62" fillId="33" borderId="48" xfId="0" applyFont="1" applyFill="1" applyBorder="1"/>
    <xf numFmtId="0" fontId="70" fillId="33" borderId="48" xfId="0" applyFont="1" applyFill="1" applyBorder="1"/>
    <xf numFmtId="164" fontId="55" fillId="33" borderId="48" xfId="0" applyNumberFormat="1" applyFont="1" applyFill="1" applyBorder="1" applyAlignment="1">
      <alignment horizontal="right" indent="2"/>
    </xf>
    <xf numFmtId="0" fontId="53" fillId="36" borderId="0" xfId="0" applyFont="1" applyFill="1"/>
    <xf numFmtId="0" fontId="53" fillId="37" borderId="0" xfId="0" applyFont="1" applyFill="1" applyAlignment="1">
      <alignment vertical="center"/>
    </xf>
    <xf numFmtId="164" fontId="54" fillId="37" borderId="0" xfId="0" applyNumberFormat="1" applyFont="1" applyFill="1" applyAlignment="1">
      <alignment horizontal="right" vertical="center"/>
    </xf>
    <xf numFmtId="1" fontId="54" fillId="37" borderId="0" xfId="0" applyNumberFormat="1" applyFont="1" applyFill="1" applyAlignment="1">
      <alignment horizontal="right" vertical="center"/>
    </xf>
    <xf numFmtId="165" fontId="54" fillId="37" borderId="0" xfId="0" applyNumberFormat="1" applyFont="1" applyFill="1" applyAlignment="1">
      <alignment horizontal="right" vertical="center"/>
    </xf>
    <xf numFmtId="164" fontId="54" fillId="0" borderId="0" xfId="0" applyNumberFormat="1" applyFont="1" applyAlignment="1">
      <alignment horizontal="right" vertical="center" indent="1"/>
    </xf>
    <xf numFmtId="1" fontId="54" fillId="0" borderId="0" xfId="0" applyNumberFormat="1" applyFont="1" applyAlignment="1">
      <alignment horizontal="right" vertical="center" indent="1"/>
    </xf>
    <xf numFmtId="3" fontId="54" fillId="0" borderId="0" xfId="0" applyNumberFormat="1" applyFont="1" applyAlignment="1">
      <alignment horizontal="right" vertical="center" indent="1"/>
    </xf>
    <xf numFmtId="164" fontId="62" fillId="33" borderId="48" xfId="0" applyNumberFormat="1" applyFont="1" applyFill="1" applyBorder="1" applyAlignment="1">
      <alignment horizontal="right" indent="3"/>
    </xf>
    <xf numFmtId="165" fontId="62" fillId="33" borderId="48" xfId="0" applyNumberFormat="1" applyFont="1" applyFill="1" applyBorder="1" applyAlignment="1">
      <alignment horizontal="right" indent="3"/>
    </xf>
    <xf numFmtId="0" fontId="57" fillId="33" borderId="0" xfId="0" applyFont="1" applyFill="1"/>
    <xf numFmtId="0" fontId="62" fillId="33" borderId="48" xfId="0" applyFont="1" applyFill="1" applyBorder="1" applyAlignment="1">
      <alignment vertical="center"/>
    </xf>
    <xf numFmtId="164" fontId="62" fillId="33" borderId="48" xfId="0" applyNumberFormat="1" applyFont="1" applyFill="1" applyBorder="1" applyAlignment="1">
      <alignment horizontal="right" vertical="center" indent="1"/>
    </xf>
    <xf numFmtId="165" fontId="62" fillId="33" borderId="48" xfId="0" applyNumberFormat="1" applyFont="1" applyFill="1" applyBorder="1" applyAlignment="1">
      <alignment horizontal="right" vertical="center" indent="1"/>
    </xf>
    <xf numFmtId="1" fontId="62" fillId="33" borderId="48" xfId="0" applyNumberFormat="1" applyFont="1" applyFill="1" applyBorder="1" applyAlignment="1">
      <alignment horizontal="right" vertical="center" indent="1"/>
    </xf>
    <xf numFmtId="0" fontId="64" fillId="0" borderId="62" xfId="0" applyFont="1" applyBorder="1" applyAlignment="1">
      <alignment horizontal="left" vertical="top" wrapText="1"/>
    </xf>
    <xf numFmtId="0" fontId="57" fillId="33" borderId="0" xfId="0" applyFont="1" applyFill="1" applyAlignment="1">
      <alignment horizontal="center" vertical="center" wrapText="1"/>
    </xf>
    <xf numFmtId="0" fontId="57" fillId="33" borderId="49" xfId="0" applyFont="1" applyFill="1" applyBorder="1" applyAlignment="1">
      <alignment horizontal="center" vertical="center" wrapText="1"/>
    </xf>
    <xf numFmtId="164" fontId="53" fillId="33" borderId="0" xfId="0" applyNumberFormat="1" applyFont="1" applyFill="1" applyAlignment="1">
      <alignment horizontal="right" indent="1"/>
    </xf>
    <xf numFmtId="164" fontId="54" fillId="33" borderId="0" xfId="0" applyNumberFormat="1" applyFont="1" applyFill="1" applyAlignment="1">
      <alignment horizontal="right" indent="1"/>
    </xf>
    <xf numFmtId="165" fontId="54" fillId="33" borderId="0" xfId="0" applyNumberFormat="1" applyFont="1" applyFill="1" applyAlignment="1">
      <alignment horizontal="right" indent="1"/>
    </xf>
    <xf numFmtId="1" fontId="54" fillId="33" borderId="0" xfId="0" applyNumberFormat="1" applyFont="1" applyFill="1" applyAlignment="1">
      <alignment horizontal="right" indent="1"/>
    </xf>
    <xf numFmtId="0" fontId="54" fillId="33" borderId="0" xfId="0" applyFont="1" applyFill="1" applyAlignment="1">
      <alignment horizontal="left" indent="1"/>
    </xf>
    <xf numFmtId="0" fontId="54" fillId="33" borderId="0" xfId="0" applyFont="1" applyFill="1" applyAlignment="1">
      <alignment horizontal="left" vertical="center" indent="1"/>
    </xf>
    <xf numFmtId="172" fontId="55" fillId="33" borderId="48" xfId="0" applyNumberFormat="1" applyFont="1" applyFill="1" applyBorder="1"/>
    <xf numFmtId="1" fontId="70" fillId="33" borderId="0" xfId="0" applyNumberFormat="1" applyFont="1" applyFill="1" applyAlignment="1">
      <alignment horizontal="right" indent="2"/>
    </xf>
    <xf numFmtId="164" fontId="53" fillId="36" borderId="0" xfId="0" applyNumberFormat="1" applyFont="1" applyFill="1" applyAlignment="1">
      <alignment horizontal="right" indent="1"/>
    </xf>
    <xf numFmtId="164" fontId="54" fillId="33" borderId="51" xfId="0" applyNumberFormat="1" applyFont="1" applyFill="1" applyBorder="1" applyAlignment="1">
      <alignment horizontal="right" indent="1"/>
    </xf>
    <xf numFmtId="1" fontId="54" fillId="33" borderId="51" xfId="0" applyNumberFormat="1" applyFont="1" applyFill="1" applyBorder="1" applyAlignment="1">
      <alignment horizontal="right" indent="1"/>
    </xf>
    <xf numFmtId="0" fontId="54" fillId="33" borderId="51" xfId="0" applyFont="1" applyFill="1" applyBorder="1" applyAlignment="1">
      <alignment horizontal="left" vertical="center" indent="1"/>
    </xf>
    <xf numFmtId="0" fontId="70" fillId="33" borderId="48" xfId="0" applyFont="1" applyFill="1" applyBorder="1" applyAlignment="1">
      <alignment vertical="center"/>
    </xf>
    <xf numFmtId="0" fontId="70" fillId="33" borderId="0" xfId="0" applyFont="1" applyFill="1" applyAlignment="1">
      <alignment horizontal="center" vertical="center"/>
    </xf>
    <xf numFmtId="0" fontId="68" fillId="33" borderId="0" xfId="0" applyFont="1" applyFill="1"/>
    <xf numFmtId="0" fontId="59" fillId="33" borderId="0" xfId="0" applyFont="1" applyFill="1" applyAlignment="1">
      <alignment horizontal="center" vertical="center" wrapText="1"/>
    </xf>
    <xf numFmtId="0" fontId="72" fillId="0" borderId="0" xfId="83" applyFont="1" applyAlignment="1">
      <alignment horizontal="center" vertical="center" wrapText="1"/>
    </xf>
    <xf numFmtId="0" fontId="63" fillId="0" borderId="0" xfId="83" applyFont="1" applyAlignment="1">
      <alignment horizontal="center" vertical="center" wrapText="1"/>
    </xf>
    <xf numFmtId="0" fontId="56" fillId="33" borderId="0" xfId="0" applyFont="1" applyFill="1" applyAlignment="1">
      <alignment vertical="center"/>
    </xf>
    <xf numFmtId="0" fontId="69" fillId="33" borderId="0" xfId="0" applyFont="1" applyFill="1" applyAlignment="1">
      <alignment vertical="center"/>
    </xf>
    <xf numFmtId="0" fontId="69" fillId="33" borderId="0" xfId="80" applyFont="1" applyFill="1"/>
    <xf numFmtId="0" fontId="73" fillId="0" borderId="0" xfId="83" applyFont="1" applyAlignment="1">
      <alignment horizontal="center" vertical="center" wrapText="1"/>
    </xf>
    <xf numFmtId="0" fontId="55" fillId="0" borderId="0" xfId="83" applyFont="1"/>
    <xf numFmtId="0" fontId="60" fillId="33" borderId="0" xfId="0" applyFont="1" applyFill="1"/>
    <xf numFmtId="164" fontId="54" fillId="33" borderId="0" xfId="0" applyNumberFormat="1" applyFont="1" applyFill="1" applyAlignment="1">
      <alignment horizontal="right" indent="2"/>
    </xf>
    <xf numFmtId="0" fontId="54" fillId="33" borderId="0" xfId="0" applyFont="1" applyFill="1" applyAlignment="1">
      <alignment horizontal="right" indent="1"/>
    </xf>
    <xf numFmtId="164" fontId="54" fillId="33" borderId="0" xfId="0" applyNumberFormat="1" applyFont="1" applyFill="1" applyAlignment="1">
      <alignment horizontal="right"/>
    </xf>
    <xf numFmtId="164" fontId="54" fillId="33" borderId="0" xfId="0" applyNumberFormat="1" applyFont="1" applyFill="1"/>
    <xf numFmtId="165" fontId="54" fillId="33" borderId="0" xfId="0" applyNumberFormat="1" applyFont="1" applyFill="1"/>
    <xf numFmtId="165" fontId="54" fillId="33" borderId="0" xfId="0" applyNumberFormat="1" applyFont="1" applyFill="1" applyAlignment="1">
      <alignment horizontal="center"/>
    </xf>
    <xf numFmtId="1" fontId="55" fillId="33" borderId="0" xfId="0" applyNumberFormat="1" applyFont="1" applyFill="1" applyAlignment="1">
      <alignment horizontal="right" indent="2"/>
    </xf>
    <xf numFmtId="0" fontId="66" fillId="33" borderId="0" xfId="0" applyFont="1" applyFill="1" applyAlignment="1">
      <alignment vertical="center" wrapText="1"/>
    </xf>
    <xf numFmtId="3" fontId="54" fillId="33" borderId="0" xfId="0" applyNumberFormat="1" applyFont="1" applyFill="1"/>
    <xf numFmtId="164" fontId="62" fillId="33" borderId="48" xfId="0" applyNumberFormat="1" applyFont="1" applyFill="1" applyBorder="1" applyAlignment="1">
      <alignment horizontal="right" indent="2"/>
    </xf>
    <xf numFmtId="165" fontId="62" fillId="33" borderId="48" xfId="0" applyNumberFormat="1" applyFont="1" applyFill="1" applyBorder="1" applyAlignment="1">
      <alignment horizontal="right" indent="2"/>
    </xf>
    <xf numFmtId="1" fontId="62" fillId="33" borderId="48" xfId="0" applyNumberFormat="1" applyFont="1" applyFill="1" applyBorder="1" applyAlignment="1">
      <alignment horizontal="right" indent="2"/>
    </xf>
    <xf numFmtId="0" fontId="57" fillId="33" borderId="47" xfId="0" applyFont="1" applyFill="1" applyBorder="1" applyAlignment="1">
      <alignment horizontal="center" vertical="center" wrapText="1"/>
    </xf>
    <xf numFmtId="0" fontId="59" fillId="33" borderId="49" xfId="0" applyFont="1" applyFill="1" applyBorder="1" applyAlignment="1">
      <alignment horizontal="center" vertical="center" wrapText="1"/>
    </xf>
    <xf numFmtId="0" fontId="54" fillId="33" borderId="48" xfId="0" applyFont="1" applyFill="1" applyBorder="1"/>
    <xf numFmtId="164" fontId="54" fillId="33" borderId="48" xfId="0" applyNumberFormat="1" applyFont="1" applyFill="1" applyBorder="1" applyAlignment="1">
      <alignment horizontal="right" indent="2"/>
    </xf>
    <xf numFmtId="0" fontId="62" fillId="33" borderId="48" xfId="0" applyFont="1" applyFill="1" applyBorder="1" applyAlignment="1">
      <alignment horizontal="left" vertical="center" indent="1"/>
    </xf>
    <xf numFmtId="164" fontId="55" fillId="33" borderId="48" xfId="0" applyNumberFormat="1" applyFont="1" applyFill="1" applyBorder="1" applyAlignment="1">
      <alignment horizontal="right" vertical="center" indent="1"/>
    </xf>
    <xf numFmtId="0" fontId="62" fillId="33" borderId="48" xfId="0" applyFont="1" applyFill="1" applyBorder="1" applyAlignment="1">
      <alignment horizontal="right" indent="2"/>
    </xf>
    <xf numFmtId="0" fontId="53" fillId="36" borderId="0" xfId="0" applyFont="1" applyFill="1" applyAlignment="1">
      <alignment vertical="center"/>
    </xf>
    <xf numFmtId="0" fontId="53" fillId="36" borderId="0" xfId="0" applyFont="1" applyFill="1" applyAlignment="1">
      <alignment horizontal="right" indent="1"/>
    </xf>
    <xf numFmtId="164" fontId="53" fillId="36" borderId="0" xfId="81" applyNumberFormat="1" applyFont="1" applyFill="1" applyBorder="1" applyAlignment="1">
      <alignment horizontal="right" vertical="center" indent="1"/>
    </xf>
    <xf numFmtId="1" fontId="53" fillId="36" borderId="0" xfId="81" applyNumberFormat="1" applyFont="1" applyFill="1" applyBorder="1" applyAlignment="1">
      <alignment horizontal="right" vertical="center" indent="1"/>
    </xf>
    <xf numFmtId="3" fontId="59" fillId="33" borderId="0" xfId="0" applyNumberFormat="1" applyFont="1" applyFill="1"/>
    <xf numFmtId="3" fontId="53" fillId="36" borderId="0" xfId="81" applyNumberFormat="1" applyFont="1" applyFill="1" applyBorder="1" applyAlignment="1">
      <alignment horizontal="right" vertical="center" indent="1"/>
    </xf>
    <xf numFmtId="3" fontId="54" fillId="33" borderId="0" xfId="0" applyNumberFormat="1" applyFont="1" applyFill="1" applyAlignment="1">
      <alignment horizontal="right" indent="2"/>
    </xf>
    <xf numFmtId="3" fontId="54" fillId="33" borderId="48" xfId="0" applyNumberFormat="1" applyFont="1" applyFill="1" applyBorder="1" applyAlignment="1">
      <alignment horizontal="right" indent="2"/>
    </xf>
    <xf numFmtId="0" fontId="54" fillId="33" borderId="57" xfId="0" applyFont="1" applyFill="1" applyBorder="1" applyAlignment="1">
      <alignment horizontal="left" vertical="center" indent="1"/>
    </xf>
    <xf numFmtId="164" fontId="54" fillId="33" borderId="57" xfId="0" applyNumberFormat="1" applyFont="1" applyFill="1" applyBorder="1" applyAlignment="1">
      <alignment horizontal="right" indent="1"/>
    </xf>
    <xf numFmtId="0" fontId="53" fillId="37" borderId="0" xfId="0" applyFont="1" applyFill="1"/>
    <xf numFmtId="3" fontId="54" fillId="37" borderId="0" xfId="0" applyNumberFormat="1" applyFont="1" applyFill="1" applyAlignment="1">
      <alignment horizontal="right" vertical="center"/>
    </xf>
    <xf numFmtId="0" fontId="54" fillId="37" borderId="0" xfId="0" applyFont="1" applyFill="1"/>
    <xf numFmtId="0" fontId="54" fillId="33" borderId="51" xfId="0" applyFont="1" applyFill="1" applyBorder="1"/>
    <xf numFmtId="0" fontId="54" fillId="33" borderId="57" xfId="0" applyFont="1" applyFill="1" applyBorder="1" applyAlignment="1">
      <alignment horizontal="left" indent="1"/>
    </xf>
    <xf numFmtId="164" fontId="54" fillId="37" borderId="52" xfId="0" applyNumberFormat="1" applyFont="1" applyFill="1" applyBorder="1" applyAlignment="1">
      <alignment horizontal="right" vertical="center"/>
    </xf>
    <xf numFmtId="165" fontId="54" fillId="37" borderId="53" xfId="0" applyNumberFormat="1" applyFont="1" applyFill="1" applyBorder="1" applyAlignment="1">
      <alignment horizontal="right" vertical="center"/>
    </xf>
    <xf numFmtId="164" fontId="53" fillId="37" borderId="0" xfId="0" applyNumberFormat="1" applyFont="1" applyFill="1" applyAlignment="1">
      <alignment horizontal="right"/>
    </xf>
    <xf numFmtId="164" fontId="54" fillId="37" borderId="0" xfId="0" applyNumberFormat="1" applyFont="1" applyFill="1" applyAlignment="1">
      <alignment horizontal="right"/>
    </xf>
    <xf numFmtId="1" fontId="54" fillId="37" borderId="0" xfId="0" applyNumberFormat="1" applyFont="1" applyFill="1" applyAlignment="1">
      <alignment horizontal="right"/>
    </xf>
    <xf numFmtId="164" fontId="53" fillId="36" borderId="52" xfId="81" applyNumberFormat="1" applyFont="1" applyFill="1" applyBorder="1" applyAlignment="1">
      <alignment horizontal="right" vertical="center" indent="1"/>
    </xf>
    <xf numFmtId="164" fontId="54" fillId="0" borderId="52" xfId="0" applyNumberFormat="1" applyFont="1" applyBorder="1" applyAlignment="1">
      <alignment horizontal="right" vertical="center" indent="1"/>
    </xf>
    <xf numFmtId="0" fontId="54" fillId="33" borderId="51" xfId="0" applyFont="1" applyFill="1" applyBorder="1" applyAlignment="1">
      <alignment horizontal="right" indent="1"/>
    </xf>
    <xf numFmtId="164" fontId="54" fillId="0" borderId="51" xfId="0" applyNumberFormat="1" applyFont="1" applyBorder="1" applyAlignment="1">
      <alignment horizontal="right" vertical="center" indent="1"/>
    </xf>
    <xf numFmtId="1" fontId="54" fillId="0" borderId="51" xfId="0" applyNumberFormat="1" applyFont="1" applyBorder="1" applyAlignment="1">
      <alignment horizontal="right" vertical="center" indent="1"/>
    </xf>
    <xf numFmtId="164" fontId="54" fillId="0" borderId="54" xfId="0" applyNumberFormat="1" applyFont="1" applyBorder="1" applyAlignment="1">
      <alignment horizontal="right" vertical="center" indent="1"/>
    </xf>
    <xf numFmtId="3" fontId="54" fillId="0" borderId="51" xfId="0" applyNumberFormat="1" applyFont="1" applyBorder="1" applyAlignment="1">
      <alignment horizontal="right" vertical="center" indent="1"/>
    </xf>
    <xf numFmtId="0" fontId="54" fillId="33" borderId="57" xfId="0" applyFont="1" applyFill="1" applyBorder="1" applyAlignment="1">
      <alignment horizontal="right" indent="1"/>
    </xf>
    <xf numFmtId="164" fontId="54" fillId="0" borderId="57" xfId="0" applyNumberFormat="1" applyFont="1" applyBorder="1" applyAlignment="1">
      <alignment horizontal="right" vertical="center" indent="1"/>
    </xf>
    <xf numFmtId="1" fontId="54" fillId="0" borderId="57" xfId="0" applyNumberFormat="1" applyFont="1" applyBorder="1" applyAlignment="1">
      <alignment horizontal="right" vertical="center" indent="1"/>
    </xf>
    <xf numFmtId="164" fontId="54" fillId="0" borderId="58" xfId="0" applyNumberFormat="1" applyFont="1" applyBorder="1" applyAlignment="1">
      <alignment horizontal="right" vertical="center" indent="1"/>
    </xf>
    <xf numFmtId="3" fontId="54" fillId="0" borderId="57" xfId="0" applyNumberFormat="1" applyFont="1" applyBorder="1" applyAlignment="1">
      <alignment horizontal="right" vertical="center" indent="1"/>
    </xf>
    <xf numFmtId="3" fontId="62" fillId="33" borderId="48" xfId="0" applyNumberFormat="1" applyFont="1" applyFill="1" applyBorder="1"/>
    <xf numFmtId="0" fontId="53" fillId="36" borderId="0" xfId="0" applyFont="1" applyFill="1" applyAlignment="1">
      <alignment horizontal="right" vertical="center" indent="1"/>
    </xf>
    <xf numFmtId="0" fontId="53" fillId="36" borderId="0" xfId="0" applyFont="1" applyFill="1" applyAlignment="1">
      <alignment horizontal="left" vertical="center" wrapText="1" indent="1"/>
    </xf>
    <xf numFmtId="0" fontId="54" fillId="33" borderId="0" xfId="0" applyFont="1" applyFill="1" applyAlignment="1">
      <alignment horizontal="left" vertical="center" wrapText="1" indent="1"/>
    </xf>
    <xf numFmtId="0" fontId="56" fillId="33" borderId="0" xfId="0" applyFont="1" applyFill="1"/>
    <xf numFmtId="0" fontId="56" fillId="33" borderId="49" xfId="0" applyFont="1" applyFill="1" applyBorder="1"/>
    <xf numFmtId="0" fontId="56" fillId="33" borderId="49" xfId="0" applyFont="1" applyFill="1" applyBorder="1" applyAlignment="1">
      <alignment vertical="center"/>
    </xf>
    <xf numFmtId="0" fontId="53" fillId="33" borderId="0" xfId="0" applyFont="1" applyFill="1" applyAlignment="1">
      <alignment horizontal="center" vertical="center" wrapText="1"/>
    </xf>
    <xf numFmtId="0" fontId="54" fillId="33" borderId="52" xfId="0" applyFont="1" applyFill="1" applyBorder="1" applyAlignment="1">
      <alignment horizontal="right" vertical="center" indent="1"/>
    </xf>
    <xf numFmtId="0" fontId="54" fillId="33" borderId="53" xfId="0" applyFont="1" applyFill="1" applyBorder="1" applyAlignment="1">
      <alignment horizontal="right" vertical="center" indent="1"/>
    </xf>
    <xf numFmtId="166" fontId="53" fillId="36" borderId="52" xfId="0" applyNumberFormat="1" applyFont="1" applyFill="1" applyBorder="1" applyAlignment="1">
      <alignment horizontal="right" vertical="center" indent="1"/>
    </xf>
    <xf numFmtId="166" fontId="53" fillId="36" borderId="0" xfId="0" applyNumberFormat="1" applyFont="1" applyFill="1" applyAlignment="1">
      <alignment horizontal="right" vertical="center" indent="1"/>
    </xf>
    <xf numFmtId="166" fontId="54" fillId="33" borderId="52" xfId="0" applyNumberFormat="1" applyFont="1" applyFill="1" applyBorder="1" applyAlignment="1">
      <alignment horizontal="right" vertical="center" indent="1"/>
    </xf>
    <xf numFmtId="166" fontId="54" fillId="33" borderId="0" xfId="0" applyNumberFormat="1" applyFont="1" applyFill="1" applyAlignment="1">
      <alignment horizontal="right" vertical="center" indent="1"/>
    </xf>
    <xf numFmtId="0" fontId="54" fillId="0" borderId="0" xfId="0" applyFont="1" applyAlignment="1">
      <alignment horizontal="right" vertical="center" indent="1"/>
    </xf>
    <xf numFmtId="166" fontId="54" fillId="33" borderId="54" xfId="0" applyNumberFormat="1" applyFont="1" applyFill="1" applyBorder="1" applyAlignment="1">
      <alignment horizontal="right" vertical="center" indent="1"/>
    </xf>
    <xf numFmtId="166" fontId="54" fillId="33" borderId="51" xfId="0" applyNumberFormat="1" applyFont="1" applyFill="1" applyBorder="1" applyAlignment="1">
      <alignment horizontal="right" vertical="center" indent="1"/>
    </xf>
    <xf numFmtId="0" fontId="69" fillId="33" borderId="0" xfId="0" applyFont="1" applyFill="1" applyAlignment="1">
      <alignment horizontal="center" vertical="center" wrapText="1"/>
    </xf>
    <xf numFmtId="0" fontId="69" fillId="33" borderId="49" xfId="0" applyFont="1" applyFill="1" applyBorder="1" applyAlignment="1">
      <alignment horizontal="center" vertical="center" wrapText="1"/>
    </xf>
    <xf numFmtId="0" fontId="56" fillId="33" borderId="0" xfId="0" applyFont="1" applyFill="1" applyAlignment="1">
      <alignment horizontal="center" vertical="center" wrapText="1"/>
    </xf>
    <xf numFmtId="0" fontId="56" fillId="33" borderId="49" xfId="0" applyFont="1" applyFill="1" applyBorder="1" applyAlignment="1">
      <alignment horizontal="center" vertical="center" wrapText="1"/>
    </xf>
    <xf numFmtId="0" fontId="53" fillId="33" borderId="47" xfId="34" applyFont="1" applyFill="1" applyBorder="1" applyAlignment="1">
      <alignment horizontal="center" vertical="center"/>
    </xf>
    <xf numFmtId="0" fontId="56" fillId="33" borderId="0" xfId="0" applyFont="1" applyFill="1" applyAlignment="1">
      <alignment horizontal="center"/>
    </xf>
    <xf numFmtId="0" fontId="56" fillId="33" borderId="49" xfId="0" applyFont="1" applyFill="1" applyBorder="1" applyAlignment="1">
      <alignment horizontal="center"/>
    </xf>
    <xf numFmtId="0" fontId="69" fillId="33" borderId="49" xfId="0" applyFont="1" applyFill="1" applyBorder="1"/>
    <xf numFmtId="0" fontId="74" fillId="0" borderId="0" xfId="84"/>
    <xf numFmtId="0" fontId="76" fillId="0" borderId="19" xfId="84" applyFont="1" applyBorder="1" applyAlignment="1">
      <alignment horizontal="left" vertical="top" wrapText="1"/>
    </xf>
    <xf numFmtId="0" fontId="76" fillId="0" borderId="34" xfId="84" applyFont="1" applyBorder="1" applyAlignment="1">
      <alignment horizontal="left" vertical="top" wrapText="1"/>
    </xf>
    <xf numFmtId="0" fontId="76" fillId="0" borderId="20" xfId="84" applyFont="1" applyBorder="1" applyAlignment="1">
      <alignment horizontal="left" vertical="top" wrapText="1"/>
    </xf>
    <xf numFmtId="175" fontId="76" fillId="0" borderId="36" xfId="84" applyNumberFormat="1" applyFont="1" applyBorder="1" applyAlignment="1">
      <alignment horizontal="right" vertical="center"/>
    </xf>
    <xf numFmtId="170" fontId="76" fillId="0" borderId="37" xfId="84" applyNumberFormat="1" applyFont="1" applyBorder="1" applyAlignment="1">
      <alignment horizontal="right" vertical="center"/>
    </xf>
    <xf numFmtId="175" fontId="76" fillId="0" borderId="37" xfId="84" applyNumberFormat="1" applyFont="1" applyBorder="1" applyAlignment="1">
      <alignment horizontal="right" vertical="center"/>
    </xf>
    <xf numFmtId="173" fontId="76" fillId="0" borderId="37" xfId="84" applyNumberFormat="1" applyFont="1" applyBorder="1" applyAlignment="1">
      <alignment horizontal="right" vertical="center"/>
    </xf>
    <xf numFmtId="171" fontId="76" fillId="0" borderId="38" xfId="84" applyNumberFormat="1" applyFont="1" applyBorder="1" applyAlignment="1">
      <alignment horizontal="right" vertical="center"/>
    </xf>
    <xf numFmtId="0" fontId="76" fillId="0" borderId="42" xfId="84" applyFont="1" applyBorder="1" applyAlignment="1">
      <alignment horizontal="left" vertical="top" wrapText="1"/>
    </xf>
    <xf numFmtId="0" fontId="76" fillId="0" borderId="0" xfId="84" applyFont="1" applyAlignment="1">
      <alignment horizontal="left" vertical="top" wrapText="1"/>
    </xf>
    <xf numFmtId="0" fontId="76" fillId="0" borderId="43" xfId="84" applyFont="1" applyBorder="1" applyAlignment="1">
      <alignment horizontal="left" vertical="top" wrapText="1"/>
    </xf>
    <xf numFmtId="175" fontId="76" fillId="0" borderId="44" xfId="84" applyNumberFormat="1" applyFont="1" applyBorder="1" applyAlignment="1">
      <alignment horizontal="right" vertical="center"/>
    </xf>
    <xf numFmtId="170" fontId="76" fillId="0" borderId="45" xfId="84" applyNumberFormat="1" applyFont="1" applyBorder="1" applyAlignment="1">
      <alignment horizontal="right" vertical="center"/>
    </xf>
    <xf numFmtId="175" fontId="76" fillId="0" borderId="45" xfId="84" applyNumberFormat="1" applyFont="1" applyBorder="1" applyAlignment="1">
      <alignment horizontal="right" vertical="center"/>
    </xf>
    <xf numFmtId="173" fontId="76" fillId="0" borderId="45" xfId="84" applyNumberFormat="1" applyFont="1" applyBorder="1" applyAlignment="1">
      <alignment horizontal="right" vertical="center"/>
    </xf>
    <xf numFmtId="171" fontId="76" fillId="0" borderId="46" xfId="84" applyNumberFormat="1" applyFont="1" applyBorder="1" applyAlignment="1">
      <alignment horizontal="right" vertical="center"/>
    </xf>
    <xf numFmtId="0" fontId="76" fillId="0" borderId="24" xfId="84" applyFont="1" applyBorder="1" applyAlignment="1">
      <alignment horizontal="left" vertical="top" wrapText="1"/>
    </xf>
    <xf numFmtId="0" fontId="76" fillId="0" borderId="35" xfId="84" applyFont="1" applyBorder="1" applyAlignment="1">
      <alignment horizontal="left" vertical="top" wrapText="1"/>
    </xf>
    <xf numFmtId="0" fontId="76" fillId="0" borderId="25" xfId="84" applyFont="1" applyBorder="1" applyAlignment="1">
      <alignment horizontal="left" vertical="top" wrapText="1"/>
    </xf>
    <xf numFmtId="175" fontId="76" fillId="0" borderId="39" xfId="84" applyNumberFormat="1" applyFont="1" applyBorder="1" applyAlignment="1">
      <alignment horizontal="right" vertical="center"/>
    </xf>
    <xf numFmtId="170" fontId="76" fillId="0" borderId="40" xfId="84" applyNumberFormat="1" applyFont="1" applyBorder="1" applyAlignment="1">
      <alignment horizontal="right" vertical="center"/>
    </xf>
    <xf numFmtId="175" fontId="76" fillId="0" borderId="40" xfId="84" applyNumberFormat="1" applyFont="1" applyBorder="1" applyAlignment="1">
      <alignment horizontal="right" vertical="center"/>
    </xf>
    <xf numFmtId="173" fontId="76" fillId="0" borderId="40" xfId="84" applyNumberFormat="1" applyFont="1" applyBorder="1" applyAlignment="1">
      <alignment horizontal="right" vertical="center"/>
    </xf>
    <xf numFmtId="171" fontId="76" fillId="0" borderId="41" xfId="84" applyNumberFormat="1" applyFont="1" applyBorder="1" applyAlignment="1">
      <alignment horizontal="right" vertical="center"/>
    </xf>
    <xf numFmtId="0" fontId="76" fillId="0" borderId="23" xfId="84" applyFont="1" applyBorder="1" applyAlignment="1">
      <alignment horizontal="center" wrapText="1"/>
    </xf>
    <xf numFmtId="0" fontId="76" fillId="0" borderId="28" xfId="84" applyFont="1" applyBorder="1" applyAlignment="1">
      <alignment horizontal="center" wrapText="1"/>
    </xf>
    <xf numFmtId="0" fontId="76" fillId="0" borderId="19" xfId="84" applyFont="1" applyBorder="1" applyAlignment="1">
      <alignment horizontal="left" wrapText="1"/>
    </xf>
    <xf numFmtId="0" fontId="76" fillId="0" borderId="34" xfId="84" applyFont="1" applyBorder="1" applyAlignment="1">
      <alignment horizontal="left" wrapText="1"/>
    </xf>
    <xf numFmtId="0" fontId="76" fillId="0" borderId="20" xfId="84" applyFont="1" applyBorder="1" applyAlignment="1">
      <alignment horizontal="left" wrapText="1"/>
    </xf>
    <xf numFmtId="0" fontId="76" fillId="0" borderId="24" xfId="84" applyFont="1" applyBorder="1" applyAlignment="1">
      <alignment horizontal="left" wrapText="1"/>
    </xf>
    <xf numFmtId="0" fontId="76" fillId="0" borderId="35" xfId="84" applyFont="1" applyBorder="1" applyAlignment="1">
      <alignment horizontal="left" wrapText="1"/>
    </xf>
    <xf numFmtId="0" fontId="76" fillId="0" borderId="25" xfId="84" applyFont="1" applyBorder="1" applyAlignment="1">
      <alignment horizontal="left" wrapText="1"/>
    </xf>
    <xf numFmtId="0" fontId="76" fillId="0" borderId="21" xfId="84" applyFont="1" applyBorder="1" applyAlignment="1">
      <alignment horizontal="center" wrapText="1"/>
    </xf>
    <xf numFmtId="0" fontId="76" fillId="0" borderId="26" xfId="84" applyFont="1" applyBorder="1" applyAlignment="1">
      <alignment horizontal="center" wrapText="1"/>
    </xf>
    <xf numFmtId="0" fontId="76" fillId="0" borderId="22" xfId="84" applyFont="1" applyBorder="1" applyAlignment="1">
      <alignment horizontal="center" wrapText="1"/>
    </xf>
    <xf numFmtId="0" fontId="76" fillId="0" borderId="27" xfId="84" applyFont="1" applyBorder="1" applyAlignment="1">
      <alignment horizontal="center" wrapText="1"/>
    </xf>
    <xf numFmtId="0" fontId="77" fillId="0" borderId="27" xfId="0" applyFont="1" applyBorder="1" applyAlignment="1">
      <alignment horizontal="center" wrapText="1"/>
    </xf>
    <xf numFmtId="0" fontId="77" fillId="0" borderId="29" xfId="0" applyFont="1" applyBorder="1" applyAlignment="1">
      <alignment horizontal="left" vertical="top" wrapText="1"/>
    </xf>
    <xf numFmtId="0" fontId="77" fillId="0" borderId="30" xfId="0" applyFont="1" applyBorder="1" applyAlignment="1">
      <alignment horizontal="left" vertical="top" wrapText="1"/>
    </xf>
    <xf numFmtId="175" fontId="77" fillId="0" borderId="31" xfId="0" applyNumberFormat="1" applyFont="1" applyBorder="1" applyAlignment="1">
      <alignment horizontal="right" vertical="center"/>
    </xf>
    <xf numFmtId="170" fontId="77" fillId="0" borderId="32" xfId="0" applyNumberFormat="1" applyFont="1" applyBorder="1" applyAlignment="1">
      <alignment horizontal="right" vertical="center"/>
    </xf>
    <xf numFmtId="175" fontId="77" fillId="0" borderId="32" xfId="0" applyNumberFormat="1" applyFont="1" applyBorder="1" applyAlignment="1">
      <alignment horizontal="right" vertical="center"/>
    </xf>
    <xf numFmtId="173" fontId="77" fillId="0" borderId="32" xfId="0" applyNumberFormat="1" applyFont="1" applyBorder="1" applyAlignment="1">
      <alignment horizontal="right" vertical="center"/>
    </xf>
    <xf numFmtId="171" fontId="77" fillId="0" borderId="33" xfId="0" applyNumberFormat="1" applyFont="1" applyBorder="1" applyAlignment="1">
      <alignment horizontal="right" vertical="center"/>
    </xf>
    <xf numFmtId="0" fontId="77" fillId="0" borderId="19" xfId="0" applyFont="1" applyBorder="1" applyAlignment="1">
      <alignment horizontal="left" vertical="top" wrapText="1"/>
    </xf>
    <xf numFmtId="0" fontId="77" fillId="0" borderId="34" xfId="0" applyFont="1" applyBorder="1" applyAlignment="1">
      <alignment horizontal="left" vertical="top" wrapText="1"/>
    </xf>
    <xf numFmtId="0" fontId="77" fillId="0" borderId="20" xfId="0" applyFont="1" applyBorder="1" applyAlignment="1">
      <alignment horizontal="left" vertical="top" wrapText="1"/>
    </xf>
    <xf numFmtId="175" fontId="77" fillId="0" borderId="36" xfId="0" applyNumberFormat="1" applyFont="1" applyBorder="1" applyAlignment="1">
      <alignment horizontal="right" vertical="center"/>
    </xf>
    <xf numFmtId="170" fontId="77" fillId="0" borderId="37" xfId="0" applyNumberFormat="1" applyFont="1" applyBorder="1" applyAlignment="1">
      <alignment horizontal="right" vertical="center"/>
    </xf>
    <xf numFmtId="175" fontId="77" fillId="0" borderId="37" xfId="0" applyNumberFormat="1" applyFont="1" applyBorder="1" applyAlignment="1">
      <alignment horizontal="right" vertical="center"/>
    </xf>
    <xf numFmtId="173" fontId="77" fillId="0" borderId="37" xfId="0" applyNumberFormat="1" applyFont="1" applyBorder="1" applyAlignment="1">
      <alignment horizontal="right" vertical="center"/>
    </xf>
    <xf numFmtId="171" fontId="77" fillId="0" borderId="38" xfId="0" applyNumberFormat="1" applyFont="1" applyBorder="1" applyAlignment="1">
      <alignment horizontal="right" vertical="center"/>
    </xf>
    <xf numFmtId="0" fontId="77" fillId="0" borderId="24" xfId="0" applyFont="1" applyBorder="1" applyAlignment="1">
      <alignment horizontal="left" vertical="top" wrapText="1"/>
    </xf>
    <xf numFmtId="0" fontId="77" fillId="0" borderId="35" xfId="0" applyFont="1" applyBorder="1" applyAlignment="1">
      <alignment horizontal="left" vertical="top" wrapText="1"/>
    </xf>
    <xf numFmtId="0" fontId="77" fillId="0" borderId="25" xfId="0" applyFont="1" applyBorder="1" applyAlignment="1">
      <alignment horizontal="left" vertical="top" wrapText="1"/>
    </xf>
    <xf numFmtId="175" fontId="77" fillId="0" borderId="39" xfId="0" applyNumberFormat="1" applyFont="1" applyBorder="1" applyAlignment="1">
      <alignment horizontal="right" vertical="center"/>
    </xf>
    <xf numFmtId="170" fontId="77" fillId="0" borderId="40" xfId="0" applyNumberFormat="1" applyFont="1" applyBorder="1" applyAlignment="1">
      <alignment horizontal="right" vertical="center"/>
    </xf>
    <xf numFmtId="175" fontId="77" fillId="0" borderId="40" xfId="0" applyNumberFormat="1" applyFont="1" applyBorder="1" applyAlignment="1">
      <alignment horizontal="right" vertical="center"/>
    </xf>
    <xf numFmtId="173" fontId="77" fillId="0" borderId="40" xfId="0" applyNumberFormat="1" applyFont="1" applyBorder="1" applyAlignment="1">
      <alignment horizontal="right" vertical="center"/>
    </xf>
    <xf numFmtId="171" fontId="77" fillId="0" borderId="41" xfId="0" applyNumberFormat="1" applyFont="1" applyBorder="1" applyAlignment="1">
      <alignment horizontal="right" vertical="center"/>
    </xf>
    <xf numFmtId="0" fontId="77" fillId="0" borderId="42" xfId="0" applyFont="1" applyBorder="1" applyAlignment="1">
      <alignment horizontal="left" vertical="top" wrapText="1"/>
    </xf>
    <xf numFmtId="0" fontId="77" fillId="0" borderId="0" xfId="0" applyFont="1" applyAlignment="1">
      <alignment horizontal="left" vertical="top" wrapText="1"/>
    </xf>
    <xf numFmtId="0" fontId="77" fillId="0" borderId="43" xfId="0" applyFont="1" applyBorder="1" applyAlignment="1">
      <alignment horizontal="left" vertical="top" wrapText="1"/>
    </xf>
    <xf numFmtId="175" fontId="77" fillId="0" borderId="44" xfId="0" applyNumberFormat="1" applyFont="1" applyBorder="1" applyAlignment="1">
      <alignment horizontal="right" vertical="center"/>
    </xf>
    <xf numFmtId="170" fontId="77" fillId="0" borderId="45" xfId="0" applyNumberFormat="1" applyFont="1" applyBorder="1" applyAlignment="1">
      <alignment horizontal="right" vertical="center"/>
    </xf>
    <xf numFmtId="175" fontId="77" fillId="0" borderId="45" xfId="0" applyNumberFormat="1" applyFont="1" applyBorder="1" applyAlignment="1">
      <alignment horizontal="right" vertical="center"/>
    </xf>
    <xf numFmtId="173" fontId="77" fillId="0" borderId="45" xfId="0" applyNumberFormat="1" applyFont="1" applyBorder="1" applyAlignment="1">
      <alignment horizontal="right" vertical="center"/>
    </xf>
    <xf numFmtId="171" fontId="77" fillId="0" borderId="46" xfId="0" applyNumberFormat="1" applyFont="1" applyBorder="1" applyAlignment="1">
      <alignment horizontal="right" vertical="center"/>
    </xf>
    <xf numFmtId="176" fontId="77" fillId="0" borderId="40" xfId="0" applyNumberFormat="1" applyFont="1" applyBorder="1" applyAlignment="1">
      <alignment horizontal="right" vertical="center"/>
    </xf>
    <xf numFmtId="176" fontId="77" fillId="0" borderId="45" xfId="0" applyNumberFormat="1" applyFont="1" applyBorder="1" applyAlignment="1">
      <alignment horizontal="right" vertical="center"/>
    </xf>
    <xf numFmtId="1" fontId="67" fillId="36" borderId="0" xfId="0" applyNumberFormat="1" applyFont="1" applyFill="1" applyAlignment="1">
      <alignment horizontal="right" indent="2"/>
    </xf>
    <xf numFmtId="1" fontId="67" fillId="36" borderId="0" xfId="0" applyNumberFormat="1" applyFont="1" applyFill="1" applyAlignment="1">
      <alignment horizontal="right" vertical="center" indent="1"/>
    </xf>
    <xf numFmtId="165" fontId="67" fillId="36" borderId="0" xfId="0" applyNumberFormat="1" applyFont="1" applyFill="1" applyAlignment="1">
      <alignment horizontal="right" vertical="center" indent="1"/>
    </xf>
    <xf numFmtId="0" fontId="68" fillId="36" borderId="0" xfId="0" applyFont="1" applyFill="1" applyAlignment="1">
      <alignment horizontal="right" vertical="center" indent="1"/>
    </xf>
    <xf numFmtId="164" fontId="67" fillId="36" borderId="52" xfId="0" applyNumberFormat="1" applyFont="1" applyFill="1" applyBorder="1" applyAlignment="1">
      <alignment horizontal="right" vertical="center" indent="1"/>
    </xf>
    <xf numFmtId="164" fontId="68" fillId="36" borderId="0" xfId="0" applyNumberFormat="1" applyFont="1" applyFill="1" applyAlignment="1">
      <alignment horizontal="right" vertical="center" indent="1"/>
    </xf>
    <xf numFmtId="1" fontId="67" fillId="33" borderId="0" xfId="0" applyNumberFormat="1" applyFont="1" applyFill="1" applyAlignment="1">
      <alignment horizontal="right" indent="2"/>
    </xf>
    <xf numFmtId="1" fontId="67" fillId="33" borderId="0" xfId="0" applyNumberFormat="1" applyFont="1" applyFill="1" applyAlignment="1">
      <alignment horizontal="right" vertical="center" indent="1"/>
    </xf>
    <xf numFmtId="165" fontId="67" fillId="33" borderId="0" xfId="0" applyNumberFormat="1" applyFont="1" applyFill="1" applyAlignment="1">
      <alignment horizontal="right" vertical="center" indent="1"/>
    </xf>
    <xf numFmtId="0" fontId="68" fillId="33" borderId="0" xfId="0" applyFont="1" applyFill="1" applyAlignment="1">
      <alignment horizontal="right" vertical="center" indent="1"/>
    </xf>
    <xf numFmtId="164" fontId="67" fillId="33" borderId="52" xfId="0" applyNumberFormat="1" applyFont="1" applyFill="1" applyBorder="1" applyAlignment="1">
      <alignment horizontal="right" vertical="center" indent="1"/>
    </xf>
    <xf numFmtId="0" fontId="68" fillId="33" borderId="0" xfId="0" applyFont="1" applyFill="1" applyAlignment="1">
      <alignment vertical="center"/>
    </xf>
    <xf numFmtId="165" fontId="68" fillId="33" borderId="0" xfId="0" applyNumberFormat="1" applyFont="1" applyFill="1" applyAlignment="1">
      <alignment horizontal="right" vertical="center" indent="1"/>
    </xf>
    <xf numFmtId="1" fontId="68" fillId="33" borderId="57" xfId="0" applyNumberFormat="1" applyFont="1" applyFill="1" applyBorder="1" applyAlignment="1">
      <alignment horizontal="right" vertical="center" indent="1"/>
    </xf>
    <xf numFmtId="165" fontId="68" fillId="33" borderId="57" xfId="0" applyNumberFormat="1" applyFont="1" applyFill="1" applyBorder="1" applyAlignment="1">
      <alignment horizontal="right" vertical="center" indent="1"/>
    </xf>
    <xf numFmtId="0" fontId="68" fillId="33" borderId="57" xfId="0" applyFont="1" applyFill="1" applyBorder="1" applyAlignment="1">
      <alignment horizontal="right" vertical="center" indent="1"/>
    </xf>
    <xf numFmtId="164" fontId="68" fillId="33" borderId="58" xfId="0" applyNumberFormat="1" applyFont="1" applyFill="1" applyBorder="1" applyAlignment="1">
      <alignment horizontal="right" vertical="center" indent="1"/>
    </xf>
    <xf numFmtId="0" fontId="67" fillId="33" borderId="0" xfId="0" applyFont="1" applyFill="1" applyAlignment="1">
      <alignment vertical="center"/>
    </xf>
    <xf numFmtId="1" fontId="68" fillId="33" borderId="0" xfId="0" applyNumberFormat="1" applyFont="1" applyFill="1" applyAlignment="1">
      <alignment horizontal="right" indent="2"/>
    </xf>
    <xf numFmtId="0" fontId="67" fillId="37" borderId="0" xfId="0" applyFont="1" applyFill="1" applyAlignment="1">
      <alignment vertical="center"/>
    </xf>
    <xf numFmtId="1" fontId="68" fillId="37" borderId="0" xfId="0" applyNumberFormat="1" applyFont="1" applyFill="1" applyAlignment="1">
      <alignment horizontal="right" indent="2"/>
    </xf>
    <xf numFmtId="1" fontId="68" fillId="37" borderId="0" xfId="0" applyNumberFormat="1" applyFont="1" applyFill="1" applyAlignment="1">
      <alignment horizontal="right" vertical="center" indent="1"/>
    </xf>
    <xf numFmtId="165" fontId="68" fillId="37" borderId="0" xfId="0" applyNumberFormat="1" applyFont="1" applyFill="1" applyAlignment="1">
      <alignment horizontal="right" vertical="center" indent="1"/>
    </xf>
    <xf numFmtId="0" fontId="68" fillId="37" borderId="0" xfId="0" applyFont="1" applyFill="1" applyAlignment="1">
      <alignment horizontal="right" vertical="center" indent="1"/>
    </xf>
    <xf numFmtId="0" fontId="68" fillId="33" borderId="0" xfId="0" applyFont="1" applyFill="1" applyAlignment="1">
      <alignment horizontal="left" vertical="center" indent="1"/>
    </xf>
    <xf numFmtId="0" fontId="67" fillId="33" borderId="0" xfId="0" applyFont="1" applyFill="1" applyAlignment="1">
      <alignment horizontal="left" vertical="center" indent="1"/>
    </xf>
    <xf numFmtId="0" fontId="67" fillId="33" borderId="0" xfId="0" applyFont="1" applyFill="1" applyAlignment="1">
      <alignment horizontal="right" vertical="center" indent="1"/>
    </xf>
    <xf numFmtId="0" fontId="68" fillId="33" borderId="51" xfId="0" applyFont="1" applyFill="1" applyBorder="1" applyAlignment="1">
      <alignment horizontal="left" vertical="center" indent="2"/>
    </xf>
    <xf numFmtId="1" fontId="68" fillId="33" borderId="51" xfId="0" applyNumberFormat="1" applyFont="1" applyFill="1" applyBorder="1" applyAlignment="1">
      <alignment horizontal="right" indent="2"/>
    </xf>
    <xf numFmtId="165" fontId="68" fillId="33" borderId="51" xfId="0" applyNumberFormat="1" applyFont="1" applyFill="1" applyBorder="1" applyAlignment="1">
      <alignment horizontal="right" vertical="center" indent="1"/>
    </xf>
    <xf numFmtId="0" fontId="68" fillId="33" borderId="51" xfId="0" applyFont="1" applyFill="1" applyBorder="1" applyAlignment="1">
      <alignment horizontal="right" vertical="center" indent="1"/>
    </xf>
    <xf numFmtId="167" fontId="68" fillId="33" borderId="51" xfId="0" applyNumberFormat="1" applyFont="1" applyFill="1" applyBorder="1" applyAlignment="1">
      <alignment horizontal="right" vertical="center" indent="1"/>
    </xf>
    <xf numFmtId="0" fontId="67" fillId="33" borderId="51" xfId="0" applyFont="1" applyFill="1" applyBorder="1" applyAlignment="1">
      <alignment horizontal="left" vertical="center" indent="1"/>
    </xf>
    <xf numFmtId="1" fontId="67" fillId="33" borderId="51" xfId="0" applyNumberFormat="1" applyFont="1" applyFill="1" applyBorder="1" applyAlignment="1">
      <alignment horizontal="right" indent="2"/>
    </xf>
    <xf numFmtId="1" fontId="67" fillId="33" borderId="51" xfId="0" applyNumberFormat="1" applyFont="1" applyFill="1" applyBorder="1" applyAlignment="1">
      <alignment horizontal="right" vertical="center" indent="1"/>
    </xf>
    <xf numFmtId="165" fontId="67" fillId="33" borderId="51" xfId="0" applyNumberFormat="1" applyFont="1" applyFill="1" applyBorder="1" applyAlignment="1">
      <alignment horizontal="right" vertical="center" indent="1"/>
    </xf>
    <xf numFmtId="164" fontId="67" fillId="33" borderId="54" xfId="0" applyNumberFormat="1" applyFont="1" applyFill="1" applyBorder="1" applyAlignment="1">
      <alignment horizontal="right" vertical="center" indent="1"/>
    </xf>
    <xf numFmtId="0" fontId="68" fillId="33" borderId="0" xfId="0" applyFont="1" applyFill="1" applyAlignment="1">
      <alignment horizontal="left" vertical="center" indent="2"/>
    </xf>
    <xf numFmtId="0" fontId="68" fillId="33" borderId="51" xfId="0" applyFont="1" applyFill="1" applyBorder="1" applyAlignment="1">
      <alignment horizontal="left" vertical="center" indent="1"/>
    </xf>
    <xf numFmtId="164" fontId="67" fillId="36" borderId="0" xfId="0" applyNumberFormat="1" applyFont="1" applyFill="1" applyAlignment="1">
      <alignment vertical="center"/>
    </xf>
    <xf numFmtId="165" fontId="67" fillId="36" borderId="0" xfId="0" applyNumberFormat="1" applyFont="1" applyFill="1" applyAlignment="1">
      <alignment vertical="center"/>
    </xf>
    <xf numFmtId="165" fontId="67" fillId="33" borderId="0" xfId="0" applyNumberFormat="1" applyFont="1" applyFill="1" applyAlignment="1">
      <alignment vertical="center"/>
    </xf>
    <xf numFmtId="165" fontId="68" fillId="33" borderId="0" xfId="0" applyNumberFormat="1" applyFont="1" applyFill="1" applyAlignment="1">
      <alignment vertical="center"/>
    </xf>
    <xf numFmtId="165" fontId="68" fillId="33" borderId="57" xfId="0" applyNumberFormat="1" applyFont="1" applyFill="1" applyBorder="1" applyAlignment="1">
      <alignment vertical="center"/>
    </xf>
    <xf numFmtId="164" fontId="68" fillId="37" borderId="0" xfId="0" applyNumberFormat="1" applyFont="1" applyFill="1" applyAlignment="1">
      <alignment vertical="center"/>
    </xf>
    <xf numFmtId="165" fontId="68" fillId="37" borderId="0" xfId="0" applyNumberFormat="1" applyFont="1" applyFill="1" applyAlignment="1">
      <alignment vertical="center"/>
    </xf>
    <xf numFmtId="167" fontId="68" fillId="33" borderId="51" xfId="0" applyNumberFormat="1" applyFont="1" applyFill="1" applyBorder="1" applyAlignment="1">
      <alignment vertical="center"/>
    </xf>
    <xf numFmtId="165" fontId="68" fillId="33" borderId="51" xfId="0" applyNumberFormat="1" applyFont="1" applyFill="1" applyBorder="1" applyAlignment="1">
      <alignment vertical="center"/>
    </xf>
    <xf numFmtId="164" fontId="67" fillId="33" borderId="51" xfId="0" applyNumberFormat="1" applyFont="1" applyFill="1" applyBorder="1" applyAlignment="1">
      <alignment vertical="center"/>
    </xf>
    <xf numFmtId="165" fontId="67" fillId="33" borderId="51" xfId="0" applyNumberFormat="1" applyFont="1" applyFill="1" applyBorder="1" applyAlignment="1">
      <alignment vertical="center"/>
    </xf>
    <xf numFmtId="167" fontId="68" fillId="33" borderId="0" xfId="0" applyNumberFormat="1" applyFont="1" applyFill="1" applyAlignment="1">
      <alignment vertical="center"/>
    </xf>
    <xf numFmtId="164" fontId="67" fillId="36" borderId="52" xfId="0" applyNumberFormat="1" applyFont="1" applyFill="1" applyBorder="1" applyAlignment="1">
      <alignment vertical="center"/>
    </xf>
    <xf numFmtId="164" fontId="67" fillId="33" borderId="52" xfId="0" applyNumberFormat="1" applyFont="1" applyFill="1" applyBorder="1" applyAlignment="1">
      <alignment vertical="center"/>
    </xf>
    <xf numFmtId="164" fontId="68" fillId="33" borderId="52" xfId="0" applyNumberFormat="1" applyFont="1" applyFill="1" applyBorder="1" applyAlignment="1">
      <alignment vertical="center"/>
    </xf>
    <xf numFmtId="165" fontId="68" fillId="33" borderId="53" xfId="0" applyNumberFormat="1" applyFont="1" applyFill="1" applyBorder="1" applyAlignment="1">
      <alignment vertical="center"/>
    </xf>
    <xf numFmtId="164" fontId="68" fillId="33" borderId="58" xfId="0" applyNumberFormat="1" applyFont="1" applyFill="1" applyBorder="1" applyAlignment="1">
      <alignment vertical="center"/>
    </xf>
    <xf numFmtId="165" fontId="68" fillId="33" borderId="56" xfId="0" applyNumberFormat="1" applyFont="1" applyFill="1" applyBorder="1" applyAlignment="1">
      <alignment vertical="center"/>
    </xf>
    <xf numFmtId="164" fontId="68" fillId="37" borderId="52" xfId="0" applyNumberFormat="1" applyFont="1" applyFill="1" applyBorder="1" applyAlignment="1">
      <alignment vertical="center"/>
    </xf>
    <xf numFmtId="165" fontId="68" fillId="33" borderId="55" xfId="0" applyNumberFormat="1" applyFont="1" applyFill="1" applyBorder="1" applyAlignment="1">
      <alignment vertical="center"/>
    </xf>
    <xf numFmtId="164" fontId="68" fillId="33" borderId="54" xfId="0" applyNumberFormat="1" applyFont="1" applyFill="1" applyBorder="1" applyAlignment="1">
      <alignment vertical="center"/>
    </xf>
    <xf numFmtId="164" fontId="67" fillId="33" borderId="54" xfId="0" applyNumberFormat="1" applyFont="1" applyFill="1" applyBorder="1" applyAlignment="1">
      <alignment vertical="center"/>
    </xf>
    <xf numFmtId="164" fontId="67" fillId="36" borderId="52" xfId="0" applyNumberFormat="1" applyFont="1" applyFill="1" applyBorder="1" applyAlignment="1">
      <alignment horizontal="right" vertical="center"/>
    </xf>
    <xf numFmtId="164" fontId="67" fillId="36" borderId="0" xfId="0" applyNumberFormat="1" applyFont="1" applyFill="1" applyAlignment="1">
      <alignment horizontal="right" vertical="center"/>
    </xf>
    <xf numFmtId="1" fontId="67" fillId="36" borderId="0" xfId="0" applyNumberFormat="1" applyFont="1" applyFill="1" applyAlignment="1">
      <alignment horizontal="right" vertical="center"/>
    </xf>
    <xf numFmtId="165" fontId="67" fillId="36" borderId="53" xfId="0" applyNumberFormat="1" applyFont="1" applyFill="1" applyBorder="1" applyAlignment="1">
      <alignment horizontal="right" vertical="center"/>
    </xf>
    <xf numFmtId="165" fontId="67" fillId="36" borderId="0" xfId="0" applyNumberFormat="1" applyFont="1" applyFill="1" applyAlignment="1">
      <alignment horizontal="right" vertical="center"/>
    </xf>
    <xf numFmtId="0" fontId="68" fillId="36" borderId="0" xfId="0" applyFont="1" applyFill="1" applyAlignment="1">
      <alignment horizontal="right" vertical="center"/>
    </xf>
    <xf numFmtId="3" fontId="67" fillId="36" borderId="0" xfId="0" applyNumberFormat="1" applyFont="1" applyFill="1" applyAlignment="1">
      <alignment horizontal="right" vertical="center"/>
    </xf>
    <xf numFmtId="164" fontId="67" fillId="33" borderId="52" xfId="0" applyNumberFormat="1" applyFont="1" applyFill="1" applyBorder="1" applyAlignment="1">
      <alignment horizontal="right" vertical="center"/>
    </xf>
    <xf numFmtId="164" fontId="67" fillId="33" borderId="0" xfId="0" applyNumberFormat="1" applyFont="1" applyFill="1" applyAlignment="1">
      <alignment horizontal="right" vertical="center"/>
    </xf>
    <xf numFmtId="1" fontId="67" fillId="33" borderId="0" xfId="0" applyNumberFormat="1" applyFont="1" applyFill="1" applyAlignment="1">
      <alignment horizontal="right" vertical="center"/>
    </xf>
    <xf numFmtId="165" fontId="67" fillId="33" borderId="0" xfId="0" applyNumberFormat="1" applyFont="1" applyFill="1" applyAlignment="1">
      <alignment horizontal="right" vertical="center"/>
    </xf>
    <xf numFmtId="0" fontId="68" fillId="33" borderId="0" xfId="0" applyFont="1" applyFill="1" applyAlignment="1">
      <alignment horizontal="right" vertical="center"/>
    </xf>
    <xf numFmtId="164" fontId="68" fillId="33" borderId="0" xfId="0" applyNumberFormat="1" applyFont="1" applyFill="1" applyAlignment="1">
      <alignment horizontal="right" vertical="center"/>
    </xf>
    <xf numFmtId="3" fontId="67" fillId="33" borderId="0" xfId="0" applyNumberFormat="1" applyFont="1" applyFill="1" applyAlignment="1">
      <alignment horizontal="right" vertical="center"/>
    </xf>
    <xf numFmtId="164" fontId="68" fillId="33" borderId="52" xfId="0" applyNumberFormat="1" applyFont="1" applyFill="1" applyBorder="1" applyAlignment="1">
      <alignment horizontal="right" vertical="center"/>
    </xf>
    <xf numFmtId="1" fontId="68" fillId="33" borderId="0" xfId="0" applyNumberFormat="1" applyFont="1" applyFill="1" applyAlignment="1">
      <alignment horizontal="right" vertical="center"/>
    </xf>
    <xf numFmtId="165" fontId="68" fillId="33" borderId="53" xfId="0" applyNumberFormat="1" applyFont="1" applyFill="1" applyBorder="1" applyAlignment="1">
      <alignment horizontal="right" vertical="center"/>
    </xf>
    <xf numFmtId="165" fontId="68" fillId="33" borderId="0" xfId="0" applyNumberFormat="1" applyFont="1" applyFill="1" applyAlignment="1">
      <alignment horizontal="right" vertical="center"/>
    </xf>
    <xf numFmtId="3" fontId="68" fillId="33" borderId="0" xfId="0" applyNumberFormat="1" applyFont="1" applyFill="1" applyAlignment="1">
      <alignment horizontal="right" vertical="center"/>
    </xf>
    <xf numFmtId="164" fontId="68" fillId="33" borderId="58" xfId="0" applyNumberFormat="1" applyFont="1" applyFill="1" applyBorder="1" applyAlignment="1">
      <alignment horizontal="right" vertical="center"/>
    </xf>
    <xf numFmtId="164" fontId="68" fillId="33" borderId="57" xfId="0" applyNumberFormat="1" applyFont="1" applyFill="1" applyBorder="1" applyAlignment="1">
      <alignment horizontal="right" vertical="center"/>
    </xf>
    <xf numFmtId="1" fontId="68" fillId="33" borderId="57" xfId="0" applyNumberFormat="1" applyFont="1" applyFill="1" applyBorder="1" applyAlignment="1">
      <alignment horizontal="right" vertical="center"/>
    </xf>
    <xf numFmtId="165" fontId="68" fillId="33" borderId="56" xfId="0" applyNumberFormat="1" applyFont="1" applyFill="1" applyBorder="1" applyAlignment="1">
      <alignment horizontal="right" vertical="center"/>
    </xf>
    <xf numFmtId="165" fontId="68" fillId="33" borderId="57" xfId="0" applyNumberFormat="1" applyFont="1" applyFill="1" applyBorder="1" applyAlignment="1">
      <alignment horizontal="right" vertical="center"/>
    </xf>
    <xf numFmtId="0" fontId="68" fillId="33" borderId="57" xfId="0" applyFont="1" applyFill="1" applyBorder="1" applyAlignment="1">
      <alignment horizontal="right" vertical="center"/>
    </xf>
    <xf numFmtId="3" fontId="68" fillId="33" borderId="57" xfId="0" applyNumberFormat="1" applyFont="1" applyFill="1" applyBorder="1" applyAlignment="1">
      <alignment horizontal="right" vertical="center"/>
    </xf>
    <xf numFmtId="164" fontId="68" fillId="37" borderId="52" xfId="0" applyNumberFormat="1" applyFont="1" applyFill="1" applyBorder="1" applyAlignment="1">
      <alignment horizontal="right" vertical="center"/>
    </xf>
    <xf numFmtId="164" fontId="68" fillId="37" borderId="0" xfId="0" applyNumberFormat="1" applyFont="1" applyFill="1" applyAlignment="1">
      <alignment horizontal="right" vertical="center"/>
    </xf>
    <xf numFmtId="1" fontId="68" fillId="37" borderId="0" xfId="0" applyNumberFormat="1" applyFont="1" applyFill="1" applyAlignment="1">
      <alignment horizontal="right" vertical="center"/>
    </xf>
    <xf numFmtId="165" fontId="68" fillId="37" borderId="53" xfId="0" applyNumberFormat="1" applyFont="1" applyFill="1" applyBorder="1" applyAlignment="1">
      <alignment horizontal="right" vertical="center"/>
    </xf>
    <xf numFmtId="165" fontId="68" fillId="37" borderId="0" xfId="0" applyNumberFormat="1" applyFont="1" applyFill="1" applyAlignment="1">
      <alignment horizontal="right" vertical="center"/>
    </xf>
    <xf numFmtId="0" fontId="68" fillId="37" borderId="0" xfId="0" applyFont="1" applyFill="1" applyAlignment="1">
      <alignment horizontal="right" vertical="center"/>
    </xf>
    <xf numFmtId="164" fontId="68" fillId="33" borderId="61" xfId="0" applyNumberFormat="1" applyFont="1" applyFill="1" applyBorder="1" applyAlignment="1">
      <alignment horizontal="right" vertical="center"/>
    </xf>
    <xf numFmtId="164" fontId="68" fillId="33" borderId="60" xfId="0" applyNumberFormat="1" applyFont="1" applyFill="1" applyBorder="1" applyAlignment="1">
      <alignment horizontal="right" vertical="center"/>
    </xf>
    <xf numFmtId="1" fontId="68" fillId="33" borderId="60" xfId="0" applyNumberFormat="1" applyFont="1" applyFill="1" applyBorder="1" applyAlignment="1">
      <alignment horizontal="right" vertical="center"/>
    </xf>
    <xf numFmtId="165" fontId="68" fillId="33" borderId="60" xfId="0" applyNumberFormat="1" applyFont="1" applyFill="1" applyBorder="1" applyAlignment="1">
      <alignment horizontal="right" vertical="center"/>
    </xf>
    <xf numFmtId="3" fontId="68" fillId="33" borderId="60" xfId="0" applyNumberFormat="1" applyFont="1" applyFill="1" applyBorder="1" applyAlignment="1">
      <alignment horizontal="right" vertical="center"/>
    </xf>
    <xf numFmtId="164" fontId="68" fillId="33" borderId="51" xfId="0" applyNumberFormat="1" applyFont="1" applyFill="1" applyBorder="1" applyAlignment="1">
      <alignment horizontal="right" vertical="center"/>
    </xf>
    <xf numFmtId="1" fontId="68" fillId="33" borderId="51" xfId="0" applyNumberFormat="1" applyFont="1" applyFill="1" applyBorder="1" applyAlignment="1">
      <alignment horizontal="right" vertical="center"/>
    </xf>
    <xf numFmtId="165" fontId="68" fillId="33" borderId="55" xfId="0" applyNumberFormat="1" applyFont="1" applyFill="1" applyBorder="1" applyAlignment="1">
      <alignment horizontal="right" vertical="center"/>
    </xf>
    <xf numFmtId="165" fontId="68" fillId="33" borderId="51" xfId="0" applyNumberFormat="1" applyFont="1" applyFill="1" applyBorder="1" applyAlignment="1">
      <alignment horizontal="right" vertical="center"/>
    </xf>
    <xf numFmtId="0" fontId="68" fillId="33" borderId="51" xfId="0" applyFont="1" applyFill="1" applyBorder="1" applyAlignment="1">
      <alignment horizontal="right" vertical="center"/>
    </xf>
    <xf numFmtId="167" fontId="68" fillId="33" borderId="51" xfId="0" applyNumberFormat="1" applyFont="1" applyFill="1" applyBorder="1" applyAlignment="1">
      <alignment horizontal="right" vertical="center"/>
    </xf>
    <xf numFmtId="3" fontId="68" fillId="33" borderId="51" xfId="0" applyNumberFormat="1" applyFont="1" applyFill="1" applyBorder="1" applyAlignment="1">
      <alignment horizontal="right" vertical="center"/>
    </xf>
    <xf numFmtId="164" fontId="68" fillId="33" borderId="54" xfId="0" applyNumberFormat="1" applyFont="1" applyFill="1" applyBorder="1" applyAlignment="1">
      <alignment horizontal="right" vertical="center"/>
    </xf>
    <xf numFmtId="164" fontId="67" fillId="33" borderId="54" xfId="0" applyNumberFormat="1" applyFont="1" applyFill="1" applyBorder="1" applyAlignment="1">
      <alignment horizontal="right" vertical="center"/>
    </xf>
    <xf numFmtId="164" fontId="67" fillId="33" borderId="51" xfId="0" applyNumberFormat="1" applyFont="1" applyFill="1" applyBorder="1" applyAlignment="1">
      <alignment horizontal="right" vertical="center"/>
    </xf>
    <xf numFmtId="1" fontId="67" fillId="33" borderId="51" xfId="0" applyNumberFormat="1" applyFont="1" applyFill="1" applyBorder="1" applyAlignment="1">
      <alignment horizontal="right" vertical="center"/>
    </xf>
    <xf numFmtId="165" fontId="67" fillId="33" borderId="51" xfId="0" applyNumberFormat="1" applyFont="1" applyFill="1" applyBorder="1" applyAlignment="1">
      <alignment horizontal="right" vertical="center"/>
    </xf>
    <xf numFmtId="3" fontId="67" fillId="33" borderId="51" xfId="0" applyNumberFormat="1" applyFont="1" applyFill="1" applyBorder="1" applyAlignment="1">
      <alignment horizontal="right" vertical="center"/>
    </xf>
    <xf numFmtId="164" fontId="68" fillId="33" borderId="55" xfId="0" applyNumberFormat="1" applyFont="1" applyFill="1" applyBorder="1" applyAlignment="1">
      <alignment horizontal="right" vertical="center"/>
    </xf>
    <xf numFmtId="0" fontId="70" fillId="33" borderId="0" xfId="82" applyFont="1" applyFill="1" applyAlignment="1">
      <alignment horizontal="left" wrapText="1"/>
    </xf>
    <xf numFmtId="3" fontId="65" fillId="33" borderId="0" xfId="0" applyNumberFormat="1" applyFont="1" applyFill="1" applyAlignment="1">
      <alignment vertical="center"/>
    </xf>
    <xf numFmtId="0" fontId="67" fillId="33" borderId="0" xfId="0" applyFont="1" applyFill="1" applyAlignment="1">
      <alignment horizontal="center" vertical="center" wrapText="1"/>
    </xf>
    <xf numFmtId="0" fontId="67" fillId="36" borderId="0" xfId="0" applyFont="1" applyFill="1" applyAlignment="1">
      <alignment vertical="center"/>
    </xf>
    <xf numFmtId="165" fontId="67" fillId="36" borderId="53" xfId="0" applyNumberFormat="1" applyFont="1" applyFill="1" applyBorder="1" applyAlignment="1">
      <alignment horizontal="right" vertical="center" indent="1"/>
    </xf>
    <xf numFmtId="172" fontId="67" fillId="36" borderId="0" xfId="0" applyNumberFormat="1" applyFont="1" applyFill="1" applyAlignment="1">
      <alignment horizontal="right" vertical="center" indent="1"/>
    </xf>
    <xf numFmtId="172" fontId="67" fillId="36" borderId="0" xfId="0" applyNumberFormat="1" applyFont="1" applyFill="1" applyAlignment="1">
      <alignment vertical="center"/>
    </xf>
    <xf numFmtId="165" fontId="67" fillId="33" borderId="53" xfId="0" applyNumberFormat="1" applyFont="1" applyFill="1" applyBorder="1" applyAlignment="1">
      <alignment horizontal="right" vertical="center" indent="1"/>
    </xf>
    <xf numFmtId="165" fontId="68" fillId="33" borderId="53" xfId="0" applyNumberFormat="1" applyFont="1" applyFill="1" applyBorder="1" applyAlignment="1">
      <alignment horizontal="right" vertical="center" indent="1"/>
    </xf>
    <xf numFmtId="172" fontId="68" fillId="33" borderId="0" xfId="0" applyNumberFormat="1" applyFont="1" applyFill="1" applyAlignment="1">
      <alignment vertical="center"/>
    </xf>
    <xf numFmtId="165" fontId="68" fillId="37" borderId="53" xfId="0" applyNumberFormat="1" applyFont="1" applyFill="1" applyBorder="1" applyAlignment="1">
      <alignment horizontal="right" vertical="center" indent="1"/>
    </xf>
    <xf numFmtId="172" fontId="68" fillId="37" borderId="0" xfId="0" applyNumberFormat="1" applyFont="1" applyFill="1" applyAlignment="1">
      <alignment horizontal="right" vertical="center" indent="1"/>
    </xf>
    <xf numFmtId="172" fontId="68" fillId="37" borderId="0" xfId="0" applyNumberFormat="1" applyFont="1" applyFill="1" applyAlignment="1">
      <alignment vertical="center"/>
    </xf>
    <xf numFmtId="0" fontId="68" fillId="33" borderId="57" xfId="0" applyFont="1" applyFill="1" applyBorder="1" applyAlignment="1">
      <alignment horizontal="left" vertical="center" indent="1"/>
    </xf>
    <xf numFmtId="165" fontId="68" fillId="33" borderId="56" xfId="0" applyNumberFormat="1" applyFont="1" applyFill="1" applyBorder="1" applyAlignment="1">
      <alignment horizontal="right" vertical="center" indent="1"/>
    </xf>
    <xf numFmtId="172" fontId="68" fillId="33" borderId="57" xfId="0" applyNumberFormat="1" applyFont="1" applyFill="1" applyBorder="1" applyAlignment="1">
      <alignment vertical="center"/>
    </xf>
    <xf numFmtId="0" fontId="68" fillId="37" borderId="53" xfId="0" applyFont="1" applyFill="1" applyBorder="1" applyAlignment="1">
      <alignment horizontal="right" vertical="center" indent="1"/>
    </xf>
    <xf numFmtId="0" fontId="67" fillId="33" borderId="0" xfId="0" applyFont="1" applyFill="1" applyAlignment="1">
      <alignment horizontal="right" vertical="center"/>
    </xf>
    <xf numFmtId="172" fontId="67" fillId="33" borderId="0" xfId="0" applyNumberFormat="1" applyFont="1" applyFill="1" applyAlignment="1">
      <alignment vertical="center"/>
    </xf>
    <xf numFmtId="165" fontId="68" fillId="33" borderId="55" xfId="0" applyNumberFormat="1" applyFont="1" applyFill="1" applyBorder="1" applyAlignment="1">
      <alignment horizontal="right" vertical="center" indent="1"/>
    </xf>
    <xf numFmtId="172" fontId="68" fillId="33" borderId="51" xfId="0" applyNumberFormat="1" applyFont="1" applyFill="1" applyBorder="1" applyAlignment="1">
      <alignment vertical="center"/>
    </xf>
    <xf numFmtId="165" fontId="67" fillId="33" borderId="55" xfId="0" applyNumberFormat="1" applyFont="1" applyFill="1" applyBorder="1" applyAlignment="1">
      <alignment horizontal="right" vertical="center" indent="1"/>
    </xf>
    <xf numFmtId="172" fontId="67" fillId="33" borderId="51" xfId="0" applyNumberFormat="1" applyFont="1" applyFill="1" applyBorder="1" applyAlignment="1">
      <alignment vertical="center"/>
    </xf>
    <xf numFmtId="0" fontId="68" fillId="33" borderId="0" xfId="0" applyFont="1" applyFill="1" applyAlignment="1">
      <alignment horizontal="left" vertical="center"/>
    </xf>
    <xf numFmtId="0" fontId="67" fillId="36" borderId="0" xfId="0" applyFont="1" applyFill="1"/>
    <xf numFmtId="164" fontId="68" fillId="33" borderId="63" xfId="0" applyNumberFormat="1" applyFont="1" applyFill="1" applyBorder="1" applyAlignment="1">
      <alignment horizontal="right" vertical="center" indent="1"/>
    </xf>
    <xf numFmtId="1" fontId="68" fillId="33" borderId="63" xfId="0" applyNumberFormat="1" applyFont="1" applyFill="1" applyBorder="1" applyAlignment="1">
      <alignment horizontal="right" vertical="center" indent="1"/>
    </xf>
    <xf numFmtId="165" fontId="68" fillId="33" borderId="63" xfId="0" applyNumberFormat="1" applyFont="1" applyFill="1" applyBorder="1" applyAlignment="1">
      <alignment horizontal="right" vertical="center" indent="1"/>
    </xf>
    <xf numFmtId="0" fontId="68" fillId="33" borderId="63" xfId="0" applyFont="1" applyFill="1" applyBorder="1" applyAlignment="1">
      <alignment horizontal="right" vertical="center" indent="1"/>
    </xf>
    <xf numFmtId="165" fontId="68" fillId="33" borderId="65" xfId="0" applyNumberFormat="1" applyFont="1" applyFill="1" applyBorder="1" applyAlignment="1">
      <alignment horizontal="right" vertical="center" indent="1"/>
    </xf>
    <xf numFmtId="172" fontId="68" fillId="33" borderId="63" xfId="0" applyNumberFormat="1" applyFont="1" applyFill="1" applyBorder="1" applyAlignment="1">
      <alignment horizontal="right" vertical="center" indent="1"/>
    </xf>
    <xf numFmtId="3" fontId="68" fillId="33" borderId="63" xfId="0" applyNumberFormat="1" applyFont="1" applyFill="1" applyBorder="1" applyAlignment="1">
      <alignment horizontal="right" vertical="center" indent="1"/>
    </xf>
    <xf numFmtId="0" fontId="68" fillId="33" borderId="0" xfId="0" applyFont="1" applyFill="1" applyAlignment="1">
      <alignment horizontal="left" indent="1"/>
    </xf>
    <xf numFmtId="1" fontId="68" fillId="33" borderId="57" xfId="0" applyNumberFormat="1" applyFont="1" applyFill="1" applyBorder="1" applyAlignment="1">
      <alignment horizontal="right" indent="2"/>
    </xf>
    <xf numFmtId="164" fontId="68" fillId="33" borderId="63" xfId="0" applyNumberFormat="1" applyFont="1" applyFill="1" applyBorder="1" applyAlignment="1">
      <alignment vertical="center"/>
    </xf>
    <xf numFmtId="167" fontId="68" fillId="33" borderId="57" xfId="0" applyNumberFormat="1" applyFont="1" applyFill="1" applyBorder="1" applyAlignment="1">
      <alignment horizontal="right" vertical="center"/>
    </xf>
    <xf numFmtId="172" fontId="67" fillId="36" borderId="0" xfId="0" applyNumberFormat="1" applyFont="1" applyFill="1" applyAlignment="1">
      <alignment horizontal="right" vertical="center"/>
    </xf>
    <xf numFmtId="172" fontId="68" fillId="33" borderId="0" xfId="0" applyNumberFormat="1" applyFont="1" applyFill="1" applyAlignment="1">
      <alignment horizontal="right" vertical="center"/>
    </xf>
    <xf numFmtId="172" fontId="68" fillId="33" borderId="57" xfId="0" applyNumberFormat="1" applyFont="1" applyFill="1" applyBorder="1" applyAlignment="1">
      <alignment horizontal="right" vertical="center"/>
    </xf>
    <xf numFmtId="172" fontId="67" fillId="33" borderId="0" xfId="0" applyNumberFormat="1" applyFont="1" applyFill="1" applyAlignment="1">
      <alignment horizontal="right" vertical="center"/>
    </xf>
    <xf numFmtId="172" fontId="68" fillId="33" borderId="51" xfId="0" applyNumberFormat="1" applyFont="1" applyFill="1" applyBorder="1" applyAlignment="1">
      <alignment horizontal="right" vertical="center"/>
    </xf>
    <xf numFmtId="172" fontId="67" fillId="33" borderId="51" xfId="0" applyNumberFormat="1" applyFont="1" applyFill="1" applyBorder="1" applyAlignment="1">
      <alignment horizontal="right" vertical="center"/>
    </xf>
    <xf numFmtId="172" fontId="67" fillId="36" borderId="52" xfId="0" applyNumberFormat="1" applyFont="1" applyFill="1" applyBorder="1" applyAlignment="1">
      <alignment horizontal="right" vertical="center"/>
    </xf>
    <xf numFmtId="172" fontId="68" fillId="33" borderId="52" xfId="0" applyNumberFormat="1" applyFont="1" applyFill="1" applyBorder="1" applyAlignment="1">
      <alignment horizontal="right" vertical="center"/>
    </xf>
    <xf numFmtId="172" fontId="68" fillId="33" borderId="58" xfId="0" applyNumberFormat="1" applyFont="1" applyFill="1" applyBorder="1" applyAlignment="1">
      <alignment horizontal="right" vertical="center"/>
    </xf>
    <xf numFmtId="172" fontId="67" fillId="33" borderId="52" xfId="0" applyNumberFormat="1" applyFont="1" applyFill="1" applyBorder="1" applyAlignment="1">
      <alignment horizontal="right" vertical="center"/>
    </xf>
    <xf numFmtId="172" fontId="68" fillId="33" borderId="54" xfId="0" applyNumberFormat="1" applyFont="1" applyFill="1" applyBorder="1" applyAlignment="1">
      <alignment horizontal="right" vertical="center"/>
    </xf>
    <xf numFmtId="172" fontId="67" fillId="33" borderId="54" xfId="0" applyNumberFormat="1" applyFont="1" applyFill="1" applyBorder="1" applyAlignment="1">
      <alignment horizontal="right" vertical="center"/>
    </xf>
    <xf numFmtId="0" fontId="68" fillId="33" borderId="47" xfId="0" applyFont="1" applyFill="1" applyBorder="1"/>
    <xf numFmtId="0" fontId="67" fillId="36" borderId="0" xfId="0" applyFont="1" applyFill="1" applyAlignment="1">
      <alignment horizontal="left" vertical="center" wrapText="1" indent="1"/>
    </xf>
    <xf numFmtId="0" fontId="67" fillId="36" borderId="0" xfId="0" applyFont="1" applyFill="1" applyAlignment="1">
      <alignment horizontal="right" vertical="center" indent="1"/>
    </xf>
    <xf numFmtId="0" fontId="68" fillId="33" borderId="53" xfId="0" applyFont="1" applyFill="1" applyBorder="1" applyAlignment="1">
      <alignment horizontal="right" vertical="center" indent="1"/>
    </xf>
    <xf numFmtId="0" fontId="68" fillId="33" borderId="0" xfId="0" applyFont="1" applyFill="1" applyAlignment="1">
      <alignment horizontal="left" vertical="center" wrapText="1" indent="1"/>
    </xf>
    <xf numFmtId="0" fontId="68" fillId="33" borderId="51" xfId="0" applyFont="1" applyFill="1" applyBorder="1" applyAlignment="1">
      <alignment horizontal="left" vertical="center" wrapText="1" indent="1"/>
    </xf>
    <xf numFmtId="0" fontId="68" fillId="33" borderId="47" xfId="0" applyFont="1" applyFill="1" applyBorder="1" applyAlignment="1">
      <alignment vertical="center"/>
    </xf>
    <xf numFmtId="3" fontId="55" fillId="0" borderId="0" xfId="0" applyNumberFormat="1" applyFont="1"/>
    <xf numFmtId="3" fontId="62" fillId="0" borderId="0" xfId="0" applyNumberFormat="1" applyFont="1" applyAlignment="1">
      <alignment vertical="center"/>
    </xf>
    <xf numFmtId="3" fontId="70" fillId="0" borderId="0" xfId="0" applyNumberFormat="1" applyFont="1"/>
    <xf numFmtId="3" fontId="68" fillId="37" borderId="0" xfId="0" applyNumberFormat="1" applyFont="1" applyFill="1" applyAlignment="1">
      <alignment vertical="center"/>
    </xf>
    <xf numFmtId="0" fontId="65" fillId="33" borderId="49" xfId="0" applyFont="1" applyFill="1" applyBorder="1"/>
    <xf numFmtId="0" fontId="82" fillId="33" borderId="0" xfId="0" applyFont="1" applyFill="1"/>
    <xf numFmtId="3" fontId="82" fillId="33" borderId="0" xfId="0" applyNumberFormat="1" applyFont="1" applyFill="1"/>
    <xf numFmtId="3" fontId="84" fillId="33" borderId="0" xfId="0" applyNumberFormat="1" applyFont="1" applyFill="1" applyAlignment="1">
      <alignment vertical="center"/>
    </xf>
    <xf numFmtId="0" fontId="85" fillId="33" borderId="48" xfId="0" applyFont="1" applyFill="1" applyBorder="1" applyAlignment="1">
      <alignment vertical="center"/>
    </xf>
    <xf numFmtId="3" fontId="85" fillId="33" borderId="48" xfId="0" applyNumberFormat="1" applyFont="1" applyFill="1" applyBorder="1" applyAlignment="1">
      <alignment vertical="center"/>
    </xf>
    <xf numFmtId="0" fontId="86" fillId="33" borderId="0" xfId="0" applyFont="1" applyFill="1"/>
    <xf numFmtId="3" fontId="86" fillId="33" borderId="0" xfId="0" applyNumberFormat="1" applyFont="1" applyFill="1"/>
    <xf numFmtId="0" fontId="68" fillId="33" borderId="57" xfId="0" applyFont="1" applyFill="1" applyBorder="1" applyAlignment="1">
      <alignment horizontal="left" vertical="center" wrapText="1" indent="1"/>
    </xf>
    <xf numFmtId="3" fontId="70" fillId="33" borderId="48" xfId="0" applyNumberFormat="1" applyFont="1" applyFill="1" applyBorder="1"/>
    <xf numFmtId="3" fontId="70" fillId="0" borderId="48" xfId="0" applyNumberFormat="1" applyFont="1" applyBorder="1"/>
    <xf numFmtId="0" fontId="81" fillId="33" borderId="47" xfId="0" applyFont="1" applyFill="1" applyBorder="1" applyAlignment="1">
      <alignment horizontal="center" vertical="center"/>
    </xf>
    <xf numFmtId="0" fontId="68" fillId="37" borderId="0" xfId="0" applyFont="1" applyFill="1" applyAlignment="1">
      <alignment vertical="center"/>
    </xf>
    <xf numFmtId="3" fontId="67" fillId="36" borderId="53" xfId="0" applyNumberFormat="1" applyFont="1" applyFill="1" applyBorder="1" applyAlignment="1">
      <alignment horizontal="right" vertical="center" indent="1"/>
    </xf>
    <xf numFmtId="3" fontId="68" fillId="33" borderId="53" xfId="0" applyNumberFormat="1" applyFont="1" applyFill="1" applyBorder="1" applyAlignment="1">
      <alignment horizontal="right" vertical="center" indent="1"/>
    </xf>
    <xf numFmtId="3" fontId="68" fillId="33" borderId="55" xfId="0" applyNumberFormat="1" applyFont="1" applyFill="1" applyBorder="1" applyAlignment="1">
      <alignment horizontal="right" vertical="center" indent="1"/>
    </xf>
    <xf numFmtId="164" fontId="68" fillId="33" borderId="63" xfId="0" applyNumberFormat="1" applyFont="1" applyFill="1" applyBorder="1" applyAlignment="1">
      <alignment horizontal="right" vertical="center"/>
    </xf>
    <xf numFmtId="164" fontId="68" fillId="33" borderId="64" xfId="0" applyNumberFormat="1" applyFont="1" applyFill="1" applyBorder="1" applyAlignment="1">
      <alignment horizontal="right" vertical="center"/>
    </xf>
    <xf numFmtId="3" fontId="68" fillId="33" borderId="65" xfId="0" applyNumberFormat="1" applyFont="1" applyFill="1" applyBorder="1" applyAlignment="1">
      <alignment horizontal="right" vertical="center" indent="1"/>
    </xf>
    <xf numFmtId="164" fontId="68" fillId="33" borderId="72" xfId="0" applyNumberFormat="1" applyFont="1" applyFill="1" applyBorder="1" applyAlignment="1">
      <alignment horizontal="right" vertical="center"/>
    </xf>
    <xf numFmtId="3" fontId="68" fillId="33" borderId="56" xfId="0" applyNumberFormat="1" applyFont="1" applyFill="1" applyBorder="1" applyAlignment="1">
      <alignment horizontal="right" vertical="center" indent="1"/>
    </xf>
    <xf numFmtId="0" fontId="67" fillId="0" borderId="47" xfId="34" applyFont="1" applyBorder="1" applyAlignment="1">
      <alignment horizontal="center" vertical="center"/>
    </xf>
    <xf numFmtId="0" fontId="88" fillId="33" borderId="47" xfId="0" applyFont="1" applyFill="1" applyBorder="1" applyAlignment="1">
      <alignment horizontal="center" vertical="center"/>
    </xf>
    <xf numFmtId="0" fontId="67" fillId="33" borderId="47" xfId="0" applyFont="1" applyFill="1" applyBorder="1" applyAlignment="1">
      <alignment horizontal="center" vertical="center" wrapText="1"/>
    </xf>
    <xf numFmtId="0" fontId="67" fillId="33" borderId="0" xfId="0" applyFont="1" applyFill="1"/>
    <xf numFmtId="164" fontId="68" fillId="33" borderId="73" xfId="0" applyNumberFormat="1" applyFont="1" applyFill="1" applyBorder="1" applyAlignment="1">
      <alignment horizontal="right" vertical="center"/>
    </xf>
    <xf numFmtId="172" fontId="68" fillId="33" borderId="63" xfId="0" applyNumberFormat="1" applyFont="1" applyFill="1" applyBorder="1" applyAlignment="1">
      <alignment horizontal="right" vertical="center"/>
    </xf>
    <xf numFmtId="165" fontId="68" fillId="33" borderId="63" xfId="0" applyNumberFormat="1" applyFont="1" applyFill="1" applyBorder="1" applyAlignment="1">
      <alignment horizontal="right" vertical="center"/>
    </xf>
    <xf numFmtId="3" fontId="68" fillId="33" borderId="63" xfId="0" applyNumberFormat="1" applyFont="1" applyFill="1" applyBorder="1" applyAlignment="1">
      <alignment horizontal="right" vertical="center"/>
    </xf>
    <xf numFmtId="164" fontId="68" fillId="33" borderId="74" xfId="0" applyNumberFormat="1" applyFont="1" applyFill="1" applyBorder="1" applyAlignment="1">
      <alignment horizontal="right" vertical="center"/>
    </xf>
    <xf numFmtId="165" fontId="68" fillId="33" borderId="72" xfId="0" applyNumberFormat="1" applyFont="1" applyFill="1" applyBorder="1" applyAlignment="1">
      <alignment horizontal="right" vertical="center"/>
    </xf>
    <xf numFmtId="3" fontId="68" fillId="33" borderId="72" xfId="0" applyNumberFormat="1" applyFont="1" applyFill="1" applyBorder="1" applyAlignment="1">
      <alignment horizontal="right" vertical="center"/>
    </xf>
    <xf numFmtId="164" fontId="68" fillId="33" borderId="67" xfId="0" applyNumberFormat="1" applyFont="1" applyFill="1" applyBorder="1" applyAlignment="1">
      <alignment horizontal="right" vertical="center"/>
    </xf>
    <xf numFmtId="0" fontId="68" fillId="33" borderId="57" xfId="0" applyFont="1" applyFill="1" applyBorder="1"/>
    <xf numFmtId="3" fontId="68" fillId="33" borderId="53" xfId="0" applyNumberFormat="1" applyFont="1" applyFill="1" applyBorder="1" applyAlignment="1">
      <alignment horizontal="right" vertical="center"/>
    </xf>
    <xf numFmtId="172" fontId="68" fillId="33" borderId="60" xfId="0" applyNumberFormat="1" applyFont="1" applyFill="1" applyBorder="1" applyAlignment="1">
      <alignment horizontal="right" vertical="center"/>
    </xf>
    <xf numFmtId="164" fontId="68" fillId="33" borderId="70" xfId="0" applyNumberFormat="1" applyFont="1" applyFill="1" applyBorder="1" applyAlignment="1">
      <alignment horizontal="right" vertical="center"/>
    </xf>
    <xf numFmtId="3" fontId="83" fillId="33" borderId="49" xfId="0" applyNumberFormat="1" applyFont="1" applyFill="1" applyBorder="1" applyAlignment="1">
      <alignment horizontal="center" vertical="center" wrapText="1"/>
    </xf>
    <xf numFmtId="3" fontId="83" fillId="33" borderId="0" xfId="0" applyNumberFormat="1" applyFont="1" applyFill="1" applyAlignment="1">
      <alignment horizontal="center" vertical="center" wrapText="1"/>
    </xf>
    <xf numFmtId="164" fontId="68" fillId="33" borderId="77" xfId="0" applyNumberFormat="1" applyFont="1" applyFill="1" applyBorder="1" applyAlignment="1">
      <alignment horizontal="right" vertical="center"/>
    </xf>
    <xf numFmtId="164" fontId="68" fillId="33" borderId="68" xfId="0" applyNumberFormat="1" applyFont="1" applyFill="1" applyBorder="1" applyAlignment="1">
      <alignment horizontal="right" vertical="center"/>
    </xf>
    <xf numFmtId="3" fontId="68" fillId="37" borderId="73" xfId="0" applyNumberFormat="1" applyFont="1" applyFill="1" applyBorder="1" applyAlignment="1">
      <alignment horizontal="right" vertical="center"/>
    </xf>
    <xf numFmtId="172" fontId="68" fillId="37" borderId="77" xfId="0" applyNumberFormat="1" applyFont="1" applyFill="1" applyBorder="1" applyAlignment="1">
      <alignment horizontal="right" vertical="center"/>
    </xf>
    <xf numFmtId="172" fontId="68" fillId="37" borderId="73" xfId="0" applyNumberFormat="1" applyFont="1" applyFill="1" applyBorder="1" applyAlignment="1">
      <alignment horizontal="right" vertical="center"/>
    </xf>
    <xf numFmtId="3" fontId="68" fillId="37" borderId="51" xfId="0" applyNumberFormat="1" applyFont="1" applyFill="1" applyBorder="1" applyAlignment="1">
      <alignment horizontal="right" vertical="center"/>
    </xf>
    <xf numFmtId="0" fontId="89" fillId="33" borderId="0" xfId="0" applyFont="1" applyFill="1" applyAlignment="1">
      <alignment horizontal="right" vertical="center" indent="1"/>
    </xf>
    <xf numFmtId="164" fontId="89" fillId="33" borderId="0" xfId="0" applyNumberFormat="1" applyFont="1" applyFill="1" applyAlignment="1">
      <alignment horizontal="right" vertical="center" indent="1"/>
    </xf>
    <xf numFmtId="164" fontId="89" fillId="33" borderId="0" xfId="0" applyNumberFormat="1" applyFont="1" applyFill="1" applyAlignment="1">
      <alignment horizontal="right" vertical="center"/>
    </xf>
    <xf numFmtId="1" fontId="89" fillId="33" borderId="0" xfId="0" applyNumberFormat="1" applyFont="1" applyFill="1" applyAlignment="1">
      <alignment horizontal="right" vertical="center" indent="1"/>
    </xf>
    <xf numFmtId="165" fontId="89" fillId="33" borderId="0" xfId="0" applyNumberFormat="1" applyFont="1" applyFill="1" applyAlignment="1">
      <alignment horizontal="right" vertical="center" indent="1"/>
    </xf>
    <xf numFmtId="1" fontId="89" fillId="33" borderId="0" xfId="0" applyNumberFormat="1" applyFont="1" applyFill="1" applyAlignment="1">
      <alignment horizontal="right" vertical="center"/>
    </xf>
    <xf numFmtId="165" fontId="89" fillId="33" borderId="0" xfId="0" applyNumberFormat="1" applyFont="1" applyFill="1" applyAlignment="1">
      <alignment horizontal="right" vertical="center"/>
    </xf>
    <xf numFmtId="3" fontId="89" fillId="33" borderId="0" xfId="0" applyNumberFormat="1" applyFont="1" applyFill="1" applyAlignment="1">
      <alignment horizontal="right" vertical="center"/>
    </xf>
    <xf numFmtId="172" fontId="89" fillId="33" borderId="0" xfId="0" applyNumberFormat="1" applyFont="1" applyFill="1" applyAlignment="1">
      <alignment vertical="center"/>
    </xf>
    <xf numFmtId="172" fontId="89" fillId="33" borderId="52" xfId="0" applyNumberFormat="1" applyFont="1" applyFill="1" applyBorder="1" applyAlignment="1">
      <alignment horizontal="right" vertical="center"/>
    </xf>
    <xf numFmtId="164" fontId="89" fillId="37" borderId="0" xfId="0" applyNumberFormat="1" applyFont="1" applyFill="1" applyAlignment="1">
      <alignment horizontal="right" vertical="center"/>
    </xf>
    <xf numFmtId="165" fontId="89" fillId="37" borderId="0" xfId="0" applyNumberFormat="1" applyFont="1" applyFill="1" applyAlignment="1">
      <alignment horizontal="right" vertical="center"/>
    </xf>
    <xf numFmtId="3" fontId="89" fillId="37" borderId="0" xfId="0" applyNumberFormat="1" applyFont="1" applyFill="1" applyAlignment="1">
      <alignment horizontal="right" vertical="center"/>
    </xf>
    <xf numFmtId="172" fontId="89" fillId="37" borderId="0" xfId="0" applyNumberFormat="1" applyFont="1" applyFill="1" applyAlignment="1">
      <alignment horizontal="right" vertical="center" indent="1"/>
    </xf>
    <xf numFmtId="172" fontId="89" fillId="37" borderId="0" xfId="0" applyNumberFormat="1" applyFont="1" applyFill="1" applyAlignment="1">
      <alignment vertical="center"/>
    </xf>
    <xf numFmtId="0" fontId="89" fillId="33" borderId="0" xfId="0" applyFont="1" applyFill="1" applyAlignment="1">
      <alignment horizontal="left" vertical="center" indent="1"/>
    </xf>
    <xf numFmtId="0" fontId="89" fillId="33" borderId="51" xfId="0" applyFont="1" applyFill="1" applyBorder="1" applyAlignment="1">
      <alignment horizontal="left" vertical="center" indent="2"/>
    </xf>
    <xf numFmtId="165" fontId="89" fillId="33" borderId="0" xfId="37" applyNumberFormat="1" applyFont="1" applyFill="1" applyAlignment="1">
      <alignment horizontal="right" vertical="center" indent="1"/>
    </xf>
    <xf numFmtId="0" fontId="89" fillId="33" borderId="0" xfId="0" applyFont="1" applyFill="1" applyAlignment="1">
      <alignment horizontal="left" vertical="center"/>
    </xf>
    <xf numFmtId="167" fontId="89" fillId="33" borderId="0" xfId="0" applyNumberFormat="1" applyFont="1" applyFill="1" applyAlignment="1">
      <alignment horizontal="right" vertical="center" indent="1"/>
    </xf>
    <xf numFmtId="164" fontId="91" fillId="33" borderId="51" xfId="0" applyNumberFormat="1" applyFont="1" applyFill="1" applyBorder="1" applyAlignment="1">
      <alignment horizontal="right" vertical="center" indent="1"/>
    </xf>
    <xf numFmtId="165" fontId="91" fillId="33" borderId="51" xfId="0" applyNumberFormat="1" applyFont="1" applyFill="1" applyBorder="1" applyAlignment="1">
      <alignment horizontal="right" vertical="center" indent="1"/>
    </xf>
    <xf numFmtId="167" fontId="68" fillId="33" borderId="0" xfId="0" applyNumberFormat="1" applyFont="1" applyFill="1" applyAlignment="1">
      <alignment horizontal="right" vertical="center" indent="1"/>
    </xf>
    <xf numFmtId="167" fontId="68" fillId="33" borderId="63" xfId="0" applyNumberFormat="1" applyFont="1" applyFill="1" applyBorder="1" applyAlignment="1">
      <alignment vertical="center"/>
    </xf>
    <xf numFmtId="1" fontId="68" fillId="33" borderId="63" xfId="0" applyNumberFormat="1" applyFont="1" applyFill="1" applyBorder="1" applyAlignment="1">
      <alignment horizontal="right" vertical="center"/>
    </xf>
    <xf numFmtId="172" fontId="68" fillId="37" borderId="73" xfId="0" applyNumberFormat="1" applyFont="1" applyFill="1" applyBorder="1" applyAlignment="1">
      <alignment vertical="center"/>
    </xf>
    <xf numFmtId="172" fontId="68" fillId="33" borderId="77" xfId="0" applyNumberFormat="1" applyFont="1" applyFill="1" applyBorder="1" applyAlignment="1">
      <alignment horizontal="right" vertical="center"/>
    </xf>
    <xf numFmtId="0" fontId="67" fillId="37" borderId="0" xfId="0" applyFont="1" applyFill="1"/>
    <xf numFmtId="0" fontId="68" fillId="33" borderId="57" xfId="0" applyFont="1" applyFill="1" applyBorder="1" applyAlignment="1">
      <alignment horizontal="left" indent="1"/>
    </xf>
    <xf numFmtId="0" fontId="68" fillId="37" borderId="0" xfId="0" applyFont="1" applyFill="1"/>
    <xf numFmtId="0" fontId="68" fillId="37" borderId="53" xfId="0" applyFont="1" applyFill="1" applyBorder="1" applyAlignment="1">
      <alignment horizontal="right" vertical="center"/>
    </xf>
    <xf numFmtId="3" fontId="68" fillId="37" borderId="79" xfId="0" applyNumberFormat="1" applyFont="1" applyFill="1" applyBorder="1" applyAlignment="1">
      <alignment horizontal="right" vertical="center"/>
    </xf>
    <xf numFmtId="165" fontId="68" fillId="37" borderId="77" xfId="0" applyNumberFormat="1" applyFont="1" applyFill="1" applyBorder="1" applyAlignment="1">
      <alignment horizontal="right" vertical="center"/>
    </xf>
    <xf numFmtId="165" fontId="68" fillId="37" borderId="73" xfId="0" applyNumberFormat="1" applyFont="1" applyFill="1" applyBorder="1" applyAlignment="1">
      <alignment horizontal="right" vertical="center"/>
    </xf>
    <xf numFmtId="0" fontId="68" fillId="33" borderId="51" xfId="0" applyFont="1" applyFill="1" applyBorder="1"/>
    <xf numFmtId="0" fontId="68" fillId="33" borderId="48" xfId="0" applyFont="1" applyFill="1" applyBorder="1" applyAlignment="1">
      <alignment horizontal="left" vertical="center"/>
    </xf>
    <xf numFmtId="0" fontId="68" fillId="33" borderId="48" xfId="0" applyFont="1" applyFill="1" applyBorder="1"/>
    <xf numFmtId="164" fontId="68" fillId="33" borderId="48" xfId="0" applyNumberFormat="1" applyFont="1" applyFill="1" applyBorder="1" applyAlignment="1">
      <alignment horizontal="right" vertical="center" indent="1"/>
    </xf>
    <xf numFmtId="165" fontId="68" fillId="33" borderId="48" xfId="0" applyNumberFormat="1" applyFont="1" applyFill="1" applyBorder="1" applyAlignment="1">
      <alignment horizontal="right" vertical="center" indent="1"/>
    </xf>
    <xf numFmtId="1" fontId="68" fillId="33" borderId="48" xfId="0" applyNumberFormat="1" applyFont="1" applyFill="1" applyBorder="1" applyAlignment="1">
      <alignment horizontal="right" vertical="center" indent="1"/>
    </xf>
    <xf numFmtId="172" fontId="68" fillId="33" borderId="48" xfId="0" applyNumberFormat="1" applyFont="1" applyFill="1" applyBorder="1" applyAlignment="1">
      <alignment horizontal="right" vertical="center" indent="1"/>
    </xf>
    <xf numFmtId="172" fontId="68" fillId="33" borderId="48" xfId="0" applyNumberFormat="1" applyFont="1" applyFill="1" applyBorder="1" applyAlignment="1">
      <alignment vertical="center"/>
    </xf>
    <xf numFmtId="3" fontId="68" fillId="33" borderId="48" xfId="0" applyNumberFormat="1" applyFont="1" applyFill="1" applyBorder="1" applyAlignment="1">
      <alignment horizontal="right" vertical="center" indent="1"/>
    </xf>
    <xf numFmtId="0" fontId="67" fillId="33" borderId="0" xfId="0" applyFont="1" applyFill="1" applyAlignment="1">
      <alignment horizontal="left" wrapText="1"/>
    </xf>
    <xf numFmtId="164" fontId="68" fillId="33" borderId="48" xfId="0" applyNumberFormat="1" applyFont="1" applyFill="1" applyBorder="1" applyAlignment="1">
      <alignment horizontal="right" indent="2"/>
    </xf>
    <xf numFmtId="172" fontId="68" fillId="33" borderId="48" xfId="0" applyNumberFormat="1" applyFont="1" applyFill="1" applyBorder="1"/>
    <xf numFmtId="3" fontId="68" fillId="33" borderId="48" xfId="0" applyNumberFormat="1" applyFont="1" applyFill="1" applyBorder="1"/>
    <xf numFmtId="0" fontId="67" fillId="33" borderId="0" xfId="0" applyFont="1" applyFill="1" applyAlignment="1">
      <alignment horizontal="center" wrapText="1"/>
    </xf>
    <xf numFmtId="1" fontId="68" fillId="33" borderId="0" xfId="0" applyNumberFormat="1" applyFont="1" applyFill="1" applyAlignment="1">
      <alignment horizontal="right" vertical="center" indent="2"/>
    </xf>
    <xf numFmtId="1" fontId="68" fillId="33" borderId="57" xfId="0" applyNumberFormat="1" applyFont="1" applyFill="1" applyBorder="1" applyAlignment="1">
      <alignment horizontal="right" vertical="center" indent="2"/>
    </xf>
    <xf numFmtId="1" fontId="68" fillId="37" borderId="0" xfId="0" applyNumberFormat="1" applyFont="1" applyFill="1" applyAlignment="1">
      <alignment horizontal="right" vertical="center" indent="2"/>
    </xf>
    <xf numFmtId="1" fontId="67" fillId="33" borderId="0" xfId="0" applyNumberFormat="1" applyFont="1" applyFill="1" applyAlignment="1">
      <alignment horizontal="right" vertical="center" indent="2"/>
    </xf>
    <xf numFmtId="164" fontId="67" fillId="33" borderId="63" xfId="0" applyNumberFormat="1" applyFont="1" applyFill="1" applyBorder="1" applyAlignment="1">
      <alignment horizontal="right" vertical="center" indent="1"/>
    </xf>
    <xf numFmtId="1" fontId="67" fillId="33" borderId="63" xfId="0" applyNumberFormat="1" applyFont="1" applyFill="1" applyBorder="1" applyAlignment="1">
      <alignment horizontal="right" vertical="center" indent="1"/>
    </xf>
    <xf numFmtId="165" fontId="67" fillId="33" borderId="65" xfId="0" applyNumberFormat="1" applyFont="1" applyFill="1" applyBorder="1" applyAlignment="1">
      <alignment horizontal="right" vertical="center" indent="1"/>
    </xf>
    <xf numFmtId="1" fontId="68" fillId="33" borderId="51" xfId="0" applyNumberFormat="1" applyFont="1" applyFill="1" applyBorder="1" applyAlignment="1">
      <alignment horizontal="right" vertical="center" indent="2"/>
    </xf>
    <xf numFmtId="1" fontId="67" fillId="33" borderId="51" xfId="0" applyNumberFormat="1" applyFont="1" applyFill="1" applyBorder="1" applyAlignment="1">
      <alignment horizontal="right" vertical="center" indent="2"/>
    </xf>
    <xf numFmtId="0" fontId="67" fillId="37" borderId="0" xfId="0" applyFont="1" applyFill="1" applyAlignment="1">
      <alignment horizontal="left" vertical="center"/>
    </xf>
    <xf numFmtId="165" fontId="67" fillId="36" borderId="0" xfId="0" applyNumberFormat="1" applyFont="1" applyFill="1"/>
    <xf numFmtId="165" fontId="68" fillId="33" borderId="0" xfId="0" applyNumberFormat="1" applyFont="1" applyFill="1"/>
    <xf numFmtId="165" fontId="68" fillId="33" borderId="51" xfId="0" applyNumberFormat="1" applyFont="1" applyFill="1" applyBorder="1"/>
    <xf numFmtId="167" fontId="68" fillId="33" borderId="54" xfId="0" applyNumberFormat="1" applyFont="1" applyFill="1" applyBorder="1" applyAlignment="1">
      <alignment vertical="center"/>
    </xf>
    <xf numFmtId="165" fontId="68" fillId="33" borderId="57" xfId="0" applyNumberFormat="1" applyFont="1" applyFill="1" applyBorder="1"/>
    <xf numFmtId="167" fontId="68" fillId="33" borderId="57" xfId="0" applyNumberFormat="1" applyFont="1" applyFill="1" applyBorder="1" applyAlignment="1">
      <alignment vertical="center"/>
    </xf>
    <xf numFmtId="165" fontId="68" fillId="33" borderId="63" xfId="0" applyNumberFormat="1" applyFont="1" applyFill="1" applyBorder="1"/>
    <xf numFmtId="164" fontId="68" fillId="33" borderId="64" xfId="0" applyNumberFormat="1" applyFont="1" applyFill="1" applyBorder="1" applyAlignment="1">
      <alignment vertical="center"/>
    </xf>
    <xf numFmtId="172" fontId="68" fillId="36" borderId="0" xfId="0" applyNumberFormat="1" applyFont="1" applyFill="1" applyAlignment="1">
      <alignment horizontal="right" vertical="center" indent="1"/>
    </xf>
    <xf numFmtId="0" fontId="67" fillId="37" borderId="0" xfId="0" applyFont="1" applyFill="1" applyAlignment="1">
      <alignment horizontal="justify" vertical="center"/>
    </xf>
    <xf numFmtId="0" fontId="67" fillId="36" borderId="0" xfId="0" applyFont="1" applyFill="1" applyAlignment="1">
      <alignment horizontal="right" vertical="center"/>
    </xf>
    <xf numFmtId="3" fontId="87" fillId="33" borderId="0" xfId="0" applyNumberFormat="1" applyFont="1" applyFill="1" applyAlignment="1">
      <alignment horizontal="center" vertical="center" wrapText="1"/>
    </xf>
    <xf numFmtId="3" fontId="87" fillId="33" borderId="49" xfId="0" applyNumberFormat="1" applyFont="1" applyFill="1" applyBorder="1" applyAlignment="1">
      <alignment horizontal="center" vertical="center" wrapText="1"/>
    </xf>
    <xf numFmtId="1" fontId="68" fillId="33" borderId="0" xfId="0" applyNumberFormat="1" applyFont="1" applyFill="1" applyAlignment="1">
      <alignment horizontal="right" vertical="center" indent="1"/>
    </xf>
    <xf numFmtId="164" fontId="68" fillId="37" borderId="0" xfId="0" applyNumberFormat="1" applyFont="1" applyFill="1" applyAlignment="1">
      <alignment horizontal="right" vertical="center" indent="1"/>
    </xf>
    <xf numFmtId="164" fontId="68" fillId="37" borderId="52" xfId="0" applyNumberFormat="1" applyFont="1" applyFill="1" applyBorder="1" applyAlignment="1">
      <alignment horizontal="right" vertical="center" indent="1"/>
    </xf>
    <xf numFmtId="3" fontId="68" fillId="37" borderId="0" xfId="0" applyNumberFormat="1" applyFont="1" applyFill="1" applyAlignment="1">
      <alignment horizontal="right" vertical="center" indent="1"/>
    </xf>
    <xf numFmtId="1" fontId="68" fillId="33" borderId="51" xfId="0" applyNumberFormat="1" applyFont="1" applyFill="1" applyBorder="1" applyAlignment="1">
      <alignment horizontal="right" vertical="center" indent="1"/>
    </xf>
    <xf numFmtId="164" fontId="67" fillId="33" borderId="51" xfId="0" applyNumberFormat="1" applyFont="1" applyFill="1" applyBorder="1" applyAlignment="1">
      <alignment horizontal="right" vertical="center" indent="1"/>
    </xf>
    <xf numFmtId="3" fontId="67" fillId="36" borderId="0" xfId="0" applyNumberFormat="1" applyFont="1" applyFill="1" applyAlignment="1">
      <alignment horizontal="right" vertical="center" indent="1"/>
    </xf>
    <xf numFmtId="3" fontId="67" fillId="33" borderId="51" xfId="0" applyNumberFormat="1" applyFont="1" applyFill="1" applyBorder="1" applyAlignment="1">
      <alignment horizontal="right" vertical="center" indent="1"/>
    </xf>
    <xf numFmtId="3" fontId="68" fillId="37" borderId="0" xfId="0" applyNumberFormat="1" applyFont="1" applyFill="1" applyAlignment="1">
      <alignment horizontal="right" vertical="center"/>
    </xf>
    <xf numFmtId="172" fontId="68" fillId="33" borderId="0" xfId="0" applyNumberFormat="1" applyFont="1" applyFill="1" applyAlignment="1">
      <alignment horizontal="right" vertical="center" indent="1"/>
    </xf>
    <xf numFmtId="172" fontId="68" fillId="37" borderId="52" xfId="0" applyNumberFormat="1" applyFont="1" applyFill="1" applyBorder="1" applyAlignment="1">
      <alignment horizontal="right" vertical="center"/>
    </xf>
    <xf numFmtId="172" fontId="68" fillId="37" borderId="0" xfId="0" applyNumberFormat="1" applyFont="1" applyFill="1" applyAlignment="1">
      <alignment horizontal="right" vertical="center"/>
    </xf>
    <xf numFmtId="172" fontId="68" fillId="33" borderId="57" xfId="0" applyNumberFormat="1" applyFont="1" applyFill="1" applyBorder="1" applyAlignment="1">
      <alignment horizontal="right" vertical="center" indent="1"/>
    </xf>
    <xf numFmtId="172" fontId="67" fillId="33" borderId="0" xfId="0" applyNumberFormat="1" applyFont="1" applyFill="1" applyAlignment="1">
      <alignment horizontal="right" vertical="center" indent="1"/>
    </xf>
    <xf numFmtId="172" fontId="68" fillId="33" borderId="51" xfId="0" applyNumberFormat="1" applyFont="1" applyFill="1" applyBorder="1" applyAlignment="1">
      <alignment horizontal="right" vertical="center" indent="1"/>
    </xf>
    <xf numFmtId="172" fontId="67" fillId="33" borderId="51" xfId="0" applyNumberFormat="1" applyFont="1" applyFill="1" applyBorder="1" applyAlignment="1">
      <alignment horizontal="right" vertical="center" indent="1"/>
    </xf>
    <xf numFmtId="164" fontId="67" fillId="36" borderId="0" xfId="0" applyNumberFormat="1" applyFont="1" applyFill="1" applyAlignment="1">
      <alignment horizontal="right" vertical="center" indent="1"/>
    </xf>
    <xf numFmtId="164" fontId="67" fillId="33" borderId="0" xfId="0" applyNumberFormat="1" applyFont="1" applyFill="1" applyAlignment="1">
      <alignment horizontal="right" vertical="center" indent="1"/>
    </xf>
    <xf numFmtId="164" fontId="68" fillId="33" borderId="0" xfId="0" applyNumberFormat="1" applyFont="1" applyFill="1" applyAlignment="1">
      <alignment horizontal="right" vertical="center" indent="1"/>
    </xf>
    <xf numFmtId="3" fontId="67" fillId="33" borderId="0" xfId="0" applyNumberFormat="1" applyFont="1" applyFill="1" applyAlignment="1">
      <alignment horizontal="right" vertical="center" indent="1"/>
    </xf>
    <xf numFmtId="164" fontId="68" fillId="33" borderId="52" xfId="0" applyNumberFormat="1" applyFont="1" applyFill="1" applyBorder="1" applyAlignment="1">
      <alignment horizontal="right" vertical="center" indent="1"/>
    </xf>
    <xf numFmtId="3" fontId="68" fillId="33" borderId="0" xfId="0" applyNumberFormat="1" applyFont="1" applyFill="1" applyAlignment="1">
      <alignment horizontal="right" vertical="center" indent="1"/>
    </xf>
    <xf numFmtId="164" fontId="68" fillId="33" borderId="57" xfId="0" applyNumberFormat="1" applyFont="1" applyFill="1" applyBorder="1" applyAlignment="1">
      <alignment horizontal="right" vertical="center" indent="1"/>
    </xf>
    <xf numFmtId="3" fontId="68" fillId="33" borderId="57" xfId="0" applyNumberFormat="1" applyFont="1" applyFill="1" applyBorder="1" applyAlignment="1">
      <alignment horizontal="right" vertical="center" indent="1"/>
    </xf>
    <xf numFmtId="164" fontId="68" fillId="33" borderId="51" xfId="0" applyNumberFormat="1" applyFont="1" applyFill="1" applyBorder="1" applyAlignment="1">
      <alignment horizontal="right" vertical="center" indent="1"/>
    </xf>
    <xf numFmtId="3" fontId="68" fillId="33" borderId="51" xfId="0" applyNumberFormat="1" applyFont="1" applyFill="1" applyBorder="1" applyAlignment="1">
      <alignment horizontal="right" vertical="center" indent="1"/>
    </xf>
    <xf numFmtId="164" fontId="68" fillId="33" borderId="54" xfId="0" applyNumberFormat="1" applyFont="1" applyFill="1" applyBorder="1" applyAlignment="1">
      <alignment horizontal="right" vertical="center" indent="1"/>
    </xf>
    <xf numFmtId="164" fontId="67" fillId="33" borderId="0" xfId="0" applyNumberFormat="1" applyFont="1" applyFill="1" applyAlignment="1">
      <alignment vertical="center"/>
    </xf>
    <xf numFmtId="164" fontId="68" fillId="33" borderId="0" xfId="0" applyNumberFormat="1" applyFont="1" applyFill="1" applyAlignment="1">
      <alignment vertical="center"/>
    </xf>
    <xf numFmtId="164" fontId="68" fillId="33" borderId="57" xfId="0" applyNumberFormat="1" applyFont="1" applyFill="1" applyBorder="1" applyAlignment="1">
      <alignment vertical="center"/>
    </xf>
    <xf numFmtId="164" fontId="68" fillId="33" borderId="51" xfId="0" applyNumberFormat="1" applyFont="1" applyFill="1" applyBorder="1" applyAlignment="1">
      <alignment vertical="center"/>
    </xf>
    <xf numFmtId="172" fontId="55" fillId="33" borderId="0" xfId="0" applyNumberFormat="1" applyFont="1" applyFill="1"/>
    <xf numFmtId="172" fontId="59" fillId="33" borderId="0" xfId="0" applyNumberFormat="1" applyFont="1" applyFill="1"/>
    <xf numFmtId="0" fontId="59" fillId="33" borderId="0" xfId="0" applyFont="1" applyFill="1" applyAlignment="1">
      <alignment horizontal="center"/>
    </xf>
    <xf numFmtId="0" fontId="80" fillId="33" borderId="47" xfId="0" applyFont="1" applyFill="1" applyBorder="1" applyAlignment="1">
      <alignment horizontal="center" vertical="center"/>
    </xf>
    <xf numFmtId="172" fontId="89" fillId="33" borderId="0" xfId="0" applyNumberFormat="1" applyFont="1" applyFill="1" applyAlignment="1">
      <alignment horizontal="right" vertical="center"/>
    </xf>
    <xf numFmtId="172" fontId="89" fillId="37" borderId="0" xfId="0" applyNumberFormat="1" applyFont="1" applyFill="1" applyAlignment="1">
      <alignment horizontal="right" vertical="center"/>
    </xf>
    <xf numFmtId="0" fontId="68" fillId="33" borderId="63" xfId="0" applyFont="1" applyFill="1" applyBorder="1" applyAlignment="1">
      <alignment horizontal="left" vertical="center"/>
    </xf>
    <xf numFmtId="0" fontId="68" fillId="33" borderId="63" xfId="0" applyFont="1" applyFill="1" applyBorder="1"/>
    <xf numFmtId="0" fontId="59" fillId="33" borderId="63" xfId="0" applyFont="1" applyFill="1" applyBorder="1"/>
    <xf numFmtId="172" fontId="68" fillId="37" borderId="61" xfId="0" applyNumberFormat="1" applyFont="1" applyFill="1" applyBorder="1" applyAlignment="1">
      <alignment horizontal="right" vertical="center"/>
    </xf>
    <xf numFmtId="172" fontId="68" fillId="37" borderId="60" xfId="0" applyNumberFormat="1" applyFont="1" applyFill="1" applyBorder="1" applyAlignment="1">
      <alignment horizontal="right" vertical="center"/>
    </xf>
    <xf numFmtId="172" fontId="68" fillId="37" borderId="60" xfId="0" applyNumberFormat="1" applyFont="1" applyFill="1" applyBorder="1" applyAlignment="1">
      <alignment vertical="center"/>
    </xf>
    <xf numFmtId="3" fontId="68" fillId="37" borderId="60" xfId="0" applyNumberFormat="1" applyFont="1" applyFill="1" applyBorder="1" applyAlignment="1">
      <alignment horizontal="right" vertical="center"/>
    </xf>
    <xf numFmtId="3" fontId="68" fillId="37" borderId="59" xfId="0" applyNumberFormat="1" applyFont="1" applyFill="1" applyBorder="1" applyAlignment="1">
      <alignment horizontal="right" vertical="center"/>
    </xf>
    <xf numFmtId="165" fontId="68" fillId="37" borderId="61" xfId="0" applyNumberFormat="1" applyFont="1" applyFill="1" applyBorder="1" applyAlignment="1">
      <alignment horizontal="right" vertical="center"/>
    </xf>
    <xf numFmtId="164" fontId="67" fillId="33" borderId="63" xfId="0" applyNumberFormat="1" applyFont="1" applyFill="1" applyBorder="1" applyAlignment="1">
      <alignment horizontal="right" vertical="center"/>
    </xf>
    <xf numFmtId="172" fontId="68" fillId="33" borderId="67" xfId="0" applyNumberFormat="1" applyFont="1" applyFill="1" applyBorder="1" applyAlignment="1">
      <alignment horizontal="right" vertical="center"/>
    </xf>
    <xf numFmtId="172" fontId="89" fillId="37" borderId="52" xfId="0" applyNumberFormat="1" applyFont="1" applyFill="1" applyBorder="1" applyAlignment="1">
      <alignment horizontal="right" vertical="center"/>
    </xf>
    <xf numFmtId="164" fontId="68" fillId="33" borderId="75" xfId="0" applyNumberFormat="1" applyFont="1" applyFill="1" applyBorder="1" applyAlignment="1">
      <alignment horizontal="right" vertical="center"/>
    </xf>
    <xf numFmtId="164" fontId="68" fillId="33" borderId="78" xfId="0" applyNumberFormat="1" applyFont="1" applyFill="1" applyBorder="1" applyAlignment="1">
      <alignment horizontal="right" vertical="center"/>
    </xf>
    <xf numFmtId="172" fontId="67" fillId="33" borderId="73" xfId="0" applyNumberFormat="1" applyFont="1" applyFill="1" applyBorder="1" applyAlignment="1">
      <alignment horizontal="right" vertical="center"/>
    </xf>
    <xf numFmtId="172" fontId="68" fillId="33" borderId="73" xfId="0" applyNumberFormat="1" applyFont="1" applyFill="1" applyBorder="1" applyAlignment="1">
      <alignment horizontal="right" vertical="center"/>
    </xf>
    <xf numFmtId="172" fontId="68" fillId="37" borderId="69" xfId="0" applyNumberFormat="1" applyFont="1" applyFill="1" applyBorder="1" applyAlignment="1">
      <alignment horizontal="right" vertical="center"/>
    </xf>
    <xf numFmtId="3" fontId="68" fillId="33" borderId="67" xfId="0" applyNumberFormat="1" applyFont="1" applyFill="1" applyBorder="1" applyAlignment="1">
      <alignment horizontal="right" vertical="center"/>
    </xf>
    <xf numFmtId="3" fontId="68" fillId="33" borderId="73" xfId="0" applyNumberFormat="1" applyFont="1" applyFill="1" applyBorder="1" applyAlignment="1">
      <alignment horizontal="right" vertical="center"/>
    </xf>
    <xf numFmtId="0" fontId="68" fillId="33" borderId="63" xfId="0" applyFont="1" applyFill="1" applyBorder="1" applyAlignment="1">
      <alignment horizontal="right" vertical="center"/>
    </xf>
    <xf numFmtId="0" fontId="68" fillId="33" borderId="72" xfId="0" applyFont="1" applyFill="1" applyBorder="1" applyAlignment="1">
      <alignment horizontal="right" vertical="center"/>
    </xf>
    <xf numFmtId="3" fontId="68" fillId="33" borderId="75" xfId="0" applyNumberFormat="1" applyFont="1" applyFill="1" applyBorder="1" applyAlignment="1">
      <alignment horizontal="right" vertical="center"/>
    </xf>
    <xf numFmtId="172" fontId="68" fillId="33" borderId="64" xfId="0" applyNumberFormat="1" applyFont="1" applyFill="1" applyBorder="1" applyAlignment="1">
      <alignment horizontal="right" vertical="center"/>
    </xf>
    <xf numFmtId="0" fontId="68" fillId="33" borderId="0" xfId="82" applyFont="1" applyFill="1" applyAlignment="1">
      <alignment horizontal="right" vertical="center" wrapText="1"/>
    </xf>
    <xf numFmtId="164" fontId="68" fillId="36" borderId="0" xfId="0" applyNumberFormat="1" applyFont="1" applyFill="1" applyAlignment="1">
      <alignment horizontal="right" vertical="center"/>
    </xf>
    <xf numFmtId="164" fontId="68" fillId="33" borderId="79" xfId="0" applyNumberFormat="1" applyFont="1" applyFill="1" applyBorder="1" applyAlignment="1">
      <alignment horizontal="right" vertical="center"/>
    </xf>
    <xf numFmtId="164" fontId="68" fillId="33" borderId="66" xfId="0" applyNumberFormat="1" applyFont="1" applyFill="1" applyBorder="1" applyAlignment="1">
      <alignment horizontal="right" vertical="center"/>
    </xf>
    <xf numFmtId="3" fontId="67" fillId="33" borderId="73" xfId="0" applyNumberFormat="1" applyFont="1" applyFill="1" applyBorder="1" applyAlignment="1">
      <alignment horizontal="right" vertical="center"/>
    </xf>
    <xf numFmtId="1" fontId="68" fillId="33" borderId="73" xfId="0" applyNumberFormat="1" applyFont="1" applyFill="1" applyBorder="1" applyAlignment="1">
      <alignment horizontal="right" vertical="center"/>
    </xf>
    <xf numFmtId="165" fontId="68" fillId="33" borderId="73" xfId="0" applyNumberFormat="1" applyFont="1" applyFill="1" applyBorder="1" applyAlignment="1">
      <alignment horizontal="right" vertical="center"/>
    </xf>
    <xf numFmtId="3" fontId="68" fillId="0" borderId="0" xfId="0" applyNumberFormat="1" applyFont="1" applyAlignment="1">
      <alignment horizontal="right" vertical="center"/>
    </xf>
    <xf numFmtId="3" fontId="67" fillId="0" borderId="0" xfId="0" applyNumberFormat="1" applyFont="1" applyAlignment="1">
      <alignment horizontal="right" vertical="center"/>
    </xf>
    <xf numFmtId="0" fontId="68" fillId="0" borderId="0" xfId="82" applyFont="1" applyAlignment="1">
      <alignment horizontal="right" vertical="center" wrapText="1"/>
    </xf>
    <xf numFmtId="172" fontId="68" fillId="33" borderId="75" xfId="0" applyNumberFormat="1" applyFont="1" applyFill="1" applyBorder="1" applyAlignment="1">
      <alignment horizontal="right" vertical="center"/>
    </xf>
    <xf numFmtId="167" fontId="89" fillId="33" borderId="0" xfId="0" applyNumberFormat="1" applyFont="1" applyFill="1" applyAlignment="1">
      <alignment horizontal="right" vertical="center"/>
    </xf>
    <xf numFmtId="174" fontId="89" fillId="33" borderId="0" xfId="0" applyNumberFormat="1" applyFont="1" applyFill="1" applyAlignment="1">
      <alignment horizontal="right" vertical="center"/>
    </xf>
    <xf numFmtId="0" fontId="68" fillId="37" borderId="51" xfId="0" applyFont="1" applyFill="1" applyBorder="1" applyAlignment="1">
      <alignment horizontal="right" vertical="center"/>
    </xf>
    <xf numFmtId="1" fontId="68" fillId="37" borderId="51" xfId="0" applyNumberFormat="1" applyFont="1" applyFill="1" applyBorder="1" applyAlignment="1">
      <alignment horizontal="right" vertical="center"/>
    </xf>
    <xf numFmtId="164" fontId="68" fillId="37" borderId="51" xfId="0" applyNumberFormat="1" applyFont="1" applyFill="1" applyBorder="1" applyAlignment="1">
      <alignment horizontal="right" vertical="center"/>
    </xf>
    <xf numFmtId="165" fontId="68" fillId="37" borderId="51" xfId="0" applyNumberFormat="1" applyFont="1" applyFill="1" applyBorder="1" applyAlignment="1">
      <alignment horizontal="right" vertical="center"/>
    </xf>
    <xf numFmtId="172" fontId="67" fillId="33" borderId="63" xfId="0" applyNumberFormat="1" applyFont="1" applyFill="1" applyBorder="1" applyAlignment="1">
      <alignment horizontal="right" vertical="center"/>
    </xf>
    <xf numFmtId="3" fontId="67" fillId="33" borderId="63" xfId="0" applyNumberFormat="1" applyFont="1" applyFill="1" applyBorder="1" applyAlignment="1">
      <alignment horizontal="right" vertical="center"/>
    </xf>
    <xf numFmtId="172" fontId="67" fillId="33" borderId="64" xfId="0" applyNumberFormat="1" applyFont="1" applyFill="1" applyBorder="1" applyAlignment="1">
      <alignment horizontal="right" vertical="center"/>
    </xf>
    <xf numFmtId="165" fontId="67" fillId="33" borderId="63" xfId="0" applyNumberFormat="1" applyFont="1" applyFill="1" applyBorder="1" applyAlignment="1">
      <alignment horizontal="right" vertical="center"/>
    </xf>
    <xf numFmtId="164" fontId="67" fillId="33" borderId="64" xfId="0" applyNumberFormat="1" applyFont="1" applyFill="1" applyBorder="1" applyAlignment="1">
      <alignment horizontal="right" vertical="center"/>
    </xf>
    <xf numFmtId="164" fontId="68" fillId="33" borderId="71" xfId="0" applyNumberFormat="1" applyFont="1" applyFill="1" applyBorder="1" applyAlignment="1">
      <alignment horizontal="right" vertical="center"/>
    </xf>
    <xf numFmtId="165" fontId="67" fillId="36" borderId="82" xfId="0" applyNumberFormat="1" applyFont="1" applyFill="1" applyBorder="1" applyAlignment="1">
      <alignment horizontal="right" vertical="center"/>
    </xf>
    <xf numFmtId="164" fontId="68" fillId="33" borderId="82" xfId="0" applyNumberFormat="1" applyFont="1" applyFill="1" applyBorder="1" applyAlignment="1">
      <alignment horizontal="right" vertical="center"/>
    </xf>
    <xf numFmtId="164" fontId="68" fillId="37" borderId="82" xfId="0" applyNumberFormat="1" applyFont="1" applyFill="1" applyBorder="1" applyAlignment="1">
      <alignment horizontal="right" vertical="center"/>
    </xf>
    <xf numFmtId="165" fontId="68" fillId="33" borderId="82" xfId="0" applyNumberFormat="1" applyFont="1" applyFill="1" applyBorder="1" applyAlignment="1">
      <alignment horizontal="right" vertical="center"/>
    </xf>
    <xf numFmtId="165" fontId="68" fillId="37" borderId="82" xfId="0" applyNumberFormat="1" applyFont="1" applyFill="1" applyBorder="1" applyAlignment="1">
      <alignment horizontal="right" vertical="center"/>
    </xf>
    <xf numFmtId="0" fontId="68" fillId="33" borderId="82" xfId="0" applyFont="1" applyFill="1" applyBorder="1" applyAlignment="1">
      <alignment horizontal="right" vertical="center"/>
    </xf>
    <xf numFmtId="165" fontId="89" fillId="33" borderId="82" xfId="37" applyNumberFormat="1" applyFont="1" applyFill="1" applyBorder="1" applyAlignment="1">
      <alignment horizontal="right" vertical="center"/>
    </xf>
    <xf numFmtId="3" fontId="68" fillId="33" borderId="81" xfId="0" applyNumberFormat="1" applyFont="1" applyFill="1" applyBorder="1" applyAlignment="1">
      <alignment horizontal="right" vertical="center" indent="1"/>
    </xf>
    <xf numFmtId="165" fontId="68" fillId="33" borderId="83" xfId="0" applyNumberFormat="1" applyFont="1" applyFill="1" applyBorder="1" applyAlignment="1">
      <alignment horizontal="right" vertical="center"/>
    </xf>
    <xf numFmtId="165" fontId="68" fillId="33" borderId="84" xfId="0" applyNumberFormat="1" applyFont="1" applyFill="1" applyBorder="1" applyAlignment="1">
      <alignment horizontal="right" vertical="center"/>
    </xf>
    <xf numFmtId="165" fontId="68" fillId="37" borderId="85" xfId="0" applyNumberFormat="1" applyFont="1" applyFill="1" applyBorder="1" applyAlignment="1">
      <alignment horizontal="right" vertical="center"/>
    </xf>
    <xf numFmtId="165" fontId="68" fillId="33" borderId="85" xfId="0" applyNumberFormat="1" applyFont="1" applyFill="1" applyBorder="1" applyAlignment="1">
      <alignment horizontal="right" vertical="center"/>
    </xf>
    <xf numFmtId="0" fontId="68" fillId="33" borderId="85" xfId="0" applyFont="1" applyFill="1" applyBorder="1" applyAlignment="1">
      <alignment horizontal="right" vertical="center"/>
    </xf>
    <xf numFmtId="165" fontId="68" fillId="33" borderId="86" xfId="0" applyNumberFormat="1" applyFont="1" applyFill="1" applyBorder="1" applyAlignment="1">
      <alignment horizontal="right" vertical="center"/>
    </xf>
    <xf numFmtId="165" fontId="68" fillId="33" borderId="87" xfId="0" applyNumberFormat="1" applyFont="1" applyFill="1" applyBorder="1" applyAlignment="1">
      <alignment horizontal="right" vertical="center"/>
    </xf>
    <xf numFmtId="0" fontId="68" fillId="33" borderId="88" xfId="0" applyFont="1" applyFill="1" applyBorder="1" applyAlignment="1">
      <alignment horizontal="right" vertical="center"/>
    </xf>
    <xf numFmtId="165" fontId="68" fillId="33" borderId="88" xfId="0" applyNumberFormat="1" applyFont="1" applyFill="1" applyBorder="1" applyAlignment="1">
      <alignment horizontal="right" vertical="center"/>
    </xf>
    <xf numFmtId="164" fontId="68" fillId="33" borderId="89" xfId="0" applyNumberFormat="1" applyFont="1" applyFill="1" applyBorder="1" applyAlignment="1">
      <alignment horizontal="right" vertical="center"/>
    </xf>
    <xf numFmtId="164" fontId="68" fillId="33" borderId="90" xfId="0" applyNumberFormat="1" applyFont="1" applyFill="1" applyBorder="1" applyAlignment="1">
      <alignment horizontal="right" vertical="center"/>
    </xf>
    <xf numFmtId="1" fontId="68" fillId="33" borderId="75" xfId="0" applyNumberFormat="1" applyFont="1" applyFill="1" applyBorder="1" applyAlignment="1">
      <alignment horizontal="right" vertical="center"/>
    </xf>
    <xf numFmtId="165" fontId="68" fillId="33" borderId="75" xfId="0" applyNumberFormat="1" applyFont="1" applyFill="1" applyBorder="1" applyAlignment="1">
      <alignment horizontal="right" vertical="center"/>
    </xf>
    <xf numFmtId="165" fontId="68" fillId="33" borderId="91" xfId="0" applyNumberFormat="1" applyFont="1" applyFill="1" applyBorder="1" applyAlignment="1">
      <alignment horizontal="right" vertical="center"/>
    </xf>
    <xf numFmtId="172" fontId="68" fillId="33" borderId="53" xfId="0" applyNumberFormat="1" applyFont="1" applyFill="1" applyBorder="1" applyAlignment="1">
      <alignment horizontal="right" vertical="center"/>
    </xf>
    <xf numFmtId="172" fontId="67" fillId="33" borderId="60" xfId="0" applyNumberFormat="1" applyFont="1" applyFill="1" applyBorder="1" applyAlignment="1">
      <alignment horizontal="right" vertical="center"/>
    </xf>
    <xf numFmtId="3" fontId="67" fillId="33" borderId="60" xfId="0" applyNumberFormat="1" applyFont="1" applyFill="1" applyBorder="1" applyAlignment="1">
      <alignment horizontal="right" vertical="center"/>
    </xf>
    <xf numFmtId="164" fontId="68" fillId="0" borderId="0" xfId="0" applyNumberFormat="1" applyFont="1" applyAlignment="1">
      <alignment horizontal="right" vertical="center"/>
    </xf>
    <xf numFmtId="0" fontId="68" fillId="33" borderId="92" xfId="0" applyFont="1" applyFill="1" applyBorder="1" applyAlignment="1">
      <alignment horizontal="left" vertical="center" wrapText="1" indent="1"/>
    </xf>
    <xf numFmtId="172" fontId="68" fillId="33" borderId="52" xfId="0" applyNumberFormat="1" applyFont="1" applyFill="1" applyBorder="1" applyAlignment="1">
      <alignment horizontal="right" vertical="center" indent="1"/>
    </xf>
    <xf numFmtId="0" fontId="67" fillId="0" borderId="47" xfId="0" applyFont="1" applyBorder="1" applyAlignment="1">
      <alignment horizontal="center" vertical="center" wrapText="1"/>
    </xf>
    <xf numFmtId="0" fontId="53" fillId="0" borderId="0" xfId="0" applyFont="1" applyAlignment="1">
      <alignment horizontal="center" vertical="center" wrapText="1"/>
    </xf>
    <xf numFmtId="3" fontId="56" fillId="0" borderId="49" xfId="0" quotePrefix="1" applyNumberFormat="1" applyFont="1" applyBorder="1" applyAlignment="1">
      <alignment horizontal="center" vertical="center" wrapText="1"/>
    </xf>
    <xf numFmtId="172" fontId="67" fillId="36" borderId="53" xfId="0" applyNumberFormat="1" applyFont="1" applyFill="1" applyBorder="1" applyAlignment="1">
      <alignment horizontal="right" vertical="center"/>
    </xf>
    <xf numFmtId="172" fontId="68" fillId="37" borderId="53" xfId="0" applyNumberFormat="1" applyFont="1" applyFill="1" applyBorder="1" applyAlignment="1">
      <alignment horizontal="right" vertical="center"/>
    </xf>
    <xf numFmtId="172" fontId="68" fillId="33" borderId="56" xfId="0" applyNumberFormat="1" applyFont="1" applyFill="1" applyBorder="1" applyAlignment="1">
      <alignment horizontal="right" vertical="center"/>
    </xf>
    <xf numFmtId="172" fontId="67" fillId="33" borderId="53" xfId="0" applyNumberFormat="1" applyFont="1" applyFill="1" applyBorder="1" applyAlignment="1">
      <alignment horizontal="right" vertical="center"/>
    </xf>
    <xf numFmtId="172" fontId="68" fillId="33" borderId="55" xfId="0" applyNumberFormat="1" applyFont="1" applyFill="1" applyBorder="1" applyAlignment="1">
      <alignment horizontal="right" vertical="center"/>
    </xf>
    <xf numFmtId="172" fontId="67" fillId="33" borderId="55" xfId="0" applyNumberFormat="1" applyFont="1" applyFill="1" applyBorder="1" applyAlignment="1">
      <alignment horizontal="right" vertical="center"/>
    </xf>
    <xf numFmtId="0" fontId="65" fillId="33" borderId="93" xfId="0" applyFont="1" applyFill="1" applyBorder="1" applyAlignment="1">
      <alignment vertical="center"/>
    </xf>
    <xf numFmtId="164" fontId="67" fillId="36" borderId="53" xfId="0" applyNumberFormat="1" applyFont="1" applyFill="1" applyBorder="1" applyAlignment="1">
      <alignment horizontal="right" vertical="center"/>
    </xf>
    <xf numFmtId="164" fontId="67" fillId="33" borderId="53" xfId="0" applyNumberFormat="1" applyFont="1" applyFill="1" applyBorder="1" applyAlignment="1">
      <alignment horizontal="right" vertical="center"/>
    </xf>
    <xf numFmtId="164" fontId="68" fillId="33" borderId="53" xfId="0" applyNumberFormat="1" applyFont="1" applyFill="1" applyBorder="1" applyAlignment="1">
      <alignment horizontal="right" vertical="center"/>
    </xf>
    <xf numFmtId="164" fontId="68" fillId="33" borderId="56" xfId="0" applyNumberFormat="1" applyFont="1" applyFill="1" applyBorder="1" applyAlignment="1">
      <alignment horizontal="right" vertical="center"/>
    </xf>
    <xf numFmtId="164" fontId="68" fillId="33" borderId="76" xfId="0" applyNumberFormat="1" applyFont="1" applyFill="1" applyBorder="1" applyAlignment="1">
      <alignment horizontal="right" vertical="center"/>
    </xf>
    <xf numFmtId="172" fontId="68" fillId="33" borderId="65" xfId="0" applyNumberFormat="1" applyFont="1" applyFill="1" applyBorder="1" applyAlignment="1">
      <alignment horizontal="right" vertical="center"/>
    </xf>
    <xf numFmtId="3" fontId="68" fillId="33" borderId="55" xfId="0" applyNumberFormat="1" applyFont="1" applyFill="1" applyBorder="1" applyAlignment="1">
      <alignment horizontal="right" vertical="center"/>
    </xf>
    <xf numFmtId="164" fontId="68" fillId="37" borderId="53" xfId="0" applyNumberFormat="1" applyFont="1" applyFill="1" applyBorder="1" applyAlignment="1">
      <alignment horizontal="right" vertical="center"/>
    </xf>
    <xf numFmtId="164" fontId="68" fillId="33" borderId="59" xfId="0" applyNumberFormat="1" applyFont="1" applyFill="1" applyBorder="1" applyAlignment="1">
      <alignment horizontal="right" vertical="center"/>
    </xf>
    <xf numFmtId="164" fontId="67" fillId="33" borderId="55" xfId="0" applyNumberFormat="1" applyFont="1" applyFill="1" applyBorder="1" applyAlignment="1">
      <alignment horizontal="right" vertical="center"/>
    </xf>
    <xf numFmtId="164" fontId="68" fillId="0" borderId="53" xfId="0" applyNumberFormat="1" applyFont="1" applyBorder="1" applyAlignment="1">
      <alignment horizontal="right" vertical="center"/>
    </xf>
    <xf numFmtId="164" fontId="68" fillId="33" borderId="65" xfId="0" applyNumberFormat="1" applyFont="1" applyFill="1" applyBorder="1" applyAlignment="1">
      <alignment horizontal="right" vertical="center"/>
    </xf>
    <xf numFmtId="164" fontId="67" fillId="33" borderId="65" xfId="0" applyNumberFormat="1" applyFont="1" applyFill="1" applyBorder="1" applyAlignment="1">
      <alignment horizontal="right" vertical="center"/>
    </xf>
    <xf numFmtId="164" fontId="68" fillId="33" borderId="94" xfId="0" applyNumberFormat="1" applyFont="1" applyFill="1" applyBorder="1" applyAlignment="1">
      <alignment horizontal="right" vertical="center"/>
    </xf>
    <xf numFmtId="172" fontId="89" fillId="37" borderId="53" xfId="0" applyNumberFormat="1" applyFont="1" applyFill="1" applyBorder="1" applyAlignment="1">
      <alignment horizontal="right" vertical="center"/>
    </xf>
    <xf numFmtId="0" fontId="80" fillId="0" borderId="47" xfId="0" applyFont="1" applyBorder="1" applyAlignment="1">
      <alignment horizontal="center" vertical="center"/>
    </xf>
    <xf numFmtId="1" fontId="65" fillId="33" borderId="48" xfId="0" applyNumberFormat="1" applyFont="1" applyFill="1" applyBorder="1" applyAlignment="1">
      <alignment vertical="center"/>
    </xf>
    <xf numFmtId="164" fontId="68" fillId="0" borderId="78" xfId="0" applyNumberFormat="1" applyFont="1" applyBorder="1" applyAlignment="1">
      <alignment horizontal="right" vertical="center"/>
    </xf>
    <xf numFmtId="164" fontId="68" fillId="0" borderId="67" xfId="0" applyNumberFormat="1" applyFont="1" applyBorder="1" applyAlignment="1">
      <alignment horizontal="right" vertical="center"/>
    </xf>
    <xf numFmtId="164" fontId="68" fillId="0" borderId="57" xfId="0" applyNumberFormat="1" applyFont="1" applyBorder="1" applyAlignment="1">
      <alignment horizontal="right" vertical="center"/>
    </xf>
    <xf numFmtId="164" fontId="68" fillId="0" borderId="73" xfId="0" applyNumberFormat="1" applyFont="1" applyBorder="1" applyAlignment="1">
      <alignment horizontal="right" vertical="center"/>
    </xf>
    <xf numFmtId="164" fontId="68" fillId="0" borderId="51" xfId="0" applyNumberFormat="1" applyFont="1" applyBorder="1" applyAlignment="1">
      <alignment horizontal="right" vertical="center"/>
    </xf>
    <xf numFmtId="0" fontId="68" fillId="33" borderId="67" xfId="0" applyFont="1" applyFill="1" applyBorder="1" applyAlignment="1">
      <alignment horizontal="left" vertical="center" wrapText="1" indent="1"/>
    </xf>
    <xf numFmtId="0" fontId="66" fillId="33" borderId="0" xfId="0" applyFont="1" applyFill="1" applyAlignment="1">
      <alignment horizontal="center" vertical="center" wrapText="1"/>
    </xf>
    <xf numFmtId="0" fontId="79" fillId="33" borderId="0" xfId="0" applyFont="1" applyFill="1" applyAlignment="1">
      <alignment horizontal="center" vertical="center" wrapText="1"/>
    </xf>
    <xf numFmtId="0" fontId="80" fillId="0" borderId="47" xfId="0" applyFont="1" applyBorder="1" applyAlignment="1">
      <alignment vertical="center"/>
    </xf>
    <xf numFmtId="0" fontId="91" fillId="33" borderId="51" xfId="0" applyFont="1" applyFill="1" applyBorder="1" applyAlignment="1">
      <alignment horizontal="right" vertical="center" indent="1"/>
    </xf>
    <xf numFmtId="165" fontId="91" fillId="33" borderId="55" xfId="0" applyNumberFormat="1" applyFont="1" applyFill="1" applyBorder="1" applyAlignment="1">
      <alignment horizontal="right" vertical="center" indent="1"/>
    </xf>
    <xf numFmtId="172" fontId="91" fillId="33" borderId="51" xfId="0" applyNumberFormat="1" applyFont="1" applyFill="1" applyBorder="1" applyAlignment="1">
      <alignment horizontal="right" vertical="center" indent="1"/>
    </xf>
    <xf numFmtId="3" fontId="91" fillId="33" borderId="51" xfId="0" applyNumberFormat="1" applyFont="1" applyFill="1" applyBorder="1" applyAlignment="1">
      <alignment horizontal="right" vertical="center" indent="1"/>
    </xf>
    <xf numFmtId="3" fontId="91" fillId="33" borderId="55" xfId="0" applyNumberFormat="1" applyFont="1" applyFill="1" applyBorder="1" applyAlignment="1">
      <alignment horizontal="right" vertical="center" indent="1"/>
    </xf>
    <xf numFmtId="0" fontId="90" fillId="33" borderId="51" xfId="0" applyFont="1" applyFill="1" applyBorder="1" applyAlignment="1">
      <alignment horizontal="right" vertical="center"/>
    </xf>
    <xf numFmtId="164" fontId="90" fillId="33" borderId="51" xfId="0" applyNumberFormat="1" applyFont="1" applyFill="1" applyBorder="1" applyAlignment="1">
      <alignment horizontal="right" vertical="center"/>
    </xf>
    <xf numFmtId="3" fontId="90" fillId="33" borderId="51" xfId="0" applyNumberFormat="1" applyFont="1" applyFill="1" applyBorder="1" applyAlignment="1">
      <alignment horizontal="right" vertical="center"/>
    </xf>
    <xf numFmtId="164" fontId="90" fillId="33" borderId="73" xfId="0" applyNumberFormat="1" applyFont="1" applyFill="1" applyBorder="1" applyAlignment="1">
      <alignment horizontal="right" vertical="center"/>
    </xf>
    <xf numFmtId="3" fontId="91" fillId="33" borderId="0" xfId="0" applyNumberFormat="1" applyFont="1" applyFill="1" applyAlignment="1">
      <alignment horizontal="right" vertical="center"/>
    </xf>
    <xf numFmtId="164" fontId="91" fillId="33" borderId="0" xfId="0" applyNumberFormat="1" applyFont="1" applyFill="1" applyAlignment="1">
      <alignment horizontal="right" vertical="center"/>
    </xf>
    <xf numFmtId="164" fontId="91" fillId="33" borderId="67" xfId="0" applyNumberFormat="1" applyFont="1" applyFill="1" applyBorder="1" applyAlignment="1">
      <alignment horizontal="right" vertical="center"/>
    </xf>
    <xf numFmtId="164" fontId="91" fillId="33" borderId="77" xfId="0" applyNumberFormat="1" applyFont="1" applyFill="1" applyBorder="1" applyAlignment="1">
      <alignment horizontal="right" vertical="center"/>
    </xf>
    <xf numFmtId="164" fontId="91" fillId="0" borderId="73" xfId="0" applyNumberFormat="1" applyFont="1" applyBorder="1" applyAlignment="1">
      <alignment horizontal="right" vertical="center"/>
    </xf>
    <xf numFmtId="164" fontId="91" fillId="0" borderId="51" xfId="0" applyNumberFormat="1" applyFont="1" applyBorder="1" applyAlignment="1">
      <alignment horizontal="right" vertical="center"/>
    </xf>
    <xf numFmtId="164" fontId="91" fillId="33" borderId="51" xfId="0" applyNumberFormat="1" applyFont="1" applyFill="1" applyBorder="1" applyAlignment="1">
      <alignment horizontal="right" vertical="center"/>
    </xf>
    <xf numFmtId="164" fontId="91" fillId="33" borderId="54" xfId="0" applyNumberFormat="1" applyFont="1" applyFill="1" applyBorder="1" applyAlignment="1">
      <alignment horizontal="right" vertical="center"/>
    </xf>
    <xf numFmtId="3" fontId="91" fillId="33" borderId="51" xfId="0" applyNumberFormat="1" applyFont="1" applyFill="1" applyBorder="1" applyAlignment="1">
      <alignment horizontal="right" vertical="center"/>
    </xf>
    <xf numFmtId="164" fontId="91" fillId="33" borderId="55" xfId="0" applyNumberFormat="1" applyFont="1" applyFill="1" applyBorder="1" applyAlignment="1">
      <alignment horizontal="right" vertical="center"/>
    </xf>
    <xf numFmtId="167" fontId="91" fillId="33" borderId="51" xfId="0" applyNumberFormat="1" applyFont="1" applyFill="1" applyBorder="1" applyAlignment="1">
      <alignment vertical="center"/>
    </xf>
    <xf numFmtId="1" fontId="91" fillId="33" borderId="51" xfId="0" applyNumberFormat="1" applyFont="1" applyFill="1" applyBorder="1" applyAlignment="1">
      <alignment horizontal="right" vertical="center" indent="1"/>
    </xf>
    <xf numFmtId="0" fontId="94" fillId="33" borderId="0" xfId="0" applyFont="1" applyFill="1"/>
    <xf numFmtId="0" fontId="91" fillId="33" borderId="51" xfId="0" applyFont="1" applyFill="1" applyBorder="1" applyAlignment="1">
      <alignment horizontal="left" vertical="center" wrapText="1" indent="1"/>
    </xf>
    <xf numFmtId="0" fontId="95" fillId="33" borderId="0" xfId="0" applyFont="1" applyFill="1" applyAlignment="1">
      <alignment horizontal="right" vertical="center" indent="1"/>
    </xf>
    <xf numFmtId="0" fontId="96" fillId="33" borderId="0" xfId="0" applyFont="1" applyFill="1"/>
    <xf numFmtId="165" fontId="91" fillId="33" borderId="51" xfId="0" applyNumberFormat="1" applyFont="1" applyFill="1" applyBorder="1"/>
    <xf numFmtId="167" fontId="91" fillId="33" borderId="54" xfId="0" applyNumberFormat="1" applyFont="1" applyFill="1" applyBorder="1" applyAlignment="1">
      <alignment vertical="center"/>
    </xf>
    <xf numFmtId="165" fontId="91" fillId="33" borderId="0" xfId="0" applyNumberFormat="1" applyFont="1" applyFill="1"/>
    <xf numFmtId="164" fontId="91" fillId="33" borderId="54" xfId="0" applyNumberFormat="1" applyFont="1" applyFill="1" applyBorder="1" applyAlignment="1">
      <alignment horizontal="right" vertical="center" indent="1"/>
    </xf>
    <xf numFmtId="3" fontId="56" fillId="0" borderId="0" xfId="0" applyNumberFormat="1" applyFont="1" applyAlignment="1">
      <alignment horizontal="center" vertical="center" wrapText="1"/>
    </xf>
    <xf numFmtId="3" fontId="56" fillId="0" borderId="49" xfId="0" applyNumberFormat="1" applyFont="1" applyBorder="1" applyAlignment="1">
      <alignment horizontal="center" vertical="center" wrapText="1"/>
    </xf>
    <xf numFmtId="3" fontId="56" fillId="33" borderId="0" xfId="0" applyNumberFormat="1" applyFont="1" applyFill="1" applyAlignment="1">
      <alignment horizontal="center" vertical="center" wrapText="1"/>
    </xf>
    <xf numFmtId="3" fontId="56" fillId="33" borderId="49" xfId="0" applyNumberFormat="1" applyFont="1" applyFill="1" applyBorder="1" applyAlignment="1">
      <alignment horizontal="center" vertical="center" wrapText="1"/>
    </xf>
    <xf numFmtId="0" fontId="56" fillId="0" borderId="49" xfId="0" applyFont="1" applyBorder="1" applyAlignment="1">
      <alignment horizontal="center" vertical="center" wrapText="1"/>
    </xf>
    <xf numFmtId="0" fontId="61" fillId="33" borderId="49" xfId="0" applyFont="1" applyFill="1" applyBorder="1" applyAlignment="1">
      <alignment horizontal="center" vertical="center" wrapText="1"/>
    </xf>
    <xf numFmtId="0" fontId="67" fillId="33" borderId="47" xfId="0" applyFont="1" applyFill="1" applyBorder="1" applyAlignment="1">
      <alignment horizontal="center" vertical="center"/>
    </xf>
    <xf numFmtId="0" fontId="79" fillId="33" borderId="47" xfId="0" applyFont="1" applyFill="1" applyBorder="1" applyAlignment="1">
      <alignment horizontal="center" vertical="center" wrapText="1"/>
    </xf>
    <xf numFmtId="0" fontId="67" fillId="33" borderId="0" xfId="0" applyFont="1" applyFill="1" applyAlignment="1">
      <alignment vertical="center" wrapText="1"/>
    </xf>
    <xf numFmtId="0" fontId="67" fillId="33" borderId="47" xfId="34" applyFont="1" applyFill="1" applyBorder="1" applyAlignment="1">
      <alignment horizontal="center" vertical="center"/>
    </xf>
    <xf numFmtId="0" fontId="78" fillId="33" borderId="0" xfId="0" applyFont="1" applyFill="1" applyAlignment="1">
      <alignment vertical="center" wrapText="1"/>
    </xf>
    <xf numFmtId="0" fontId="66" fillId="33" borderId="0" xfId="0" applyFont="1" applyFill="1"/>
    <xf numFmtId="0" fontId="68" fillId="33" borderId="53" xfId="0" applyFont="1" applyFill="1" applyBorder="1" applyAlignment="1">
      <alignment vertical="center"/>
    </xf>
    <xf numFmtId="0" fontId="61" fillId="33" borderId="0" xfId="0" applyFont="1" applyFill="1" applyAlignment="1">
      <alignment vertical="center"/>
    </xf>
    <xf numFmtId="0" fontId="61" fillId="33" borderId="49" xfId="0" applyFont="1" applyFill="1" applyBorder="1" applyAlignment="1">
      <alignment vertical="center"/>
    </xf>
    <xf numFmtId="0" fontId="67" fillId="33" borderId="47" xfId="0" applyFont="1" applyFill="1" applyBorder="1" applyAlignment="1">
      <alignment horizontal="left" vertical="center" wrapText="1" indent="1"/>
    </xf>
    <xf numFmtId="0" fontId="67" fillId="33" borderId="0" xfId="0" applyFont="1" applyFill="1" applyAlignment="1">
      <alignment horizontal="left" vertical="center" wrapText="1" indent="1"/>
    </xf>
    <xf numFmtId="0" fontId="67" fillId="33" borderId="49" xfId="0" applyFont="1" applyFill="1" applyBorder="1" applyAlignment="1">
      <alignment horizontal="left" vertical="center" wrapText="1" indent="1"/>
    </xf>
    <xf numFmtId="0" fontId="66" fillId="33" borderId="49" xfId="0" applyFont="1" applyFill="1" applyBorder="1" applyAlignment="1">
      <alignment horizontal="center" vertical="center" wrapText="1"/>
    </xf>
    <xf numFmtId="3" fontId="98" fillId="33" borderId="0" xfId="0" applyNumberFormat="1" applyFont="1" applyFill="1" applyAlignment="1">
      <alignment horizontal="center" vertical="center" wrapText="1"/>
    </xf>
    <xf numFmtId="3" fontId="66" fillId="33" borderId="0" xfId="0" applyNumberFormat="1" applyFont="1" applyFill="1" applyAlignment="1">
      <alignment horizontal="center" vertical="center" wrapText="1"/>
    </xf>
    <xf numFmtId="0" fontId="66" fillId="0" borderId="0" xfId="0" applyFont="1" applyAlignment="1">
      <alignment horizontal="center" vertical="center" wrapText="1"/>
    </xf>
    <xf numFmtId="3" fontId="98" fillId="33" borderId="49" xfId="0" applyNumberFormat="1" applyFont="1" applyFill="1" applyBorder="1" applyAlignment="1">
      <alignment horizontal="center" vertical="center" wrapText="1"/>
    </xf>
    <xf numFmtId="3" fontId="66" fillId="33" borderId="49" xfId="0" applyNumberFormat="1" applyFont="1" applyFill="1" applyBorder="1" applyAlignment="1">
      <alignment horizontal="center" vertical="center" wrapText="1"/>
    </xf>
    <xf numFmtId="0" fontId="66" fillId="0" borderId="49" xfId="0" applyFont="1" applyBorder="1" applyAlignment="1">
      <alignment horizontal="center" vertical="center" wrapText="1"/>
    </xf>
    <xf numFmtId="3" fontId="66" fillId="0" borderId="49" xfId="0" quotePrefix="1" applyNumberFormat="1" applyFont="1" applyBorder="1" applyAlignment="1">
      <alignment horizontal="center" vertical="center" wrapText="1"/>
    </xf>
    <xf numFmtId="3" fontId="66" fillId="0" borderId="49" xfId="0" applyNumberFormat="1" applyFont="1" applyBorder="1" applyAlignment="1">
      <alignment horizontal="center" vertical="center" wrapText="1"/>
    </xf>
    <xf numFmtId="0" fontId="66" fillId="33" borderId="49" xfId="0" applyFont="1" applyFill="1" applyBorder="1"/>
    <xf numFmtId="3" fontId="66" fillId="0" borderId="0" xfId="0" applyNumberFormat="1" applyFont="1" applyAlignment="1">
      <alignment horizontal="center" vertical="center" wrapText="1"/>
    </xf>
    <xf numFmtId="0" fontId="66" fillId="33" borderId="0" xfId="0" applyFont="1" applyFill="1" applyAlignment="1">
      <alignment horizontal="center"/>
    </xf>
    <xf numFmtId="0" fontId="66" fillId="33" borderId="0" xfId="0" applyFont="1" applyFill="1" applyAlignment="1">
      <alignment vertical="center"/>
    </xf>
    <xf numFmtId="0" fontId="66" fillId="33" borderId="49" xfId="0" applyFont="1" applyFill="1" applyBorder="1" applyAlignment="1">
      <alignment horizontal="center"/>
    </xf>
    <xf numFmtId="0" fontId="66" fillId="33" borderId="49" xfId="0" applyFont="1" applyFill="1" applyBorder="1" applyAlignment="1">
      <alignment vertical="center"/>
    </xf>
    <xf numFmtId="0" fontId="56" fillId="33" borderId="49" xfId="0" applyFont="1" applyFill="1" applyBorder="1" applyAlignment="1">
      <alignment vertical="center" wrapText="1"/>
    </xf>
    <xf numFmtId="0" fontId="68" fillId="33" borderId="95" xfId="0" applyFont="1" applyFill="1" applyBorder="1" applyAlignment="1">
      <alignment horizontal="left" vertical="center" wrapText="1" indent="1"/>
    </xf>
    <xf numFmtId="0" fontId="68" fillId="33" borderId="63" xfId="0" applyFont="1" applyFill="1" applyBorder="1" applyAlignment="1">
      <alignment horizontal="left" vertical="center" wrapText="1" indent="1"/>
    </xf>
    <xf numFmtId="0" fontId="71" fillId="33" borderId="0" xfId="34" applyFont="1" applyFill="1" applyAlignment="1">
      <alignment horizontal="left" vertical="center" wrapText="1"/>
    </xf>
    <xf numFmtId="172" fontId="89" fillId="0" borderId="0" xfId="0" applyNumberFormat="1" applyFont="1" applyAlignment="1">
      <alignment horizontal="right" vertical="center"/>
    </xf>
    <xf numFmtId="3" fontId="89" fillId="0" borderId="0" xfId="0" applyNumberFormat="1" applyFont="1" applyAlignment="1">
      <alignment horizontal="right" vertical="center"/>
    </xf>
    <xf numFmtId="3" fontId="54" fillId="33" borderId="0" xfId="0" applyNumberFormat="1" applyFont="1" applyFill="1" applyAlignment="1">
      <alignment horizontal="right" vertical="center"/>
    </xf>
    <xf numFmtId="3" fontId="95" fillId="33" borderId="0" xfId="0" applyNumberFormat="1" applyFont="1" applyFill="1" applyAlignment="1">
      <alignment horizontal="right" vertical="center"/>
    </xf>
    <xf numFmtId="164" fontId="54" fillId="33" borderId="0" xfId="0" applyNumberFormat="1" applyFont="1" applyFill="1" applyAlignment="1">
      <alignment horizontal="right" vertical="center"/>
    </xf>
    <xf numFmtId="0" fontId="68" fillId="0" borderId="0" xfId="0" applyFont="1" applyAlignment="1">
      <alignment horizontal="right" vertical="center"/>
    </xf>
    <xf numFmtId="164" fontId="67" fillId="0" borderId="0" xfId="0" applyNumberFormat="1" applyFont="1" applyAlignment="1">
      <alignment horizontal="right" vertical="center"/>
    </xf>
    <xf numFmtId="164" fontId="68" fillId="0" borderId="0" xfId="0" applyNumberFormat="1" applyFont="1" applyAlignment="1">
      <alignment horizontal="right" vertical="center" indent="1"/>
    </xf>
    <xf numFmtId="164" fontId="57" fillId="33" borderId="0" xfId="0" applyNumberFormat="1" applyFont="1" applyFill="1" applyAlignment="1">
      <alignment vertical="center"/>
    </xf>
    <xf numFmtId="0" fontId="59" fillId="0" borderId="0" xfId="0" applyFont="1"/>
    <xf numFmtId="0" fontId="78" fillId="0" borderId="0" xfId="0" applyFont="1" applyAlignment="1">
      <alignment vertical="center" wrapText="1"/>
    </xf>
    <xf numFmtId="0" fontId="82" fillId="33" borderId="48" xfId="0" applyFont="1" applyFill="1" applyBorder="1"/>
    <xf numFmtId="0" fontId="82" fillId="0" borderId="0" xfId="0" applyFont="1"/>
    <xf numFmtId="0" fontId="80" fillId="0" borderId="0" xfId="0" applyFont="1" applyAlignment="1">
      <alignment vertical="center"/>
    </xf>
    <xf numFmtId="172" fontId="89" fillId="0" borderId="0" xfId="0" applyNumberFormat="1" applyFont="1" applyAlignment="1">
      <alignment horizontal="right" vertical="center" indent="1"/>
    </xf>
    <xf numFmtId="0" fontId="62" fillId="0" borderId="0" xfId="0" applyFont="1"/>
    <xf numFmtId="0" fontId="65" fillId="33" borderId="0" xfId="0" applyFont="1" applyFill="1" applyAlignment="1">
      <alignment vertical="top" wrapText="1"/>
    </xf>
    <xf numFmtId="3" fontId="91" fillId="0" borderId="0" xfId="0" applyNumberFormat="1" applyFont="1" applyAlignment="1">
      <alignment horizontal="right" vertical="center"/>
    </xf>
    <xf numFmtId="0" fontId="79" fillId="0" borderId="0" xfId="0" applyFont="1" applyAlignment="1">
      <alignment horizontal="center" vertical="center" wrapText="1"/>
    </xf>
    <xf numFmtId="0" fontId="78" fillId="0" borderId="0" xfId="0" applyFont="1" applyAlignment="1">
      <alignment horizontal="center" vertical="center" wrapText="1"/>
    </xf>
    <xf numFmtId="165" fontId="67" fillId="36" borderId="53" xfId="0" applyNumberFormat="1" applyFont="1" applyFill="1" applyBorder="1" applyAlignment="1">
      <alignment vertical="center"/>
    </xf>
    <xf numFmtId="165" fontId="89" fillId="0" borderId="0" xfId="0" applyNumberFormat="1" applyFont="1" applyAlignment="1">
      <alignment horizontal="right" vertical="center"/>
    </xf>
    <xf numFmtId="3" fontId="85" fillId="0" borderId="0" xfId="0" applyNumberFormat="1" applyFont="1" applyAlignment="1">
      <alignment vertical="center"/>
    </xf>
    <xf numFmtId="3" fontId="100" fillId="33" borderId="0" xfId="0" applyNumberFormat="1" applyFont="1" applyFill="1"/>
    <xf numFmtId="3" fontId="101" fillId="33" borderId="0" xfId="0" applyNumberFormat="1" applyFont="1" applyFill="1"/>
    <xf numFmtId="164" fontId="67" fillId="36" borderId="69" xfId="0" applyNumberFormat="1" applyFont="1" applyFill="1" applyBorder="1" applyAlignment="1">
      <alignment horizontal="right" vertical="center" indent="1"/>
    </xf>
    <xf numFmtId="164" fontId="55" fillId="33" borderId="0" xfId="0" applyNumberFormat="1" applyFont="1" applyFill="1"/>
    <xf numFmtId="172" fontId="54" fillId="33" borderId="48" xfId="0" applyNumberFormat="1" applyFont="1" applyFill="1" applyBorder="1"/>
    <xf numFmtId="3" fontId="54" fillId="33" borderId="48" xfId="0" applyNumberFormat="1" applyFont="1" applyFill="1" applyBorder="1"/>
    <xf numFmtId="3" fontId="68" fillId="33" borderId="0" xfId="0" applyNumberFormat="1" applyFont="1" applyFill="1" applyAlignment="1">
      <alignment vertical="center"/>
    </xf>
    <xf numFmtId="0" fontId="65" fillId="33" borderId="49" xfId="0" applyFont="1" applyFill="1" applyBorder="1" applyAlignment="1">
      <alignment vertical="center"/>
    </xf>
    <xf numFmtId="0" fontId="55" fillId="33" borderId="0" xfId="0" applyFont="1" applyFill="1" applyAlignment="1">
      <alignment horizontal="center" vertical="center" wrapText="1"/>
    </xf>
    <xf numFmtId="3" fontId="67" fillId="36" borderId="0" xfId="0" applyNumberFormat="1" applyFont="1" applyFill="1" applyAlignment="1">
      <alignment horizontal="right" vertical="center" wrapText="1"/>
    </xf>
    <xf numFmtId="164" fontId="93" fillId="33" borderId="0" xfId="0" applyNumberFormat="1" applyFont="1" applyFill="1" applyAlignment="1">
      <alignment vertical="center"/>
    </xf>
    <xf numFmtId="0" fontId="93" fillId="33" borderId="0" xfId="0" applyFont="1" applyFill="1" applyAlignment="1">
      <alignment vertical="center"/>
    </xf>
    <xf numFmtId="0" fontId="68" fillId="33" borderId="0" xfId="0" applyFont="1" applyFill="1" applyAlignment="1">
      <alignment horizontal="right" vertical="center" wrapText="1"/>
    </xf>
    <xf numFmtId="0" fontId="67" fillId="33" borderId="0" xfId="0" applyFont="1" applyFill="1" applyAlignment="1">
      <alignment horizontal="right" vertical="center" wrapText="1"/>
    </xf>
    <xf numFmtId="0" fontId="68" fillId="33" borderId="53" xfId="0" applyFont="1" applyFill="1" applyBorder="1" applyAlignment="1">
      <alignment horizontal="right" vertical="center"/>
    </xf>
    <xf numFmtId="3" fontId="67" fillId="33" borderId="0" xfId="0" applyNumberFormat="1" applyFont="1" applyFill="1" applyAlignment="1">
      <alignment horizontal="right" vertical="center" wrapText="1"/>
    </xf>
    <xf numFmtId="3" fontId="68" fillId="33" borderId="0" xfId="0" applyNumberFormat="1" applyFont="1" applyFill="1" applyAlignment="1">
      <alignment horizontal="right" vertical="center" wrapText="1"/>
    </xf>
    <xf numFmtId="3" fontId="68" fillId="33" borderId="51" xfId="0" applyNumberFormat="1" applyFont="1" applyFill="1" applyBorder="1" applyAlignment="1">
      <alignment horizontal="right" vertical="center" wrapText="1"/>
    </xf>
    <xf numFmtId="3" fontId="68" fillId="33" borderId="57" xfId="0" applyNumberFormat="1" applyFont="1" applyFill="1" applyBorder="1" applyAlignment="1">
      <alignment horizontal="right" vertical="center" wrapText="1"/>
    </xf>
    <xf numFmtId="3" fontId="100" fillId="0" borderId="0" xfId="0" applyNumberFormat="1" applyFont="1"/>
    <xf numFmtId="3" fontId="101" fillId="0" borderId="0" xfId="0" applyNumberFormat="1" applyFont="1"/>
    <xf numFmtId="0" fontId="65" fillId="33" borderId="0" xfId="0" applyFont="1" applyFill="1" applyAlignment="1">
      <alignment horizontal="center" vertical="center" wrapText="1"/>
    </xf>
    <xf numFmtId="0" fontId="65" fillId="33" borderId="49" xfId="0" applyFont="1" applyFill="1" applyBorder="1" applyAlignment="1">
      <alignment horizontal="center" vertical="center" wrapText="1"/>
    </xf>
    <xf numFmtId="177" fontId="55" fillId="33" borderId="0" xfId="0" applyNumberFormat="1" applyFont="1" applyFill="1"/>
    <xf numFmtId="178" fontId="55" fillId="33" borderId="0" xfId="0" applyNumberFormat="1" applyFont="1" applyFill="1"/>
    <xf numFmtId="172" fontId="55" fillId="33" borderId="0" xfId="0" applyNumberFormat="1" applyFont="1" applyFill="1" applyAlignment="1">
      <alignment horizontal="right" vertical="center"/>
    </xf>
    <xf numFmtId="3" fontId="55" fillId="33" borderId="0" xfId="0" applyNumberFormat="1" applyFont="1" applyFill="1" applyAlignment="1">
      <alignment horizontal="right" vertical="center"/>
    </xf>
    <xf numFmtId="164" fontId="62" fillId="33" borderId="0" xfId="0" applyNumberFormat="1" applyFont="1" applyFill="1" applyAlignment="1">
      <alignment horizontal="right" vertical="center"/>
    </xf>
    <xf numFmtId="0" fontId="65" fillId="33" borderId="0" xfId="0" applyFont="1" applyFill="1" applyAlignment="1">
      <alignment vertical="center" wrapText="1"/>
    </xf>
    <xf numFmtId="165" fontId="68" fillId="0" borderId="0" xfId="0" applyNumberFormat="1" applyFont="1" applyAlignment="1">
      <alignment horizontal="right" vertical="center"/>
    </xf>
    <xf numFmtId="3" fontId="82" fillId="0" borderId="0" xfId="0" applyNumberFormat="1" applyFont="1"/>
    <xf numFmtId="0" fontId="65" fillId="0" borderId="0" xfId="0" applyFont="1" applyAlignment="1">
      <alignment vertical="center"/>
    </xf>
    <xf numFmtId="1" fontId="68" fillId="0" borderId="0" xfId="0" applyNumberFormat="1" applyFont="1" applyAlignment="1">
      <alignment horizontal="right" vertical="center"/>
    </xf>
    <xf numFmtId="167" fontId="89" fillId="0" borderId="0" xfId="0" applyNumberFormat="1" applyFont="1" applyAlignment="1">
      <alignment horizontal="right" vertical="center"/>
    </xf>
    <xf numFmtId="3" fontId="54" fillId="0" borderId="0" xfId="0" applyNumberFormat="1" applyFont="1" applyAlignment="1">
      <alignment horizontal="right" vertical="center"/>
    </xf>
    <xf numFmtId="3" fontId="95" fillId="0" borderId="0" xfId="0" applyNumberFormat="1" applyFont="1" applyAlignment="1">
      <alignment horizontal="right" vertical="center"/>
    </xf>
    <xf numFmtId="0" fontId="68" fillId="33" borderId="0" xfId="0" applyFont="1" applyFill="1" applyAlignment="1">
      <alignment horizontal="right" vertical="center" wrapText="1" indent="1"/>
    </xf>
    <xf numFmtId="0" fontId="67" fillId="33" borderId="0" xfId="0" applyFont="1" applyFill="1" applyAlignment="1">
      <alignment horizontal="right" vertical="center" wrapText="1" indent="1"/>
    </xf>
    <xf numFmtId="0" fontId="68" fillId="33" borderId="48" xfId="0" applyFont="1" applyFill="1" applyBorder="1" applyAlignment="1">
      <alignment vertical="center"/>
    </xf>
    <xf numFmtId="3" fontId="68" fillId="33" borderId="48" xfId="0" applyNumberFormat="1" applyFont="1" applyFill="1" applyBorder="1" applyAlignment="1">
      <alignment vertical="center"/>
    </xf>
    <xf numFmtId="3" fontId="102" fillId="33" borderId="48" xfId="0" applyNumberFormat="1" applyFont="1" applyFill="1" applyBorder="1" applyAlignment="1">
      <alignment vertical="center"/>
    </xf>
    <xf numFmtId="0" fontId="70" fillId="33" borderId="0" xfId="34" applyFont="1" applyFill="1" applyAlignment="1">
      <alignment horizontal="left" vertical="center" wrapText="1"/>
    </xf>
    <xf numFmtId="0" fontId="70" fillId="33" borderId="48" xfId="0" applyFont="1" applyFill="1" applyBorder="1" applyAlignment="1">
      <alignment horizontal="center" vertical="center"/>
    </xf>
    <xf numFmtId="165" fontId="68" fillId="33" borderId="52" xfId="0" applyNumberFormat="1" applyFont="1" applyFill="1" applyBorder="1" applyAlignment="1">
      <alignment horizontal="right" vertical="center"/>
    </xf>
    <xf numFmtId="172" fontId="68" fillId="33" borderId="80" xfId="0" applyNumberFormat="1" applyFont="1" applyFill="1" applyBorder="1" applyAlignment="1">
      <alignment horizontal="right" vertical="center"/>
    </xf>
    <xf numFmtId="172" fontId="68" fillId="33" borderId="96" xfId="0" applyNumberFormat="1" applyFont="1" applyFill="1" applyBorder="1" applyAlignment="1">
      <alignment horizontal="right" vertical="center"/>
    </xf>
    <xf numFmtId="0" fontId="103" fillId="0" borderId="0" xfId="0" applyFont="1" applyAlignment="1">
      <alignment horizontal="center" vertical="center" wrapText="1"/>
    </xf>
    <xf numFmtId="0" fontId="68" fillId="33" borderId="0" xfId="0" applyFont="1" applyFill="1" applyAlignment="1">
      <alignment vertical="center" wrapText="1"/>
    </xf>
    <xf numFmtId="0" fontId="68" fillId="33" borderId="70" xfId="0" applyFont="1" applyFill="1" applyBorder="1" applyAlignment="1">
      <alignment horizontal="right" vertical="center"/>
    </xf>
    <xf numFmtId="3" fontId="68" fillId="33" borderId="97" xfId="0" applyNumberFormat="1" applyFont="1" applyFill="1" applyBorder="1" applyAlignment="1">
      <alignment horizontal="right" vertical="center"/>
    </xf>
    <xf numFmtId="0" fontId="61" fillId="33" borderId="0" xfId="0" applyFont="1" applyFill="1" applyAlignment="1">
      <alignment horizontal="center" vertical="center" wrapText="1"/>
    </xf>
    <xf numFmtId="0" fontId="78" fillId="33" borderId="0" xfId="0" applyFont="1" applyFill="1" applyAlignment="1">
      <alignment horizontal="center" vertical="center" wrapText="1"/>
    </xf>
    <xf numFmtId="3" fontId="61" fillId="0" borderId="0" xfId="0" applyNumberFormat="1" applyFont="1" applyAlignment="1">
      <alignment horizontal="center" vertical="center" wrapText="1"/>
    </xf>
    <xf numFmtId="3" fontId="61" fillId="0" borderId="49" xfId="0" applyNumberFormat="1" applyFont="1" applyBorder="1" applyAlignment="1">
      <alignment horizontal="center" vertical="center" wrapText="1"/>
    </xf>
    <xf numFmtId="0" fontId="61" fillId="0" borderId="0" xfId="0" applyFont="1" applyAlignment="1">
      <alignment horizontal="center" vertical="center" wrapText="1"/>
    </xf>
    <xf numFmtId="3" fontId="61" fillId="33" borderId="0" xfId="0" applyNumberFormat="1" applyFont="1" applyFill="1" applyAlignment="1">
      <alignment horizontal="center" vertical="center" wrapText="1"/>
    </xf>
    <xf numFmtId="3" fontId="61" fillId="33" borderId="49" xfId="0" applyNumberFormat="1" applyFont="1" applyFill="1" applyBorder="1" applyAlignment="1">
      <alignment horizontal="center" vertical="center" wrapText="1"/>
    </xf>
    <xf numFmtId="0" fontId="61" fillId="0" borderId="49" xfId="0" applyFont="1" applyBorder="1" applyAlignment="1">
      <alignment horizontal="center" vertical="center" wrapText="1"/>
    </xf>
    <xf numFmtId="0" fontId="97" fillId="0" borderId="49" xfId="0" applyFont="1" applyBorder="1" applyAlignment="1">
      <alignment horizontal="center" vertical="center" wrapText="1"/>
    </xf>
    <xf numFmtId="0" fontId="67" fillId="33" borderId="48" xfId="34" applyFont="1" applyFill="1" applyBorder="1" applyAlignment="1">
      <alignment horizontal="center" vertical="center"/>
    </xf>
    <xf numFmtId="0" fontId="103" fillId="33" borderId="0" xfId="0" applyFont="1" applyFill="1" applyAlignment="1">
      <alignment horizontal="center" vertical="center" wrapText="1"/>
    </xf>
    <xf numFmtId="3" fontId="89" fillId="33" borderId="63" xfId="0" applyNumberFormat="1" applyFont="1" applyFill="1" applyBorder="1" applyAlignment="1">
      <alignment horizontal="right" vertical="center"/>
    </xf>
    <xf numFmtId="3" fontId="68" fillId="33" borderId="79" xfId="0" applyNumberFormat="1" applyFont="1" applyFill="1" applyBorder="1" applyAlignment="1">
      <alignment horizontal="right" vertical="center"/>
    </xf>
    <xf numFmtId="3" fontId="68" fillId="33" borderId="94" xfId="0" applyNumberFormat="1" applyFont="1" applyFill="1" applyBorder="1" applyAlignment="1">
      <alignment horizontal="right" vertical="center"/>
    </xf>
    <xf numFmtId="0" fontId="68" fillId="33" borderId="60" xfId="0" applyFont="1" applyFill="1" applyBorder="1"/>
    <xf numFmtId="164" fontId="68" fillId="33" borderId="60" xfId="0" applyNumberFormat="1" applyFont="1" applyFill="1" applyBorder="1" applyAlignment="1">
      <alignment horizontal="right" vertical="center" indent="1"/>
    </xf>
    <xf numFmtId="164" fontId="68" fillId="33" borderId="60" xfId="0" applyNumberFormat="1" applyFont="1" applyFill="1" applyBorder="1" applyAlignment="1">
      <alignment vertical="center"/>
    </xf>
    <xf numFmtId="1" fontId="68" fillId="33" borderId="60" xfId="0" applyNumberFormat="1" applyFont="1" applyFill="1" applyBorder="1" applyAlignment="1">
      <alignment horizontal="right" vertical="center" indent="1"/>
    </xf>
    <xf numFmtId="165" fontId="68" fillId="33" borderId="60" xfId="0" applyNumberFormat="1" applyFont="1" applyFill="1" applyBorder="1" applyAlignment="1">
      <alignment horizontal="right" vertical="center" indent="1"/>
    </xf>
    <xf numFmtId="172" fontId="68" fillId="33" borderId="61" xfId="0" applyNumberFormat="1" applyFont="1" applyFill="1" applyBorder="1" applyAlignment="1">
      <alignment horizontal="right" vertical="center"/>
    </xf>
    <xf numFmtId="165" fontId="68" fillId="33" borderId="59" xfId="0" applyNumberFormat="1" applyFont="1" applyFill="1" applyBorder="1" applyAlignment="1">
      <alignment horizontal="right" vertical="center"/>
    </xf>
    <xf numFmtId="0" fontId="68" fillId="33" borderId="80" xfId="0" applyFont="1" applyFill="1" applyBorder="1" applyAlignment="1">
      <alignment horizontal="right" vertical="center" indent="1"/>
    </xf>
    <xf numFmtId="164" fontId="68" fillId="33" borderId="106" xfId="0" applyNumberFormat="1" applyFont="1" applyFill="1" applyBorder="1" applyAlignment="1">
      <alignment horizontal="right" vertical="center" indent="1"/>
    </xf>
    <xf numFmtId="3" fontId="68" fillId="33" borderId="80" xfId="0" applyNumberFormat="1" applyFont="1" applyFill="1" applyBorder="1" applyAlignment="1">
      <alignment horizontal="right" vertical="center"/>
    </xf>
    <xf numFmtId="165" fontId="68" fillId="33" borderId="106" xfId="0" applyNumberFormat="1" applyFont="1" applyFill="1" applyBorder="1" applyAlignment="1">
      <alignment horizontal="right" vertical="center"/>
    </xf>
    <xf numFmtId="165" fontId="68" fillId="33" borderId="59" xfId="0" applyNumberFormat="1" applyFont="1" applyFill="1" applyBorder="1" applyAlignment="1">
      <alignment horizontal="right" vertical="center" indent="1"/>
    </xf>
    <xf numFmtId="165" fontId="68" fillId="33" borderId="60" xfId="0" applyNumberFormat="1" applyFont="1" applyFill="1" applyBorder="1" applyAlignment="1">
      <alignment vertical="center"/>
    </xf>
    <xf numFmtId="172" fontId="67" fillId="36" borderId="96" xfId="0" applyNumberFormat="1" applyFont="1" applyFill="1" applyBorder="1" applyAlignment="1">
      <alignment horizontal="right" vertical="center"/>
    </xf>
    <xf numFmtId="172" fontId="68" fillId="37" borderId="96" xfId="0" applyNumberFormat="1" applyFont="1" applyFill="1" applyBorder="1" applyAlignment="1">
      <alignment horizontal="right" vertical="center"/>
    </xf>
    <xf numFmtId="172" fontId="67" fillId="33" borderId="96" xfId="0" applyNumberFormat="1" applyFont="1" applyFill="1" applyBorder="1" applyAlignment="1">
      <alignment horizontal="right" vertical="center"/>
    </xf>
    <xf numFmtId="172" fontId="68" fillId="33" borderId="107" xfId="0" applyNumberFormat="1" applyFont="1" applyFill="1" applyBorder="1" applyAlignment="1">
      <alignment horizontal="right" vertical="center"/>
    </xf>
    <xf numFmtId="172" fontId="67" fillId="33" borderId="107" xfId="0" applyNumberFormat="1" applyFont="1" applyFill="1" applyBorder="1" applyAlignment="1">
      <alignment horizontal="right" vertical="center"/>
    </xf>
    <xf numFmtId="165" fontId="68" fillId="33" borderId="61" xfId="0" applyNumberFormat="1" applyFont="1" applyFill="1" applyBorder="1" applyAlignment="1">
      <alignment horizontal="right" vertical="center"/>
    </xf>
    <xf numFmtId="164" fontId="67" fillId="36" borderId="69" xfId="0" applyNumberFormat="1" applyFont="1" applyFill="1" applyBorder="1" applyAlignment="1">
      <alignment horizontal="right" vertical="center"/>
    </xf>
    <xf numFmtId="3" fontId="67" fillId="36" borderId="96" xfId="0" applyNumberFormat="1" applyFont="1" applyFill="1" applyBorder="1" applyAlignment="1">
      <alignment horizontal="right" vertical="center"/>
    </xf>
    <xf numFmtId="164" fontId="67" fillId="33" borderId="69" xfId="0" applyNumberFormat="1" applyFont="1" applyFill="1" applyBorder="1" applyAlignment="1">
      <alignment horizontal="right" vertical="center"/>
    </xf>
    <xf numFmtId="3" fontId="67" fillId="33" borderId="96" xfId="0" applyNumberFormat="1" applyFont="1" applyFill="1" applyBorder="1" applyAlignment="1">
      <alignment horizontal="right" vertical="center"/>
    </xf>
    <xf numFmtId="3" fontId="68" fillId="33" borderId="108" xfId="0" applyNumberFormat="1" applyFont="1" applyFill="1" applyBorder="1" applyAlignment="1">
      <alignment horizontal="right" vertical="center"/>
    </xf>
    <xf numFmtId="164" fontId="68" fillId="33" borderId="109" xfId="0" applyNumberFormat="1" applyFont="1" applyFill="1" applyBorder="1" applyAlignment="1">
      <alignment horizontal="right" vertical="center"/>
    </xf>
    <xf numFmtId="164" fontId="68" fillId="33" borderId="110" xfId="0" applyNumberFormat="1" applyFont="1" applyFill="1" applyBorder="1" applyAlignment="1">
      <alignment horizontal="right" vertical="center"/>
    </xf>
    <xf numFmtId="164" fontId="68" fillId="33" borderId="111" xfId="0" applyNumberFormat="1" applyFont="1" applyFill="1" applyBorder="1" applyAlignment="1">
      <alignment horizontal="right" vertical="center"/>
    </xf>
    <xf numFmtId="3" fontId="68" fillId="33" borderId="111" xfId="0" applyNumberFormat="1" applyFont="1" applyFill="1" applyBorder="1" applyAlignment="1">
      <alignment horizontal="right" vertical="center"/>
    </xf>
    <xf numFmtId="3" fontId="68" fillId="33" borderId="112" xfId="0" applyNumberFormat="1" applyFont="1" applyFill="1" applyBorder="1" applyAlignment="1">
      <alignment horizontal="right" vertical="center"/>
    </xf>
    <xf numFmtId="164" fontId="68" fillId="33" borderId="113" xfId="0" applyNumberFormat="1" applyFont="1" applyFill="1" applyBorder="1" applyAlignment="1">
      <alignment horizontal="right" vertical="center"/>
    </xf>
    <xf numFmtId="164" fontId="68" fillId="33" borderId="114" xfId="0" applyNumberFormat="1" applyFont="1" applyFill="1" applyBorder="1" applyAlignment="1">
      <alignment horizontal="right" vertical="center"/>
    </xf>
    <xf numFmtId="3" fontId="68" fillId="33" borderId="114" xfId="0" applyNumberFormat="1" applyFont="1" applyFill="1" applyBorder="1" applyAlignment="1">
      <alignment horizontal="right" vertical="center"/>
    </xf>
    <xf numFmtId="3" fontId="68" fillId="33" borderId="115" xfId="0" applyNumberFormat="1" applyFont="1" applyFill="1" applyBorder="1" applyAlignment="1">
      <alignment horizontal="right" vertical="center"/>
    </xf>
    <xf numFmtId="3" fontId="68" fillId="33" borderId="113" xfId="0" applyNumberFormat="1" applyFont="1" applyFill="1" applyBorder="1" applyAlignment="1">
      <alignment horizontal="right" vertical="center"/>
    </xf>
    <xf numFmtId="0" fontId="68" fillId="33" borderId="113" xfId="0" applyFont="1" applyFill="1" applyBorder="1" applyAlignment="1">
      <alignment horizontal="left" vertical="center" wrapText="1" indent="1"/>
    </xf>
    <xf numFmtId="165" fontId="68" fillId="33" borderId="115" xfId="0" applyNumberFormat="1" applyFont="1" applyFill="1" applyBorder="1" applyAlignment="1">
      <alignment horizontal="right" vertical="center" indent="1"/>
    </xf>
    <xf numFmtId="3" fontId="68" fillId="33" borderId="116" xfId="0" applyNumberFormat="1" applyFont="1" applyFill="1" applyBorder="1" applyAlignment="1">
      <alignment horizontal="right" vertical="center"/>
    </xf>
    <xf numFmtId="3" fontId="61" fillId="0" borderId="49" xfId="0" quotePrefix="1" applyNumberFormat="1" applyFont="1" applyBorder="1" applyAlignment="1">
      <alignment horizontal="right" vertical="center" wrapText="1"/>
    </xf>
    <xf numFmtId="164" fontId="68" fillId="0" borderId="91" xfId="0" applyNumberFormat="1" applyFont="1" applyBorder="1" applyAlignment="1">
      <alignment horizontal="right" vertical="center"/>
    </xf>
    <xf numFmtId="180" fontId="55" fillId="33" borderId="0" xfId="0" applyNumberFormat="1" applyFont="1" applyFill="1"/>
    <xf numFmtId="0" fontId="49" fillId="0" borderId="7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 wrapText="1"/>
    </xf>
    <xf numFmtId="0" fontId="15" fillId="0" borderId="7" xfId="37" applyFont="1" applyBorder="1" applyAlignment="1">
      <alignment horizontal="center" vertical="center" wrapText="1"/>
    </xf>
    <xf numFmtId="0" fontId="15" fillId="0" borderId="1" xfId="37" applyFont="1" applyBorder="1" applyAlignment="1">
      <alignment horizontal="center" vertical="center" wrapText="1"/>
    </xf>
    <xf numFmtId="0" fontId="22" fillId="0" borderId="0" xfId="0" applyFont="1" applyAlignment="1">
      <alignment horizontal="center" wrapText="1"/>
    </xf>
    <xf numFmtId="0" fontId="50" fillId="0" borderId="8" xfId="0" applyFont="1" applyBorder="1" applyAlignment="1">
      <alignment horizontal="center" vertical="center"/>
    </xf>
    <xf numFmtId="0" fontId="49" fillId="0" borderId="8" xfId="0" applyFont="1" applyBorder="1" applyAlignment="1">
      <alignment horizontal="center" vertical="center" wrapText="1"/>
    </xf>
    <xf numFmtId="0" fontId="49" fillId="0" borderId="7" xfId="37" applyFont="1" applyBorder="1" applyAlignment="1">
      <alignment horizontal="center" vertical="center" wrapText="1"/>
    </xf>
    <xf numFmtId="0" fontId="49" fillId="0" borderId="1" xfId="37" applyFont="1" applyBorder="1" applyAlignment="1">
      <alignment horizontal="center" vertical="center" wrapText="1"/>
    </xf>
    <xf numFmtId="0" fontId="49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/>
    </xf>
    <xf numFmtId="0" fontId="26" fillId="0" borderId="0" xfId="0" applyFont="1" applyAlignment="1">
      <alignment horizontal="left" vertical="top" textRotation="180"/>
    </xf>
    <xf numFmtId="0" fontId="13" fillId="0" borderId="9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26" fillId="0" borderId="0" xfId="0" applyFont="1" applyAlignment="1">
      <alignment horizontal="left" textRotation="180"/>
    </xf>
    <xf numFmtId="0" fontId="13" fillId="33" borderId="8" xfId="0" applyFont="1" applyFill="1" applyBorder="1" applyAlignment="1">
      <alignment horizontal="center" vertical="center"/>
    </xf>
    <xf numFmtId="0" fontId="15" fillId="34" borderId="1" xfId="0" applyFont="1" applyFill="1" applyBorder="1" applyAlignment="1">
      <alignment horizontal="center" vertical="center" wrapText="1"/>
    </xf>
    <xf numFmtId="0" fontId="15" fillId="34" borderId="8" xfId="0" applyFont="1" applyFill="1" applyBorder="1" applyAlignment="1">
      <alignment horizontal="center" vertical="center" wrapText="1"/>
    </xf>
    <xf numFmtId="0" fontId="15" fillId="34" borderId="0" xfId="0" applyFont="1" applyFill="1" applyAlignment="1">
      <alignment horizontal="center" vertical="center" wrapText="1"/>
    </xf>
    <xf numFmtId="0" fontId="15" fillId="33" borderId="7" xfId="0" applyFont="1" applyFill="1" applyBorder="1" applyAlignment="1">
      <alignment horizontal="center" vertical="center" wrapText="1"/>
    </xf>
    <xf numFmtId="0" fontId="15" fillId="33" borderId="1" xfId="0" applyFont="1" applyFill="1" applyBorder="1" applyAlignment="1">
      <alignment horizontal="center" vertical="center" wrapText="1"/>
    </xf>
    <xf numFmtId="0" fontId="15" fillId="33" borderId="0" xfId="0" applyFont="1" applyFill="1" applyAlignment="1">
      <alignment horizontal="center" vertical="center" wrapText="1"/>
    </xf>
    <xf numFmtId="0" fontId="15" fillId="34" borderId="7" xfId="37" applyFont="1" applyFill="1" applyBorder="1" applyAlignment="1">
      <alignment horizontal="center" vertical="center" wrapText="1"/>
    </xf>
    <xf numFmtId="0" fontId="15" fillId="34" borderId="1" xfId="37" applyFont="1" applyFill="1" applyBorder="1" applyAlignment="1">
      <alignment horizontal="center" vertical="center" wrapText="1"/>
    </xf>
    <xf numFmtId="0" fontId="15" fillId="34" borderId="7" xfId="0" applyFont="1" applyFill="1" applyBorder="1" applyAlignment="1">
      <alignment horizontal="center" vertical="center" wrapText="1"/>
    </xf>
    <xf numFmtId="0" fontId="15" fillId="33" borderId="8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63" fillId="0" borderId="0" xfId="0" applyFont="1" applyAlignment="1">
      <alignment horizontal="center" vertical="center" wrapText="1"/>
    </xf>
    <xf numFmtId="0" fontId="64" fillId="0" borderId="19" xfId="0" applyFont="1" applyBorder="1" applyAlignment="1">
      <alignment horizontal="left" wrapText="1"/>
    </xf>
    <xf numFmtId="0" fontId="64" fillId="0" borderId="20" xfId="0" applyFont="1" applyBorder="1" applyAlignment="1">
      <alignment horizontal="left" wrapText="1"/>
    </xf>
    <xf numFmtId="0" fontId="64" fillId="0" borderId="24" xfId="0" applyFont="1" applyBorder="1" applyAlignment="1">
      <alignment horizontal="left" wrapText="1"/>
    </xf>
    <xf numFmtId="0" fontId="64" fillId="0" borderId="25" xfId="0" applyFont="1" applyBorder="1" applyAlignment="1">
      <alignment horizontal="left" wrapText="1"/>
    </xf>
    <xf numFmtId="0" fontId="64" fillId="0" borderId="21" xfId="0" applyFont="1" applyBorder="1" applyAlignment="1">
      <alignment horizontal="center" wrapText="1"/>
    </xf>
    <xf numFmtId="0" fontId="64" fillId="0" borderId="26" xfId="0" applyFont="1" applyBorder="1" applyAlignment="1">
      <alignment horizontal="center" wrapText="1"/>
    </xf>
    <xf numFmtId="0" fontId="64" fillId="0" borderId="22" xfId="0" applyFont="1" applyBorder="1" applyAlignment="1">
      <alignment horizontal="center" wrapText="1"/>
    </xf>
    <xf numFmtId="0" fontId="64" fillId="0" borderId="27" xfId="0" applyFont="1" applyBorder="1" applyAlignment="1">
      <alignment horizontal="center" wrapText="1"/>
    </xf>
    <xf numFmtId="0" fontId="64" fillId="0" borderId="23" xfId="0" applyFont="1" applyBorder="1" applyAlignment="1">
      <alignment horizontal="center" wrapText="1"/>
    </xf>
    <xf numFmtId="0" fontId="64" fillId="0" borderId="28" xfId="0" applyFont="1" applyBorder="1" applyAlignment="1">
      <alignment horizontal="center" wrapText="1"/>
    </xf>
    <xf numFmtId="0" fontId="58" fillId="33" borderId="47" xfId="0" applyFont="1" applyFill="1" applyBorder="1" applyAlignment="1">
      <alignment horizontal="center" vertical="center"/>
    </xf>
    <xf numFmtId="0" fontId="56" fillId="33" borderId="0" xfId="0" applyFont="1" applyFill="1" applyAlignment="1">
      <alignment horizontal="center" vertical="center" wrapText="1"/>
    </xf>
    <xf numFmtId="0" fontId="56" fillId="33" borderId="49" xfId="0" applyFont="1" applyFill="1" applyBorder="1" applyAlignment="1">
      <alignment horizontal="center" vertical="center" wrapText="1"/>
    </xf>
    <xf numFmtId="0" fontId="56" fillId="33" borderId="0" xfId="37" applyFont="1" applyFill="1" applyAlignment="1">
      <alignment horizontal="center" vertical="center" wrapText="1"/>
    </xf>
    <xf numFmtId="0" fontId="56" fillId="33" borderId="49" xfId="37" applyFont="1" applyFill="1" applyBorder="1" applyAlignment="1">
      <alignment horizontal="center" vertical="center" wrapText="1"/>
    </xf>
    <xf numFmtId="0" fontId="56" fillId="33" borderId="1" xfId="0" applyFont="1" applyFill="1" applyBorder="1" applyAlignment="1">
      <alignment horizontal="center" vertical="center" wrapText="1"/>
    </xf>
    <xf numFmtId="3" fontId="56" fillId="33" borderId="0" xfId="0" applyNumberFormat="1" applyFont="1" applyFill="1" applyAlignment="1">
      <alignment horizontal="center" vertical="center" wrapText="1"/>
    </xf>
    <xf numFmtId="3" fontId="56" fillId="33" borderId="49" xfId="0" applyNumberFormat="1" applyFont="1" applyFill="1" applyBorder="1" applyAlignment="1">
      <alignment horizontal="center" vertical="center" wrapText="1"/>
    </xf>
    <xf numFmtId="0" fontId="58" fillId="33" borderId="50" xfId="0" applyFont="1" applyFill="1" applyBorder="1" applyAlignment="1">
      <alignment horizontal="center" vertical="center"/>
    </xf>
    <xf numFmtId="0" fontId="55" fillId="33" borderId="47" xfId="0" applyFont="1" applyFill="1" applyBorder="1" applyAlignment="1">
      <alignment horizontal="left" vertical="center" wrapText="1"/>
    </xf>
    <xf numFmtId="0" fontId="59" fillId="33" borderId="0" xfId="0" applyFont="1" applyFill="1" applyAlignment="1">
      <alignment horizontal="center" vertical="center" wrapText="1"/>
    </xf>
    <xf numFmtId="0" fontId="59" fillId="33" borderId="49" xfId="0" applyFont="1" applyFill="1" applyBorder="1" applyAlignment="1">
      <alignment horizontal="center" vertical="center" wrapText="1"/>
    </xf>
    <xf numFmtId="0" fontId="59" fillId="33" borderId="0" xfId="37" applyFont="1" applyFill="1" applyAlignment="1">
      <alignment horizontal="center" vertical="center" wrapText="1"/>
    </xf>
    <xf numFmtId="0" fontId="59" fillId="33" borderId="49" xfId="37" applyFont="1" applyFill="1" applyBorder="1" applyAlignment="1">
      <alignment horizontal="center" vertical="center" wrapText="1"/>
    </xf>
    <xf numFmtId="0" fontId="53" fillId="33" borderId="50" xfId="0" applyFont="1" applyFill="1" applyBorder="1" applyAlignment="1">
      <alignment horizontal="center" vertical="center"/>
    </xf>
    <xf numFmtId="0" fontId="67" fillId="33" borderId="0" xfId="0" applyFont="1" applyFill="1" applyAlignment="1">
      <alignment horizontal="center" vertical="center" wrapText="1"/>
    </xf>
    <xf numFmtId="0" fontId="57" fillId="33" borderId="47" xfId="0" applyFont="1" applyFill="1" applyBorder="1" applyAlignment="1">
      <alignment vertical="center" wrapText="1"/>
    </xf>
    <xf numFmtId="0" fontId="57" fillId="33" borderId="0" xfId="0" applyFont="1" applyFill="1" applyAlignment="1">
      <alignment vertical="center" wrapText="1"/>
    </xf>
    <xf numFmtId="0" fontId="57" fillId="33" borderId="49" xfId="0" applyFont="1" applyFill="1" applyBorder="1" applyAlignment="1">
      <alignment vertical="center" wrapText="1"/>
    </xf>
    <xf numFmtId="0" fontId="57" fillId="33" borderId="47" xfId="0" applyFont="1" applyFill="1" applyBorder="1" applyAlignment="1">
      <alignment horizontal="center" vertical="center"/>
    </xf>
    <xf numFmtId="0" fontId="53" fillId="33" borderId="47" xfId="0" applyFont="1" applyFill="1" applyBorder="1" applyAlignment="1">
      <alignment horizontal="center" vertical="center"/>
    </xf>
    <xf numFmtId="0" fontId="75" fillId="0" borderId="0" xfId="0" applyFont="1" applyAlignment="1">
      <alignment horizontal="center" vertical="center" wrapText="1"/>
    </xf>
    <xf numFmtId="0" fontId="77" fillId="0" borderId="19" xfId="0" applyFont="1" applyBorder="1" applyAlignment="1">
      <alignment horizontal="left" wrapText="1"/>
    </xf>
    <xf numFmtId="0" fontId="77" fillId="0" borderId="20" xfId="0" applyFont="1" applyBorder="1" applyAlignment="1">
      <alignment horizontal="left" wrapText="1"/>
    </xf>
    <xf numFmtId="0" fontId="77" fillId="0" borderId="24" xfId="0" applyFont="1" applyBorder="1" applyAlignment="1">
      <alignment horizontal="left" wrapText="1"/>
    </xf>
    <xf numFmtId="0" fontId="77" fillId="0" borderId="25" xfId="0" applyFont="1" applyBorder="1" applyAlignment="1">
      <alignment horizontal="left" wrapText="1"/>
    </xf>
    <xf numFmtId="0" fontId="77" fillId="0" borderId="21" xfId="0" applyFont="1" applyBorder="1" applyAlignment="1">
      <alignment horizontal="center" wrapText="1"/>
    </xf>
    <xf numFmtId="0" fontId="77" fillId="0" borderId="26" xfId="0" applyFont="1" applyBorder="1" applyAlignment="1">
      <alignment horizontal="center" wrapText="1"/>
    </xf>
    <xf numFmtId="0" fontId="77" fillId="0" borderId="22" xfId="0" applyFont="1" applyBorder="1" applyAlignment="1">
      <alignment horizontal="center" wrapText="1"/>
    </xf>
    <xf numFmtId="0" fontId="77" fillId="0" borderId="27" xfId="0" applyFont="1" applyBorder="1" applyAlignment="1">
      <alignment horizontal="center" wrapText="1"/>
    </xf>
    <xf numFmtId="0" fontId="77" fillId="0" borderId="23" xfId="0" applyFont="1" applyBorder="1" applyAlignment="1">
      <alignment horizontal="center" wrapText="1"/>
    </xf>
    <xf numFmtId="0" fontId="77" fillId="0" borderId="28" xfId="0" applyFont="1" applyBorder="1" applyAlignment="1">
      <alignment horizontal="center" wrapText="1"/>
    </xf>
    <xf numFmtId="0" fontId="75" fillId="0" borderId="35" xfId="84" applyFont="1" applyBorder="1" applyAlignment="1">
      <alignment horizontal="center" vertical="center" wrapText="1"/>
    </xf>
    <xf numFmtId="0" fontId="77" fillId="0" borderId="34" xfId="0" applyFont="1" applyBorder="1" applyAlignment="1">
      <alignment horizontal="left" wrapText="1"/>
    </xf>
    <xf numFmtId="0" fontId="77" fillId="0" borderId="35" xfId="0" applyFont="1" applyBorder="1" applyAlignment="1">
      <alignment horizontal="left" wrapText="1"/>
    </xf>
    <xf numFmtId="0" fontId="53" fillId="33" borderId="47" xfId="34" applyFont="1" applyFill="1" applyBorder="1" applyAlignment="1">
      <alignment horizontal="center" vertical="center"/>
    </xf>
    <xf numFmtId="0" fontId="53" fillId="33" borderId="50" xfId="34" applyFont="1" applyFill="1" applyBorder="1" applyAlignment="1">
      <alignment horizontal="center" vertical="center"/>
    </xf>
    <xf numFmtId="0" fontId="61" fillId="33" borderId="50" xfId="34" applyFont="1" applyFill="1" applyBorder="1" applyAlignment="1">
      <alignment horizontal="center" vertical="center"/>
    </xf>
    <xf numFmtId="0" fontId="55" fillId="33" borderId="47" xfId="82" applyFont="1" applyFill="1" applyBorder="1" applyAlignment="1">
      <alignment horizontal="justify" vertical="center" wrapText="1"/>
    </xf>
    <xf numFmtId="0" fontId="56" fillId="33" borderId="47" xfId="0" applyFont="1" applyFill="1" applyBorder="1" applyAlignment="1">
      <alignment horizontal="left" vertical="center" wrapText="1" indent="1"/>
    </xf>
    <xf numFmtId="0" fontId="56" fillId="33" borderId="0" xfId="0" applyFont="1" applyFill="1" applyAlignment="1">
      <alignment horizontal="left" vertical="center" wrapText="1" indent="1"/>
    </xf>
    <xf numFmtId="0" fontId="56" fillId="33" borderId="49" xfId="0" applyFont="1" applyFill="1" applyBorder="1" applyAlignment="1">
      <alignment horizontal="left" vertical="center" wrapText="1" indent="1"/>
    </xf>
    <xf numFmtId="3" fontId="56" fillId="0" borderId="0" xfId="0" applyNumberFormat="1" applyFont="1" applyAlignment="1">
      <alignment horizontal="center" vertical="center" wrapText="1"/>
    </xf>
    <xf numFmtId="3" fontId="56" fillId="0" borderId="49" xfId="0" applyNumberFormat="1" applyFont="1" applyBorder="1" applyAlignment="1">
      <alignment horizontal="center" vertical="center" wrapText="1"/>
    </xf>
    <xf numFmtId="0" fontId="56" fillId="0" borderId="0" xfId="0" applyFont="1" applyAlignment="1">
      <alignment horizontal="center" vertical="center" wrapText="1"/>
    </xf>
    <xf numFmtId="0" fontId="56" fillId="0" borderId="49" xfId="0" applyFont="1" applyBorder="1" applyAlignment="1">
      <alignment horizontal="center" vertical="center" wrapText="1"/>
    </xf>
    <xf numFmtId="0" fontId="56" fillId="0" borderId="0" xfId="37" applyFont="1" applyAlignment="1">
      <alignment horizontal="center" vertical="center" wrapText="1"/>
    </xf>
    <xf numFmtId="0" fontId="56" fillId="0" borderId="49" xfId="37" applyFont="1" applyBorder="1" applyAlignment="1">
      <alignment horizontal="center" vertical="center" wrapText="1"/>
    </xf>
    <xf numFmtId="0" fontId="56" fillId="0" borderId="1" xfId="0" applyFont="1" applyBorder="1" applyAlignment="1">
      <alignment horizontal="center" vertical="center" wrapText="1"/>
    </xf>
    <xf numFmtId="0" fontId="67" fillId="33" borderId="50" xfId="0" applyFont="1" applyFill="1" applyBorder="1" applyAlignment="1">
      <alignment horizontal="center" vertical="center"/>
    </xf>
    <xf numFmtId="0" fontId="80" fillId="33" borderId="50" xfId="0" applyFont="1" applyFill="1" applyBorder="1" applyAlignment="1">
      <alignment horizontal="center" vertical="center"/>
    </xf>
    <xf numFmtId="0" fontId="56" fillId="33" borderId="7" xfId="0" applyFont="1" applyFill="1" applyBorder="1" applyAlignment="1">
      <alignment horizontal="center" vertical="center" wrapText="1"/>
    </xf>
    <xf numFmtId="0" fontId="67" fillId="33" borderId="50" xfId="34" applyFont="1" applyFill="1" applyBorder="1" applyAlignment="1">
      <alignment horizontal="center" vertical="center"/>
    </xf>
    <xf numFmtId="0" fontId="78" fillId="33" borderId="0" xfId="0" applyFont="1" applyFill="1" applyAlignment="1">
      <alignment horizontal="center" vertical="center" wrapText="1"/>
    </xf>
    <xf numFmtId="0" fontId="79" fillId="0" borderId="47" xfId="0" applyFont="1" applyBorder="1" applyAlignment="1">
      <alignment horizontal="center" vertical="center" wrapText="1"/>
    </xf>
    <xf numFmtId="0" fontId="79" fillId="0" borderId="1" xfId="0" applyFont="1" applyBorder="1" applyAlignment="1">
      <alignment horizontal="center" vertical="center" wrapText="1"/>
    </xf>
    <xf numFmtId="0" fontId="67" fillId="33" borderId="47" xfId="0" applyFont="1" applyFill="1" applyBorder="1" applyAlignment="1">
      <alignment vertical="center" wrapText="1"/>
    </xf>
    <xf numFmtId="0" fontId="67" fillId="33" borderId="0" xfId="0" applyFont="1" applyFill="1" applyAlignment="1">
      <alignment vertical="center" wrapText="1"/>
    </xf>
    <xf numFmtId="0" fontId="67" fillId="33" borderId="49" xfId="0" applyFont="1" applyFill="1" applyBorder="1" applyAlignment="1">
      <alignment vertical="center" wrapText="1"/>
    </xf>
    <xf numFmtId="0" fontId="80" fillId="0" borderId="50" xfId="0" applyFont="1" applyBorder="1" applyAlignment="1">
      <alignment horizontal="center" vertical="center"/>
    </xf>
    <xf numFmtId="0" fontId="65" fillId="33" borderId="0" xfId="0" applyFont="1" applyFill="1" applyAlignment="1">
      <alignment horizontal="left" vertical="top" wrapText="1"/>
    </xf>
    <xf numFmtId="0" fontId="56" fillId="33" borderId="7" xfId="37" applyFont="1" applyFill="1" applyBorder="1" applyAlignment="1">
      <alignment horizontal="center" vertical="center" wrapText="1"/>
    </xf>
    <xf numFmtId="0" fontId="56" fillId="33" borderId="8" xfId="0" applyFont="1" applyFill="1" applyBorder="1" applyAlignment="1">
      <alignment horizontal="center" vertical="center" wrapText="1"/>
    </xf>
    <xf numFmtId="3" fontId="56" fillId="33" borderId="7" xfId="0" applyNumberFormat="1" applyFont="1" applyFill="1" applyBorder="1" applyAlignment="1">
      <alignment horizontal="center" vertical="center" wrapText="1"/>
    </xf>
    <xf numFmtId="0" fontId="65" fillId="33" borderId="0" xfId="82" applyFont="1" applyFill="1" applyAlignment="1">
      <alignment horizontal="left" vertical="top" wrapText="1"/>
    </xf>
    <xf numFmtId="0" fontId="65" fillId="33" borderId="47" xfId="82" applyFont="1" applyFill="1" applyBorder="1" applyAlignment="1">
      <alignment horizontal="left" vertical="top" wrapText="1"/>
    </xf>
    <xf numFmtId="0" fontId="79" fillId="33" borderId="47" xfId="0" applyFont="1" applyFill="1" applyBorder="1" applyAlignment="1">
      <alignment horizontal="center" vertical="center" wrapText="1"/>
    </xf>
    <xf numFmtId="0" fontId="79" fillId="33" borderId="1" xfId="0" applyFont="1" applyFill="1" applyBorder="1" applyAlignment="1">
      <alignment horizontal="center" vertical="center" wrapText="1"/>
    </xf>
    <xf numFmtId="0" fontId="82" fillId="33" borderId="48" xfId="0" applyFont="1" applyFill="1" applyBorder="1" applyAlignment="1">
      <alignment horizontal="center"/>
    </xf>
    <xf numFmtId="0" fontId="67" fillId="33" borderId="47" xfId="0" applyFont="1" applyFill="1" applyBorder="1" applyAlignment="1">
      <alignment horizontal="left" vertical="center" wrapText="1" indent="1"/>
    </xf>
    <xf numFmtId="0" fontId="67" fillId="33" borderId="0" xfId="0" applyFont="1" applyFill="1" applyAlignment="1">
      <alignment horizontal="left" vertical="center" wrapText="1" indent="1"/>
    </xf>
    <xf numFmtId="0" fontId="67" fillId="33" borderId="49" xfId="0" applyFont="1" applyFill="1" applyBorder="1" applyAlignment="1">
      <alignment horizontal="left" vertical="center" wrapText="1" indent="1"/>
    </xf>
    <xf numFmtId="3" fontId="66" fillId="0" borderId="0" xfId="0" applyNumberFormat="1" applyFont="1" applyAlignment="1">
      <alignment horizontal="center" vertical="center" wrapText="1"/>
    </xf>
    <xf numFmtId="3" fontId="66" fillId="0" borderId="49" xfId="0" applyNumberFormat="1" applyFont="1" applyBorder="1" applyAlignment="1">
      <alignment horizontal="center" vertical="center" wrapText="1"/>
    </xf>
    <xf numFmtId="0" fontId="66" fillId="0" borderId="0" xfId="0" applyFont="1" applyAlignment="1">
      <alignment horizontal="center" vertical="center" wrapText="1"/>
    </xf>
    <xf numFmtId="0" fontId="66" fillId="0" borderId="49" xfId="0" applyFont="1" applyBorder="1" applyAlignment="1">
      <alignment horizontal="center" vertical="center" wrapText="1"/>
    </xf>
    <xf numFmtId="0" fontId="66" fillId="0" borderId="0" xfId="37" applyFont="1" applyAlignment="1">
      <alignment horizontal="center" vertical="center" wrapText="1"/>
    </xf>
    <xf numFmtId="0" fontId="66" fillId="0" borderId="49" xfId="37" applyFont="1" applyBorder="1" applyAlignment="1">
      <alignment horizontal="center" vertical="center" wrapText="1"/>
    </xf>
    <xf numFmtId="0" fontId="66" fillId="0" borderId="1" xfId="0" applyFont="1" applyBorder="1" applyAlignment="1">
      <alignment horizontal="center" vertical="center" wrapText="1"/>
    </xf>
    <xf numFmtId="3" fontId="66" fillId="33" borderId="0" xfId="0" applyNumberFormat="1" applyFont="1" applyFill="1" applyAlignment="1">
      <alignment horizontal="center" vertical="center" wrapText="1"/>
    </xf>
    <xf numFmtId="3" fontId="66" fillId="33" borderId="49" xfId="0" applyNumberFormat="1" applyFont="1" applyFill="1" applyBorder="1" applyAlignment="1">
      <alignment horizontal="center" vertical="center" wrapText="1"/>
    </xf>
    <xf numFmtId="0" fontId="66" fillId="33" borderId="0" xfId="0" applyFont="1" applyFill="1" applyAlignment="1">
      <alignment horizontal="center" vertical="center" wrapText="1"/>
    </xf>
    <xf numFmtId="0" fontId="66" fillId="33" borderId="49" xfId="0" applyFont="1" applyFill="1" applyBorder="1" applyAlignment="1">
      <alignment horizontal="center" vertical="center" wrapText="1"/>
    </xf>
    <xf numFmtId="0" fontId="66" fillId="33" borderId="0" xfId="37" applyFont="1" applyFill="1" applyAlignment="1">
      <alignment horizontal="center" vertical="center" wrapText="1"/>
    </xf>
    <xf numFmtId="0" fontId="66" fillId="33" borderId="49" xfId="37" applyFont="1" applyFill="1" applyBorder="1" applyAlignment="1">
      <alignment horizontal="center" vertical="center" wrapText="1"/>
    </xf>
    <xf numFmtId="0" fontId="66" fillId="33" borderId="1" xfId="0" applyFont="1" applyFill="1" applyBorder="1" applyAlignment="1">
      <alignment horizontal="center" vertical="center" wrapText="1"/>
    </xf>
    <xf numFmtId="0" fontId="66" fillId="33" borderId="7" xfId="0" applyFont="1" applyFill="1" applyBorder="1" applyAlignment="1">
      <alignment horizontal="center" vertical="center" wrapText="1"/>
    </xf>
    <xf numFmtId="0" fontId="66" fillId="33" borderId="7" xfId="37" applyFont="1" applyFill="1" applyBorder="1" applyAlignment="1">
      <alignment horizontal="center" vertical="center" wrapText="1"/>
    </xf>
    <xf numFmtId="3" fontId="66" fillId="33" borderId="7" xfId="0" applyNumberFormat="1" applyFont="1" applyFill="1" applyBorder="1" applyAlignment="1">
      <alignment horizontal="center" vertical="center" wrapText="1"/>
    </xf>
    <xf numFmtId="0" fontId="66" fillId="33" borderId="8" xfId="0" applyFont="1" applyFill="1" applyBorder="1" applyAlignment="1">
      <alignment horizontal="center" vertical="center" wrapText="1"/>
    </xf>
    <xf numFmtId="0" fontId="65" fillId="33" borderId="47" xfId="82" applyFont="1" applyFill="1" applyBorder="1" applyAlignment="1">
      <alignment horizontal="left" vertical="center" wrapText="1"/>
    </xf>
    <xf numFmtId="0" fontId="61" fillId="33" borderId="0" xfId="0" applyFont="1" applyFill="1" applyAlignment="1">
      <alignment horizontal="center" vertical="center" wrapText="1"/>
    </xf>
    <xf numFmtId="0" fontId="61" fillId="33" borderId="49" xfId="0" applyFont="1" applyFill="1" applyBorder="1" applyAlignment="1">
      <alignment horizontal="center" vertical="center" wrapText="1"/>
    </xf>
    <xf numFmtId="0" fontId="61" fillId="33" borderId="0" xfId="37" applyFont="1" applyFill="1" applyAlignment="1">
      <alignment horizontal="center" vertical="center" wrapText="1"/>
    </xf>
    <xf numFmtId="0" fontId="61" fillId="33" borderId="49" xfId="37" applyFont="1" applyFill="1" applyBorder="1" applyAlignment="1">
      <alignment horizontal="center" vertical="center" wrapText="1"/>
    </xf>
    <xf numFmtId="0" fontId="67" fillId="0" borderId="50" xfId="0" applyFont="1" applyBorder="1" applyAlignment="1">
      <alignment horizontal="center" vertical="center"/>
    </xf>
    <xf numFmtId="0" fontId="61" fillId="0" borderId="0" xfId="0" applyFont="1" applyAlignment="1">
      <alignment horizontal="center" vertical="center" wrapText="1"/>
    </xf>
    <xf numFmtId="0" fontId="61" fillId="0" borderId="49" xfId="0" applyFont="1" applyBorder="1" applyAlignment="1">
      <alignment horizontal="center" vertical="center" wrapText="1"/>
    </xf>
    <xf numFmtId="0" fontId="61" fillId="0" borderId="0" xfId="37" applyFont="1" applyAlignment="1">
      <alignment horizontal="center" vertical="center" wrapText="1"/>
    </xf>
    <xf numFmtId="0" fontId="61" fillId="0" borderId="49" xfId="37" applyFont="1" applyBorder="1" applyAlignment="1">
      <alignment horizontal="center" vertical="center" wrapText="1"/>
    </xf>
    <xf numFmtId="0" fontId="97" fillId="0" borderId="1" xfId="0" applyFont="1" applyBorder="1" applyAlignment="1">
      <alignment horizontal="center" vertical="center" wrapText="1"/>
    </xf>
    <xf numFmtId="0" fontId="97" fillId="0" borderId="0" xfId="0" applyFont="1" applyAlignment="1">
      <alignment horizontal="center" vertical="center" wrapText="1"/>
    </xf>
    <xf numFmtId="0" fontId="97" fillId="0" borderId="49" xfId="0" applyFont="1" applyBorder="1" applyAlignment="1">
      <alignment horizontal="center" vertical="center" wrapText="1"/>
    </xf>
    <xf numFmtId="0" fontId="97" fillId="0" borderId="0" xfId="37" applyFont="1" applyAlignment="1">
      <alignment horizontal="center" vertical="center" wrapText="1"/>
    </xf>
    <xf numFmtId="0" fontId="97" fillId="0" borderId="49" xfId="37" applyFont="1" applyBorder="1" applyAlignment="1">
      <alignment horizontal="center" vertical="center" wrapText="1"/>
    </xf>
    <xf numFmtId="3" fontId="97" fillId="0" borderId="0" xfId="0" applyNumberFormat="1" applyFont="1" applyAlignment="1">
      <alignment horizontal="center" vertical="center" wrapText="1"/>
    </xf>
    <xf numFmtId="3" fontId="97" fillId="0" borderId="49" xfId="0" applyNumberFormat="1" applyFont="1" applyBorder="1" applyAlignment="1">
      <alignment horizontal="center" vertical="center" wrapText="1"/>
    </xf>
    <xf numFmtId="3" fontId="99" fillId="0" borderId="0" xfId="0" applyNumberFormat="1" applyFont="1" applyAlignment="1">
      <alignment horizontal="center" vertical="center" wrapText="1"/>
    </xf>
    <xf numFmtId="3" fontId="99" fillId="0" borderId="49" xfId="0" applyNumberFormat="1" applyFont="1" applyBorder="1" applyAlignment="1">
      <alignment horizontal="center" vertical="center" wrapText="1"/>
    </xf>
    <xf numFmtId="0" fontId="99" fillId="0" borderId="0" xfId="37" applyFont="1" applyAlignment="1">
      <alignment horizontal="center" vertical="center" wrapText="1"/>
    </xf>
    <xf numFmtId="0" fontId="99" fillId="0" borderId="49" xfId="37" applyFont="1" applyBorder="1" applyAlignment="1">
      <alignment horizontal="center" vertical="center" wrapText="1"/>
    </xf>
    <xf numFmtId="0" fontId="61" fillId="33" borderId="8" xfId="0" applyFont="1" applyFill="1" applyBorder="1" applyAlignment="1">
      <alignment horizontal="center" vertical="center" wrapText="1"/>
    </xf>
    <xf numFmtId="0" fontId="80" fillId="0" borderId="47" xfId="0" applyFont="1" applyBorder="1" applyAlignment="1">
      <alignment horizontal="center" vertical="center"/>
    </xf>
    <xf numFmtId="0" fontId="61" fillId="33" borderId="1" xfId="0" applyFont="1" applyFill="1" applyBorder="1" applyAlignment="1">
      <alignment horizontal="center" vertical="center" wrapText="1"/>
    </xf>
    <xf numFmtId="3" fontId="61" fillId="33" borderId="0" xfId="0" applyNumberFormat="1" applyFont="1" applyFill="1" applyAlignment="1">
      <alignment horizontal="center" vertical="center" wrapText="1"/>
    </xf>
    <xf numFmtId="3" fontId="61" fillId="33" borderId="49" xfId="0" applyNumberFormat="1" applyFont="1" applyFill="1" applyBorder="1" applyAlignment="1">
      <alignment horizontal="center" vertical="center" wrapText="1"/>
    </xf>
    <xf numFmtId="0" fontId="61" fillId="33" borderId="7" xfId="0" applyFont="1" applyFill="1" applyBorder="1" applyAlignment="1">
      <alignment horizontal="center" vertical="center" wrapText="1"/>
    </xf>
    <xf numFmtId="0" fontId="61" fillId="33" borderId="7" xfId="37" applyFont="1" applyFill="1" applyBorder="1" applyAlignment="1">
      <alignment horizontal="center" vertical="center" wrapText="1"/>
    </xf>
    <xf numFmtId="3" fontId="61" fillId="33" borderId="7" xfId="0" applyNumberFormat="1" applyFont="1" applyFill="1" applyBorder="1" applyAlignment="1">
      <alignment horizontal="center" vertical="center" wrapText="1"/>
    </xf>
    <xf numFmtId="0" fontId="119" fillId="33" borderId="47" xfId="0" applyFont="1" applyFill="1" applyBorder="1" applyAlignment="1">
      <alignment horizontal="left" vertical="top" wrapText="1"/>
    </xf>
    <xf numFmtId="0" fontId="65" fillId="33" borderId="47" xfId="0" applyFont="1" applyFill="1" applyBorder="1" applyAlignment="1">
      <alignment horizontal="left" vertical="top" wrapText="1"/>
    </xf>
    <xf numFmtId="0" fontId="61" fillId="0" borderId="1" xfId="0" applyFont="1" applyBorder="1" applyAlignment="1">
      <alignment horizontal="center" vertical="center" wrapText="1"/>
    </xf>
    <xf numFmtId="3" fontId="61" fillId="0" borderId="0" xfId="0" applyNumberFormat="1" applyFont="1" applyAlignment="1">
      <alignment horizontal="center" vertical="center" wrapText="1"/>
    </xf>
    <xf numFmtId="3" fontId="61" fillId="0" borderId="49" xfId="0" applyNumberFormat="1" applyFont="1" applyBorder="1" applyAlignment="1">
      <alignment horizontal="center" vertical="center" wrapText="1"/>
    </xf>
    <xf numFmtId="0" fontId="119" fillId="33" borderId="0" xfId="0" applyFont="1" applyFill="1" applyAlignment="1">
      <alignment horizontal="left" vertical="top" wrapText="1"/>
    </xf>
    <xf numFmtId="0" fontId="119" fillId="33" borderId="47" xfId="0" applyFont="1" applyFill="1" applyBorder="1" applyAlignment="1">
      <alignment horizontal="left" vertical="center" wrapText="1"/>
    </xf>
    <xf numFmtId="0" fontId="65" fillId="33" borderId="47" xfId="0" applyFont="1" applyFill="1" applyBorder="1" applyAlignment="1">
      <alignment horizontal="left" vertical="center" wrapText="1"/>
    </xf>
    <xf numFmtId="0" fontId="67" fillId="33" borderId="48" xfId="34" applyFont="1" applyFill="1" applyBorder="1" applyAlignment="1">
      <alignment horizontal="center" vertical="center"/>
    </xf>
    <xf numFmtId="0" fontId="119" fillId="33" borderId="0" xfId="0" applyFont="1" applyFill="1" applyAlignment="1">
      <alignment horizontal="left" vertical="center" wrapText="1"/>
    </xf>
    <xf numFmtId="0" fontId="65" fillId="33" borderId="0" xfId="0" applyFont="1" applyFill="1" applyAlignment="1">
      <alignment horizontal="left" vertical="center" wrapText="1"/>
    </xf>
    <xf numFmtId="0" fontId="103" fillId="33" borderId="0" xfId="0" applyFont="1" applyFill="1" applyAlignment="1">
      <alignment horizontal="center" vertical="center" wrapText="1"/>
    </xf>
    <xf numFmtId="0" fontId="27" fillId="0" borderId="0" xfId="0" applyFont="1" applyAlignment="1">
      <alignment horizontal="left" textRotation="180"/>
    </xf>
    <xf numFmtId="0" fontId="12" fillId="0" borderId="0" xfId="35" applyFont="1" applyAlignment="1">
      <alignment horizontal="justify" vertical="center" wrapText="1"/>
    </xf>
    <xf numFmtId="0" fontId="14" fillId="0" borderId="8" xfId="34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2" fillId="0" borderId="0" xfId="35" applyFont="1" applyAlignment="1">
      <alignment horizontal="left" vertical="center" wrapText="1"/>
    </xf>
  </cellXfs>
  <cellStyles count="428">
    <cellStyle name="20% - Énfasis1" xfId="1" builtinId="30" customBuiltin="1"/>
    <cellStyle name="20% - Énfasis1 2" xfId="85" xr:uid="{00000000-0005-0000-0000-000001000000}"/>
    <cellStyle name="20% - Énfasis1 2 2" xfId="137" xr:uid="{00000000-0005-0000-0000-000002000000}"/>
    <cellStyle name="20% - Énfasis1 2 3" xfId="328" xr:uid="{00000000-0005-0000-0000-000003000000}"/>
    <cellStyle name="20% - Énfasis1 3" xfId="399" xr:uid="{00000000-0005-0000-0000-000004000000}"/>
    <cellStyle name="20% - Énfasis1 4" xfId="271" xr:uid="{00000000-0005-0000-0000-000005000000}"/>
    <cellStyle name="20% - Énfasis1 5" xfId="221" xr:uid="{00000000-0005-0000-0000-000006000000}"/>
    <cellStyle name="20% - Énfasis2" xfId="2" builtinId="34" customBuiltin="1"/>
    <cellStyle name="20% - Énfasis2 2" xfId="86" xr:uid="{00000000-0005-0000-0000-000008000000}"/>
    <cellStyle name="20% - Énfasis2 2 2" xfId="138" xr:uid="{00000000-0005-0000-0000-000009000000}"/>
    <cellStyle name="20% - Énfasis2 2 3" xfId="329" xr:uid="{00000000-0005-0000-0000-00000A000000}"/>
    <cellStyle name="20% - Énfasis2 3" xfId="382" xr:uid="{00000000-0005-0000-0000-00000B000000}"/>
    <cellStyle name="20% - Énfasis2 4" xfId="273" xr:uid="{00000000-0005-0000-0000-00000C000000}"/>
    <cellStyle name="20% - Énfasis2 5" xfId="222" xr:uid="{00000000-0005-0000-0000-00000D000000}"/>
    <cellStyle name="20% - Énfasis3" xfId="3" builtinId="38" customBuiltin="1"/>
    <cellStyle name="20% - Énfasis3 2" xfId="87" xr:uid="{00000000-0005-0000-0000-00000F000000}"/>
    <cellStyle name="20% - Énfasis3 2 2" xfId="139" xr:uid="{00000000-0005-0000-0000-000010000000}"/>
    <cellStyle name="20% - Énfasis3 2 3" xfId="330" xr:uid="{00000000-0005-0000-0000-000011000000}"/>
    <cellStyle name="20% - Énfasis3 3" xfId="417" xr:uid="{00000000-0005-0000-0000-000012000000}"/>
    <cellStyle name="20% - Énfasis3 4" xfId="275" xr:uid="{00000000-0005-0000-0000-000013000000}"/>
    <cellStyle name="20% - Énfasis3 5" xfId="223" xr:uid="{00000000-0005-0000-0000-000014000000}"/>
    <cellStyle name="20% - Énfasis4" xfId="4" builtinId="42" customBuiltin="1"/>
    <cellStyle name="20% - Énfasis4 2" xfId="88" xr:uid="{00000000-0005-0000-0000-000016000000}"/>
    <cellStyle name="20% - Énfasis4 2 2" xfId="140" xr:uid="{00000000-0005-0000-0000-000017000000}"/>
    <cellStyle name="20% - Énfasis4 2 3" xfId="331" xr:uid="{00000000-0005-0000-0000-000018000000}"/>
    <cellStyle name="20% - Énfasis4 3" xfId="388" xr:uid="{00000000-0005-0000-0000-000019000000}"/>
    <cellStyle name="20% - Énfasis4 4" xfId="277" xr:uid="{00000000-0005-0000-0000-00001A000000}"/>
    <cellStyle name="20% - Énfasis4 5" xfId="224" xr:uid="{00000000-0005-0000-0000-00001B000000}"/>
    <cellStyle name="20% - Énfasis5" xfId="5" builtinId="46" customBuiltin="1"/>
    <cellStyle name="20% - Énfasis5 2" xfId="89" xr:uid="{00000000-0005-0000-0000-00001D000000}"/>
    <cellStyle name="20% - Énfasis5 2 2" xfId="141" xr:uid="{00000000-0005-0000-0000-00001E000000}"/>
    <cellStyle name="20% - Énfasis5 2 3" xfId="332" xr:uid="{00000000-0005-0000-0000-00001F000000}"/>
    <cellStyle name="20% - Énfasis5 3" xfId="406" xr:uid="{00000000-0005-0000-0000-000020000000}"/>
    <cellStyle name="20% - Énfasis5 4" xfId="279" xr:uid="{00000000-0005-0000-0000-000021000000}"/>
    <cellStyle name="20% - Énfasis5 5" xfId="225" xr:uid="{00000000-0005-0000-0000-000022000000}"/>
    <cellStyle name="20% - Énfasis6" xfId="6" builtinId="50" customBuiltin="1"/>
    <cellStyle name="20% - Énfasis6 2" xfId="90" xr:uid="{00000000-0005-0000-0000-000024000000}"/>
    <cellStyle name="20% - Énfasis6 2 2" xfId="142" xr:uid="{00000000-0005-0000-0000-000025000000}"/>
    <cellStyle name="20% - Énfasis6 2 3" xfId="333" xr:uid="{00000000-0005-0000-0000-000026000000}"/>
    <cellStyle name="20% - Énfasis6 3" xfId="400" xr:uid="{00000000-0005-0000-0000-000027000000}"/>
    <cellStyle name="20% - Énfasis6 4" xfId="281" xr:uid="{00000000-0005-0000-0000-000028000000}"/>
    <cellStyle name="20% - Énfasis6 5" xfId="226" xr:uid="{00000000-0005-0000-0000-000029000000}"/>
    <cellStyle name="40% - Énfasis1" xfId="7" builtinId="31" customBuiltin="1"/>
    <cellStyle name="40% - Énfasis1 2" xfId="91" xr:uid="{00000000-0005-0000-0000-00002B000000}"/>
    <cellStyle name="40% - Énfasis1 2 2" xfId="143" xr:uid="{00000000-0005-0000-0000-00002C000000}"/>
    <cellStyle name="40% - Énfasis1 2 3" xfId="334" xr:uid="{00000000-0005-0000-0000-00002D000000}"/>
    <cellStyle name="40% - Énfasis1 3" xfId="381" xr:uid="{00000000-0005-0000-0000-00002E000000}"/>
    <cellStyle name="40% - Énfasis1 4" xfId="272" xr:uid="{00000000-0005-0000-0000-00002F000000}"/>
    <cellStyle name="40% - Énfasis1 5" xfId="227" xr:uid="{00000000-0005-0000-0000-000030000000}"/>
    <cellStyle name="40% - Énfasis2" xfId="8" builtinId="35" customBuiltin="1"/>
    <cellStyle name="40% - Énfasis2 2" xfId="92" xr:uid="{00000000-0005-0000-0000-000032000000}"/>
    <cellStyle name="40% - Énfasis2 2 2" xfId="144" xr:uid="{00000000-0005-0000-0000-000033000000}"/>
    <cellStyle name="40% - Énfasis2 2 3" xfId="335" xr:uid="{00000000-0005-0000-0000-000034000000}"/>
    <cellStyle name="40% - Énfasis2 3" xfId="403" xr:uid="{00000000-0005-0000-0000-000035000000}"/>
    <cellStyle name="40% - Énfasis2 4" xfId="274" xr:uid="{00000000-0005-0000-0000-000036000000}"/>
    <cellStyle name="40% - Énfasis2 5" xfId="228" xr:uid="{00000000-0005-0000-0000-000037000000}"/>
    <cellStyle name="40% - Énfasis3" xfId="9" builtinId="39" customBuiltin="1"/>
    <cellStyle name="40% - Énfasis3 2" xfId="93" xr:uid="{00000000-0005-0000-0000-000039000000}"/>
    <cellStyle name="40% - Énfasis3 2 2" xfId="145" xr:uid="{00000000-0005-0000-0000-00003A000000}"/>
    <cellStyle name="40% - Énfasis3 2 3" xfId="336" xr:uid="{00000000-0005-0000-0000-00003B000000}"/>
    <cellStyle name="40% - Énfasis3 3" xfId="389" xr:uid="{00000000-0005-0000-0000-00003C000000}"/>
    <cellStyle name="40% - Énfasis3 4" xfId="276" xr:uid="{00000000-0005-0000-0000-00003D000000}"/>
    <cellStyle name="40% - Énfasis3 5" xfId="229" xr:uid="{00000000-0005-0000-0000-00003E000000}"/>
    <cellStyle name="40% - Énfasis4" xfId="10" builtinId="43" customBuiltin="1"/>
    <cellStyle name="40% - Énfasis4 2" xfId="94" xr:uid="{00000000-0005-0000-0000-000040000000}"/>
    <cellStyle name="40% - Énfasis4 2 2" xfId="146" xr:uid="{00000000-0005-0000-0000-000041000000}"/>
    <cellStyle name="40% - Énfasis4 2 3" xfId="337" xr:uid="{00000000-0005-0000-0000-000042000000}"/>
    <cellStyle name="40% - Énfasis4 3" xfId="394" xr:uid="{00000000-0005-0000-0000-000043000000}"/>
    <cellStyle name="40% - Énfasis4 4" xfId="278" xr:uid="{00000000-0005-0000-0000-000044000000}"/>
    <cellStyle name="40% - Énfasis4 5" xfId="230" xr:uid="{00000000-0005-0000-0000-000045000000}"/>
    <cellStyle name="40% - Énfasis5" xfId="11" builtinId="47" customBuiltin="1"/>
    <cellStyle name="40% - Énfasis5 2" xfId="95" xr:uid="{00000000-0005-0000-0000-000047000000}"/>
    <cellStyle name="40% - Énfasis5 2 2" xfId="147" xr:uid="{00000000-0005-0000-0000-000048000000}"/>
    <cellStyle name="40% - Énfasis5 2 3" xfId="338" xr:uid="{00000000-0005-0000-0000-000049000000}"/>
    <cellStyle name="40% - Énfasis5 3" xfId="401" xr:uid="{00000000-0005-0000-0000-00004A000000}"/>
    <cellStyle name="40% - Énfasis5 4" xfId="280" xr:uid="{00000000-0005-0000-0000-00004B000000}"/>
    <cellStyle name="40% - Énfasis5 5" xfId="231" xr:uid="{00000000-0005-0000-0000-00004C000000}"/>
    <cellStyle name="40% - Énfasis6" xfId="12" builtinId="51" customBuiltin="1"/>
    <cellStyle name="40% - Énfasis6 2" xfId="96" xr:uid="{00000000-0005-0000-0000-00004E000000}"/>
    <cellStyle name="40% - Énfasis6 2 2" xfId="148" xr:uid="{00000000-0005-0000-0000-00004F000000}"/>
    <cellStyle name="40% - Énfasis6 2 3" xfId="339" xr:uid="{00000000-0005-0000-0000-000050000000}"/>
    <cellStyle name="40% - Énfasis6 3" xfId="377" xr:uid="{00000000-0005-0000-0000-000051000000}"/>
    <cellStyle name="40% - Énfasis6 4" xfId="282" xr:uid="{00000000-0005-0000-0000-000052000000}"/>
    <cellStyle name="40% - Énfasis6 5" xfId="232" xr:uid="{00000000-0005-0000-0000-000053000000}"/>
    <cellStyle name="60% - Énfasis1" xfId="13" builtinId="32" customBuiltin="1"/>
    <cellStyle name="60% - Énfasis1 2" xfId="284" xr:uid="{00000000-0005-0000-0000-000055000000}"/>
    <cellStyle name="60% - Énfasis1 3" xfId="402" xr:uid="{00000000-0005-0000-0000-000056000000}"/>
    <cellStyle name="60% - Énfasis2" xfId="14" builtinId="36" customBuiltin="1"/>
    <cellStyle name="60% - Énfasis2 2" xfId="285" xr:uid="{00000000-0005-0000-0000-000058000000}"/>
    <cellStyle name="60% - Énfasis2 3" xfId="386" xr:uid="{00000000-0005-0000-0000-000059000000}"/>
    <cellStyle name="60% - Énfasis3" xfId="15" builtinId="40" customBuiltin="1"/>
    <cellStyle name="60% - Énfasis3 2" xfId="286" xr:uid="{00000000-0005-0000-0000-00005B000000}"/>
    <cellStyle name="60% - Énfasis3 3" xfId="411" xr:uid="{00000000-0005-0000-0000-00005C000000}"/>
    <cellStyle name="60% - Énfasis4" xfId="16" builtinId="44" customBuiltin="1"/>
    <cellStyle name="60% - Énfasis4 2" xfId="287" xr:uid="{00000000-0005-0000-0000-00005E000000}"/>
    <cellStyle name="60% - Énfasis4 3" xfId="395" xr:uid="{00000000-0005-0000-0000-00005F000000}"/>
    <cellStyle name="60% - Énfasis5" xfId="17" builtinId="48" customBuiltin="1"/>
    <cellStyle name="60% - Énfasis5 2" xfId="288" xr:uid="{00000000-0005-0000-0000-000061000000}"/>
    <cellStyle name="60% - Énfasis5 3" xfId="392" xr:uid="{00000000-0005-0000-0000-000062000000}"/>
    <cellStyle name="60% - Énfasis6" xfId="18" builtinId="52" customBuiltin="1"/>
    <cellStyle name="60% - Énfasis6 2" xfId="289" xr:uid="{00000000-0005-0000-0000-000064000000}"/>
    <cellStyle name="60% - Énfasis6 3" xfId="404" xr:uid="{00000000-0005-0000-0000-000065000000}"/>
    <cellStyle name="Bueno" xfId="19" builtinId="26" customBuiltin="1"/>
    <cellStyle name="Cálculo" xfId="20" builtinId="22" customBuiltin="1"/>
    <cellStyle name="Cálculo 2" xfId="383" xr:uid="{00000000-0005-0000-0000-000068000000}"/>
    <cellStyle name="Celda de comprobación" xfId="21" builtinId="23" customBuiltin="1"/>
    <cellStyle name="Celda de comprobación 2" xfId="413" xr:uid="{00000000-0005-0000-0000-00006A000000}"/>
    <cellStyle name="Celda vinculada" xfId="22" builtinId="24" customBuiltin="1"/>
    <cellStyle name="Celda vinculada 2" xfId="409" xr:uid="{00000000-0005-0000-0000-00006C000000}"/>
    <cellStyle name="Encabezado 1" xfId="65" builtinId="16" customBuiltin="1"/>
    <cellStyle name="Encabezado 4" xfId="23" builtinId="19" customBuiltin="1"/>
    <cellStyle name="Encabezado 4 2" xfId="396" xr:uid="{00000000-0005-0000-0000-00006F000000}"/>
    <cellStyle name="Énfasis1" xfId="24" builtinId="29" customBuiltin="1"/>
    <cellStyle name="Énfasis1 2" xfId="384" xr:uid="{00000000-0005-0000-0000-000071000000}"/>
    <cellStyle name="Énfasis2" xfId="25" builtinId="33" customBuiltin="1"/>
    <cellStyle name="Énfasis2 2" xfId="414" xr:uid="{00000000-0005-0000-0000-000073000000}"/>
    <cellStyle name="Énfasis3" xfId="26" builtinId="37" customBuiltin="1"/>
    <cellStyle name="Énfasis3 2" xfId="393" xr:uid="{00000000-0005-0000-0000-000075000000}"/>
    <cellStyle name="Énfasis4" xfId="27" builtinId="41" customBuiltin="1"/>
    <cellStyle name="Énfasis4 2" xfId="397" xr:uid="{00000000-0005-0000-0000-000077000000}"/>
    <cellStyle name="Énfasis5" xfId="28" builtinId="45" customBuiltin="1"/>
    <cellStyle name="Énfasis5 2" xfId="385" xr:uid="{00000000-0005-0000-0000-000079000000}"/>
    <cellStyle name="Énfasis6" xfId="29" builtinId="49" customBuiltin="1"/>
    <cellStyle name="Énfasis6 2" xfId="415" xr:uid="{00000000-0005-0000-0000-00007B000000}"/>
    <cellStyle name="Entrada" xfId="30" builtinId="20" customBuiltin="1"/>
    <cellStyle name="Entrada 2" xfId="410" xr:uid="{00000000-0005-0000-0000-00007D000000}"/>
    <cellStyle name="Euro" xfId="391" xr:uid="{00000000-0005-0000-0000-00007E000000}"/>
    <cellStyle name="Incorrecto" xfId="31" builtinId="27" customBuiltin="1"/>
    <cellStyle name="Incorrecto 2" xfId="407" xr:uid="{00000000-0005-0000-0000-000080000000}"/>
    <cellStyle name="Neutral" xfId="32" builtinId="28" customBuiltin="1"/>
    <cellStyle name="Neutral 2" xfId="290" xr:uid="{00000000-0005-0000-0000-000082000000}"/>
    <cellStyle name="Neutral 3" xfId="412" xr:uid="{00000000-0005-0000-0000-000083000000}"/>
    <cellStyle name="Normal" xfId="0" builtinId="0"/>
    <cellStyle name="Normal 14" xfId="73" xr:uid="{00000000-0005-0000-0000-000085000000}"/>
    <cellStyle name="Normal 14 2" xfId="125" xr:uid="{00000000-0005-0000-0000-000086000000}"/>
    <cellStyle name="Normal 14 2 2" xfId="150" xr:uid="{00000000-0005-0000-0000-000087000000}"/>
    <cellStyle name="Normal 14 2 3" xfId="366" xr:uid="{00000000-0005-0000-0000-000088000000}"/>
    <cellStyle name="Normal 14 3" xfId="149" xr:uid="{00000000-0005-0000-0000-000089000000}"/>
    <cellStyle name="Normal 14 3 2" xfId="320" xr:uid="{00000000-0005-0000-0000-00008A000000}"/>
    <cellStyle name="Normal 14 4" xfId="259" xr:uid="{00000000-0005-0000-0000-00008B000000}"/>
    <cellStyle name="Normal 2" xfId="33" xr:uid="{00000000-0005-0000-0000-00008C000000}"/>
    <cellStyle name="Normal 2 2" xfId="34" xr:uid="{00000000-0005-0000-0000-00008D000000}"/>
    <cellStyle name="Normal 2 3" xfId="35" xr:uid="{00000000-0005-0000-0000-00008E000000}"/>
    <cellStyle name="Normal 2 3 2" xfId="82" xr:uid="{00000000-0005-0000-0000-00008F000000}"/>
    <cellStyle name="Normal 2 4" xfId="36" xr:uid="{00000000-0005-0000-0000-000090000000}"/>
    <cellStyle name="Normal 2 4 2" xfId="97" xr:uid="{00000000-0005-0000-0000-000091000000}"/>
    <cellStyle name="Normal 2 4 3" xfId="291" xr:uid="{00000000-0005-0000-0000-000092000000}"/>
    <cellStyle name="Normal 2 5" xfId="390" xr:uid="{00000000-0005-0000-0000-000093000000}"/>
    <cellStyle name="Normal 2_Desnutrución crónica1" xfId="37" xr:uid="{00000000-0005-0000-0000-000094000000}"/>
    <cellStyle name="Normal 24" xfId="69" xr:uid="{00000000-0005-0000-0000-000095000000}"/>
    <cellStyle name="Normal 24 2" xfId="121" xr:uid="{00000000-0005-0000-0000-000096000000}"/>
    <cellStyle name="Normal 24 2 2" xfId="152" xr:uid="{00000000-0005-0000-0000-000097000000}"/>
    <cellStyle name="Normal 24 2 3" xfId="362" xr:uid="{00000000-0005-0000-0000-000098000000}"/>
    <cellStyle name="Normal 24 3" xfId="151" xr:uid="{00000000-0005-0000-0000-000099000000}"/>
    <cellStyle name="Normal 24 3 2" xfId="316" xr:uid="{00000000-0005-0000-0000-00009A000000}"/>
    <cellStyle name="Normal 24 4" xfId="255" xr:uid="{00000000-0005-0000-0000-00009B000000}"/>
    <cellStyle name="Normal 25" xfId="70" xr:uid="{00000000-0005-0000-0000-00009C000000}"/>
    <cellStyle name="Normal 25 2" xfId="122" xr:uid="{00000000-0005-0000-0000-00009D000000}"/>
    <cellStyle name="Normal 25 2 2" xfId="154" xr:uid="{00000000-0005-0000-0000-00009E000000}"/>
    <cellStyle name="Normal 25 2 3" xfId="363" xr:uid="{00000000-0005-0000-0000-00009F000000}"/>
    <cellStyle name="Normal 25 3" xfId="153" xr:uid="{00000000-0005-0000-0000-0000A0000000}"/>
    <cellStyle name="Normal 25 3 2" xfId="317" xr:uid="{00000000-0005-0000-0000-0000A1000000}"/>
    <cellStyle name="Normal 25 4" xfId="256" xr:uid="{00000000-0005-0000-0000-0000A2000000}"/>
    <cellStyle name="Normal 26" xfId="71" xr:uid="{00000000-0005-0000-0000-0000A3000000}"/>
    <cellStyle name="Normal 26 2" xfId="123" xr:uid="{00000000-0005-0000-0000-0000A4000000}"/>
    <cellStyle name="Normal 26 2 2" xfId="156" xr:uid="{00000000-0005-0000-0000-0000A5000000}"/>
    <cellStyle name="Normal 26 2 3" xfId="364" xr:uid="{00000000-0005-0000-0000-0000A6000000}"/>
    <cellStyle name="Normal 26 3" xfId="155" xr:uid="{00000000-0005-0000-0000-0000A7000000}"/>
    <cellStyle name="Normal 26 3 2" xfId="318" xr:uid="{00000000-0005-0000-0000-0000A8000000}"/>
    <cellStyle name="Normal 26 4" xfId="257" xr:uid="{00000000-0005-0000-0000-0000A9000000}"/>
    <cellStyle name="Normal 27" xfId="72" xr:uid="{00000000-0005-0000-0000-0000AA000000}"/>
    <cellStyle name="Normal 27 2" xfId="124" xr:uid="{00000000-0005-0000-0000-0000AB000000}"/>
    <cellStyle name="Normal 27 2 2" xfId="158" xr:uid="{00000000-0005-0000-0000-0000AC000000}"/>
    <cellStyle name="Normal 27 2 3" xfId="365" xr:uid="{00000000-0005-0000-0000-0000AD000000}"/>
    <cellStyle name="Normal 27 3" xfId="157" xr:uid="{00000000-0005-0000-0000-0000AE000000}"/>
    <cellStyle name="Normal 27 3 2" xfId="319" xr:uid="{00000000-0005-0000-0000-0000AF000000}"/>
    <cellStyle name="Normal 27 4" xfId="258" xr:uid="{00000000-0005-0000-0000-0000B0000000}"/>
    <cellStyle name="Normal 28" xfId="74" xr:uid="{00000000-0005-0000-0000-0000B1000000}"/>
    <cellStyle name="Normal 28 2" xfId="126" xr:uid="{00000000-0005-0000-0000-0000B2000000}"/>
    <cellStyle name="Normal 28 2 2" xfId="160" xr:uid="{00000000-0005-0000-0000-0000B3000000}"/>
    <cellStyle name="Normal 28 2 3" xfId="367" xr:uid="{00000000-0005-0000-0000-0000B4000000}"/>
    <cellStyle name="Normal 28 3" xfId="159" xr:uid="{00000000-0005-0000-0000-0000B5000000}"/>
    <cellStyle name="Normal 28 3 2" xfId="321" xr:uid="{00000000-0005-0000-0000-0000B6000000}"/>
    <cellStyle name="Normal 28 4" xfId="260" xr:uid="{00000000-0005-0000-0000-0000B7000000}"/>
    <cellStyle name="Normal 29" xfId="75" xr:uid="{00000000-0005-0000-0000-0000B8000000}"/>
    <cellStyle name="Normal 29 2" xfId="127" xr:uid="{00000000-0005-0000-0000-0000B9000000}"/>
    <cellStyle name="Normal 29 2 2" xfId="162" xr:uid="{00000000-0005-0000-0000-0000BA000000}"/>
    <cellStyle name="Normal 29 2 3" xfId="368" xr:uid="{00000000-0005-0000-0000-0000BB000000}"/>
    <cellStyle name="Normal 29 3" xfId="161" xr:uid="{00000000-0005-0000-0000-0000BC000000}"/>
    <cellStyle name="Normal 29 3 2" xfId="322" xr:uid="{00000000-0005-0000-0000-0000BD000000}"/>
    <cellStyle name="Normal 29 4" xfId="261" xr:uid="{00000000-0005-0000-0000-0000BE000000}"/>
    <cellStyle name="Normal 3" xfId="38" xr:uid="{00000000-0005-0000-0000-0000BF000000}"/>
    <cellStyle name="Normal 3 2" xfId="98" xr:uid="{00000000-0005-0000-0000-0000C0000000}"/>
    <cellStyle name="Normal 3 3" xfId="292" xr:uid="{00000000-0005-0000-0000-0000C1000000}"/>
    <cellStyle name="Normal 30" xfId="76" xr:uid="{00000000-0005-0000-0000-0000C2000000}"/>
    <cellStyle name="Normal 30 2" xfId="128" xr:uid="{00000000-0005-0000-0000-0000C3000000}"/>
    <cellStyle name="Normal 30 2 2" xfId="164" xr:uid="{00000000-0005-0000-0000-0000C4000000}"/>
    <cellStyle name="Normal 30 2 3" xfId="369" xr:uid="{00000000-0005-0000-0000-0000C5000000}"/>
    <cellStyle name="Normal 30 3" xfId="163" xr:uid="{00000000-0005-0000-0000-0000C6000000}"/>
    <cellStyle name="Normal 30 3 2" xfId="323" xr:uid="{00000000-0005-0000-0000-0000C7000000}"/>
    <cellStyle name="Normal 30 4" xfId="262" xr:uid="{00000000-0005-0000-0000-0000C8000000}"/>
    <cellStyle name="Normal 31" xfId="77" xr:uid="{00000000-0005-0000-0000-0000C9000000}"/>
    <cellStyle name="Normal 31 2" xfId="129" xr:uid="{00000000-0005-0000-0000-0000CA000000}"/>
    <cellStyle name="Normal 31 2 2" xfId="166" xr:uid="{00000000-0005-0000-0000-0000CB000000}"/>
    <cellStyle name="Normal 31 2 3" xfId="370" xr:uid="{00000000-0005-0000-0000-0000CC000000}"/>
    <cellStyle name="Normal 31 3" xfId="165" xr:uid="{00000000-0005-0000-0000-0000CD000000}"/>
    <cellStyle name="Normal 31 3 2" xfId="324" xr:uid="{00000000-0005-0000-0000-0000CE000000}"/>
    <cellStyle name="Normal 31 4" xfId="263" xr:uid="{00000000-0005-0000-0000-0000CF000000}"/>
    <cellStyle name="Normal 32" xfId="78" xr:uid="{00000000-0005-0000-0000-0000D0000000}"/>
    <cellStyle name="Normal 32 2" xfId="130" xr:uid="{00000000-0005-0000-0000-0000D1000000}"/>
    <cellStyle name="Normal 32 2 2" xfId="168" xr:uid="{00000000-0005-0000-0000-0000D2000000}"/>
    <cellStyle name="Normal 32 2 3" xfId="371" xr:uid="{00000000-0005-0000-0000-0000D3000000}"/>
    <cellStyle name="Normal 32 3" xfId="167" xr:uid="{00000000-0005-0000-0000-0000D4000000}"/>
    <cellStyle name="Normal 32 3 2" xfId="325" xr:uid="{00000000-0005-0000-0000-0000D5000000}"/>
    <cellStyle name="Normal 32 4" xfId="264" xr:uid="{00000000-0005-0000-0000-0000D6000000}"/>
    <cellStyle name="Normal 33" xfId="79" xr:uid="{00000000-0005-0000-0000-0000D7000000}"/>
    <cellStyle name="Normal 33 2" xfId="131" xr:uid="{00000000-0005-0000-0000-0000D8000000}"/>
    <cellStyle name="Normal 33 2 2" xfId="170" xr:uid="{00000000-0005-0000-0000-0000D9000000}"/>
    <cellStyle name="Normal 33 2 3" xfId="372" xr:uid="{00000000-0005-0000-0000-0000DA000000}"/>
    <cellStyle name="Normal 33 3" xfId="169" xr:uid="{00000000-0005-0000-0000-0000DB000000}"/>
    <cellStyle name="Normal 33 3 2" xfId="326" xr:uid="{00000000-0005-0000-0000-0000DC000000}"/>
    <cellStyle name="Normal 33 4" xfId="265" xr:uid="{00000000-0005-0000-0000-0000DD000000}"/>
    <cellStyle name="Normal 4" xfId="132" xr:uid="{00000000-0005-0000-0000-0000DE000000}"/>
    <cellStyle name="Normal 4 10" xfId="426" xr:uid="{00000000-0005-0000-0000-0000DF000000}"/>
    <cellStyle name="Normal 4 11" xfId="266" xr:uid="{00000000-0005-0000-0000-0000E0000000}"/>
    <cellStyle name="Normal 4 2" xfId="133" xr:uid="{00000000-0005-0000-0000-0000E1000000}"/>
    <cellStyle name="Normal 4 2 2" xfId="172" xr:uid="{00000000-0005-0000-0000-0000E2000000}"/>
    <cellStyle name="Normal 4 2 2 2" xfId="374" xr:uid="{00000000-0005-0000-0000-0000E3000000}"/>
    <cellStyle name="Normal 4 2 3" xfId="423" xr:uid="{00000000-0005-0000-0000-0000E4000000}"/>
    <cellStyle name="Normal 4 2 4" xfId="267" xr:uid="{00000000-0005-0000-0000-0000E5000000}"/>
    <cellStyle name="Normal 4 3" xfId="134" xr:uid="{00000000-0005-0000-0000-0000E6000000}"/>
    <cellStyle name="Normal 4 3 2" xfId="173" xr:uid="{00000000-0005-0000-0000-0000E7000000}"/>
    <cellStyle name="Normal 4 3 2 2" xfId="375" xr:uid="{00000000-0005-0000-0000-0000E8000000}"/>
    <cellStyle name="Normal 4 3 3" xfId="424" xr:uid="{00000000-0005-0000-0000-0000E9000000}"/>
    <cellStyle name="Normal 4 3 4" xfId="268" xr:uid="{00000000-0005-0000-0000-0000EA000000}"/>
    <cellStyle name="Normal 4 4" xfId="135" xr:uid="{00000000-0005-0000-0000-0000EB000000}"/>
    <cellStyle name="Normal 4 4 2" xfId="174" xr:uid="{00000000-0005-0000-0000-0000EC000000}"/>
    <cellStyle name="Normal 4 4 2 2" xfId="376" xr:uid="{00000000-0005-0000-0000-0000ED000000}"/>
    <cellStyle name="Normal 4 4 3" xfId="220" xr:uid="{00000000-0005-0000-0000-0000EE000000}"/>
    <cellStyle name="Normal 4 4 3 2" xfId="425" xr:uid="{00000000-0005-0000-0000-0000EF000000}"/>
    <cellStyle name="Normal 4 4 3 3" xfId="427" xr:uid="{00000000-0005-0000-0000-0000F0000000}"/>
    <cellStyle name="Normal 4 4 4" xfId="269" xr:uid="{00000000-0005-0000-0000-0000F1000000}"/>
    <cellStyle name="Normal 4 5" xfId="136" xr:uid="{00000000-0005-0000-0000-0000F2000000}"/>
    <cellStyle name="Normal 4 5 2" xfId="175" xr:uid="{00000000-0005-0000-0000-0000F3000000}"/>
    <cellStyle name="Normal 4 5 3" xfId="373" xr:uid="{00000000-0005-0000-0000-0000F4000000}"/>
    <cellStyle name="Normal 4 6" xfId="171" xr:uid="{00000000-0005-0000-0000-0000F5000000}"/>
    <cellStyle name="Normal 4 6 2" xfId="419" xr:uid="{00000000-0005-0000-0000-0000F6000000}"/>
    <cellStyle name="Normal 4 7" xfId="420" xr:uid="{00000000-0005-0000-0000-0000F7000000}"/>
    <cellStyle name="Normal 4 8" xfId="421" xr:uid="{00000000-0005-0000-0000-0000F8000000}"/>
    <cellStyle name="Normal 4 9" xfId="422" xr:uid="{00000000-0005-0000-0000-0000F9000000}"/>
    <cellStyle name="Normal 5" xfId="283" xr:uid="{00000000-0005-0000-0000-0000FA000000}"/>
    <cellStyle name="Normal 6" xfId="380" xr:uid="{00000000-0005-0000-0000-0000FB000000}"/>
    <cellStyle name="Normal 7" xfId="270" xr:uid="{00000000-0005-0000-0000-0000FC000000}"/>
    <cellStyle name="Normal_DESN_NCHS DPTO" xfId="80" xr:uid="{00000000-0005-0000-0000-0000FD000000}"/>
    <cellStyle name="Normal_INMUNIZACION BASICAS N  (2)" xfId="84" xr:uid="{00000000-0005-0000-0000-0000FE000000}"/>
    <cellStyle name="Normal_INMUNIZACION D" xfId="83" xr:uid="{00000000-0005-0000-0000-0000FF000000}"/>
    <cellStyle name="Notas 10" xfId="39" xr:uid="{00000000-0005-0000-0000-000000010000}"/>
    <cellStyle name="Notas 10 2" xfId="99" xr:uid="{00000000-0005-0000-0000-000001010000}"/>
    <cellStyle name="Notas 10 2 2" xfId="177" xr:uid="{00000000-0005-0000-0000-000002010000}"/>
    <cellStyle name="Notas 10 2 3" xfId="340" xr:uid="{00000000-0005-0000-0000-000003010000}"/>
    <cellStyle name="Notas 10 3" xfId="176" xr:uid="{00000000-0005-0000-0000-000004010000}"/>
    <cellStyle name="Notas 10 3 2" xfId="293" xr:uid="{00000000-0005-0000-0000-000005010000}"/>
    <cellStyle name="Notas 10 4" xfId="233" xr:uid="{00000000-0005-0000-0000-000006010000}"/>
    <cellStyle name="Notas 11" xfId="40" xr:uid="{00000000-0005-0000-0000-000007010000}"/>
    <cellStyle name="Notas 11 2" xfId="100" xr:uid="{00000000-0005-0000-0000-000008010000}"/>
    <cellStyle name="Notas 11 2 2" xfId="179" xr:uid="{00000000-0005-0000-0000-000009010000}"/>
    <cellStyle name="Notas 11 2 3" xfId="341" xr:uid="{00000000-0005-0000-0000-00000A010000}"/>
    <cellStyle name="Notas 11 3" xfId="178" xr:uid="{00000000-0005-0000-0000-00000B010000}"/>
    <cellStyle name="Notas 11 3 2" xfId="294" xr:uid="{00000000-0005-0000-0000-00000C010000}"/>
    <cellStyle name="Notas 11 4" xfId="234" xr:uid="{00000000-0005-0000-0000-00000D010000}"/>
    <cellStyle name="Notas 12" xfId="41" xr:uid="{00000000-0005-0000-0000-00000E010000}"/>
    <cellStyle name="Notas 12 2" xfId="101" xr:uid="{00000000-0005-0000-0000-00000F010000}"/>
    <cellStyle name="Notas 12 2 2" xfId="181" xr:uid="{00000000-0005-0000-0000-000010010000}"/>
    <cellStyle name="Notas 12 2 3" xfId="342" xr:uid="{00000000-0005-0000-0000-000011010000}"/>
    <cellStyle name="Notas 12 3" xfId="180" xr:uid="{00000000-0005-0000-0000-000012010000}"/>
    <cellStyle name="Notas 12 3 2" xfId="295" xr:uid="{00000000-0005-0000-0000-000013010000}"/>
    <cellStyle name="Notas 12 4" xfId="235" xr:uid="{00000000-0005-0000-0000-000014010000}"/>
    <cellStyle name="Notas 13" xfId="42" xr:uid="{00000000-0005-0000-0000-000015010000}"/>
    <cellStyle name="Notas 13 2" xfId="102" xr:uid="{00000000-0005-0000-0000-000016010000}"/>
    <cellStyle name="Notas 13 2 2" xfId="183" xr:uid="{00000000-0005-0000-0000-000017010000}"/>
    <cellStyle name="Notas 13 2 3" xfId="343" xr:uid="{00000000-0005-0000-0000-000018010000}"/>
    <cellStyle name="Notas 13 3" xfId="182" xr:uid="{00000000-0005-0000-0000-000019010000}"/>
    <cellStyle name="Notas 13 3 2" xfId="296" xr:uid="{00000000-0005-0000-0000-00001A010000}"/>
    <cellStyle name="Notas 13 4" xfId="236" xr:uid="{00000000-0005-0000-0000-00001B010000}"/>
    <cellStyle name="Notas 14" xfId="43" xr:uid="{00000000-0005-0000-0000-00001C010000}"/>
    <cellStyle name="Notas 14 2" xfId="103" xr:uid="{00000000-0005-0000-0000-00001D010000}"/>
    <cellStyle name="Notas 14 2 2" xfId="185" xr:uid="{00000000-0005-0000-0000-00001E010000}"/>
    <cellStyle name="Notas 14 2 3" xfId="344" xr:uid="{00000000-0005-0000-0000-00001F010000}"/>
    <cellStyle name="Notas 14 3" xfId="184" xr:uid="{00000000-0005-0000-0000-000020010000}"/>
    <cellStyle name="Notas 14 3 2" xfId="297" xr:uid="{00000000-0005-0000-0000-000021010000}"/>
    <cellStyle name="Notas 14 4" xfId="237" xr:uid="{00000000-0005-0000-0000-000022010000}"/>
    <cellStyle name="Notas 15" xfId="44" xr:uid="{00000000-0005-0000-0000-000023010000}"/>
    <cellStyle name="Notas 15 2" xfId="104" xr:uid="{00000000-0005-0000-0000-000024010000}"/>
    <cellStyle name="Notas 15 2 2" xfId="187" xr:uid="{00000000-0005-0000-0000-000025010000}"/>
    <cellStyle name="Notas 15 2 3" xfId="345" xr:uid="{00000000-0005-0000-0000-000026010000}"/>
    <cellStyle name="Notas 15 3" xfId="186" xr:uid="{00000000-0005-0000-0000-000027010000}"/>
    <cellStyle name="Notas 15 3 2" xfId="298" xr:uid="{00000000-0005-0000-0000-000028010000}"/>
    <cellStyle name="Notas 15 4" xfId="238" xr:uid="{00000000-0005-0000-0000-000029010000}"/>
    <cellStyle name="Notas 16" xfId="45" xr:uid="{00000000-0005-0000-0000-00002A010000}"/>
    <cellStyle name="Notas 16 2" xfId="105" xr:uid="{00000000-0005-0000-0000-00002B010000}"/>
    <cellStyle name="Notas 16 2 2" xfId="189" xr:uid="{00000000-0005-0000-0000-00002C010000}"/>
    <cellStyle name="Notas 16 2 3" xfId="346" xr:uid="{00000000-0005-0000-0000-00002D010000}"/>
    <cellStyle name="Notas 16 3" xfId="188" xr:uid="{00000000-0005-0000-0000-00002E010000}"/>
    <cellStyle name="Notas 16 3 2" xfId="299" xr:uid="{00000000-0005-0000-0000-00002F010000}"/>
    <cellStyle name="Notas 16 4" xfId="239" xr:uid="{00000000-0005-0000-0000-000030010000}"/>
    <cellStyle name="Notas 17" xfId="46" xr:uid="{00000000-0005-0000-0000-000031010000}"/>
    <cellStyle name="Notas 17 2" xfId="106" xr:uid="{00000000-0005-0000-0000-000032010000}"/>
    <cellStyle name="Notas 17 2 2" xfId="191" xr:uid="{00000000-0005-0000-0000-000033010000}"/>
    <cellStyle name="Notas 17 2 3" xfId="347" xr:uid="{00000000-0005-0000-0000-000034010000}"/>
    <cellStyle name="Notas 17 3" xfId="190" xr:uid="{00000000-0005-0000-0000-000035010000}"/>
    <cellStyle name="Notas 17 3 2" xfId="300" xr:uid="{00000000-0005-0000-0000-000036010000}"/>
    <cellStyle name="Notas 17 4" xfId="240" xr:uid="{00000000-0005-0000-0000-000037010000}"/>
    <cellStyle name="Notas 18" xfId="47" xr:uid="{00000000-0005-0000-0000-000038010000}"/>
    <cellStyle name="Notas 18 2" xfId="107" xr:uid="{00000000-0005-0000-0000-000039010000}"/>
    <cellStyle name="Notas 18 2 2" xfId="193" xr:uid="{00000000-0005-0000-0000-00003A010000}"/>
    <cellStyle name="Notas 18 2 3" xfId="348" xr:uid="{00000000-0005-0000-0000-00003B010000}"/>
    <cellStyle name="Notas 18 3" xfId="192" xr:uid="{00000000-0005-0000-0000-00003C010000}"/>
    <cellStyle name="Notas 18 3 2" xfId="301" xr:uid="{00000000-0005-0000-0000-00003D010000}"/>
    <cellStyle name="Notas 18 4" xfId="241" xr:uid="{00000000-0005-0000-0000-00003E010000}"/>
    <cellStyle name="Notas 19" xfId="48" xr:uid="{00000000-0005-0000-0000-00003F010000}"/>
    <cellStyle name="Notas 19 2" xfId="108" xr:uid="{00000000-0005-0000-0000-000040010000}"/>
    <cellStyle name="Notas 19 2 2" xfId="195" xr:uid="{00000000-0005-0000-0000-000041010000}"/>
    <cellStyle name="Notas 19 2 3" xfId="349" xr:uid="{00000000-0005-0000-0000-000042010000}"/>
    <cellStyle name="Notas 19 3" xfId="194" xr:uid="{00000000-0005-0000-0000-000043010000}"/>
    <cellStyle name="Notas 19 3 2" xfId="302" xr:uid="{00000000-0005-0000-0000-000044010000}"/>
    <cellStyle name="Notas 19 4" xfId="242" xr:uid="{00000000-0005-0000-0000-000045010000}"/>
    <cellStyle name="Notas 2" xfId="49" xr:uid="{00000000-0005-0000-0000-000046010000}"/>
    <cellStyle name="Notas 2 2" xfId="109" xr:uid="{00000000-0005-0000-0000-000047010000}"/>
    <cellStyle name="Notas 2 2 2" xfId="197" xr:uid="{00000000-0005-0000-0000-000048010000}"/>
    <cellStyle name="Notas 2 2 3" xfId="350" xr:uid="{00000000-0005-0000-0000-000049010000}"/>
    <cellStyle name="Notas 2 3" xfId="196" xr:uid="{00000000-0005-0000-0000-00004A010000}"/>
    <cellStyle name="Notas 2 3 2" xfId="303" xr:uid="{00000000-0005-0000-0000-00004B010000}"/>
    <cellStyle name="Notas 2 4" xfId="243" xr:uid="{00000000-0005-0000-0000-00004C010000}"/>
    <cellStyle name="Notas 20" xfId="50" xr:uid="{00000000-0005-0000-0000-00004D010000}"/>
    <cellStyle name="Notas 20 2" xfId="110" xr:uid="{00000000-0005-0000-0000-00004E010000}"/>
    <cellStyle name="Notas 20 2 2" xfId="199" xr:uid="{00000000-0005-0000-0000-00004F010000}"/>
    <cellStyle name="Notas 20 2 3" xfId="351" xr:uid="{00000000-0005-0000-0000-000050010000}"/>
    <cellStyle name="Notas 20 3" xfId="198" xr:uid="{00000000-0005-0000-0000-000051010000}"/>
    <cellStyle name="Notas 20 3 2" xfId="304" xr:uid="{00000000-0005-0000-0000-000052010000}"/>
    <cellStyle name="Notas 20 4" xfId="244" xr:uid="{00000000-0005-0000-0000-000053010000}"/>
    <cellStyle name="Notas 21" xfId="51" xr:uid="{00000000-0005-0000-0000-000054010000}"/>
    <cellStyle name="Notas 21 2" xfId="111" xr:uid="{00000000-0005-0000-0000-000055010000}"/>
    <cellStyle name="Notas 21 2 2" xfId="201" xr:uid="{00000000-0005-0000-0000-000056010000}"/>
    <cellStyle name="Notas 21 2 3" xfId="352" xr:uid="{00000000-0005-0000-0000-000057010000}"/>
    <cellStyle name="Notas 21 3" xfId="200" xr:uid="{00000000-0005-0000-0000-000058010000}"/>
    <cellStyle name="Notas 21 3 2" xfId="305" xr:uid="{00000000-0005-0000-0000-000059010000}"/>
    <cellStyle name="Notas 21 4" xfId="245" xr:uid="{00000000-0005-0000-0000-00005A010000}"/>
    <cellStyle name="Notas 22" xfId="52" xr:uid="{00000000-0005-0000-0000-00005B010000}"/>
    <cellStyle name="Notas 22 2" xfId="112" xr:uid="{00000000-0005-0000-0000-00005C010000}"/>
    <cellStyle name="Notas 22 2 2" xfId="203" xr:uid="{00000000-0005-0000-0000-00005D010000}"/>
    <cellStyle name="Notas 22 2 3" xfId="353" xr:uid="{00000000-0005-0000-0000-00005E010000}"/>
    <cellStyle name="Notas 22 3" xfId="202" xr:uid="{00000000-0005-0000-0000-00005F010000}"/>
    <cellStyle name="Notas 22 3 2" xfId="306" xr:uid="{00000000-0005-0000-0000-000060010000}"/>
    <cellStyle name="Notas 22 4" xfId="246" xr:uid="{00000000-0005-0000-0000-000061010000}"/>
    <cellStyle name="Notas 23" xfId="53" xr:uid="{00000000-0005-0000-0000-000062010000}"/>
    <cellStyle name="Notas 23 2" xfId="113" xr:uid="{00000000-0005-0000-0000-000063010000}"/>
    <cellStyle name="Notas 23 2 2" xfId="205" xr:uid="{00000000-0005-0000-0000-000064010000}"/>
    <cellStyle name="Notas 23 2 3" xfId="354" xr:uid="{00000000-0005-0000-0000-000065010000}"/>
    <cellStyle name="Notas 23 3" xfId="204" xr:uid="{00000000-0005-0000-0000-000066010000}"/>
    <cellStyle name="Notas 23 3 2" xfId="307" xr:uid="{00000000-0005-0000-0000-000067010000}"/>
    <cellStyle name="Notas 23 4" xfId="247" xr:uid="{00000000-0005-0000-0000-000068010000}"/>
    <cellStyle name="Notas 24" xfId="418" xr:uid="{00000000-0005-0000-0000-000069010000}"/>
    <cellStyle name="Notas 3" xfId="54" xr:uid="{00000000-0005-0000-0000-00006A010000}"/>
    <cellStyle name="Notas 3 2" xfId="114" xr:uid="{00000000-0005-0000-0000-00006B010000}"/>
    <cellStyle name="Notas 3 2 2" xfId="207" xr:uid="{00000000-0005-0000-0000-00006C010000}"/>
    <cellStyle name="Notas 3 2 3" xfId="355" xr:uid="{00000000-0005-0000-0000-00006D010000}"/>
    <cellStyle name="Notas 3 3" xfId="206" xr:uid="{00000000-0005-0000-0000-00006E010000}"/>
    <cellStyle name="Notas 3 3 2" xfId="308" xr:uid="{00000000-0005-0000-0000-00006F010000}"/>
    <cellStyle name="Notas 3 4" xfId="248" xr:uid="{00000000-0005-0000-0000-000070010000}"/>
    <cellStyle name="Notas 4" xfId="55" xr:uid="{00000000-0005-0000-0000-000071010000}"/>
    <cellStyle name="Notas 4 2" xfId="115" xr:uid="{00000000-0005-0000-0000-000072010000}"/>
    <cellStyle name="Notas 4 2 2" xfId="209" xr:uid="{00000000-0005-0000-0000-000073010000}"/>
    <cellStyle name="Notas 4 2 3" xfId="356" xr:uid="{00000000-0005-0000-0000-000074010000}"/>
    <cellStyle name="Notas 4 3" xfId="208" xr:uid="{00000000-0005-0000-0000-000075010000}"/>
    <cellStyle name="Notas 4 3 2" xfId="309" xr:uid="{00000000-0005-0000-0000-000076010000}"/>
    <cellStyle name="Notas 4 4" xfId="249" xr:uid="{00000000-0005-0000-0000-000077010000}"/>
    <cellStyle name="Notas 5" xfId="56" xr:uid="{00000000-0005-0000-0000-000078010000}"/>
    <cellStyle name="Notas 5 2" xfId="116" xr:uid="{00000000-0005-0000-0000-000079010000}"/>
    <cellStyle name="Notas 5 2 2" xfId="211" xr:uid="{00000000-0005-0000-0000-00007A010000}"/>
    <cellStyle name="Notas 5 2 3" xfId="357" xr:uid="{00000000-0005-0000-0000-00007B010000}"/>
    <cellStyle name="Notas 5 3" xfId="210" xr:uid="{00000000-0005-0000-0000-00007C010000}"/>
    <cellStyle name="Notas 5 3 2" xfId="310" xr:uid="{00000000-0005-0000-0000-00007D010000}"/>
    <cellStyle name="Notas 5 4" xfId="250" xr:uid="{00000000-0005-0000-0000-00007E010000}"/>
    <cellStyle name="Notas 6" xfId="57" xr:uid="{00000000-0005-0000-0000-00007F010000}"/>
    <cellStyle name="Notas 6 2" xfId="117" xr:uid="{00000000-0005-0000-0000-000080010000}"/>
    <cellStyle name="Notas 6 2 2" xfId="213" xr:uid="{00000000-0005-0000-0000-000081010000}"/>
    <cellStyle name="Notas 6 2 3" xfId="358" xr:uid="{00000000-0005-0000-0000-000082010000}"/>
    <cellStyle name="Notas 6 3" xfId="212" xr:uid="{00000000-0005-0000-0000-000083010000}"/>
    <cellStyle name="Notas 6 3 2" xfId="311" xr:uid="{00000000-0005-0000-0000-000084010000}"/>
    <cellStyle name="Notas 6 4" xfId="251" xr:uid="{00000000-0005-0000-0000-000085010000}"/>
    <cellStyle name="Notas 7" xfId="58" xr:uid="{00000000-0005-0000-0000-000086010000}"/>
    <cellStyle name="Notas 7 2" xfId="118" xr:uid="{00000000-0005-0000-0000-000087010000}"/>
    <cellStyle name="Notas 7 2 2" xfId="215" xr:uid="{00000000-0005-0000-0000-000088010000}"/>
    <cellStyle name="Notas 7 2 3" xfId="359" xr:uid="{00000000-0005-0000-0000-000089010000}"/>
    <cellStyle name="Notas 7 3" xfId="214" xr:uid="{00000000-0005-0000-0000-00008A010000}"/>
    <cellStyle name="Notas 7 3 2" xfId="312" xr:uid="{00000000-0005-0000-0000-00008B010000}"/>
    <cellStyle name="Notas 7 4" xfId="252" xr:uid="{00000000-0005-0000-0000-00008C010000}"/>
    <cellStyle name="Notas 8" xfId="59" xr:uid="{00000000-0005-0000-0000-00008D010000}"/>
    <cellStyle name="Notas 8 2" xfId="119" xr:uid="{00000000-0005-0000-0000-00008E010000}"/>
    <cellStyle name="Notas 8 2 2" xfId="217" xr:uid="{00000000-0005-0000-0000-00008F010000}"/>
    <cellStyle name="Notas 8 2 3" xfId="360" xr:uid="{00000000-0005-0000-0000-000090010000}"/>
    <cellStyle name="Notas 8 3" xfId="216" xr:uid="{00000000-0005-0000-0000-000091010000}"/>
    <cellStyle name="Notas 8 3 2" xfId="313" xr:uid="{00000000-0005-0000-0000-000092010000}"/>
    <cellStyle name="Notas 8 4" xfId="253" xr:uid="{00000000-0005-0000-0000-000093010000}"/>
    <cellStyle name="Notas 9" xfId="60" xr:uid="{00000000-0005-0000-0000-000094010000}"/>
    <cellStyle name="Notas 9 2" xfId="120" xr:uid="{00000000-0005-0000-0000-000095010000}"/>
    <cellStyle name="Notas 9 2 2" xfId="219" xr:uid="{00000000-0005-0000-0000-000096010000}"/>
    <cellStyle name="Notas 9 2 3" xfId="361" xr:uid="{00000000-0005-0000-0000-000097010000}"/>
    <cellStyle name="Notas 9 3" xfId="218" xr:uid="{00000000-0005-0000-0000-000098010000}"/>
    <cellStyle name="Notas 9 3 2" xfId="314" xr:uid="{00000000-0005-0000-0000-000099010000}"/>
    <cellStyle name="Notas 9 4" xfId="254" xr:uid="{00000000-0005-0000-0000-00009A010000}"/>
    <cellStyle name="Porcentaje" xfId="81" builtinId="5"/>
    <cellStyle name="Porcentaje 2" xfId="327" xr:uid="{00000000-0005-0000-0000-00009C010000}"/>
    <cellStyle name="Salida" xfId="61" builtinId="21" customBuiltin="1"/>
    <cellStyle name="Salida 2" xfId="408" xr:uid="{00000000-0005-0000-0000-00009E010000}"/>
    <cellStyle name="Texto de advertencia" xfId="62" builtinId="11" customBuiltin="1"/>
    <cellStyle name="Texto de advertencia 2" xfId="378" xr:uid="{00000000-0005-0000-0000-0000A0010000}"/>
    <cellStyle name="Texto explicativo" xfId="63" builtinId="53" customBuiltin="1"/>
    <cellStyle name="Texto explicativo 2" xfId="405" xr:uid="{00000000-0005-0000-0000-0000A2010000}"/>
    <cellStyle name="Título" xfId="64" builtinId="15" customBuiltin="1"/>
    <cellStyle name="Título 2" xfId="66" builtinId="17" customBuiltin="1"/>
    <cellStyle name="Título 2 2" xfId="398" xr:uid="{00000000-0005-0000-0000-0000A5010000}"/>
    <cellStyle name="Título 3" xfId="67" builtinId="18" customBuiltin="1"/>
    <cellStyle name="Título 3 2" xfId="387" xr:uid="{00000000-0005-0000-0000-0000A7010000}"/>
    <cellStyle name="Título 4" xfId="315" xr:uid="{00000000-0005-0000-0000-0000A8010000}"/>
    <cellStyle name="Título 5" xfId="416" xr:uid="{00000000-0005-0000-0000-0000A9010000}"/>
    <cellStyle name="Total" xfId="68" builtinId="25" customBuiltin="1"/>
    <cellStyle name="Total 2" xfId="379" xr:uid="{00000000-0005-0000-0000-0000AB010000}"/>
  </cellStyles>
  <dxfs count="0"/>
  <tableStyles count="0" defaultTableStyle="TableStyleMedium9" defaultPivotStyle="PivotStyleLight16"/>
  <colors>
    <mruColors>
      <color rgb="FFE4E4E4"/>
      <color rgb="FFDEDEDE"/>
      <color rgb="FF0000FF"/>
      <color rgb="FF0066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9">
    <tabColor rgb="FF00B050"/>
  </sheetPr>
  <dimension ref="B1:BQ68"/>
  <sheetViews>
    <sheetView showGridLines="0" view="pageBreakPreview" topLeftCell="A4" zoomScaleNormal="100" zoomScaleSheetLayoutView="100" workbookViewId="0">
      <selection activeCell="D58" sqref="D58"/>
    </sheetView>
  </sheetViews>
  <sheetFormatPr baseColWidth="10" defaultColWidth="11.42578125" defaultRowHeight="12.75"/>
  <cols>
    <col min="1" max="1" width="2.7109375" style="6" customWidth="1"/>
    <col min="2" max="3" width="2.28515625" style="6" customWidth="1"/>
    <col min="4" max="4" width="10.7109375" style="6" customWidth="1"/>
    <col min="5" max="5" width="27.7109375" style="6" customWidth="1"/>
    <col min="6" max="6" width="0.85546875" style="6" customWidth="1"/>
    <col min="7" max="7" width="8.7109375" style="6" customWidth="1"/>
    <col min="8" max="10" width="8.7109375" style="6" hidden="1" customWidth="1"/>
    <col min="11" max="11" width="8.7109375" style="6" customWidth="1"/>
    <col min="12" max="12" width="8.7109375" style="6" hidden="1" customWidth="1"/>
    <col min="13" max="13" width="8.7109375" style="6" customWidth="1"/>
    <col min="14" max="14" width="0.85546875" style="6" customWidth="1"/>
    <col min="15" max="21" width="8.7109375" style="6" hidden="1" customWidth="1"/>
    <col min="22" max="22" width="0.85546875" style="6" hidden="1" customWidth="1"/>
    <col min="23" max="23" width="8.7109375" style="6" customWidth="1"/>
    <col min="24" max="26" width="8.7109375" style="6" hidden="1" customWidth="1"/>
    <col min="27" max="27" width="8.7109375" style="6" customWidth="1"/>
    <col min="28" max="28" width="8.7109375" style="6" hidden="1" customWidth="1"/>
    <col min="29" max="29" width="8.7109375" style="6" customWidth="1"/>
    <col min="30" max="30" width="0.85546875" style="6" customWidth="1"/>
    <col min="31" max="37" width="8.7109375" style="6" hidden="1" customWidth="1"/>
    <col min="38" max="38" width="0.85546875" style="6" hidden="1" customWidth="1"/>
    <col min="39" max="39" width="8.7109375" style="6" customWidth="1"/>
    <col min="40" max="42" width="8.7109375" style="6" hidden="1" customWidth="1"/>
    <col min="43" max="43" width="8.7109375" style="6" customWidth="1"/>
    <col min="44" max="44" width="8.7109375" style="6" hidden="1" customWidth="1"/>
    <col min="45" max="45" width="8.7109375" style="6" customWidth="1"/>
    <col min="46" max="46" width="0.85546875" style="6" customWidth="1"/>
    <col min="47" max="47" width="8.7109375" style="6" customWidth="1"/>
    <col min="48" max="50" width="8.7109375" style="6" hidden="1" customWidth="1"/>
    <col min="51" max="51" width="8.7109375" style="6" customWidth="1"/>
    <col min="52" max="52" width="8.7109375" style="6" hidden="1" customWidth="1"/>
    <col min="53" max="53" width="8.7109375" style="6" customWidth="1"/>
    <col min="54" max="54" width="0.85546875" style="6" customWidth="1"/>
    <col min="55" max="55" width="8.7109375" style="6" customWidth="1"/>
    <col min="56" max="56" width="8.7109375" style="6" hidden="1" customWidth="1"/>
    <col min="57" max="59" width="8.7109375" style="6" customWidth="1"/>
    <col min="60" max="60" width="8.7109375" style="6" hidden="1" customWidth="1"/>
    <col min="61" max="61" width="8.7109375" style="6" customWidth="1"/>
    <col min="62" max="62" width="1.7109375" style="6" customWidth="1"/>
    <col min="63" max="67" width="3.7109375" style="6" customWidth="1"/>
    <col min="68" max="16384" width="11.42578125" style="6"/>
  </cols>
  <sheetData>
    <row r="1" spans="2:62" ht="20.100000000000001" customHeight="1">
      <c r="B1" s="76"/>
      <c r="O1"/>
      <c r="P1"/>
      <c r="Q1"/>
    </row>
    <row r="2" spans="2:62" ht="46.5" customHeight="1">
      <c r="B2" s="76"/>
      <c r="D2" s="67"/>
      <c r="E2" s="1033" t="s">
        <v>89</v>
      </c>
      <c r="F2" s="1033"/>
      <c r="G2" s="1033"/>
      <c r="H2" s="1033"/>
      <c r="I2" s="1033"/>
      <c r="J2" s="1033"/>
      <c r="K2" s="1033"/>
      <c r="L2" s="1033"/>
      <c r="M2" s="1033"/>
      <c r="N2" s="1033"/>
      <c r="O2" s="1033"/>
      <c r="P2" s="1033"/>
      <c r="Q2" s="1033"/>
      <c r="R2" s="1033"/>
      <c r="S2" s="1033"/>
      <c r="T2" s="1033"/>
      <c r="U2" s="1033"/>
      <c r="V2" s="1033"/>
      <c r="W2" s="1033"/>
      <c r="X2" s="1033"/>
      <c r="Y2" s="1033"/>
      <c r="Z2" s="1033"/>
      <c r="AA2" s="1033"/>
      <c r="AB2" s="1033"/>
      <c r="AC2" s="1033"/>
      <c r="AD2" s="1033"/>
      <c r="AE2" s="1033"/>
      <c r="AF2" s="1033"/>
      <c r="AG2" s="1033"/>
      <c r="AH2" s="1033"/>
      <c r="AI2" s="1033"/>
      <c r="AJ2" s="1033"/>
      <c r="AK2" s="1033"/>
      <c r="AL2" s="1033"/>
      <c r="AM2" s="1033"/>
      <c r="AN2" s="1033"/>
      <c r="AO2" s="1033"/>
      <c r="AP2" s="1033"/>
      <c r="AQ2" s="1033"/>
      <c r="AR2" s="1033"/>
      <c r="AS2" s="1033"/>
      <c r="AT2" s="1033"/>
      <c r="AU2" s="1033"/>
      <c r="AV2" s="1033"/>
      <c r="AW2" s="1033"/>
      <c r="AX2" s="1033"/>
      <c r="AY2" s="1033"/>
      <c r="AZ2" s="1033"/>
      <c r="BA2" s="1033"/>
      <c r="BB2" s="1033"/>
      <c r="BC2" s="1033"/>
      <c r="BD2" s="1033"/>
      <c r="BE2" s="1033"/>
      <c r="BF2" s="1033"/>
      <c r="BG2" s="1033"/>
      <c r="BH2" s="1033"/>
      <c r="BI2" s="1033"/>
      <c r="BJ2" s="67"/>
    </row>
    <row r="3" spans="2:62" ht="6.95" customHeight="1">
      <c r="R3"/>
      <c r="Z3"/>
    </row>
    <row r="4" spans="2:62" ht="20.100000000000001" customHeight="1">
      <c r="E4" s="1045" t="s">
        <v>60</v>
      </c>
      <c r="F4" s="55"/>
      <c r="G4" s="1043">
        <v>2000</v>
      </c>
      <c r="H4" s="1043"/>
      <c r="I4" s="1043"/>
      <c r="J4" s="1043"/>
      <c r="K4" s="1043"/>
      <c r="L4" s="1043"/>
      <c r="M4" s="1043"/>
      <c r="N4" s="109"/>
      <c r="O4" s="1043">
        <v>2005</v>
      </c>
      <c r="P4" s="1043"/>
      <c r="Q4" s="1043"/>
      <c r="R4" s="1043"/>
      <c r="S4" s="1043"/>
      <c r="T4" s="1043"/>
      <c r="U4" s="1043"/>
      <c r="V4" s="109"/>
      <c r="W4" s="1043" t="s">
        <v>66</v>
      </c>
      <c r="X4" s="1043"/>
      <c r="Y4" s="1043"/>
      <c r="Z4" s="1043"/>
      <c r="AA4" s="1043"/>
      <c r="AB4" s="1043"/>
      <c r="AC4" s="1043"/>
      <c r="AD4" s="109"/>
      <c r="AE4" s="1043">
        <v>2008</v>
      </c>
      <c r="AF4" s="1043"/>
      <c r="AG4" s="1043"/>
      <c r="AH4" s="1043"/>
      <c r="AI4" s="1043"/>
      <c r="AJ4" s="1043"/>
      <c r="AK4" s="1043"/>
      <c r="AL4" s="110"/>
      <c r="AM4" s="1043">
        <v>2009</v>
      </c>
      <c r="AN4" s="1043"/>
      <c r="AO4" s="1043"/>
      <c r="AP4" s="1043"/>
      <c r="AQ4" s="1043"/>
      <c r="AR4" s="1043"/>
      <c r="AS4" s="1043"/>
      <c r="AT4" s="110"/>
      <c r="AU4" s="1034">
        <v>2010</v>
      </c>
      <c r="AV4" s="1034"/>
      <c r="AW4" s="1034"/>
      <c r="AX4" s="1034"/>
      <c r="AY4" s="1034"/>
      <c r="AZ4" s="1034"/>
      <c r="BA4" s="1034"/>
      <c r="BB4" s="110"/>
      <c r="BC4" s="1034" t="s">
        <v>90</v>
      </c>
      <c r="BD4" s="1034"/>
      <c r="BE4" s="1034"/>
      <c r="BF4" s="1034"/>
      <c r="BG4" s="1034"/>
      <c r="BH4" s="1034"/>
      <c r="BI4" s="1034"/>
    </row>
    <row r="5" spans="2:62" ht="21.95" customHeight="1">
      <c r="E5" s="1046"/>
      <c r="F5" s="56"/>
      <c r="G5" s="1040" t="s">
        <v>0</v>
      </c>
      <c r="H5" s="1031" t="s">
        <v>54</v>
      </c>
      <c r="I5" s="1040" t="s">
        <v>1</v>
      </c>
      <c r="J5" s="1040"/>
      <c r="K5" s="1039" t="s">
        <v>2</v>
      </c>
      <c r="L5" s="1031" t="s">
        <v>46</v>
      </c>
      <c r="M5" s="1041" t="s">
        <v>43</v>
      </c>
      <c r="N5" s="57"/>
      <c r="O5" s="1040" t="s">
        <v>0</v>
      </c>
      <c r="P5" s="1031" t="s">
        <v>54</v>
      </c>
      <c r="Q5" s="1040" t="s">
        <v>1</v>
      </c>
      <c r="R5" s="1040"/>
      <c r="S5" s="1039" t="s">
        <v>2</v>
      </c>
      <c r="T5" s="1031" t="s">
        <v>46</v>
      </c>
      <c r="U5" s="1041" t="s">
        <v>43</v>
      </c>
      <c r="V5" s="57"/>
      <c r="W5" s="1040" t="s">
        <v>0</v>
      </c>
      <c r="X5" s="1031" t="s">
        <v>54</v>
      </c>
      <c r="Y5" s="1040" t="s">
        <v>1</v>
      </c>
      <c r="Z5" s="1040"/>
      <c r="AA5" s="1039" t="s">
        <v>2</v>
      </c>
      <c r="AB5" s="1031" t="s">
        <v>46</v>
      </c>
      <c r="AC5" s="1041" t="s">
        <v>43</v>
      </c>
      <c r="AD5" s="57"/>
      <c r="AE5" s="1040" t="s">
        <v>0</v>
      </c>
      <c r="AF5" s="1031" t="s">
        <v>54</v>
      </c>
      <c r="AG5" s="1040" t="s">
        <v>1</v>
      </c>
      <c r="AH5" s="1040"/>
      <c r="AI5" s="1039" t="s">
        <v>2</v>
      </c>
      <c r="AJ5" s="1031" t="s">
        <v>46</v>
      </c>
      <c r="AK5" s="1041" t="s">
        <v>43</v>
      </c>
      <c r="AL5" s="21"/>
      <c r="AM5" s="1040" t="s">
        <v>0</v>
      </c>
      <c r="AN5" s="1031" t="s">
        <v>54</v>
      </c>
      <c r="AO5" s="1040" t="s">
        <v>1</v>
      </c>
      <c r="AP5" s="1040"/>
      <c r="AQ5" s="1039" t="s">
        <v>2</v>
      </c>
      <c r="AR5" s="1031" t="s">
        <v>46</v>
      </c>
      <c r="AS5" s="1041" t="s">
        <v>43</v>
      </c>
      <c r="AT5"/>
      <c r="AU5" s="1030" t="s">
        <v>0</v>
      </c>
      <c r="AV5" s="1036" t="s">
        <v>54</v>
      </c>
      <c r="AW5" s="1030" t="s">
        <v>1</v>
      </c>
      <c r="AX5" s="1030"/>
      <c r="AY5" s="1038" t="s">
        <v>2</v>
      </c>
      <c r="AZ5" s="1036" t="s">
        <v>46</v>
      </c>
      <c r="BA5" s="1029" t="s">
        <v>43</v>
      </c>
      <c r="BB5"/>
      <c r="BC5" s="1030" t="s">
        <v>0</v>
      </c>
      <c r="BD5" s="1036" t="s">
        <v>54</v>
      </c>
      <c r="BE5" s="1030" t="s">
        <v>1</v>
      </c>
      <c r="BF5" s="1030"/>
      <c r="BG5" s="1038" t="s">
        <v>2</v>
      </c>
      <c r="BH5" s="1036" t="s">
        <v>46</v>
      </c>
      <c r="BI5" s="1029" t="s">
        <v>43</v>
      </c>
    </row>
    <row r="6" spans="2:62" ht="20.100000000000001" customHeight="1">
      <c r="E6" s="1046"/>
      <c r="F6" s="59"/>
      <c r="G6" s="1042"/>
      <c r="H6" s="1032"/>
      <c r="I6" s="74" t="s">
        <v>3</v>
      </c>
      <c r="J6" s="74" t="s">
        <v>4</v>
      </c>
      <c r="K6" s="1040"/>
      <c r="L6" s="1032"/>
      <c r="M6" s="1040"/>
      <c r="N6" s="58"/>
      <c r="O6" s="1042"/>
      <c r="P6" s="1032"/>
      <c r="Q6" s="74" t="s">
        <v>3</v>
      </c>
      <c r="R6" s="74" t="s">
        <v>4</v>
      </c>
      <c r="S6" s="1040"/>
      <c r="T6" s="1032"/>
      <c r="U6" s="1040"/>
      <c r="V6" s="58"/>
      <c r="W6" s="1042"/>
      <c r="X6" s="1032"/>
      <c r="Y6" s="74" t="s">
        <v>3</v>
      </c>
      <c r="Z6" s="74" t="s">
        <v>4</v>
      </c>
      <c r="AA6" s="1040"/>
      <c r="AB6" s="1032"/>
      <c r="AC6" s="1040"/>
      <c r="AD6" s="58"/>
      <c r="AE6" s="1042"/>
      <c r="AF6" s="1032"/>
      <c r="AG6" s="74" t="s">
        <v>3</v>
      </c>
      <c r="AH6" s="74" t="s">
        <v>4</v>
      </c>
      <c r="AI6" s="1040"/>
      <c r="AJ6" s="1032"/>
      <c r="AK6" s="1040"/>
      <c r="AL6" s="60"/>
      <c r="AM6" s="1042"/>
      <c r="AN6" s="1032"/>
      <c r="AO6" s="74" t="s">
        <v>3</v>
      </c>
      <c r="AP6" s="74" t="s">
        <v>4</v>
      </c>
      <c r="AQ6" s="1040"/>
      <c r="AR6" s="1032"/>
      <c r="AS6" s="1040"/>
      <c r="AT6" s="64"/>
      <c r="AU6" s="1035"/>
      <c r="AV6" s="1037"/>
      <c r="AW6" s="87" t="s">
        <v>3</v>
      </c>
      <c r="AX6" s="87" t="s">
        <v>4</v>
      </c>
      <c r="AY6" s="1030"/>
      <c r="AZ6" s="1037"/>
      <c r="BA6" s="1030"/>
      <c r="BB6" s="64"/>
      <c r="BC6" s="1035"/>
      <c r="BD6" s="1037"/>
      <c r="BE6" s="87" t="s">
        <v>3</v>
      </c>
      <c r="BF6" s="87" t="s">
        <v>4</v>
      </c>
      <c r="BG6" s="1030"/>
      <c r="BH6" s="1037"/>
      <c r="BI6" s="1030"/>
    </row>
    <row r="7" spans="2:62" ht="8.1" customHeight="1">
      <c r="E7" s="34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21"/>
      <c r="AA7" s="46"/>
      <c r="AB7" s="46"/>
      <c r="AC7" s="46"/>
      <c r="AD7" s="46"/>
      <c r="AE7" s="46"/>
      <c r="AF7" s="46"/>
      <c r="AG7" s="46"/>
      <c r="AH7" s="21"/>
      <c r="AI7" s="46"/>
      <c r="AJ7" s="46"/>
      <c r="AK7" s="21"/>
      <c r="AL7" s="21"/>
      <c r="AM7" s="46"/>
      <c r="AN7" s="46"/>
      <c r="AO7" s="46"/>
      <c r="AP7" s="21"/>
      <c r="AQ7" s="46"/>
      <c r="AR7" s="46"/>
      <c r="AS7" s="46"/>
    </row>
    <row r="8" spans="2:62" ht="12.95" customHeight="1">
      <c r="E8" s="112" t="s">
        <v>5</v>
      </c>
      <c r="F8" s="113"/>
      <c r="G8" s="66">
        <v>25.418471500067568</v>
      </c>
      <c r="H8" s="66">
        <v>0.61432113545988543</v>
      </c>
      <c r="I8" s="66">
        <v>24.212311538352942</v>
      </c>
      <c r="J8" s="66">
        <v>26.624631461782194</v>
      </c>
      <c r="K8" s="66">
        <v>2.4168295700166409</v>
      </c>
      <c r="L8" s="92">
        <v>10476.577554999727</v>
      </c>
      <c r="M8" s="93">
        <v>11585</v>
      </c>
      <c r="N8" s="92"/>
      <c r="O8" s="66">
        <v>22.892429181917169</v>
      </c>
      <c r="P8" s="66">
        <v>1.3710459575479466</v>
      </c>
      <c r="Q8" s="66">
        <v>20.19088842620058</v>
      </c>
      <c r="R8" s="66">
        <v>25.593969937633755</v>
      </c>
      <c r="S8" s="66">
        <v>5.9890802616567314</v>
      </c>
      <c r="T8" s="92">
        <v>2164.1113839999639</v>
      </c>
      <c r="U8" s="93">
        <v>2434</v>
      </c>
      <c r="V8" s="92"/>
      <c r="W8" s="66">
        <v>22.564334910048036</v>
      </c>
      <c r="X8" s="66">
        <v>1.2563419306073056</v>
      </c>
      <c r="Y8" s="66">
        <v>20.088692729423006</v>
      </c>
      <c r="Z8" s="66">
        <v>25.039977090673066</v>
      </c>
      <c r="AA8" s="66">
        <v>5.567821677951823</v>
      </c>
      <c r="AB8" s="92">
        <v>2290.7000630000011</v>
      </c>
      <c r="AC8" s="93">
        <v>2509</v>
      </c>
      <c r="AD8" s="92"/>
      <c r="AE8" s="66">
        <v>21.53331682543277</v>
      </c>
      <c r="AF8" s="66">
        <v>0.96267161531099299</v>
      </c>
      <c r="AG8" s="66">
        <v>19.643059196592098</v>
      </c>
      <c r="AH8" s="66">
        <v>23.423574454273446</v>
      </c>
      <c r="AI8" s="66">
        <v>4.4706146438805554</v>
      </c>
      <c r="AJ8" s="92">
        <v>5504.7137030000049</v>
      </c>
      <c r="AK8" s="93">
        <v>5987</v>
      </c>
      <c r="AL8" s="98"/>
      <c r="AM8" s="66">
        <v>18.344150663446747</v>
      </c>
      <c r="AN8" s="66">
        <v>0.62106174605584119</v>
      </c>
      <c r="AO8" s="66">
        <v>17.125516110209933</v>
      </c>
      <c r="AP8" s="66">
        <v>19.562785216683558</v>
      </c>
      <c r="AQ8" s="66">
        <v>3.3856118904070738</v>
      </c>
      <c r="AR8" s="92">
        <v>9086.8451180001102</v>
      </c>
      <c r="AS8" s="93">
        <v>9757</v>
      </c>
      <c r="AT8" s="69"/>
      <c r="AU8" s="66">
        <v>17.938291934800755</v>
      </c>
      <c r="AV8" s="66">
        <v>0.60950257010313968</v>
      </c>
      <c r="AW8" s="66">
        <v>16.742336031578684</v>
      </c>
      <c r="AX8" s="66">
        <v>19.134247838022826</v>
      </c>
      <c r="AY8" s="66">
        <v>3.3977737251599125</v>
      </c>
      <c r="AZ8" s="92">
        <v>8640.2671571376995</v>
      </c>
      <c r="BA8" s="93">
        <v>9189</v>
      </c>
      <c r="BB8" s="69"/>
      <c r="BC8" s="66">
        <v>15.51265322745243</v>
      </c>
      <c r="BD8" s="66">
        <v>0.81070709710200339</v>
      </c>
      <c r="BE8" s="66">
        <v>13.919946171222644</v>
      </c>
      <c r="BF8" s="66">
        <v>17.105360283682217</v>
      </c>
      <c r="BG8" s="66">
        <v>5.226102106552033</v>
      </c>
      <c r="BH8" s="92">
        <v>4552.3055059999697</v>
      </c>
      <c r="BI8" s="93">
        <v>4679</v>
      </c>
      <c r="BJ8"/>
    </row>
    <row r="9" spans="2:62" ht="12.95" customHeight="1">
      <c r="E9" s="108" t="s">
        <v>55</v>
      </c>
      <c r="F9" s="113"/>
      <c r="G9" s="69">
        <v>21.688754135383462</v>
      </c>
      <c r="H9" s="69">
        <v>0.66183714206128208</v>
      </c>
      <c r="I9" s="69">
        <v>20.389301103652176</v>
      </c>
      <c r="J9" s="69">
        <v>22.988207167114748</v>
      </c>
      <c r="K9" s="69">
        <v>3.0515221756400841</v>
      </c>
      <c r="L9" s="94">
        <v>6070.2698310002779</v>
      </c>
      <c r="M9" s="95">
        <v>6735</v>
      </c>
      <c r="N9" s="94"/>
      <c r="O9" s="69">
        <v>19.061368856697865</v>
      </c>
      <c r="P9" s="69">
        <v>1.4233517005775478</v>
      </c>
      <c r="Q9" s="69">
        <v>16.256763651701064</v>
      </c>
      <c r="R9" s="69">
        <v>21.865974061694669</v>
      </c>
      <c r="S9" s="69">
        <v>7.4672061134654788</v>
      </c>
      <c r="T9" s="94">
        <v>1285.5773309999934</v>
      </c>
      <c r="U9" s="95">
        <v>1473</v>
      </c>
      <c r="V9" s="94"/>
      <c r="W9" s="69">
        <v>19.848813862797009</v>
      </c>
      <c r="X9" s="69">
        <v>1.4380024206294175</v>
      </c>
      <c r="Y9" s="69">
        <v>17.015206735929684</v>
      </c>
      <c r="Z9" s="69">
        <v>22.68242098966433</v>
      </c>
      <c r="AA9" s="69">
        <v>7.244777600160238</v>
      </c>
      <c r="AB9" s="94">
        <v>1310.1074189999822</v>
      </c>
      <c r="AC9" s="95">
        <v>1485</v>
      </c>
      <c r="AD9" s="94"/>
      <c r="AE9" s="69">
        <v>19.517093706355624</v>
      </c>
      <c r="AF9" s="69">
        <v>1.1343551151645561</v>
      </c>
      <c r="AG9" s="69">
        <v>17.289726267500072</v>
      </c>
      <c r="AH9" s="69">
        <v>21.744461145211176</v>
      </c>
      <c r="AI9" s="69">
        <v>5.8121108205529612</v>
      </c>
      <c r="AJ9" s="94">
        <v>3132.2906739999039</v>
      </c>
      <c r="AK9" s="95">
        <v>3422</v>
      </c>
      <c r="AL9" s="98"/>
      <c r="AM9" s="69">
        <v>16.466258622615619</v>
      </c>
      <c r="AN9" s="69">
        <v>0.67822569088667495</v>
      </c>
      <c r="AO9" s="69">
        <v>15.135458155421661</v>
      </c>
      <c r="AP9" s="69">
        <v>17.797059089809579</v>
      </c>
      <c r="AQ9" s="69">
        <v>4.1188815652097457</v>
      </c>
      <c r="AR9" s="94">
        <v>5229.1404850000208</v>
      </c>
      <c r="AS9" s="95">
        <v>5627</v>
      </c>
      <c r="AT9" s="69"/>
      <c r="AU9" s="69">
        <v>16.889501087837701</v>
      </c>
      <c r="AV9" s="69">
        <v>0.69147412825734456</v>
      </c>
      <c r="AW9" s="69">
        <v>15.532701943455477</v>
      </c>
      <c r="AX9" s="69">
        <v>18.246300232219923</v>
      </c>
      <c r="AY9" s="69">
        <v>4.0941063010752998</v>
      </c>
      <c r="AZ9" s="94">
        <v>5049.0602779728897</v>
      </c>
      <c r="BA9" s="95">
        <v>5354</v>
      </c>
      <c r="BB9" s="69"/>
      <c r="BC9" s="69">
        <v>14.815469871620868</v>
      </c>
      <c r="BD9" s="69">
        <v>0.95815620044190897</v>
      </c>
      <c r="BE9" s="69">
        <v>12.933085781399761</v>
      </c>
      <c r="BF9" s="69">
        <v>16.697853961841975</v>
      </c>
      <c r="BG9" s="69">
        <v>6.4672683940808637</v>
      </c>
      <c r="BH9" s="94">
        <v>2707.1782770000027</v>
      </c>
      <c r="BI9" s="95">
        <v>2765</v>
      </c>
      <c r="BJ9"/>
    </row>
    <row r="10" spans="2:62" ht="12.95" customHeight="1">
      <c r="E10" s="108" t="s">
        <v>56</v>
      </c>
      <c r="F10" s="113"/>
      <c r="G10" s="69">
        <v>30.556648907345341</v>
      </c>
      <c r="H10" s="69">
        <v>0.8853998985700513</v>
      </c>
      <c r="I10" s="69">
        <v>28.818252088290887</v>
      </c>
      <c r="J10" s="69">
        <v>32.295045726399799</v>
      </c>
      <c r="K10" s="69">
        <v>2.897568713293083</v>
      </c>
      <c r="L10" s="94">
        <v>4406.3077240002758</v>
      </c>
      <c r="M10" s="95">
        <v>4850</v>
      </c>
      <c r="N10" s="94"/>
      <c r="O10" s="69">
        <v>28.498500216929312</v>
      </c>
      <c r="P10" s="69">
        <v>1.9145618947478578</v>
      </c>
      <c r="Q10" s="69">
        <v>24.726003051878973</v>
      </c>
      <c r="R10" s="69">
        <v>32.270997381979655</v>
      </c>
      <c r="S10" s="69">
        <v>6.7181145680449781</v>
      </c>
      <c r="T10" s="94">
        <v>878.5340529999919</v>
      </c>
      <c r="U10" s="95">
        <v>961</v>
      </c>
      <c r="V10" s="94"/>
      <c r="W10" s="69">
        <v>26.192369744107559</v>
      </c>
      <c r="X10" s="69">
        <v>1.901787123017445</v>
      </c>
      <c r="Y10" s="69">
        <v>22.444867328076864</v>
      </c>
      <c r="Z10" s="69">
        <v>29.939872160138254</v>
      </c>
      <c r="AA10" s="69">
        <v>7.2608440610658613</v>
      </c>
      <c r="AB10" s="94">
        <v>980.59264399999961</v>
      </c>
      <c r="AC10" s="95">
        <v>1024</v>
      </c>
      <c r="AD10" s="94"/>
      <c r="AE10" s="69">
        <v>24.195319678799571</v>
      </c>
      <c r="AF10" s="69">
        <v>1.2077438410778514</v>
      </c>
      <c r="AG10" s="69">
        <v>21.823849519117786</v>
      </c>
      <c r="AH10" s="69">
        <v>26.566789838481359</v>
      </c>
      <c r="AI10" s="69">
        <v>4.9916424213898729</v>
      </c>
      <c r="AJ10" s="94">
        <v>2372.4230289999587</v>
      </c>
      <c r="AK10" s="95">
        <v>2565</v>
      </c>
      <c r="AL10" s="98"/>
      <c r="AM10" s="69">
        <v>20.889643963574066</v>
      </c>
      <c r="AN10" s="69">
        <v>0.88213192703451515</v>
      </c>
      <c r="AO10" s="69">
        <v>19.158742883891442</v>
      </c>
      <c r="AP10" s="69">
        <v>22.620545043256694</v>
      </c>
      <c r="AQ10" s="69">
        <v>4.2228193480593372</v>
      </c>
      <c r="AR10" s="94">
        <v>3857.7046329999971</v>
      </c>
      <c r="AS10" s="95">
        <v>4130</v>
      </c>
      <c r="AT10" s="69"/>
      <c r="AU10" s="69">
        <v>19.41284029235258</v>
      </c>
      <c r="AV10" s="69">
        <v>0.85247238197300867</v>
      </c>
      <c r="AW10" s="69">
        <v>17.740133026521239</v>
      </c>
      <c r="AX10" s="69">
        <v>21.085547558183926</v>
      </c>
      <c r="AY10" s="69">
        <v>4.3912810754891352</v>
      </c>
      <c r="AZ10" s="94">
        <v>3591.2068791648912</v>
      </c>
      <c r="BA10" s="95">
        <v>3835</v>
      </c>
      <c r="BB10" s="69"/>
      <c r="BC10" s="69">
        <v>16.535563521294751</v>
      </c>
      <c r="BD10" s="69">
        <v>1.0694380164972621</v>
      </c>
      <c r="BE10" s="69">
        <v>14.43455628802359</v>
      </c>
      <c r="BF10" s="69">
        <v>18.636570754565916</v>
      </c>
      <c r="BG10" s="69">
        <v>6.4675026957504267</v>
      </c>
      <c r="BH10" s="94">
        <v>1845.1272289999972</v>
      </c>
      <c r="BI10" s="95">
        <v>1914</v>
      </c>
      <c r="BJ10"/>
    </row>
    <row r="11" spans="2:62" ht="5.0999999999999996" customHeight="1">
      <c r="E11" s="103"/>
      <c r="F11" s="114"/>
      <c r="G11" s="69"/>
      <c r="H11" s="69"/>
      <c r="I11" s="69"/>
      <c r="J11" s="69"/>
      <c r="K11" s="69"/>
      <c r="L11" s="94"/>
      <c r="M11" s="95"/>
      <c r="N11" s="94"/>
      <c r="O11" s="69"/>
      <c r="P11" s="69"/>
      <c r="Q11" s="69"/>
      <c r="R11" s="69"/>
      <c r="S11" s="69"/>
      <c r="T11" s="94"/>
      <c r="U11" s="95"/>
      <c r="V11" s="94"/>
      <c r="W11" s="69"/>
      <c r="X11" s="69"/>
      <c r="Y11" s="69"/>
      <c r="Z11" s="69"/>
      <c r="AA11" s="69"/>
      <c r="AB11" s="94"/>
      <c r="AC11" s="95"/>
      <c r="AD11" s="94"/>
      <c r="AE11" s="69"/>
      <c r="AF11" s="69"/>
      <c r="AG11" s="69"/>
      <c r="AH11" s="69"/>
      <c r="AI11" s="69"/>
      <c r="AJ11" s="94"/>
      <c r="AK11" s="95"/>
      <c r="AL11" s="98"/>
      <c r="AM11" s="69"/>
      <c r="AN11" s="69"/>
      <c r="AO11" s="69"/>
      <c r="AP11" s="69"/>
      <c r="AQ11" s="69"/>
      <c r="AR11" s="94"/>
      <c r="AS11" s="95"/>
      <c r="AT11" s="69"/>
      <c r="AU11" s="69"/>
      <c r="AV11" s="69"/>
      <c r="AW11" s="69"/>
      <c r="AX11" s="69"/>
      <c r="AY11" s="69"/>
      <c r="AZ11" s="94"/>
      <c r="BA11" s="95"/>
      <c r="BB11" s="69"/>
      <c r="BC11" s="69"/>
      <c r="BD11" s="69"/>
      <c r="BE11" s="69"/>
      <c r="BF11" s="69"/>
      <c r="BG11" s="69"/>
      <c r="BH11" s="94"/>
      <c r="BI11" s="95"/>
      <c r="BJ11"/>
    </row>
    <row r="12" spans="2:62" ht="12" customHeight="1">
      <c r="E12" s="103" t="s">
        <v>6</v>
      </c>
      <c r="F12" s="114"/>
      <c r="G12" s="69"/>
      <c r="H12" s="69"/>
      <c r="I12" s="69"/>
      <c r="J12" s="69"/>
      <c r="K12" s="69"/>
      <c r="L12" s="94"/>
      <c r="M12" s="95"/>
      <c r="N12" s="94"/>
      <c r="O12" s="69"/>
      <c r="P12" s="69"/>
      <c r="Q12" s="69"/>
      <c r="R12" s="69"/>
      <c r="S12" s="69"/>
      <c r="T12" s="94"/>
      <c r="U12" s="95"/>
      <c r="V12" s="94"/>
      <c r="W12" s="69"/>
      <c r="X12" s="69"/>
      <c r="Y12" s="69"/>
      <c r="Z12" s="69"/>
      <c r="AA12" s="69"/>
      <c r="AB12" s="94"/>
      <c r="AC12" s="95"/>
      <c r="AD12" s="94"/>
      <c r="AE12" s="69"/>
      <c r="AF12" s="69"/>
      <c r="AG12" s="69"/>
      <c r="AH12" s="69"/>
      <c r="AI12" s="69"/>
      <c r="AJ12" s="94"/>
      <c r="AK12" s="95"/>
      <c r="AL12" s="98"/>
      <c r="AM12" s="69"/>
      <c r="AN12" s="69"/>
      <c r="AO12" s="69"/>
      <c r="AP12" s="69"/>
      <c r="AQ12" s="69"/>
      <c r="AR12" s="94"/>
      <c r="AS12" s="95"/>
      <c r="AT12" s="69"/>
      <c r="AU12" s="69"/>
      <c r="AV12" s="69"/>
      <c r="AW12" s="69"/>
      <c r="AX12" s="69"/>
      <c r="AY12" s="69"/>
      <c r="AZ12" s="94"/>
      <c r="BA12" s="95"/>
      <c r="BB12" s="69"/>
      <c r="BC12" s="69"/>
      <c r="BD12" s="69"/>
      <c r="BE12" s="69"/>
      <c r="BF12" s="69"/>
      <c r="BG12" s="69"/>
      <c r="BH12" s="94"/>
      <c r="BI12" s="95"/>
      <c r="BJ12"/>
    </row>
    <row r="13" spans="2:62" ht="12.95" customHeight="1">
      <c r="E13" s="106" t="s">
        <v>7</v>
      </c>
      <c r="F13" s="114"/>
      <c r="G13" s="69">
        <v>13.356558191659706</v>
      </c>
      <c r="H13" s="69">
        <v>0.71952821969776948</v>
      </c>
      <c r="I13" s="69">
        <v>11.94383432489324</v>
      </c>
      <c r="J13" s="69">
        <v>14.769282058426173</v>
      </c>
      <c r="K13" s="69">
        <v>5.3870780883286802</v>
      </c>
      <c r="L13" s="94">
        <v>5765.2967400002981</v>
      </c>
      <c r="M13" s="95">
        <v>5280</v>
      </c>
      <c r="N13" s="94"/>
      <c r="O13" s="69">
        <v>9.8991654669841402</v>
      </c>
      <c r="P13" s="69">
        <v>1.1439899390172954</v>
      </c>
      <c r="Q13" s="69">
        <v>7.6450211566706932</v>
      </c>
      <c r="R13" s="69">
        <v>12.153309777297586</v>
      </c>
      <c r="S13" s="69">
        <v>11.556428093183708</v>
      </c>
      <c r="T13" s="94">
        <v>1231.595131999984</v>
      </c>
      <c r="U13" s="95">
        <v>1130</v>
      </c>
      <c r="V13" s="94"/>
      <c r="W13" s="69">
        <v>11.794925202308928</v>
      </c>
      <c r="X13" s="69">
        <v>1.1853453625071835</v>
      </c>
      <c r="Y13" s="69">
        <v>9.4591829122999158</v>
      </c>
      <c r="Z13" s="69">
        <v>14.130667492317942</v>
      </c>
      <c r="AA13" s="69">
        <v>10.049621698958674</v>
      </c>
      <c r="AB13" s="94">
        <v>1308.4512139999731</v>
      </c>
      <c r="AC13" s="95">
        <v>1141</v>
      </c>
      <c r="AD13" s="94"/>
      <c r="AE13" s="69">
        <v>11.777073989473715</v>
      </c>
      <c r="AF13" s="69">
        <v>0.90322954843852721</v>
      </c>
      <c r="AG13" s="69">
        <v>10.003534064357417</v>
      </c>
      <c r="AH13" s="69">
        <v>13.550613914590015</v>
      </c>
      <c r="AI13" s="69">
        <v>7.6693884172403841</v>
      </c>
      <c r="AJ13" s="94">
        <v>3288.1121689998308</v>
      </c>
      <c r="AK13" s="95">
        <v>3393</v>
      </c>
      <c r="AL13" s="98"/>
      <c r="AM13" s="69">
        <v>9.9103685862994588</v>
      </c>
      <c r="AN13" s="69">
        <v>0.55369483530185981</v>
      </c>
      <c r="AO13" s="69">
        <v>8.8239199963923571</v>
      </c>
      <c r="AP13" s="69">
        <v>10.996817176206561</v>
      </c>
      <c r="AQ13" s="69">
        <v>5.5870256537916507</v>
      </c>
      <c r="AR13" s="94">
        <v>5744.3137260000713</v>
      </c>
      <c r="AS13" s="95">
        <v>5306</v>
      </c>
      <c r="AT13" s="69"/>
      <c r="AU13" s="69">
        <v>10.137842561745014</v>
      </c>
      <c r="AV13" s="69">
        <v>0.59908287342235722</v>
      </c>
      <c r="AW13" s="69">
        <v>8.9623320157148854</v>
      </c>
      <c r="AX13" s="69">
        <v>11.313353107775143</v>
      </c>
      <c r="AY13" s="69">
        <v>5.9093724308067959</v>
      </c>
      <c r="AZ13" s="94">
        <v>5454.8008141377923</v>
      </c>
      <c r="BA13" s="95">
        <v>4944</v>
      </c>
      <c r="BB13" s="69"/>
      <c r="BC13" s="69">
        <v>6.7331628952904303</v>
      </c>
      <c r="BD13" s="69">
        <v>0.70035371515017009</v>
      </c>
      <c r="BE13" s="69">
        <v>5.3572549897548827</v>
      </c>
      <c r="BF13" s="69">
        <v>8.1090708008259771</v>
      </c>
      <c r="BG13" s="69">
        <v>10.401556089487135</v>
      </c>
      <c r="BH13" s="94">
        <v>2984.4158700000135</v>
      </c>
      <c r="BI13" s="95">
        <v>2548</v>
      </c>
      <c r="BJ13"/>
    </row>
    <row r="14" spans="2:62" ht="12.95" customHeight="1">
      <c r="E14" s="106" t="s">
        <v>8</v>
      </c>
      <c r="F14" s="114"/>
      <c r="G14" s="69">
        <v>40.17889699915527</v>
      </c>
      <c r="H14" s="69">
        <v>0.94881865375758012</v>
      </c>
      <c r="I14" s="69">
        <v>38.315983605765929</v>
      </c>
      <c r="J14" s="69">
        <v>42.041810392544605</v>
      </c>
      <c r="K14" s="69">
        <v>2.361485069581498</v>
      </c>
      <c r="L14" s="94">
        <v>4711.2808150005158</v>
      </c>
      <c r="M14" s="95">
        <v>6305</v>
      </c>
      <c r="N14" s="94"/>
      <c r="O14" s="69">
        <v>40.052924032041332</v>
      </c>
      <c r="P14" s="69">
        <v>2.2550013991478477</v>
      </c>
      <c r="Q14" s="69">
        <v>35.609616971137946</v>
      </c>
      <c r="R14" s="69">
        <v>44.496231092944718</v>
      </c>
      <c r="S14" s="69">
        <v>5.6300543684248954</v>
      </c>
      <c r="T14" s="94">
        <v>932.51625200000194</v>
      </c>
      <c r="U14" s="95">
        <v>1304</v>
      </c>
      <c r="V14" s="94"/>
      <c r="W14" s="69">
        <v>36.910238415561039</v>
      </c>
      <c r="X14" s="69">
        <v>2.1340165602880314</v>
      </c>
      <c r="Y14" s="69">
        <v>32.70512412135961</v>
      </c>
      <c r="Z14" s="69">
        <v>41.115352709762462</v>
      </c>
      <c r="AA14" s="69">
        <v>5.7816385152048992</v>
      </c>
      <c r="AB14" s="94">
        <v>982.24884899999438</v>
      </c>
      <c r="AC14" s="95">
        <v>1368</v>
      </c>
      <c r="AD14" s="94"/>
      <c r="AE14" s="69">
        <v>36.005751451401906</v>
      </c>
      <c r="AF14" s="69">
        <v>1.6631863182896551</v>
      </c>
      <c r="AG14" s="69">
        <v>32.739995427926729</v>
      </c>
      <c r="AH14" s="69">
        <v>39.27150747487709</v>
      </c>
      <c r="AI14" s="69">
        <v>4.6192240162922582</v>
      </c>
      <c r="AJ14" s="94">
        <v>2216.6015339999935</v>
      </c>
      <c r="AK14" s="95">
        <v>2594</v>
      </c>
      <c r="AL14" s="98"/>
      <c r="AM14" s="69">
        <v>32.838043006179468</v>
      </c>
      <c r="AN14" s="69">
        <v>1.2919569594339617</v>
      </c>
      <c r="AO14" s="69">
        <v>30.302991697578292</v>
      </c>
      <c r="AP14" s="69">
        <v>35.373094314780644</v>
      </c>
      <c r="AQ14" s="69">
        <v>3.9343299452736602</v>
      </c>
      <c r="AR14" s="94">
        <v>3342.5313919999717</v>
      </c>
      <c r="AS14" s="95">
        <v>4451</v>
      </c>
      <c r="AT14" s="69"/>
      <c r="AU14" s="69">
        <v>31.295801639552689</v>
      </c>
      <c r="AV14" s="69">
        <v>1.1532437691326751</v>
      </c>
      <c r="AW14" s="69">
        <v>29.032925712196224</v>
      </c>
      <c r="AX14" s="69">
        <v>33.558677566909154</v>
      </c>
      <c r="AY14" s="69">
        <v>3.6849791624291446</v>
      </c>
      <c r="AZ14" s="94">
        <v>3185.466343000021</v>
      </c>
      <c r="BA14" s="95">
        <v>4245</v>
      </c>
      <c r="BB14" s="69"/>
      <c r="BC14" s="69">
        <v>32.224065610189299</v>
      </c>
      <c r="BD14" s="69">
        <v>1.6330378940519943</v>
      </c>
      <c r="BE14" s="69">
        <v>29.015815693240583</v>
      </c>
      <c r="BF14" s="69">
        <v>35.432315527138023</v>
      </c>
      <c r="BG14" s="69">
        <v>5.0677587173718548</v>
      </c>
      <c r="BH14" s="94">
        <v>1567.8896360000047</v>
      </c>
      <c r="BI14" s="95">
        <v>2131</v>
      </c>
      <c r="BJ14"/>
    </row>
    <row r="15" spans="2:62" ht="5.0999999999999996" customHeight="1">
      <c r="E15" s="103"/>
      <c r="F15" s="114"/>
      <c r="G15" s="69"/>
      <c r="H15" s="69"/>
      <c r="I15" s="69"/>
      <c r="J15" s="69"/>
      <c r="K15" s="69"/>
      <c r="L15" s="94"/>
      <c r="M15" s="95"/>
      <c r="N15" s="94"/>
      <c r="O15" s="69"/>
      <c r="P15" s="69"/>
      <c r="Q15" s="69"/>
      <c r="R15" s="69"/>
      <c r="S15" s="69"/>
      <c r="T15" s="94"/>
      <c r="U15" s="95"/>
      <c r="V15" s="94"/>
      <c r="W15" s="69"/>
      <c r="X15" s="69"/>
      <c r="Y15" s="69"/>
      <c r="Z15" s="69"/>
      <c r="AA15" s="69"/>
      <c r="AB15" s="94"/>
      <c r="AC15" s="95"/>
      <c r="AD15" s="94"/>
      <c r="AE15" s="69"/>
      <c r="AF15" s="69"/>
      <c r="AG15" s="69"/>
      <c r="AH15" s="69"/>
      <c r="AI15" s="69"/>
      <c r="AJ15" s="94"/>
      <c r="AK15" s="95"/>
      <c r="AL15" s="98"/>
      <c r="AM15" s="69"/>
      <c r="AN15" s="69"/>
      <c r="AO15" s="69"/>
      <c r="AP15" s="69"/>
      <c r="AQ15" s="69"/>
      <c r="AR15" s="94"/>
      <c r="AS15" s="95"/>
      <c r="AT15" s="69"/>
      <c r="AU15" s="69"/>
      <c r="AV15" s="69"/>
      <c r="AW15" s="69"/>
      <c r="AX15" s="69"/>
      <c r="AY15" s="69"/>
      <c r="AZ15" s="94"/>
      <c r="BA15" s="95"/>
      <c r="BB15" s="69"/>
      <c r="BC15" s="69"/>
      <c r="BD15" s="69"/>
      <c r="BE15" s="69"/>
      <c r="BF15" s="69"/>
      <c r="BG15" s="69"/>
      <c r="BH15" s="94"/>
      <c r="BI15" s="95"/>
      <c r="BJ15"/>
    </row>
    <row r="16" spans="2:62" ht="12" customHeight="1">
      <c r="E16" s="103" t="s">
        <v>62</v>
      </c>
      <c r="F16" s="114"/>
      <c r="G16" s="69"/>
      <c r="H16" s="69"/>
      <c r="I16" s="69"/>
      <c r="J16" s="69"/>
      <c r="K16" s="69"/>
      <c r="L16" s="94"/>
      <c r="M16" s="95"/>
      <c r="N16" s="94"/>
      <c r="O16" s="69"/>
      <c r="P16" s="69"/>
      <c r="Q16" s="69"/>
      <c r="R16" s="69"/>
      <c r="S16" s="69"/>
      <c r="T16" s="94"/>
      <c r="U16" s="95"/>
      <c r="V16" s="94"/>
      <c r="W16" s="69"/>
      <c r="X16" s="69"/>
      <c r="Y16" s="69"/>
      <c r="Z16" s="69"/>
      <c r="AA16" s="69"/>
      <c r="AB16" s="94"/>
      <c r="AC16" s="95"/>
      <c r="AD16" s="94"/>
      <c r="AE16" s="69"/>
      <c r="AF16" s="69"/>
      <c r="AG16" s="69"/>
      <c r="AH16" s="69"/>
      <c r="AI16" s="69"/>
      <c r="AJ16" s="94"/>
      <c r="AK16" s="95"/>
      <c r="AL16" s="98"/>
      <c r="AM16" s="69"/>
      <c r="AN16" s="69"/>
      <c r="AO16" s="69"/>
      <c r="AP16" s="69"/>
      <c r="AQ16" s="69"/>
      <c r="AR16" s="94"/>
      <c r="AS16" s="95"/>
      <c r="AT16" s="69"/>
      <c r="AU16" s="69"/>
      <c r="AV16" s="69"/>
      <c r="AW16" s="69"/>
      <c r="AX16" s="69"/>
      <c r="AY16" s="69"/>
      <c r="AZ16" s="94"/>
      <c r="BA16" s="95"/>
      <c r="BB16" s="69"/>
      <c r="BC16" s="69"/>
      <c r="BD16" s="69"/>
      <c r="BE16" s="69"/>
      <c r="BF16" s="69"/>
      <c r="BG16" s="69"/>
      <c r="BH16" s="94"/>
      <c r="BI16" s="95"/>
      <c r="BJ16"/>
    </row>
    <row r="17" spans="5:62" ht="12.95" customHeight="1">
      <c r="E17" s="104" t="s">
        <v>49</v>
      </c>
      <c r="F17" s="113"/>
      <c r="G17" s="66">
        <v>11.871615696112448</v>
      </c>
      <c r="H17" s="66">
        <v>0.86862105930346623</v>
      </c>
      <c r="I17" s="66">
        <v>10.166162500448465</v>
      </c>
      <c r="J17" s="66">
        <v>13.577068891776428</v>
      </c>
      <c r="K17" s="66">
        <v>7.3167888983123861</v>
      </c>
      <c r="L17" s="92">
        <v>4677.7304220001861</v>
      </c>
      <c r="M17" s="93">
        <v>3261</v>
      </c>
      <c r="N17" s="65"/>
      <c r="O17" s="66">
        <v>9.3816976292120433</v>
      </c>
      <c r="P17" s="66">
        <v>1.5756040223804966</v>
      </c>
      <c r="Q17" s="66">
        <v>6.2770909178917602</v>
      </c>
      <c r="R17" s="66">
        <v>12.486304340532326</v>
      </c>
      <c r="S17" s="66">
        <v>16.794444722610717</v>
      </c>
      <c r="T17" s="92">
        <v>880.52332599998817</v>
      </c>
      <c r="U17" s="93">
        <v>635</v>
      </c>
      <c r="V17" s="65"/>
      <c r="W17" s="66">
        <v>9.4487734854458143</v>
      </c>
      <c r="X17" s="66">
        <v>1.7003673678637854</v>
      </c>
      <c r="Y17" s="66">
        <v>6.0981719685426032</v>
      </c>
      <c r="Z17" s="66">
        <v>12.799375002349025</v>
      </c>
      <c r="AA17" s="66">
        <v>17.995641132501529</v>
      </c>
      <c r="AB17" s="92">
        <v>973.32424299999832</v>
      </c>
      <c r="AC17" s="93">
        <v>657</v>
      </c>
      <c r="AD17" s="65"/>
      <c r="AE17" s="66">
        <v>11.926658821474371</v>
      </c>
      <c r="AF17" s="66">
        <v>1.0918490928145868</v>
      </c>
      <c r="AG17" s="66">
        <v>9.7827542496450626</v>
      </c>
      <c r="AH17" s="66">
        <v>14.070563393303678</v>
      </c>
      <c r="AI17" s="66">
        <v>9.154693776002663</v>
      </c>
      <c r="AJ17" s="92">
        <v>2332.083822999939</v>
      </c>
      <c r="AK17" s="93">
        <v>1965</v>
      </c>
      <c r="AL17" s="65"/>
      <c r="AM17" s="66">
        <v>6.5383390245108339</v>
      </c>
      <c r="AN17" s="66">
        <v>0.60195935141336621</v>
      </c>
      <c r="AO17" s="66">
        <v>5.3571867961936155</v>
      </c>
      <c r="AP17" s="66">
        <v>7.7194912528280506</v>
      </c>
      <c r="AQ17" s="66">
        <v>9.2066096474463848</v>
      </c>
      <c r="AR17" s="92">
        <v>4026.3483740000083</v>
      </c>
      <c r="AS17" s="93">
        <v>2855</v>
      </c>
      <c r="AT17" s="65"/>
      <c r="AU17" s="66">
        <v>8.3528033676067182</v>
      </c>
      <c r="AV17" s="66">
        <v>0.73064988806515208</v>
      </c>
      <c r="AW17" s="66">
        <v>6.919134192639671</v>
      </c>
      <c r="AX17" s="66">
        <v>9.7864725425737671</v>
      </c>
      <c r="AY17" s="66">
        <v>8.7473612858972505</v>
      </c>
      <c r="AZ17" s="92">
        <v>3913.3953501377923</v>
      </c>
      <c r="BA17" s="93">
        <v>2812</v>
      </c>
      <c r="BB17" s="65"/>
      <c r="BC17" s="66">
        <v>5.558096971907724</v>
      </c>
      <c r="BD17" s="66">
        <v>0.92986329568889337</v>
      </c>
      <c r="BE17" s="66">
        <v>3.7312968394470056</v>
      </c>
      <c r="BF17" s="66">
        <v>7.3848971043684433</v>
      </c>
      <c r="BG17" s="66">
        <v>16.729886153276908</v>
      </c>
      <c r="BH17" s="92">
        <v>2150.9899810000084</v>
      </c>
      <c r="BI17" s="93">
        <v>1411</v>
      </c>
      <c r="BJ17"/>
    </row>
    <row r="18" spans="5:62" ht="12.95" customHeight="1">
      <c r="E18" s="105" t="s">
        <v>9</v>
      </c>
      <c r="F18" s="114"/>
      <c r="G18" s="69">
        <v>7.2815533980581382</v>
      </c>
      <c r="H18" s="69">
        <v>1.0104002939613486</v>
      </c>
      <c r="I18" s="69">
        <v>5.2977304274085339</v>
      </c>
      <c r="J18" s="69">
        <v>9.2653763687077415</v>
      </c>
      <c r="K18" s="69">
        <v>13.876164037069405</v>
      </c>
      <c r="L18" s="94">
        <v>2314.4297760000363</v>
      </c>
      <c r="M18" s="95">
        <v>824</v>
      </c>
      <c r="N18" s="98"/>
      <c r="O18" s="69">
        <v>5.9259259259259336</v>
      </c>
      <c r="P18" s="69">
        <v>2.1047543535279094</v>
      </c>
      <c r="Q18" s="69">
        <v>1.7786691286433267</v>
      </c>
      <c r="R18" s="69">
        <v>10.073182723208541</v>
      </c>
      <c r="S18" s="69">
        <v>35.517729715783425</v>
      </c>
      <c r="T18" s="94">
        <v>436.1187149999995</v>
      </c>
      <c r="U18" s="95">
        <v>135</v>
      </c>
      <c r="V18" s="98"/>
      <c r="W18" s="69">
        <v>8.5526315789474037</v>
      </c>
      <c r="X18" s="69">
        <v>2.4016578029222533</v>
      </c>
      <c r="Y18" s="69">
        <v>3.8201258689234669</v>
      </c>
      <c r="Z18" s="69">
        <v>13.285137288971342</v>
      </c>
      <c r="AA18" s="69">
        <v>28.080922003398541</v>
      </c>
      <c r="AB18" s="94">
        <v>493.53624799999801</v>
      </c>
      <c r="AC18" s="95">
        <v>152</v>
      </c>
      <c r="AD18" s="98"/>
      <c r="AE18" s="69">
        <v>6.8965517241379128</v>
      </c>
      <c r="AF18" s="69">
        <v>1.5981599792126457</v>
      </c>
      <c r="AG18" s="69">
        <v>3.7584784239932523</v>
      </c>
      <c r="AH18" s="69">
        <v>10.034625024282573</v>
      </c>
      <c r="AI18" s="69">
        <v>23.173319698583423</v>
      </c>
      <c r="AJ18" s="94">
        <v>962.75713800000244</v>
      </c>
      <c r="AK18" s="95">
        <v>203</v>
      </c>
      <c r="AL18" s="98"/>
      <c r="AM18" s="69">
        <v>4.8131352361569126</v>
      </c>
      <c r="AN18" s="69">
        <v>0.8189984710210414</v>
      </c>
      <c r="AO18" s="69">
        <v>3.2061133221961331</v>
      </c>
      <c r="AP18" s="69">
        <v>6.4201571501176922</v>
      </c>
      <c r="AQ18" s="69">
        <v>17.015903996808895</v>
      </c>
      <c r="AR18" s="94">
        <v>2052.4768400000016</v>
      </c>
      <c r="AS18" s="95">
        <v>628</v>
      </c>
      <c r="AT18" s="98"/>
      <c r="AU18" s="69">
        <v>6.3410265552935492</v>
      </c>
      <c r="AV18" s="69">
        <v>1.0553230672875908</v>
      </c>
      <c r="AW18" s="69">
        <v>4.2702890161303584</v>
      </c>
      <c r="AX18" s="69">
        <v>8.4117640944567427</v>
      </c>
      <c r="AY18" s="69">
        <v>16.642779494537791</v>
      </c>
      <c r="AZ18" s="94">
        <v>1931.0061001377735</v>
      </c>
      <c r="BA18" s="95">
        <v>591</v>
      </c>
      <c r="BB18" s="98"/>
      <c r="BC18" s="69">
        <v>4.1931415585829175</v>
      </c>
      <c r="BD18" s="69">
        <v>1.2329346469849427</v>
      </c>
      <c r="BE18" s="69">
        <v>1.770930479954572</v>
      </c>
      <c r="BF18" s="69">
        <v>6.6153526372112639</v>
      </c>
      <c r="BG18" s="69">
        <v>29.403601804505165</v>
      </c>
      <c r="BH18" s="94">
        <v>1211.1253409999979</v>
      </c>
      <c r="BI18" s="95">
        <v>366</v>
      </c>
      <c r="BJ18"/>
    </row>
    <row r="19" spans="5:62" ht="12.95" customHeight="1">
      <c r="E19" s="105" t="s">
        <v>10</v>
      </c>
      <c r="F19" s="114"/>
      <c r="G19" s="69">
        <v>16.366759754188028</v>
      </c>
      <c r="H19" s="69">
        <v>1.3512007121808065</v>
      </c>
      <c r="I19" s="69">
        <v>13.71380821923437</v>
      </c>
      <c r="J19" s="69">
        <v>19.019711289141689</v>
      </c>
      <c r="K19" s="69">
        <v>8.2557618763546206</v>
      </c>
      <c r="L19" s="94">
        <v>2363.3006460000383</v>
      </c>
      <c r="M19" s="95">
        <v>2437</v>
      </c>
      <c r="N19" s="94"/>
      <c r="O19" s="69">
        <v>12.773036686606257</v>
      </c>
      <c r="P19" s="69">
        <v>2.1936997410177552</v>
      </c>
      <c r="Q19" s="69">
        <v>8.4505198347543846</v>
      </c>
      <c r="R19" s="69">
        <v>17.095553538458127</v>
      </c>
      <c r="S19" s="69">
        <v>17.174457373304641</v>
      </c>
      <c r="T19" s="94">
        <v>444.4046110000013</v>
      </c>
      <c r="U19" s="95">
        <v>500</v>
      </c>
      <c r="V19" s="94"/>
      <c r="W19" s="69">
        <v>10.370594203800369</v>
      </c>
      <c r="X19" s="69">
        <v>2.3558640554892172</v>
      </c>
      <c r="Y19" s="69">
        <v>5.7283258169065396</v>
      </c>
      <c r="Z19" s="69">
        <v>15.012862590694198</v>
      </c>
      <c r="AA19" s="69">
        <v>22.716770217717091</v>
      </c>
      <c r="AB19" s="94">
        <v>479.78799500000008</v>
      </c>
      <c r="AC19" s="95">
        <v>505</v>
      </c>
      <c r="AD19" s="94"/>
      <c r="AE19" s="69">
        <v>15.463266678396801</v>
      </c>
      <c r="AF19" s="69">
        <v>1.451984612948614</v>
      </c>
      <c r="AG19" s="69">
        <v>12.612216592434999</v>
      </c>
      <c r="AH19" s="69">
        <v>18.314316764358601</v>
      </c>
      <c r="AI19" s="69">
        <v>9.3898957002218157</v>
      </c>
      <c r="AJ19" s="94">
        <v>1369.3266849999955</v>
      </c>
      <c r="AK19" s="95">
        <v>1762</v>
      </c>
      <c r="AL19" s="69"/>
      <c r="AM19" s="69">
        <v>8.3322454459186943</v>
      </c>
      <c r="AN19" s="69">
        <v>0.89423343618498341</v>
      </c>
      <c r="AO19" s="69">
        <v>6.5775990344862647</v>
      </c>
      <c r="AP19" s="69">
        <v>10.086891857351125</v>
      </c>
      <c r="AQ19" s="69">
        <v>10.732202285555539</v>
      </c>
      <c r="AR19" s="94">
        <v>1973.871533999996</v>
      </c>
      <c r="AS19" s="95">
        <v>2227</v>
      </c>
      <c r="AT19" s="69"/>
      <c r="AU19" s="69">
        <v>10.312435310068404</v>
      </c>
      <c r="AV19" s="69">
        <v>0.99022811099807695</v>
      </c>
      <c r="AW19" s="69">
        <v>8.3694260218808445</v>
      </c>
      <c r="AX19" s="69">
        <v>12.255444598255963</v>
      </c>
      <c r="AY19" s="69">
        <v>9.6022722201348643</v>
      </c>
      <c r="AZ19" s="94">
        <v>1982.3892500000002</v>
      </c>
      <c r="BA19" s="95">
        <v>2221</v>
      </c>
      <c r="BB19" s="69"/>
      <c r="BC19" s="69">
        <v>7.3170014141610835</v>
      </c>
      <c r="BD19" s="69">
        <v>1.3947686533265014</v>
      </c>
      <c r="BE19" s="69">
        <v>4.5768528649474698</v>
      </c>
      <c r="BF19" s="69">
        <v>10.057149963374698</v>
      </c>
      <c r="BG19" s="69">
        <v>19.06202519828836</v>
      </c>
      <c r="BH19" s="94">
        <v>939.86463999999944</v>
      </c>
      <c r="BI19" s="95">
        <v>1045</v>
      </c>
      <c r="BJ19"/>
    </row>
    <row r="20" spans="5:62" ht="12.95" customHeight="1">
      <c r="E20" s="104" t="s">
        <v>11</v>
      </c>
      <c r="F20" s="113"/>
      <c r="G20" s="66">
        <v>38.620966920631822</v>
      </c>
      <c r="H20" s="66">
        <v>1.0687201430530342</v>
      </c>
      <c r="I20" s="66">
        <v>36.522638583184161</v>
      </c>
      <c r="J20" s="66">
        <v>40.719295258079477</v>
      </c>
      <c r="K20" s="66">
        <v>2.7672019326945176</v>
      </c>
      <c r="L20" s="92">
        <v>4241.5520030000353</v>
      </c>
      <c r="M20" s="93">
        <v>5393</v>
      </c>
      <c r="N20" s="92"/>
      <c r="O20" s="66">
        <v>35.629136021094915</v>
      </c>
      <c r="P20" s="66">
        <v>2.2891980717394822</v>
      </c>
      <c r="Q20" s="66">
        <v>31.1184470433363</v>
      </c>
      <c r="R20" s="66">
        <v>40.139824998853527</v>
      </c>
      <c r="S20" s="66">
        <v>6.4250732052108086</v>
      </c>
      <c r="T20" s="92">
        <v>930.48259100000337</v>
      </c>
      <c r="U20" s="93">
        <v>1121</v>
      </c>
      <c r="V20" s="92"/>
      <c r="W20" s="66">
        <v>34.59660119056354</v>
      </c>
      <c r="X20" s="66">
        <v>2.086864102589618</v>
      </c>
      <c r="Y20" s="66">
        <v>30.484401580139252</v>
      </c>
      <c r="Z20" s="66">
        <v>38.708800800987831</v>
      </c>
      <c r="AA20" s="66">
        <v>6.0319916719415332</v>
      </c>
      <c r="AB20" s="92">
        <v>979.26149199999577</v>
      </c>
      <c r="AC20" s="93">
        <v>1166</v>
      </c>
      <c r="AD20" s="92"/>
      <c r="AE20" s="66">
        <v>32.282565712221121</v>
      </c>
      <c r="AF20" s="66">
        <v>2.1396764471975027</v>
      </c>
      <c r="AG20" s="66">
        <v>28.081195625850398</v>
      </c>
      <c r="AH20" s="66">
        <v>36.483935798591851</v>
      </c>
      <c r="AI20" s="66">
        <v>6.6279628028062563</v>
      </c>
      <c r="AJ20" s="92">
        <v>2218.0614309999737</v>
      </c>
      <c r="AK20" s="93">
        <v>2134</v>
      </c>
      <c r="AL20" s="66"/>
      <c r="AM20" s="66">
        <v>30.112849878904662</v>
      </c>
      <c r="AN20" s="66">
        <v>1.1240412459831004</v>
      </c>
      <c r="AO20" s="66">
        <v>27.907279321198196</v>
      </c>
      <c r="AP20" s="66">
        <v>32.318420436611127</v>
      </c>
      <c r="AQ20" s="66">
        <v>3.7327627590988635</v>
      </c>
      <c r="AR20" s="92">
        <v>3537.7312220000063</v>
      </c>
      <c r="AS20" s="93">
        <v>4052</v>
      </c>
      <c r="AT20" s="66"/>
      <c r="AU20" s="66">
        <v>27.596004867369068</v>
      </c>
      <c r="AV20" s="66">
        <v>1.076063195999456</v>
      </c>
      <c r="AW20" s="66">
        <v>25.484571389282529</v>
      </c>
      <c r="AX20" s="66">
        <v>29.707438345455607</v>
      </c>
      <c r="AY20" s="66">
        <v>3.8993441303231844</v>
      </c>
      <c r="AZ20" s="92">
        <v>3335.1948059999995</v>
      </c>
      <c r="BA20" s="93">
        <v>3863</v>
      </c>
      <c r="BB20" s="66"/>
      <c r="BC20" s="66">
        <v>26.111980004591405</v>
      </c>
      <c r="BD20" s="66">
        <v>1.6066013379356263</v>
      </c>
      <c r="BE20" s="66">
        <v>22.955667081434239</v>
      </c>
      <c r="BF20" s="66">
        <v>29.268292927748575</v>
      </c>
      <c r="BG20" s="66">
        <v>6.1527365510127119</v>
      </c>
      <c r="BH20" s="92">
        <v>1701.6770690000103</v>
      </c>
      <c r="BI20" s="93">
        <v>1915</v>
      </c>
      <c r="BJ20"/>
    </row>
    <row r="21" spans="5:62" ht="12.95" customHeight="1">
      <c r="E21" s="105" t="s">
        <v>50</v>
      </c>
      <c r="F21" s="114"/>
      <c r="G21" s="69">
        <v>20.906619244517756</v>
      </c>
      <c r="H21" s="69">
        <v>1.6786943155794043</v>
      </c>
      <c r="I21" s="69">
        <v>17.610665785429859</v>
      </c>
      <c r="J21" s="69">
        <v>24.202572703605657</v>
      </c>
      <c r="K21" s="69">
        <v>8.0294871970732444</v>
      </c>
      <c r="L21" s="94">
        <v>1142.803273000012</v>
      </c>
      <c r="M21" s="95">
        <v>1406</v>
      </c>
      <c r="N21" s="94"/>
      <c r="O21" s="69">
        <v>12.050966798927577</v>
      </c>
      <c r="P21" s="69">
        <v>2.2146780235912642</v>
      </c>
      <c r="Q21" s="69">
        <v>7.6871138525084373</v>
      </c>
      <c r="R21" s="69">
        <v>16.414819745346719</v>
      </c>
      <c r="S21" s="69">
        <v>18.377596258819249</v>
      </c>
      <c r="T21" s="94">
        <v>277.22682799999961</v>
      </c>
      <c r="U21" s="95">
        <v>278</v>
      </c>
      <c r="V21" s="94"/>
      <c r="W21" s="69">
        <v>21.009216220123104</v>
      </c>
      <c r="X21" s="69">
        <v>2.030386223830547</v>
      </c>
      <c r="Y21" s="69">
        <v>17.008307187145828</v>
      </c>
      <c r="Z21" s="69">
        <v>25.01012525310038</v>
      </c>
      <c r="AA21" s="69">
        <v>9.6642644949591094</v>
      </c>
      <c r="AB21" s="94">
        <v>301.62039999999871</v>
      </c>
      <c r="AC21" s="95">
        <v>304</v>
      </c>
      <c r="AD21" s="94"/>
      <c r="AE21" s="69">
        <v>16.52452180072688</v>
      </c>
      <c r="AF21" s="69">
        <v>2.8469841573381816</v>
      </c>
      <c r="AG21" s="69">
        <v>10.934314883845337</v>
      </c>
      <c r="AH21" s="69">
        <v>22.114728717608418</v>
      </c>
      <c r="AI21" s="69">
        <v>17.22884445111718</v>
      </c>
      <c r="AJ21" s="94">
        <v>797.47047200000316</v>
      </c>
      <c r="AK21" s="95">
        <v>762</v>
      </c>
      <c r="AL21" s="69"/>
      <c r="AM21" s="69">
        <v>16.9227007238485</v>
      </c>
      <c r="AN21" s="69">
        <v>1.3545250484144746</v>
      </c>
      <c r="AO21" s="69">
        <v>14.264879601060443</v>
      </c>
      <c r="AP21" s="69">
        <v>19.580521846636557</v>
      </c>
      <c r="AQ21" s="69">
        <v>8.004189582491378</v>
      </c>
      <c r="AR21" s="94">
        <v>1310.5167349999963</v>
      </c>
      <c r="AS21" s="95">
        <v>1394</v>
      </c>
      <c r="AT21" s="69"/>
      <c r="AU21" s="69">
        <v>14.32241357777349</v>
      </c>
      <c r="AV21" s="69">
        <v>1.2417503455590151</v>
      </c>
      <c r="AW21" s="69">
        <v>11.885871504049264</v>
      </c>
      <c r="AX21" s="69">
        <v>16.758955651497718</v>
      </c>
      <c r="AY21" s="69">
        <v>8.6699796707871144</v>
      </c>
      <c r="AZ21" s="94">
        <v>1269.8318130000043</v>
      </c>
      <c r="BA21" s="95">
        <v>1350</v>
      </c>
      <c r="BB21" s="69"/>
      <c r="BC21" s="69">
        <v>10.393347567849142</v>
      </c>
      <c r="BD21" s="69">
        <v>1.7009937869305518</v>
      </c>
      <c r="BE21" s="69">
        <v>7.0515921832821267</v>
      </c>
      <c r="BF21" s="69">
        <v>13.73510295241616</v>
      </c>
      <c r="BG21" s="69">
        <v>16.366178229162838</v>
      </c>
      <c r="BH21" s="94">
        <v>651.63860399999908</v>
      </c>
      <c r="BI21" s="95">
        <v>611</v>
      </c>
      <c r="BJ21"/>
    </row>
    <row r="22" spans="5:62" ht="12.95" customHeight="1">
      <c r="E22" s="105" t="s">
        <v>52</v>
      </c>
      <c r="F22" s="114"/>
      <c r="G22" s="69">
        <v>45.153931115931734</v>
      </c>
      <c r="H22" s="69">
        <v>1.2518425825955086</v>
      </c>
      <c r="I22" s="69">
        <v>42.696059630904934</v>
      </c>
      <c r="J22" s="69">
        <v>47.611802600958534</v>
      </c>
      <c r="K22" s="69">
        <v>2.7723889186556758</v>
      </c>
      <c r="L22" s="94">
        <v>3098.7487300000339</v>
      </c>
      <c r="M22" s="95">
        <v>3987</v>
      </c>
      <c r="N22" s="94"/>
      <c r="O22" s="69">
        <v>45.635172605434477</v>
      </c>
      <c r="P22" s="69">
        <v>2.7345754197360503</v>
      </c>
      <c r="Q22" s="69">
        <v>40.246901770800996</v>
      </c>
      <c r="R22" s="69">
        <v>51.02344344006795</v>
      </c>
      <c r="S22" s="69">
        <v>5.992253920850521</v>
      </c>
      <c r="T22" s="94">
        <v>653.25576300000307</v>
      </c>
      <c r="U22" s="95">
        <v>843</v>
      </c>
      <c r="V22" s="94"/>
      <c r="W22" s="69">
        <v>40.644393359781873</v>
      </c>
      <c r="X22" s="69">
        <v>2.735781764249793</v>
      </c>
      <c r="Y22" s="69">
        <v>35.253490956892534</v>
      </c>
      <c r="Z22" s="69">
        <v>46.035295762671211</v>
      </c>
      <c r="AA22" s="69">
        <v>6.7310188149022361</v>
      </c>
      <c r="AB22" s="94">
        <v>677.64109199999837</v>
      </c>
      <c r="AC22" s="95">
        <v>862</v>
      </c>
      <c r="AD22" s="94"/>
      <c r="AE22" s="69">
        <v>41.128584783566673</v>
      </c>
      <c r="AF22" s="69">
        <v>2.245048750270322</v>
      </c>
      <c r="AG22" s="69">
        <v>36.720310497898915</v>
      </c>
      <c r="AH22" s="69">
        <v>45.536859069234438</v>
      </c>
      <c r="AI22" s="69">
        <v>5.4586092910431319</v>
      </c>
      <c r="AJ22" s="94">
        <v>1420.5909590000035</v>
      </c>
      <c r="AK22" s="95">
        <v>1372</v>
      </c>
      <c r="AL22" s="69"/>
      <c r="AM22" s="69">
        <v>37.874074182061321</v>
      </c>
      <c r="AN22" s="69">
        <v>1.4586782270509602</v>
      </c>
      <c r="AO22" s="69">
        <v>35.011885839553265</v>
      </c>
      <c r="AP22" s="69">
        <v>40.736262524569383</v>
      </c>
      <c r="AQ22" s="69">
        <v>3.8513897924978155</v>
      </c>
      <c r="AR22" s="94">
        <v>2227.2144870000111</v>
      </c>
      <c r="AS22" s="95">
        <v>2658</v>
      </c>
      <c r="AT22" s="69"/>
      <c r="AU22" s="69">
        <v>35.756908567791058</v>
      </c>
      <c r="AV22" s="69">
        <v>1.4522779401595991</v>
      </c>
      <c r="AW22" s="69">
        <v>32.907272715789396</v>
      </c>
      <c r="AX22" s="69">
        <v>38.606544419792712</v>
      </c>
      <c r="AY22" s="69">
        <v>4.0615310392570549</v>
      </c>
      <c r="AZ22" s="94">
        <v>2065.3629929999925</v>
      </c>
      <c r="BA22" s="95">
        <v>2513</v>
      </c>
      <c r="BB22" s="69"/>
      <c r="BC22" s="69">
        <v>35.866734748616771</v>
      </c>
      <c r="BD22" s="69">
        <v>1.9829714661416173</v>
      </c>
      <c r="BE22" s="69">
        <v>31.97100883513226</v>
      </c>
      <c r="BF22" s="69">
        <v>39.762460662101276</v>
      </c>
      <c r="BG22" s="69">
        <v>5.5287203589618441</v>
      </c>
      <c r="BH22" s="94">
        <v>1050.0384650000076</v>
      </c>
      <c r="BI22" s="95">
        <v>1304</v>
      </c>
      <c r="BJ22"/>
    </row>
    <row r="23" spans="5:62" ht="12.95" customHeight="1">
      <c r="E23" s="104" t="s">
        <v>12</v>
      </c>
      <c r="F23" s="113"/>
      <c r="G23" s="66">
        <v>30.150695006669299</v>
      </c>
      <c r="H23" s="66">
        <v>1.1567521130410461</v>
      </c>
      <c r="I23" s="66">
        <v>27.879524435052183</v>
      </c>
      <c r="J23" s="66">
        <v>32.421865578286415</v>
      </c>
      <c r="K23" s="66">
        <v>3.8365686521825579</v>
      </c>
      <c r="L23" s="92">
        <v>1557.2951299999488</v>
      </c>
      <c r="M23" s="93">
        <v>2931</v>
      </c>
      <c r="N23" s="92"/>
      <c r="O23" s="66">
        <v>23.020522081013244</v>
      </c>
      <c r="P23" s="66">
        <v>2.1698311676934217</v>
      </c>
      <c r="Q23" s="66">
        <v>18.745036419663418</v>
      </c>
      <c r="R23" s="66">
        <v>27.29600774236307</v>
      </c>
      <c r="S23" s="66">
        <v>9.4256383936793728</v>
      </c>
      <c r="T23" s="92">
        <v>353.10546700000032</v>
      </c>
      <c r="U23" s="93">
        <v>678</v>
      </c>
      <c r="V23" s="92"/>
      <c r="W23" s="66">
        <v>25.471513883907051</v>
      </c>
      <c r="X23" s="66">
        <v>2.3016008874705096</v>
      </c>
      <c r="Y23" s="66">
        <v>20.936171950973502</v>
      </c>
      <c r="Z23" s="66">
        <v>30.006855816840595</v>
      </c>
      <c r="AA23" s="66">
        <v>9.035979949839831</v>
      </c>
      <c r="AB23" s="92">
        <v>338.11432800000432</v>
      </c>
      <c r="AC23" s="93">
        <v>686</v>
      </c>
      <c r="AD23" s="92"/>
      <c r="AE23" s="66">
        <v>20.025868464462658</v>
      </c>
      <c r="AF23" s="66">
        <v>1.663321732859941</v>
      </c>
      <c r="AG23" s="66">
        <v>16.759846547176473</v>
      </c>
      <c r="AH23" s="66">
        <v>23.291890381748839</v>
      </c>
      <c r="AI23" s="66">
        <v>8.3058656647606828</v>
      </c>
      <c r="AJ23" s="92">
        <v>954.56844899999612</v>
      </c>
      <c r="AK23" s="93">
        <v>1888</v>
      </c>
      <c r="AL23" s="66"/>
      <c r="AM23" s="66">
        <v>22.218559266802249</v>
      </c>
      <c r="AN23" s="66">
        <v>1.2841301173862771</v>
      </c>
      <c r="AO23" s="66">
        <v>19.698865626295124</v>
      </c>
      <c r="AP23" s="66">
        <v>24.73825290730937</v>
      </c>
      <c r="AQ23" s="66">
        <v>5.7795381868209335</v>
      </c>
      <c r="AR23" s="92">
        <v>1522.7655219999981</v>
      </c>
      <c r="AS23" s="93">
        <v>2850</v>
      </c>
      <c r="AT23" s="66"/>
      <c r="AU23" s="66">
        <v>21.747690504515337</v>
      </c>
      <c r="AV23" s="66">
        <v>1.398988507416002</v>
      </c>
      <c r="AW23" s="66">
        <v>19.002618299650191</v>
      </c>
      <c r="AX23" s="66">
        <v>24.492762709380486</v>
      </c>
      <c r="AY23" s="66">
        <v>6.4328141285877631</v>
      </c>
      <c r="AZ23" s="92">
        <v>1391.6770009999943</v>
      </c>
      <c r="BA23" s="93">
        <v>2514</v>
      </c>
      <c r="BB23" s="66"/>
      <c r="BC23" s="66">
        <v>20.337315763557786</v>
      </c>
      <c r="BD23" s="66">
        <v>1.4114994000360386</v>
      </c>
      <c r="BE23" s="66">
        <v>17.564298156659184</v>
      </c>
      <c r="BF23" s="66">
        <v>23.110333370456388</v>
      </c>
      <c r="BG23" s="66">
        <v>6.9404409925388917</v>
      </c>
      <c r="BH23" s="92">
        <v>699.63845599999718</v>
      </c>
      <c r="BI23" s="93">
        <v>1353</v>
      </c>
      <c r="BJ23"/>
    </row>
    <row r="24" spans="5:62" ht="12.95" customHeight="1">
      <c r="E24" s="105" t="s">
        <v>51</v>
      </c>
      <c r="F24" s="114"/>
      <c r="G24" s="69">
        <v>21.634495636613199</v>
      </c>
      <c r="H24" s="69">
        <v>1.7354566229193316</v>
      </c>
      <c r="I24" s="69">
        <v>18.227094892878792</v>
      </c>
      <c r="J24" s="69">
        <v>25.041896380347602</v>
      </c>
      <c r="K24" s="69">
        <v>8.021710568479012</v>
      </c>
      <c r="L24" s="94">
        <v>572.41198999999597</v>
      </c>
      <c r="M24" s="95">
        <v>1170</v>
      </c>
      <c r="N24" s="94"/>
      <c r="O24" s="69">
        <v>17.313772714614093</v>
      </c>
      <c r="P24" s="69">
        <v>2.843828522369209</v>
      </c>
      <c r="Q24" s="69">
        <v>11.710227032462132</v>
      </c>
      <c r="R24" s="69">
        <v>22.917318396766049</v>
      </c>
      <c r="S24" s="69">
        <v>16.425238850275591</v>
      </c>
      <c r="T24" s="94">
        <v>163.14507800000069</v>
      </c>
      <c r="U24" s="95">
        <v>340</v>
      </c>
      <c r="V24" s="94"/>
      <c r="W24" s="69">
        <v>18.452793154626939</v>
      </c>
      <c r="X24" s="69">
        <v>3.1559295871890174</v>
      </c>
      <c r="Y24" s="69">
        <v>12.233982642308085</v>
      </c>
      <c r="Z24" s="69">
        <v>24.671603666945792</v>
      </c>
      <c r="AA24" s="69">
        <v>17.102720226383099</v>
      </c>
      <c r="AB24" s="94">
        <v>145.41232199999951</v>
      </c>
      <c r="AC24" s="95">
        <v>306</v>
      </c>
      <c r="AD24" s="94"/>
      <c r="AE24" s="69">
        <v>13.724479530057772</v>
      </c>
      <c r="AF24" s="69">
        <v>1.763913499630823</v>
      </c>
      <c r="AG24" s="69">
        <v>10.260940254294376</v>
      </c>
      <c r="AH24" s="69">
        <v>17.188018805821169</v>
      </c>
      <c r="AI24" s="69">
        <v>12.852316153539398</v>
      </c>
      <c r="AJ24" s="94">
        <v>455.3879209999954</v>
      </c>
      <c r="AK24" s="95">
        <v>987</v>
      </c>
      <c r="AL24" s="69"/>
      <c r="AM24" s="69">
        <v>16.137055243061731</v>
      </c>
      <c r="AN24" s="69">
        <v>1.3994927265679236</v>
      </c>
      <c r="AO24" s="69">
        <v>13.39099946933173</v>
      </c>
      <c r="AP24" s="69">
        <v>18.883111016791734</v>
      </c>
      <c r="AQ24" s="69">
        <v>8.672540965425819</v>
      </c>
      <c r="AR24" s="94">
        <v>739.09945899999775</v>
      </c>
      <c r="AS24" s="95">
        <v>1387</v>
      </c>
      <c r="AT24" s="69"/>
      <c r="AU24" s="69">
        <v>17.719760343596271</v>
      </c>
      <c r="AV24" s="69">
        <v>1.6427593728362031</v>
      </c>
      <c r="AW24" s="69">
        <v>14.496364962040481</v>
      </c>
      <c r="AX24" s="69">
        <v>20.943155725152057</v>
      </c>
      <c r="AY24" s="69">
        <v>9.2707764720411614</v>
      </c>
      <c r="AZ24" s="94">
        <v>642.88104799999974</v>
      </c>
      <c r="BA24" s="95">
        <v>1193</v>
      </c>
      <c r="BB24" s="69"/>
      <c r="BC24" s="69">
        <v>11.037644550616097</v>
      </c>
      <c r="BD24" s="69">
        <v>1.5730399294140094</v>
      </c>
      <c r="BE24" s="69">
        <v>7.9472660350402453</v>
      </c>
      <c r="BF24" s="69">
        <v>14.12802306619195</v>
      </c>
      <c r="BG24" s="69">
        <v>14.251590746562007</v>
      </c>
      <c r="BH24" s="94">
        <v>324.23625200000146</v>
      </c>
      <c r="BI24" s="95">
        <v>636</v>
      </c>
      <c r="BJ24"/>
    </row>
    <row r="25" spans="5:62" ht="12.95" customHeight="1">
      <c r="E25" s="105" t="s">
        <v>53</v>
      </c>
      <c r="F25" s="114"/>
      <c r="G25" s="69">
        <v>35.10029200012503</v>
      </c>
      <c r="H25" s="69">
        <v>1.4321235972316606</v>
      </c>
      <c r="I25" s="69">
        <v>32.28845622971086</v>
      </c>
      <c r="J25" s="69">
        <v>37.912127770539193</v>
      </c>
      <c r="K25" s="69">
        <v>4.0800902659914033</v>
      </c>
      <c r="L25" s="94">
        <v>984.88313999999684</v>
      </c>
      <c r="M25" s="95">
        <v>1761</v>
      </c>
      <c r="N25" s="94"/>
      <c r="O25" s="69">
        <v>27.921691611191456</v>
      </c>
      <c r="P25" s="69">
        <v>2.894516837598462</v>
      </c>
      <c r="Q25" s="69">
        <v>22.218268497012829</v>
      </c>
      <c r="R25" s="69">
        <v>33.625114725370089</v>
      </c>
      <c r="S25" s="69">
        <v>10.366552563879381</v>
      </c>
      <c r="T25" s="94">
        <v>189.96038900000102</v>
      </c>
      <c r="U25" s="95">
        <v>338</v>
      </c>
      <c r="V25" s="94"/>
      <c r="W25" s="69">
        <v>30.767818265472524</v>
      </c>
      <c r="X25" s="69">
        <v>3.1130346544489411</v>
      </c>
      <c r="Y25" s="69">
        <v>24.633532914846771</v>
      </c>
      <c r="Z25" s="69">
        <v>36.902103616098273</v>
      </c>
      <c r="AA25" s="69">
        <v>10.117827099695177</v>
      </c>
      <c r="AB25" s="94">
        <v>192.70200599999984</v>
      </c>
      <c r="AC25" s="95">
        <v>380</v>
      </c>
      <c r="AD25" s="94"/>
      <c r="AE25" s="69">
        <v>25.774442868492741</v>
      </c>
      <c r="AF25" s="69">
        <v>2.2723981203256653</v>
      </c>
      <c r="AG25" s="69">
        <v>21.312466619903386</v>
      </c>
      <c r="AH25" s="69">
        <v>30.236419117082097</v>
      </c>
      <c r="AI25" s="69">
        <v>8.8164781365788336</v>
      </c>
      <c r="AJ25" s="94">
        <v>499.18052799999788</v>
      </c>
      <c r="AK25" s="95">
        <v>901</v>
      </c>
      <c r="AL25" s="69"/>
      <c r="AM25" s="69">
        <v>27.954211920492572</v>
      </c>
      <c r="AN25" s="69">
        <v>2.0068251955132741</v>
      </c>
      <c r="AO25" s="69">
        <v>24.016460898005494</v>
      </c>
      <c r="AP25" s="69">
        <v>31.891962942979646</v>
      </c>
      <c r="AQ25" s="69">
        <v>7.1789725327299188</v>
      </c>
      <c r="AR25" s="94">
        <v>783.66606299999808</v>
      </c>
      <c r="AS25" s="95">
        <v>1463</v>
      </c>
      <c r="AT25" s="69"/>
      <c r="AU25" s="69">
        <v>25.205882222496495</v>
      </c>
      <c r="AV25" s="69">
        <v>2.1411098975672056</v>
      </c>
      <c r="AW25" s="69">
        <v>21.004631650231662</v>
      </c>
      <c r="AX25" s="69">
        <v>29.407132794761324</v>
      </c>
      <c r="AY25" s="69">
        <v>8.4944850518116137</v>
      </c>
      <c r="AZ25" s="94">
        <v>748.79595299999914</v>
      </c>
      <c r="BA25" s="95">
        <v>1321</v>
      </c>
      <c r="BB25" s="69"/>
      <c r="BC25" s="69">
        <v>28.369475689066576</v>
      </c>
      <c r="BD25" s="69">
        <v>2.1883556390214429</v>
      </c>
      <c r="BE25" s="69">
        <v>24.070254083299432</v>
      </c>
      <c r="BF25" s="69">
        <v>32.66869729483372</v>
      </c>
      <c r="BG25" s="69">
        <v>7.7137683579567238</v>
      </c>
      <c r="BH25" s="94">
        <v>375.4022039999997</v>
      </c>
      <c r="BI25" s="95">
        <v>717</v>
      </c>
      <c r="BJ25"/>
    </row>
    <row r="26" spans="5:62" ht="5.0999999999999996" customHeight="1">
      <c r="E26" s="103"/>
      <c r="F26" s="114"/>
      <c r="G26" s="69"/>
      <c r="H26" s="69"/>
      <c r="I26" s="69"/>
      <c r="J26" s="69"/>
      <c r="K26" s="69"/>
      <c r="L26" s="94"/>
      <c r="M26" s="95"/>
      <c r="N26" s="94"/>
      <c r="O26" s="69"/>
      <c r="P26" s="69"/>
      <c r="Q26" s="69"/>
      <c r="R26" s="69"/>
      <c r="S26" s="69"/>
      <c r="T26" s="94"/>
      <c r="U26" s="95"/>
      <c r="V26" s="94"/>
      <c r="W26" s="69"/>
      <c r="X26" s="69"/>
      <c r="Y26" s="69"/>
      <c r="Z26" s="69"/>
      <c r="AA26" s="69"/>
      <c r="AB26" s="94"/>
      <c r="AC26" s="95"/>
      <c r="AD26" s="94"/>
      <c r="AE26" s="69"/>
      <c r="AF26" s="69"/>
      <c r="AG26" s="69"/>
      <c r="AH26" s="69"/>
      <c r="AI26" s="69"/>
      <c r="AJ26" s="94"/>
      <c r="AK26" s="95"/>
      <c r="AL26" s="98"/>
      <c r="AM26" s="69"/>
      <c r="AN26" s="69"/>
      <c r="AO26" s="69"/>
      <c r="AP26" s="69"/>
      <c r="AQ26" s="69"/>
      <c r="AR26" s="94"/>
      <c r="AS26" s="95"/>
      <c r="AT26" s="69"/>
      <c r="AU26" s="69"/>
      <c r="AV26" s="69"/>
      <c r="AW26" s="69"/>
      <c r="AX26" s="69"/>
      <c r="AY26" s="69"/>
      <c r="AZ26" s="94"/>
      <c r="BA26" s="95"/>
      <c r="BB26" s="69"/>
      <c r="BC26" s="69"/>
      <c r="BD26" s="69"/>
      <c r="BE26" s="69"/>
      <c r="BF26" s="69"/>
      <c r="BG26" s="69"/>
      <c r="BH26" s="94"/>
      <c r="BI26" s="95"/>
      <c r="BJ26"/>
    </row>
    <row r="27" spans="5:62" ht="12" customHeight="1">
      <c r="E27" s="103" t="s">
        <v>59</v>
      </c>
      <c r="F27" s="114"/>
      <c r="G27" s="69"/>
      <c r="H27" s="69"/>
      <c r="I27" s="69"/>
      <c r="J27" s="69"/>
      <c r="K27" s="69"/>
      <c r="L27" s="94"/>
      <c r="M27" s="95"/>
      <c r="N27" s="94"/>
      <c r="O27" s="69"/>
      <c r="P27" s="69"/>
      <c r="Q27" s="69"/>
      <c r="R27" s="69"/>
      <c r="S27" s="69"/>
      <c r="T27" s="94"/>
      <c r="U27" s="95"/>
      <c r="V27" s="94"/>
      <c r="W27" s="69"/>
      <c r="X27" s="69"/>
      <c r="Y27" s="69"/>
      <c r="Z27" s="69"/>
      <c r="AA27" s="69"/>
      <c r="AB27" s="94"/>
      <c r="AC27" s="95"/>
      <c r="AD27" s="94"/>
      <c r="AE27" s="69"/>
      <c r="AF27" s="69"/>
      <c r="AG27" s="69"/>
      <c r="AH27" s="69"/>
      <c r="AI27" s="69"/>
      <c r="AJ27" s="94"/>
      <c r="AK27" s="95"/>
      <c r="AL27" s="98"/>
      <c r="AM27" s="69"/>
      <c r="AN27" s="69"/>
      <c r="AO27" s="69"/>
      <c r="AP27" s="69"/>
      <c r="AQ27" s="69"/>
      <c r="AR27" s="94"/>
      <c r="AS27" s="95"/>
      <c r="AT27" s="69"/>
      <c r="AU27" s="69"/>
      <c r="AV27" s="69"/>
      <c r="AW27" s="69"/>
      <c r="AX27" s="69"/>
      <c r="AY27" s="69"/>
      <c r="AZ27" s="94"/>
      <c r="BA27" s="95"/>
      <c r="BB27" s="69"/>
      <c r="BC27" s="69"/>
      <c r="BD27" s="69"/>
      <c r="BE27" s="69"/>
      <c r="BF27" s="69"/>
      <c r="BG27" s="69"/>
      <c r="BH27" s="94"/>
      <c r="BI27" s="95"/>
      <c r="BJ27"/>
    </row>
    <row r="28" spans="5:62" ht="12.95" customHeight="1">
      <c r="E28" s="106" t="s">
        <v>57</v>
      </c>
      <c r="F28" s="114"/>
      <c r="G28" s="69">
        <v>39.710819850209162</v>
      </c>
      <c r="H28" s="69">
        <v>0.91735527882671697</v>
      </c>
      <c r="I28" s="69">
        <v>37.909681741620361</v>
      </c>
      <c r="J28" s="69">
        <v>41.511957958797964</v>
      </c>
      <c r="K28" s="69">
        <v>2.3100889941003953</v>
      </c>
      <c r="L28" s="94">
        <v>4957.0496490005162</v>
      </c>
      <c r="M28" s="95">
        <v>6222</v>
      </c>
      <c r="N28" s="94"/>
      <c r="O28" s="115">
        <v>40.714799200455602</v>
      </c>
      <c r="P28" s="115">
        <v>2.3985718651503509</v>
      </c>
      <c r="Q28" s="115">
        <v>35.988597563270666</v>
      </c>
      <c r="R28" s="115">
        <v>45.44100083764053</v>
      </c>
      <c r="S28" s="115">
        <v>5.8911548435771506</v>
      </c>
      <c r="T28" s="116">
        <v>808.36229199999741</v>
      </c>
      <c r="U28" s="117">
        <v>1076</v>
      </c>
      <c r="V28" s="116"/>
      <c r="W28" s="115">
        <v>38.507078515592497</v>
      </c>
      <c r="X28" s="115">
        <v>2.0873987524839399</v>
      </c>
      <c r="Y28" s="115">
        <v>34.393726953005931</v>
      </c>
      <c r="Z28" s="115">
        <v>42.620430078179062</v>
      </c>
      <c r="AA28" s="115">
        <v>5.4208182831598064</v>
      </c>
      <c r="AB28" s="116">
        <v>916.07455199999788</v>
      </c>
      <c r="AC28" s="117">
        <v>1110</v>
      </c>
      <c r="AD28" s="116"/>
      <c r="AE28" s="115">
        <v>36.307369811222898</v>
      </c>
      <c r="AF28" s="115">
        <v>1.7328650456434558</v>
      </c>
      <c r="AG28" s="115">
        <v>32.904795849155242</v>
      </c>
      <c r="AH28" s="115">
        <v>39.709943773290547</v>
      </c>
      <c r="AI28" s="115">
        <v>4.7727639172249088</v>
      </c>
      <c r="AJ28" s="116">
        <v>2072.6972289999944</v>
      </c>
      <c r="AK28" s="117">
        <v>2350</v>
      </c>
      <c r="AL28" s="115"/>
      <c r="AM28" s="69">
        <v>32.221197040161478</v>
      </c>
      <c r="AN28" s="69">
        <v>1.1829143985910273</v>
      </c>
      <c r="AO28" s="69">
        <v>29.900104346621653</v>
      </c>
      <c r="AP28" s="69">
        <v>34.542289733701296</v>
      </c>
      <c r="AQ28" s="69">
        <v>3.6712304546494878</v>
      </c>
      <c r="AR28" s="94">
        <v>3147.830040999987</v>
      </c>
      <c r="AS28" s="95">
        <v>3883</v>
      </c>
      <c r="AT28" s="69"/>
      <c r="AU28" s="69">
        <v>32.507481397759641</v>
      </c>
      <c r="AV28" s="69">
        <v>1.1060693080193336</v>
      </c>
      <c r="AW28" s="69">
        <v>30.337170420933688</v>
      </c>
      <c r="AX28" s="69">
        <v>34.677792374585593</v>
      </c>
      <c r="AY28" s="69">
        <v>3.4025069321290511</v>
      </c>
      <c r="AZ28" s="94">
        <v>3011.9493925167894</v>
      </c>
      <c r="BA28" s="95">
        <v>3576</v>
      </c>
      <c r="BB28" s="69"/>
      <c r="BC28" s="69">
        <v>32.14792872801516</v>
      </c>
      <c r="BD28" s="69">
        <v>1.6389519306782194</v>
      </c>
      <c r="BE28" s="69">
        <v>28.928060153848485</v>
      </c>
      <c r="BF28" s="69">
        <v>35.367797302181827</v>
      </c>
      <c r="BG28" s="69">
        <v>5.09815716136624</v>
      </c>
      <c r="BH28" s="94">
        <v>1437.9267290000021</v>
      </c>
      <c r="BI28" s="95">
        <v>1775</v>
      </c>
      <c r="BJ28"/>
    </row>
    <row r="29" spans="5:62" ht="12.95" customHeight="1">
      <c r="E29" s="106" t="s">
        <v>58</v>
      </c>
      <c r="F29" s="114"/>
      <c r="G29" s="69">
        <v>15.011107050439701</v>
      </c>
      <c r="H29" s="69">
        <v>0.74470249742806205</v>
      </c>
      <c r="I29" s="69">
        <v>13.548955931197815</v>
      </c>
      <c r="J29" s="69">
        <v>16.473258169681586</v>
      </c>
      <c r="K29" s="69">
        <v>4.9610098370875884</v>
      </c>
      <c r="L29" s="94">
        <v>3870.9367740001408</v>
      </c>
      <c r="M29" s="95">
        <v>3786</v>
      </c>
      <c r="N29" s="94"/>
      <c r="O29" s="115">
        <v>15.124144153360694</v>
      </c>
      <c r="P29" s="115">
        <v>1.5521843596278144</v>
      </c>
      <c r="Q29" s="115">
        <v>12.065684088739708</v>
      </c>
      <c r="R29" s="115">
        <v>18.18260421798168</v>
      </c>
      <c r="S29" s="115">
        <v>10.262956659818055</v>
      </c>
      <c r="T29" s="116">
        <v>822.74144399999045</v>
      </c>
      <c r="U29" s="117">
        <v>878</v>
      </c>
      <c r="V29" s="116"/>
      <c r="W29" s="115">
        <v>14.501001748824111</v>
      </c>
      <c r="X29" s="115">
        <v>1.467352080194706</v>
      </c>
      <c r="Y29" s="115">
        <v>11.609491458923246</v>
      </c>
      <c r="Z29" s="115">
        <v>17.392512038724973</v>
      </c>
      <c r="AA29" s="115">
        <v>10.118970438119518</v>
      </c>
      <c r="AB29" s="116">
        <v>835.48538300000155</v>
      </c>
      <c r="AC29" s="117">
        <v>886</v>
      </c>
      <c r="AD29" s="116"/>
      <c r="AE29" s="115">
        <v>14.695140405779251</v>
      </c>
      <c r="AF29" s="115">
        <v>1.050024280205734</v>
      </c>
      <c r="AG29" s="115">
        <v>12.633361108915311</v>
      </c>
      <c r="AH29" s="115">
        <v>16.756919702643188</v>
      </c>
      <c r="AI29" s="115">
        <v>7.1453844686831607</v>
      </c>
      <c r="AJ29" s="116">
        <v>2180.7684999999537</v>
      </c>
      <c r="AK29" s="117">
        <v>2272</v>
      </c>
      <c r="AL29" s="115"/>
      <c r="AM29" s="69">
        <v>13.126406659776102</v>
      </c>
      <c r="AN29" s="69">
        <v>0.71094457463149918</v>
      </c>
      <c r="AO29" s="69">
        <v>11.731404401240345</v>
      </c>
      <c r="AP29" s="69">
        <v>14.52140891831186</v>
      </c>
      <c r="AQ29" s="69">
        <v>5.4161400987985688</v>
      </c>
      <c r="AR29" s="94">
        <v>3786.3855499999981</v>
      </c>
      <c r="AS29" s="95">
        <v>3882</v>
      </c>
      <c r="AT29" s="69"/>
      <c r="AU29" s="69">
        <v>11.411119641719646</v>
      </c>
      <c r="AV29" s="69">
        <v>0.6774015693059745</v>
      </c>
      <c r="AW29" s="69">
        <v>10.081933440706116</v>
      </c>
      <c r="AX29" s="69">
        <v>12.740305842733173</v>
      </c>
      <c r="AY29" s="69">
        <v>5.9363286914402273</v>
      </c>
      <c r="AZ29" s="94">
        <v>3616.5466922007572</v>
      </c>
      <c r="BA29" s="95">
        <v>3642</v>
      </c>
      <c r="BB29" s="69"/>
      <c r="BC29" s="69">
        <v>9.385507734809293</v>
      </c>
      <c r="BD29" s="69">
        <v>0.95968059406478878</v>
      </c>
      <c r="BE29" s="69">
        <v>7.5001288361199832</v>
      </c>
      <c r="BF29" s="69">
        <v>11.270886633498602</v>
      </c>
      <c r="BG29" s="69">
        <v>10.225132418840726</v>
      </c>
      <c r="BH29" s="94">
        <v>1937.4016849999948</v>
      </c>
      <c r="BI29" s="95">
        <v>1835</v>
      </c>
      <c r="BJ29"/>
    </row>
    <row r="30" spans="5:62" ht="12.95" customHeight="1">
      <c r="E30" s="106" t="s">
        <v>4</v>
      </c>
      <c r="F30" s="114"/>
      <c r="G30" s="69">
        <v>6.8804422635944888</v>
      </c>
      <c r="H30" s="69">
        <v>0.73178509994464513</v>
      </c>
      <c r="I30" s="69">
        <v>5.4436532013529471</v>
      </c>
      <c r="J30" s="69">
        <v>8.3172313258360298</v>
      </c>
      <c r="K30" s="69">
        <v>10.63572764525089</v>
      </c>
      <c r="L30" s="94">
        <v>1648.5911320000171</v>
      </c>
      <c r="M30" s="95">
        <v>1577</v>
      </c>
      <c r="N30" s="94"/>
      <c r="O30" s="115">
        <v>3.2147126687388714</v>
      </c>
      <c r="P30" s="115">
        <v>1.2415330156751705</v>
      </c>
      <c r="Q30" s="115">
        <v>0.76836721769885274</v>
      </c>
      <c r="R30" s="115">
        <v>5.6610581197788896</v>
      </c>
      <c r="S30" s="115">
        <v>38.620341648207791</v>
      </c>
      <c r="T30" s="116">
        <v>408.68109700000019</v>
      </c>
      <c r="U30" s="117">
        <v>370</v>
      </c>
      <c r="V30" s="116"/>
      <c r="W30" s="115">
        <v>6.1993829026497851</v>
      </c>
      <c r="X30" s="115">
        <v>1.588107041698839</v>
      </c>
      <c r="Y30" s="115">
        <v>3.0699173064127261</v>
      </c>
      <c r="Z30" s="115">
        <v>9.3288484988868454</v>
      </c>
      <c r="AA30" s="115">
        <v>25.617179429585462</v>
      </c>
      <c r="AB30" s="116">
        <v>459.0452379999997</v>
      </c>
      <c r="AC30" s="117">
        <v>417</v>
      </c>
      <c r="AD30" s="116"/>
      <c r="AE30" s="115">
        <v>6.5464570696336448</v>
      </c>
      <c r="AF30" s="115">
        <v>1.1518763147391791</v>
      </c>
      <c r="AG30" s="115">
        <v>4.2846858105806209</v>
      </c>
      <c r="AH30" s="115">
        <v>8.8082283286866687</v>
      </c>
      <c r="AI30" s="115">
        <v>17.595415390139276</v>
      </c>
      <c r="AJ30" s="116">
        <v>1075.0014129999995</v>
      </c>
      <c r="AK30" s="117">
        <v>1149</v>
      </c>
      <c r="AL30" s="115"/>
      <c r="AM30" s="69">
        <v>5.7087980921156642</v>
      </c>
      <c r="AN30" s="69">
        <v>0.69469221533522041</v>
      </c>
      <c r="AO30" s="69">
        <v>4.3456859115604507</v>
      </c>
      <c r="AP30" s="69">
        <v>7.0719102726708769</v>
      </c>
      <c r="AQ30" s="69">
        <v>12.168799879166324</v>
      </c>
      <c r="AR30" s="94">
        <v>1877.8094139999937</v>
      </c>
      <c r="AS30" s="95">
        <v>1665</v>
      </c>
      <c r="AT30" s="69"/>
      <c r="AU30" s="69">
        <v>6.2032565693328303</v>
      </c>
      <c r="AV30" s="69">
        <v>0.81614661239529751</v>
      </c>
      <c r="AW30" s="69">
        <v>4.6018271302023601</v>
      </c>
      <c r="AX30" s="69">
        <v>7.8046860084633005</v>
      </c>
      <c r="AY30" s="69">
        <v>13.156744417603145</v>
      </c>
      <c r="AZ30" s="94">
        <v>1718.9642403833211</v>
      </c>
      <c r="BA30" s="95">
        <v>1619</v>
      </c>
      <c r="BB30" s="69"/>
      <c r="BC30" s="69">
        <v>3.9830561238661528</v>
      </c>
      <c r="BD30" s="69">
        <v>0.7842521953191548</v>
      </c>
      <c r="BE30" s="69">
        <v>2.442322103140838</v>
      </c>
      <c r="BF30" s="69">
        <v>5.5237901445914677</v>
      </c>
      <c r="BG30" s="69">
        <v>19.689709884326724</v>
      </c>
      <c r="BH30" s="94">
        <v>1027.615397</v>
      </c>
      <c r="BI30" s="95">
        <v>893</v>
      </c>
      <c r="BJ30"/>
    </row>
    <row r="31" spans="5:62" ht="5.0999999999999996" customHeight="1">
      <c r="E31" s="103"/>
      <c r="F31" s="114"/>
      <c r="G31" s="69"/>
      <c r="H31" s="69"/>
      <c r="I31" s="69"/>
      <c r="J31" s="69"/>
      <c r="K31" s="69"/>
      <c r="L31" s="94"/>
      <c r="M31" s="95"/>
      <c r="N31" s="94"/>
      <c r="O31" s="69"/>
      <c r="P31" s="69"/>
      <c r="Q31" s="69"/>
      <c r="R31" s="69"/>
      <c r="S31" s="69"/>
      <c r="T31" s="94"/>
      <c r="U31" s="95"/>
      <c r="V31" s="94"/>
      <c r="W31" s="69"/>
      <c r="X31" s="69"/>
      <c r="Y31" s="69"/>
      <c r="Z31" s="69"/>
      <c r="AA31" s="69"/>
      <c r="AB31" s="94"/>
      <c r="AC31" s="95"/>
      <c r="AD31" s="94"/>
      <c r="AE31" s="69"/>
      <c r="AF31" s="69"/>
      <c r="AG31" s="69"/>
      <c r="AH31" s="69"/>
      <c r="AI31" s="69"/>
      <c r="AJ31" s="94"/>
      <c r="AK31" s="95"/>
      <c r="AL31" s="98"/>
      <c r="AM31" s="69"/>
      <c r="AN31" s="69"/>
      <c r="AO31" s="69"/>
      <c r="AP31" s="69"/>
      <c r="AQ31" s="69"/>
      <c r="AR31" s="94"/>
      <c r="AS31" s="95"/>
      <c r="AT31" s="69"/>
      <c r="AU31" s="69"/>
      <c r="AV31" s="69"/>
      <c r="AW31" s="69"/>
      <c r="AX31" s="69"/>
      <c r="AY31" s="69"/>
      <c r="AZ31" s="94"/>
      <c r="BA31" s="95"/>
      <c r="BB31" s="69"/>
      <c r="BC31" s="69"/>
      <c r="BD31" s="69"/>
      <c r="BE31" s="69"/>
      <c r="BF31" s="69"/>
      <c r="BG31" s="69"/>
      <c r="BH31" s="94"/>
      <c r="BI31" s="95"/>
      <c r="BJ31"/>
    </row>
    <row r="32" spans="5:62" ht="12" customHeight="1">
      <c r="E32" s="103" t="s">
        <v>72</v>
      </c>
      <c r="F32" s="114"/>
      <c r="G32" s="69"/>
      <c r="H32" s="69"/>
      <c r="I32" s="69"/>
      <c r="J32" s="69"/>
      <c r="K32" s="69"/>
      <c r="L32" s="94"/>
      <c r="M32" s="95"/>
      <c r="N32" s="94"/>
      <c r="O32" s="69"/>
      <c r="P32" s="69"/>
      <c r="Q32" s="69"/>
      <c r="R32" s="69"/>
      <c r="S32" s="69"/>
      <c r="T32" s="94"/>
      <c r="U32" s="95"/>
      <c r="V32" s="94"/>
      <c r="W32" s="69"/>
      <c r="X32" s="69"/>
      <c r="Y32" s="69"/>
      <c r="Z32" s="69"/>
      <c r="AA32" s="69"/>
      <c r="AB32" s="94"/>
      <c r="AC32" s="95"/>
      <c r="AD32" s="94"/>
      <c r="AE32" s="69"/>
      <c r="AF32" s="69"/>
      <c r="AG32" s="69"/>
      <c r="AH32" s="69"/>
      <c r="AI32" s="69"/>
      <c r="AJ32" s="94"/>
      <c r="AK32" s="95"/>
      <c r="AL32" s="98"/>
      <c r="AM32" s="69"/>
      <c r="AN32" s="69"/>
      <c r="AO32" s="69"/>
      <c r="AP32" s="69"/>
      <c r="AQ32" s="69"/>
      <c r="AR32" s="94"/>
      <c r="AS32" s="95"/>
      <c r="AT32" s="69"/>
      <c r="AU32" s="69"/>
      <c r="AV32" s="69"/>
      <c r="AW32" s="69"/>
      <c r="AX32" s="69"/>
      <c r="AY32" s="69"/>
      <c r="AZ32" s="94"/>
      <c r="BA32" s="95"/>
      <c r="BB32" s="69"/>
      <c r="BC32" s="69"/>
      <c r="BD32" s="69"/>
      <c r="BE32" s="69"/>
      <c r="BF32" s="69"/>
      <c r="BG32" s="69"/>
      <c r="BH32" s="94"/>
      <c r="BI32" s="95"/>
      <c r="BJ32"/>
    </row>
    <row r="33" spans="5:62" ht="12" customHeight="1">
      <c r="E33" s="106" t="s">
        <v>86</v>
      </c>
      <c r="F33" s="114"/>
      <c r="G33" s="69">
        <v>7.4529100622100888</v>
      </c>
      <c r="H33" s="69">
        <v>0.700271143956121</v>
      </c>
      <c r="I33" s="69">
        <v>6.0770801173582498</v>
      </c>
      <c r="J33" s="69">
        <v>8.8287400070619277</v>
      </c>
      <c r="K33" s="69">
        <v>9.3959424991164102</v>
      </c>
      <c r="L33" s="94">
        <v>2102.3813610000243</v>
      </c>
      <c r="M33" s="95">
        <v>1467</v>
      </c>
      <c r="N33" s="94"/>
      <c r="O33" s="69"/>
      <c r="P33" s="69"/>
      <c r="Q33" s="69"/>
      <c r="R33" s="69"/>
      <c r="S33" s="69"/>
      <c r="T33" s="94"/>
      <c r="U33" s="95"/>
      <c r="V33" s="94"/>
      <c r="W33" s="69" t="s">
        <v>76</v>
      </c>
      <c r="X33" s="69" t="s">
        <v>76</v>
      </c>
      <c r="Y33" s="69" t="s">
        <v>76</v>
      </c>
      <c r="Z33" s="69" t="s">
        <v>76</v>
      </c>
      <c r="AA33" s="69" t="s">
        <v>76</v>
      </c>
      <c r="AB33" s="69" t="s">
        <v>76</v>
      </c>
      <c r="AC33" s="69" t="s">
        <v>76</v>
      </c>
      <c r="AD33" s="94"/>
      <c r="AE33" s="69"/>
      <c r="AF33" s="69"/>
      <c r="AG33" s="69"/>
      <c r="AH33" s="69"/>
      <c r="AI33" s="69"/>
      <c r="AJ33" s="94"/>
      <c r="AK33" s="95"/>
      <c r="AL33" s="98"/>
      <c r="AM33" s="69">
        <v>5.8261047773629207</v>
      </c>
      <c r="AN33" s="69">
        <v>0.86772211334224181</v>
      </c>
      <c r="AO33" s="69">
        <v>4.1234783370098436</v>
      </c>
      <c r="AP33" s="69">
        <v>7.5287312177159977</v>
      </c>
      <c r="AQ33" s="69">
        <v>14.893692209479973</v>
      </c>
      <c r="AR33" s="94">
        <v>1608.9759209999988</v>
      </c>
      <c r="AS33" s="95">
        <v>1133</v>
      </c>
      <c r="AT33" s="69"/>
      <c r="AU33" s="69">
        <v>5.5540394272957982</v>
      </c>
      <c r="AV33" s="69">
        <v>0.8358584457471554</v>
      </c>
      <c r="AW33" s="69">
        <v>3.9139317534591238</v>
      </c>
      <c r="AX33" s="69">
        <v>7.1941471011324722</v>
      </c>
      <c r="AY33" s="69">
        <v>15.049559094580031</v>
      </c>
      <c r="AZ33" s="94">
        <v>1424.788668507784</v>
      </c>
      <c r="BA33" s="95">
        <v>1054</v>
      </c>
      <c r="BB33" s="69"/>
      <c r="BC33" s="69">
        <v>4.2173724242412653</v>
      </c>
      <c r="BD33" s="69">
        <v>1.0215840355535113</v>
      </c>
      <c r="BE33" s="69">
        <v>2.2103786434121115</v>
      </c>
      <c r="BF33" s="69">
        <v>6.2243662050704192</v>
      </c>
      <c r="BG33" s="69">
        <v>24.223235057010676</v>
      </c>
      <c r="BH33" s="94">
        <v>892.74321099999929</v>
      </c>
      <c r="BI33" s="95">
        <v>598</v>
      </c>
      <c r="BJ33"/>
    </row>
    <row r="34" spans="5:62" ht="12" customHeight="1">
      <c r="E34" s="106" t="s">
        <v>73</v>
      </c>
      <c r="F34" s="114"/>
      <c r="G34" s="69">
        <v>31.307390573849304</v>
      </c>
      <c r="H34" s="69">
        <v>0.98463766484946003</v>
      </c>
      <c r="I34" s="69">
        <v>29.372862790117349</v>
      </c>
      <c r="J34" s="69">
        <v>33.241918357581255</v>
      </c>
      <c r="K34" s="69">
        <v>3.1450646214888196</v>
      </c>
      <c r="L34" s="94">
        <v>2424.1932850000571</v>
      </c>
      <c r="M34" s="95">
        <v>3032</v>
      </c>
      <c r="N34" s="94"/>
      <c r="O34" s="69"/>
      <c r="P34" s="69"/>
      <c r="Q34" s="69"/>
      <c r="R34" s="69"/>
      <c r="S34" s="69"/>
      <c r="T34" s="94"/>
      <c r="U34" s="95"/>
      <c r="V34" s="94"/>
      <c r="W34" s="69" t="s">
        <v>76</v>
      </c>
      <c r="X34" s="69" t="s">
        <v>76</v>
      </c>
      <c r="Y34" s="69" t="s">
        <v>76</v>
      </c>
      <c r="Z34" s="69" t="s">
        <v>76</v>
      </c>
      <c r="AA34" s="69" t="s">
        <v>76</v>
      </c>
      <c r="AB34" s="69" t="s">
        <v>76</v>
      </c>
      <c r="AC34" s="69" t="s">
        <v>76</v>
      </c>
      <c r="AD34" s="94"/>
      <c r="AE34" s="69"/>
      <c r="AF34" s="69"/>
      <c r="AG34" s="69"/>
      <c r="AH34" s="69"/>
      <c r="AI34" s="69"/>
      <c r="AJ34" s="94"/>
      <c r="AK34" s="95"/>
      <c r="AL34" s="98"/>
      <c r="AM34" s="69">
        <v>19.252158217732706</v>
      </c>
      <c r="AN34" s="69">
        <v>0.80536993795733791</v>
      </c>
      <c r="AO34" s="69">
        <v>17.67187793036052</v>
      </c>
      <c r="AP34" s="69">
        <v>20.832438505104893</v>
      </c>
      <c r="AQ34" s="69">
        <v>4.1832709291550012</v>
      </c>
      <c r="AR34" s="94">
        <v>5321.2271290000363</v>
      </c>
      <c r="AS34" s="95">
        <v>5838</v>
      </c>
      <c r="AT34" s="69"/>
      <c r="AU34" s="69">
        <v>18.989005044107632</v>
      </c>
      <c r="AV34" s="69">
        <v>0.73554201445271428</v>
      </c>
      <c r="AW34" s="69">
        <v>17.545736619326881</v>
      </c>
      <c r="AX34" s="69">
        <v>20.432273468888383</v>
      </c>
      <c r="AY34" s="69">
        <v>3.8735152934247918</v>
      </c>
      <c r="AZ34" s="94">
        <v>5197.0154274788583</v>
      </c>
      <c r="BA34" s="95">
        <v>5647</v>
      </c>
      <c r="BB34" s="69"/>
      <c r="BC34" s="69">
        <v>16.779586329249447</v>
      </c>
      <c r="BD34" s="69">
        <v>1.1107441465910397</v>
      </c>
      <c r="BE34" s="69">
        <v>14.597429485840326</v>
      </c>
      <c r="BF34" s="69">
        <v>18.961743172658572</v>
      </c>
      <c r="BG34" s="69">
        <v>6.6196157926422678</v>
      </c>
      <c r="BH34" s="94">
        <v>2679.7392329999875</v>
      </c>
      <c r="BI34" s="95">
        <v>2857</v>
      </c>
      <c r="BJ34"/>
    </row>
    <row r="35" spans="5:62" ht="12" customHeight="1">
      <c r="E35" s="105" t="s">
        <v>77</v>
      </c>
      <c r="F35" s="114"/>
      <c r="G35" s="69">
        <v>28.882326394324203</v>
      </c>
      <c r="H35" s="69">
        <v>1.9794215432497577</v>
      </c>
      <c r="I35" s="69">
        <v>24.993336456365974</v>
      </c>
      <c r="J35" s="69">
        <v>32.771316332282439</v>
      </c>
      <c r="K35" s="69">
        <v>6.8534006444811268</v>
      </c>
      <c r="L35" s="94">
        <v>766.85506899999814</v>
      </c>
      <c r="M35" s="95">
        <v>918</v>
      </c>
      <c r="N35" s="94"/>
      <c r="O35" s="69"/>
      <c r="P35" s="69"/>
      <c r="Q35" s="69"/>
      <c r="R35" s="69"/>
      <c r="S35" s="69"/>
      <c r="T35" s="94"/>
      <c r="U35" s="95"/>
      <c r="V35" s="94"/>
      <c r="W35" s="69" t="s">
        <v>76</v>
      </c>
      <c r="X35" s="69" t="s">
        <v>76</v>
      </c>
      <c r="Y35" s="69" t="s">
        <v>76</v>
      </c>
      <c r="Z35" s="69" t="s">
        <v>76</v>
      </c>
      <c r="AA35" s="69" t="s">
        <v>76</v>
      </c>
      <c r="AB35" s="69" t="s">
        <v>76</v>
      </c>
      <c r="AC35" s="69" t="s">
        <v>76</v>
      </c>
      <c r="AD35" s="94"/>
      <c r="AE35" s="69"/>
      <c r="AF35" s="69"/>
      <c r="AG35" s="69"/>
      <c r="AH35" s="69"/>
      <c r="AI35" s="69"/>
      <c r="AJ35" s="94"/>
      <c r="AK35" s="95"/>
      <c r="AL35" s="98"/>
      <c r="AM35" s="69">
        <v>17.500454639037979</v>
      </c>
      <c r="AN35" s="69">
        <v>0.84137747117555384</v>
      </c>
      <c r="AO35" s="69">
        <v>15.84952111237806</v>
      </c>
      <c r="AP35" s="69">
        <v>19.151388165697899</v>
      </c>
      <c r="AQ35" s="69">
        <v>4.8077463616214109</v>
      </c>
      <c r="AR35" s="94">
        <v>3967.8125929999974</v>
      </c>
      <c r="AS35" s="95">
        <v>4385</v>
      </c>
      <c r="AT35" s="69"/>
      <c r="AU35" s="69">
        <v>17.542562984757062</v>
      </c>
      <c r="AV35" s="69">
        <v>0.78711332073647922</v>
      </c>
      <c r="AW35" s="69">
        <v>15.998102192278003</v>
      </c>
      <c r="AX35" s="69">
        <v>19.087023777236123</v>
      </c>
      <c r="AY35" s="69">
        <v>4.4868775527293892</v>
      </c>
      <c r="AZ35" s="94">
        <v>3939.3360417268213</v>
      </c>
      <c r="BA35" s="95">
        <v>4319</v>
      </c>
      <c r="BB35" s="69"/>
      <c r="BC35" s="69">
        <v>15.370194296170073</v>
      </c>
      <c r="BD35" s="69">
        <v>1.1473181710038356</v>
      </c>
      <c r="BE35" s="69">
        <v>13.116184490124741</v>
      </c>
      <c r="BF35" s="69">
        <v>17.624204102215405</v>
      </c>
      <c r="BG35" s="69">
        <v>7.4645651765750483</v>
      </c>
      <c r="BH35" s="94">
        <v>2045.6916350000085</v>
      </c>
      <c r="BI35" s="95">
        <v>2221</v>
      </c>
      <c r="BJ35"/>
    </row>
    <row r="36" spans="5:62" ht="12" customHeight="1">
      <c r="E36" s="105" t="s">
        <v>78</v>
      </c>
      <c r="F36" s="114"/>
      <c r="G36" s="69">
        <v>32.429474612440316</v>
      </c>
      <c r="H36" s="69">
        <v>1.1881453339097832</v>
      </c>
      <c r="I36" s="69">
        <v>30.095113210663786</v>
      </c>
      <c r="J36" s="69">
        <v>34.763836014216849</v>
      </c>
      <c r="K36" s="69">
        <v>3.6637822478135273</v>
      </c>
      <c r="L36" s="94">
        <v>1657.3382160000215</v>
      </c>
      <c r="M36" s="95">
        <v>2114</v>
      </c>
      <c r="N36" s="94"/>
      <c r="O36" s="69"/>
      <c r="P36" s="69"/>
      <c r="Q36" s="69"/>
      <c r="R36" s="69"/>
      <c r="S36" s="69"/>
      <c r="T36" s="94"/>
      <c r="U36" s="95"/>
      <c r="V36" s="94"/>
      <c r="W36" s="69" t="s">
        <v>76</v>
      </c>
      <c r="X36" s="69" t="s">
        <v>76</v>
      </c>
      <c r="Y36" s="69" t="s">
        <v>76</v>
      </c>
      <c r="Z36" s="69" t="s">
        <v>76</v>
      </c>
      <c r="AA36" s="69" t="s">
        <v>76</v>
      </c>
      <c r="AB36" s="69" t="s">
        <v>76</v>
      </c>
      <c r="AC36" s="69" t="s">
        <v>76</v>
      </c>
      <c r="AD36" s="94"/>
      <c r="AE36" s="69"/>
      <c r="AF36" s="69"/>
      <c r="AG36" s="69"/>
      <c r="AH36" s="69"/>
      <c r="AI36" s="69"/>
      <c r="AJ36" s="94"/>
      <c r="AK36" s="95"/>
      <c r="AL36" s="98"/>
      <c r="AM36" s="69">
        <v>24.387636915405505</v>
      </c>
      <c r="AN36" s="69">
        <v>1.985624790232839</v>
      </c>
      <c r="AO36" s="69">
        <v>20.491484891056281</v>
      </c>
      <c r="AP36" s="69">
        <v>28.283788939754732</v>
      </c>
      <c r="AQ36" s="69">
        <v>8.1419319023014207</v>
      </c>
      <c r="AR36" s="94">
        <v>1353.4145360000005</v>
      </c>
      <c r="AS36" s="95">
        <v>1453</v>
      </c>
      <c r="AT36" s="69"/>
      <c r="AU36" s="69">
        <v>23.519588435408298</v>
      </c>
      <c r="AV36" s="69">
        <v>1.6749680900351456</v>
      </c>
      <c r="AW36" s="69">
        <v>20.232993639512443</v>
      </c>
      <c r="AX36" s="69">
        <v>26.806183231304153</v>
      </c>
      <c r="AY36" s="69">
        <v>7.1215875848980108</v>
      </c>
      <c r="AZ36" s="94">
        <v>1257.6793857520313</v>
      </c>
      <c r="BA36" s="95">
        <v>1328</v>
      </c>
      <c r="BB36" s="69"/>
      <c r="BC36" s="69">
        <v>21.326849817984787</v>
      </c>
      <c r="BD36" s="69">
        <v>3.1503558747554803</v>
      </c>
      <c r="BE36" s="69">
        <v>15.137692168700386</v>
      </c>
      <c r="BF36" s="69">
        <v>27.516007467269183</v>
      </c>
      <c r="BG36" s="69">
        <v>14.771782525981905</v>
      </c>
      <c r="BH36" s="94">
        <v>634.0475980000009</v>
      </c>
      <c r="BI36" s="95">
        <v>636</v>
      </c>
      <c r="BJ36"/>
    </row>
    <row r="37" spans="5:62" ht="12" customHeight="1">
      <c r="E37" s="106" t="s">
        <v>74</v>
      </c>
      <c r="F37" s="114"/>
      <c r="G37" s="69" t="s">
        <v>76</v>
      </c>
      <c r="H37" s="69" t="s">
        <v>76</v>
      </c>
      <c r="I37" s="69" t="s">
        <v>76</v>
      </c>
      <c r="J37" s="69" t="s">
        <v>76</v>
      </c>
      <c r="K37" s="69" t="s">
        <v>76</v>
      </c>
      <c r="L37" s="69" t="s">
        <v>76</v>
      </c>
      <c r="M37" s="69" t="s">
        <v>76</v>
      </c>
      <c r="N37" s="94"/>
      <c r="O37" s="69"/>
      <c r="P37" s="69"/>
      <c r="Q37" s="69"/>
      <c r="R37" s="69"/>
      <c r="S37" s="69"/>
      <c r="T37" s="94"/>
      <c r="U37" s="95"/>
      <c r="V37" s="94"/>
      <c r="W37" s="69" t="s">
        <v>76</v>
      </c>
      <c r="X37" s="69" t="s">
        <v>76</v>
      </c>
      <c r="Y37" s="69" t="s">
        <v>76</v>
      </c>
      <c r="Z37" s="69" t="s">
        <v>76</v>
      </c>
      <c r="AA37" s="69" t="s">
        <v>76</v>
      </c>
      <c r="AB37" s="69" t="s">
        <v>76</v>
      </c>
      <c r="AC37" s="69" t="s">
        <v>76</v>
      </c>
      <c r="AD37" s="94"/>
      <c r="AE37" s="69"/>
      <c r="AF37" s="69"/>
      <c r="AG37" s="69"/>
      <c r="AH37" s="69"/>
      <c r="AI37" s="69"/>
      <c r="AJ37" s="94"/>
      <c r="AK37" s="95"/>
      <c r="AL37" s="98"/>
      <c r="AM37" s="118">
        <v>41.294873298162678</v>
      </c>
      <c r="AN37" s="69">
        <v>10.571500914155314</v>
      </c>
      <c r="AO37" s="69">
        <v>20.551692164598112</v>
      </c>
      <c r="AP37" s="69">
        <v>62.03805443172724</v>
      </c>
      <c r="AQ37" s="69">
        <v>25.60003232804608</v>
      </c>
      <c r="AR37" s="94">
        <v>33.661193000000004</v>
      </c>
      <c r="AS37" s="95">
        <v>34</v>
      </c>
      <c r="AT37" s="69"/>
      <c r="AU37" s="118">
        <v>11.220025500949708</v>
      </c>
      <c r="AV37" s="69">
        <v>4.9525724181147774</v>
      </c>
      <c r="AW37" s="69">
        <v>1.5021694817751312</v>
      </c>
      <c r="AX37" s="69">
        <v>20.937881520124286</v>
      </c>
      <c r="AY37" s="69">
        <v>44.140473813500435</v>
      </c>
      <c r="AZ37" s="94">
        <v>32.369462972188295</v>
      </c>
      <c r="BA37" s="95">
        <v>33</v>
      </c>
      <c r="BB37" s="69"/>
      <c r="BC37" s="118">
        <v>21.668989962616052</v>
      </c>
      <c r="BD37" s="69">
        <v>11.974039646472974</v>
      </c>
      <c r="BE37" s="69">
        <v>-1.855088591383804</v>
      </c>
      <c r="BF37" s="69">
        <v>45.193068516615909</v>
      </c>
      <c r="BG37" s="69">
        <v>55.258873012221258</v>
      </c>
      <c r="BH37" s="94">
        <v>31.122451999999996</v>
      </c>
      <c r="BI37" s="95">
        <v>27</v>
      </c>
      <c r="BJ37"/>
    </row>
    <row r="38" spans="5:62" ht="12" customHeight="1">
      <c r="E38" s="106" t="s">
        <v>83</v>
      </c>
      <c r="F38" s="114"/>
      <c r="G38" s="69" t="s">
        <v>76</v>
      </c>
      <c r="H38" s="69" t="s">
        <v>76</v>
      </c>
      <c r="I38" s="69" t="s">
        <v>76</v>
      </c>
      <c r="J38" s="69" t="s">
        <v>76</v>
      </c>
      <c r="K38" s="69" t="s">
        <v>76</v>
      </c>
      <c r="L38" s="69" t="s">
        <v>76</v>
      </c>
      <c r="M38" s="69" t="s">
        <v>76</v>
      </c>
      <c r="N38" s="94"/>
      <c r="O38" s="69"/>
      <c r="P38" s="69"/>
      <c r="Q38" s="69"/>
      <c r="R38" s="69"/>
      <c r="S38" s="69"/>
      <c r="T38" s="94"/>
      <c r="U38" s="95"/>
      <c r="V38" s="94"/>
      <c r="W38" s="69" t="s">
        <v>76</v>
      </c>
      <c r="X38" s="69" t="s">
        <v>76</v>
      </c>
      <c r="Y38" s="69" t="s">
        <v>76</v>
      </c>
      <c r="Z38" s="69" t="s">
        <v>76</v>
      </c>
      <c r="AA38" s="69" t="s">
        <v>76</v>
      </c>
      <c r="AB38" s="69" t="s">
        <v>76</v>
      </c>
      <c r="AC38" s="69" t="s">
        <v>76</v>
      </c>
      <c r="AD38" s="94"/>
      <c r="AE38" s="69"/>
      <c r="AF38" s="69"/>
      <c r="AG38" s="69"/>
      <c r="AH38" s="69"/>
      <c r="AI38" s="69"/>
      <c r="AJ38" s="94"/>
      <c r="AK38" s="95"/>
      <c r="AL38" s="98"/>
      <c r="AM38" s="69">
        <v>9.6831200058789051</v>
      </c>
      <c r="AN38" s="69">
        <v>2.9223240377632211</v>
      </c>
      <c r="AO38" s="69">
        <v>3.9489960306235146</v>
      </c>
      <c r="AP38" s="69">
        <v>15.417243981134297</v>
      </c>
      <c r="AQ38" s="69">
        <v>30.179570592835709</v>
      </c>
      <c r="AR38" s="94">
        <v>132.7595959999999</v>
      </c>
      <c r="AS38" s="95">
        <v>164</v>
      </c>
      <c r="AT38" s="69"/>
      <c r="AU38" s="69">
        <v>12.172134992748161</v>
      </c>
      <c r="AV38" s="69">
        <v>4.9468090979830484</v>
      </c>
      <c r="AW38" s="69">
        <v>2.4655876654016313</v>
      </c>
      <c r="AX38" s="69">
        <v>21.878682320094693</v>
      </c>
      <c r="AY38" s="69">
        <v>40.640439010331612</v>
      </c>
      <c r="AZ38" s="94">
        <v>169.27634315816951</v>
      </c>
      <c r="BA38" s="95">
        <v>186</v>
      </c>
      <c r="BB38" s="69"/>
      <c r="BC38" s="69">
        <v>3.6318969954838827</v>
      </c>
      <c r="BD38" s="69">
        <v>1.2413872672545734</v>
      </c>
      <c r="BE38" s="69">
        <v>1.1930799835965393</v>
      </c>
      <c r="BF38" s="69">
        <v>6.070714007371226</v>
      </c>
      <c r="BG38" s="69">
        <v>34.180134205297904</v>
      </c>
      <c r="BH38" s="94">
        <v>118.64722499999995</v>
      </c>
      <c r="BI38" s="95">
        <v>151</v>
      </c>
      <c r="BJ38"/>
    </row>
    <row r="39" spans="5:62" ht="12" customHeight="1">
      <c r="E39" s="106" t="s">
        <v>75</v>
      </c>
      <c r="F39" s="114"/>
      <c r="G39" s="69">
        <v>42.390104606939651</v>
      </c>
      <c r="H39" s="69">
        <v>1.4088322301592946</v>
      </c>
      <c r="I39" s="69">
        <v>39.622157382132954</v>
      </c>
      <c r="J39" s="69">
        <v>45.158051831746342</v>
      </c>
      <c r="K39" s="69">
        <v>3.323493167149806</v>
      </c>
      <c r="L39" s="94">
        <v>1818.6454129999695</v>
      </c>
      <c r="M39" s="95">
        <v>2536</v>
      </c>
      <c r="N39" s="94"/>
      <c r="O39" s="69"/>
      <c r="P39" s="69"/>
      <c r="Q39" s="69"/>
      <c r="R39" s="69"/>
      <c r="S39" s="69"/>
      <c r="T39" s="94"/>
      <c r="U39" s="95"/>
      <c r="V39" s="94"/>
      <c r="W39" s="69" t="s">
        <v>76</v>
      </c>
      <c r="X39" s="69" t="s">
        <v>76</v>
      </c>
      <c r="Y39" s="69" t="s">
        <v>76</v>
      </c>
      <c r="Z39" s="69" t="s">
        <v>76</v>
      </c>
      <c r="AA39" s="69" t="s">
        <v>76</v>
      </c>
      <c r="AB39" s="69" t="s">
        <v>76</v>
      </c>
      <c r="AC39" s="69" t="s">
        <v>76</v>
      </c>
      <c r="AD39" s="94"/>
      <c r="AE39" s="69"/>
      <c r="AF39" s="69"/>
      <c r="AG39" s="69"/>
      <c r="AH39" s="69"/>
      <c r="AI39" s="69"/>
      <c r="AJ39" s="94"/>
      <c r="AK39" s="95"/>
      <c r="AL39" s="98"/>
      <c r="AM39" s="69">
        <v>26.226091415436155</v>
      </c>
      <c r="AN39" s="69">
        <v>1.3597127251729411</v>
      </c>
      <c r="AO39" s="69">
        <v>23.558091140271003</v>
      </c>
      <c r="AP39" s="69">
        <v>28.894091690601304</v>
      </c>
      <c r="AQ39" s="69">
        <v>5.1845801329459302</v>
      </c>
      <c r="AR39" s="94">
        <v>1990.2212789999908</v>
      </c>
      <c r="AS39" s="95">
        <v>2588</v>
      </c>
      <c r="AT39" s="69"/>
      <c r="AU39" s="69">
        <v>25.301669292943735</v>
      </c>
      <c r="AV39" s="69">
        <v>1.3717309289682855</v>
      </c>
      <c r="AW39" s="69">
        <v>22.610081459517033</v>
      </c>
      <c r="AX39" s="69">
        <v>27.993257126370434</v>
      </c>
      <c r="AY39" s="69">
        <v>5.4215036687355687</v>
      </c>
      <c r="AZ39" s="94">
        <v>1816.8172550207828</v>
      </c>
      <c r="BA39" s="95">
        <v>2269</v>
      </c>
      <c r="BB39" s="69"/>
      <c r="BC39" s="69">
        <v>25.03824943741418</v>
      </c>
      <c r="BD39" s="69">
        <v>2.0365562106375057</v>
      </c>
      <c r="BE39" s="69">
        <v>21.037251470718406</v>
      </c>
      <c r="BF39" s="69">
        <v>29.039247404109954</v>
      </c>
      <c r="BG39" s="69">
        <v>8.1337803416652559</v>
      </c>
      <c r="BH39" s="94">
        <v>830.05338500000073</v>
      </c>
      <c r="BI39" s="95">
        <v>1046</v>
      </c>
      <c r="BJ39"/>
    </row>
    <row r="40" spans="5:62" ht="5.0999999999999996" customHeight="1">
      <c r="E40" s="103"/>
      <c r="F40" s="114"/>
      <c r="G40" s="69"/>
      <c r="H40" s="69"/>
      <c r="I40" s="69"/>
      <c r="J40" s="69"/>
      <c r="K40" s="69"/>
      <c r="L40" s="94"/>
      <c r="M40" s="95"/>
      <c r="N40" s="94"/>
      <c r="O40" s="69"/>
      <c r="P40" s="69"/>
      <c r="Q40" s="69"/>
      <c r="R40" s="69"/>
      <c r="S40" s="69"/>
      <c r="T40" s="94"/>
      <c r="U40" s="95"/>
      <c r="V40" s="94"/>
      <c r="W40" s="69"/>
      <c r="X40" s="69"/>
      <c r="Y40" s="69"/>
      <c r="Z40" s="69"/>
      <c r="AA40" s="69"/>
      <c r="AB40" s="94"/>
      <c r="AC40" s="95"/>
      <c r="AD40" s="94"/>
      <c r="AE40" s="69"/>
      <c r="AF40" s="69"/>
      <c r="AG40" s="69"/>
      <c r="AH40" s="69"/>
      <c r="AI40" s="69"/>
      <c r="AJ40" s="94"/>
      <c r="AK40" s="95"/>
      <c r="AL40" s="98"/>
      <c r="AM40" s="69"/>
      <c r="AN40" s="69"/>
      <c r="AO40" s="69"/>
      <c r="AP40" s="69"/>
      <c r="AQ40" s="69"/>
      <c r="AR40" s="94"/>
      <c r="AS40" s="95"/>
      <c r="AT40" s="69"/>
      <c r="AU40" s="69"/>
      <c r="AV40" s="69"/>
      <c r="AW40" s="69"/>
      <c r="AX40" s="69"/>
      <c r="AY40" s="69"/>
      <c r="AZ40" s="94"/>
      <c r="BA40" s="95"/>
      <c r="BB40" s="69"/>
      <c r="BC40" s="69"/>
      <c r="BD40" s="69"/>
      <c r="BE40" s="69"/>
      <c r="BF40" s="69"/>
      <c r="BG40" s="69"/>
      <c r="BH40" s="94"/>
      <c r="BI40" s="95"/>
      <c r="BJ40"/>
    </row>
    <row r="41" spans="5:62" ht="24.95" hidden="1" customHeight="1">
      <c r="E41" s="107" t="s">
        <v>67</v>
      </c>
      <c r="F41" s="114"/>
      <c r="G41" s="69"/>
      <c r="H41" s="69"/>
      <c r="I41" s="69"/>
      <c r="J41" s="69"/>
      <c r="K41" s="69"/>
      <c r="L41" s="94"/>
      <c r="M41" s="95"/>
      <c r="N41" s="94"/>
      <c r="O41" s="69"/>
      <c r="P41" s="69"/>
      <c r="Q41" s="69"/>
      <c r="R41" s="69"/>
      <c r="S41" s="69"/>
      <c r="T41" s="94"/>
      <c r="U41" s="95"/>
      <c r="V41" s="94"/>
      <c r="W41" s="69"/>
      <c r="X41" s="69"/>
      <c r="Y41" s="69"/>
      <c r="Z41" s="69"/>
      <c r="AA41" s="69"/>
      <c r="AB41" s="94"/>
      <c r="AC41" s="95"/>
      <c r="AD41" s="94"/>
      <c r="AE41" s="69"/>
      <c r="AF41" s="69"/>
      <c r="AG41" s="69"/>
      <c r="AH41" s="69"/>
      <c r="AI41" s="69"/>
      <c r="AJ41" s="94"/>
      <c r="AK41" s="95"/>
      <c r="AL41" s="69"/>
      <c r="AM41" s="69"/>
      <c r="AN41" s="69"/>
      <c r="AO41" s="69"/>
      <c r="AP41" s="69"/>
      <c r="AQ41" s="69"/>
      <c r="AR41" s="94"/>
      <c r="AS41" s="95"/>
      <c r="AT41" s="69"/>
      <c r="AU41" s="69"/>
      <c r="AV41" s="69"/>
      <c r="AW41" s="69"/>
      <c r="AX41" s="69"/>
      <c r="AY41" s="69"/>
      <c r="AZ41" s="94"/>
      <c r="BA41" s="95"/>
      <c r="BB41" s="69"/>
      <c r="BC41" s="69"/>
      <c r="BD41" s="69"/>
      <c r="BE41" s="69"/>
      <c r="BF41" s="69"/>
      <c r="BG41" s="69"/>
      <c r="BH41" s="94"/>
      <c r="BI41" s="95"/>
      <c r="BJ41"/>
    </row>
    <row r="42" spans="5:62" ht="12.95" hidden="1" customHeight="1">
      <c r="E42" s="106" t="s">
        <v>13</v>
      </c>
      <c r="F42" s="114"/>
      <c r="G42" s="69">
        <v>46.975806938436307</v>
      </c>
      <c r="H42" s="69">
        <v>1.1634798706636895</v>
      </c>
      <c r="I42" s="69">
        <v>44.69142706730441</v>
      </c>
      <c r="J42" s="69">
        <v>49.260186809568204</v>
      </c>
      <c r="K42" s="69">
        <v>2.4767639908527315</v>
      </c>
      <c r="L42" s="94">
        <v>2899.7931420001369</v>
      </c>
      <c r="M42" s="95">
        <v>4102</v>
      </c>
      <c r="N42" s="94"/>
      <c r="O42" s="69">
        <v>46.752254114999864</v>
      </c>
      <c r="P42" s="69">
        <v>3.2151804380088427</v>
      </c>
      <c r="Q42" s="69">
        <v>40.416988004884864</v>
      </c>
      <c r="R42" s="69">
        <v>53.087520225114872</v>
      </c>
      <c r="S42" s="69">
        <v>6.8770597244364584</v>
      </c>
      <c r="T42" s="94">
        <v>462.07048000000174</v>
      </c>
      <c r="U42" s="95">
        <v>662</v>
      </c>
      <c r="V42" s="94"/>
      <c r="W42" s="69">
        <v>45.054013694903425</v>
      </c>
      <c r="X42" s="69">
        <v>3.9054627990141602</v>
      </c>
      <c r="Y42" s="69">
        <v>37.358235814252943</v>
      </c>
      <c r="Z42" s="69">
        <v>52.749791575553893</v>
      </c>
      <c r="AA42" s="69">
        <v>8.6684015001663486</v>
      </c>
      <c r="AB42" s="94">
        <v>281.05418500000184</v>
      </c>
      <c r="AC42" s="95">
        <v>394</v>
      </c>
      <c r="AD42" s="94"/>
      <c r="AE42" s="69">
        <v>44.975265634203467</v>
      </c>
      <c r="AF42" s="69">
        <v>2.9202323830746288</v>
      </c>
      <c r="AG42" s="69">
        <v>39.241231876169579</v>
      </c>
      <c r="AH42" s="69">
        <v>50.709299392237348</v>
      </c>
      <c r="AI42" s="69">
        <v>6.4929741756851493</v>
      </c>
      <c r="AJ42" s="94">
        <v>674.11876000000075</v>
      </c>
      <c r="AK42" s="95">
        <v>789</v>
      </c>
      <c r="AL42" s="98"/>
      <c r="AM42" s="69">
        <v>41.167290362732984</v>
      </c>
      <c r="AN42" s="69">
        <v>2.0549028610763886</v>
      </c>
      <c r="AO42" s="69">
        <v>37.13520233613005</v>
      </c>
      <c r="AP42" s="69">
        <v>45.199378389335912</v>
      </c>
      <c r="AQ42" s="69">
        <v>4.9915912438497667</v>
      </c>
      <c r="AR42" s="94">
        <v>873.04596399999798</v>
      </c>
      <c r="AS42" s="95">
        <v>1122</v>
      </c>
      <c r="AT42" s="69"/>
      <c r="AU42" s="69"/>
      <c r="AV42" s="69"/>
      <c r="AW42" s="69"/>
      <c r="AX42" s="69"/>
      <c r="AY42" s="69"/>
      <c r="AZ42" s="94"/>
      <c r="BA42" s="95"/>
      <c r="BB42" s="69"/>
      <c r="BC42" s="69"/>
      <c r="BD42" s="69"/>
      <c r="BE42" s="69"/>
      <c r="BF42" s="69"/>
      <c r="BG42" s="69"/>
      <c r="BH42" s="94"/>
      <c r="BI42" s="95"/>
      <c r="BJ42"/>
    </row>
    <row r="43" spans="5:62" ht="12.95" hidden="1" customHeight="1">
      <c r="E43" s="106" t="s">
        <v>14</v>
      </c>
      <c r="F43" s="114"/>
      <c r="G43" s="69">
        <v>30.628212976841979</v>
      </c>
      <c r="H43" s="69">
        <v>1.0290916371384882</v>
      </c>
      <c r="I43" s="69">
        <v>28.607691366882076</v>
      </c>
      <c r="J43" s="69">
        <v>32.648734586801879</v>
      </c>
      <c r="K43" s="69">
        <v>3.3599467194399666</v>
      </c>
      <c r="L43" s="94">
        <v>2488.4150720000021</v>
      </c>
      <c r="M43" s="95">
        <v>3028</v>
      </c>
      <c r="N43" s="94"/>
      <c r="O43" s="69">
        <v>33.238301082979405</v>
      </c>
      <c r="P43" s="69">
        <v>2.174308037113613</v>
      </c>
      <c r="Q43" s="69">
        <v>28.953994094284464</v>
      </c>
      <c r="R43" s="69">
        <v>37.522608071674348</v>
      </c>
      <c r="S43" s="69">
        <v>6.5415739260723766</v>
      </c>
      <c r="T43" s="94">
        <v>525.74678399999664</v>
      </c>
      <c r="U43" s="95">
        <v>696</v>
      </c>
      <c r="V43" s="94"/>
      <c r="W43" s="69">
        <v>35.673964467302412</v>
      </c>
      <c r="X43" s="69">
        <v>2.4271990112160582</v>
      </c>
      <c r="Y43" s="69">
        <v>30.891129391477754</v>
      </c>
      <c r="Z43" s="69">
        <v>40.456799543127062</v>
      </c>
      <c r="AA43" s="69">
        <v>6.8038387307380699</v>
      </c>
      <c r="AB43" s="94">
        <v>629.6201960000011</v>
      </c>
      <c r="AC43" s="95">
        <v>857</v>
      </c>
      <c r="AD43" s="94"/>
      <c r="AE43" s="69">
        <v>33.111808856581831</v>
      </c>
      <c r="AF43" s="69">
        <v>1.7268672656652877</v>
      </c>
      <c r="AG43" s="69">
        <v>29.721011858932282</v>
      </c>
      <c r="AH43" s="69">
        <v>36.502605854231376</v>
      </c>
      <c r="AI43" s="69">
        <v>5.2152610361606024</v>
      </c>
      <c r="AJ43" s="94">
        <v>1455.5068800000051</v>
      </c>
      <c r="AK43" s="95">
        <v>1696</v>
      </c>
      <c r="AL43" s="98"/>
      <c r="AM43" s="69">
        <v>28.764035023865762</v>
      </c>
      <c r="AN43" s="69">
        <v>1.1506006355425589</v>
      </c>
      <c r="AO43" s="69">
        <v>26.506350179559924</v>
      </c>
      <c r="AP43" s="69">
        <v>31.021719868171605</v>
      </c>
      <c r="AQ43" s="69">
        <v>4.0001364015441361</v>
      </c>
      <c r="AR43" s="94">
        <v>3129.5222879999833</v>
      </c>
      <c r="AS43" s="95">
        <v>3992</v>
      </c>
      <c r="AT43" s="69"/>
      <c r="AU43" s="69"/>
      <c r="AV43" s="69"/>
      <c r="AW43" s="69"/>
      <c r="AX43" s="69"/>
      <c r="AY43" s="69"/>
      <c r="AZ43" s="94"/>
      <c r="BA43" s="95"/>
      <c r="BB43" s="69"/>
      <c r="BC43" s="69"/>
      <c r="BD43" s="69"/>
      <c r="BE43" s="69"/>
      <c r="BF43" s="69"/>
      <c r="BG43" s="69"/>
      <c r="BH43" s="94"/>
      <c r="BI43" s="95"/>
      <c r="BJ43"/>
    </row>
    <row r="44" spans="5:62" ht="12.95" hidden="1" customHeight="1">
      <c r="E44" s="106" t="s">
        <v>15</v>
      </c>
      <c r="F44" s="114"/>
      <c r="G44" s="69">
        <v>16.772594577659596</v>
      </c>
      <c r="H44" s="69">
        <v>1.0988080026769929</v>
      </c>
      <c r="I44" s="69">
        <v>14.615191646294637</v>
      </c>
      <c r="J44" s="69">
        <v>18.929997509024556</v>
      </c>
      <c r="K44" s="69">
        <v>6.5512106525281419</v>
      </c>
      <c r="L44" s="94">
        <v>2149.5356090000228</v>
      </c>
      <c r="M44" s="95">
        <v>2183</v>
      </c>
      <c r="N44" s="94"/>
      <c r="O44" s="69">
        <v>16.038491808922764</v>
      </c>
      <c r="P44" s="69">
        <v>1.9489934653446859</v>
      </c>
      <c r="Q44" s="69">
        <v>12.198149878539374</v>
      </c>
      <c r="R44" s="69">
        <v>19.878833739306152</v>
      </c>
      <c r="S44" s="69">
        <v>12.151974690415678</v>
      </c>
      <c r="T44" s="94">
        <v>431.90747499999941</v>
      </c>
      <c r="U44" s="95">
        <v>501</v>
      </c>
      <c r="V44" s="94"/>
      <c r="W44" s="69">
        <v>19.454628449540635</v>
      </c>
      <c r="X44" s="69">
        <v>2.3945912799295295</v>
      </c>
      <c r="Y44" s="69">
        <v>14.73604743785312</v>
      </c>
      <c r="Z44" s="69">
        <v>24.173209461228147</v>
      </c>
      <c r="AA44" s="69">
        <v>12.308594256325007</v>
      </c>
      <c r="AB44" s="94">
        <v>549.02324800000008</v>
      </c>
      <c r="AC44" s="95">
        <v>610</v>
      </c>
      <c r="AD44" s="94"/>
      <c r="AE44" s="69">
        <v>19.209420143073867</v>
      </c>
      <c r="AF44" s="69">
        <v>1.5845337401990172</v>
      </c>
      <c r="AG44" s="69">
        <v>16.098102698029059</v>
      </c>
      <c r="AH44" s="69">
        <v>22.320737588118671</v>
      </c>
      <c r="AI44" s="69">
        <v>8.2487328008718439</v>
      </c>
      <c r="AJ44" s="94">
        <v>1377.2026070000172</v>
      </c>
      <c r="AK44" s="95">
        <v>1654</v>
      </c>
      <c r="AL44" s="98"/>
      <c r="AM44" s="69">
        <v>12.188342433028959</v>
      </c>
      <c r="AN44" s="69">
        <v>0.93865089457889905</v>
      </c>
      <c r="AO44" s="69">
        <v>10.346541000522697</v>
      </c>
      <c r="AP44" s="69">
        <v>14.030143865535221</v>
      </c>
      <c r="AQ44" s="69">
        <v>7.7012186007776302</v>
      </c>
      <c r="AR44" s="94">
        <v>2404.2445279999929</v>
      </c>
      <c r="AS44" s="95">
        <v>2647</v>
      </c>
      <c r="AT44" s="69"/>
      <c r="AU44" s="69"/>
      <c r="AV44" s="69"/>
      <c r="AW44" s="69"/>
      <c r="AX44" s="69"/>
      <c r="AY44" s="69"/>
      <c r="AZ44" s="94"/>
      <c r="BA44" s="95"/>
      <c r="BB44" s="69"/>
      <c r="BC44" s="69"/>
      <c r="BD44" s="69"/>
      <c r="BE44" s="69"/>
      <c r="BF44" s="69"/>
      <c r="BG44" s="69"/>
      <c r="BH44" s="94"/>
      <c r="BI44" s="95"/>
      <c r="BJ44"/>
    </row>
    <row r="45" spans="5:62" ht="12.95" hidden="1" customHeight="1">
      <c r="E45" s="106" t="s">
        <v>45</v>
      </c>
      <c r="F45" s="114"/>
      <c r="G45" s="69">
        <v>7.1748031202713474</v>
      </c>
      <c r="H45" s="69">
        <v>0.86047687367323722</v>
      </c>
      <c r="I45" s="69">
        <v>5.4853402431247327</v>
      </c>
      <c r="J45" s="69">
        <v>8.864265997417963</v>
      </c>
      <c r="K45" s="69">
        <v>11.993038125911591</v>
      </c>
      <c r="L45" s="94">
        <v>1728.6124500000137</v>
      </c>
      <c r="M45" s="95">
        <v>1451</v>
      </c>
      <c r="N45" s="94"/>
      <c r="O45" s="69">
        <v>5.241251121230988</v>
      </c>
      <c r="P45" s="69">
        <v>1.2952169350533287</v>
      </c>
      <c r="Q45" s="69">
        <v>2.6891256302672328</v>
      </c>
      <c r="R45" s="69">
        <v>7.7933766121947441</v>
      </c>
      <c r="S45" s="69">
        <v>24.711980118768423</v>
      </c>
      <c r="T45" s="94">
        <v>367.09986900000035</v>
      </c>
      <c r="U45" s="95">
        <v>335</v>
      </c>
      <c r="V45" s="94"/>
      <c r="W45" s="69">
        <v>10.13644590275363</v>
      </c>
      <c r="X45" s="69">
        <v>2.0763320882585941</v>
      </c>
      <c r="Y45" s="69">
        <v>6.0449997976367627</v>
      </c>
      <c r="Z45" s="69">
        <v>14.227892007870496</v>
      </c>
      <c r="AA45" s="69">
        <v>20.483827449762696</v>
      </c>
      <c r="AB45" s="94">
        <v>404.59580599999975</v>
      </c>
      <c r="AC45" s="95">
        <v>354</v>
      </c>
      <c r="AD45" s="94"/>
      <c r="AE45" s="69">
        <v>8.3303902383706561</v>
      </c>
      <c r="AF45" s="69">
        <v>1.3145782527501342</v>
      </c>
      <c r="AG45" s="69">
        <v>5.7491449503124166</v>
      </c>
      <c r="AH45" s="69">
        <v>10.911635526428896</v>
      </c>
      <c r="AI45" s="69">
        <v>15.780512258537998</v>
      </c>
      <c r="AJ45" s="94">
        <v>949.0434510000008</v>
      </c>
      <c r="AK45" s="95">
        <v>1010</v>
      </c>
      <c r="AL45" s="98"/>
      <c r="AM45" s="69">
        <v>4.7511150277269261</v>
      </c>
      <c r="AN45" s="69">
        <v>0.61283339143471138</v>
      </c>
      <c r="AO45" s="69">
        <v>3.5486259822778274</v>
      </c>
      <c r="AP45" s="69">
        <v>5.9536040731760238</v>
      </c>
      <c r="AQ45" s="69">
        <v>12.898727727244882</v>
      </c>
      <c r="AR45" s="94">
        <v>1995.321233999993</v>
      </c>
      <c r="AS45" s="95">
        <v>1530</v>
      </c>
      <c r="AT45" s="69"/>
      <c r="AU45" s="69"/>
      <c r="AV45" s="69"/>
      <c r="AW45" s="69"/>
      <c r="AX45" s="69"/>
      <c r="AY45" s="69"/>
      <c r="AZ45" s="94"/>
      <c r="BA45" s="95"/>
      <c r="BB45" s="69"/>
      <c r="BC45" s="69"/>
      <c r="BD45" s="69"/>
      <c r="BE45" s="69"/>
      <c r="BF45" s="69"/>
      <c r="BG45" s="69"/>
      <c r="BH45" s="94"/>
      <c r="BI45" s="95"/>
      <c r="BJ45"/>
    </row>
    <row r="46" spans="5:62" ht="12.95" hidden="1" customHeight="1">
      <c r="E46" s="106" t="s">
        <v>16</v>
      </c>
      <c r="F46" s="114"/>
      <c r="G46" s="69">
        <v>4.4677904614802539</v>
      </c>
      <c r="H46" s="69">
        <v>0.9525100504695424</v>
      </c>
      <c r="I46" s="69">
        <v>2.5976293687041108</v>
      </c>
      <c r="J46" s="69">
        <v>6.3379515542563976</v>
      </c>
      <c r="K46" s="69">
        <v>21.319487981402776</v>
      </c>
      <c r="L46" s="94">
        <v>1210.2212819999991</v>
      </c>
      <c r="M46" s="95">
        <v>821</v>
      </c>
      <c r="N46" s="94"/>
      <c r="O46" s="69">
        <v>4.2747140970559787</v>
      </c>
      <c r="P46" s="69">
        <v>1.7015636789070703</v>
      </c>
      <c r="Q46" s="69">
        <v>0.92191355692252275</v>
      </c>
      <c r="R46" s="69">
        <v>7.6275146371894351</v>
      </c>
      <c r="S46" s="69">
        <v>39.805321251284319</v>
      </c>
      <c r="T46" s="94">
        <v>377.28677599999969</v>
      </c>
      <c r="U46" s="95">
        <v>240</v>
      </c>
      <c r="V46" s="94"/>
      <c r="W46" s="69">
        <v>4.1796934732449813</v>
      </c>
      <c r="X46" s="69">
        <v>1.3479801612131899</v>
      </c>
      <c r="Y46" s="69">
        <v>1.523476670760334</v>
      </c>
      <c r="Z46" s="69">
        <v>6.8359102757296268</v>
      </c>
      <c r="AA46" s="69">
        <v>32.250694215780875</v>
      </c>
      <c r="AB46" s="94">
        <v>426.4066279999999</v>
      </c>
      <c r="AC46" s="95">
        <v>294</v>
      </c>
      <c r="AD46" s="94"/>
      <c r="AE46" s="69">
        <v>5.3968495474206177</v>
      </c>
      <c r="AF46" s="69">
        <v>1.1344078899462913</v>
      </c>
      <c r="AG46" s="69">
        <v>3.1693784824352438</v>
      </c>
      <c r="AH46" s="69">
        <v>7.6243206124059926</v>
      </c>
      <c r="AI46" s="69">
        <v>21.019816839038484</v>
      </c>
      <c r="AJ46" s="94">
        <v>1048.8420050000034</v>
      </c>
      <c r="AK46" s="95">
        <v>838</v>
      </c>
      <c r="AL46" s="98"/>
      <c r="AM46" s="69">
        <v>2.8451038527337822</v>
      </c>
      <c r="AN46" s="69">
        <v>0.92005846200069652</v>
      </c>
      <c r="AO46" s="69">
        <v>1.0397841080989965</v>
      </c>
      <c r="AP46" s="69">
        <v>4.6504235973685688</v>
      </c>
      <c r="AQ46" s="69">
        <v>32.33830853368103</v>
      </c>
      <c r="AR46" s="94">
        <v>684.71110399999941</v>
      </c>
      <c r="AS46" s="95">
        <v>466</v>
      </c>
      <c r="AT46" s="69"/>
      <c r="AU46" s="69"/>
      <c r="AV46" s="69"/>
      <c r="AW46" s="69"/>
      <c r="AX46" s="69"/>
      <c r="AY46" s="69"/>
      <c r="AZ46" s="94"/>
      <c r="BA46" s="95"/>
      <c r="BB46" s="69"/>
      <c r="BC46" s="69"/>
      <c r="BD46" s="69"/>
      <c r="BE46" s="69"/>
      <c r="BF46" s="69"/>
      <c r="BG46" s="69"/>
      <c r="BH46" s="94"/>
      <c r="BI46" s="95"/>
      <c r="BJ46"/>
    </row>
    <row r="47" spans="5:62" ht="5.0999999999999996" hidden="1" customHeight="1">
      <c r="E47" s="108"/>
      <c r="F47" s="114"/>
      <c r="G47" s="69"/>
      <c r="H47" s="69"/>
      <c r="I47" s="69"/>
      <c r="J47" s="69"/>
      <c r="K47" s="69"/>
      <c r="L47" s="94"/>
      <c r="M47" s="95"/>
      <c r="N47" s="94"/>
      <c r="O47" s="69"/>
      <c r="P47" s="69"/>
      <c r="Q47" s="69"/>
      <c r="R47" s="69"/>
      <c r="S47" s="69"/>
      <c r="T47" s="94"/>
      <c r="U47" s="95"/>
      <c r="V47" s="94"/>
      <c r="W47" s="69"/>
      <c r="X47" s="69"/>
      <c r="Y47" s="69"/>
      <c r="Z47" s="69"/>
      <c r="AA47" s="69"/>
      <c r="AB47" s="94"/>
      <c r="AC47" s="95"/>
      <c r="AD47" s="94"/>
      <c r="AE47" s="69"/>
      <c r="AF47" s="69"/>
      <c r="AG47" s="69"/>
      <c r="AH47" s="69"/>
      <c r="AI47" s="69"/>
      <c r="AJ47" s="94"/>
      <c r="AK47" s="95"/>
      <c r="AL47" s="69"/>
      <c r="AM47" s="69"/>
      <c r="AN47" s="69"/>
      <c r="AO47" s="69"/>
      <c r="AP47" s="69"/>
      <c r="AQ47" s="69"/>
      <c r="AR47" s="94"/>
      <c r="AS47" s="95"/>
      <c r="AT47" s="69"/>
      <c r="AU47" s="69"/>
      <c r="AV47" s="69"/>
      <c r="AW47" s="69"/>
      <c r="AX47" s="69"/>
      <c r="AY47" s="69"/>
      <c r="AZ47" s="94"/>
      <c r="BA47" s="95"/>
      <c r="BB47" s="69"/>
      <c r="BC47" s="69"/>
      <c r="BD47" s="69"/>
      <c r="BE47" s="69"/>
      <c r="BF47" s="69"/>
      <c r="BG47" s="69"/>
      <c r="BH47" s="94"/>
      <c r="BI47" s="95"/>
      <c r="BJ47"/>
    </row>
    <row r="48" spans="5:62" ht="24.95" customHeight="1">
      <c r="E48" s="107" t="s">
        <v>68</v>
      </c>
      <c r="F48" s="114"/>
      <c r="G48" s="69"/>
      <c r="H48" s="69"/>
      <c r="I48" s="69"/>
      <c r="J48" s="69"/>
      <c r="K48" s="69"/>
      <c r="L48" s="94"/>
      <c r="M48" s="95"/>
      <c r="N48" s="94"/>
      <c r="O48" s="69"/>
      <c r="P48" s="69"/>
      <c r="Q48" s="69"/>
      <c r="R48" s="69"/>
      <c r="S48" s="69"/>
      <c r="T48" s="94"/>
      <c r="U48" s="95"/>
      <c r="V48" s="94"/>
      <c r="W48" s="69"/>
      <c r="X48" s="69"/>
      <c r="Y48" s="69"/>
      <c r="Z48" s="69"/>
      <c r="AA48" s="69"/>
      <c r="AB48" s="94"/>
      <c r="AC48" s="95"/>
      <c r="AD48" s="94"/>
      <c r="AE48" s="69"/>
      <c r="AF48" s="69"/>
      <c r="AG48" s="69"/>
      <c r="AH48" s="69"/>
      <c r="AI48" s="69"/>
      <c r="AJ48" s="94"/>
      <c r="AK48" s="95"/>
      <c r="AL48" s="69"/>
      <c r="AM48" s="69"/>
      <c r="AN48" s="69"/>
      <c r="AO48" s="69"/>
      <c r="AP48" s="69"/>
      <c r="AQ48" s="69"/>
      <c r="AR48" s="94"/>
      <c r="AS48" s="95"/>
      <c r="AT48" s="69"/>
      <c r="AU48" s="69"/>
      <c r="AV48" s="69"/>
      <c r="AW48" s="69"/>
      <c r="AX48" s="69"/>
      <c r="AY48" s="69"/>
      <c r="AZ48" s="94"/>
      <c r="BA48" s="95"/>
      <c r="BB48" s="69"/>
      <c r="BC48" s="69"/>
      <c r="BD48" s="69"/>
      <c r="BE48" s="69"/>
      <c r="BF48" s="69"/>
      <c r="BG48" s="69"/>
      <c r="BH48" s="94"/>
      <c r="BI48" s="95"/>
      <c r="BJ48"/>
    </row>
    <row r="49" spans="2:69" ht="12.95" customHeight="1">
      <c r="E49" s="106" t="s">
        <v>13</v>
      </c>
      <c r="F49" s="114"/>
      <c r="G49" s="69">
        <v>46.975806938436307</v>
      </c>
      <c r="H49" s="69">
        <v>1.1634798706636895</v>
      </c>
      <c r="I49" s="69">
        <v>44.69142706730441</v>
      </c>
      <c r="J49" s="69">
        <v>49.260186809568204</v>
      </c>
      <c r="K49" s="69">
        <v>2.4767639908527315</v>
      </c>
      <c r="L49" s="94">
        <v>2899.7931420001369</v>
      </c>
      <c r="M49" s="95">
        <v>4102</v>
      </c>
      <c r="N49" s="94"/>
      <c r="O49" s="115">
        <v>45.266339006891201</v>
      </c>
      <c r="P49" s="115">
        <v>2.5152719489487452</v>
      </c>
      <c r="Q49" s="115">
        <v>40.310188817769507</v>
      </c>
      <c r="R49" s="115">
        <v>50.222489196012901</v>
      </c>
      <c r="S49" s="115">
        <v>5.5566056458991051</v>
      </c>
      <c r="T49" s="116">
        <v>619.33652500000187</v>
      </c>
      <c r="U49" s="117">
        <v>863</v>
      </c>
      <c r="V49" s="116"/>
      <c r="W49" s="115">
        <v>39.579971656171871</v>
      </c>
      <c r="X49" s="115">
        <v>2.4398019281579213</v>
      </c>
      <c r="Y49" s="115">
        <v>34.772302327808099</v>
      </c>
      <c r="Z49" s="115">
        <v>44.387640984535643</v>
      </c>
      <c r="AA49" s="115">
        <v>6.1642336415808741</v>
      </c>
      <c r="AB49" s="116">
        <v>627.69573500000195</v>
      </c>
      <c r="AC49" s="117">
        <v>872</v>
      </c>
      <c r="AD49" s="116"/>
      <c r="AE49" s="115">
        <v>39.773955638253597</v>
      </c>
      <c r="AF49" s="115">
        <v>1.9408317669901107</v>
      </c>
      <c r="AG49" s="115">
        <v>35.963027804192443</v>
      </c>
      <c r="AH49" s="115">
        <v>43.584883472314758</v>
      </c>
      <c r="AI49" s="115">
        <v>4.879654879293593</v>
      </c>
      <c r="AJ49" s="116">
        <v>1470.2676830000037</v>
      </c>
      <c r="AK49" s="117">
        <v>1728</v>
      </c>
      <c r="AL49" s="98"/>
      <c r="AM49" s="69">
        <v>37.147716770715121</v>
      </c>
      <c r="AN49" s="69">
        <v>1.5402664231566259</v>
      </c>
      <c r="AO49" s="69">
        <v>34.125437751971042</v>
      </c>
      <c r="AP49" s="69">
        <v>40.169995789459207</v>
      </c>
      <c r="AQ49" s="69">
        <v>4.1463286496543805</v>
      </c>
      <c r="AR49" s="94">
        <v>2295.5102819999865</v>
      </c>
      <c r="AS49" s="95">
        <v>3030</v>
      </c>
      <c r="AT49" s="69"/>
      <c r="AU49" s="69">
        <v>35.929029134172069</v>
      </c>
      <c r="AV49" s="69">
        <v>1.3521551836156358</v>
      </c>
      <c r="AW49" s="69">
        <v>33.275852505821192</v>
      </c>
      <c r="AX49" s="69">
        <v>38.582205762522946</v>
      </c>
      <c r="AY49" s="69">
        <v>3.7634058481407786</v>
      </c>
      <c r="AZ49" s="94">
        <v>2220.7127808002338</v>
      </c>
      <c r="BA49" s="95">
        <v>2930</v>
      </c>
      <c r="BB49" s="69"/>
      <c r="BC49" s="69">
        <v>36.950210107955719</v>
      </c>
      <c r="BD49" s="69">
        <v>1.7501155198138219</v>
      </c>
      <c r="BE49" s="69">
        <v>33.511950658163315</v>
      </c>
      <c r="BF49" s="69">
        <v>40.388469557748131</v>
      </c>
      <c r="BG49" s="69">
        <v>4.7364156109006963</v>
      </c>
      <c r="BH49" s="94">
        <v>1083.1386610000045</v>
      </c>
      <c r="BI49" s="95">
        <v>1463</v>
      </c>
      <c r="BJ49"/>
    </row>
    <row r="50" spans="2:69" ht="12.95" customHeight="1">
      <c r="E50" s="106" t="s">
        <v>14</v>
      </c>
      <c r="F50" s="114"/>
      <c r="G50" s="69">
        <v>30.628212976841979</v>
      </c>
      <c r="H50" s="69">
        <v>1.0290916371384882</v>
      </c>
      <c r="I50" s="69">
        <v>28.607691366882076</v>
      </c>
      <c r="J50" s="69">
        <v>32.648734586801879</v>
      </c>
      <c r="K50" s="69">
        <v>3.3599467194399666</v>
      </c>
      <c r="L50" s="94">
        <v>2488.4150720000021</v>
      </c>
      <c r="M50" s="95">
        <v>3028</v>
      </c>
      <c r="N50" s="94"/>
      <c r="O50" s="115">
        <v>26.833508511620458</v>
      </c>
      <c r="P50" s="115">
        <v>2.3291058716081321</v>
      </c>
      <c r="Q50" s="115">
        <v>22.244184279352197</v>
      </c>
      <c r="R50" s="115">
        <v>31.422832743888719</v>
      </c>
      <c r="S50" s="115">
        <v>8.6798409928373488</v>
      </c>
      <c r="T50" s="116">
        <v>495.79584399999862</v>
      </c>
      <c r="U50" s="117">
        <v>670</v>
      </c>
      <c r="V50" s="116"/>
      <c r="W50" s="115">
        <v>32.632609010476763</v>
      </c>
      <c r="X50" s="115">
        <v>2.5246146174016988</v>
      </c>
      <c r="Y50" s="115">
        <v>27.657814900372525</v>
      </c>
      <c r="Z50" s="115">
        <v>37.607403120581004</v>
      </c>
      <c r="AA50" s="115">
        <v>7.7364780014713697</v>
      </c>
      <c r="AB50" s="116">
        <v>540.43188500000144</v>
      </c>
      <c r="AC50" s="117">
        <v>710</v>
      </c>
      <c r="AD50" s="116"/>
      <c r="AE50" s="115">
        <v>27.592290645331541</v>
      </c>
      <c r="AF50" s="115">
        <v>1.7912418908649796</v>
      </c>
      <c r="AG50" s="115">
        <v>24.07509059969334</v>
      </c>
      <c r="AH50" s="115">
        <v>31.109490690969743</v>
      </c>
      <c r="AI50" s="115">
        <v>6.4918201750243156</v>
      </c>
      <c r="AJ50" s="116">
        <v>1291.9002470000114</v>
      </c>
      <c r="AK50" s="117">
        <v>1547</v>
      </c>
      <c r="AL50" s="98"/>
      <c r="AM50" s="69">
        <v>23.33479585838694</v>
      </c>
      <c r="AN50" s="69">
        <v>1.0726122004984353</v>
      </c>
      <c r="AO50" s="69">
        <v>21.230138313381364</v>
      </c>
      <c r="AP50" s="69">
        <v>25.439453403392516</v>
      </c>
      <c r="AQ50" s="69">
        <v>4.5966213161145753</v>
      </c>
      <c r="AR50" s="94">
        <v>2196.0603859999796</v>
      </c>
      <c r="AS50" s="95">
        <v>2707</v>
      </c>
      <c r="AT50" s="69"/>
      <c r="AU50" s="69">
        <v>21.285115795037754</v>
      </c>
      <c r="AV50" s="69">
        <v>1.0599853782731246</v>
      </c>
      <c r="AW50" s="69">
        <v>19.205229946057159</v>
      </c>
      <c r="AX50" s="69">
        <v>23.365001644018349</v>
      </c>
      <c r="AY50" s="69">
        <v>4.9799371000849391</v>
      </c>
      <c r="AZ50" s="94">
        <v>2018.7861239433173</v>
      </c>
      <c r="BA50" s="95">
        <v>2341</v>
      </c>
      <c r="BB50" s="69"/>
      <c r="BC50" s="69">
        <v>18.633156826470739</v>
      </c>
      <c r="BD50" s="69">
        <v>1.5501396366121842</v>
      </c>
      <c r="BE50" s="69">
        <v>15.587767997139865</v>
      </c>
      <c r="BF50" s="69">
        <v>21.678545655801614</v>
      </c>
      <c r="BG50" s="69">
        <v>8.3192539570644097</v>
      </c>
      <c r="BH50" s="94">
        <v>1029.7754469999993</v>
      </c>
      <c r="BI50" s="95">
        <v>1193</v>
      </c>
      <c r="BJ50"/>
    </row>
    <row r="51" spans="2:69" ht="12.95" customHeight="1">
      <c r="E51" s="106" t="s">
        <v>15</v>
      </c>
      <c r="F51" s="114"/>
      <c r="G51" s="69">
        <v>16.772594577659596</v>
      </c>
      <c r="H51" s="69">
        <v>1.0988080026769929</v>
      </c>
      <c r="I51" s="69">
        <v>14.615191646294637</v>
      </c>
      <c r="J51" s="69">
        <v>18.929997509024556</v>
      </c>
      <c r="K51" s="69">
        <v>6.5512106525281419</v>
      </c>
      <c r="L51" s="94">
        <v>2149.5356090000228</v>
      </c>
      <c r="M51" s="95">
        <v>2183</v>
      </c>
      <c r="N51" s="94"/>
      <c r="O51" s="115">
        <v>11.642637697553168</v>
      </c>
      <c r="P51" s="115">
        <v>1.7688645437384611</v>
      </c>
      <c r="Q51" s="115">
        <v>8.1572259723343148</v>
      </c>
      <c r="R51" s="115">
        <v>15.128049422772023</v>
      </c>
      <c r="S51" s="115">
        <v>15.192987961054632</v>
      </c>
      <c r="T51" s="116">
        <v>440.07256199999955</v>
      </c>
      <c r="U51" s="117">
        <v>458</v>
      </c>
      <c r="V51" s="116"/>
      <c r="W51" s="115">
        <v>11.282537188368826</v>
      </c>
      <c r="X51" s="115">
        <v>1.8334186089802282</v>
      </c>
      <c r="Y51" s="115">
        <v>7.669756039736547</v>
      </c>
      <c r="Z51" s="115">
        <v>14.895318337001104</v>
      </c>
      <c r="AA51" s="115">
        <v>16.250055979166643</v>
      </c>
      <c r="AB51" s="116">
        <v>509.49781099999888</v>
      </c>
      <c r="AC51" s="117">
        <v>472</v>
      </c>
      <c r="AD51" s="116"/>
      <c r="AE51" s="115">
        <v>11.581650555373296</v>
      </c>
      <c r="AF51" s="115">
        <v>1.1865811199838916</v>
      </c>
      <c r="AG51" s="115">
        <v>9.2517345397616673</v>
      </c>
      <c r="AH51" s="115">
        <v>13.911566570984924</v>
      </c>
      <c r="AI51" s="115">
        <v>10.245354186009164</v>
      </c>
      <c r="AJ51" s="116">
        <v>1261.3209430000084</v>
      </c>
      <c r="AK51" s="117">
        <v>1382</v>
      </c>
      <c r="AL51" s="98"/>
      <c r="AM51" s="69">
        <v>9.7244629298538534</v>
      </c>
      <c r="AN51" s="69">
        <v>0.90267037964400476</v>
      </c>
      <c r="AO51" s="69">
        <v>7.9532617219168449</v>
      </c>
      <c r="AP51" s="69">
        <v>11.495664137790861</v>
      </c>
      <c r="AQ51" s="69">
        <v>9.2824702624227182</v>
      </c>
      <c r="AR51" s="94">
        <v>1905.8327059999958</v>
      </c>
      <c r="AS51" s="95">
        <v>2041</v>
      </c>
      <c r="AT51" s="69"/>
      <c r="AU51" s="69">
        <v>11.627516015176212</v>
      </c>
      <c r="AV51" s="69">
        <v>1.0042408198614472</v>
      </c>
      <c r="AW51" s="69">
        <v>9.65701122047677</v>
      </c>
      <c r="AX51" s="69">
        <v>13.598020809875653</v>
      </c>
      <c r="AY51" s="69">
        <v>8.6367614420028662</v>
      </c>
      <c r="AZ51" s="94">
        <v>1851.9622675202106</v>
      </c>
      <c r="BA51" s="95">
        <v>1971</v>
      </c>
      <c r="BB51" s="69"/>
      <c r="BC51" s="69">
        <v>7.2152146017883707</v>
      </c>
      <c r="BD51" s="69">
        <v>0.99062325002696705</v>
      </c>
      <c r="BE51" s="69">
        <v>5.2690460706095719</v>
      </c>
      <c r="BF51" s="69">
        <v>9.1613831329671704</v>
      </c>
      <c r="BG51" s="69">
        <v>13.729643603135935</v>
      </c>
      <c r="BH51" s="94">
        <v>1065.8643469999963</v>
      </c>
      <c r="BI51" s="95">
        <v>1045</v>
      </c>
      <c r="BJ51"/>
    </row>
    <row r="52" spans="2:69" ht="12.95" customHeight="1">
      <c r="E52" s="106" t="s">
        <v>45</v>
      </c>
      <c r="F52" s="114"/>
      <c r="G52" s="69">
        <v>7.1748031202713474</v>
      </c>
      <c r="H52" s="69">
        <v>0.86047687367323722</v>
      </c>
      <c r="I52" s="69">
        <v>5.4853402431247327</v>
      </c>
      <c r="J52" s="69">
        <v>8.864265997417963</v>
      </c>
      <c r="K52" s="69">
        <v>11.993038125911591</v>
      </c>
      <c r="L52" s="94">
        <v>1728.6124500000137</v>
      </c>
      <c r="M52" s="95">
        <v>1451</v>
      </c>
      <c r="N52" s="94"/>
      <c r="O52" s="115">
        <v>5.7819370112045316</v>
      </c>
      <c r="P52" s="115">
        <v>1.6429254296253619</v>
      </c>
      <c r="Q52" s="115">
        <v>2.5446786375508346</v>
      </c>
      <c r="R52" s="115">
        <v>9.0191953848582287</v>
      </c>
      <c r="S52" s="115">
        <v>28.414792939487537</v>
      </c>
      <c r="T52" s="116">
        <v>336.3973520000003</v>
      </c>
      <c r="U52" s="117">
        <v>282</v>
      </c>
      <c r="V52" s="116"/>
      <c r="W52" s="115">
        <v>6.862534488779608</v>
      </c>
      <c r="X52" s="115">
        <v>1.7810251837454711</v>
      </c>
      <c r="Y52" s="115">
        <v>3.3529954355822014</v>
      </c>
      <c r="Z52" s="115">
        <v>10.372073541977015</v>
      </c>
      <c r="AA52" s="115">
        <v>25.952877710960664</v>
      </c>
      <c r="AB52" s="116">
        <v>331.36356600000039</v>
      </c>
      <c r="AC52" s="117">
        <v>260</v>
      </c>
      <c r="AD52" s="116"/>
      <c r="AE52" s="115">
        <v>8.7418427372060243</v>
      </c>
      <c r="AF52" s="115">
        <v>1.5138023502452713</v>
      </c>
      <c r="AG52" s="115">
        <v>5.7694101905337298</v>
      </c>
      <c r="AH52" s="115">
        <v>11.714275283878317</v>
      </c>
      <c r="AI52" s="115">
        <v>17.316741970230147</v>
      </c>
      <c r="AJ52" s="116">
        <v>901.16656600000124</v>
      </c>
      <c r="AK52" s="117">
        <v>877</v>
      </c>
      <c r="AL52" s="98"/>
      <c r="AM52" s="69">
        <v>5.7765972049491898</v>
      </c>
      <c r="AN52" s="69">
        <v>0.7624884124864385</v>
      </c>
      <c r="AO52" s="69">
        <v>4.2804581627369371</v>
      </c>
      <c r="AP52" s="69">
        <v>7.2727362471614434</v>
      </c>
      <c r="AQ52" s="69">
        <v>13.1996119070439</v>
      </c>
      <c r="AR52" s="94">
        <v>1557.1096409999943</v>
      </c>
      <c r="AS52" s="95">
        <v>1252</v>
      </c>
      <c r="AT52" s="69"/>
      <c r="AU52" s="69">
        <v>5.0959040341148079</v>
      </c>
      <c r="AV52" s="69">
        <v>0.79146683822288366</v>
      </c>
      <c r="AW52" s="69">
        <v>3.542900841335836</v>
      </c>
      <c r="AX52" s="69">
        <v>6.6489072268937797</v>
      </c>
      <c r="AY52" s="69">
        <v>15.531431379483712</v>
      </c>
      <c r="AZ52" s="94">
        <v>1501.4404718891765</v>
      </c>
      <c r="BA52" s="95">
        <v>1267</v>
      </c>
      <c r="BB52" s="69"/>
      <c r="BC52" s="69">
        <v>3.8124206605431095</v>
      </c>
      <c r="BD52" s="69">
        <v>1.133790646822487</v>
      </c>
      <c r="BE52" s="69">
        <v>1.5849868932347886</v>
      </c>
      <c r="BF52" s="69">
        <v>6.0398544278514308</v>
      </c>
      <c r="BG52" s="69">
        <v>29.739389951290672</v>
      </c>
      <c r="BH52" s="94">
        <v>799.90700699999968</v>
      </c>
      <c r="BI52" s="95">
        <v>646</v>
      </c>
      <c r="BJ52"/>
    </row>
    <row r="53" spans="2:69" ht="12.95" customHeight="1">
      <c r="E53" s="106" t="s">
        <v>16</v>
      </c>
      <c r="F53" s="114"/>
      <c r="G53" s="69">
        <v>4.4677904614802539</v>
      </c>
      <c r="H53" s="69">
        <v>0.9525100504695424</v>
      </c>
      <c r="I53" s="69">
        <v>2.5976293687041108</v>
      </c>
      <c r="J53" s="69">
        <v>6.3379515542563976</v>
      </c>
      <c r="K53" s="69">
        <v>21.319487981402776</v>
      </c>
      <c r="L53" s="94">
        <v>1210.2212819999991</v>
      </c>
      <c r="M53" s="95">
        <v>821</v>
      </c>
      <c r="N53" s="94"/>
      <c r="O53" s="115">
        <v>4.161673117845706</v>
      </c>
      <c r="P53" s="115">
        <v>2.0278930172793839</v>
      </c>
      <c r="Q53" s="115">
        <v>0.16586568028079529</v>
      </c>
      <c r="R53" s="115">
        <v>8.1574805554106167</v>
      </c>
      <c r="S53" s="115">
        <v>48.727830366675327</v>
      </c>
      <c r="T53" s="116">
        <v>272.50910099999993</v>
      </c>
      <c r="U53" s="117">
        <v>161</v>
      </c>
      <c r="V53" s="116"/>
      <c r="W53" s="115">
        <v>4.2093472465863302</v>
      </c>
      <c r="X53" s="115">
        <v>1.7199433880085893</v>
      </c>
      <c r="Y53" s="115">
        <v>0.82017086402067696</v>
      </c>
      <c r="Z53" s="115">
        <v>7.5985236291519849</v>
      </c>
      <c r="AA53" s="115">
        <v>40.860097474814367</v>
      </c>
      <c r="AB53" s="116">
        <v>281.71106600000002</v>
      </c>
      <c r="AC53" s="117">
        <v>195</v>
      </c>
      <c r="AD53" s="116"/>
      <c r="AE53" s="115">
        <v>3.3166680304377048</v>
      </c>
      <c r="AF53" s="115">
        <v>1.0218465855482539</v>
      </c>
      <c r="AG53" s="115">
        <v>1.310217156519152</v>
      </c>
      <c r="AH53" s="115">
        <v>5.3231189043562575</v>
      </c>
      <c r="AI53" s="115">
        <v>30.809432121954018</v>
      </c>
      <c r="AJ53" s="116">
        <v>580.05826400000171</v>
      </c>
      <c r="AK53" s="117">
        <v>453</v>
      </c>
      <c r="AL53" s="98"/>
      <c r="AM53" s="69">
        <v>2.335776397218341</v>
      </c>
      <c r="AN53" s="69">
        <v>0.63787523976496241</v>
      </c>
      <c r="AO53" s="69">
        <v>1.0841507532813117</v>
      </c>
      <c r="AP53" s="69">
        <v>3.5874020411553706</v>
      </c>
      <c r="AQ53" s="69">
        <v>27.308917091747453</v>
      </c>
      <c r="AR53" s="94">
        <v>1132.3321029999968</v>
      </c>
      <c r="AS53" s="95">
        <v>727</v>
      </c>
      <c r="AT53" s="69"/>
      <c r="AU53" s="69">
        <v>2.9106997750898569</v>
      </c>
      <c r="AV53" s="69">
        <v>0.78144345418834138</v>
      </c>
      <c r="AW53" s="69">
        <v>1.3773643013565067</v>
      </c>
      <c r="AX53" s="69">
        <v>4.4440352488232069</v>
      </c>
      <c r="AY53" s="69">
        <v>26.847270916637811</v>
      </c>
      <c r="AZ53" s="94">
        <v>1047.3655129848414</v>
      </c>
      <c r="BA53" s="95">
        <v>680</v>
      </c>
      <c r="BB53" s="69"/>
      <c r="BC53" s="69">
        <v>1.1647887952813585</v>
      </c>
      <c r="BD53" s="69">
        <v>0.63241093221306577</v>
      </c>
      <c r="BE53" s="69">
        <v>-7.7639398295778567E-2</v>
      </c>
      <c r="BF53" s="69">
        <v>2.4072169888584951</v>
      </c>
      <c r="BG53" s="69">
        <v>54.29404324414925</v>
      </c>
      <c r="BH53" s="94">
        <v>573.62004400000012</v>
      </c>
      <c r="BI53" s="95">
        <v>332</v>
      </c>
      <c r="BJ53"/>
    </row>
    <row r="54" spans="2:69" ht="5.0999999999999996" customHeight="1">
      <c r="E54" s="103"/>
      <c r="F54" s="114"/>
      <c r="G54" s="69"/>
      <c r="H54" s="69"/>
      <c r="I54" s="69"/>
      <c r="J54" s="69"/>
      <c r="K54" s="69"/>
      <c r="L54" s="94"/>
      <c r="M54" s="95"/>
      <c r="N54" s="94"/>
      <c r="O54" s="69"/>
      <c r="P54" s="69"/>
      <c r="Q54" s="69"/>
      <c r="R54" s="69"/>
      <c r="S54" s="69"/>
      <c r="T54" s="94"/>
      <c r="U54" s="95"/>
      <c r="V54" s="94"/>
      <c r="W54" s="69"/>
      <c r="X54" s="69"/>
      <c r="Y54" s="69"/>
      <c r="Z54" s="69"/>
      <c r="AA54" s="69"/>
      <c r="AB54" s="94"/>
      <c r="AC54" s="95"/>
      <c r="AD54" s="94"/>
      <c r="AE54" s="69"/>
      <c r="AF54" s="69"/>
      <c r="AG54" s="69"/>
      <c r="AH54" s="69"/>
      <c r="AI54" s="69"/>
      <c r="AJ54" s="94"/>
      <c r="AK54" s="95"/>
      <c r="AL54" s="98"/>
      <c r="AM54" s="69"/>
      <c r="AN54" s="69"/>
      <c r="AO54" s="69"/>
      <c r="AP54" s="69"/>
      <c r="AQ54" s="69"/>
      <c r="AR54" s="94"/>
      <c r="AS54" s="95"/>
      <c r="AT54" s="69"/>
      <c r="AU54" s="69"/>
      <c r="AV54" s="69"/>
      <c r="AW54" s="69"/>
      <c r="AX54" s="69"/>
      <c r="AY54" s="69"/>
      <c r="AZ54" s="94"/>
      <c r="BA54" s="95"/>
      <c r="BB54" s="69"/>
      <c r="BC54" s="69"/>
      <c r="BD54" s="69"/>
      <c r="BE54" s="69"/>
      <c r="BF54" s="69"/>
      <c r="BG54" s="69"/>
      <c r="BH54" s="94"/>
      <c r="BI54" s="95"/>
      <c r="BJ54"/>
    </row>
    <row r="55" spans="2:69" ht="12.95" customHeight="1">
      <c r="E55" s="119" t="s">
        <v>69</v>
      </c>
      <c r="F55" s="114"/>
      <c r="G55" s="69">
        <v>49.122841837562973</v>
      </c>
      <c r="H55" s="69">
        <v>1.2524768124071834</v>
      </c>
      <c r="I55" s="69">
        <v>46.627780081729256</v>
      </c>
      <c r="J55" s="69">
        <v>51.617903593396697</v>
      </c>
      <c r="K55" s="69">
        <v>2.5496831322357383</v>
      </c>
      <c r="L55" s="94">
        <v>2264.8797390000541</v>
      </c>
      <c r="M55" s="95">
        <v>3066</v>
      </c>
      <c r="N55" s="94"/>
      <c r="O55" s="69">
        <v>43.178823034583395</v>
      </c>
      <c r="P55" s="69">
        <v>2.7932882331489295</v>
      </c>
      <c r="Q55" s="69">
        <v>37.67486311057656</v>
      </c>
      <c r="R55" s="69">
        <v>48.682782958590238</v>
      </c>
      <c r="S55" s="69">
        <v>6.4691161936296631</v>
      </c>
      <c r="T55" s="94">
        <v>642.57123400000285</v>
      </c>
      <c r="U55" s="95">
        <v>861</v>
      </c>
      <c r="V55" s="94"/>
      <c r="W55" s="69">
        <v>42.107108757900022</v>
      </c>
      <c r="X55" s="69">
        <v>1.5469796991451568</v>
      </c>
      <c r="Y55" s="69">
        <v>39.071520640824609</v>
      </c>
      <c r="Z55" s="69">
        <v>45.142696874975442</v>
      </c>
      <c r="AA55" s="69">
        <v>3.6739157467203598</v>
      </c>
      <c r="AB55" s="94">
        <v>2460.8998849999916</v>
      </c>
      <c r="AC55" s="95">
        <v>2909</v>
      </c>
      <c r="AD55" s="94"/>
      <c r="AE55" s="69">
        <v>40.826564232879683</v>
      </c>
      <c r="AF55" s="69">
        <v>2.0660709612444603</v>
      </c>
      <c r="AG55" s="69">
        <v>36.769722487362174</v>
      </c>
      <c r="AH55" s="69">
        <v>44.883405978397199</v>
      </c>
      <c r="AI55" s="69">
        <v>5.0606045354670064</v>
      </c>
      <c r="AJ55" s="94">
        <v>1598.9794470000043</v>
      </c>
      <c r="AK55" s="95">
        <v>1699</v>
      </c>
      <c r="AL55" s="98"/>
      <c r="AM55" s="69">
        <v>38.71332974203743</v>
      </c>
      <c r="AN55" s="69">
        <v>1.5717744918155023</v>
      </c>
      <c r="AO55" s="69">
        <v>35.629226240595273</v>
      </c>
      <c r="AP55" s="69">
        <v>41.797433243479581</v>
      </c>
      <c r="AQ55" s="69">
        <v>4.060034366170183</v>
      </c>
      <c r="AR55" s="94">
        <v>1831.1087439999969</v>
      </c>
      <c r="AS55" s="95">
        <v>2284</v>
      </c>
      <c r="AT55" s="69"/>
      <c r="AU55" s="69">
        <v>37.983153078928609</v>
      </c>
      <c r="AV55" s="69">
        <v>1.681353663742029</v>
      </c>
      <c r="AW55" s="69">
        <v>34.68402861548941</v>
      </c>
      <c r="AX55" s="69">
        <v>41.282277542367815</v>
      </c>
      <c r="AY55" s="69">
        <v>4.4265773835263049</v>
      </c>
      <c r="AZ55" s="94">
        <v>1607.0214779999965</v>
      </c>
      <c r="BA55" s="95">
        <v>2021</v>
      </c>
      <c r="BB55" s="69"/>
      <c r="BC55" s="69">
        <v>35.612959546000681</v>
      </c>
      <c r="BD55" s="69">
        <v>2.241680976656319</v>
      </c>
      <c r="BE55" s="69">
        <v>31.208975515147451</v>
      </c>
      <c r="BF55" s="69">
        <v>40.016943576853905</v>
      </c>
      <c r="BG55" s="69">
        <v>6.2945652516207655</v>
      </c>
      <c r="BH55" s="94">
        <v>923.78026200000181</v>
      </c>
      <c r="BI55" s="95">
        <v>1172</v>
      </c>
      <c r="BJ55"/>
    </row>
    <row r="56" spans="2:69" ht="5.0999999999999996" customHeight="1">
      <c r="E56" s="37"/>
      <c r="F56" s="60"/>
      <c r="G56" s="60"/>
      <c r="H56" s="60"/>
      <c r="I56" s="60"/>
      <c r="J56" s="60"/>
      <c r="K56" s="60"/>
      <c r="L56" s="60"/>
      <c r="M56" s="60"/>
      <c r="N56" s="60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16"/>
      <c r="AV56" s="16"/>
      <c r="AW56" s="16"/>
      <c r="AX56" s="16"/>
      <c r="AY56" s="16"/>
      <c r="AZ56" s="16"/>
      <c r="BA56" s="16"/>
      <c r="BB56" s="47"/>
      <c r="BC56" s="16"/>
      <c r="BD56" s="16"/>
      <c r="BE56" s="16"/>
      <c r="BF56" s="16"/>
      <c r="BG56" s="16"/>
      <c r="BH56" s="16"/>
      <c r="BI56" s="16"/>
      <c r="BJ56" s="10"/>
    </row>
    <row r="57" spans="2:69" ht="5.0999999999999996" customHeight="1">
      <c r="F57" s="5"/>
      <c r="G57" s="5"/>
      <c r="H57" s="5"/>
      <c r="I57" s="5"/>
      <c r="J57" s="5"/>
      <c r="K57" s="5"/>
      <c r="L57" s="5"/>
      <c r="M57" s="5"/>
      <c r="N57" s="5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M57" s="52"/>
      <c r="AN57" s="52"/>
      <c r="AO57" s="52"/>
      <c r="AP57" s="52"/>
      <c r="AQ57" s="52"/>
      <c r="AR57" s="52"/>
      <c r="AS57" s="52"/>
    </row>
    <row r="58" spans="2:69" ht="11.1" customHeight="1">
      <c r="E58" s="78" t="s">
        <v>17</v>
      </c>
      <c r="F58" s="5"/>
      <c r="G58" s="5"/>
      <c r="H58" s="5"/>
      <c r="I58" s="5"/>
      <c r="J58" s="5"/>
      <c r="K58" s="5"/>
      <c r="L58" s="5"/>
      <c r="M58" s="5"/>
      <c r="N58" s="5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M58" s="52"/>
      <c r="AN58" s="52"/>
      <c r="AO58" s="52"/>
      <c r="AP58" s="52"/>
      <c r="AQ58" s="52"/>
      <c r="AR58" s="52"/>
      <c r="AS58" s="52"/>
    </row>
    <row r="59" spans="2:69" ht="12.75" customHeight="1">
      <c r="E59" s="78" t="s">
        <v>70</v>
      </c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78"/>
      <c r="AM59" s="78"/>
      <c r="AN59" s="78"/>
      <c r="AO59" s="78"/>
      <c r="AP59" s="78"/>
      <c r="AQ59" s="78"/>
      <c r="AR59" s="78"/>
      <c r="AS59" s="78"/>
      <c r="AT59" s="78"/>
      <c r="AU59" s="78"/>
      <c r="AV59" s="78"/>
      <c r="AW59" s="78"/>
      <c r="AX59" s="78"/>
      <c r="AY59" s="78"/>
      <c r="AZ59" s="78"/>
      <c r="BA59" s="78"/>
    </row>
    <row r="60" spans="2:69" ht="11.1" customHeight="1">
      <c r="E60" s="78" t="s">
        <v>84</v>
      </c>
      <c r="F60" s="5"/>
      <c r="G60" s="5"/>
      <c r="H60" s="5"/>
      <c r="I60" s="5"/>
      <c r="J60" s="5"/>
      <c r="K60" s="5"/>
      <c r="L60" s="5"/>
      <c r="M60" s="5"/>
      <c r="N60" s="5"/>
    </row>
    <row r="61" spans="2:69" ht="12.95" customHeight="1">
      <c r="E61" s="78" t="s">
        <v>85</v>
      </c>
      <c r="F61" s="5"/>
      <c r="G61" s="5"/>
      <c r="H61" s="5"/>
      <c r="I61" s="5"/>
      <c r="J61" s="5"/>
      <c r="K61" s="5"/>
      <c r="L61" s="5"/>
      <c r="M61" s="5"/>
      <c r="N61" s="5"/>
    </row>
    <row r="62" spans="2:69" ht="12.95" customHeight="1">
      <c r="B62" s="1044">
        <v>5</v>
      </c>
      <c r="C62" s="1044"/>
      <c r="E62" s="78" t="s">
        <v>93</v>
      </c>
    </row>
    <row r="63" spans="2:69" s="2" customFormat="1" ht="7.5" customHeight="1">
      <c r="B63" s="1044"/>
      <c r="C63" s="1044"/>
      <c r="BK63" s="6"/>
      <c r="BL63" s="6"/>
      <c r="BM63" s="6"/>
      <c r="BN63" s="6"/>
      <c r="BO63" s="6"/>
      <c r="BP63" s="6"/>
      <c r="BQ63" s="6"/>
    </row>
    <row r="64" spans="2:69" ht="12" customHeight="1"/>
    <row r="65" spans="4:69">
      <c r="D65" s="32"/>
      <c r="BK65" s="2"/>
      <c r="BL65" s="2"/>
      <c r="BM65" s="2"/>
      <c r="BN65" s="2"/>
      <c r="BO65" s="2"/>
      <c r="BP65" s="2"/>
      <c r="BQ65" s="2"/>
    </row>
    <row r="66" spans="4:69">
      <c r="D66" s="32"/>
    </row>
    <row r="67" spans="4:69" ht="12.95" customHeight="1"/>
    <row r="68" spans="4:69" ht="12.95" customHeight="1"/>
  </sheetData>
  <mergeCells count="52">
    <mergeCell ref="B62:C63"/>
    <mergeCell ref="K5:K6"/>
    <mergeCell ref="M5:M6"/>
    <mergeCell ref="E4:E6"/>
    <mergeCell ref="I5:J5"/>
    <mergeCell ref="O5:O6"/>
    <mergeCell ref="O4:U4"/>
    <mergeCell ref="G4:M4"/>
    <mergeCell ref="H5:H6"/>
    <mergeCell ref="L5:L6"/>
    <mergeCell ref="G5:G6"/>
    <mergeCell ref="T5:T6"/>
    <mergeCell ref="Q5:R5"/>
    <mergeCell ref="AE5:AE6"/>
    <mergeCell ref="AS5:AS6"/>
    <mergeCell ref="AI5:AI6"/>
    <mergeCell ref="AK5:AK6"/>
    <mergeCell ref="AG5:AH5"/>
    <mergeCell ref="AF5:AF6"/>
    <mergeCell ref="AN5:AN6"/>
    <mergeCell ref="AZ5:AZ6"/>
    <mergeCell ref="Y5:Z5"/>
    <mergeCell ref="AU4:BA4"/>
    <mergeCell ref="AU5:AU6"/>
    <mergeCell ref="AV5:AV6"/>
    <mergeCell ref="AW5:AX5"/>
    <mergeCell ref="AY5:AY6"/>
    <mergeCell ref="AE4:AK4"/>
    <mergeCell ref="AM4:AS4"/>
    <mergeCell ref="AM5:AM6"/>
    <mergeCell ref="AO5:AP5"/>
    <mergeCell ref="W4:AC4"/>
    <mergeCell ref="AR5:AR6"/>
    <mergeCell ref="AQ5:AQ6"/>
    <mergeCell ref="AJ5:AJ6"/>
    <mergeCell ref="AA5:AA6"/>
    <mergeCell ref="BA5:BA6"/>
    <mergeCell ref="X5:X6"/>
    <mergeCell ref="E2:BI2"/>
    <mergeCell ref="BC4:BI4"/>
    <mergeCell ref="BC5:BC6"/>
    <mergeCell ref="BD5:BD6"/>
    <mergeCell ref="BE5:BF5"/>
    <mergeCell ref="BG5:BG6"/>
    <mergeCell ref="P5:P6"/>
    <mergeCell ref="BH5:BH6"/>
    <mergeCell ref="BI5:BI6"/>
    <mergeCell ref="AB5:AB6"/>
    <mergeCell ref="S5:S6"/>
    <mergeCell ref="U5:U6"/>
    <mergeCell ref="W5:W6"/>
    <mergeCell ref="AC5:AC6"/>
  </mergeCells>
  <phoneticPr fontId="15" type="noConversion"/>
  <printOptions verticalCentered="1"/>
  <pageMargins left="0.19685039370078741" right="0.19685039370078741" top="0.39370078740157483" bottom="0.19685039370078741" header="0" footer="0"/>
  <pageSetup paperSize="9" scale="7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DQ44"/>
  <sheetViews>
    <sheetView showGridLines="0" view="pageBreakPreview" zoomScale="70" zoomScaleNormal="70" zoomScaleSheetLayoutView="70" zoomScalePageLayoutView="60" workbookViewId="0">
      <pane xSplit="2" ySplit="6" topLeftCell="BG7" activePane="bottomRight" state="frozen"/>
      <selection activeCell="DL19" sqref="DL19"/>
      <selection pane="topRight" activeCell="DL19" sqref="DL19"/>
      <selection pane="bottomLeft" activeCell="DL19" sqref="DL19"/>
      <selection pane="bottomRight" activeCell="DL19" sqref="DL19"/>
    </sheetView>
  </sheetViews>
  <sheetFormatPr baseColWidth="10" defaultColWidth="11.42578125" defaultRowHeight="12.75"/>
  <cols>
    <col min="1" max="1" width="30" style="136" customWidth="1"/>
    <col min="2" max="2" width="0.85546875" style="136" customWidth="1"/>
    <col min="3" max="3" width="11.42578125" style="136" hidden="1" customWidth="1"/>
    <col min="4" max="5" width="8.7109375" style="136" hidden="1" customWidth="1"/>
    <col min="6" max="6" width="1" style="136" hidden="1" customWidth="1"/>
    <col min="7" max="7" width="11.7109375" style="136" hidden="1" customWidth="1"/>
    <col min="8" max="8" width="8.7109375" style="136" hidden="1" customWidth="1"/>
    <col min="9" max="9" width="11.7109375" style="136" hidden="1" customWidth="1"/>
    <col min="10" max="10" width="1.7109375" style="136" hidden="1" customWidth="1"/>
    <col min="11" max="11" width="11.42578125" style="136" hidden="1" customWidth="1"/>
    <col min="12" max="14" width="8.7109375" style="136" hidden="1" customWidth="1"/>
    <col min="15" max="15" width="11.7109375" style="136" hidden="1" customWidth="1"/>
    <col min="16" max="16" width="8.7109375" style="136" hidden="1" customWidth="1"/>
    <col min="17" max="17" width="11.7109375" style="136" hidden="1" customWidth="1"/>
    <col min="18" max="18" width="1.7109375" style="136" hidden="1" customWidth="1"/>
    <col min="19" max="19" width="11.42578125" style="136" hidden="1" customWidth="1"/>
    <col min="20" max="20" width="8.7109375" style="136" hidden="1" customWidth="1"/>
    <col min="21" max="22" width="12.7109375" style="136" hidden="1" customWidth="1"/>
    <col min="23" max="23" width="11.7109375" style="136" hidden="1" customWidth="1"/>
    <col min="24" max="24" width="8.7109375" style="136" hidden="1" customWidth="1"/>
    <col min="25" max="25" width="11.7109375" style="136" hidden="1" customWidth="1"/>
    <col min="26" max="26" width="1.7109375" style="136" hidden="1" customWidth="1"/>
    <col min="27" max="27" width="11.42578125" style="136" hidden="1" customWidth="1"/>
    <col min="28" max="30" width="10.7109375" style="136" hidden="1" customWidth="1"/>
    <col min="31" max="31" width="11.7109375" style="136" hidden="1" customWidth="1"/>
    <col min="32" max="32" width="10.7109375" style="136" hidden="1" customWidth="1"/>
    <col min="33" max="33" width="11.7109375" style="136" hidden="1" customWidth="1"/>
    <col min="34" max="34" width="1.7109375" style="136" hidden="1" customWidth="1"/>
    <col min="35" max="35" width="11.42578125" style="136" hidden="1" customWidth="1"/>
    <col min="36" max="36" width="9.5703125" style="136" hidden="1" customWidth="1"/>
    <col min="37" max="37" width="9.42578125" style="136" hidden="1" customWidth="1"/>
    <col min="38" max="38" width="11.140625" style="136" hidden="1" customWidth="1"/>
    <col min="39" max="39" width="12.28515625" style="136" hidden="1" customWidth="1"/>
    <col min="40" max="40" width="10.7109375" style="136" hidden="1" customWidth="1"/>
    <col min="41" max="41" width="11" style="137" hidden="1" customWidth="1"/>
    <col min="42" max="42" width="1.7109375" style="136" hidden="1" customWidth="1"/>
    <col min="43" max="43" width="11.42578125" style="136" hidden="1" customWidth="1"/>
    <col min="44" max="46" width="8.140625" style="136" hidden="1" customWidth="1"/>
    <col min="47" max="47" width="12.28515625" style="136" hidden="1" customWidth="1"/>
    <col min="48" max="48" width="4.28515625" style="136" hidden="1" customWidth="1"/>
    <col min="49" max="49" width="11" style="136" hidden="1" customWidth="1"/>
    <col min="50" max="50" width="1.7109375" style="136" hidden="1" customWidth="1"/>
    <col min="51" max="51" width="11.42578125" style="136" hidden="1" customWidth="1"/>
    <col min="52" max="52" width="10.7109375" style="136" hidden="1" customWidth="1"/>
    <col min="53" max="54" width="9.5703125" style="136" hidden="1" customWidth="1"/>
    <col min="55" max="55" width="12.28515625" style="136" hidden="1" customWidth="1"/>
    <col min="56" max="56" width="10.7109375" style="136" hidden="1" customWidth="1"/>
    <col min="57" max="57" width="11" style="136" hidden="1" customWidth="1"/>
    <col min="58" max="58" width="1.7109375" style="136" hidden="1" customWidth="1"/>
    <col min="59" max="59" width="11.42578125" style="136" customWidth="1"/>
    <col min="60" max="62" width="8.28515625" style="136" hidden="1" customWidth="1"/>
    <col min="63" max="63" width="12.28515625" style="136" hidden="1" customWidth="1"/>
    <col min="64" max="64" width="0.28515625" style="136" hidden="1" customWidth="1"/>
    <col min="65" max="65" width="11" style="136" hidden="1" customWidth="1"/>
    <col min="66" max="66" width="1.7109375" style="136" customWidth="1"/>
    <col min="67" max="67" width="11.42578125" style="136" customWidth="1"/>
    <col min="68" max="68" width="10.7109375" style="136" hidden="1" customWidth="1"/>
    <col min="69" max="69" width="8.85546875" style="136" hidden="1" customWidth="1"/>
    <col min="70" max="70" width="9.5703125" style="136" hidden="1" customWidth="1"/>
    <col min="71" max="71" width="12.28515625" style="136" hidden="1" customWidth="1"/>
    <col min="72" max="72" width="10.7109375" style="136" hidden="1" customWidth="1"/>
    <col min="73" max="73" width="11" style="136" hidden="1" customWidth="1"/>
    <col min="74" max="74" width="1.7109375" style="136" customWidth="1"/>
    <col min="75" max="75" width="11.42578125" style="575" customWidth="1"/>
    <col min="76" max="76" width="8" style="575" hidden="1" customWidth="1"/>
    <col min="77" max="78" width="11" style="575" hidden="1" customWidth="1"/>
    <col min="79" max="79" width="12.28515625" style="575" hidden="1" customWidth="1"/>
    <col min="80" max="80" width="8.5703125" style="575" hidden="1" customWidth="1"/>
    <col min="81" max="81" width="11" style="575" hidden="1" customWidth="1"/>
    <col min="82" max="82" width="1.7109375" style="575" customWidth="1"/>
    <col min="83" max="83" width="11.42578125" style="574" customWidth="1"/>
    <col min="84" max="84" width="11.42578125" style="574" hidden="1" customWidth="1"/>
    <col min="85" max="86" width="10.7109375" style="574" hidden="1" customWidth="1"/>
    <col min="87" max="87" width="12.28515625" style="574" hidden="1" customWidth="1"/>
    <col min="88" max="89" width="10.7109375" style="574" hidden="1" customWidth="1"/>
    <col min="90" max="90" width="1.7109375" style="575" customWidth="1"/>
    <col min="91" max="91" width="11.42578125" style="574" customWidth="1"/>
    <col min="92" max="92" width="11.42578125" style="574" hidden="1" customWidth="1"/>
    <col min="93" max="94" width="10.7109375" style="574" hidden="1" customWidth="1"/>
    <col min="95" max="95" width="12.28515625" style="574" hidden="1" customWidth="1"/>
    <col min="96" max="97" width="10.7109375" style="574" hidden="1" customWidth="1"/>
    <col min="98" max="98" width="1.85546875" style="575" customWidth="1"/>
    <col min="99" max="99" width="11.42578125" style="574" customWidth="1"/>
    <col min="100" max="100" width="11.42578125" style="574" hidden="1" customWidth="1"/>
    <col min="101" max="102" width="10.7109375" style="574" hidden="1" customWidth="1"/>
    <col min="103" max="103" width="13.85546875" style="574" hidden="1" customWidth="1"/>
    <col min="104" max="105" width="10.7109375" style="574" hidden="1" customWidth="1"/>
    <col min="106" max="106" width="1.7109375" style="575" customWidth="1"/>
    <col min="107" max="107" width="11.42578125" style="574" customWidth="1"/>
    <col min="108" max="108" width="11.42578125" style="574" hidden="1" customWidth="1"/>
    <col min="109" max="110" width="10.7109375" style="574" customWidth="1"/>
    <col min="111" max="111" width="13.85546875" style="574" bestFit="1" customWidth="1"/>
    <col min="112" max="112" width="10.7109375" style="574" hidden="1" customWidth="1"/>
    <col min="113" max="113" width="10.7109375" style="574" customWidth="1"/>
    <col min="114" max="114" width="1.7109375" style="575" customWidth="1"/>
    <col min="115" max="116" width="10.85546875" style="136" customWidth="1"/>
    <col min="117" max="117" width="3" style="136" customWidth="1"/>
    <col min="118" max="119" width="10.85546875" style="136" customWidth="1"/>
    <col min="120" max="120" width="1.5703125" style="136" customWidth="1"/>
    <col min="121" max="16384" width="11.42578125" style="136"/>
  </cols>
  <sheetData>
    <row r="1" spans="1:119" ht="54.95" customHeight="1">
      <c r="A1" s="1127" t="s">
        <v>209</v>
      </c>
      <c r="B1" s="1127"/>
      <c r="C1" s="1127"/>
      <c r="D1" s="1127"/>
      <c r="E1" s="1127"/>
      <c r="F1" s="1127"/>
      <c r="G1" s="1127"/>
      <c r="H1" s="1127"/>
      <c r="I1" s="1127"/>
      <c r="J1" s="1127"/>
      <c r="K1" s="1127"/>
      <c r="L1" s="1127"/>
      <c r="M1" s="1127"/>
      <c r="N1" s="1127"/>
      <c r="O1" s="1127"/>
      <c r="P1" s="1127"/>
      <c r="Q1" s="1127"/>
      <c r="R1" s="1127"/>
      <c r="S1" s="1127"/>
      <c r="T1" s="1127"/>
      <c r="U1" s="1127"/>
      <c r="V1" s="1127"/>
      <c r="W1" s="1127"/>
      <c r="X1" s="1127"/>
      <c r="Y1" s="1127"/>
      <c r="Z1" s="1127"/>
      <c r="AA1" s="1127"/>
      <c r="AB1" s="1127"/>
      <c r="AC1" s="1127"/>
      <c r="AD1" s="1127"/>
      <c r="AE1" s="1127"/>
      <c r="AF1" s="1127"/>
      <c r="AG1" s="1127"/>
      <c r="AH1" s="1127"/>
      <c r="AI1" s="1127"/>
      <c r="AJ1" s="1127"/>
      <c r="AK1" s="1127"/>
      <c r="AL1" s="1127"/>
      <c r="AM1" s="1127"/>
      <c r="AN1" s="1127"/>
      <c r="AO1" s="1127"/>
      <c r="AP1" s="1127"/>
      <c r="AQ1" s="1127"/>
      <c r="AR1" s="1127"/>
      <c r="AS1" s="1127"/>
      <c r="AT1" s="1127"/>
      <c r="AU1" s="1127"/>
      <c r="AV1" s="1127"/>
      <c r="AW1" s="1127"/>
      <c r="AX1" s="1127"/>
      <c r="AY1" s="1127"/>
      <c r="AZ1" s="1127"/>
      <c r="BA1" s="1127"/>
      <c r="BB1" s="1127"/>
      <c r="BC1" s="1127"/>
      <c r="BD1" s="1127"/>
      <c r="BE1" s="1127"/>
      <c r="BF1" s="1127"/>
      <c r="BG1" s="1127"/>
      <c r="BH1" s="1127"/>
      <c r="BI1" s="1127"/>
      <c r="BJ1" s="1127"/>
      <c r="BK1" s="1127"/>
      <c r="BL1" s="1127"/>
      <c r="BM1" s="1127"/>
      <c r="BN1" s="1127"/>
      <c r="BO1" s="1127"/>
      <c r="BP1" s="1127"/>
      <c r="BQ1" s="1127"/>
      <c r="BR1" s="1127"/>
      <c r="BS1" s="1127"/>
      <c r="BT1" s="1127"/>
      <c r="BU1" s="1127"/>
      <c r="BV1" s="1127"/>
      <c r="BW1" s="1127"/>
      <c r="BX1" s="1127"/>
      <c r="BY1" s="1127"/>
      <c r="BZ1" s="1127"/>
      <c r="CA1" s="1127"/>
      <c r="CB1" s="1127"/>
      <c r="CC1" s="1127"/>
      <c r="CD1" s="1127"/>
      <c r="CE1" s="1127"/>
      <c r="CF1" s="1127"/>
      <c r="CG1" s="1127"/>
      <c r="CH1" s="1127"/>
      <c r="CI1" s="1127"/>
      <c r="CJ1" s="1127"/>
      <c r="CK1" s="1127"/>
      <c r="CL1" s="1127"/>
      <c r="CM1" s="1127"/>
      <c r="CN1" s="1127"/>
      <c r="CO1" s="1127"/>
      <c r="CP1" s="1127"/>
      <c r="CQ1" s="1127"/>
      <c r="CR1" s="1127"/>
      <c r="CS1" s="1127"/>
      <c r="CT1" s="1127"/>
      <c r="CU1" s="1127"/>
      <c r="CV1" s="1127"/>
      <c r="CW1" s="1127"/>
      <c r="CX1" s="1127"/>
      <c r="CY1" s="1127"/>
      <c r="CZ1" s="1127"/>
      <c r="DA1" s="1127"/>
      <c r="DB1" s="1127"/>
      <c r="DC1" s="1127"/>
      <c r="DD1" s="1127"/>
      <c r="DE1" s="1127"/>
      <c r="DF1" s="1127"/>
      <c r="DG1" s="1127"/>
      <c r="DH1" s="1127"/>
      <c r="DI1" s="1127"/>
      <c r="DJ1" s="1127"/>
      <c r="DK1" s="1127"/>
      <c r="DL1" s="1127"/>
      <c r="DM1" s="1127"/>
      <c r="DN1" s="1127"/>
      <c r="DO1" s="1127"/>
    </row>
    <row r="2" spans="1:119" ht="19.5" customHeight="1">
      <c r="A2" s="1089" t="s">
        <v>189</v>
      </c>
      <c r="B2" s="1089"/>
      <c r="C2" s="1089"/>
      <c r="D2" s="1089"/>
      <c r="E2" s="1089"/>
      <c r="F2" s="1089"/>
      <c r="G2" s="1089"/>
      <c r="H2" s="1089"/>
      <c r="I2" s="1089"/>
      <c r="J2" s="1089"/>
      <c r="K2" s="1089"/>
      <c r="L2" s="1089"/>
      <c r="M2" s="1089"/>
      <c r="N2" s="1089"/>
      <c r="O2" s="1089"/>
      <c r="P2" s="1089"/>
      <c r="Q2" s="1089"/>
      <c r="R2" s="1089"/>
      <c r="S2" s="1089"/>
      <c r="T2" s="1089"/>
      <c r="U2" s="1089"/>
      <c r="V2" s="1089"/>
      <c r="W2" s="1089"/>
      <c r="X2" s="1089"/>
      <c r="Y2" s="1089"/>
      <c r="Z2" s="1089"/>
      <c r="AA2" s="1089"/>
      <c r="AB2" s="1089"/>
      <c r="AC2" s="1089"/>
      <c r="AD2" s="1089"/>
      <c r="AE2" s="1089"/>
      <c r="AF2" s="1089"/>
      <c r="AG2" s="1089"/>
      <c r="AH2" s="1089"/>
      <c r="AI2" s="1089"/>
      <c r="AJ2" s="1089"/>
      <c r="AK2" s="1089"/>
      <c r="AL2" s="1089"/>
      <c r="AM2" s="1089"/>
      <c r="AN2" s="1089"/>
      <c r="AO2" s="1089"/>
      <c r="AP2" s="1089"/>
      <c r="AQ2" s="1089"/>
      <c r="AR2" s="1089"/>
      <c r="AS2" s="1089"/>
      <c r="AT2" s="1089"/>
      <c r="AU2" s="1089"/>
      <c r="AV2" s="1089"/>
      <c r="AW2" s="1089"/>
      <c r="AX2" s="1089"/>
      <c r="AY2" s="1089"/>
      <c r="AZ2" s="1089"/>
      <c r="BA2" s="1089"/>
      <c r="BB2" s="1089"/>
      <c r="BC2" s="1089"/>
      <c r="BD2" s="1089"/>
      <c r="BE2" s="1089"/>
      <c r="BF2" s="1089"/>
      <c r="BG2" s="1089"/>
      <c r="BH2" s="1089"/>
      <c r="BI2" s="1089"/>
      <c r="BJ2" s="1089"/>
      <c r="BK2" s="1089"/>
      <c r="BL2" s="1089"/>
      <c r="BM2" s="1089"/>
      <c r="BN2" s="1089"/>
      <c r="BO2" s="1089"/>
      <c r="BP2" s="1089"/>
      <c r="BQ2" s="1089"/>
      <c r="BR2" s="1089"/>
      <c r="BS2" s="1089"/>
      <c r="BT2" s="1089"/>
      <c r="BU2" s="1089"/>
      <c r="BV2" s="1089"/>
      <c r="BW2" s="1089"/>
      <c r="BX2" s="1089"/>
      <c r="BY2" s="1089"/>
      <c r="BZ2" s="1089"/>
      <c r="CA2" s="1089"/>
      <c r="CB2" s="1089"/>
      <c r="CC2" s="1089"/>
      <c r="CD2" s="1089"/>
      <c r="CE2" s="1089"/>
      <c r="CF2" s="1089"/>
      <c r="CG2" s="1089"/>
      <c r="CH2" s="1089"/>
      <c r="CI2" s="1089"/>
      <c r="CJ2" s="1089"/>
      <c r="CK2" s="1089"/>
      <c r="CL2" s="1089"/>
      <c r="CM2" s="1089"/>
      <c r="CN2" s="1089"/>
      <c r="CO2" s="1089"/>
      <c r="CP2" s="1089"/>
      <c r="CQ2" s="1089"/>
      <c r="CR2" s="1089"/>
      <c r="CS2" s="1089"/>
      <c r="CT2" s="1089"/>
      <c r="CU2" s="1089"/>
      <c r="CV2" s="1089"/>
      <c r="CW2" s="1089"/>
      <c r="CX2" s="1089"/>
      <c r="CY2" s="1089"/>
      <c r="CZ2" s="1089"/>
      <c r="DA2" s="1089"/>
      <c r="DB2" s="1089"/>
      <c r="DC2" s="1089"/>
      <c r="DD2" s="1089"/>
      <c r="DE2" s="1089"/>
      <c r="DF2" s="1089"/>
      <c r="DG2" s="1089"/>
      <c r="DH2" s="1089"/>
      <c r="DI2" s="1089"/>
      <c r="DJ2" s="1089"/>
      <c r="DK2" s="1089"/>
      <c r="DL2" s="1089"/>
      <c r="DM2" s="1089"/>
      <c r="DN2" s="1089"/>
      <c r="DO2" s="1089"/>
    </row>
    <row r="3" spans="1:119" ht="12.75" customHeight="1" thickBot="1">
      <c r="BO3" s="1142"/>
      <c r="BP3" s="1142"/>
      <c r="BQ3" s="1142"/>
      <c r="BR3" s="1142"/>
      <c r="BS3" s="1142"/>
      <c r="BT3" s="1142"/>
      <c r="BU3" s="1142"/>
      <c r="BV3" s="1142"/>
      <c r="BW3" s="1142"/>
      <c r="BX3" s="1142"/>
      <c r="BY3" s="1142"/>
      <c r="BZ3" s="1142"/>
      <c r="CA3" s="1142"/>
      <c r="CB3" s="1142"/>
      <c r="CC3" s="1142"/>
      <c r="CD3" s="1142"/>
      <c r="CE3" s="1142"/>
      <c r="CF3" s="1142"/>
      <c r="CG3" s="1142"/>
      <c r="CH3" s="1142"/>
      <c r="CI3" s="1142"/>
      <c r="CJ3" s="1142"/>
      <c r="CK3" s="1142"/>
      <c r="CL3" s="1142"/>
      <c r="CM3" s="1142"/>
      <c r="CN3" s="1142"/>
      <c r="CO3" s="1142"/>
      <c r="CP3" s="1142"/>
      <c r="CQ3" s="1142"/>
      <c r="CR3" s="1142"/>
      <c r="CS3" s="1142"/>
      <c r="CT3" s="1142"/>
      <c r="CU3" s="1142"/>
      <c r="CV3" s="1142"/>
      <c r="CW3" s="1142"/>
      <c r="CX3" s="1142"/>
      <c r="CY3" s="1142"/>
      <c r="CZ3" s="1142"/>
      <c r="DA3" s="1142"/>
      <c r="DB3" s="1142"/>
      <c r="DC3" s="1142"/>
      <c r="DD3" s="1142"/>
      <c r="DE3" s="1142"/>
      <c r="DF3" s="1142"/>
      <c r="DG3" s="1142"/>
      <c r="DH3" s="1142"/>
      <c r="DI3" s="1142"/>
      <c r="DJ3" s="1142"/>
      <c r="DK3" s="1142"/>
      <c r="DL3" s="1142"/>
      <c r="DM3" s="1142"/>
      <c r="DN3" s="1142"/>
      <c r="DO3" s="1142"/>
    </row>
    <row r="4" spans="1:119" s="245" customFormat="1" ht="27" customHeight="1" thickTop="1">
      <c r="A4" s="1130" t="s">
        <v>61</v>
      </c>
      <c r="B4" s="871"/>
      <c r="C4" s="1123">
        <v>2009</v>
      </c>
      <c r="D4" s="1123"/>
      <c r="E4" s="1123"/>
      <c r="F4" s="1123"/>
      <c r="G4" s="1123"/>
      <c r="H4" s="1123"/>
      <c r="I4" s="1123"/>
      <c r="J4" s="562"/>
      <c r="K4" s="1123">
        <v>2010</v>
      </c>
      <c r="L4" s="1123"/>
      <c r="M4" s="1123"/>
      <c r="N4" s="1123"/>
      <c r="O4" s="1123"/>
      <c r="P4" s="1123"/>
      <c r="Q4" s="1123"/>
      <c r="R4" s="562"/>
      <c r="S4" s="1124">
        <v>2011</v>
      </c>
      <c r="T4" s="1124"/>
      <c r="U4" s="1124"/>
      <c r="V4" s="1124"/>
      <c r="W4" s="1124"/>
      <c r="X4" s="1124"/>
      <c r="Y4" s="1124"/>
      <c r="Z4" s="562"/>
      <c r="AA4" s="1123">
        <v>2012</v>
      </c>
      <c r="AB4" s="1123"/>
      <c r="AC4" s="1123"/>
      <c r="AD4" s="1123"/>
      <c r="AE4" s="1123"/>
      <c r="AF4" s="1123"/>
      <c r="AG4" s="1123"/>
      <c r="AH4" s="562"/>
      <c r="AI4" s="1124">
        <v>2013</v>
      </c>
      <c r="AJ4" s="1124"/>
      <c r="AK4" s="1124"/>
      <c r="AL4" s="1124"/>
      <c r="AM4" s="1124"/>
      <c r="AN4" s="1124"/>
      <c r="AO4" s="1124"/>
      <c r="AP4" s="562"/>
      <c r="AQ4" s="1124">
        <v>2014</v>
      </c>
      <c r="AR4" s="1124"/>
      <c r="AS4" s="1124"/>
      <c r="AT4" s="1124"/>
      <c r="AU4" s="1124"/>
      <c r="AV4" s="1124"/>
      <c r="AW4" s="1124"/>
      <c r="AX4" s="562"/>
      <c r="AY4" s="1124">
        <v>2015</v>
      </c>
      <c r="AZ4" s="1124"/>
      <c r="BA4" s="1124"/>
      <c r="BB4" s="1124"/>
      <c r="BC4" s="1124"/>
      <c r="BD4" s="1124"/>
      <c r="BE4" s="1124"/>
      <c r="BF4" s="595"/>
      <c r="BG4" s="1126">
        <v>2016</v>
      </c>
      <c r="BH4" s="1126"/>
      <c r="BI4" s="1126"/>
      <c r="BJ4" s="1126"/>
      <c r="BK4" s="1126"/>
      <c r="BL4" s="1126"/>
      <c r="BM4" s="1126"/>
      <c r="BN4" s="584"/>
      <c r="BO4" s="1126">
        <v>2017</v>
      </c>
      <c r="BP4" s="1126"/>
      <c r="BQ4" s="1126"/>
      <c r="BR4" s="1126"/>
      <c r="BS4" s="1126"/>
      <c r="BT4" s="1126"/>
      <c r="BU4" s="1126"/>
      <c r="BV4" s="584"/>
      <c r="BW4" s="1126">
        <v>2018</v>
      </c>
      <c r="BX4" s="1126"/>
      <c r="BY4" s="1126"/>
      <c r="BZ4" s="1126"/>
      <c r="CA4" s="1126"/>
      <c r="CB4" s="1126"/>
      <c r="CC4" s="1126"/>
      <c r="CD4" s="874"/>
      <c r="CE4" s="1133">
        <v>2019</v>
      </c>
      <c r="CF4" s="1133"/>
      <c r="CG4" s="1133"/>
      <c r="CH4" s="1133"/>
      <c r="CI4" s="1133"/>
      <c r="CJ4" s="1133"/>
      <c r="CK4" s="1133"/>
      <c r="CL4" s="874"/>
      <c r="CM4" s="1133">
        <v>2020</v>
      </c>
      <c r="CN4" s="1133"/>
      <c r="CO4" s="1133"/>
      <c r="CP4" s="1133"/>
      <c r="CQ4" s="1133"/>
      <c r="CR4" s="1133"/>
      <c r="CS4" s="1133"/>
      <c r="CT4" s="874"/>
      <c r="CU4" s="1133">
        <v>2021</v>
      </c>
      <c r="CV4" s="1133"/>
      <c r="CW4" s="1133"/>
      <c r="CX4" s="1133"/>
      <c r="CY4" s="1133"/>
      <c r="CZ4" s="1133"/>
      <c r="DA4" s="1133"/>
      <c r="DB4" s="835"/>
      <c r="DC4" s="1133" t="s">
        <v>207</v>
      </c>
      <c r="DD4" s="1133"/>
      <c r="DE4" s="1133"/>
      <c r="DF4" s="1133"/>
      <c r="DG4" s="1133"/>
      <c r="DH4" s="1133"/>
      <c r="DI4" s="1133"/>
      <c r="DJ4" s="835"/>
      <c r="DK4" s="1128" t="s">
        <v>182</v>
      </c>
      <c r="DL4" s="1128"/>
      <c r="DM4" s="800"/>
      <c r="DN4" s="1128" t="s">
        <v>181</v>
      </c>
      <c r="DO4" s="1128"/>
    </row>
    <row r="5" spans="1:119" s="140" customFormat="1" ht="38.25" customHeight="1">
      <c r="A5" s="1131"/>
      <c r="B5" s="229"/>
      <c r="C5" s="1167" t="s">
        <v>0</v>
      </c>
      <c r="D5" s="1165" t="s">
        <v>54</v>
      </c>
      <c r="E5" s="1165" t="s">
        <v>1</v>
      </c>
      <c r="F5" s="1165"/>
      <c r="G5" s="1167" t="s">
        <v>2</v>
      </c>
      <c r="H5" s="1165" t="s">
        <v>46</v>
      </c>
      <c r="I5" s="1165" t="s">
        <v>43</v>
      </c>
      <c r="J5" s="180"/>
      <c r="K5" s="1165" t="s">
        <v>0</v>
      </c>
      <c r="L5" s="1167" t="s">
        <v>54</v>
      </c>
      <c r="M5" s="1165" t="s">
        <v>1</v>
      </c>
      <c r="N5" s="1165"/>
      <c r="O5" s="1165" t="s">
        <v>2</v>
      </c>
      <c r="P5" s="1167" t="s">
        <v>46</v>
      </c>
      <c r="Q5" s="1165" t="s">
        <v>43</v>
      </c>
      <c r="R5" s="142"/>
      <c r="S5" s="1075" t="s">
        <v>0</v>
      </c>
      <c r="T5" s="1077" t="s">
        <v>54</v>
      </c>
      <c r="U5" s="1075" t="s">
        <v>1</v>
      </c>
      <c r="V5" s="1075"/>
      <c r="W5" s="1075" t="s">
        <v>2</v>
      </c>
      <c r="X5" s="1077" t="s">
        <v>46</v>
      </c>
      <c r="Y5" s="1075" t="s">
        <v>43</v>
      </c>
      <c r="Z5" s="310"/>
      <c r="AA5" s="1075" t="s">
        <v>0</v>
      </c>
      <c r="AB5" s="1077" t="s">
        <v>54</v>
      </c>
      <c r="AC5" s="1075" t="s">
        <v>1</v>
      </c>
      <c r="AD5" s="1075"/>
      <c r="AE5" s="1075" t="s">
        <v>2</v>
      </c>
      <c r="AF5" s="1077" t="s">
        <v>46</v>
      </c>
      <c r="AG5" s="1075" t="s">
        <v>43</v>
      </c>
      <c r="AH5" s="310"/>
      <c r="AI5" s="1075" t="s">
        <v>0</v>
      </c>
      <c r="AJ5" s="1077" t="s">
        <v>54</v>
      </c>
      <c r="AK5" s="1079" t="s">
        <v>1</v>
      </c>
      <c r="AL5" s="1079"/>
      <c r="AM5" s="1075" t="s">
        <v>2</v>
      </c>
      <c r="AN5" s="1077" t="s">
        <v>46</v>
      </c>
      <c r="AO5" s="1080" t="s">
        <v>43</v>
      </c>
      <c r="AP5" s="310"/>
      <c r="AQ5" s="1075" t="s">
        <v>0</v>
      </c>
      <c r="AR5" s="1077" t="s">
        <v>54</v>
      </c>
      <c r="AS5" s="1079" t="s">
        <v>1</v>
      </c>
      <c r="AT5" s="1079"/>
      <c r="AU5" s="1075" t="s">
        <v>2</v>
      </c>
      <c r="AV5" s="1077" t="s">
        <v>46</v>
      </c>
      <c r="AW5" s="1080" t="s">
        <v>43</v>
      </c>
      <c r="AX5" s="310"/>
      <c r="AY5" s="1075" t="s">
        <v>0</v>
      </c>
      <c r="AZ5" s="1077" t="s">
        <v>54</v>
      </c>
      <c r="BA5" s="1079" t="s">
        <v>1</v>
      </c>
      <c r="BB5" s="1079"/>
      <c r="BC5" s="1075" t="s">
        <v>2</v>
      </c>
      <c r="BD5" s="1077" t="s">
        <v>46</v>
      </c>
      <c r="BE5" s="1080" t="s">
        <v>43</v>
      </c>
      <c r="BF5" s="310"/>
      <c r="BG5" s="1075" t="s">
        <v>0</v>
      </c>
      <c r="BH5" s="1077" t="s">
        <v>54</v>
      </c>
      <c r="BI5" s="1079" t="s">
        <v>1</v>
      </c>
      <c r="BJ5" s="1079"/>
      <c r="BK5" s="1075" t="s">
        <v>2</v>
      </c>
      <c r="BL5" s="1077" t="s">
        <v>46</v>
      </c>
      <c r="BM5" s="1080" t="s">
        <v>43</v>
      </c>
      <c r="BN5" s="687"/>
      <c r="BO5" s="1075" t="s">
        <v>0</v>
      </c>
      <c r="BP5" s="1077" t="s">
        <v>54</v>
      </c>
      <c r="BQ5" s="1079" t="s">
        <v>1</v>
      </c>
      <c r="BR5" s="1079"/>
      <c r="BS5" s="1075" t="s">
        <v>2</v>
      </c>
      <c r="BT5" s="1077" t="s">
        <v>46</v>
      </c>
      <c r="BU5" s="1080" t="s">
        <v>43</v>
      </c>
      <c r="BV5" s="611"/>
      <c r="BW5" s="1075" t="s">
        <v>0</v>
      </c>
      <c r="BX5" s="1077" t="s">
        <v>54</v>
      </c>
      <c r="BY5" s="1079" t="s">
        <v>1</v>
      </c>
      <c r="BZ5" s="1079"/>
      <c r="CA5" s="1075" t="s">
        <v>2</v>
      </c>
      <c r="CB5" s="1077" t="s">
        <v>46</v>
      </c>
      <c r="CC5" s="1080" t="s">
        <v>43</v>
      </c>
      <c r="CD5" s="867"/>
      <c r="CE5" s="1118" t="s">
        <v>0</v>
      </c>
      <c r="CF5" s="1120" t="s">
        <v>54</v>
      </c>
      <c r="CG5" s="1122" t="s">
        <v>1</v>
      </c>
      <c r="CH5" s="1122"/>
      <c r="CI5" s="1118" t="s">
        <v>2</v>
      </c>
      <c r="CJ5" s="1120" t="s">
        <v>46</v>
      </c>
      <c r="CK5" s="1116" t="s">
        <v>43</v>
      </c>
      <c r="CL5" s="867"/>
      <c r="CM5" s="1118" t="s">
        <v>0</v>
      </c>
      <c r="CN5" s="1120" t="s">
        <v>54</v>
      </c>
      <c r="CO5" s="1122" t="s">
        <v>1</v>
      </c>
      <c r="CP5" s="1122"/>
      <c r="CQ5" s="1118" t="s">
        <v>2</v>
      </c>
      <c r="CR5" s="1120" t="s">
        <v>46</v>
      </c>
      <c r="CS5" s="1116" t="s">
        <v>43</v>
      </c>
      <c r="CT5" s="867"/>
      <c r="CU5" s="1118" t="s">
        <v>0</v>
      </c>
      <c r="CV5" s="1120" t="s">
        <v>54</v>
      </c>
      <c r="CW5" s="1122" t="s">
        <v>1</v>
      </c>
      <c r="CX5" s="1122"/>
      <c r="CY5" s="1118" t="s">
        <v>2</v>
      </c>
      <c r="CZ5" s="1120" t="s">
        <v>46</v>
      </c>
      <c r="DA5" s="1116" t="s">
        <v>43</v>
      </c>
      <c r="DB5" s="1116"/>
      <c r="DC5" s="1118" t="s">
        <v>0</v>
      </c>
      <c r="DD5" s="1120" t="s">
        <v>54</v>
      </c>
      <c r="DE5" s="1122" t="s">
        <v>1</v>
      </c>
      <c r="DF5" s="1122"/>
      <c r="DG5" s="1118" t="s">
        <v>2</v>
      </c>
      <c r="DH5" s="1120" t="s">
        <v>46</v>
      </c>
      <c r="DI5" s="1116" t="s">
        <v>43</v>
      </c>
      <c r="DJ5" s="1116"/>
      <c r="DK5" s="1129"/>
      <c r="DL5" s="1129"/>
      <c r="DM5" s="801"/>
      <c r="DN5" s="1129"/>
      <c r="DO5" s="1129"/>
    </row>
    <row r="6" spans="1:119" s="140" customFormat="1" ht="45.75" customHeight="1" thickBot="1">
      <c r="A6" s="1132"/>
      <c r="B6" s="230"/>
      <c r="C6" s="1168"/>
      <c r="D6" s="870"/>
      <c r="E6" s="870" t="s">
        <v>3</v>
      </c>
      <c r="F6" s="1166" t="s">
        <v>4</v>
      </c>
      <c r="G6" s="1168"/>
      <c r="H6" s="1166"/>
      <c r="I6" s="1166"/>
      <c r="J6" s="573"/>
      <c r="K6" s="1166"/>
      <c r="L6" s="1168"/>
      <c r="M6" s="870" t="s">
        <v>3</v>
      </c>
      <c r="N6" s="870" t="s">
        <v>4</v>
      </c>
      <c r="O6" s="1166"/>
      <c r="P6" s="1168"/>
      <c r="Q6" s="1166"/>
      <c r="R6" s="144"/>
      <c r="S6" s="1076"/>
      <c r="T6" s="1078"/>
      <c r="U6" s="326" t="s">
        <v>3</v>
      </c>
      <c r="V6" s="326" t="s">
        <v>4</v>
      </c>
      <c r="W6" s="1076"/>
      <c r="X6" s="1078"/>
      <c r="Y6" s="1076"/>
      <c r="Z6" s="311"/>
      <c r="AA6" s="1076"/>
      <c r="AB6" s="1078"/>
      <c r="AC6" s="326" t="s">
        <v>3</v>
      </c>
      <c r="AD6" s="326" t="s">
        <v>4</v>
      </c>
      <c r="AE6" s="1076"/>
      <c r="AF6" s="1078"/>
      <c r="AG6" s="1076"/>
      <c r="AH6" s="311"/>
      <c r="AI6" s="1076"/>
      <c r="AJ6" s="1078"/>
      <c r="AK6" s="326" t="s">
        <v>3</v>
      </c>
      <c r="AL6" s="326" t="s">
        <v>4</v>
      </c>
      <c r="AM6" s="1076"/>
      <c r="AN6" s="1078"/>
      <c r="AO6" s="1081"/>
      <c r="AP6" s="311"/>
      <c r="AQ6" s="1076"/>
      <c r="AR6" s="1078"/>
      <c r="AS6" s="326" t="s">
        <v>3</v>
      </c>
      <c r="AT6" s="326" t="s">
        <v>4</v>
      </c>
      <c r="AU6" s="1076"/>
      <c r="AV6" s="1078"/>
      <c r="AW6" s="1081"/>
      <c r="AX6" s="311"/>
      <c r="AY6" s="1076"/>
      <c r="AZ6" s="1078"/>
      <c r="BA6" s="326" t="s">
        <v>3</v>
      </c>
      <c r="BB6" s="326" t="s">
        <v>4</v>
      </c>
      <c r="BC6" s="1076"/>
      <c r="BD6" s="1078"/>
      <c r="BE6" s="1081"/>
      <c r="BF6" s="311"/>
      <c r="BG6" s="1076"/>
      <c r="BH6" s="1078"/>
      <c r="BI6" s="326" t="s">
        <v>3</v>
      </c>
      <c r="BJ6" s="326" t="s">
        <v>4</v>
      </c>
      <c r="BK6" s="1076"/>
      <c r="BL6" s="1078"/>
      <c r="BM6" s="1081"/>
      <c r="BN6" s="688"/>
      <c r="BO6" s="1076"/>
      <c r="BP6" s="1078"/>
      <c r="BQ6" s="326" t="s">
        <v>3</v>
      </c>
      <c r="BR6" s="326" t="s">
        <v>4</v>
      </c>
      <c r="BS6" s="1076"/>
      <c r="BT6" s="1078"/>
      <c r="BU6" s="1081"/>
      <c r="BV6" s="610"/>
      <c r="BW6" s="1076"/>
      <c r="BX6" s="1078"/>
      <c r="BY6" s="326" t="s">
        <v>3</v>
      </c>
      <c r="BZ6" s="326" t="s">
        <v>4</v>
      </c>
      <c r="CA6" s="1076"/>
      <c r="CB6" s="1078"/>
      <c r="CC6" s="1081"/>
      <c r="CD6" s="868"/>
      <c r="CE6" s="1119"/>
      <c r="CF6" s="1121"/>
      <c r="CG6" s="869" t="s">
        <v>3</v>
      </c>
      <c r="CH6" s="869" t="s">
        <v>4</v>
      </c>
      <c r="CI6" s="1119"/>
      <c r="CJ6" s="1121"/>
      <c r="CK6" s="1117"/>
      <c r="CL6" s="868"/>
      <c r="CM6" s="1119"/>
      <c r="CN6" s="1121"/>
      <c r="CO6" s="869" t="s">
        <v>3</v>
      </c>
      <c r="CP6" s="869" t="s">
        <v>4</v>
      </c>
      <c r="CQ6" s="1119"/>
      <c r="CR6" s="1121"/>
      <c r="CS6" s="1117"/>
      <c r="CT6" s="868"/>
      <c r="CU6" s="1119"/>
      <c r="CV6" s="1121"/>
      <c r="CW6" s="869" t="s">
        <v>3</v>
      </c>
      <c r="CX6" s="869" t="s">
        <v>4</v>
      </c>
      <c r="CY6" s="1119"/>
      <c r="CZ6" s="1121"/>
      <c r="DA6" s="1117"/>
      <c r="DB6" s="1117"/>
      <c r="DC6" s="1119"/>
      <c r="DD6" s="1121"/>
      <c r="DE6" s="869" t="s">
        <v>3</v>
      </c>
      <c r="DF6" s="869" t="s">
        <v>4</v>
      </c>
      <c r="DG6" s="1119"/>
      <c r="DH6" s="1121"/>
      <c r="DI6" s="1117"/>
      <c r="DJ6" s="1117"/>
      <c r="DK6" s="802" t="s">
        <v>205</v>
      </c>
      <c r="DL6" s="802" t="s">
        <v>206</v>
      </c>
      <c r="DM6" s="866"/>
      <c r="DN6" s="802" t="s">
        <v>205</v>
      </c>
      <c r="DO6" s="802" t="s">
        <v>206</v>
      </c>
    </row>
    <row r="7" spans="1:119" s="140" customFormat="1" ht="8.1" customHeight="1" thickTop="1">
      <c r="A7" s="229"/>
      <c r="B7" s="229"/>
      <c r="C7" s="229"/>
      <c r="D7" s="229"/>
      <c r="E7" s="229"/>
      <c r="G7" s="229"/>
      <c r="H7" s="229"/>
      <c r="I7" s="229"/>
      <c r="K7" s="229"/>
      <c r="L7" s="229"/>
      <c r="M7" s="229"/>
      <c r="O7" s="229"/>
      <c r="P7" s="229"/>
      <c r="Q7" s="229"/>
      <c r="S7" s="229"/>
      <c r="T7" s="229"/>
      <c r="U7" s="229"/>
      <c r="W7" s="229"/>
      <c r="X7" s="229"/>
      <c r="Y7" s="229"/>
      <c r="AI7" s="136"/>
      <c r="AJ7" s="136"/>
      <c r="AK7" s="136"/>
      <c r="AL7" s="136"/>
      <c r="AM7" s="136"/>
      <c r="AN7" s="136"/>
      <c r="AO7" s="137"/>
      <c r="AQ7" s="136"/>
      <c r="AR7" s="136"/>
      <c r="AS7" s="136"/>
      <c r="AT7" s="136"/>
      <c r="AU7" s="136"/>
      <c r="AV7" s="136"/>
      <c r="AW7" s="137"/>
      <c r="AY7" s="136"/>
      <c r="AZ7" s="136"/>
      <c r="BA7" s="136"/>
      <c r="BB7" s="136"/>
      <c r="BC7" s="136"/>
      <c r="BD7" s="136"/>
      <c r="BE7" s="137"/>
      <c r="BF7" s="136"/>
      <c r="BG7" s="136"/>
      <c r="BH7" s="136"/>
      <c r="BI7" s="136"/>
      <c r="BJ7" s="136"/>
      <c r="BK7" s="136"/>
      <c r="BL7" s="136"/>
      <c r="BM7" s="136"/>
      <c r="BN7" s="136"/>
      <c r="BO7" s="136"/>
      <c r="BP7" s="136"/>
      <c r="BQ7" s="136"/>
      <c r="BR7" s="136"/>
      <c r="BS7" s="136"/>
      <c r="BT7" s="136"/>
      <c r="BU7" s="137"/>
      <c r="BV7" s="137"/>
      <c r="BW7" s="201"/>
      <c r="BX7" s="201"/>
      <c r="BY7" s="201"/>
      <c r="BZ7" s="201"/>
      <c r="CA7" s="201"/>
      <c r="CB7" s="201"/>
      <c r="CC7" s="201"/>
      <c r="CD7" s="201"/>
      <c r="CE7" s="201"/>
      <c r="CF7" s="201"/>
      <c r="CG7" s="201"/>
      <c r="CH7" s="201"/>
      <c r="CI7" s="201"/>
      <c r="CJ7" s="201"/>
      <c r="CK7" s="201"/>
      <c r="CL7" s="201"/>
      <c r="CM7" s="201"/>
      <c r="CN7" s="201"/>
      <c r="CO7" s="201"/>
      <c r="CP7" s="201"/>
      <c r="CQ7" s="201"/>
      <c r="CR7" s="201"/>
      <c r="CS7" s="201"/>
      <c r="CT7" s="201"/>
      <c r="CU7" s="201"/>
      <c r="CV7" s="201"/>
      <c r="CW7" s="201"/>
      <c r="CX7" s="201"/>
      <c r="CY7" s="201"/>
      <c r="CZ7" s="201"/>
      <c r="DA7" s="201"/>
      <c r="DB7" s="201"/>
      <c r="DC7" s="201"/>
      <c r="DD7" s="201"/>
      <c r="DE7" s="201"/>
      <c r="DF7" s="201"/>
      <c r="DG7" s="201"/>
      <c r="DH7" s="201"/>
      <c r="DI7" s="201"/>
      <c r="DJ7" s="201"/>
      <c r="DK7" s="137"/>
      <c r="DL7" s="137"/>
      <c r="DM7" s="137"/>
      <c r="DN7" s="137"/>
      <c r="DO7" s="137"/>
    </row>
    <row r="8" spans="1:119" s="140" customFormat="1" ht="24.95" customHeight="1">
      <c r="A8" s="517" t="s">
        <v>5</v>
      </c>
      <c r="B8" s="402"/>
      <c r="C8" s="705">
        <v>13.236020000000002</v>
      </c>
      <c r="D8" s="705">
        <v>0.75900999999999996</v>
      </c>
      <c r="E8" s="705">
        <v>11.746650000000001</v>
      </c>
      <c r="F8" s="705">
        <v>14.7254</v>
      </c>
      <c r="G8" s="705">
        <v>5.7344277207196717</v>
      </c>
      <c r="H8" s="403">
        <v>3633.5395835600002</v>
      </c>
      <c r="I8" s="404">
        <v>4013</v>
      </c>
      <c r="J8" s="407"/>
      <c r="K8" s="406">
        <v>31.714727308797269</v>
      </c>
      <c r="L8" s="705">
        <v>1.0086277700819946</v>
      </c>
      <c r="M8" s="705">
        <v>29.735411163520354</v>
      </c>
      <c r="N8" s="705">
        <v>33.694043454074183</v>
      </c>
      <c r="O8" s="705">
        <v>3.1803135504249278</v>
      </c>
      <c r="P8" s="403">
        <v>3265.1389240000058</v>
      </c>
      <c r="Q8" s="518">
        <v>3539</v>
      </c>
      <c r="R8" s="407"/>
      <c r="S8" s="705">
        <v>59.274403538918072</v>
      </c>
      <c r="T8" s="705">
        <v>1.1996438283190205</v>
      </c>
      <c r="U8" s="705">
        <v>56.920312585302199</v>
      </c>
      <c r="V8" s="705">
        <v>61.628494492533946</v>
      </c>
      <c r="W8" s="705">
        <v>2.0238817376396958</v>
      </c>
      <c r="X8" s="403">
        <v>3132.5471689999849</v>
      </c>
      <c r="Y8" s="404">
        <v>3411</v>
      </c>
      <c r="Z8" s="407"/>
      <c r="AA8" s="705">
        <v>66.417886346340453</v>
      </c>
      <c r="AB8" s="705">
        <v>1.1716265039624223</v>
      </c>
      <c r="AC8" s="705">
        <v>64.119204579669898</v>
      </c>
      <c r="AD8" s="705">
        <v>68.716568113011007</v>
      </c>
      <c r="AE8" s="705">
        <v>1.7640225674344687</v>
      </c>
      <c r="AF8" s="403">
        <v>3377.5490449999838</v>
      </c>
      <c r="AG8" s="518">
        <v>3643</v>
      </c>
      <c r="AH8" s="407"/>
      <c r="AI8" s="550">
        <v>70.322548509882509</v>
      </c>
      <c r="AJ8" s="550">
        <v>1.1533291104627661</v>
      </c>
      <c r="AK8" s="550">
        <v>68.059708009051022</v>
      </c>
      <c r="AL8" s="550">
        <v>72.585389010713996</v>
      </c>
      <c r="AM8" s="550">
        <v>1.6400559065357072</v>
      </c>
      <c r="AN8" s="469">
        <v>3106.3237599999907</v>
      </c>
      <c r="AO8" s="469">
        <v>3399</v>
      </c>
      <c r="AP8" s="750"/>
      <c r="AQ8" s="556">
        <v>71.007658599640038</v>
      </c>
      <c r="AR8" s="550">
        <v>1.0555143323230725</v>
      </c>
      <c r="AS8" s="550">
        <v>68.93694717876761</v>
      </c>
      <c r="AT8" s="550">
        <v>73.078370020512452</v>
      </c>
      <c r="AU8" s="550">
        <v>1.4864795616967763</v>
      </c>
      <c r="AV8" s="469">
        <v>3521.4405069999953</v>
      </c>
      <c r="AW8" s="469">
        <v>3718</v>
      </c>
      <c r="AX8" s="750"/>
      <c r="AY8" s="556">
        <v>73.342239325262227</v>
      </c>
      <c r="AZ8" s="550">
        <v>0.67763626882778927</v>
      </c>
      <c r="BA8" s="550">
        <v>72.013563430422721</v>
      </c>
      <c r="BB8" s="550">
        <v>74.670915220101733</v>
      </c>
      <c r="BC8" s="550">
        <v>0.92393724961487789</v>
      </c>
      <c r="BD8" s="469">
        <v>4451.3095210000047</v>
      </c>
      <c r="BE8" s="469">
        <v>9105</v>
      </c>
      <c r="BF8" s="468"/>
      <c r="BG8" s="556">
        <v>74.524362872141722</v>
      </c>
      <c r="BH8" s="550">
        <v>0.73051807602876961</v>
      </c>
      <c r="BI8" s="550">
        <v>73.09197364890359</v>
      </c>
      <c r="BJ8" s="550">
        <v>75.956752095379869</v>
      </c>
      <c r="BK8" s="550">
        <v>0.9802406191410028</v>
      </c>
      <c r="BL8" s="469">
        <v>4439.7359379999934</v>
      </c>
      <c r="BM8" s="469">
        <v>7806</v>
      </c>
      <c r="BN8" s="468"/>
      <c r="BO8" s="463">
        <v>78.18519762775361</v>
      </c>
      <c r="BP8" s="464">
        <v>0.6517626926858372</v>
      </c>
      <c r="BQ8" s="464">
        <v>76.907248214868133</v>
      </c>
      <c r="BR8" s="464">
        <v>79.463147040639086</v>
      </c>
      <c r="BS8" s="464">
        <v>0.83361392240630383</v>
      </c>
      <c r="BT8" s="465">
        <v>4390.2183190000287</v>
      </c>
      <c r="BU8" s="466">
        <v>8553</v>
      </c>
      <c r="BV8" s="469"/>
      <c r="BW8" s="463">
        <v>77.697584751613775</v>
      </c>
      <c r="BX8" s="464">
        <v>0.64306962990732219</v>
      </c>
      <c r="BY8" s="464">
        <v>76.436647343729362</v>
      </c>
      <c r="BZ8" s="464">
        <v>78.958522159498173</v>
      </c>
      <c r="CA8" s="464">
        <v>0.82765716844752468</v>
      </c>
      <c r="CB8" s="464">
        <v>3920.4019979999821</v>
      </c>
      <c r="CC8" s="466">
        <v>8421</v>
      </c>
      <c r="CD8" s="810"/>
      <c r="CE8" s="464">
        <v>79.86932919170016</v>
      </c>
      <c r="CF8" s="464">
        <v>0.63816102696440713</v>
      </c>
      <c r="CG8" s="464">
        <v>78.618006818392089</v>
      </c>
      <c r="CH8" s="464">
        <v>81.120651565008217</v>
      </c>
      <c r="CI8" s="464">
        <v>0.79900636880611653</v>
      </c>
      <c r="CJ8" s="466">
        <v>3602.6080050000055</v>
      </c>
      <c r="CK8" s="466">
        <v>7956</v>
      </c>
      <c r="CL8" s="810"/>
      <c r="CM8" s="464">
        <v>64.639742804317422</v>
      </c>
      <c r="CN8" s="464">
        <v>0.94733778114903733</v>
      </c>
      <c r="CO8" s="464">
        <v>62.782008681118342</v>
      </c>
      <c r="CP8" s="464">
        <v>66.497476927516502</v>
      </c>
      <c r="CQ8" s="464">
        <v>1.4655655175127995</v>
      </c>
      <c r="CR8" s="466">
        <v>3134.5428169999968</v>
      </c>
      <c r="CS8" s="466">
        <v>5856</v>
      </c>
      <c r="CT8" s="810"/>
      <c r="CU8" s="464">
        <v>73.120837531434802</v>
      </c>
      <c r="CV8" s="464">
        <v>0.69686141530404677</v>
      </c>
      <c r="CW8" s="464">
        <v>71.754413507321956</v>
      </c>
      <c r="CX8" s="464">
        <v>74.487261555547647</v>
      </c>
      <c r="CY8" s="464">
        <v>0.95302712445609583</v>
      </c>
      <c r="CZ8" s="466">
        <v>3606.9703330000066</v>
      </c>
      <c r="DA8" s="466">
        <v>8341</v>
      </c>
      <c r="DB8" s="810"/>
      <c r="DC8" s="464"/>
      <c r="DD8" s="464"/>
      <c r="DE8" s="464"/>
      <c r="DF8" s="464"/>
      <c r="DG8" s="464"/>
      <c r="DH8" s="466"/>
      <c r="DI8" s="466"/>
      <c r="DJ8" s="810"/>
      <c r="DK8" s="464"/>
      <c r="DL8" s="464"/>
      <c r="DM8" s="464"/>
      <c r="DN8" s="464"/>
      <c r="DO8" s="464"/>
    </row>
    <row r="9" spans="1:119" s="140" customFormat="1" ht="5.0999999999999996" customHeight="1">
      <c r="A9" s="419"/>
      <c r="B9" s="420"/>
      <c r="C9" s="707"/>
      <c r="D9" s="707"/>
      <c r="E9" s="707"/>
      <c r="F9" s="707"/>
      <c r="G9" s="707"/>
      <c r="H9" s="689"/>
      <c r="I9" s="414"/>
      <c r="J9" s="707"/>
      <c r="K9" s="709"/>
      <c r="L9" s="707"/>
      <c r="M9" s="707"/>
      <c r="N9" s="707"/>
      <c r="O9" s="707"/>
      <c r="P9" s="689"/>
      <c r="Q9" s="522"/>
      <c r="R9" s="707"/>
      <c r="S9" s="707"/>
      <c r="T9" s="707"/>
      <c r="U9" s="707"/>
      <c r="V9" s="707"/>
      <c r="W9" s="707"/>
      <c r="X9" s="689"/>
      <c r="Y9" s="414"/>
      <c r="Z9" s="707"/>
      <c r="AA9" s="707"/>
      <c r="AB9" s="707"/>
      <c r="AC9" s="707"/>
      <c r="AD9" s="707"/>
      <c r="AE9" s="707"/>
      <c r="AF9" s="689"/>
      <c r="AG9" s="522"/>
      <c r="AH9" s="707"/>
      <c r="AI9" s="551"/>
      <c r="AJ9" s="551"/>
      <c r="AK9" s="551"/>
      <c r="AL9" s="551"/>
      <c r="AM9" s="551"/>
      <c r="AN9" s="551"/>
      <c r="AO9" s="481"/>
      <c r="AP9" s="475"/>
      <c r="AQ9" s="557"/>
      <c r="AR9" s="551"/>
      <c r="AS9" s="551"/>
      <c r="AT9" s="551"/>
      <c r="AU9" s="551"/>
      <c r="AV9" s="551"/>
      <c r="AW9" s="481"/>
      <c r="AX9" s="475"/>
      <c r="AY9" s="557"/>
      <c r="AZ9" s="551"/>
      <c r="BA9" s="551"/>
      <c r="BB9" s="551"/>
      <c r="BC9" s="551"/>
      <c r="BD9" s="551"/>
      <c r="BE9" s="481"/>
      <c r="BF9" s="474"/>
      <c r="BG9" s="557"/>
      <c r="BH9" s="551"/>
      <c r="BI9" s="551"/>
      <c r="BJ9" s="551"/>
      <c r="BK9" s="551"/>
      <c r="BL9" s="551"/>
      <c r="BM9" s="481"/>
      <c r="BN9" s="474"/>
      <c r="BO9" s="477"/>
      <c r="BP9" s="475"/>
      <c r="BQ9" s="475"/>
      <c r="BR9" s="475"/>
      <c r="BS9" s="475"/>
      <c r="BT9" s="478"/>
      <c r="BU9" s="480"/>
      <c r="BV9" s="481"/>
      <c r="BW9" s="477"/>
      <c r="BX9" s="475"/>
      <c r="BY9" s="475"/>
      <c r="BZ9" s="475"/>
      <c r="CA9" s="475"/>
      <c r="CB9" s="475"/>
      <c r="CC9" s="480"/>
      <c r="CD9" s="812"/>
      <c r="CE9" s="475"/>
      <c r="CF9" s="475"/>
      <c r="CG9" s="475"/>
      <c r="CH9" s="475"/>
      <c r="CI9" s="475"/>
      <c r="CJ9" s="480"/>
      <c r="CK9" s="480"/>
      <c r="CL9" s="812"/>
      <c r="CM9" s="475"/>
      <c r="CN9" s="475"/>
      <c r="CO9" s="475"/>
      <c r="CP9" s="475"/>
      <c r="CQ9" s="475"/>
      <c r="CR9" s="480"/>
      <c r="CS9" s="480"/>
      <c r="CT9" s="812"/>
      <c r="CU9" s="475"/>
      <c r="CV9" s="475"/>
      <c r="CW9" s="475"/>
      <c r="CX9" s="475"/>
      <c r="CY9" s="475"/>
      <c r="CZ9" s="480"/>
      <c r="DA9" s="480"/>
      <c r="DB9" s="812"/>
      <c r="DC9" s="475"/>
      <c r="DD9" s="475"/>
      <c r="DE9" s="475"/>
      <c r="DF9" s="475"/>
      <c r="DG9" s="475"/>
      <c r="DH9" s="480"/>
      <c r="DI9" s="480"/>
      <c r="DJ9" s="812"/>
      <c r="DK9" s="475"/>
      <c r="DL9" s="475"/>
      <c r="DM9" s="475"/>
      <c r="DN9" s="475"/>
      <c r="DO9" s="475"/>
    </row>
    <row r="10" spans="1:119" s="140" customFormat="1" ht="24.95" customHeight="1">
      <c r="A10" s="421" t="s">
        <v>6</v>
      </c>
      <c r="B10" s="422"/>
      <c r="C10" s="690"/>
      <c r="D10" s="690"/>
      <c r="E10" s="690"/>
      <c r="F10" s="690"/>
      <c r="G10" s="690"/>
      <c r="H10" s="423"/>
      <c r="I10" s="424"/>
      <c r="J10" s="690"/>
      <c r="K10" s="691"/>
      <c r="L10" s="690"/>
      <c r="M10" s="690"/>
      <c r="N10" s="690"/>
      <c r="O10" s="690"/>
      <c r="P10" s="423"/>
      <c r="Q10" s="524"/>
      <c r="R10" s="690"/>
      <c r="S10" s="690"/>
      <c r="T10" s="690"/>
      <c r="U10" s="690"/>
      <c r="V10" s="690"/>
      <c r="W10" s="690"/>
      <c r="X10" s="423"/>
      <c r="Y10" s="424"/>
      <c r="Z10" s="690"/>
      <c r="AA10" s="690"/>
      <c r="AB10" s="690"/>
      <c r="AC10" s="690"/>
      <c r="AD10" s="690"/>
      <c r="AE10" s="690"/>
      <c r="AF10" s="423"/>
      <c r="AG10" s="524"/>
      <c r="AH10" s="690"/>
      <c r="AI10" s="700"/>
      <c r="AJ10" s="700"/>
      <c r="AK10" s="700"/>
      <c r="AL10" s="700"/>
      <c r="AM10" s="700"/>
      <c r="AN10" s="700"/>
      <c r="AO10" s="697"/>
      <c r="AP10" s="490"/>
      <c r="AQ10" s="699"/>
      <c r="AR10" s="700"/>
      <c r="AS10" s="700"/>
      <c r="AT10" s="700"/>
      <c r="AU10" s="700"/>
      <c r="AV10" s="700"/>
      <c r="AW10" s="697"/>
      <c r="AX10" s="490"/>
      <c r="AY10" s="699"/>
      <c r="AZ10" s="700"/>
      <c r="BA10" s="700"/>
      <c r="BB10" s="700"/>
      <c r="BC10" s="700"/>
      <c r="BD10" s="700"/>
      <c r="BE10" s="697"/>
      <c r="BF10" s="494"/>
      <c r="BG10" s="699"/>
      <c r="BH10" s="700"/>
      <c r="BI10" s="700"/>
      <c r="BJ10" s="700"/>
      <c r="BK10" s="700"/>
      <c r="BL10" s="700"/>
      <c r="BM10" s="697"/>
      <c r="BN10" s="494"/>
      <c r="BO10" s="489"/>
      <c r="BP10" s="490"/>
      <c r="BQ10" s="490"/>
      <c r="BR10" s="490"/>
      <c r="BS10" s="490"/>
      <c r="BT10" s="491"/>
      <c r="BU10" s="493"/>
      <c r="BV10" s="697"/>
      <c r="BW10" s="489"/>
      <c r="BX10" s="490"/>
      <c r="BY10" s="490"/>
      <c r="BZ10" s="490"/>
      <c r="CA10" s="490"/>
      <c r="CB10" s="490"/>
      <c r="CC10" s="493"/>
      <c r="CD10" s="817"/>
      <c r="CE10" s="490"/>
      <c r="CF10" s="490"/>
      <c r="CG10" s="490"/>
      <c r="CH10" s="490"/>
      <c r="CI10" s="490"/>
      <c r="CJ10" s="493"/>
      <c r="CK10" s="493"/>
      <c r="CL10" s="817"/>
      <c r="CM10" s="490"/>
      <c r="CN10" s="490"/>
      <c r="CO10" s="490"/>
      <c r="CP10" s="490"/>
      <c r="CQ10" s="490"/>
      <c r="CR10" s="493"/>
      <c r="CS10" s="493"/>
      <c r="CT10" s="817"/>
      <c r="CU10" s="490"/>
      <c r="CV10" s="490"/>
      <c r="CW10" s="490"/>
      <c r="CX10" s="490"/>
      <c r="CY10" s="490"/>
      <c r="CZ10" s="493"/>
      <c r="DA10" s="493"/>
      <c r="DB10" s="817"/>
      <c r="DC10" s="490"/>
      <c r="DD10" s="490"/>
      <c r="DE10" s="490"/>
      <c r="DF10" s="490"/>
      <c r="DG10" s="490"/>
      <c r="DH10" s="493"/>
      <c r="DI10" s="493"/>
      <c r="DJ10" s="817"/>
      <c r="DK10" s="490"/>
      <c r="DL10" s="490"/>
      <c r="DM10" s="490"/>
      <c r="DN10" s="490"/>
      <c r="DO10" s="490"/>
    </row>
    <row r="11" spans="1:119" s="140" customFormat="1" ht="24.95" customHeight="1">
      <c r="A11" s="426" t="s">
        <v>7</v>
      </c>
      <c r="B11" s="666"/>
      <c r="C11" s="707">
        <v>12.993859999999998</v>
      </c>
      <c r="D11" s="707">
        <v>1.0133799999999999</v>
      </c>
      <c r="E11" s="707">
        <v>11.00534</v>
      </c>
      <c r="F11" s="707">
        <v>14.98237</v>
      </c>
      <c r="G11" s="707">
        <v>7.7989142564257277</v>
      </c>
      <c r="H11" s="689">
        <v>2391.17867725</v>
      </c>
      <c r="I11" s="414">
        <v>2276</v>
      </c>
      <c r="J11" s="707"/>
      <c r="K11" s="709">
        <v>31.363681153897499</v>
      </c>
      <c r="L11" s="707">
        <v>1.3280172481686952</v>
      </c>
      <c r="M11" s="707">
        <v>28.757599843749915</v>
      </c>
      <c r="N11" s="707">
        <v>33.969762464045083</v>
      </c>
      <c r="O11" s="707">
        <v>4.2342518457966962</v>
      </c>
      <c r="P11" s="689">
        <v>2114.0553360000104</v>
      </c>
      <c r="Q11" s="522">
        <v>1954</v>
      </c>
      <c r="R11" s="707"/>
      <c r="S11" s="707">
        <v>60.723436599798383</v>
      </c>
      <c r="T11" s="707">
        <v>1.5635136482098848</v>
      </c>
      <c r="U11" s="707">
        <v>57.655314838805971</v>
      </c>
      <c r="V11" s="707">
        <v>63.791558360790802</v>
      </c>
      <c r="W11" s="707">
        <v>2.574810873294803</v>
      </c>
      <c r="X11" s="689">
        <v>2058.6380070000046</v>
      </c>
      <c r="Y11" s="414">
        <v>1876</v>
      </c>
      <c r="Z11" s="707"/>
      <c r="AA11" s="707">
        <v>66.901788682347032</v>
      </c>
      <c r="AB11" s="707">
        <v>1.5836293580258149</v>
      </c>
      <c r="AC11" s="707">
        <v>63.794774699523295</v>
      </c>
      <c r="AD11" s="707">
        <v>70.008802665170762</v>
      </c>
      <c r="AE11" s="707">
        <v>2.3670956923812074</v>
      </c>
      <c r="AF11" s="689">
        <v>2242.3728880000085</v>
      </c>
      <c r="AG11" s="522">
        <v>2139</v>
      </c>
      <c r="AH11" s="707"/>
      <c r="AI11" s="551">
        <v>70.356428300000189</v>
      </c>
      <c r="AJ11" s="551">
        <v>1.4694103703954862</v>
      </c>
      <c r="AK11" s="551">
        <v>67.473433959262053</v>
      </c>
      <c r="AL11" s="551">
        <v>73.23942264073834</v>
      </c>
      <c r="AM11" s="551">
        <v>2.0885232606321518</v>
      </c>
      <c r="AN11" s="481">
        <v>2162.2948289999995</v>
      </c>
      <c r="AO11" s="481">
        <v>1993</v>
      </c>
      <c r="AP11" s="475"/>
      <c r="AQ11" s="557">
        <v>70.545841715616675</v>
      </c>
      <c r="AR11" s="551">
        <v>1.3256304364525957</v>
      </c>
      <c r="AS11" s="551">
        <v>67.94521565061855</v>
      </c>
      <c r="AT11" s="551">
        <v>73.146467780614799</v>
      </c>
      <c r="AU11" s="551">
        <v>1.8791049964311957</v>
      </c>
      <c r="AV11" s="481">
        <v>2527.2505389999892</v>
      </c>
      <c r="AW11" s="481">
        <v>2264</v>
      </c>
      <c r="AX11" s="475"/>
      <c r="AY11" s="557">
        <v>73.323662929839813</v>
      </c>
      <c r="AZ11" s="551">
        <v>0.79407019069961338</v>
      </c>
      <c r="BA11" s="551">
        <v>71.766689122906072</v>
      </c>
      <c r="BB11" s="551">
        <v>74.880636736773567</v>
      </c>
      <c r="BC11" s="551">
        <v>1.0829657970843931</v>
      </c>
      <c r="BD11" s="481">
        <v>3193.6226879999867</v>
      </c>
      <c r="BE11" s="481">
        <v>6216</v>
      </c>
      <c r="BF11" s="474"/>
      <c r="BG11" s="557">
        <v>75.068144266301545</v>
      </c>
      <c r="BH11" s="551">
        <v>0.86102496769093706</v>
      </c>
      <c r="BI11" s="551">
        <v>73.379859027195565</v>
      </c>
      <c r="BJ11" s="551">
        <v>76.75642950540751</v>
      </c>
      <c r="BK11" s="551">
        <v>1.146991145320553</v>
      </c>
      <c r="BL11" s="481">
        <v>3252.1092680000129</v>
      </c>
      <c r="BM11" s="481">
        <v>5446</v>
      </c>
      <c r="BN11" s="474"/>
      <c r="BO11" s="477">
        <v>78.44941031836629</v>
      </c>
      <c r="BP11" s="475">
        <v>0.7498728772747506</v>
      </c>
      <c r="BQ11" s="475">
        <v>76.979090501036822</v>
      </c>
      <c r="BR11" s="475">
        <v>79.919730135695772</v>
      </c>
      <c r="BS11" s="589">
        <v>0.95586808649241439</v>
      </c>
      <c r="BT11" s="642">
        <v>3216.8607460000158</v>
      </c>
      <c r="BU11" s="600">
        <v>6081</v>
      </c>
      <c r="BV11" s="601"/>
      <c r="BW11" s="590">
        <v>76.8096697788813</v>
      </c>
      <c r="BX11" s="475">
        <v>0.78942909485628343</v>
      </c>
      <c r="BY11" s="475">
        <v>75.261749257863883</v>
      </c>
      <c r="BZ11" s="475">
        <v>78.357590299898703</v>
      </c>
      <c r="CA11" s="475">
        <v>1.0277730618148495</v>
      </c>
      <c r="CB11" s="475">
        <v>2925.3435830000039</v>
      </c>
      <c r="CC11" s="600">
        <v>5863</v>
      </c>
      <c r="CD11" s="812"/>
      <c r="CE11" s="475">
        <v>79.156238054986943</v>
      </c>
      <c r="CF11" s="475">
        <v>0.74076625487554038</v>
      </c>
      <c r="CG11" s="475">
        <v>77.70372474102507</v>
      </c>
      <c r="CH11" s="475">
        <v>80.60875136894883</v>
      </c>
      <c r="CI11" s="475">
        <v>0.93582801946822824</v>
      </c>
      <c r="CJ11" s="600">
        <v>2633.0418349999882</v>
      </c>
      <c r="CK11" s="600">
        <v>5621</v>
      </c>
      <c r="CL11" s="812"/>
      <c r="CM11" s="475">
        <v>64.796819487031584</v>
      </c>
      <c r="CN11" s="475">
        <v>1.130278470447581</v>
      </c>
      <c r="CO11" s="475">
        <v>62.580337757863226</v>
      </c>
      <c r="CP11" s="475">
        <v>67.013301216199949</v>
      </c>
      <c r="CQ11" s="475">
        <v>1.7443425146411617</v>
      </c>
      <c r="CR11" s="600">
        <v>2332.5397110000054</v>
      </c>
      <c r="CS11" s="600">
        <v>3979</v>
      </c>
      <c r="CT11" s="812"/>
      <c r="CU11" s="475">
        <v>72.830156289878985</v>
      </c>
      <c r="CV11" s="475">
        <v>0.84195904885835515</v>
      </c>
      <c r="CW11" s="475">
        <v>71.179221044486908</v>
      </c>
      <c r="CX11" s="475">
        <v>74.481091535271077</v>
      </c>
      <c r="CY11" s="475">
        <v>1.156058275513216</v>
      </c>
      <c r="CZ11" s="600">
        <v>2704.4748650000029</v>
      </c>
      <c r="DA11" s="600">
        <v>5717</v>
      </c>
      <c r="DB11" s="812"/>
      <c r="DC11" s="475"/>
      <c r="DD11" s="475"/>
      <c r="DE11" s="475"/>
      <c r="DF11" s="475"/>
      <c r="DG11" s="475"/>
      <c r="DH11" s="600"/>
      <c r="DI11" s="600"/>
      <c r="DJ11" s="812"/>
      <c r="DK11" s="475"/>
      <c r="DL11" s="475"/>
      <c r="DM11" s="475"/>
      <c r="DN11" s="475"/>
      <c r="DO11" s="475"/>
    </row>
    <row r="12" spans="1:119" s="140" customFormat="1" ht="24.95" customHeight="1">
      <c r="A12" s="527" t="s">
        <v>8</v>
      </c>
      <c r="B12" s="667"/>
      <c r="C12" s="711">
        <v>13.702120000000001</v>
      </c>
      <c r="D12" s="711">
        <v>1.0608500000000001</v>
      </c>
      <c r="E12" s="711">
        <v>11.62045</v>
      </c>
      <c r="F12" s="711">
        <v>15.783800000000001</v>
      </c>
      <c r="G12" s="711">
        <v>7.7422325888256704</v>
      </c>
      <c r="H12" s="415">
        <v>1242.3609062999999</v>
      </c>
      <c r="I12" s="416">
        <v>1737</v>
      </c>
      <c r="J12" s="711"/>
      <c r="K12" s="418">
        <v>32.359451119200592</v>
      </c>
      <c r="L12" s="711">
        <v>1.4968666222997333</v>
      </c>
      <c r="M12" s="711">
        <v>29.422022306782374</v>
      </c>
      <c r="N12" s="711">
        <v>35.296879931618811</v>
      </c>
      <c r="O12" s="711">
        <v>4.6257478743561338</v>
      </c>
      <c r="P12" s="415">
        <v>1151.0835879999995</v>
      </c>
      <c r="Q12" s="528">
        <v>1585</v>
      </c>
      <c r="R12" s="711"/>
      <c r="S12" s="711">
        <v>56.496669035774474</v>
      </c>
      <c r="T12" s="711">
        <v>1.7958736686092591</v>
      </c>
      <c r="U12" s="711">
        <v>52.972581421341516</v>
      </c>
      <c r="V12" s="711">
        <v>60.020756650207431</v>
      </c>
      <c r="W12" s="711">
        <v>3.1787248686680751</v>
      </c>
      <c r="X12" s="415">
        <v>1073.9091619999997</v>
      </c>
      <c r="Y12" s="416">
        <v>1535</v>
      </c>
      <c r="Z12" s="711"/>
      <c r="AA12" s="711">
        <v>65.462008730333437</v>
      </c>
      <c r="AB12" s="711">
        <v>1.545117895632026</v>
      </c>
      <c r="AC12" s="711">
        <v>62.430552611823131</v>
      </c>
      <c r="AD12" s="711">
        <v>68.493464848843729</v>
      </c>
      <c r="AE12" s="711">
        <v>2.3603276550785974</v>
      </c>
      <c r="AF12" s="415">
        <v>1135.1761569999958</v>
      </c>
      <c r="AG12" s="528">
        <v>1504</v>
      </c>
      <c r="AH12" s="711"/>
      <c r="AI12" s="552">
        <v>70.244946973982252</v>
      </c>
      <c r="AJ12" s="552">
        <v>1.7536087300841627</v>
      </c>
      <c r="AK12" s="552">
        <v>66.804353286501382</v>
      </c>
      <c r="AL12" s="552">
        <v>73.685540661463136</v>
      </c>
      <c r="AM12" s="552">
        <v>2.4964197506386827</v>
      </c>
      <c r="AN12" s="488">
        <v>944.02893099999835</v>
      </c>
      <c r="AO12" s="488">
        <v>1406</v>
      </c>
      <c r="AP12" s="483"/>
      <c r="AQ12" s="558">
        <v>72.181606242077862</v>
      </c>
      <c r="AR12" s="552">
        <v>1.6198952846579919</v>
      </c>
      <c r="AS12" s="552">
        <v>69.003690448953421</v>
      </c>
      <c r="AT12" s="552">
        <v>75.359522035202289</v>
      </c>
      <c r="AU12" s="552">
        <v>2.2441940114567349</v>
      </c>
      <c r="AV12" s="488">
        <v>994.189967999999</v>
      </c>
      <c r="AW12" s="488">
        <v>1454</v>
      </c>
      <c r="AX12" s="483"/>
      <c r="AY12" s="558">
        <v>73.389410048788619</v>
      </c>
      <c r="AZ12" s="552">
        <v>1.2986301509510838</v>
      </c>
      <c r="BA12" s="552">
        <v>70.843119867383081</v>
      </c>
      <c r="BB12" s="552">
        <v>75.935700230194158</v>
      </c>
      <c r="BC12" s="552">
        <v>1.7695061863663522</v>
      </c>
      <c r="BD12" s="488">
        <v>1257.6868330000082</v>
      </c>
      <c r="BE12" s="488">
        <v>2889</v>
      </c>
      <c r="BF12" s="487"/>
      <c r="BG12" s="558">
        <v>73.035312014338842</v>
      </c>
      <c r="BH12" s="552">
        <v>1.3725149342191008</v>
      </c>
      <c r="BI12" s="552">
        <v>70.34410468488268</v>
      </c>
      <c r="BJ12" s="552">
        <v>75.72651934379499</v>
      </c>
      <c r="BK12" s="552">
        <v>1.879248402402441</v>
      </c>
      <c r="BL12" s="488">
        <v>1187.6266699999978</v>
      </c>
      <c r="BM12" s="488">
        <v>2360</v>
      </c>
      <c r="BN12" s="487"/>
      <c r="BO12" s="482">
        <v>77.460835802693367</v>
      </c>
      <c r="BP12" s="483">
        <v>1.3027810117191472</v>
      </c>
      <c r="BQ12" s="483">
        <v>74.906396514086609</v>
      </c>
      <c r="BR12" s="483">
        <v>80.015275091300111</v>
      </c>
      <c r="BS12" s="475">
        <v>1.6818576745512583</v>
      </c>
      <c r="BT12" s="478">
        <v>1173.3575730000045</v>
      </c>
      <c r="BU12" s="480">
        <v>2472</v>
      </c>
      <c r="BV12" s="481"/>
      <c r="BW12" s="477">
        <v>80.307940413729568</v>
      </c>
      <c r="BX12" s="483">
        <v>1.003641457261542</v>
      </c>
      <c r="BY12" s="483">
        <v>78.339990134772862</v>
      </c>
      <c r="BZ12" s="483">
        <v>82.275890692686289</v>
      </c>
      <c r="CA12" s="483">
        <v>1.2497412486125195</v>
      </c>
      <c r="CB12" s="483">
        <v>995.0584149999961</v>
      </c>
      <c r="CC12" s="480">
        <v>2558</v>
      </c>
      <c r="CD12" s="813"/>
      <c r="CE12" s="483">
        <v>81.805864162938107</v>
      </c>
      <c r="CF12" s="483">
        <v>1.257569144477183</v>
      </c>
      <c r="CG12" s="483">
        <v>79.33999059815531</v>
      </c>
      <c r="CH12" s="483">
        <v>84.271737727720918</v>
      </c>
      <c r="CI12" s="483">
        <v>1.5372603875590141</v>
      </c>
      <c r="CJ12" s="480">
        <v>969.56617000000028</v>
      </c>
      <c r="CK12" s="480">
        <v>2335</v>
      </c>
      <c r="CL12" s="813"/>
      <c r="CM12" s="483">
        <v>64.182902179433867</v>
      </c>
      <c r="CN12" s="483">
        <v>1.7029819917171458</v>
      </c>
      <c r="CO12" s="483">
        <v>60.843345982942679</v>
      </c>
      <c r="CP12" s="483">
        <v>67.522458375925055</v>
      </c>
      <c r="CQ12" s="483">
        <v>2.6533265618874315</v>
      </c>
      <c r="CR12" s="480">
        <v>802.00310599999807</v>
      </c>
      <c r="CS12" s="480">
        <v>1877</v>
      </c>
      <c r="CT12" s="813"/>
      <c r="CU12" s="483">
        <v>73.991911281265189</v>
      </c>
      <c r="CV12" s="483">
        <v>1.1765313796692318</v>
      </c>
      <c r="CW12" s="483">
        <v>71.68493789029155</v>
      </c>
      <c r="CX12" s="483">
        <v>76.298884672238827</v>
      </c>
      <c r="CY12" s="483">
        <v>1.5900810768313411</v>
      </c>
      <c r="CZ12" s="480">
        <v>902.49546800000576</v>
      </c>
      <c r="DA12" s="480">
        <v>2624</v>
      </c>
      <c r="DB12" s="813"/>
      <c r="DC12" s="483"/>
      <c r="DD12" s="483"/>
      <c r="DE12" s="483"/>
      <c r="DF12" s="483"/>
      <c r="DG12" s="483"/>
      <c r="DH12" s="480"/>
      <c r="DI12" s="480"/>
      <c r="DJ12" s="813"/>
      <c r="DK12" s="483"/>
      <c r="DL12" s="483"/>
      <c r="DM12" s="483"/>
      <c r="DN12" s="483"/>
      <c r="DO12" s="483"/>
    </row>
    <row r="13" spans="1:119" s="140" customFormat="1" ht="5.0999999999999996" customHeight="1">
      <c r="A13" s="419"/>
      <c r="B13" s="666"/>
      <c r="C13" s="707"/>
      <c r="D13" s="707"/>
      <c r="E13" s="707"/>
      <c r="F13" s="707"/>
      <c r="G13" s="707"/>
      <c r="H13" s="689"/>
      <c r="I13" s="414"/>
      <c r="J13" s="707"/>
      <c r="K13" s="709"/>
      <c r="L13" s="707"/>
      <c r="M13" s="707"/>
      <c r="N13" s="707"/>
      <c r="O13" s="707"/>
      <c r="P13" s="689"/>
      <c r="Q13" s="522"/>
      <c r="R13" s="707"/>
      <c r="S13" s="707"/>
      <c r="T13" s="707"/>
      <c r="U13" s="707"/>
      <c r="V13" s="707"/>
      <c r="W13" s="707"/>
      <c r="X13" s="689"/>
      <c r="Y13" s="414"/>
      <c r="Z13" s="707"/>
      <c r="AA13" s="707"/>
      <c r="AB13" s="707"/>
      <c r="AC13" s="707"/>
      <c r="AD13" s="707"/>
      <c r="AE13" s="707"/>
      <c r="AF13" s="689"/>
      <c r="AG13" s="522"/>
      <c r="AH13" s="707"/>
      <c r="AI13" s="551"/>
      <c r="AJ13" s="551"/>
      <c r="AK13" s="551"/>
      <c r="AL13" s="551"/>
      <c r="AM13" s="551"/>
      <c r="AN13" s="481"/>
      <c r="AO13" s="481"/>
      <c r="AP13" s="475"/>
      <c r="AQ13" s="557"/>
      <c r="AR13" s="551"/>
      <c r="AS13" s="551"/>
      <c r="AT13" s="551"/>
      <c r="AU13" s="551"/>
      <c r="AV13" s="481"/>
      <c r="AW13" s="481"/>
      <c r="AX13" s="475"/>
      <c r="AY13" s="557"/>
      <c r="AZ13" s="551"/>
      <c r="BA13" s="551"/>
      <c r="BB13" s="551"/>
      <c r="BC13" s="551"/>
      <c r="BD13" s="481"/>
      <c r="BE13" s="481"/>
      <c r="BF13" s="474"/>
      <c r="BG13" s="557"/>
      <c r="BH13" s="551"/>
      <c r="BI13" s="551"/>
      <c r="BJ13" s="551"/>
      <c r="BK13" s="551"/>
      <c r="BL13" s="481"/>
      <c r="BM13" s="481"/>
      <c r="BN13" s="474"/>
      <c r="BO13" s="477"/>
      <c r="BP13" s="475"/>
      <c r="BQ13" s="475"/>
      <c r="BR13" s="475"/>
      <c r="BS13" s="475"/>
      <c r="BT13" s="478"/>
      <c r="BU13" s="480"/>
      <c r="BV13" s="481"/>
      <c r="BW13" s="477"/>
      <c r="BX13" s="475"/>
      <c r="BY13" s="475"/>
      <c r="BZ13" s="475"/>
      <c r="CA13" s="475"/>
      <c r="CB13" s="475"/>
      <c r="CC13" s="480"/>
      <c r="CD13" s="812"/>
      <c r="CE13" s="475"/>
      <c r="CF13" s="475"/>
      <c r="CG13" s="475"/>
      <c r="CH13" s="475"/>
      <c r="CI13" s="475"/>
      <c r="CJ13" s="480"/>
      <c r="CK13" s="480"/>
      <c r="CL13" s="812"/>
      <c r="CM13" s="475"/>
      <c r="CN13" s="475"/>
      <c r="CO13" s="475"/>
      <c r="CP13" s="475"/>
      <c r="CQ13" s="475"/>
      <c r="CR13" s="480"/>
      <c r="CS13" s="480"/>
      <c r="CT13" s="812"/>
      <c r="CU13" s="475"/>
      <c r="CV13" s="475"/>
      <c r="CW13" s="475"/>
      <c r="CX13" s="475"/>
      <c r="CY13" s="475"/>
      <c r="CZ13" s="480"/>
      <c r="DA13" s="480"/>
      <c r="DB13" s="812"/>
      <c r="DC13" s="475"/>
      <c r="DD13" s="475"/>
      <c r="DE13" s="475"/>
      <c r="DF13" s="475"/>
      <c r="DG13" s="475"/>
      <c r="DH13" s="480"/>
      <c r="DI13" s="480"/>
      <c r="DJ13" s="812"/>
      <c r="DK13" s="475"/>
      <c r="DL13" s="475"/>
      <c r="DM13" s="475"/>
      <c r="DN13" s="475"/>
      <c r="DO13" s="475"/>
    </row>
    <row r="14" spans="1:119" s="140" customFormat="1" ht="24.95" customHeight="1">
      <c r="A14" s="421" t="s">
        <v>95</v>
      </c>
      <c r="B14" s="668"/>
      <c r="C14" s="690"/>
      <c r="D14" s="690"/>
      <c r="E14" s="425"/>
      <c r="F14" s="425"/>
      <c r="G14" s="425"/>
      <c r="H14" s="423"/>
      <c r="I14" s="425"/>
      <c r="J14" s="425"/>
      <c r="K14" s="691"/>
      <c r="L14" s="690"/>
      <c r="M14" s="425"/>
      <c r="N14" s="425"/>
      <c r="O14" s="425"/>
      <c r="P14" s="423"/>
      <c r="Q14" s="530"/>
      <c r="R14" s="425"/>
      <c r="S14" s="690"/>
      <c r="T14" s="690"/>
      <c r="U14" s="425"/>
      <c r="V14" s="425"/>
      <c r="W14" s="425"/>
      <c r="X14" s="423"/>
      <c r="Y14" s="425"/>
      <c r="Z14" s="425"/>
      <c r="AA14" s="690"/>
      <c r="AB14" s="690"/>
      <c r="AC14" s="425"/>
      <c r="AD14" s="425"/>
      <c r="AE14" s="425"/>
      <c r="AF14" s="423"/>
      <c r="AG14" s="530"/>
      <c r="AH14" s="425"/>
      <c r="AI14" s="700"/>
      <c r="AJ14" s="700"/>
      <c r="AK14" s="700"/>
      <c r="AL14" s="700"/>
      <c r="AM14" s="700"/>
      <c r="AN14" s="697"/>
      <c r="AO14" s="697"/>
      <c r="AP14" s="494"/>
      <c r="AQ14" s="699"/>
      <c r="AR14" s="700"/>
      <c r="AS14" s="700"/>
      <c r="AT14" s="700"/>
      <c r="AU14" s="700"/>
      <c r="AV14" s="697"/>
      <c r="AW14" s="697"/>
      <c r="AX14" s="494"/>
      <c r="AY14" s="699"/>
      <c r="AZ14" s="700"/>
      <c r="BA14" s="700"/>
      <c r="BB14" s="700"/>
      <c r="BC14" s="700"/>
      <c r="BD14" s="697"/>
      <c r="BE14" s="697"/>
      <c r="BF14" s="494"/>
      <c r="BG14" s="699"/>
      <c r="BH14" s="700"/>
      <c r="BI14" s="700"/>
      <c r="BJ14" s="700"/>
      <c r="BK14" s="700"/>
      <c r="BL14" s="697"/>
      <c r="BM14" s="697"/>
      <c r="BN14" s="494"/>
      <c r="BO14" s="489"/>
      <c r="BP14" s="490"/>
      <c r="BQ14" s="494"/>
      <c r="BR14" s="494"/>
      <c r="BS14" s="494"/>
      <c r="BT14" s="491"/>
      <c r="BU14" s="494"/>
      <c r="BV14" s="648"/>
      <c r="BW14" s="489"/>
      <c r="BX14" s="490"/>
      <c r="BY14" s="494"/>
      <c r="BZ14" s="494"/>
      <c r="CA14" s="494"/>
      <c r="CB14" s="494"/>
      <c r="CC14" s="494"/>
      <c r="CD14" s="648"/>
      <c r="CE14" s="494"/>
      <c r="CF14" s="494"/>
      <c r="CG14" s="494"/>
      <c r="CH14" s="494"/>
      <c r="CI14" s="494"/>
      <c r="CJ14" s="494"/>
      <c r="CK14" s="494"/>
      <c r="CL14" s="648"/>
      <c r="CM14" s="494"/>
      <c r="CN14" s="494"/>
      <c r="CO14" s="494"/>
      <c r="CP14" s="494"/>
      <c r="CQ14" s="494"/>
      <c r="CR14" s="494"/>
      <c r="CS14" s="494"/>
      <c r="CT14" s="648"/>
      <c r="CU14" s="494"/>
      <c r="CV14" s="494"/>
      <c r="CW14" s="494"/>
      <c r="CX14" s="494"/>
      <c r="CY14" s="494"/>
      <c r="CZ14" s="494"/>
      <c r="DA14" s="494"/>
      <c r="DB14" s="648"/>
      <c r="DC14" s="494"/>
      <c r="DD14" s="494"/>
      <c r="DE14" s="494"/>
      <c r="DF14" s="494"/>
      <c r="DG14" s="494"/>
      <c r="DH14" s="494"/>
      <c r="DI14" s="494"/>
      <c r="DJ14" s="648"/>
      <c r="DK14" s="648"/>
      <c r="DL14" s="494"/>
      <c r="DM14" s="494"/>
      <c r="DN14" s="494"/>
      <c r="DO14" s="494"/>
    </row>
    <row r="15" spans="1:119" s="140" customFormat="1" ht="24.95" customHeight="1">
      <c r="A15" s="427" t="s">
        <v>49</v>
      </c>
      <c r="B15" s="669"/>
      <c r="C15" s="706">
        <v>13.139559999999999</v>
      </c>
      <c r="D15" s="706">
        <v>1.3118300000000001</v>
      </c>
      <c r="E15" s="706">
        <v>10.5654</v>
      </c>
      <c r="F15" s="706">
        <v>15.71372</v>
      </c>
      <c r="G15" s="706">
        <v>9.9838198539372698</v>
      </c>
      <c r="H15" s="409">
        <v>1728.54554033</v>
      </c>
      <c r="I15" s="410">
        <v>1268</v>
      </c>
      <c r="J15" s="428"/>
      <c r="K15" s="412">
        <v>28.903655753175101</v>
      </c>
      <c r="L15" s="706">
        <v>1.6335196878987939</v>
      </c>
      <c r="M15" s="706">
        <v>25.69806099583171</v>
      </c>
      <c r="N15" s="706">
        <v>32.109250510518486</v>
      </c>
      <c r="O15" s="706">
        <v>5.6516023504028539</v>
      </c>
      <c r="P15" s="409">
        <v>1521.5910740000008</v>
      </c>
      <c r="Q15" s="521">
        <v>1098</v>
      </c>
      <c r="R15" s="411"/>
      <c r="S15" s="706">
        <v>59.629684028904251</v>
      </c>
      <c r="T15" s="706">
        <v>2.0097180402666446</v>
      </c>
      <c r="U15" s="706">
        <v>55.685964279568623</v>
      </c>
      <c r="V15" s="706">
        <v>63.573403778239879</v>
      </c>
      <c r="W15" s="706">
        <v>3.3703315269832315</v>
      </c>
      <c r="X15" s="409">
        <v>1501.2046559999985</v>
      </c>
      <c r="Y15" s="410">
        <v>1062</v>
      </c>
      <c r="Z15" s="411"/>
      <c r="AA15" s="670">
        <v>66.343270144229777</v>
      </c>
      <c r="AB15" s="670">
        <v>2.0452814234155015</v>
      </c>
      <c r="AC15" s="670">
        <v>62.330514287465718</v>
      </c>
      <c r="AD15" s="670">
        <v>70.356026000993836</v>
      </c>
      <c r="AE15" s="670">
        <v>3.0828770106886121</v>
      </c>
      <c r="AF15" s="671">
        <v>1660.8899480000048</v>
      </c>
      <c r="AG15" s="672">
        <v>1194</v>
      </c>
      <c r="AH15" s="542"/>
      <c r="AI15" s="766">
        <v>69.302143857024248</v>
      </c>
      <c r="AJ15" s="766">
        <v>1.8436395004847734</v>
      </c>
      <c r="AK15" s="766">
        <v>65.684909112159659</v>
      </c>
      <c r="AL15" s="766">
        <v>72.919378601888823</v>
      </c>
      <c r="AM15" s="766">
        <v>2.6602921610741888</v>
      </c>
      <c r="AN15" s="767">
        <v>1652.8123189999983</v>
      </c>
      <c r="AO15" s="767">
        <v>1188</v>
      </c>
      <c r="AP15" s="745"/>
      <c r="AQ15" s="768">
        <v>69.532504461363573</v>
      </c>
      <c r="AR15" s="553">
        <v>1.6630541462569981</v>
      </c>
      <c r="AS15" s="553">
        <v>66.269919474379677</v>
      </c>
      <c r="AT15" s="553">
        <v>72.795089448347468</v>
      </c>
      <c r="AU15" s="553">
        <v>2.3917650588597605</v>
      </c>
      <c r="AV15" s="476">
        <v>1917.7696810000009</v>
      </c>
      <c r="AW15" s="476">
        <v>1433</v>
      </c>
      <c r="AX15" s="474"/>
      <c r="AY15" s="559">
        <v>73.396389106131352</v>
      </c>
      <c r="AZ15" s="553">
        <v>0.99760278074921616</v>
      </c>
      <c r="BA15" s="553">
        <v>71.440338598830081</v>
      </c>
      <c r="BB15" s="553">
        <v>75.352439613432637</v>
      </c>
      <c r="BC15" s="553">
        <v>1.3591987193084938</v>
      </c>
      <c r="BD15" s="476">
        <v>2396.4291710000007</v>
      </c>
      <c r="BE15" s="476">
        <v>3773</v>
      </c>
      <c r="BF15" s="474"/>
      <c r="BG15" s="559">
        <v>74.439479360154337</v>
      </c>
      <c r="BH15" s="553">
        <v>1.1027918001431105</v>
      </c>
      <c r="BI15" s="553">
        <v>72.277141230771534</v>
      </c>
      <c r="BJ15" s="553">
        <v>76.60181748953714</v>
      </c>
      <c r="BK15" s="553">
        <v>1.4814609258718274</v>
      </c>
      <c r="BL15" s="476">
        <v>2421.9754430000071</v>
      </c>
      <c r="BM15" s="476">
        <v>3250</v>
      </c>
      <c r="BN15" s="474"/>
      <c r="BO15" s="470">
        <v>78.706673219237871</v>
      </c>
      <c r="BP15" s="471">
        <v>0.92925530047686089</v>
      </c>
      <c r="BQ15" s="471">
        <v>76.884627743189824</v>
      </c>
      <c r="BR15" s="471">
        <v>80.528718695285903</v>
      </c>
      <c r="BS15" s="471">
        <v>1.1806563058362476</v>
      </c>
      <c r="BT15" s="472">
        <v>2445.2161719999972</v>
      </c>
      <c r="BU15" s="473">
        <v>3563</v>
      </c>
      <c r="BV15" s="476"/>
      <c r="BW15" s="470">
        <v>76.178515461124832</v>
      </c>
      <c r="BX15" s="471">
        <v>0.99032195609010198</v>
      </c>
      <c r="BY15" s="471">
        <v>74.236682194230795</v>
      </c>
      <c r="BZ15" s="471">
        <v>78.120348728018868</v>
      </c>
      <c r="CA15" s="471">
        <v>1.3000016475714598</v>
      </c>
      <c r="CB15" s="471">
        <v>2182.5385069999993</v>
      </c>
      <c r="CC15" s="473">
        <v>3529</v>
      </c>
      <c r="CD15" s="811"/>
      <c r="CE15" s="471">
        <v>78.940737216849428</v>
      </c>
      <c r="CF15" s="471">
        <v>0.93892053763939176</v>
      </c>
      <c r="CG15" s="471">
        <v>77.099677945186727</v>
      </c>
      <c r="CH15" s="471">
        <v>80.781796488512114</v>
      </c>
      <c r="CI15" s="471">
        <v>1.1893992515679024</v>
      </c>
      <c r="CJ15" s="473">
        <v>1997.1985739999989</v>
      </c>
      <c r="CK15" s="473">
        <v>3378</v>
      </c>
      <c r="CL15" s="811"/>
      <c r="CM15" s="471">
        <v>65.035875443263649</v>
      </c>
      <c r="CN15" s="471">
        <v>1.3751314472348413</v>
      </c>
      <c r="CO15" s="471">
        <v>62.339235802951023</v>
      </c>
      <c r="CP15" s="471">
        <v>67.732515083576274</v>
      </c>
      <c r="CQ15" s="471">
        <v>2.1144198303819035</v>
      </c>
      <c r="CR15" s="473">
        <v>1793.9372770000018</v>
      </c>
      <c r="CS15" s="473">
        <v>2397</v>
      </c>
      <c r="CT15" s="811"/>
      <c r="CU15" s="471">
        <v>73.662633813411816</v>
      </c>
      <c r="CV15" s="471">
        <v>1.0522045201153361</v>
      </c>
      <c r="CW15" s="471">
        <v>71.599443768747889</v>
      </c>
      <c r="CX15" s="471">
        <v>75.725823858075742</v>
      </c>
      <c r="CY15" s="471">
        <v>1.4284101255197861</v>
      </c>
      <c r="CZ15" s="473">
        <v>2022.4503970000012</v>
      </c>
      <c r="DA15" s="473">
        <v>3535</v>
      </c>
      <c r="DB15" s="811"/>
      <c r="DC15" s="471"/>
      <c r="DD15" s="471"/>
      <c r="DE15" s="471"/>
      <c r="DF15" s="471"/>
      <c r="DG15" s="471"/>
      <c r="DH15" s="473"/>
      <c r="DI15" s="473"/>
      <c r="DJ15" s="811"/>
      <c r="DK15" s="471"/>
      <c r="DL15" s="471"/>
      <c r="DM15" s="471"/>
      <c r="DN15" s="471"/>
      <c r="DO15" s="471"/>
    </row>
    <row r="16" spans="1:119" s="140" customFormat="1" ht="24.95" customHeight="1">
      <c r="A16" s="634" t="s">
        <v>191</v>
      </c>
      <c r="B16" s="666"/>
      <c r="C16" s="640"/>
      <c r="D16" s="707"/>
      <c r="E16" s="707"/>
      <c r="F16" s="707"/>
      <c r="G16" s="707"/>
      <c r="H16" s="689"/>
      <c r="I16" s="414"/>
      <c r="J16" s="411"/>
      <c r="K16" s="709"/>
      <c r="L16" s="707"/>
      <c r="M16" s="707"/>
      <c r="N16" s="707"/>
      <c r="O16" s="707"/>
      <c r="P16" s="689"/>
      <c r="Q16" s="522"/>
      <c r="R16" s="411"/>
      <c r="S16" s="707"/>
      <c r="T16" s="707"/>
      <c r="U16" s="707"/>
      <c r="V16" s="707"/>
      <c r="W16" s="707"/>
      <c r="X16" s="689"/>
      <c r="Y16" s="414"/>
      <c r="Z16" s="411"/>
      <c r="AA16" s="707"/>
      <c r="AB16" s="707"/>
      <c r="AC16" s="707"/>
      <c r="AD16" s="707"/>
      <c r="AE16" s="707"/>
      <c r="AF16" s="689"/>
      <c r="AG16" s="522"/>
      <c r="AH16" s="411"/>
      <c r="AI16" s="551"/>
      <c r="AJ16" s="551"/>
      <c r="AK16" s="551"/>
      <c r="AL16" s="551"/>
      <c r="AM16" s="551"/>
      <c r="AN16" s="481"/>
      <c r="AO16" s="481"/>
      <c r="AP16" s="474"/>
      <c r="AQ16" s="748"/>
      <c r="AR16" s="554"/>
      <c r="AS16" s="554"/>
      <c r="AT16" s="554"/>
      <c r="AU16" s="554"/>
      <c r="AV16" s="506"/>
      <c r="AW16" s="506"/>
      <c r="AX16" s="474"/>
      <c r="AY16" s="560">
        <v>73.324067537884304</v>
      </c>
      <c r="AZ16" s="554">
        <v>1.0393656711378156</v>
      </c>
      <c r="BA16" s="554">
        <v>71.286130407462721</v>
      </c>
      <c r="BB16" s="554">
        <v>75.3620046683059</v>
      </c>
      <c r="BC16" s="554">
        <v>1.417495927378561</v>
      </c>
      <c r="BD16" s="506">
        <v>2191.8139800000044</v>
      </c>
      <c r="BE16" s="506">
        <v>3428</v>
      </c>
      <c r="BF16" s="504"/>
      <c r="BG16" s="560">
        <v>74.690328711561619</v>
      </c>
      <c r="BH16" s="554">
        <v>1.1446693344202628</v>
      </c>
      <c r="BI16" s="554">
        <v>72.445877721781301</v>
      </c>
      <c r="BJ16" s="554">
        <v>76.934779701341924</v>
      </c>
      <c r="BK16" s="554">
        <v>1.5325536172704979</v>
      </c>
      <c r="BL16" s="506">
        <v>2250.8657600000079</v>
      </c>
      <c r="BM16" s="506">
        <v>2989</v>
      </c>
      <c r="BN16" s="504"/>
      <c r="BO16" s="507">
        <v>78.838028212704231</v>
      </c>
      <c r="BP16" s="500">
        <v>0.97192301494640532</v>
      </c>
      <c r="BQ16" s="500">
        <v>76.932321641493957</v>
      </c>
      <c r="BR16" s="500">
        <v>80.743734783914505</v>
      </c>
      <c r="BS16" s="500">
        <v>1.2328098976856277</v>
      </c>
      <c r="BT16" s="501">
        <v>2260.6315649999992</v>
      </c>
      <c r="BU16" s="503">
        <v>3269</v>
      </c>
      <c r="BV16" s="481"/>
      <c r="BW16" s="507">
        <v>75.65089696461628</v>
      </c>
      <c r="BX16" s="500">
        <v>1.0365481585816489</v>
      </c>
      <c r="BY16" s="500">
        <v>73.618422894245981</v>
      </c>
      <c r="BZ16" s="500">
        <v>77.683371034986564</v>
      </c>
      <c r="CA16" s="500">
        <v>1.3701729922203925</v>
      </c>
      <c r="CB16" s="500">
        <v>2033.291744999997</v>
      </c>
      <c r="CC16" s="503">
        <v>3257</v>
      </c>
      <c r="CD16" s="513"/>
      <c r="CE16" s="500">
        <v>78.858348642717758</v>
      </c>
      <c r="CF16" s="500">
        <v>0.96115592947159989</v>
      </c>
      <c r="CG16" s="500">
        <v>76.973689649192281</v>
      </c>
      <c r="CH16" s="500">
        <v>80.743007636243235</v>
      </c>
      <c r="CI16" s="500">
        <v>1.2188385199724299</v>
      </c>
      <c r="CJ16" s="503">
        <v>1839.020176000002</v>
      </c>
      <c r="CK16" s="503">
        <v>3112</v>
      </c>
      <c r="CL16" s="513"/>
      <c r="CM16" s="500">
        <v>64.794618480115744</v>
      </c>
      <c r="CN16" s="500">
        <v>1.4352561948956017</v>
      </c>
      <c r="CO16" s="500">
        <v>61.980073909164055</v>
      </c>
      <c r="CP16" s="500">
        <v>67.609163051067426</v>
      </c>
      <c r="CQ16" s="500">
        <v>2.215085494077035</v>
      </c>
      <c r="CR16" s="503">
        <v>1663.6297910000017</v>
      </c>
      <c r="CS16" s="503">
        <v>2194</v>
      </c>
      <c r="CT16" s="513"/>
      <c r="CU16" s="500">
        <v>73.498433550248478</v>
      </c>
      <c r="CV16" s="500">
        <v>1.102638473411637</v>
      </c>
      <c r="CW16" s="500">
        <v>71.33635129559616</v>
      </c>
      <c r="CX16" s="500">
        <v>75.660515804900797</v>
      </c>
      <c r="CY16" s="500">
        <v>1.5002203722584091</v>
      </c>
      <c r="CZ16" s="503">
        <v>1877.0742550000055</v>
      </c>
      <c r="DA16" s="503">
        <v>3236</v>
      </c>
      <c r="DB16" s="513"/>
      <c r="DC16" s="500"/>
      <c r="DD16" s="500"/>
      <c r="DE16" s="500"/>
      <c r="DF16" s="500"/>
      <c r="DG16" s="500"/>
      <c r="DH16" s="503"/>
      <c r="DI16" s="503"/>
      <c r="DJ16" s="513"/>
      <c r="DK16" s="500"/>
      <c r="DL16" s="500"/>
      <c r="DM16" s="500"/>
      <c r="DN16" s="500"/>
      <c r="DO16" s="500"/>
    </row>
    <row r="17" spans="1:119" s="140" customFormat="1" ht="24.95" customHeight="1">
      <c r="A17" s="634" t="s">
        <v>192</v>
      </c>
      <c r="B17" s="673"/>
      <c r="C17" s="713"/>
      <c r="D17" s="713"/>
      <c r="E17" s="713"/>
      <c r="F17" s="713"/>
      <c r="G17" s="713"/>
      <c r="H17" s="693"/>
      <c r="I17" s="431"/>
      <c r="J17" s="713"/>
      <c r="K17" s="715"/>
      <c r="L17" s="713"/>
      <c r="M17" s="713"/>
      <c r="N17" s="713"/>
      <c r="O17" s="713"/>
      <c r="P17" s="693"/>
      <c r="Q17" s="533"/>
      <c r="R17" s="713"/>
      <c r="S17" s="713"/>
      <c r="T17" s="713"/>
      <c r="U17" s="713"/>
      <c r="V17" s="713"/>
      <c r="W17" s="713"/>
      <c r="X17" s="693"/>
      <c r="Y17" s="431"/>
      <c r="Z17" s="713"/>
      <c r="AA17" s="713"/>
      <c r="AB17" s="713"/>
      <c r="AC17" s="713"/>
      <c r="AD17" s="713"/>
      <c r="AE17" s="713"/>
      <c r="AF17" s="693"/>
      <c r="AG17" s="533"/>
      <c r="AH17" s="713"/>
      <c r="AI17" s="554"/>
      <c r="AJ17" s="554"/>
      <c r="AK17" s="554"/>
      <c r="AL17" s="554"/>
      <c r="AM17" s="554"/>
      <c r="AN17" s="506"/>
      <c r="AO17" s="506"/>
      <c r="AP17" s="500"/>
      <c r="AQ17" s="560"/>
      <c r="AR17" s="554"/>
      <c r="AS17" s="554"/>
      <c r="AT17" s="554"/>
      <c r="AU17" s="554"/>
      <c r="AV17" s="506"/>
      <c r="AW17" s="506"/>
      <c r="AX17" s="500"/>
      <c r="AY17" s="560">
        <v>74.171089281440644</v>
      </c>
      <c r="AZ17" s="554">
        <v>3.527172590931043</v>
      </c>
      <c r="BA17" s="554">
        <v>67.255182600979808</v>
      </c>
      <c r="BB17" s="554">
        <v>81.086995961901494</v>
      </c>
      <c r="BC17" s="554">
        <v>4.7554547534650062</v>
      </c>
      <c r="BD17" s="506">
        <v>204.61519099999933</v>
      </c>
      <c r="BE17" s="506">
        <v>345</v>
      </c>
      <c r="BF17" s="504"/>
      <c r="BG17" s="560">
        <v>71.139676531339319</v>
      </c>
      <c r="BH17" s="554">
        <v>4.0704356747536998</v>
      </c>
      <c r="BI17" s="554">
        <v>63.158425436091747</v>
      </c>
      <c r="BJ17" s="554">
        <v>79.120927626586877</v>
      </c>
      <c r="BK17" s="554">
        <v>5.7217517329595147</v>
      </c>
      <c r="BL17" s="506">
        <v>171.1096830000001</v>
      </c>
      <c r="BM17" s="506">
        <v>261</v>
      </c>
      <c r="BN17" s="504"/>
      <c r="BO17" s="507">
        <v>77.097951618468414</v>
      </c>
      <c r="BP17" s="500">
        <v>3.0818374195612805</v>
      </c>
      <c r="BQ17" s="500">
        <v>71.055211883384032</v>
      </c>
      <c r="BR17" s="500">
        <v>83.140691353552782</v>
      </c>
      <c r="BS17" s="500">
        <v>3.9973012964238634</v>
      </c>
      <c r="BT17" s="501">
        <v>184.58460700000001</v>
      </c>
      <c r="BU17" s="503">
        <v>294</v>
      </c>
      <c r="BV17" s="481"/>
      <c r="BW17" s="507">
        <v>83.366626741289167</v>
      </c>
      <c r="BX17" s="589">
        <v>2.9397446125276909</v>
      </c>
      <c r="BY17" s="589">
        <v>77.60234589335532</v>
      </c>
      <c r="BZ17" s="589">
        <v>89.130907589223028</v>
      </c>
      <c r="CA17" s="589">
        <v>3.5262847106079644</v>
      </c>
      <c r="CB17" s="589">
        <v>149.24676199999988</v>
      </c>
      <c r="CC17" s="503">
        <v>272</v>
      </c>
      <c r="CD17" s="821"/>
      <c r="CE17" s="589">
        <v>79.8986066352752</v>
      </c>
      <c r="CF17" s="589">
        <v>3.9580527256258309</v>
      </c>
      <c r="CG17" s="589">
        <v>72.137556177729067</v>
      </c>
      <c r="CH17" s="589">
        <v>87.659657092821348</v>
      </c>
      <c r="CI17" s="589">
        <v>4.9538444940519799</v>
      </c>
      <c r="CJ17" s="503">
        <v>158.1783980000001</v>
      </c>
      <c r="CK17" s="503">
        <v>266</v>
      </c>
      <c r="CL17" s="821"/>
      <c r="CM17" s="589">
        <v>68.115992200171831</v>
      </c>
      <c r="CN17" s="589">
        <v>4.6934640990471372</v>
      </c>
      <c r="CO17" s="589">
        <v>58.91208564612932</v>
      </c>
      <c r="CP17" s="589">
        <v>77.319898754214336</v>
      </c>
      <c r="CQ17" s="589">
        <v>6.8903996659910618</v>
      </c>
      <c r="CR17" s="503">
        <v>130.30748600000001</v>
      </c>
      <c r="CS17" s="503">
        <v>203</v>
      </c>
      <c r="CT17" s="821"/>
      <c r="CU17" s="589">
        <v>75.782762208671045</v>
      </c>
      <c r="CV17" s="589">
        <v>3.3743631111182038</v>
      </c>
      <c r="CW17" s="589">
        <v>69.16622308072931</v>
      </c>
      <c r="CX17" s="589">
        <v>82.399301336612794</v>
      </c>
      <c r="CY17" s="589">
        <v>4.4526789638872648</v>
      </c>
      <c r="CZ17" s="503">
        <v>145.37614200000002</v>
      </c>
      <c r="DA17" s="503">
        <v>299</v>
      </c>
      <c r="DB17" s="821"/>
      <c r="DC17" s="589"/>
      <c r="DD17" s="589"/>
      <c r="DE17" s="589"/>
      <c r="DF17" s="589"/>
      <c r="DG17" s="589"/>
      <c r="DH17" s="503"/>
      <c r="DI17" s="503"/>
      <c r="DJ17" s="821"/>
      <c r="DK17" s="500"/>
      <c r="DL17" s="500"/>
      <c r="DM17" s="500"/>
      <c r="DN17" s="500"/>
      <c r="DO17" s="500"/>
    </row>
    <row r="18" spans="1:119" s="140" customFormat="1" ht="24.95" customHeight="1">
      <c r="A18" s="434" t="s">
        <v>11</v>
      </c>
      <c r="B18" s="674"/>
      <c r="C18" s="694">
        <v>13.9956</v>
      </c>
      <c r="D18" s="694">
        <v>1.0654399999999999</v>
      </c>
      <c r="E18" s="694">
        <v>11.904910000000001</v>
      </c>
      <c r="F18" s="694">
        <v>16.086290000000002</v>
      </c>
      <c r="G18" s="694">
        <v>7.6126782703135278</v>
      </c>
      <c r="H18" s="436">
        <v>1293.18225224</v>
      </c>
      <c r="I18" s="437">
        <v>1562</v>
      </c>
      <c r="J18" s="694"/>
      <c r="K18" s="438">
        <v>34.250704815037565</v>
      </c>
      <c r="L18" s="694">
        <v>1.4820425767301826</v>
      </c>
      <c r="M18" s="694">
        <v>31.342366489322632</v>
      </c>
      <c r="N18" s="694">
        <v>37.159043140752495</v>
      </c>
      <c r="O18" s="694">
        <v>4.3270425666671271</v>
      </c>
      <c r="P18" s="436">
        <v>1206.5924459999967</v>
      </c>
      <c r="Q18" s="535">
        <v>1442</v>
      </c>
      <c r="R18" s="713"/>
      <c r="S18" s="694">
        <v>60.99653229077321</v>
      </c>
      <c r="T18" s="694">
        <v>1.80439143615773</v>
      </c>
      <c r="U18" s="694">
        <v>57.455730049000444</v>
      </c>
      <c r="V18" s="694">
        <v>64.53733453254597</v>
      </c>
      <c r="W18" s="694">
        <v>2.9581869138988344</v>
      </c>
      <c r="X18" s="436">
        <v>1115.5246150000014</v>
      </c>
      <c r="Y18" s="437">
        <v>1329</v>
      </c>
      <c r="Z18" s="713"/>
      <c r="AA18" s="694">
        <v>69.409482603754213</v>
      </c>
      <c r="AB18" s="694">
        <v>1.372720951992231</v>
      </c>
      <c r="AC18" s="694">
        <v>66.716262014769995</v>
      </c>
      <c r="AD18" s="694">
        <v>72.102703192738431</v>
      </c>
      <c r="AE18" s="694">
        <v>1.977713851908159</v>
      </c>
      <c r="AF18" s="436">
        <v>1134.1241159999975</v>
      </c>
      <c r="AG18" s="535">
        <v>1370</v>
      </c>
      <c r="AH18" s="713"/>
      <c r="AI18" s="555">
        <v>72.180307879757649</v>
      </c>
      <c r="AJ18" s="555">
        <v>1.6356948398833691</v>
      </c>
      <c r="AK18" s="555">
        <v>68.971062143123078</v>
      </c>
      <c r="AL18" s="555">
        <v>75.38955361639222</v>
      </c>
      <c r="AM18" s="555">
        <v>2.2661233900639619</v>
      </c>
      <c r="AN18" s="512">
        <v>905.00246699999866</v>
      </c>
      <c r="AO18" s="512">
        <v>1196</v>
      </c>
      <c r="AP18" s="500"/>
      <c r="AQ18" s="561">
        <v>74.580553797522654</v>
      </c>
      <c r="AR18" s="555">
        <v>1.4996348211552604</v>
      </c>
      <c r="AS18" s="555">
        <v>71.638565369502246</v>
      </c>
      <c r="AT18" s="555">
        <v>77.522542225543063</v>
      </c>
      <c r="AU18" s="555">
        <v>2.010758495071773</v>
      </c>
      <c r="AV18" s="512">
        <v>1018.6843330000008</v>
      </c>
      <c r="AW18" s="512">
        <v>1314</v>
      </c>
      <c r="AX18" s="500"/>
      <c r="AY18" s="561">
        <v>74.261867083969562</v>
      </c>
      <c r="AZ18" s="555">
        <v>1.0214919836791607</v>
      </c>
      <c r="BA18" s="555">
        <v>72.258975801550307</v>
      </c>
      <c r="BB18" s="555">
        <v>76.264758366388804</v>
      </c>
      <c r="BC18" s="555">
        <v>1.3755269343337906</v>
      </c>
      <c r="BD18" s="512">
        <v>1239.0041890000039</v>
      </c>
      <c r="BE18" s="512">
        <v>2997</v>
      </c>
      <c r="BF18" s="504"/>
      <c r="BG18" s="561">
        <v>75.9902807940326</v>
      </c>
      <c r="BH18" s="555">
        <v>1.1154205421454473</v>
      </c>
      <c r="BI18" s="555">
        <v>73.803180410927709</v>
      </c>
      <c r="BJ18" s="555">
        <v>78.177381177137505</v>
      </c>
      <c r="BK18" s="555">
        <v>1.4678463225695035</v>
      </c>
      <c r="BL18" s="512">
        <v>1221.4479290000056</v>
      </c>
      <c r="BM18" s="512">
        <v>2529</v>
      </c>
      <c r="BN18" s="504"/>
      <c r="BO18" s="508">
        <v>78.675660272464967</v>
      </c>
      <c r="BP18" s="509">
        <v>0.96008605405285097</v>
      </c>
      <c r="BQ18" s="509">
        <v>76.793163126087521</v>
      </c>
      <c r="BR18" s="509">
        <v>80.558157418842413</v>
      </c>
      <c r="BS18" s="509">
        <v>1.2203088613783946</v>
      </c>
      <c r="BT18" s="510">
        <v>1189.2939909999984</v>
      </c>
      <c r="BU18" s="511">
        <v>2719</v>
      </c>
      <c r="BV18" s="476"/>
      <c r="BW18" s="508">
        <v>79.607204974654536</v>
      </c>
      <c r="BX18" s="735">
        <v>0.98816738416691396</v>
      </c>
      <c r="BY18" s="735">
        <v>77.669596414090222</v>
      </c>
      <c r="BZ18" s="735">
        <v>81.544813535218836</v>
      </c>
      <c r="CA18" s="735">
        <v>1.2413039554416316</v>
      </c>
      <c r="CB18" s="735">
        <v>1042.2618759999964</v>
      </c>
      <c r="CC18" s="511">
        <v>2797</v>
      </c>
      <c r="CD18" s="822"/>
      <c r="CE18" s="735">
        <v>82.030459080957371</v>
      </c>
      <c r="CF18" s="735">
        <v>0.96909336436609284</v>
      </c>
      <c r="CG18" s="735">
        <v>80.130236163202611</v>
      </c>
      <c r="CH18" s="735">
        <v>83.930681998712132</v>
      </c>
      <c r="CI18" s="735">
        <v>1.1813823489756126</v>
      </c>
      <c r="CJ18" s="511">
        <v>969.72630400000128</v>
      </c>
      <c r="CK18" s="511">
        <v>2565</v>
      </c>
      <c r="CL18" s="822"/>
      <c r="CM18" s="735">
        <v>65.20255657257762</v>
      </c>
      <c r="CN18" s="735">
        <v>1.6643839894129173</v>
      </c>
      <c r="CO18" s="735">
        <v>61.93869125150038</v>
      </c>
      <c r="CP18" s="735">
        <v>68.466421893654854</v>
      </c>
      <c r="CQ18" s="735">
        <v>2.5526360880654653</v>
      </c>
      <c r="CR18" s="511">
        <v>791.51502200000027</v>
      </c>
      <c r="CS18" s="511">
        <v>1910</v>
      </c>
      <c r="CT18" s="822"/>
      <c r="CU18" s="735">
        <v>74.05592939424443</v>
      </c>
      <c r="CV18" s="735">
        <v>1.0649715029003428</v>
      </c>
      <c r="CW18" s="735">
        <v>71.967705517013869</v>
      </c>
      <c r="CX18" s="735">
        <v>76.144153271475005</v>
      </c>
      <c r="CY18" s="735">
        <v>1.4380637872098754</v>
      </c>
      <c r="CZ18" s="511">
        <v>953.89107500000227</v>
      </c>
      <c r="DA18" s="511">
        <v>2681</v>
      </c>
      <c r="DB18" s="822"/>
      <c r="DC18" s="735"/>
      <c r="DD18" s="735"/>
      <c r="DE18" s="735"/>
      <c r="DF18" s="735"/>
      <c r="DG18" s="735"/>
      <c r="DH18" s="511"/>
      <c r="DI18" s="511"/>
      <c r="DJ18" s="822"/>
      <c r="DK18" s="509"/>
      <c r="DL18" s="509"/>
      <c r="DM18" s="509"/>
      <c r="DN18" s="509"/>
      <c r="DO18" s="509"/>
    </row>
    <row r="19" spans="1:119" s="140" customFormat="1" ht="24.95" customHeight="1">
      <c r="A19" s="440" t="s">
        <v>50</v>
      </c>
      <c r="B19" s="673"/>
      <c r="C19" s="713">
        <v>12.562219999999998</v>
      </c>
      <c r="D19" s="713">
        <v>1.6580899999999998</v>
      </c>
      <c r="E19" s="713">
        <v>9.3086099999999998</v>
      </c>
      <c r="F19" s="713">
        <v>15.81583</v>
      </c>
      <c r="G19" s="713">
        <v>13.199020555284019</v>
      </c>
      <c r="H19" s="693">
        <v>491.52479340100001</v>
      </c>
      <c r="I19" s="431">
        <v>563</v>
      </c>
      <c r="J19" s="713"/>
      <c r="K19" s="715">
        <v>34.809275065634573</v>
      </c>
      <c r="L19" s="713">
        <v>2.4595266241048805</v>
      </c>
      <c r="M19" s="713">
        <v>29.982736573209884</v>
      </c>
      <c r="N19" s="713">
        <v>39.635813558059255</v>
      </c>
      <c r="O19" s="713">
        <v>7.0657220509973975</v>
      </c>
      <c r="P19" s="693">
        <v>467.96248900000012</v>
      </c>
      <c r="Q19" s="533">
        <v>530</v>
      </c>
      <c r="R19" s="713"/>
      <c r="S19" s="713">
        <v>60.579528311312913</v>
      </c>
      <c r="T19" s="713">
        <v>2.8832546144241973</v>
      </c>
      <c r="U19" s="713">
        <v>54.92164599277676</v>
      </c>
      <c r="V19" s="713">
        <v>66.237410629849066</v>
      </c>
      <c r="W19" s="713">
        <v>4.7594537210778585</v>
      </c>
      <c r="X19" s="693">
        <v>449.48561600000119</v>
      </c>
      <c r="Y19" s="431">
        <v>460</v>
      </c>
      <c r="Z19" s="713"/>
      <c r="AA19" s="713">
        <v>69.989408248309445</v>
      </c>
      <c r="AB19" s="713">
        <v>2.094372508547051</v>
      </c>
      <c r="AC19" s="713">
        <v>65.88033775380346</v>
      </c>
      <c r="AD19" s="713">
        <v>74.098478742815431</v>
      </c>
      <c r="AE19" s="713">
        <v>2.992413510793813</v>
      </c>
      <c r="AF19" s="693">
        <v>427.70356899999996</v>
      </c>
      <c r="AG19" s="533">
        <v>528</v>
      </c>
      <c r="AH19" s="713"/>
      <c r="AI19" s="554">
        <v>71.202176754314749</v>
      </c>
      <c r="AJ19" s="554">
        <v>2.5057707647259377</v>
      </c>
      <c r="AK19" s="554">
        <v>66.285835424868694</v>
      </c>
      <c r="AL19" s="554">
        <v>76.118518083760804</v>
      </c>
      <c r="AM19" s="554">
        <v>3.5192333703113809</v>
      </c>
      <c r="AN19" s="506">
        <v>378.34641899999968</v>
      </c>
      <c r="AO19" s="506">
        <v>445</v>
      </c>
      <c r="AP19" s="500"/>
      <c r="AQ19" s="560">
        <v>70.731861090769854</v>
      </c>
      <c r="AR19" s="554">
        <v>2.3137228781293611</v>
      </c>
      <c r="AS19" s="554">
        <v>66.192792087384873</v>
      </c>
      <c r="AT19" s="554">
        <v>75.270930094154835</v>
      </c>
      <c r="AU19" s="554">
        <v>3.2711183368414014</v>
      </c>
      <c r="AV19" s="506">
        <v>467.18954500000007</v>
      </c>
      <c r="AW19" s="506">
        <v>505</v>
      </c>
      <c r="AX19" s="500"/>
      <c r="AY19" s="560">
        <v>70.956784446211969</v>
      </c>
      <c r="AZ19" s="554">
        <v>1.5914102562146581</v>
      </c>
      <c r="BA19" s="554">
        <v>67.836425422497825</v>
      </c>
      <c r="BB19" s="554">
        <v>74.077143469926099</v>
      </c>
      <c r="BC19" s="554">
        <v>2.2427880133449531</v>
      </c>
      <c r="BD19" s="506">
        <v>578.36477399999774</v>
      </c>
      <c r="BE19" s="506">
        <v>1420</v>
      </c>
      <c r="BF19" s="504"/>
      <c r="BG19" s="560">
        <v>74.091382038403026</v>
      </c>
      <c r="BH19" s="554">
        <v>1.566976884885934</v>
      </c>
      <c r="BI19" s="554">
        <v>71.018876543158456</v>
      </c>
      <c r="BJ19" s="554">
        <v>77.163887533647582</v>
      </c>
      <c r="BK19" s="554">
        <v>2.1149246265560806</v>
      </c>
      <c r="BL19" s="506">
        <v>559.86706900000081</v>
      </c>
      <c r="BM19" s="506">
        <v>1220</v>
      </c>
      <c r="BN19" s="504"/>
      <c r="BO19" s="507">
        <v>77.640393389810214</v>
      </c>
      <c r="BP19" s="500">
        <v>1.3677805893148554</v>
      </c>
      <c r="BQ19" s="500">
        <v>74.958505609661344</v>
      </c>
      <c r="BR19" s="500">
        <v>80.322281169959084</v>
      </c>
      <c r="BS19" s="500">
        <v>1.7616868354177706</v>
      </c>
      <c r="BT19" s="501">
        <v>559.86330699999917</v>
      </c>
      <c r="BU19" s="503">
        <v>1405</v>
      </c>
      <c r="BV19" s="481"/>
      <c r="BW19" s="507">
        <v>77.823764996133988</v>
      </c>
      <c r="BX19" s="589">
        <v>1.567049728127563</v>
      </c>
      <c r="BY19" s="589">
        <v>74.751078104520246</v>
      </c>
      <c r="BZ19" s="589">
        <v>80.896451887747745</v>
      </c>
      <c r="CA19" s="589">
        <v>2.0135876595091595</v>
      </c>
      <c r="CB19" s="589">
        <v>529.1774729999994</v>
      </c>
      <c r="CC19" s="503">
        <v>1367</v>
      </c>
      <c r="CD19" s="821"/>
      <c r="CE19" s="589">
        <v>78.329057633299016</v>
      </c>
      <c r="CF19" s="589">
        <v>1.4349853735529619</v>
      </c>
      <c r="CG19" s="589">
        <v>75.515301813959695</v>
      </c>
      <c r="CH19" s="589">
        <v>81.142813452638336</v>
      </c>
      <c r="CI19" s="589">
        <v>1.8319962181479446</v>
      </c>
      <c r="CJ19" s="503">
        <v>456.34944400000097</v>
      </c>
      <c r="CK19" s="503">
        <v>1258</v>
      </c>
      <c r="CL19" s="821"/>
      <c r="CM19" s="589">
        <v>64.735155006551608</v>
      </c>
      <c r="CN19" s="589">
        <v>2.3543586707380144</v>
      </c>
      <c r="CO19" s="589">
        <v>60.118245887214428</v>
      </c>
      <c r="CP19" s="589">
        <v>69.352064125888802</v>
      </c>
      <c r="CQ19" s="589">
        <v>3.6369089878594369</v>
      </c>
      <c r="CR19" s="503">
        <v>366.53924899999959</v>
      </c>
      <c r="CS19" s="503">
        <v>856</v>
      </c>
      <c r="CT19" s="821"/>
      <c r="CU19" s="589">
        <v>70.620969719487519</v>
      </c>
      <c r="CV19" s="589">
        <v>1.5740947463444166</v>
      </c>
      <c r="CW19" s="589">
        <v>67.534443718193003</v>
      </c>
      <c r="CX19" s="589">
        <v>73.70749572078202</v>
      </c>
      <c r="CY19" s="589">
        <v>2.2289339166494804</v>
      </c>
      <c r="CZ19" s="503">
        <v>464.97693999999939</v>
      </c>
      <c r="DA19" s="503">
        <v>1199</v>
      </c>
      <c r="DB19" s="821"/>
      <c r="DC19" s="589"/>
      <c r="DD19" s="589"/>
      <c r="DE19" s="589"/>
      <c r="DF19" s="589"/>
      <c r="DG19" s="589"/>
      <c r="DH19" s="503"/>
      <c r="DI19" s="503"/>
      <c r="DJ19" s="821"/>
      <c r="DK19" s="500"/>
      <c r="DL19" s="500"/>
      <c r="DM19" s="500"/>
      <c r="DN19" s="500"/>
      <c r="DO19" s="500"/>
    </row>
    <row r="20" spans="1:119" s="140" customFormat="1" ht="24.95" customHeight="1">
      <c r="A20" s="440" t="s">
        <v>52</v>
      </c>
      <c r="B20" s="673"/>
      <c r="C20" s="713">
        <v>14.874460000000001</v>
      </c>
      <c r="D20" s="713">
        <v>1.3804000000000001</v>
      </c>
      <c r="E20" s="713">
        <v>12.165750000000001</v>
      </c>
      <c r="F20" s="713">
        <v>17.583180000000002</v>
      </c>
      <c r="G20" s="713">
        <v>9.2803368996252633</v>
      </c>
      <c r="H20" s="693">
        <v>801.65745884199998</v>
      </c>
      <c r="I20" s="431">
        <v>999</v>
      </c>
      <c r="J20" s="713"/>
      <c r="K20" s="715">
        <v>33.896820001304157</v>
      </c>
      <c r="L20" s="713">
        <v>1.8479390864686918</v>
      </c>
      <c r="M20" s="713">
        <v>30.270451803015884</v>
      </c>
      <c r="N20" s="713">
        <v>37.523188199592425</v>
      </c>
      <c r="O20" s="713">
        <v>5.4516591420599152</v>
      </c>
      <c r="P20" s="693">
        <v>738.62995699999897</v>
      </c>
      <c r="Q20" s="533">
        <v>912</v>
      </c>
      <c r="R20" s="713"/>
      <c r="S20" s="713">
        <v>61.277953184840491</v>
      </c>
      <c r="T20" s="713">
        <v>2.3171756210162546</v>
      </c>
      <c r="U20" s="713">
        <v>56.730901769574103</v>
      </c>
      <c r="V20" s="713">
        <v>65.82500460010688</v>
      </c>
      <c r="W20" s="713">
        <v>3.781418113014746</v>
      </c>
      <c r="X20" s="693">
        <v>666.03899899999988</v>
      </c>
      <c r="Y20" s="431">
        <v>869</v>
      </c>
      <c r="Z20" s="713"/>
      <c r="AA20" s="713">
        <v>69.05836559705854</v>
      </c>
      <c r="AB20" s="713">
        <v>1.8028354963590292</v>
      </c>
      <c r="AC20" s="713">
        <v>65.521278419727253</v>
      </c>
      <c r="AD20" s="713">
        <v>72.595452774389827</v>
      </c>
      <c r="AE20" s="713">
        <v>2.6105968202001857</v>
      </c>
      <c r="AF20" s="693">
        <v>706.42054699999926</v>
      </c>
      <c r="AG20" s="533">
        <v>842</v>
      </c>
      <c r="AH20" s="713"/>
      <c r="AI20" s="554">
        <v>72.882991177573885</v>
      </c>
      <c r="AJ20" s="554">
        <v>2.1609267486720847</v>
      </c>
      <c r="AK20" s="554">
        <v>68.643236434659883</v>
      </c>
      <c r="AL20" s="554">
        <v>77.122745920487887</v>
      </c>
      <c r="AM20" s="554">
        <v>2.9649259913155186</v>
      </c>
      <c r="AN20" s="506">
        <v>526.65604800000108</v>
      </c>
      <c r="AO20" s="506">
        <v>751</v>
      </c>
      <c r="AP20" s="500"/>
      <c r="AQ20" s="560">
        <v>77.840909169208857</v>
      </c>
      <c r="AR20" s="554">
        <v>1.9173554815883842</v>
      </c>
      <c r="AS20" s="554">
        <v>74.079435002525372</v>
      </c>
      <c r="AT20" s="554">
        <v>81.602383335892327</v>
      </c>
      <c r="AU20" s="554">
        <v>2.4631720030665099</v>
      </c>
      <c r="AV20" s="506">
        <v>551.49478799999792</v>
      </c>
      <c r="AW20" s="506">
        <v>809</v>
      </c>
      <c r="AX20" s="500"/>
      <c r="AY20" s="560">
        <v>77.155341692714586</v>
      </c>
      <c r="AZ20" s="554">
        <v>1.2623999011336755</v>
      </c>
      <c r="BA20" s="554">
        <v>74.680090004687898</v>
      </c>
      <c r="BB20" s="554">
        <v>79.63059338074126</v>
      </c>
      <c r="BC20" s="554">
        <v>1.6361795222959628</v>
      </c>
      <c r="BD20" s="506">
        <v>660.63941499999964</v>
      </c>
      <c r="BE20" s="506">
        <v>1577</v>
      </c>
      <c r="BF20" s="504"/>
      <c r="BG20" s="560">
        <v>77.597236111093167</v>
      </c>
      <c r="BH20" s="554">
        <v>1.5737952836395155</v>
      </c>
      <c r="BI20" s="554">
        <v>74.511361198698168</v>
      </c>
      <c r="BJ20" s="554">
        <v>80.683111023488181</v>
      </c>
      <c r="BK20" s="554">
        <v>2.028158942911793</v>
      </c>
      <c r="BL20" s="506">
        <v>661.58085999999946</v>
      </c>
      <c r="BM20" s="506">
        <v>1309</v>
      </c>
      <c r="BN20" s="504"/>
      <c r="BO20" s="507">
        <v>79.596505021988989</v>
      </c>
      <c r="BP20" s="500">
        <v>1.343834643468925</v>
      </c>
      <c r="BQ20" s="500">
        <v>76.961569465062169</v>
      </c>
      <c r="BR20" s="500">
        <v>82.231440578915795</v>
      </c>
      <c r="BS20" s="500">
        <v>1.6883086048786731</v>
      </c>
      <c r="BT20" s="501">
        <v>629.43068399999981</v>
      </c>
      <c r="BU20" s="503">
        <v>1314</v>
      </c>
      <c r="BV20" s="481"/>
      <c r="BW20" s="507">
        <v>81.446583165771997</v>
      </c>
      <c r="BX20" s="589">
        <v>1.1674109704309674</v>
      </c>
      <c r="BY20" s="589">
        <v>79.157511975762304</v>
      </c>
      <c r="BZ20" s="589">
        <v>83.735654355781691</v>
      </c>
      <c r="CA20" s="589">
        <v>1.4333455438577229</v>
      </c>
      <c r="CB20" s="589">
        <v>513.0844029999995</v>
      </c>
      <c r="CC20" s="503">
        <v>1430</v>
      </c>
      <c r="CD20" s="821"/>
      <c r="CE20" s="589">
        <v>85.320697937184107</v>
      </c>
      <c r="CF20" s="589">
        <v>1.3188319316096178</v>
      </c>
      <c r="CG20" s="589">
        <v>82.734698741172025</v>
      </c>
      <c r="CH20" s="589">
        <v>87.906697133196204</v>
      </c>
      <c r="CI20" s="589">
        <v>1.5457350484645414</v>
      </c>
      <c r="CJ20" s="503">
        <v>513.37685999999951</v>
      </c>
      <c r="CK20" s="503">
        <v>1307</v>
      </c>
      <c r="CL20" s="821"/>
      <c r="CM20" s="589">
        <v>65.605687832938983</v>
      </c>
      <c r="CN20" s="589">
        <v>2.3371099546228202</v>
      </c>
      <c r="CO20" s="589">
        <v>61.022603532104981</v>
      </c>
      <c r="CP20" s="589">
        <v>70.188772133772986</v>
      </c>
      <c r="CQ20" s="589">
        <v>3.5623587402576025</v>
      </c>
      <c r="CR20" s="503">
        <v>424.9757730000004</v>
      </c>
      <c r="CS20" s="503">
        <v>1054</v>
      </c>
      <c r="CT20" s="821"/>
      <c r="CU20" s="589">
        <v>77.322713731727106</v>
      </c>
      <c r="CV20" s="589">
        <v>1.4387307044687005</v>
      </c>
      <c r="CW20" s="589">
        <v>74.501613071480193</v>
      </c>
      <c r="CX20" s="589">
        <v>80.143814391974004</v>
      </c>
      <c r="CY20" s="589">
        <v>1.8606831486287576</v>
      </c>
      <c r="CZ20" s="503">
        <v>488.91413499999942</v>
      </c>
      <c r="DA20" s="503">
        <v>1482</v>
      </c>
      <c r="DB20" s="821"/>
      <c r="DC20" s="589"/>
      <c r="DD20" s="589"/>
      <c r="DE20" s="589"/>
      <c r="DF20" s="589"/>
      <c r="DG20" s="589"/>
      <c r="DH20" s="503"/>
      <c r="DI20" s="503"/>
      <c r="DJ20" s="821"/>
      <c r="DK20" s="500"/>
      <c r="DL20" s="500"/>
      <c r="DM20" s="500"/>
      <c r="DN20" s="500"/>
      <c r="DO20" s="500"/>
    </row>
    <row r="21" spans="1:119" s="140" customFormat="1" ht="24.95" customHeight="1">
      <c r="A21" s="434" t="s">
        <v>12</v>
      </c>
      <c r="B21" s="674"/>
      <c r="C21" s="694">
        <v>11.903039999999999</v>
      </c>
      <c r="D21" s="694">
        <v>1.24464</v>
      </c>
      <c r="E21" s="694">
        <v>9.4607200000000002</v>
      </c>
      <c r="F21" s="694">
        <v>14.345350000000002</v>
      </c>
      <c r="G21" s="694">
        <v>10.456488426486008</v>
      </c>
      <c r="H21" s="436">
        <v>611.81179097999996</v>
      </c>
      <c r="I21" s="437">
        <v>1183</v>
      </c>
      <c r="J21" s="694"/>
      <c r="K21" s="438">
        <v>33.98197348247561</v>
      </c>
      <c r="L21" s="694">
        <v>2.2228129040808091</v>
      </c>
      <c r="M21" s="694">
        <v>29.619958476068085</v>
      </c>
      <c r="N21" s="694">
        <v>38.343988488883127</v>
      </c>
      <c r="O21" s="694">
        <v>6.5411530770192208</v>
      </c>
      <c r="P21" s="436">
        <v>536.95540400000016</v>
      </c>
      <c r="Q21" s="535">
        <v>999</v>
      </c>
      <c r="R21" s="713"/>
      <c r="S21" s="694">
        <v>54.516085248364043</v>
      </c>
      <c r="T21" s="694">
        <v>1.9222093905518975</v>
      </c>
      <c r="U21" s="694">
        <v>50.744085901195859</v>
      </c>
      <c r="V21" s="694">
        <v>58.288084595532233</v>
      </c>
      <c r="W21" s="694">
        <v>3.5259490511739942</v>
      </c>
      <c r="X21" s="436">
        <v>515.81789800000126</v>
      </c>
      <c r="Y21" s="437">
        <v>1020</v>
      </c>
      <c r="Z21" s="713"/>
      <c r="AA21" s="694">
        <v>60.806356966226538</v>
      </c>
      <c r="AB21" s="694">
        <v>2.1457484915407341</v>
      </c>
      <c r="AC21" s="694">
        <v>56.59648896077919</v>
      </c>
      <c r="AD21" s="694">
        <v>65.016224971673893</v>
      </c>
      <c r="AE21" s="694">
        <v>3.5288226405876268</v>
      </c>
      <c r="AF21" s="436">
        <v>582.53498100000127</v>
      </c>
      <c r="AG21" s="535">
        <v>1079</v>
      </c>
      <c r="AH21" s="713"/>
      <c r="AI21" s="555">
        <v>70.332139178455819</v>
      </c>
      <c r="AJ21" s="555">
        <v>2.1282939516356736</v>
      </c>
      <c r="AK21" s="555">
        <v>66.156410231925094</v>
      </c>
      <c r="AL21" s="555">
        <v>74.507868124986544</v>
      </c>
      <c r="AM21" s="555">
        <v>3.0260617357812625</v>
      </c>
      <c r="AN21" s="512">
        <v>548.50897400000099</v>
      </c>
      <c r="AO21" s="512">
        <v>1015</v>
      </c>
      <c r="AP21" s="500"/>
      <c r="AQ21" s="561">
        <v>69.62190612493329</v>
      </c>
      <c r="AR21" s="555">
        <v>1.9937136051289013</v>
      </c>
      <c r="AS21" s="555">
        <v>65.710632345255689</v>
      </c>
      <c r="AT21" s="555">
        <v>73.533179904610876</v>
      </c>
      <c r="AU21" s="555">
        <v>2.8636297339393071</v>
      </c>
      <c r="AV21" s="512">
        <v>584.98649300000068</v>
      </c>
      <c r="AW21" s="512">
        <v>971</v>
      </c>
      <c r="AX21" s="500"/>
      <c r="AY21" s="561">
        <v>71.786624857641684</v>
      </c>
      <c r="AZ21" s="555">
        <v>1.6132179294952822</v>
      </c>
      <c r="BA21" s="555">
        <v>68.623506419853342</v>
      </c>
      <c r="BB21" s="555">
        <v>74.949743295430011</v>
      </c>
      <c r="BC21" s="555">
        <v>2.2472402521979769</v>
      </c>
      <c r="BD21" s="512">
        <v>815.87616100000071</v>
      </c>
      <c r="BE21" s="512">
        <v>2335</v>
      </c>
      <c r="BF21" s="504"/>
      <c r="BG21" s="561">
        <v>72.533992889420333</v>
      </c>
      <c r="BH21" s="555">
        <v>1.5328531225561732</v>
      </c>
      <c r="BI21" s="555">
        <v>69.528396771262237</v>
      </c>
      <c r="BJ21" s="555">
        <v>75.539589007578428</v>
      </c>
      <c r="BK21" s="555">
        <v>2.1132893164906026</v>
      </c>
      <c r="BL21" s="512">
        <v>796.31256600000097</v>
      </c>
      <c r="BM21" s="512">
        <v>2027</v>
      </c>
      <c r="BN21" s="504"/>
      <c r="BO21" s="508">
        <v>75.726014395430411</v>
      </c>
      <c r="BP21" s="509">
        <v>1.6888120634787851</v>
      </c>
      <c r="BQ21" s="509">
        <v>72.414661338226622</v>
      </c>
      <c r="BR21" s="509">
        <v>79.0373674526342</v>
      </c>
      <c r="BS21" s="509">
        <v>2.2301610311352849</v>
      </c>
      <c r="BT21" s="510">
        <v>755.70815599999798</v>
      </c>
      <c r="BU21" s="511">
        <v>2271</v>
      </c>
      <c r="BV21" s="476"/>
      <c r="BW21" s="508">
        <v>79.602558570827952</v>
      </c>
      <c r="BX21" s="735">
        <v>1.1437223301852568</v>
      </c>
      <c r="BY21" s="735">
        <v>77.359936305224835</v>
      </c>
      <c r="BZ21" s="735">
        <v>81.845180836431069</v>
      </c>
      <c r="CA21" s="735">
        <v>1.4367909156683791</v>
      </c>
      <c r="CB21" s="735">
        <v>695.60161500000197</v>
      </c>
      <c r="CC21" s="511">
        <v>2095</v>
      </c>
      <c r="CD21" s="822"/>
      <c r="CE21" s="735">
        <v>79.490017673537807</v>
      </c>
      <c r="CF21" s="735">
        <v>1.4727050479585524</v>
      </c>
      <c r="CG21" s="735">
        <v>76.602300157223468</v>
      </c>
      <c r="CH21" s="735">
        <v>82.377735189852146</v>
      </c>
      <c r="CI21" s="735">
        <v>1.8526918109477479</v>
      </c>
      <c r="CJ21" s="511">
        <v>635.68312700000274</v>
      </c>
      <c r="CK21" s="511">
        <v>2013</v>
      </c>
      <c r="CL21" s="822"/>
      <c r="CM21" s="735">
        <v>62.534238116273514</v>
      </c>
      <c r="CN21" s="735">
        <v>1.8448682997745565</v>
      </c>
      <c r="CO21" s="735">
        <v>58.916442160598137</v>
      </c>
      <c r="CP21" s="735">
        <v>66.15203407194889</v>
      </c>
      <c r="CQ21" s="735">
        <v>2.9501731457002589</v>
      </c>
      <c r="CR21" s="511">
        <v>549.09051799999986</v>
      </c>
      <c r="CS21" s="511">
        <v>1549</v>
      </c>
      <c r="CT21" s="822"/>
      <c r="CU21" s="735">
        <v>69.968853835885213</v>
      </c>
      <c r="CV21" s="735">
        <v>1.4215011900192955</v>
      </c>
      <c r="CW21" s="735">
        <v>67.181537256591056</v>
      </c>
      <c r="CX21" s="735">
        <v>72.756170415179383</v>
      </c>
      <c r="CY21" s="735">
        <v>2.0316199452880626</v>
      </c>
      <c r="CZ21" s="511">
        <v>630.62886100000321</v>
      </c>
      <c r="DA21" s="511">
        <v>2125</v>
      </c>
      <c r="DB21" s="822"/>
      <c r="DC21" s="735"/>
      <c r="DD21" s="735"/>
      <c r="DE21" s="735"/>
      <c r="DF21" s="735"/>
      <c r="DG21" s="735"/>
      <c r="DH21" s="511"/>
      <c r="DI21" s="511"/>
      <c r="DJ21" s="822"/>
      <c r="DK21" s="509"/>
      <c r="DL21" s="509"/>
      <c r="DM21" s="509"/>
      <c r="DN21" s="509"/>
      <c r="DO21" s="509"/>
    </row>
    <row r="22" spans="1:119" s="140" customFormat="1" ht="24.95" customHeight="1">
      <c r="A22" s="440" t="s">
        <v>51</v>
      </c>
      <c r="B22" s="673"/>
      <c r="C22" s="713">
        <v>12.003070000000001</v>
      </c>
      <c r="D22" s="713">
        <v>1.6566999999999998</v>
      </c>
      <c r="E22" s="713">
        <v>8.7521799999999992</v>
      </c>
      <c r="F22" s="713">
        <v>15.253959999999999</v>
      </c>
      <c r="G22" s="713">
        <v>13.802302244342487</v>
      </c>
      <c r="H22" s="693">
        <v>291.06251826099998</v>
      </c>
      <c r="I22" s="431">
        <v>567</v>
      </c>
      <c r="J22" s="713"/>
      <c r="K22" s="715">
        <v>36.644265295505143</v>
      </c>
      <c r="L22" s="713">
        <v>3.2500882135307427</v>
      </c>
      <c r="M22" s="713">
        <v>30.266340489714143</v>
      </c>
      <c r="N22" s="713">
        <v>43.02219010129614</v>
      </c>
      <c r="O22" s="713">
        <v>8.8692956109817409</v>
      </c>
      <c r="P22" s="693">
        <v>249.34187999999972</v>
      </c>
      <c r="Q22" s="533">
        <v>474</v>
      </c>
      <c r="R22" s="713"/>
      <c r="S22" s="713">
        <v>64.507314761397822</v>
      </c>
      <c r="T22" s="713">
        <v>2.7462313897921207</v>
      </c>
      <c r="U22" s="713">
        <v>59.118316528226941</v>
      </c>
      <c r="V22" s="713">
        <v>69.896312994568717</v>
      </c>
      <c r="W22" s="713">
        <v>4.2572402834469063</v>
      </c>
      <c r="X22" s="693">
        <v>235.79832699999997</v>
      </c>
      <c r="Y22" s="431">
        <v>471</v>
      </c>
      <c r="Z22" s="713"/>
      <c r="AA22" s="713">
        <v>64.7737852105614</v>
      </c>
      <c r="AB22" s="713">
        <v>2.5252048478755516</v>
      </c>
      <c r="AC22" s="713">
        <v>59.819439844279209</v>
      </c>
      <c r="AD22" s="713">
        <v>69.728130576843583</v>
      </c>
      <c r="AE22" s="713">
        <v>3.8984981959396379</v>
      </c>
      <c r="AF22" s="693">
        <v>290.76936200000017</v>
      </c>
      <c r="AG22" s="533">
        <v>546</v>
      </c>
      <c r="AH22" s="713"/>
      <c r="AI22" s="554">
        <v>75.989978009063336</v>
      </c>
      <c r="AJ22" s="554">
        <v>2.4923812487273689</v>
      </c>
      <c r="AK22" s="554">
        <v>71.099907012008316</v>
      </c>
      <c r="AL22" s="554">
        <v>80.880049006118369</v>
      </c>
      <c r="AM22" s="554">
        <v>3.2798815238900345</v>
      </c>
      <c r="AN22" s="506">
        <v>279.36964000000035</v>
      </c>
      <c r="AO22" s="506">
        <v>515</v>
      </c>
      <c r="AP22" s="500"/>
      <c r="AQ22" s="560">
        <v>78.031170419275355</v>
      </c>
      <c r="AR22" s="554">
        <v>2.2256682254256024</v>
      </c>
      <c r="AS22" s="554">
        <v>73.664847317514756</v>
      </c>
      <c r="AT22" s="554">
        <v>82.39749352103594</v>
      </c>
      <c r="AU22" s="554">
        <v>2.8522809711384456</v>
      </c>
      <c r="AV22" s="506">
        <v>306.64303600000011</v>
      </c>
      <c r="AW22" s="506">
        <v>496</v>
      </c>
      <c r="AX22" s="500"/>
      <c r="AY22" s="560">
        <v>76.554391259741223</v>
      </c>
      <c r="AZ22" s="554">
        <v>1.4234954530524684</v>
      </c>
      <c r="BA22" s="554">
        <v>73.763271330230623</v>
      </c>
      <c r="BB22" s="554">
        <v>79.345511189251837</v>
      </c>
      <c r="BC22" s="554">
        <v>1.85945630241209</v>
      </c>
      <c r="BD22" s="506">
        <v>423.44393399999854</v>
      </c>
      <c r="BE22" s="506">
        <v>1368</v>
      </c>
      <c r="BF22" s="504"/>
      <c r="BG22" s="560">
        <v>78.233852668334237</v>
      </c>
      <c r="BH22" s="554">
        <v>1.4770561061573553</v>
      </c>
      <c r="BI22" s="554">
        <v>75.337662528756425</v>
      </c>
      <c r="BJ22" s="554">
        <v>81.130042807912048</v>
      </c>
      <c r="BK22" s="554">
        <v>1.8880012370338057</v>
      </c>
      <c r="BL22" s="506">
        <v>441.37643900000006</v>
      </c>
      <c r="BM22" s="506">
        <v>1237</v>
      </c>
      <c r="BN22" s="504"/>
      <c r="BO22" s="507">
        <v>77.375697838204857</v>
      </c>
      <c r="BP22" s="500">
        <v>1.5677186494308017</v>
      </c>
      <c r="BQ22" s="500">
        <v>74.301779754072641</v>
      </c>
      <c r="BR22" s="500">
        <v>80.449615922337074</v>
      </c>
      <c r="BS22" s="500">
        <v>2.0261124529163581</v>
      </c>
      <c r="BT22" s="501">
        <v>396.36587400000076</v>
      </c>
      <c r="BU22" s="503">
        <v>1407</v>
      </c>
      <c r="BV22" s="601"/>
      <c r="BW22" s="507">
        <v>81.823765644067848</v>
      </c>
      <c r="BX22" s="500">
        <v>1.2184010689700102</v>
      </c>
      <c r="BY22" s="500">
        <v>79.434712555225744</v>
      </c>
      <c r="BZ22" s="500">
        <v>84.212818732909952</v>
      </c>
      <c r="CA22" s="500">
        <v>1.4890552388777079</v>
      </c>
      <c r="CB22" s="500">
        <v>362.87436500000109</v>
      </c>
      <c r="CC22" s="503">
        <v>1239</v>
      </c>
      <c r="CD22" s="513"/>
      <c r="CE22" s="500">
        <v>81.896493023567231</v>
      </c>
      <c r="CF22" s="500">
        <v>1.4391112929359291</v>
      </c>
      <c r="CG22" s="500">
        <v>79.074646996558968</v>
      </c>
      <c r="CH22" s="500">
        <v>84.71833905057548</v>
      </c>
      <c r="CI22" s="500">
        <v>1.7572318908964737</v>
      </c>
      <c r="CJ22" s="503">
        <v>337.67221499999977</v>
      </c>
      <c r="CK22" s="503">
        <v>1251</v>
      </c>
      <c r="CL22" s="513"/>
      <c r="CM22" s="500">
        <v>64.883680137085889</v>
      </c>
      <c r="CN22" s="500">
        <v>2.404266634483637</v>
      </c>
      <c r="CO22" s="500">
        <v>60.168901251426099</v>
      </c>
      <c r="CP22" s="500">
        <v>69.598459022745672</v>
      </c>
      <c r="CQ22" s="500">
        <v>3.7055028774630467</v>
      </c>
      <c r="CR22" s="503">
        <v>302.37067100000007</v>
      </c>
      <c r="CS22" s="503">
        <v>929</v>
      </c>
      <c r="CT22" s="513"/>
      <c r="CU22" s="500">
        <v>72.20330642311545</v>
      </c>
      <c r="CV22" s="500">
        <v>1.7265579881790032</v>
      </c>
      <c r="CW22" s="500">
        <v>68.817826523869769</v>
      </c>
      <c r="CX22" s="500">
        <v>75.588786322361116</v>
      </c>
      <c r="CY22" s="500">
        <v>2.3912450463989505</v>
      </c>
      <c r="CZ22" s="503">
        <v>362.42366999999854</v>
      </c>
      <c r="DA22" s="503">
        <v>1282</v>
      </c>
      <c r="DB22" s="513"/>
      <c r="DC22" s="500"/>
      <c r="DD22" s="500"/>
      <c r="DE22" s="500"/>
      <c r="DF22" s="500"/>
      <c r="DG22" s="500"/>
      <c r="DH22" s="503"/>
      <c r="DI22" s="503"/>
      <c r="DJ22" s="513"/>
      <c r="DK22" s="500"/>
      <c r="DL22" s="500"/>
      <c r="DM22" s="500"/>
      <c r="DN22" s="500"/>
      <c r="DO22" s="500"/>
    </row>
    <row r="23" spans="1:119" s="140" customFormat="1" ht="24.95" customHeight="1">
      <c r="A23" s="426" t="s">
        <v>53</v>
      </c>
      <c r="B23" s="666"/>
      <c r="C23" s="640">
        <v>11.81226</v>
      </c>
      <c r="D23" s="707">
        <v>1.8393900000000001</v>
      </c>
      <c r="E23" s="707">
        <v>8.2028800000000004</v>
      </c>
      <c r="F23" s="707">
        <v>15.421650000000001</v>
      </c>
      <c r="G23" s="707">
        <v>15.571871936445694</v>
      </c>
      <c r="H23" s="689">
        <v>320.74927271899998</v>
      </c>
      <c r="I23" s="414">
        <v>616</v>
      </c>
      <c r="J23" s="707"/>
      <c r="K23" s="709">
        <v>31.673942773289106</v>
      </c>
      <c r="L23" s="707">
        <v>3.0253527062713581</v>
      </c>
      <c r="M23" s="707">
        <v>25.737035586812055</v>
      </c>
      <c r="N23" s="707">
        <v>37.610849959766149</v>
      </c>
      <c r="O23" s="707">
        <v>9.5515507113394893</v>
      </c>
      <c r="P23" s="689">
        <v>287.61352399999964</v>
      </c>
      <c r="Q23" s="522">
        <v>525</v>
      </c>
      <c r="R23" s="707"/>
      <c r="S23" s="707">
        <v>46.102690443733138</v>
      </c>
      <c r="T23" s="707">
        <v>2.5446224854767787</v>
      </c>
      <c r="U23" s="707">
        <v>41.109314383255111</v>
      </c>
      <c r="V23" s="707">
        <v>51.096066504211159</v>
      </c>
      <c r="W23" s="707">
        <v>5.5194663499788792</v>
      </c>
      <c r="X23" s="689">
        <v>280.01957100000084</v>
      </c>
      <c r="Y23" s="414">
        <v>549</v>
      </c>
      <c r="Z23" s="707"/>
      <c r="AA23" s="707">
        <v>56.85247582238275</v>
      </c>
      <c r="AB23" s="707">
        <v>3.5523215878850656</v>
      </c>
      <c r="AC23" s="707">
        <v>49.882970749046265</v>
      </c>
      <c r="AD23" s="707">
        <v>63.821980895719243</v>
      </c>
      <c r="AE23" s="707">
        <v>6.2483146714369138</v>
      </c>
      <c r="AF23" s="689">
        <v>291.76561899999962</v>
      </c>
      <c r="AG23" s="522">
        <v>533</v>
      </c>
      <c r="AH23" s="707"/>
      <c r="AI23" s="551">
        <v>64.459239168660545</v>
      </c>
      <c r="AJ23" s="551">
        <v>3.4975427995180901</v>
      </c>
      <c r="AK23" s="551">
        <v>57.597033551596489</v>
      </c>
      <c r="AL23" s="551">
        <v>71.321444785724594</v>
      </c>
      <c r="AM23" s="551">
        <v>5.4259759262230967</v>
      </c>
      <c r="AN23" s="481">
        <v>269.13933399999991</v>
      </c>
      <c r="AO23" s="481">
        <v>500</v>
      </c>
      <c r="AP23" s="475"/>
      <c r="AQ23" s="557">
        <v>60.357659853308753</v>
      </c>
      <c r="AR23" s="551">
        <v>3.1958882932969224</v>
      </c>
      <c r="AS23" s="551">
        <v>54.087955893725926</v>
      </c>
      <c r="AT23" s="551">
        <v>66.627363812891588</v>
      </c>
      <c r="AU23" s="552">
        <v>5.294917498564562</v>
      </c>
      <c r="AV23" s="481">
        <v>278.34345699999915</v>
      </c>
      <c r="AW23" s="481">
        <v>475</v>
      </c>
      <c r="AX23" s="475"/>
      <c r="AY23" s="557">
        <v>66.642088749760148</v>
      </c>
      <c r="AZ23" s="551">
        <v>2.8175150378688012</v>
      </c>
      <c r="BA23" s="551">
        <v>61.117643724643813</v>
      </c>
      <c r="BB23" s="551">
        <v>72.166533774876498</v>
      </c>
      <c r="BC23" s="551">
        <v>4.2278312260717392</v>
      </c>
      <c r="BD23" s="481">
        <v>392.43222699999922</v>
      </c>
      <c r="BE23" s="481">
        <v>967</v>
      </c>
      <c r="BF23" s="474"/>
      <c r="BG23" s="557">
        <v>65.446002626833206</v>
      </c>
      <c r="BH23" s="551">
        <v>2.7410609804804618</v>
      </c>
      <c r="BI23" s="551">
        <v>60.071370105728903</v>
      </c>
      <c r="BJ23" s="551">
        <v>70.820635147937523</v>
      </c>
      <c r="BK23" s="551">
        <v>4.1882786884780829</v>
      </c>
      <c r="BL23" s="481">
        <v>354.93612699999977</v>
      </c>
      <c r="BM23" s="481">
        <v>790</v>
      </c>
      <c r="BN23" s="474"/>
      <c r="BO23" s="477">
        <v>73.906361511891149</v>
      </c>
      <c r="BP23" s="475">
        <v>3.0495901674505577</v>
      </c>
      <c r="BQ23" s="475">
        <v>67.926850859057112</v>
      </c>
      <c r="BR23" s="475">
        <v>79.885872164725185</v>
      </c>
      <c r="BS23" s="475">
        <v>4.1262891381277029</v>
      </c>
      <c r="BT23" s="478">
        <v>359.34228200000092</v>
      </c>
      <c r="BU23" s="480">
        <v>864</v>
      </c>
      <c r="BV23" s="481"/>
      <c r="BW23" s="477">
        <v>77.180096610662204</v>
      </c>
      <c r="BX23" s="475">
        <v>1.9865693422090092</v>
      </c>
      <c r="BY23" s="475">
        <v>73.284811433987528</v>
      </c>
      <c r="BZ23" s="475">
        <v>81.07538178733688</v>
      </c>
      <c r="CA23" s="475">
        <v>2.5739399527190674</v>
      </c>
      <c r="CB23" s="475">
        <v>332.72725000000014</v>
      </c>
      <c r="CC23" s="480">
        <v>856</v>
      </c>
      <c r="CD23" s="812"/>
      <c r="CE23" s="475">
        <v>76.763272346215274</v>
      </c>
      <c r="CF23" s="475">
        <v>2.6648753341901892</v>
      </c>
      <c r="CG23" s="475">
        <v>71.537917009787037</v>
      </c>
      <c r="CH23" s="475">
        <v>81.988627682643511</v>
      </c>
      <c r="CI23" s="475">
        <v>3.4715499388446514</v>
      </c>
      <c r="CJ23" s="480">
        <v>298.01091200000025</v>
      </c>
      <c r="CK23" s="480">
        <v>762</v>
      </c>
      <c r="CL23" s="812"/>
      <c r="CM23" s="475">
        <v>59.654849332003757</v>
      </c>
      <c r="CN23" s="475">
        <v>2.8111043888482601</v>
      </c>
      <c r="CO23" s="475">
        <v>54.142259576843834</v>
      </c>
      <c r="CP23" s="475">
        <v>65.167439087163686</v>
      </c>
      <c r="CQ23" s="475">
        <v>4.7122814328191636</v>
      </c>
      <c r="CR23" s="480">
        <v>246.71984700000007</v>
      </c>
      <c r="CS23" s="480">
        <v>620</v>
      </c>
      <c r="CT23" s="812"/>
      <c r="CU23" s="475">
        <v>66.949454755333136</v>
      </c>
      <c r="CV23" s="475">
        <v>2.4087078137008473</v>
      </c>
      <c r="CW23" s="475">
        <v>62.226397700619984</v>
      </c>
      <c r="CX23" s="475">
        <v>71.672511810046288</v>
      </c>
      <c r="CY23" s="475">
        <v>3.5978004936761212</v>
      </c>
      <c r="CZ23" s="480">
        <v>268.20519100000024</v>
      </c>
      <c r="DA23" s="480">
        <v>843</v>
      </c>
      <c r="DB23" s="812"/>
      <c r="DC23" s="475"/>
      <c r="DD23" s="475"/>
      <c r="DE23" s="475"/>
      <c r="DF23" s="475"/>
      <c r="DG23" s="475"/>
      <c r="DH23" s="480"/>
      <c r="DI23" s="480"/>
      <c r="DJ23" s="812"/>
      <c r="DK23" s="475"/>
      <c r="DL23" s="475"/>
      <c r="DM23" s="475"/>
      <c r="DN23" s="475"/>
      <c r="DO23" s="475"/>
    </row>
    <row r="24" spans="1:119" s="140" customFormat="1" ht="5.0999999999999996" customHeight="1">
      <c r="A24" s="413"/>
      <c r="B24" s="666"/>
      <c r="C24" s="707"/>
      <c r="D24" s="707"/>
      <c r="E24" s="707"/>
      <c r="F24" s="707"/>
      <c r="G24" s="707"/>
      <c r="H24" s="689"/>
      <c r="I24" s="414"/>
      <c r="J24" s="707"/>
      <c r="K24" s="709"/>
      <c r="L24" s="707"/>
      <c r="M24" s="707"/>
      <c r="N24" s="707"/>
      <c r="O24" s="707"/>
      <c r="P24" s="689"/>
      <c r="Q24" s="522"/>
      <c r="R24" s="707"/>
      <c r="S24" s="707"/>
      <c r="T24" s="707"/>
      <c r="U24" s="707"/>
      <c r="V24" s="707"/>
      <c r="W24" s="707"/>
      <c r="X24" s="689"/>
      <c r="Y24" s="414"/>
      <c r="Z24" s="707"/>
      <c r="AA24" s="707"/>
      <c r="AB24" s="707"/>
      <c r="AC24" s="707"/>
      <c r="AD24" s="707"/>
      <c r="AE24" s="707"/>
      <c r="AF24" s="689"/>
      <c r="AG24" s="522"/>
      <c r="AH24" s="707"/>
      <c r="AI24" s="551"/>
      <c r="AJ24" s="551"/>
      <c r="AK24" s="551"/>
      <c r="AL24" s="551"/>
      <c r="AM24" s="551"/>
      <c r="AN24" s="481"/>
      <c r="AO24" s="481"/>
      <c r="AP24" s="475"/>
      <c r="AQ24" s="557"/>
      <c r="AR24" s="551"/>
      <c r="AS24" s="551"/>
      <c r="AT24" s="551"/>
      <c r="AU24" s="551"/>
      <c r="AV24" s="481"/>
      <c r="AW24" s="481"/>
      <c r="AX24" s="475"/>
      <c r="AY24" s="557"/>
      <c r="AZ24" s="551"/>
      <c r="BA24" s="551"/>
      <c r="BB24" s="551"/>
      <c r="BC24" s="551"/>
      <c r="BD24" s="481"/>
      <c r="BE24" s="481"/>
      <c r="BF24" s="474"/>
      <c r="BG24" s="557"/>
      <c r="BH24" s="551"/>
      <c r="BI24" s="551"/>
      <c r="BJ24" s="551"/>
      <c r="BK24" s="551"/>
      <c r="BL24" s="481"/>
      <c r="BM24" s="481"/>
      <c r="BN24" s="474"/>
      <c r="BO24" s="477"/>
      <c r="BP24" s="475"/>
      <c r="BQ24" s="475"/>
      <c r="BR24" s="475"/>
      <c r="BS24" s="475"/>
      <c r="BT24" s="478"/>
      <c r="BU24" s="480"/>
      <c r="BV24" s="481"/>
      <c r="BW24" s="477"/>
      <c r="BX24" s="475"/>
      <c r="BY24" s="475"/>
      <c r="BZ24" s="475"/>
      <c r="CA24" s="475"/>
      <c r="CB24" s="475"/>
      <c r="CC24" s="480"/>
      <c r="CD24" s="812"/>
      <c r="CE24" s="475"/>
      <c r="CF24" s="475"/>
      <c r="CG24" s="475"/>
      <c r="CH24" s="475"/>
      <c r="CI24" s="475"/>
      <c r="CJ24" s="480"/>
      <c r="CK24" s="480"/>
      <c r="CL24" s="812"/>
      <c r="CM24" s="475"/>
      <c r="CN24" s="475"/>
      <c r="CO24" s="475"/>
      <c r="CP24" s="475"/>
      <c r="CQ24" s="475"/>
      <c r="CR24" s="480"/>
      <c r="CS24" s="480"/>
      <c r="CT24" s="812"/>
      <c r="CU24" s="475"/>
      <c r="CV24" s="475"/>
      <c r="CW24" s="475"/>
      <c r="CX24" s="475"/>
      <c r="CY24" s="475"/>
      <c r="CZ24" s="480"/>
      <c r="DA24" s="480"/>
      <c r="DB24" s="812"/>
      <c r="DC24" s="475"/>
      <c r="DD24" s="475"/>
      <c r="DE24" s="475"/>
      <c r="DF24" s="475"/>
      <c r="DG24" s="475"/>
      <c r="DH24" s="480"/>
      <c r="DI24" s="480"/>
      <c r="DJ24" s="812"/>
      <c r="DK24" s="475"/>
      <c r="DL24" s="475"/>
      <c r="DM24" s="475"/>
      <c r="DN24" s="475"/>
      <c r="DO24" s="475"/>
    </row>
    <row r="25" spans="1:119" s="140" customFormat="1" ht="24.95" customHeight="1">
      <c r="A25" s="421" t="s">
        <v>65</v>
      </c>
      <c r="B25" s="668"/>
      <c r="C25" s="690"/>
      <c r="D25" s="690"/>
      <c r="E25" s="690"/>
      <c r="F25" s="690"/>
      <c r="G25" s="690"/>
      <c r="H25" s="423"/>
      <c r="I25" s="424"/>
      <c r="J25" s="690"/>
      <c r="K25" s="691"/>
      <c r="L25" s="690"/>
      <c r="M25" s="690"/>
      <c r="N25" s="690"/>
      <c r="O25" s="690"/>
      <c r="P25" s="423"/>
      <c r="Q25" s="524"/>
      <c r="R25" s="690"/>
      <c r="S25" s="690"/>
      <c r="T25" s="690"/>
      <c r="U25" s="690"/>
      <c r="V25" s="690"/>
      <c r="W25" s="690"/>
      <c r="X25" s="423"/>
      <c r="Y25" s="424"/>
      <c r="Z25" s="690"/>
      <c r="AA25" s="690"/>
      <c r="AB25" s="690"/>
      <c r="AC25" s="690"/>
      <c r="AD25" s="690"/>
      <c r="AE25" s="690"/>
      <c r="AF25" s="423"/>
      <c r="AG25" s="524"/>
      <c r="AH25" s="690"/>
      <c r="AI25" s="700"/>
      <c r="AJ25" s="700"/>
      <c r="AK25" s="700"/>
      <c r="AL25" s="700"/>
      <c r="AM25" s="700"/>
      <c r="AN25" s="697"/>
      <c r="AO25" s="697"/>
      <c r="AP25" s="490"/>
      <c r="AQ25" s="699"/>
      <c r="AR25" s="700"/>
      <c r="AS25" s="700"/>
      <c r="AT25" s="700"/>
      <c r="AU25" s="700"/>
      <c r="AV25" s="697"/>
      <c r="AW25" s="697"/>
      <c r="AX25" s="490"/>
      <c r="AY25" s="699"/>
      <c r="AZ25" s="700"/>
      <c r="BA25" s="700"/>
      <c r="BB25" s="700"/>
      <c r="BC25" s="700"/>
      <c r="BD25" s="697"/>
      <c r="BE25" s="697"/>
      <c r="BF25" s="494"/>
      <c r="BG25" s="699"/>
      <c r="BH25" s="700"/>
      <c r="BI25" s="700"/>
      <c r="BJ25" s="700"/>
      <c r="BK25" s="700"/>
      <c r="BL25" s="697"/>
      <c r="BM25" s="697"/>
      <c r="BN25" s="494"/>
      <c r="BO25" s="489"/>
      <c r="BP25" s="490"/>
      <c r="BQ25" s="490"/>
      <c r="BR25" s="490"/>
      <c r="BS25" s="490"/>
      <c r="BT25" s="491"/>
      <c r="BU25" s="493"/>
      <c r="BV25" s="697"/>
      <c r="BW25" s="489"/>
      <c r="BX25" s="490"/>
      <c r="BY25" s="490"/>
      <c r="BZ25" s="490"/>
      <c r="CA25" s="490"/>
      <c r="CB25" s="490"/>
      <c r="CC25" s="493"/>
      <c r="CD25" s="817"/>
      <c r="CE25" s="490"/>
      <c r="CF25" s="490"/>
      <c r="CG25" s="490"/>
      <c r="CH25" s="490"/>
      <c r="CI25" s="490"/>
      <c r="CJ25" s="493"/>
      <c r="CK25" s="493"/>
      <c r="CL25" s="817"/>
      <c r="CM25" s="490"/>
      <c r="CN25" s="490"/>
      <c r="CO25" s="490"/>
      <c r="CP25" s="490"/>
      <c r="CQ25" s="490"/>
      <c r="CR25" s="493"/>
      <c r="CS25" s="493"/>
      <c r="CT25" s="817"/>
      <c r="CU25" s="490"/>
      <c r="CV25" s="490"/>
      <c r="CW25" s="490"/>
      <c r="CX25" s="490"/>
      <c r="CY25" s="490"/>
      <c r="CZ25" s="493"/>
      <c r="DA25" s="493"/>
      <c r="DB25" s="817"/>
      <c r="DC25" s="490"/>
      <c r="DD25" s="490"/>
      <c r="DE25" s="490"/>
      <c r="DF25" s="490"/>
      <c r="DG25" s="490"/>
      <c r="DH25" s="493"/>
      <c r="DI25" s="493"/>
      <c r="DJ25" s="817"/>
      <c r="DK25" s="490"/>
      <c r="DL25" s="490"/>
      <c r="DM25" s="490"/>
      <c r="DN25" s="490"/>
      <c r="DO25" s="490"/>
    </row>
    <row r="26" spans="1:119" s="140" customFormat="1" ht="24.95" customHeight="1">
      <c r="A26" s="426" t="s">
        <v>146</v>
      </c>
      <c r="B26" s="666"/>
      <c r="C26" s="707">
        <v>12.579389999999998</v>
      </c>
      <c r="D26" s="707">
        <v>1.0812300000000001</v>
      </c>
      <c r="E26" s="707">
        <v>10.45773</v>
      </c>
      <c r="F26" s="707">
        <v>14.701049999999999</v>
      </c>
      <c r="G26" s="707">
        <v>8.59524984915803</v>
      </c>
      <c r="H26" s="689">
        <v>1110.9716702799999</v>
      </c>
      <c r="I26" s="414">
        <v>1437</v>
      </c>
      <c r="J26" s="707"/>
      <c r="K26" s="709">
        <v>28.292312088475292</v>
      </c>
      <c r="L26" s="707">
        <v>1.5305530935727698</v>
      </c>
      <c r="M26" s="707">
        <v>25.288777445496109</v>
      </c>
      <c r="N26" s="707">
        <v>31.295846731454475</v>
      </c>
      <c r="O26" s="707">
        <v>5.4097844276086287</v>
      </c>
      <c r="P26" s="689">
        <v>1064.4201190000001</v>
      </c>
      <c r="Q26" s="522">
        <v>1313</v>
      </c>
      <c r="R26" s="707"/>
      <c r="S26" s="707">
        <v>55.326505471559997</v>
      </c>
      <c r="T26" s="707">
        <v>1.9134608251014813</v>
      </c>
      <c r="U26" s="707">
        <v>51.57167365220112</v>
      </c>
      <c r="V26" s="707">
        <v>59.081337290918867</v>
      </c>
      <c r="W26" s="707">
        <v>3.4584884926178385</v>
      </c>
      <c r="X26" s="689">
        <v>952.71055799999874</v>
      </c>
      <c r="Y26" s="414">
        <v>1247</v>
      </c>
      <c r="Z26" s="707"/>
      <c r="AA26" s="707">
        <v>64.324917846436676</v>
      </c>
      <c r="AB26" s="707">
        <v>1.6809172297040222</v>
      </c>
      <c r="AC26" s="707">
        <v>61.027029164219783</v>
      </c>
      <c r="AD26" s="707">
        <v>67.622806528653584</v>
      </c>
      <c r="AE26" s="707">
        <v>2.6131665394690242</v>
      </c>
      <c r="AF26" s="689">
        <v>979.10330100000022</v>
      </c>
      <c r="AG26" s="522">
        <v>1236</v>
      </c>
      <c r="AH26" s="707"/>
      <c r="AI26" s="551">
        <v>69.364023029126585</v>
      </c>
      <c r="AJ26" s="551">
        <v>1.9760174087388369</v>
      </c>
      <c r="AK26" s="551">
        <v>65.487061819807764</v>
      </c>
      <c r="AL26" s="551">
        <v>73.240984238445421</v>
      </c>
      <c r="AM26" s="551">
        <v>2.848764132249205</v>
      </c>
      <c r="AN26" s="481">
        <v>786.52692300000035</v>
      </c>
      <c r="AO26" s="481">
        <v>1049</v>
      </c>
      <c r="AP26" s="475"/>
      <c r="AQ26" s="557">
        <v>69.637996830883665</v>
      </c>
      <c r="AR26" s="551">
        <v>1.7901738370109519</v>
      </c>
      <c r="AS26" s="551">
        <v>66.126028024655312</v>
      </c>
      <c r="AT26" s="551">
        <v>73.149965637112018</v>
      </c>
      <c r="AU26" s="551">
        <v>2.5706854281842726</v>
      </c>
      <c r="AV26" s="481">
        <v>795.84140299999945</v>
      </c>
      <c r="AW26" s="481">
        <v>1006</v>
      </c>
      <c r="AX26" s="475"/>
      <c r="AY26" s="557">
        <v>70.753396314798991</v>
      </c>
      <c r="AZ26" s="551">
        <v>1.3344992924799342</v>
      </c>
      <c r="BA26" s="551">
        <v>68.136775683400828</v>
      </c>
      <c r="BB26" s="551">
        <v>73.370016946197154</v>
      </c>
      <c r="BC26" s="551">
        <v>1.8861275387296232</v>
      </c>
      <c r="BD26" s="481">
        <v>1047.7208270000012</v>
      </c>
      <c r="BE26" s="481">
        <v>2197</v>
      </c>
      <c r="BF26" s="474"/>
      <c r="BG26" s="557">
        <v>71.928417171954024</v>
      </c>
      <c r="BH26" s="551">
        <v>1.5109434760546476</v>
      </c>
      <c r="BI26" s="551">
        <v>68.965781170134662</v>
      </c>
      <c r="BJ26" s="551">
        <v>74.891053173773386</v>
      </c>
      <c r="BK26" s="551">
        <v>2.1006210555732725</v>
      </c>
      <c r="BL26" s="481">
        <v>946.17010599999969</v>
      </c>
      <c r="BM26" s="481">
        <v>1774</v>
      </c>
      <c r="BN26" s="474"/>
      <c r="BO26" s="477">
        <v>74.168177568097462</v>
      </c>
      <c r="BP26" s="475">
        <v>1.6824198778809221</v>
      </c>
      <c r="BQ26" s="475">
        <v>70.869358044837099</v>
      </c>
      <c r="BR26" s="475">
        <v>77.466997091357811</v>
      </c>
      <c r="BS26" s="475">
        <v>2.2683850851481546</v>
      </c>
      <c r="BT26" s="478">
        <v>826.19111200000168</v>
      </c>
      <c r="BU26" s="498">
        <v>1693</v>
      </c>
      <c r="BV26" s="481"/>
      <c r="BW26" s="477">
        <v>75.328950404654876</v>
      </c>
      <c r="BX26" s="475">
        <v>1.41543789128729</v>
      </c>
      <c r="BY26" s="475">
        <v>72.553545529885128</v>
      </c>
      <c r="BZ26" s="475">
        <v>78.104355279424638</v>
      </c>
      <c r="CA26" s="475">
        <v>1.8790091773266289</v>
      </c>
      <c r="CB26" s="475">
        <v>712.0143240000001</v>
      </c>
      <c r="CC26" s="498">
        <v>1657</v>
      </c>
      <c r="CD26" s="812"/>
      <c r="CE26" s="475">
        <v>77.430673449306923</v>
      </c>
      <c r="CF26" s="475">
        <v>1.5790520983860443</v>
      </c>
      <c r="CG26" s="475">
        <v>74.334427931575377</v>
      </c>
      <c r="CH26" s="475">
        <v>80.526918967038469</v>
      </c>
      <c r="CI26" s="475">
        <v>2.0393108157839204</v>
      </c>
      <c r="CJ26" s="498">
        <v>655.39532899999983</v>
      </c>
      <c r="CK26" s="498">
        <v>1466</v>
      </c>
      <c r="CL26" s="812"/>
      <c r="CM26" s="475">
        <v>60.604594943349518</v>
      </c>
      <c r="CN26" s="475">
        <v>1.9498702146928764</v>
      </c>
      <c r="CO26" s="475">
        <v>56.780889707767237</v>
      </c>
      <c r="CP26" s="475">
        <v>64.428300178931806</v>
      </c>
      <c r="CQ26" s="475">
        <v>3.2173636611473571</v>
      </c>
      <c r="CR26" s="498">
        <v>525.61805800000013</v>
      </c>
      <c r="CS26" s="498">
        <v>1144</v>
      </c>
      <c r="CT26" s="812"/>
      <c r="CU26" s="475">
        <v>66.813802050778861</v>
      </c>
      <c r="CV26" s="475">
        <v>1.5711402317333016</v>
      </c>
      <c r="CW26" s="475">
        <v>63.73306933873176</v>
      </c>
      <c r="CX26" s="475">
        <v>69.894534762825955</v>
      </c>
      <c r="CY26" s="475">
        <v>2.3515204695868475</v>
      </c>
      <c r="CZ26" s="498">
        <v>618.79676700000073</v>
      </c>
      <c r="DA26" s="498">
        <v>1540</v>
      </c>
      <c r="DB26" s="812"/>
      <c r="DC26" s="475"/>
      <c r="DD26" s="475"/>
      <c r="DE26" s="475"/>
      <c r="DF26" s="475"/>
      <c r="DG26" s="475"/>
      <c r="DH26" s="498"/>
      <c r="DI26" s="498"/>
      <c r="DJ26" s="812"/>
      <c r="DK26" s="475"/>
      <c r="DL26" s="475"/>
      <c r="DM26" s="475"/>
      <c r="DN26" s="475"/>
      <c r="DO26" s="475"/>
    </row>
    <row r="27" spans="1:119" s="140" customFormat="1" ht="24.95" customHeight="1">
      <c r="A27" s="440" t="s">
        <v>58</v>
      </c>
      <c r="B27" s="673"/>
      <c r="C27" s="713">
        <v>13.63705</v>
      </c>
      <c r="D27" s="713">
        <v>1.0549599999999999</v>
      </c>
      <c r="E27" s="713">
        <v>11.56692</v>
      </c>
      <c r="F27" s="713">
        <v>15.707170000000001</v>
      </c>
      <c r="G27" s="713">
        <v>7.7359839554742402</v>
      </c>
      <c r="H27" s="693">
        <v>1681.8103289799999</v>
      </c>
      <c r="I27" s="431">
        <v>1810</v>
      </c>
      <c r="J27" s="713"/>
      <c r="K27" s="715">
        <v>33.656008919445632</v>
      </c>
      <c r="L27" s="713">
        <v>1.5467965681762543</v>
      </c>
      <c r="M27" s="713">
        <v>30.620598323323239</v>
      </c>
      <c r="N27" s="713">
        <v>36.691419515568029</v>
      </c>
      <c r="O27" s="713">
        <v>4.5959001611820716</v>
      </c>
      <c r="P27" s="693">
        <v>1509.3637520000023</v>
      </c>
      <c r="Q27" s="533">
        <v>1532</v>
      </c>
      <c r="R27" s="713"/>
      <c r="S27" s="713">
        <v>58.646031672428535</v>
      </c>
      <c r="T27" s="713">
        <v>1.8739414530727736</v>
      </c>
      <c r="U27" s="713">
        <v>54.968749700773813</v>
      </c>
      <c r="V27" s="713">
        <v>62.323313644083257</v>
      </c>
      <c r="W27" s="713">
        <v>3.1953422927911013</v>
      </c>
      <c r="X27" s="693">
        <v>1462.4380790000046</v>
      </c>
      <c r="Y27" s="431">
        <v>1486</v>
      </c>
      <c r="Z27" s="713"/>
      <c r="AA27" s="713">
        <v>67.055097527023733</v>
      </c>
      <c r="AB27" s="713">
        <v>1.6532954899428669</v>
      </c>
      <c r="AC27" s="713">
        <v>63.811401532782021</v>
      </c>
      <c r="AD27" s="713">
        <v>70.298793521265452</v>
      </c>
      <c r="AE27" s="713">
        <v>2.4655776382646764</v>
      </c>
      <c r="AF27" s="693">
        <v>1597.2469320000075</v>
      </c>
      <c r="AG27" s="533">
        <v>1625</v>
      </c>
      <c r="AH27" s="713"/>
      <c r="AI27" s="554">
        <v>69.352700468115486</v>
      </c>
      <c r="AJ27" s="554">
        <v>1.7246293135850517</v>
      </c>
      <c r="AK27" s="554">
        <v>65.968964616572137</v>
      </c>
      <c r="AL27" s="554">
        <v>72.73643631965885</v>
      </c>
      <c r="AM27" s="554">
        <v>2.4867514919306428</v>
      </c>
      <c r="AN27" s="506">
        <v>1505.2118099999993</v>
      </c>
      <c r="AO27" s="506">
        <v>1568</v>
      </c>
      <c r="AP27" s="500"/>
      <c r="AQ27" s="560">
        <v>68.804045403531859</v>
      </c>
      <c r="AR27" s="554">
        <v>1.5874339803802084</v>
      </c>
      <c r="AS27" s="554">
        <v>65.689812301817682</v>
      </c>
      <c r="AT27" s="554">
        <v>71.91827850524605</v>
      </c>
      <c r="AU27" s="554">
        <v>2.3071811709180721</v>
      </c>
      <c r="AV27" s="506">
        <v>1767.7975370000049</v>
      </c>
      <c r="AW27" s="506">
        <v>1827</v>
      </c>
      <c r="AX27" s="500"/>
      <c r="AY27" s="560">
        <v>72.723976812780251</v>
      </c>
      <c r="AZ27" s="554">
        <v>0.98752198889386655</v>
      </c>
      <c r="BA27" s="554">
        <v>70.787692226748604</v>
      </c>
      <c r="BB27" s="554">
        <v>74.660261398811883</v>
      </c>
      <c r="BC27" s="554">
        <v>1.3579042733542082</v>
      </c>
      <c r="BD27" s="506">
        <v>2106.5915000000109</v>
      </c>
      <c r="BE27" s="506">
        <v>4393</v>
      </c>
      <c r="BF27" s="504"/>
      <c r="BG27" s="560">
        <v>74.196944159156814</v>
      </c>
      <c r="BH27" s="554">
        <v>0.9795943043929165</v>
      </c>
      <c r="BI27" s="554">
        <v>72.276169888401327</v>
      </c>
      <c r="BJ27" s="554">
        <v>76.117718429912316</v>
      </c>
      <c r="BK27" s="554">
        <v>1.3202623308739361</v>
      </c>
      <c r="BL27" s="506">
        <v>2100.2635050000026</v>
      </c>
      <c r="BM27" s="506">
        <v>3763</v>
      </c>
      <c r="BN27" s="504"/>
      <c r="BO27" s="507">
        <v>78.416898560930846</v>
      </c>
      <c r="BP27" s="500">
        <v>0.92674109180224151</v>
      </c>
      <c r="BQ27" s="500">
        <v>76.599782841580549</v>
      </c>
      <c r="BR27" s="500">
        <v>80.234014280281158</v>
      </c>
      <c r="BS27" s="500">
        <v>1.1818129877734871</v>
      </c>
      <c r="BT27" s="501">
        <v>2092.5075540000012</v>
      </c>
      <c r="BU27" s="792">
        <v>4116</v>
      </c>
      <c r="BV27" s="601"/>
      <c r="BW27" s="790">
        <v>78.536602594395831</v>
      </c>
      <c r="BX27" s="738">
        <v>0.84271259701150969</v>
      </c>
      <c r="BY27" s="738">
        <v>76.884203245634225</v>
      </c>
      <c r="BZ27" s="738">
        <v>80.18900194315745</v>
      </c>
      <c r="CA27" s="738">
        <v>1.0730189098753344</v>
      </c>
      <c r="CB27" s="738">
        <v>1786.9665820000032</v>
      </c>
      <c r="CC27" s="792">
        <v>3929</v>
      </c>
      <c r="CD27" s="823"/>
      <c r="CE27" s="738">
        <v>79.018200216284001</v>
      </c>
      <c r="CF27" s="738">
        <v>0.89640267367078019</v>
      </c>
      <c r="CG27" s="738">
        <v>77.260511053733524</v>
      </c>
      <c r="CH27" s="738">
        <v>80.775889378834464</v>
      </c>
      <c r="CI27" s="738">
        <v>1.1344255769141782</v>
      </c>
      <c r="CJ27" s="792">
        <v>1671.3779399999971</v>
      </c>
      <c r="CK27" s="792">
        <v>3760</v>
      </c>
      <c r="CL27" s="823"/>
      <c r="CM27" s="738">
        <v>63.592056465245491</v>
      </c>
      <c r="CN27" s="738">
        <v>1.2838950923155372</v>
      </c>
      <c r="CO27" s="738">
        <v>61.07433177288766</v>
      </c>
      <c r="CP27" s="738">
        <v>66.109781157603337</v>
      </c>
      <c r="CQ27" s="738">
        <v>2.0189551394948442</v>
      </c>
      <c r="CR27" s="792">
        <v>1529.8767080000021</v>
      </c>
      <c r="CS27" s="792">
        <v>2919</v>
      </c>
      <c r="CT27" s="823"/>
      <c r="CU27" s="738">
        <v>71.709066106436808</v>
      </c>
      <c r="CV27" s="738">
        <v>1.0791422428274446</v>
      </c>
      <c r="CW27" s="738">
        <v>69.593055873051924</v>
      </c>
      <c r="CX27" s="738">
        <v>73.825076339821706</v>
      </c>
      <c r="CY27" s="738">
        <v>1.5048895508214932</v>
      </c>
      <c r="CZ27" s="792">
        <v>1693.0886049999997</v>
      </c>
      <c r="DA27" s="792">
        <v>4009</v>
      </c>
      <c r="DB27" s="823"/>
      <c r="DC27" s="738"/>
      <c r="DD27" s="738"/>
      <c r="DE27" s="738"/>
      <c r="DF27" s="738"/>
      <c r="DG27" s="738"/>
      <c r="DH27" s="792"/>
      <c r="DI27" s="792"/>
      <c r="DJ27" s="823"/>
      <c r="DK27" s="500"/>
      <c r="DL27" s="500"/>
      <c r="DM27" s="500"/>
      <c r="DN27" s="500"/>
      <c r="DO27" s="500"/>
    </row>
    <row r="28" spans="1:119" s="140" customFormat="1" ht="24.95" customHeight="1">
      <c r="A28" s="426" t="s">
        <v>4</v>
      </c>
      <c r="B28" s="666"/>
      <c r="C28" s="707">
        <v>13.30151</v>
      </c>
      <c r="D28" s="707">
        <v>1.69384</v>
      </c>
      <c r="E28" s="707">
        <v>9.9777400000000007</v>
      </c>
      <c r="F28" s="707">
        <v>16.62528</v>
      </c>
      <c r="G28" s="707">
        <v>12.734193335944566</v>
      </c>
      <c r="H28" s="689">
        <v>840.75758430400003</v>
      </c>
      <c r="I28" s="414">
        <v>766</v>
      </c>
      <c r="J28" s="707"/>
      <c r="K28" s="709">
        <v>32.745727975463424</v>
      </c>
      <c r="L28" s="707">
        <v>2.3280652995515982</v>
      </c>
      <c r="M28" s="707">
        <v>28.177167232497936</v>
      </c>
      <c r="N28" s="707">
        <v>37.314288718428912</v>
      </c>
      <c r="O28" s="707">
        <v>7.109523725647608</v>
      </c>
      <c r="P28" s="689">
        <v>691.35505299999727</v>
      </c>
      <c r="Q28" s="522">
        <v>694</v>
      </c>
      <c r="R28" s="707"/>
      <c r="S28" s="707">
        <v>65.798195974005779</v>
      </c>
      <c r="T28" s="707">
        <v>2.3922795681756028</v>
      </c>
      <c r="U28" s="707">
        <v>61.103766213254616</v>
      </c>
      <c r="V28" s="707">
        <v>70.492625734756942</v>
      </c>
      <c r="W28" s="707">
        <v>3.635782915873099</v>
      </c>
      <c r="X28" s="689">
        <v>717.39853199999891</v>
      </c>
      <c r="Y28" s="414">
        <v>678</v>
      </c>
      <c r="Z28" s="707"/>
      <c r="AA28" s="707">
        <v>67.705268140112992</v>
      </c>
      <c r="AB28" s="707">
        <v>2.9344113354373089</v>
      </c>
      <c r="AC28" s="707">
        <v>61.948076910767533</v>
      </c>
      <c r="AD28" s="707">
        <v>73.462459369458458</v>
      </c>
      <c r="AE28" s="707">
        <v>4.3340960253856124</v>
      </c>
      <c r="AF28" s="689">
        <v>801.19881200000054</v>
      </c>
      <c r="AG28" s="522">
        <v>782</v>
      </c>
      <c r="AH28" s="707"/>
      <c r="AI28" s="551">
        <v>73.040168831878162</v>
      </c>
      <c r="AJ28" s="551">
        <v>2.237304507956841</v>
      </c>
      <c r="AK28" s="551">
        <v>68.65056034339888</v>
      </c>
      <c r="AL28" s="551">
        <v>77.429777320357445</v>
      </c>
      <c r="AM28" s="551">
        <v>3.0631151922808488</v>
      </c>
      <c r="AN28" s="481">
        <v>814.58502700000099</v>
      </c>
      <c r="AO28" s="481">
        <v>782</v>
      </c>
      <c r="AP28" s="475"/>
      <c r="AQ28" s="557">
        <v>76.212886588438835</v>
      </c>
      <c r="AR28" s="551">
        <v>1.8835540618551829</v>
      </c>
      <c r="AS28" s="551">
        <v>72.517724155987523</v>
      </c>
      <c r="AT28" s="551">
        <v>79.908049020890147</v>
      </c>
      <c r="AU28" s="551">
        <v>2.4714377661964977</v>
      </c>
      <c r="AV28" s="481">
        <v>957.80156699999975</v>
      </c>
      <c r="AW28" s="481">
        <v>885</v>
      </c>
      <c r="AX28" s="475"/>
      <c r="AY28" s="557">
        <v>76.437705770395112</v>
      </c>
      <c r="AZ28" s="551">
        <v>1.174659830068115</v>
      </c>
      <c r="BA28" s="551">
        <v>74.134490501903613</v>
      </c>
      <c r="BB28" s="551">
        <v>78.740921038886611</v>
      </c>
      <c r="BC28" s="551">
        <v>1.5367544305902878</v>
      </c>
      <c r="BD28" s="481">
        <v>1296.9971939999973</v>
      </c>
      <c r="BE28" s="481">
        <v>2515</v>
      </c>
      <c r="BF28" s="474"/>
      <c r="BG28" s="557">
        <v>76.780780399859609</v>
      </c>
      <c r="BH28" s="551">
        <v>1.3311219342158591</v>
      </c>
      <c r="BI28" s="551">
        <v>74.170735863040221</v>
      </c>
      <c r="BJ28" s="551">
        <v>79.390824936678996</v>
      </c>
      <c r="BK28" s="551">
        <v>1.7336655440119662</v>
      </c>
      <c r="BL28" s="481">
        <v>1393.3023269999944</v>
      </c>
      <c r="BM28" s="481">
        <v>2269</v>
      </c>
      <c r="BN28" s="474"/>
      <c r="BO28" s="477">
        <v>80.111091251596036</v>
      </c>
      <c r="BP28" s="475">
        <v>1.0421901474678086</v>
      </c>
      <c r="BQ28" s="475">
        <v>78.067607784349619</v>
      </c>
      <c r="BR28" s="475">
        <v>82.15457471884244</v>
      </c>
      <c r="BS28" s="475">
        <v>1.3009311584518521</v>
      </c>
      <c r="BT28" s="478">
        <v>1471.5196529999998</v>
      </c>
      <c r="BU28" s="480">
        <v>2744</v>
      </c>
      <c r="BV28" s="481"/>
      <c r="BW28" s="477">
        <v>77.829287269363405</v>
      </c>
      <c r="BX28" s="475">
        <v>1.2084591413060779</v>
      </c>
      <c r="BY28" s="475">
        <v>75.459728412428575</v>
      </c>
      <c r="BZ28" s="475">
        <v>80.19884612629825</v>
      </c>
      <c r="CA28" s="475">
        <v>1.5527048797500342</v>
      </c>
      <c r="CB28" s="475">
        <v>1421.4210919999982</v>
      </c>
      <c r="CC28" s="480">
        <v>2835</v>
      </c>
      <c r="CD28" s="812"/>
      <c r="CE28" s="475">
        <v>82.237066713631208</v>
      </c>
      <c r="CF28" s="475">
        <v>0.9746515776123591</v>
      </c>
      <c r="CG28" s="475">
        <v>80.325945109969936</v>
      </c>
      <c r="CH28" s="475">
        <v>84.148188317292494</v>
      </c>
      <c r="CI28" s="475">
        <v>1.1851730813871619</v>
      </c>
      <c r="CJ28" s="480">
        <v>1275.8347360000048</v>
      </c>
      <c r="CK28" s="480">
        <v>2730</v>
      </c>
      <c r="CL28" s="812"/>
      <c r="CM28" s="475">
        <v>68.090726758561999</v>
      </c>
      <c r="CN28" s="475">
        <v>1.5919527167778897</v>
      </c>
      <c r="CO28" s="475">
        <v>64.968899525100795</v>
      </c>
      <c r="CP28" s="475">
        <v>71.212553992023203</v>
      </c>
      <c r="CQ28" s="475">
        <v>2.3379875536101711</v>
      </c>
      <c r="CR28" s="480">
        <v>1079.0480509999998</v>
      </c>
      <c r="CS28" s="480">
        <v>1793</v>
      </c>
      <c r="CT28" s="812"/>
      <c r="CU28" s="475">
        <v>77.979999259677925</v>
      </c>
      <c r="CV28" s="475">
        <v>0.98221242879674342</v>
      </c>
      <c r="CW28" s="475">
        <v>76.054051531743355</v>
      </c>
      <c r="CX28" s="475">
        <v>79.905946987612495</v>
      </c>
      <c r="CY28" s="475">
        <v>1.2595696821256936</v>
      </c>
      <c r="CZ28" s="480">
        <v>1295.0849610000009</v>
      </c>
      <c r="DA28" s="480">
        <v>2792</v>
      </c>
      <c r="DB28" s="812"/>
      <c r="DC28" s="475"/>
      <c r="DD28" s="475"/>
      <c r="DE28" s="475"/>
      <c r="DF28" s="475"/>
      <c r="DG28" s="475"/>
      <c r="DH28" s="480"/>
      <c r="DI28" s="480"/>
      <c r="DJ28" s="812"/>
      <c r="DK28" s="475"/>
      <c r="DL28" s="475"/>
      <c r="DM28" s="475"/>
      <c r="DN28" s="475"/>
      <c r="DO28" s="475"/>
    </row>
    <row r="29" spans="1:119" s="140" customFormat="1" ht="5.0999999999999996" customHeight="1">
      <c r="A29" s="413"/>
      <c r="B29" s="666"/>
      <c r="C29" s="707"/>
      <c r="D29" s="707"/>
      <c r="E29" s="707"/>
      <c r="F29" s="707"/>
      <c r="G29" s="707"/>
      <c r="H29" s="689"/>
      <c r="I29" s="414"/>
      <c r="J29" s="707"/>
      <c r="K29" s="709"/>
      <c r="L29" s="707"/>
      <c r="M29" s="707"/>
      <c r="N29" s="707"/>
      <c r="O29" s="707"/>
      <c r="P29" s="689"/>
      <c r="Q29" s="522"/>
      <c r="R29" s="707"/>
      <c r="S29" s="707"/>
      <c r="T29" s="707"/>
      <c r="U29" s="707"/>
      <c r="V29" s="707"/>
      <c r="W29" s="707"/>
      <c r="X29" s="689"/>
      <c r="Y29" s="414"/>
      <c r="Z29" s="707"/>
      <c r="AA29" s="707"/>
      <c r="AB29" s="707"/>
      <c r="AC29" s="707"/>
      <c r="AD29" s="707"/>
      <c r="AE29" s="707"/>
      <c r="AF29" s="689"/>
      <c r="AG29" s="522"/>
      <c r="AH29" s="707"/>
      <c r="AI29" s="551"/>
      <c r="AJ29" s="551"/>
      <c r="AK29" s="551"/>
      <c r="AL29" s="551"/>
      <c r="AM29" s="551"/>
      <c r="AN29" s="481"/>
      <c r="AO29" s="481"/>
      <c r="AP29" s="475"/>
      <c r="AQ29" s="557"/>
      <c r="AR29" s="551"/>
      <c r="AS29" s="551"/>
      <c r="AT29" s="551"/>
      <c r="AU29" s="551"/>
      <c r="AV29" s="481"/>
      <c r="AW29" s="481"/>
      <c r="AX29" s="475"/>
      <c r="AY29" s="557"/>
      <c r="AZ29" s="551"/>
      <c r="BA29" s="551"/>
      <c r="BB29" s="551"/>
      <c r="BC29" s="551"/>
      <c r="BD29" s="481"/>
      <c r="BE29" s="481"/>
      <c r="BF29" s="474"/>
      <c r="BG29" s="557"/>
      <c r="BH29" s="551"/>
      <c r="BI29" s="551"/>
      <c r="BJ29" s="551"/>
      <c r="BK29" s="551"/>
      <c r="BL29" s="481"/>
      <c r="BM29" s="481"/>
      <c r="BN29" s="474"/>
      <c r="BO29" s="477"/>
      <c r="BP29" s="475"/>
      <c r="BQ29" s="475"/>
      <c r="BR29" s="475"/>
      <c r="BS29" s="475"/>
      <c r="BT29" s="478"/>
      <c r="BU29" s="480"/>
      <c r="BV29" s="481"/>
      <c r="BW29" s="477"/>
      <c r="BX29" s="475"/>
      <c r="BY29" s="475"/>
      <c r="BZ29" s="475"/>
      <c r="CA29" s="475"/>
      <c r="CB29" s="475"/>
      <c r="CC29" s="480"/>
      <c r="CD29" s="812"/>
      <c r="CE29" s="475"/>
      <c r="CF29" s="475"/>
      <c r="CG29" s="475"/>
      <c r="CH29" s="475"/>
      <c r="CI29" s="475"/>
      <c r="CJ29" s="480"/>
      <c r="CK29" s="480"/>
      <c r="CL29" s="812"/>
      <c r="CM29" s="475"/>
      <c r="CN29" s="475"/>
      <c r="CO29" s="475"/>
      <c r="CP29" s="475"/>
      <c r="CQ29" s="475"/>
      <c r="CR29" s="480"/>
      <c r="CS29" s="480"/>
      <c r="CT29" s="812"/>
      <c r="CU29" s="475"/>
      <c r="CV29" s="475"/>
      <c r="CW29" s="475"/>
      <c r="CX29" s="475"/>
      <c r="CY29" s="475"/>
      <c r="CZ29" s="480"/>
      <c r="DA29" s="480"/>
      <c r="DB29" s="812"/>
      <c r="DC29" s="475"/>
      <c r="DD29" s="475"/>
      <c r="DE29" s="475"/>
      <c r="DF29" s="475"/>
      <c r="DG29" s="475"/>
      <c r="DH29" s="480"/>
      <c r="DI29" s="480"/>
      <c r="DJ29" s="812"/>
      <c r="DK29" s="475"/>
      <c r="DL29" s="475"/>
      <c r="DM29" s="475"/>
      <c r="DN29" s="475"/>
      <c r="DO29" s="475"/>
    </row>
    <row r="30" spans="1:119" s="140" customFormat="1" ht="24.95" customHeight="1">
      <c r="A30" s="675" t="s">
        <v>145</v>
      </c>
      <c r="B30" s="668"/>
      <c r="C30" s="690"/>
      <c r="D30" s="690"/>
      <c r="E30" s="690"/>
      <c r="F30" s="690"/>
      <c r="G30" s="690"/>
      <c r="H30" s="423"/>
      <c r="I30" s="424"/>
      <c r="J30" s="690"/>
      <c r="K30" s="691"/>
      <c r="L30" s="690"/>
      <c r="M30" s="690"/>
      <c r="N30" s="690"/>
      <c r="O30" s="690"/>
      <c r="P30" s="423"/>
      <c r="Q30" s="524"/>
      <c r="R30" s="690"/>
      <c r="S30" s="690"/>
      <c r="T30" s="690"/>
      <c r="U30" s="690"/>
      <c r="V30" s="690"/>
      <c r="W30" s="690"/>
      <c r="X30" s="423"/>
      <c r="Y30" s="424"/>
      <c r="Z30" s="690"/>
      <c r="AA30" s="690"/>
      <c r="AB30" s="690"/>
      <c r="AC30" s="690"/>
      <c r="AD30" s="690"/>
      <c r="AE30" s="690"/>
      <c r="AF30" s="423"/>
      <c r="AG30" s="524"/>
      <c r="AH30" s="690"/>
      <c r="AI30" s="700"/>
      <c r="AJ30" s="700"/>
      <c r="AK30" s="700"/>
      <c r="AL30" s="700"/>
      <c r="AM30" s="700"/>
      <c r="AN30" s="697"/>
      <c r="AO30" s="697"/>
      <c r="AP30" s="490"/>
      <c r="AQ30" s="699"/>
      <c r="AR30" s="700"/>
      <c r="AS30" s="700"/>
      <c r="AT30" s="700"/>
      <c r="AU30" s="700"/>
      <c r="AV30" s="697"/>
      <c r="AW30" s="697"/>
      <c r="AX30" s="490"/>
      <c r="AY30" s="699"/>
      <c r="AZ30" s="700"/>
      <c r="BA30" s="700"/>
      <c r="BB30" s="700"/>
      <c r="BC30" s="700"/>
      <c r="BD30" s="697"/>
      <c r="BE30" s="697"/>
      <c r="BF30" s="494"/>
      <c r="BG30" s="699"/>
      <c r="BH30" s="700"/>
      <c r="BI30" s="700"/>
      <c r="BJ30" s="700"/>
      <c r="BK30" s="700"/>
      <c r="BL30" s="697"/>
      <c r="BM30" s="697"/>
      <c r="BN30" s="494"/>
      <c r="BO30" s="489"/>
      <c r="BP30" s="490"/>
      <c r="BQ30" s="490"/>
      <c r="BR30" s="490"/>
      <c r="BS30" s="490"/>
      <c r="BT30" s="491"/>
      <c r="BU30" s="493"/>
      <c r="BV30" s="697"/>
      <c r="BW30" s="489"/>
      <c r="BX30" s="490"/>
      <c r="BY30" s="490"/>
      <c r="BZ30" s="490"/>
      <c r="CA30" s="490"/>
      <c r="CB30" s="490"/>
      <c r="CC30" s="493"/>
      <c r="CD30" s="817"/>
      <c r="CE30" s="490"/>
      <c r="CF30" s="490"/>
      <c r="CG30" s="490"/>
      <c r="CH30" s="490"/>
      <c r="CI30" s="490"/>
      <c r="CJ30" s="493"/>
      <c r="CK30" s="493"/>
      <c r="CL30" s="817"/>
      <c r="CM30" s="490"/>
      <c r="CN30" s="490"/>
      <c r="CO30" s="490"/>
      <c r="CP30" s="490"/>
      <c r="CQ30" s="490"/>
      <c r="CR30" s="493"/>
      <c r="CS30" s="493"/>
      <c r="CT30" s="817"/>
      <c r="CU30" s="490"/>
      <c r="CV30" s="490"/>
      <c r="CW30" s="490"/>
      <c r="CX30" s="490"/>
      <c r="CY30" s="490"/>
      <c r="CZ30" s="493"/>
      <c r="DA30" s="493"/>
      <c r="DB30" s="817"/>
      <c r="DC30" s="490"/>
      <c r="DD30" s="490"/>
      <c r="DE30" s="490"/>
      <c r="DF30" s="490"/>
      <c r="DG30" s="490"/>
      <c r="DH30" s="493"/>
      <c r="DI30" s="493"/>
      <c r="DJ30" s="817"/>
      <c r="DK30" s="490"/>
      <c r="DL30" s="490"/>
      <c r="DM30" s="490"/>
      <c r="DN30" s="490"/>
      <c r="DO30" s="490"/>
    </row>
    <row r="31" spans="1:119" s="140" customFormat="1" ht="24.95" customHeight="1">
      <c r="A31" s="426" t="s">
        <v>13</v>
      </c>
      <c r="B31" s="666"/>
      <c r="C31" s="707">
        <v>14.065920000000002</v>
      </c>
      <c r="D31" s="707">
        <v>1.24604</v>
      </c>
      <c r="E31" s="707">
        <v>11.620850000000001</v>
      </c>
      <c r="F31" s="707">
        <v>16.51099</v>
      </c>
      <c r="G31" s="707">
        <v>8.8585744835744826</v>
      </c>
      <c r="H31" s="689">
        <v>849.84756113599997</v>
      </c>
      <c r="I31" s="414">
        <v>1163</v>
      </c>
      <c r="J31" s="707"/>
      <c r="K31" s="709">
        <v>32.081059551962475</v>
      </c>
      <c r="L31" s="707">
        <v>1.8732431229583926</v>
      </c>
      <c r="M31" s="707">
        <v>28.405035088548104</v>
      </c>
      <c r="N31" s="707">
        <v>35.757084015376847</v>
      </c>
      <c r="O31" s="707">
        <v>5.8390936868037508</v>
      </c>
      <c r="P31" s="689">
        <v>800.02396299999862</v>
      </c>
      <c r="Q31" s="522">
        <v>1087</v>
      </c>
      <c r="R31" s="707"/>
      <c r="S31" s="707">
        <v>53.592675022971903</v>
      </c>
      <c r="T31" s="707">
        <v>2.0697866044430304</v>
      </c>
      <c r="U31" s="707">
        <v>49.531081234537133</v>
      </c>
      <c r="V31" s="707">
        <v>57.654268811406673</v>
      </c>
      <c r="W31" s="707">
        <v>3.8620699630235649</v>
      </c>
      <c r="X31" s="689">
        <v>742.86572899999783</v>
      </c>
      <c r="Y31" s="414">
        <v>1064</v>
      </c>
      <c r="Z31" s="707"/>
      <c r="AA31" s="707">
        <v>61.980577670117732</v>
      </c>
      <c r="AB31" s="707">
        <v>1.9176596769837142</v>
      </c>
      <c r="AC31" s="707">
        <v>58.2182102951448</v>
      </c>
      <c r="AD31" s="707">
        <v>65.742945045090664</v>
      </c>
      <c r="AE31" s="707">
        <v>3.0939687061165655</v>
      </c>
      <c r="AF31" s="689">
        <v>799.81938799999921</v>
      </c>
      <c r="AG31" s="522">
        <v>1073</v>
      </c>
      <c r="AH31" s="707"/>
      <c r="AI31" s="551">
        <v>67.877953005325253</v>
      </c>
      <c r="AJ31" s="551">
        <v>1.9365652025265883</v>
      </c>
      <c r="AK31" s="551">
        <v>64.078397325143214</v>
      </c>
      <c r="AL31" s="551">
        <v>71.677508685507291</v>
      </c>
      <c r="AM31" s="551">
        <v>2.8530106121123873</v>
      </c>
      <c r="AN31" s="481">
        <v>739.10093600000118</v>
      </c>
      <c r="AO31" s="481">
        <v>1092</v>
      </c>
      <c r="AP31" s="475"/>
      <c r="AQ31" s="557">
        <v>70.623959796739982</v>
      </c>
      <c r="AR31" s="551">
        <v>1.8194253358486512</v>
      </c>
      <c r="AS31" s="551">
        <v>67.054605305764412</v>
      </c>
      <c r="AT31" s="551">
        <v>74.193314287715538</v>
      </c>
      <c r="AU31" s="551">
        <v>2.5762154105845485</v>
      </c>
      <c r="AV31" s="481">
        <v>792.76993899999968</v>
      </c>
      <c r="AW31" s="481">
        <v>1148</v>
      </c>
      <c r="AX31" s="475"/>
      <c r="AY31" s="557">
        <v>70.463723559144995</v>
      </c>
      <c r="AZ31" s="551">
        <v>1.428771846286631</v>
      </c>
      <c r="BA31" s="551">
        <v>67.662257937078635</v>
      </c>
      <c r="BB31" s="551">
        <v>73.265189181211369</v>
      </c>
      <c r="BC31" s="551">
        <v>2.0276700891166581</v>
      </c>
      <c r="BD31" s="481">
        <v>1065.8957050000017</v>
      </c>
      <c r="BE31" s="481">
        <v>2446</v>
      </c>
      <c r="BF31" s="474"/>
      <c r="BG31" s="557">
        <v>72.210630223298949</v>
      </c>
      <c r="BH31" s="551">
        <v>1.5140331232131408</v>
      </c>
      <c r="BI31" s="551">
        <v>69.241936086248373</v>
      </c>
      <c r="BJ31" s="551">
        <v>75.17932436034954</v>
      </c>
      <c r="BK31" s="551">
        <v>2.0966900836223887</v>
      </c>
      <c r="BL31" s="481">
        <v>974.98044100000061</v>
      </c>
      <c r="BM31" s="481">
        <v>1962</v>
      </c>
      <c r="BN31" s="474"/>
      <c r="BO31" s="477">
        <v>75.706584431006164</v>
      </c>
      <c r="BP31" s="475">
        <v>1.3731523211851391</v>
      </c>
      <c r="BQ31" s="475">
        <v>73.014163980505273</v>
      </c>
      <c r="BR31" s="475">
        <v>78.399004881507054</v>
      </c>
      <c r="BS31" s="496">
        <v>1.8137818942770254</v>
      </c>
      <c r="BT31" s="497">
        <v>1043.5502010000016</v>
      </c>
      <c r="BU31" s="498">
        <v>2342</v>
      </c>
      <c r="BV31" s="481"/>
      <c r="BW31" s="495">
        <v>78.623943577654813</v>
      </c>
      <c r="BX31" s="496">
        <v>1.0343599222722171</v>
      </c>
      <c r="BY31" s="496">
        <v>76.595760223081825</v>
      </c>
      <c r="BZ31" s="496">
        <v>80.652126932227816</v>
      </c>
      <c r="CA31" s="496">
        <v>1.3155787858066503</v>
      </c>
      <c r="CB31" s="496">
        <v>974.48880599999836</v>
      </c>
      <c r="CC31" s="498">
        <v>2517</v>
      </c>
      <c r="CD31" s="818"/>
      <c r="CE31" s="496">
        <v>80.155442320431789</v>
      </c>
      <c r="CF31" s="496">
        <v>1.3193675470316417</v>
      </c>
      <c r="CG31" s="496">
        <v>77.568392876076814</v>
      </c>
      <c r="CH31" s="496">
        <v>82.742491764786777</v>
      </c>
      <c r="CI31" s="496">
        <v>1.6460111863113407</v>
      </c>
      <c r="CJ31" s="498">
        <v>911.63821799999869</v>
      </c>
      <c r="CK31" s="498">
        <v>2246</v>
      </c>
      <c r="CL31" s="818"/>
      <c r="CM31" s="496">
        <v>61.031407036418074</v>
      </c>
      <c r="CN31" s="496">
        <v>1.6875800700699679</v>
      </c>
      <c r="CO31" s="496">
        <v>57.722054085248843</v>
      </c>
      <c r="CP31" s="496">
        <v>64.340759987587305</v>
      </c>
      <c r="CQ31" s="496">
        <v>2.7651010389830462</v>
      </c>
      <c r="CR31" s="498">
        <v>768.6672399999992</v>
      </c>
      <c r="CS31" s="498">
        <v>1829</v>
      </c>
      <c r="CT31" s="818"/>
      <c r="CU31" s="496">
        <v>71.998844038700128</v>
      </c>
      <c r="CV31" s="496">
        <v>1.2283893663274328</v>
      </c>
      <c r="CW31" s="496">
        <v>69.590186156010176</v>
      </c>
      <c r="CX31" s="496">
        <v>74.407501921390079</v>
      </c>
      <c r="CY31" s="496">
        <v>1.7061237339687854</v>
      </c>
      <c r="CZ31" s="498">
        <v>891.590402000003</v>
      </c>
      <c r="DA31" s="498">
        <v>2555</v>
      </c>
      <c r="DB31" s="818"/>
      <c r="DC31" s="496"/>
      <c r="DD31" s="496"/>
      <c r="DE31" s="496"/>
      <c r="DF31" s="496"/>
      <c r="DG31" s="496"/>
      <c r="DH31" s="498"/>
      <c r="DI31" s="498"/>
      <c r="DJ31" s="818"/>
      <c r="DK31" s="475"/>
      <c r="DL31" s="475"/>
      <c r="DM31" s="475"/>
      <c r="DN31" s="475"/>
      <c r="DO31" s="475"/>
    </row>
    <row r="32" spans="1:119" s="140" customFormat="1" ht="24.95" customHeight="1">
      <c r="A32" s="440" t="s">
        <v>14</v>
      </c>
      <c r="B32" s="673"/>
      <c r="C32" s="713">
        <v>13.292000000000002</v>
      </c>
      <c r="D32" s="713">
        <v>1.3817699999999999</v>
      </c>
      <c r="E32" s="713">
        <v>10.580589999999999</v>
      </c>
      <c r="F32" s="713">
        <v>16.003410000000002</v>
      </c>
      <c r="G32" s="713">
        <v>10.395501053265122</v>
      </c>
      <c r="H32" s="693">
        <v>830.93950571100004</v>
      </c>
      <c r="I32" s="431">
        <v>1082</v>
      </c>
      <c r="J32" s="713"/>
      <c r="K32" s="715">
        <v>30.696854820065916</v>
      </c>
      <c r="L32" s="713">
        <v>1.9174307382800868</v>
      </c>
      <c r="M32" s="713">
        <v>26.934117237082759</v>
      </c>
      <c r="N32" s="713">
        <v>34.459592403049072</v>
      </c>
      <c r="O32" s="713">
        <v>6.2463426612250226</v>
      </c>
      <c r="P32" s="693">
        <v>780.40873699999963</v>
      </c>
      <c r="Q32" s="533">
        <v>929</v>
      </c>
      <c r="R32" s="713"/>
      <c r="S32" s="713">
        <v>60.567102664523198</v>
      </c>
      <c r="T32" s="713">
        <v>2.4752671527515218</v>
      </c>
      <c r="U32" s="713">
        <v>55.709824300294166</v>
      </c>
      <c r="V32" s="713">
        <v>65.424381028752236</v>
      </c>
      <c r="W32" s="713">
        <v>4.0868178332086442</v>
      </c>
      <c r="X32" s="693">
        <v>709.12588699999981</v>
      </c>
      <c r="Y32" s="431">
        <v>890</v>
      </c>
      <c r="Z32" s="713"/>
      <c r="AA32" s="713">
        <v>69.737259460247273</v>
      </c>
      <c r="AB32" s="713">
        <v>1.7480774211467038</v>
      </c>
      <c r="AC32" s="713">
        <v>66.307605316090672</v>
      </c>
      <c r="AD32" s="713">
        <v>73.166913604403859</v>
      </c>
      <c r="AE32" s="713">
        <v>2.5066620550857328</v>
      </c>
      <c r="AF32" s="693">
        <v>770.53552599999966</v>
      </c>
      <c r="AG32" s="533">
        <v>966</v>
      </c>
      <c r="AH32" s="713"/>
      <c r="AI32" s="554">
        <v>68.053695628289233</v>
      </c>
      <c r="AJ32" s="554">
        <v>2.1033909646616444</v>
      </c>
      <c r="AK32" s="554">
        <v>63.926826531913427</v>
      </c>
      <c r="AL32" s="554">
        <v>72.180564724665047</v>
      </c>
      <c r="AM32" s="554">
        <v>3.0907813973107525</v>
      </c>
      <c r="AN32" s="506">
        <v>680.00269600000024</v>
      </c>
      <c r="AO32" s="506">
        <v>901</v>
      </c>
      <c r="AP32" s="500"/>
      <c r="AQ32" s="560">
        <v>69.682956392716562</v>
      </c>
      <c r="AR32" s="554">
        <v>2.0264151421354537</v>
      </c>
      <c r="AS32" s="554">
        <v>65.707528632286753</v>
      </c>
      <c r="AT32" s="554">
        <v>73.658384153146386</v>
      </c>
      <c r="AU32" s="554">
        <v>2.9080498977613121</v>
      </c>
      <c r="AV32" s="506">
        <v>820.87770899999839</v>
      </c>
      <c r="AW32" s="506">
        <v>1009</v>
      </c>
      <c r="AX32" s="500"/>
      <c r="AY32" s="560">
        <v>73.345730096850119</v>
      </c>
      <c r="AZ32" s="554">
        <v>1.2594216748688485</v>
      </c>
      <c r="BA32" s="554">
        <v>70.876317968524532</v>
      </c>
      <c r="BB32" s="554">
        <v>75.815142225175691</v>
      </c>
      <c r="BC32" s="554">
        <v>1.717102922291226</v>
      </c>
      <c r="BD32" s="506">
        <v>1010.0335179999994</v>
      </c>
      <c r="BE32" s="506">
        <v>2395</v>
      </c>
      <c r="BF32" s="504"/>
      <c r="BG32" s="560">
        <v>74.727083854010857</v>
      </c>
      <c r="BH32" s="554">
        <v>1.2215597823293252</v>
      </c>
      <c r="BI32" s="554">
        <v>72.331867191800924</v>
      </c>
      <c r="BJ32" s="554">
        <v>77.12230051622079</v>
      </c>
      <c r="BK32" s="554">
        <v>1.634694837973073</v>
      </c>
      <c r="BL32" s="506">
        <v>1056.1079080000013</v>
      </c>
      <c r="BM32" s="506">
        <v>2144</v>
      </c>
      <c r="BN32" s="504"/>
      <c r="BO32" s="507">
        <v>77.499557614411316</v>
      </c>
      <c r="BP32" s="500">
        <v>1.2682831316637919</v>
      </c>
      <c r="BQ32" s="500">
        <v>75.012760346523578</v>
      </c>
      <c r="BR32" s="500">
        <v>79.986354882299054</v>
      </c>
      <c r="BS32" s="598">
        <v>1.6365037049294719</v>
      </c>
      <c r="BT32" s="754">
        <v>1076.685164</v>
      </c>
      <c r="BU32" s="755">
        <v>2372</v>
      </c>
      <c r="BV32" s="481"/>
      <c r="BW32" s="612">
        <v>78.489511558937167</v>
      </c>
      <c r="BX32" s="598">
        <v>1.3426808030208124</v>
      </c>
      <c r="BY32" s="598">
        <v>75.856769515713609</v>
      </c>
      <c r="BZ32" s="598">
        <v>81.122253602160725</v>
      </c>
      <c r="CA32" s="598">
        <v>1.7106499662857551</v>
      </c>
      <c r="CB32" s="598">
        <v>913.00474899999926</v>
      </c>
      <c r="CC32" s="755">
        <v>2176</v>
      </c>
      <c r="CD32" s="751"/>
      <c r="CE32" s="598">
        <v>78.87067628311361</v>
      </c>
      <c r="CF32" s="598">
        <v>1.2437855247512941</v>
      </c>
      <c r="CG32" s="598">
        <v>76.431829990475919</v>
      </c>
      <c r="CH32" s="598">
        <v>81.309522575751288</v>
      </c>
      <c r="CI32" s="598">
        <v>1.5769936094963997</v>
      </c>
      <c r="CJ32" s="755">
        <v>854.59977999999876</v>
      </c>
      <c r="CK32" s="755">
        <v>2154</v>
      </c>
      <c r="CL32" s="751"/>
      <c r="CM32" s="598">
        <v>64.190836538104179</v>
      </c>
      <c r="CN32" s="598">
        <v>1.7334558750091564</v>
      </c>
      <c r="CO32" s="598">
        <v>60.791520904182676</v>
      </c>
      <c r="CP32" s="598">
        <v>67.590152172025682</v>
      </c>
      <c r="CQ32" s="598">
        <v>2.7004724794015789</v>
      </c>
      <c r="CR32" s="755">
        <v>742.57025099999964</v>
      </c>
      <c r="CS32" s="755">
        <v>1548</v>
      </c>
      <c r="CT32" s="751"/>
      <c r="CU32" s="598">
        <v>71.262386644425362</v>
      </c>
      <c r="CV32" s="598">
        <v>1.2901020515724</v>
      </c>
      <c r="CW32" s="598">
        <v>68.732720920205779</v>
      </c>
      <c r="CX32" s="598">
        <v>73.79205236864496</v>
      </c>
      <c r="CY32" s="598">
        <v>1.8103548201515651</v>
      </c>
      <c r="CZ32" s="755">
        <v>866.13671400000192</v>
      </c>
      <c r="DA32" s="755">
        <v>2236</v>
      </c>
      <c r="DB32" s="751"/>
      <c r="DC32" s="598"/>
      <c r="DD32" s="598"/>
      <c r="DE32" s="598"/>
      <c r="DF32" s="598"/>
      <c r="DG32" s="598"/>
      <c r="DH32" s="755"/>
      <c r="DI32" s="755"/>
      <c r="DJ32" s="751"/>
      <c r="DK32" s="500"/>
      <c r="DL32" s="500"/>
      <c r="DM32" s="500"/>
      <c r="DN32" s="500"/>
      <c r="DO32" s="500"/>
    </row>
    <row r="33" spans="1:121" s="140" customFormat="1" ht="24.95" customHeight="1">
      <c r="A33" s="440" t="s">
        <v>15</v>
      </c>
      <c r="B33" s="673"/>
      <c r="C33" s="713">
        <v>12.95654</v>
      </c>
      <c r="D33" s="713">
        <v>1.41761</v>
      </c>
      <c r="E33" s="713">
        <v>10.17482</v>
      </c>
      <c r="F33" s="713">
        <v>15.738269999999998</v>
      </c>
      <c r="G33" s="713">
        <v>10.941269814317712</v>
      </c>
      <c r="H33" s="693">
        <v>795.81820673100003</v>
      </c>
      <c r="I33" s="431">
        <v>902</v>
      </c>
      <c r="J33" s="713"/>
      <c r="K33" s="715">
        <v>32.824921935280379</v>
      </c>
      <c r="L33" s="713">
        <v>2.1970964594183191</v>
      </c>
      <c r="M33" s="713">
        <v>28.513372497667827</v>
      </c>
      <c r="N33" s="713">
        <v>37.136471372892935</v>
      </c>
      <c r="O33" s="713">
        <v>6.6933790848010197</v>
      </c>
      <c r="P33" s="693">
        <v>713.60949299999925</v>
      </c>
      <c r="Q33" s="533">
        <v>773</v>
      </c>
      <c r="R33" s="713"/>
      <c r="S33" s="713">
        <v>56.338627261045481</v>
      </c>
      <c r="T33" s="713">
        <v>2.5089072807037538</v>
      </c>
      <c r="U33" s="713">
        <v>51.415336036147799</v>
      </c>
      <c r="V33" s="713">
        <v>61.26191848594317</v>
      </c>
      <c r="W33" s="713">
        <v>4.4532630677682503</v>
      </c>
      <c r="X33" s="693">
        <v>717.51773099999843</v>
      </c>
      <c r="Y33" s="431">
        <v>737</v>
      </c>
      <c r="Z33" s="713"/>
      <c r="AA33" s="713">
        <v>67.020715897242724</v>
      </c>
      <c r="AB33" s="713">
        <v>2.1876250621042872</v>
      </c>
      <c r="AC33" s="713">
        <v>62.728687827235909</v>
      </c>
      <c r="AD33" s="713">
        <v>71.312743967249531</v>
      </c>
      <c r="AE33" s="713">
        <v>3.2641027968999774</v>
      </c>
      <c r="AF33" s="693">
        <v>738.5392880000004</v>
      </c>
      <c r="AG33" s="533">
        <v>788</v>
      </c>
      <c r="AH33" s="713"/>
      <c r="AI33" s="554">
        <v>74.67055693929602</v>
      </c>
      <c r="AJ33" s="554">
        <v>2.4157468465381671</v>
      </c>
      <c r="AK33" s="554">
        <v>69.930843223139888</v>
      </c>
      <c r="AL33" s="554">
        <v>79.410270655452138</v>
      </c>
      <c r="AM33" s="554">
        <v>3.2352066805957618</v>
      </c>
      <c r="AN33" s="506">
        <v>757.96573000000046</v>
      </c>
      <c r="AO33" s="506">
        <v>698</v>
      </c>
      <c r="AP33" s="500"/>
      <c r="AQ33" s="560">
        <v>71.001668987322802</v>
      </c>
      <c r="AR33" s="554">
        <v>2.1747589110611654</v>
      </c>
      <c r="AS33" s="554">
        <v>66.73521994264982</v>
      </c>
      <c r="AT33" s="554">
        <v>75.268118031995783</v>
      </c>
      <c r="AU33" s="554">
        <v>3.0629687190162587</v>
      </c>
      <c r="AV33" s="506">
        <v>813.43158299999914</v>
      </c>
      <c r="AW33" s="506">
        <v>726</v>
      </c>
      <c r="AX33" s="500"/>
      <c r="AY33" s="560">
        <v>74.559517825421992</v>
      </c>
      <c r="AZ33" s="554">
        <v>1.379753240035855</v>
      </c>
      <c r="BA33" s="554">
        <v>71.854165477570859</v>
      </c>
      <c r="BB33" s="554">
        <v>77.264870173273124</v>
      </c>
      <c r="BC33" s="554">
        <v>1.8505393815267015</v>
      </c>
      <c r="BD33" s="506">
        <v>913.50382199999797</v>
      </c>
      <c r="BE33" s="506">
        <v>1833</v>
      </c>
      <c r="BF33" s="504"/>
      <c r="BG33" s="560">
        <v>73.755541123948504</v>
      </c>
      <c r="BH33" s="554">
        <v>1.4666928535252266</v>
      </c>
      <c r="BI33" s="554">
        <v>70.879671099471267</v>
      </c>
      <c r="BJ33" s="554">
        <v>76.631411148425755</v>
      </c>
      <c r="BK33" s="554">
        <v>1.9885866623368715</v>
      </c>
      <c r="BL33" s="506">
        <v>915.32580700000165</v>
      </c>
      <c r="BM33" s="506">
        <v>1632</v>
      </c>
      <c r="BN33" s="504"/>
      <c r="BO33" s="507">
        <v>77.419345410034623</v>
      </c>
      <c r="BP33" s="500">
        <v>1.3941670564662705</v>
      </c>
      <c r="BQ33" s="500">
        <v>74.685720133120924</v>
      </c>
      <c r="BR33" s="500">
        <v>80.152970686948322</v>
      </c>
      <c r="BS33" s="598">
        <v>1.8007993339163098</v>
      </c>
      <c r="BT33" s="754">
        <v>879.95122199999832</v>
      </c>
      <c r="BU33" s="755">
        <v>1720</v>
      </c>
      <c r="BV33" s="481"/>
      <c r="BW33" s="612">
        <v>76.297548776418438</v>
      </c>
      <c r="BX33" s="598">
        <v>1.6512508986397185</v>
      </c>
      <c r="BY33" s="598">
        <v>73.059759381516315</v>
      </c>
      <c r="BZ33" s="598">
        <v>79.535338171320575</v>
      </c>
      <c r="CA33" s="598">
        <v>2.1642253586396691</v>
      </c>
      <c r="CB33" s="598">
        <v>776.48131100000285</v>
      </c>
      <c r="CC33" s="755">
        <v>1641</v>
      </c>
      <c r="CD33" s="751"/>
      <c r="CE33" s="598">
        <v>78.970901049097051</v>
      </c>
      <c r="CF33" s="598">
        <v>1.3034819685911869</v>
      </c>
      <c r="CG33" s="598">
        <v>76.415000450998065</v>
      </c>
      <c r="CH33" s="598">
        <v>81.526801647196038</v>
      </c>
      <c r="CI33" s="598">
        <v>1.6505851538667367</v>
      </c>
      <c r="CJ33" s="755">
        <v>705.74778000000128</v>
      </c>
      <c r="CK33" s="755">
        <v>1582</v>
      </c>
      <c r="CL33" s="751"/>
      <c r="CM33" s="598">
        <v>64.077919224519533</v>
      </c>
      <c r="CN33" s="598">
        <v>2.070268770088318</v>
      </c>
      <c r="CO33" s="598">
        <v>60.018111820109254</v>
      </c>
      <c r="CP33" s="598">
        <v>68.137726628929812</v>
      </c>
      <c r="CQ33" s="598">
        <v>3.2308614186337778</v>
      </c>
      <c r="CR33" s="755">
        <v>677.85104800000113</v>
      </c>
      <c r="CS33" s="755">
        <v>1206</v>
      </c>
      <c r="CT33" s="751"/>
      <c r="CU33" s="598">
        <v>72.07071487323627</v>
      </c>
      <c r="CV33" s="598">
        <v>1.9155746289088043</v>
      </c>
      <c r="CW33" s="598">
        <v>68.314606218863432</v>
      </c>
      <c r="CX33" s="598">
        <v>75.826823527609122</v>
      </c>
      <c r="CY33" s="598">
        <v>2.657909849067086</v>
      </c>
      <c r="CZ33" s="755">
        <v>736.50039399999889</v>
      </c>
      <c r="DA33" s="755">
        <v>1631</v>
      </c>
      <c r="DB33" s="751"/>
      <c r="DC33" s="598"/>
      <c r="DD33" s="598"/>
      <c r="DE33" s="598"/>
      <c r="DF33" s="598"/>
      <c r="DG33" s="598"/>
      <c r="DH33" s="755"/>
      <c r="DI33" s="755"/>
      <c r="DJ33" s="751"/>
      <c r="DK33" s="500"/>
      <c r="DL33" s="500"/>
      <c r="DM33" s="500"/>
      <c r="DN33" s="500"/>
      <c r="DO33" s="500"/>
    </row>
    <row r="34" spans="1:121" s="140" customFormat="1" ht="24.95" customHeight="1">
      <c r="A34" s="440" t="s">
        <v>45</v>
      </c>
      <c r="B34" s="673"/>
      <c r="C34" s="433">
        <v>11.17188</v>
      </c>
      <c r="D34" s="713">
        <v>1.8813799999999998</v>
      </c>
      <c r="E34" s="713">
        <v>7.4801099999999998</v>
      </c>
      <c r="F34" s="713">
        <v>14.86365</v>
      </c>
      <c r="G34" s="713">
        <v>16.840316938599411</v>
      </c>
      <c r="H34" s="693">
        <v>679.17866919200003</v>
      </c>
      <c r="I34" s="431">
        <v>564</v>
      </c>
      <c r="J34" s="713"/>
      <c r="K34" s="715">
        <v>27.407670482486868</v>
      </c>
      <c r="L34" s="713">
        <v>2.5650846630369792</v>
      </c>
      <c r="M34" s="713">
        <v>22.373986463318371</v>
      </c>
      <c r="N34" s="713">
        <v>32.441354501655368</v>
      </c>
      <c r="O34" s="713">
        <v>9.359002855335822</v>
      </c>
      <c r="P34" s="693">
        <v>557.17371199999866</v>
      </c>
      <c r="Q34" s="533">
        <v>470</v>
      </c>
      <c r="R34" s="713"/>
      <c r="S34" s="713">
        <v>61.521203395853</v>
      </c>
      <c r="T34" s="713">
        <v>3.2412211259141794</v>
      </c>
      <c r="U34" s="713">
        <v>55.160874478998743</v>
      </c>
      <c r="V34" s="713">
        <v>67.88153231270725</v>
      </c>
      <c r="W34" s="713">
        <v>5.2684618424298622</v>
      </c>
      <c r="X34" s="693">
        <v>568.6337029999994</v>
      </c>
      <c r="Y34" s="431">
        <v>473</v>
      </c>
      <c r="Z34" s="713"/>
      <c r="AA34" s="713">
        <v>65.037284502989479</v>
      </c>
      <c r="AB34" s="713">
        <v>3.3132657566688026</v>
      </c>
      <c r="AC34" s="713">
        <v>58.53679688408463</v>
      </c>
      <c r="AD34" s="713">
        <v>71.537772121894321</v>
      </c>
      <c r="AE34" s="713">
        <v>5.0944097404874062</v>
      </c>
      <c r="AF34" s="693">
        <v>579.3892440000003</v>
      </c>
      <c r="AG34" s="533">
        <v>499</v>
      </c>
      <c r="AH34" s="713"/>
      <c r="AI34" s="554">
        <v>70.064865685206399</v>
      </c>
      <c r="AJ34" s="554">
        <v>3.2501508286068819</v>
      </c>
      <c r="AK34" s="554">
        <v>63.688044999711259</v>
      </c>
      <c r="AL34" s="554">
        <v>76.441686370701547</v>
      </c>
      <c r="AM34" s="554">
        <v>4.6387740800209993</v>
      </c>
      <c r="AN34" s="506">
        <v>512.98340400000063</v>
      </c>
      <c r="AO34" s="506">
        <v>443</v>
      </c>
      <c r="AP34" s="500"/>
      <c r="AQ34" s="560">
        <v>70.282514726374671</v>
      </c>
      <c r="AR34" s="554">
        <v>2.7360260563744374</v>
      </c>
      <c r="AS34" s="554">
        <v>64.914969986105845</v>
      </c>
      <c r="AT34" s="554">
        <v>75.650059466643498</v>
      </c>
      <c r="AU34" s="554">
        <v>3.8928972120966221</v>
      </c>
      <c r="AV34" s="506">
        <v>645.46674199999893</v>
      </c>
      <c r="AW34" s="506">
        <v>513</v>
      </c>
      <c r="AX34" s="500"/>
      <c r="AY34" s="560">
        <v>74.848889326387095</v>
      </c>
      <c r="AZ34" s="554">
        <v>1.5446573344136798</v>
      </c>
      <c r="BA34" s="554">
        <v>71.82020113416155</v>
      </c>
      <c r="BB34" s="554">
        <v>77.877577518612625</v>
      </c>
      <c r="BC34" s="554">
        <v>2.0637010760146697</v>
      </c>
      <c r="BD34" s="506">
        <v>772.73727399999996</v>
      </c>
      <c r="BE34" s="506">
        <v>1383</v>
      </c>
      <c r="BF34" s="504"/>
      <c r="BG34" s="560">
        <v>77.796871355927806</v>
      </c>
      <c r="BH34" s="554">
        <v>1.6125145251941717</v>
      </c>
      <c r="BI34" s="554">
        <v>74.635076317591029</v>
      </c>
      <c r="BJ34" s="554">
        <v>80.958666394264583</v>
      </c>
      <c r="BK34" s="554">
        <v>2.0727241302761006</v>
      </c>
      <c r="BL34" s="506">
        <v>766.57885799999895</v>
      </c>
      <c r="BM34" s="506">
        <v>1236</v>
      </c>
      <c r="BN34" s="504"/>
      <c r="BO34" s="507">
        <v>80.927439787042275</v>
      </c>
      <c r="BP34" s="500">
        <v>1.4392118661227098</v>
      </c>
      <c r="BQ34" s="500">
        <v>78.105492504742273</v>
      </c>
      <c r="BR34" s="500">
        <v>83.749387069342276</v>
      </c>
      <c r="BS34" s="738">
        <v>1.7783978708704309</v>
      </c>
      <c r="BT34" s="791">
        <v>775.33361199999911</v>
      </c>
      <c r="BU34" s="792">
        <v>1289</v>
      </c>
      <c r="BV34" s="601"/>
      <c r="BW34" s="612">
        <v>78.970389419751257</v>
      </c>
      <c r="BX34" s="598">
        <v>1.504500466476397</v>
      </c>
      <c r="BY34" s="598">
        <v>76.020349750434207</v>
      </c>
      <c r="BZ34" s="598">
        <v>81.920429089068307</v>
      </c>
      <c r="CA34" s="598">
        <v>1.9051450518744775</v>
      </c>
      <c r="CB34" s="598">
        <v>664.32254400000113</v>
      </c>
      <c r="CC34" s="792">
        <v>1204</v>
      </c>
      <c r="CD34" s="751"/>
      <c r="CE34" s="598">
        <v>80.365284535852652</v>
      </c>
      <c r="CF34" s="598">
        <v>1.491016155533059</v>
      </c>
      <c r="CG34" s="598">
        <v>77.441662134062909</v>
      </c>
      <c r="CH34" s="598">
        <v>83.288906937642409</v>
      </c>
      <c r="CI34" s="598">
        <v>1.8552987949266642</v>
      </c>
      <c r="CJ34" s="792">
        <v>632.75867800000083</v>
      </c>
      <c r="CK34" s="792">
        <v>1196</v>
      </c>
      <c r="CL34" s="751"/>
      <c r="CM34" s="598">
        <v>70.170831584704985</v>
      </c>
      <c r="CN34" s="598">
        <v>2.1526580945202456</v>
      </c>
      <c r="CO34" s="598">
        <v>65.9494583033391</v>
      </c>
      <c r="CP34" s="598">
        <v>74.39220486607087</v>
      </c>
      <c r="CQ34" s="598">
        <v>3.067739181516921</v>
      </c>
      <c r="CR34" s="792">
        <v>510.3738289999992</v>
      </c>
      <c r="CS34" s="792">
        <v>772</v>
      </c>
      <c r="CT34" s="751"/>
      <c r="CU34" s="598">
        <v>74.555396615228645</v>
      </c>
      <c r="CV34" s="598">
        <v>1.5814210396795221</v>
      </c>
      <c r="CW34" s="598">
        <v>71.454505027031303</v>
      </c>
      <c r="CX34" s="598">
        <v>77.656288203425987</v>
      </c>
      <c r="CY34" s="598">
        <v>2.1211355736473969</v>
      </c>
      <c r="CZ34" s="792">
        <v>623.8141330000002</v>
      </c>
      <c r="DA34" s="792">
        <v>1166</v>
      </c>
      <c r="DB34" s="751"/>
      <c r="DC34" s="598"/>
      <c r="DD34" s="598"/>
      <c r="DE34" s="598"/>
      <c r="DF34" s="598"/>
      <c r="DG34" s="598"/>
      <c r="DH34" s="792"/>
      <c r="DI34" s="792"/>
      <c r="DJ34" s="751"/>
      <c r="DK34" s="500"/>
      <c r="DL34" s="500"/>
      <c r="DM34" s="500"/>
      <c r="DN34" s="500"/>
      <c r="DO34" s="500"/>
    </row>
    <row r="35" spans="1:121" s="140" customFormat="1" ht="21.75" customHeight="1">
      <c r="A35" s="426" t="s">
        <v>16</v>
      </c>
      <c r="B35" s="666"/>
      <c r="C35" s="640">
        <v>15.062349999999999</v>
      </c>
      <c r="D35" s="707">
        <v>2.5909800000000001</v>
      </c>
      <c r="E35" s="707">
        <v>9.978159999999999</v>
      </c>
      <c r="F35" s="707">
        <v>20.146539999999998</v>
      </c>
      <c r="G35" s="707">
        <v>17.201698274173687</v>
      </c>
      <c r="H35" s="689">
        <v>477.75564078600001</v>
      </c>
      <c r="I35" s="414">
        <v>302</v>
      </c>
      <c r="J35" s="707"/>
      <c r="K35" s="709">
        <v>36.809431707396747</v>
      </c>
      <c r="L35" s="707">
        <v>3.5046752366568881</v>
      </c>
      <c r="M35" s="707">
        <v>29.931909111223082</v>
      </c>
      <c r="N35" s="707">
        <v>43.686954303570417</v>
      </c>
      <c r="O35" s="707">
        <v>9.5211337803746474</v>
      </c>
      <c r="P35" s="689">
        <v>413.92301900000041</v>
      </c>
      <c r="Q35" s="522">
        <v>280</v>
      </c>
      <c r="R35" s="707"/>
      <c r="S35" s="707">
        <v>69.753351891337601</v>
      </c>
      <c r="T35" s="707">
        <v>3.3752186945797331</v>
      </c>
      <c r="U35" s="707">
        <v>63.130076209155419</v>
      </c>
      <c r="V35" s="707">
        <v>76.376627573519784</v>
      </c>
      <c r="W35" s="707">
        <v>4.8387906861274272</v>
      </c>
      <c r="X35" s="689">
        <v>394.40411900000015</v>
      </c>
      <c r="Y35" s="414">
        <v>247</v>
      </c>
      <c r="Z35" s="707"/>
      <c r="AA35" s="707">
        <v>69.169036550227588</v>
      </c>
      <c r="AB35" s="707">
        <v>3.4216148712455969</v>
      </c>
      <c r="AC35" s="707">
        <v>62.455972540066426</v>
      </c>
      <c r="AD35" s="707">
        <v>75.88210056038875</v>
      </c>
      <c r="AE35" s="707">
        <v>4.9467435747221478</v>
      </c>
      <c r="AF35" s="689">
        <v>489.26559900000041</v>
      </c>
      <c r="AG35" s="522">
        <v>317</v>
      </c>
      <c r="AH35" s="707"/>
      <c r="AI35" s="551">
        <v>70.769792093657088</v>
      </c>
      <c r="AJ35" s="551">
        <v>3.7516406709449384</v>
      </c>
      <c r="AK35" s="551">
        <v>63.409044517126631</v>
      </c>
      <c r="AL35" s="551">
        <v>78.130539670187545</v>
      </c>
      <c r="AM35" s="551">
        <v>5.3011893351050103</v>
      </c>
      <c r="AN35" s="481">
        <v>416.27099400000009</v>
      </c>
      <c r="AO35" s="481">
        <v>265</v>
      </c>
      <c r="AP35" s="475"/>
      <c r="AQ35" s="558">
        <v>75.161266276412292</v>
      </c>
      <c r="AR35" s="552">
        <v>3.1096940799232557</v>
      </c>
      <c r="AS35" s="552">
        <v>69.060658402576721</v>
      </c>
      <c r="AT35" s="552">
        <v>81.261874150247849</v>
      </c>
      <c r="AU35" s="552">
        <v>4.1373625458718024</v>
      </c>
      <c r="AV35" s="488">
        <v>448.89453399999991</v>
      </c>
      <c r="AW35" s="488">
        <v>322</v>
      </c>
      <c r="AX35" s="475"/>
      <c r="AY35" s="557">
        <v>74.486331282601881</v>
      </c>
      <c r="AZ35" s="551">
        <v>1.8936502181723376</v>
      </c>
      <c r="BA35" s="551">
        <v>70.773354994459069</v>
      </c>
      <c r="BB35" s="551">
        <v>78.199307570744693</v>
      </c>
      <c r="BC35" s="551">
        <v>2.5422788121861042</v>
      </c>
      <c r="BD35" s="481">
        <v>689.13920200000177</v>
      </c>
      <c r="BE35" s="481">
        <v>1048</v>
      </c>
      <c r="BF35" s="474"/>
      <c r="BG35" s="557">
        <v>74.850248971945916</v>
      </c>
      <c r="BH35" s="551">
        <v>2.2058842771657954</v>
      </c>
      <c r="BI35" s="551">
        <v>70.524983150326065</v>
      </c>
      <c r="BJ35" s="551">
        <v>79.175514793565767</v>
      </c>
      <c r="BK35" s="551">
        <v>2.9470633798326666</v>
      </c>
      <c r="BL35" s="481">
        <v>726.7429240000007</v>
      </c>
      <c r="BM35" s="481">
        <v>832</v>
      </c>
      <c r="BN35" s="474"/>
      <c r="BO35" s="477">
        <v>81.231466593716064</v>
      </c>
      <c r="BP35" s="475">
        <v>1.8865193185187856</v>
      </c>
      <c r="BQ35" s="475">
        <v>77.532457303136297</v>
      </c>
      <c r="BR35" s="475">
        <v>84.930475884295817</v>
      </c>
      <c r="BS35" s="475">
        <v>2.3223996778912319</v>
      </c>
      <c r="BT35" s="478">
        <v>614.69812000000024</v>
      </c>
      <c r="BU35" s="480">
        <v>830</v>
      </c>
      <c r="BV35" s="481"/>
      <c r="BW35" s="613">
        <v>75.359804676939831</v>
      </c>
      <c r="BX35" s="605">
        <v>1.9421217525653962</v>
      </c>
      <c r="BY35" s="605">
        <v>71.551672781753524</v>
      </c>
      <c r="BZ35" s="605">
        <v>79.167936572126152</v>
      </c>
      <c r="CA35" s="605">
        <v>2.5771321474240594</v>
      </c>
      <c r="CB35" s="605">
        <v>592.10458800000083</v>
      </c>
      <c r="CC35" s="480">
        <v>883</v>
      </c>
      <c r="CD35" s="752"/>
      <c r="CE35" s="605">
        <v>81.702884819952928</v>
      </c>
      <c r="CF35" s="605">
        <v>1.6292912697228281</v>
      </c>
      <c r="CG35" s="605">
        <v>78.508129057230065</v>
      </c>
      <c r="CH35" s="605">
        <v>84.897640582675777</v>
      </c>
      <c r="CI35" s="605">
        <v>1.9941661464136375</v>
      </c>
      <c r="CJ35" s="480">
        <v>497.86354900000032</v>
      </c>
      <c r="CK35" s="480">
        <v>778</v>
      </c>
      <c r="CL35" s="752"/>
      <c r="CM35" s="605">
        <v>66.167882436841097</v>
      </c>
      <c r="CN35" s="605">
        <v>2.8706883533289149</v>
      </c>
      <c r="CO35" s="605">
        <v>60.538448229560892</v>
      </c>
      <c r="CP35" s="605">
        <v>71.797316644121295</v>
      </c>
      <c r="CQ35" s="605">
        <v>4.338492101616005</v>
      </c>
      <c r="CR35" s="480">
        <v>435.08044899999936</v>
      </c>
      <c r="CS35" s="480">
        <v>501</v>
      </c>
      <c r="CT35" s="752"/>
      <c r="CU35" s="605">
        <v>78.210636401803256</v>
      </c>
      <c r="CV35" s="605">
        <v>1.86122657154917</v>
      </c>
      <c r="CW35" s="605">
        <v>74.56109483467209</v>
      </c>
      <c r="CX35" s="605">
        <v>81.860177968934423</v>
      </c>
      <c r="CY35" s="605">
        <v>2.3797614457287</v>
      </c>
      <c r="CZ35" s="480">
        <v>488.92869000000024</v>
      </c>
      <c r="DA35" s="480">
        <v>753</v>
      </c>
      <c r="DB35" s="752"/>
      <c r="DC35" s="605"/>
      <c r="DD35" s="605"/>
      <c r="DE35" s="605"/>
      <c r="DF35" s="605"/>
      <c r="DG35" s="605"/>
      <c r="DH35" s="480"/>
      <c r="DI35" s="480"/>
      <c r="DJ35" s="752"/>
      <c r="DK35" s="475"/>
      <c r="DL35" s="475"/>
      <c r="DM35" s="475"/>
      <c r="DN35" s="475"/>
      <c r="DO35" s="475"/>
    </row>
    <row r="36" spans="1:121" s="140" customFormat="1" ht="4.5" hidden="1" customHeight="1">
      <c r="A36" s="426"/>
      <c r="B36" s="666"/>
      <c r="C36" s="640"/>
      <c r="D36" s="707"/>
      <c r="E36" s="707"/>
      <c r="F36" s="707"/>
      <c r="G36" s="707"/>
      <c r="H36" s="689"/>
      <c r="I36" s="414"/>
      <c r="J36" s="707"/>
      <c r="K36" s="707"/>
      <c r="L36" s="707"/>
      <c r="M36" s="707"/>
      <c r="N36" s="707"/>
      <c r="O36" s="707"/>
      <c r="P36" s="689"/>
      <c r="Q36" s="522"/>
      <c r="R36" s="707"/>
      <c r="S36" s="707"/>
      <c r="T36" s="707"/>
      <c r="U36" s="707"/>
      <c r="V36" s="707"/>
      <c r="W36" s="707"/>
      <c r="X36" s="689"/>
      <c r="Y36" s="414"/>
      <c r="Z36" s="707"/>
      <c r="AA36" s="707"/>
      <c r="AB36" s="707"/>
      <c r="AC36" s="707"/>
      <c r="AD36" s="707"/>
      <c r="AE36" s="707"/>
      <c r="AF36" s="689"/>
      <c r="AG36" s="414"/>
      <c r="AH36" s="707"/>
      <c r="AI36" s="551"/>
      <c r="AJ36" s="551"/>
      <c r="AK36" s="551"/>
      <c r="AL36" s="551"/>
      <c r="AM36" s="551"/>
      <c r="AN36" s="481"/>
      <c r="AO36" s="481"/>
      <c r="AP36" s="475"/>
      <c r="AQ36" s="551"/>
      <c r="AR36" s="551"/>
      <c r="AS36" s="551"/>
      <c r="AT36" s="551"/>
      <c r="AU36" s="551"/>
      <c r="AV36" s="481"/>
      <c r="AW36" s="481"/>
      <c r="AX36" s="475"/>
      <c r="AY36" s="551"/>
      <c r="AZ36" s="551"/>
      <c r="BA36" s="551"/>
      <c r="BB36" s="551"/>
      <c r="BC36" s="551"/>
      <c r="BD36" s="481"/>
      <c r="BE36" s="481"/>
      <c r="BF36" s="474"/>
      <c r="BG36" s="551"/>
      <c r="BH36" s="551"/>
      <c r="BI36" s="551"/>
      <c r="BJ36" s="551"/>
      <c r="BK36" s="551"/>
      <c r="BL36" s="481"/>
      <c r="BM36" s="481"/>
      <c r="BN36" s="474"/>
      <c r="BO36" s="475"/>
      <c r="BP36" s="475"/>
      <c r="BQ36" s="475"/>
      <c r="BR36" s="475"/>
      <c r="BS36" s="475"/>
      <c r="BT36" s="478"/>
      <c r="BU36" s="480"/>
      <c r="BV36" s="481"/>
      <c r="BW36" s="475"/>
      <c r="BX36" s="475"/>
      <c r="BY36" s="475"/>
      <c r="BZ36" s="475"/>
      <c r="CA36" s="475"/>
      <c r="CB36" s="475"/>
      <c r="CC36" s="480"/>
      <c r="CD36" s="812"/>
      <c r="CE36" s="475"/>
      <c r="CF36" s="475"/>
      <c r="CG36" s="475"/>
      <c r="CH36" s="475"/>
      <c r="CI36" s="475"/>
      <c r="CJ36" s="480"/>
      <c r="CK36" s="480"/>
      <c r="CL36" s="812"/>
      <c r="CM36" s="475"/>
      <c r="CN36" s="475"/>
      <c r="CO36" s="475"/>
      <c r="CP36" s="475"/>
      <c r="CQ36" s="475"/>
      <c r="CR36" s="480"/>
      <c r="CS36" s="480"/>
      <c r="CT36" s="812"/>
      <c r="CU36" s="475"/>
      <c r="CV36" s="475"/>
      <c r="CW36" s="475"/>
      <c r="CX36" s="475"/>
      <c r="CY36" s="475"/>
      <c r="CZ36" s="480"/>
      <c r="DA36" s="480"/>
      <c r="DB36" s="812"/>
      <c r="DC36" s="475"/>
      <c r="DD36" s="475"/>
      <c r="DE36" s="475"/>
      <c r="DF36" s="475"/>
      <c r="DG36" s="475"/>
      <c r="DH36" s="480"/>
      <c r="DI36" s="480"/>
      <c r="DJ36" s="812"/>
      <c r="DK36" s="475">
        <v>0</v>
      </c>
      <c r="DL36" s="475"/>
      <c r="DM36" s="475"/>
      <c r="DN36" s="475"/>
      <c r="DO36" s="475"/>
    </row>
    <row r="37" spans="1:121" ht="24.95" hidden="1" customHeight="1" thickBot="1">
      <c r="A37" s="421" t="s">
        <v>183</v>
      </c>
      <c r="B37" s="647"/>
      <c r="C37" s="490"/>
      <c r="D37" s="490"/>
      <c r="E37" s="490"/>
      <c r="F37" s="490"/>
      <c r="G37" s="493"/>
      <c r="H37" s="492"/>
      <c r="I37" s="490"/>
      <c r="J37" s="490"/>
      <c r="K37" s="490"/>
      <c r="L37" s="490"/>
      <c r="M37" s="490"/>
      <c r="N37" s="490"/>
      <c r="O37" s="490"/>
      <c r="P37" s="491"/>
      <c r="Q37" s="492"/>
      <c r="R37" s="493"/>
      <c r="S37" s="615"/>
      <c r="T37" s="616"/>
      <c r="U37" s="643"/>
      <c r="V37" s="616"/>
      <c r="W37" s="616"/>
      <c r="X37" s="614"/>
      <c r="Y37" s="649"/>
      <c r="Z37" s="650"/>
      <c r="AA37" s="699"/>
      <c r="AB37" s="700"/>
      <c r="AC37" s="700"/>
      <c r="AD37" s="700"/>
      <c r="AE37" s="700"/>
      <c r="AF37" s="697"/>
      <c r="AG37" s="572"/>
      <c r="AH37" s="425"/>
      <c r="AI37" s="699"/>
      <c r="AJ37" s="700"/>
      <c r="AK37" s="700"/>
      <c r="AL37" s="700"/>
      <c r="AM37" s="700"/>
      <c r="AN37" s="697"/>
      <c r="AO37" s="697"/>
      <c r="AP37" s="490"/>
      <c r="AQ37" s="629"/>
      <c r="AR37" s="629"/>
      <c r="AS37" s="629"/>
      <c r="AT37" s="629"/>
      <c r="AU37" s="629"/>
      <c r="AV37" s="629"/>
      <c r="AW37" s="629"/>
      <c r="AX37" s="629"/>
      <c r="AY37" s="725"/>
      <c r="AZ37" s="725"/>
      <c r="BA37" s="725"/>
      <c r="BB37" s="725"/>
      <c r="BC37" s="725"/>
      <c r="BD37" s="630"/>
      <c r="BE37" s="630"/>
      <c r="BF37" s="629"/>
      <c r="BG37" s="629"/>
      <c r="BH37" s="725"/>
      <c r="BI37" s="725"/>
      <c r="BJ37" s="725"/>
      <c r="BK37" s="725"/>
      <c r="BL37" s="725"/>
      <c r="BM37" s="630"/>
      <c r="BN37" s="630"/>
      <c r="BO37" s="630"/>
      <c r="BP37" s="725"/>
      <c r="BQ37" s="725"/>
      <c r="BR37" s="725"/>
      <c r="BS37" s="725"/>
      <c r="BT37" s="725"/>
      <c r="BU37" s="630"/>
      <c r="BV37" s="630"/>
      <c r="BW37" s="630"/>
      <c r="BX37" s="737"/>
      <c r="BY37" s="725"/>
      <c r="BZ37" s="725"/>
      <c r="CA37" s="725"/>
      <c r="CB37" s="725"/>
      <c r="CC37" s="630"/>
      <c r="CD37" s="824"/>
      <c r="CE37" s="725"/>
      <c r="CF37" s="725"/>
      <c r="CG37" s="725"/>
      <c r="CH37" s="725"/>
      <c r="CI37" s="725"/>
      <c r="CJ37" s="630"/>
      <c r="CK37" s="630"/>
      <c r="CL37" s="824"/>
      <c r="CM37" s="725"/>
      <c r="CN37" s="725"/>
      <c r="CO37" s="725"/>
      <c r="CP37" s="725"/>
      <c r="CQ37" s="725"/>
      <c r="CR37" s="630"/>
      <c r="CS37" s="630"/>
      <c r="CT37" s="824"/>
      <c r="CU37" s="725"/>
      <c r="CV37" s="725"/>
      <c r="CW37" s="725"/>
      <c r="CX37" s="725"/>
      <c r="CY37" s="725"/>
      <c r="CZ37" s="630"/>
      <c r="DA37" s="630"/>
      <c r="DB37" s="824"/>
      <c r="DC37" s="725"/>
      <c r="DD37" s="725"/>
      <c r="DE37" s="725"/>
      <c r="DF37" s="725"/>
      <c r="DG37" s="725"/>
      <c r="DH37" s="630"/>
      <c r="DI37" s="630"/>
      <c r="DJ37" s="824"/>
      <c r="DK37" s="630">
        <v>-8.6999999999999993</v>
      </c>
      <c r="DL37" s="630"/>
      <c r="DM37" s="490"/>
      <c r="DN37" s="490"/>
      <c r="DO37" s="490"/>
      <c r="DP37" s="690"/>
      <c r="DQ37" s="690"/>
    </row>
    <row r="38" spans="1:121" ht="24.95" hidden="1" customHeight="1" thickBot="1">
      <c r="A38" s="440" t="s">
        <v>185</v>
      </c>
      <c r="B38" s="673"/>
      <c r="C38" s="713"/>
      <c r="D38" s="713"/>
      <c r="E38" s="713"/>
      <c r="F38" s="713"/>
      <c r="G38" s="713"/>
      <c r="H38" s="693"/>
      <c r="I38" s="431"/>
      <c r="J38" s="713"/>
      <c r="K38" s="715"/>
      <c r="L38" s="713"/>
      <c r="M38" s="713"/>
      <c r="N38" s="713"/>
      <c r="O38" s="713"/>
      <c r="P38" s="693"/>
      <c r="Q38" s="533"/>
      <c r="R38" s="713"/>
      <c r="S38" s="713"/>
      <c r="T38" s="713"/>
      <c r="U38" s="713"/>
      <c r="V38" s="713"/>
      <c r="W38" s="713"/>
      <c r="X38" s="693"/>
      <c r="Y38" s="431"/>
      <c r="Z38" s="713"/>
      <c r="AA38" s="713"/>
      <c r="AB38" s="713"/>
      <c r="AC38" s="713"/>
      <c r="AD38" s="713"/>
      <c r="AE38" s="713"/>
      <c r="AF38" s="693"/>
      <c r="AG38" s="533"/>
      <c r="AH38" s="713"/>
      <c r="AI38" s="557" t="s">
        <v>175</v>
      </c>
      <c r="AJ38" s="551" t="s">
        <v>175</v>
      </c>
      <c r="AK38" s="551" t="s">
        <v>175</v>
      </c>
      <c r="AL38" s="551" t="s">
        <v>175</v>
      </c>
      <c r="AM38" s="551" t="s">
        <v>175</v>
      </c>
      <c r="AN38" s="481" t="s">
        <v>175</v>
      </c>
      <c r="AO38" s="481" t="s">
        <v>175</v>
      </c>
      <c r="AP38" s="500"/>
      <c r="AQ38" s="560">
        <v>76.113990361253741</v>
      </c>
      <c r="AR38" s="554">
        <v>3.1340639954818643</v>
      </c>
      <c r="AS38" s="554">
        <v>69.875792022573449</v>
      </c>
      <c r="AT38" s="554">
        <v>82.352188699934047</v>
      </c>
      <c r="AU38" s="554">
        <v>4.117592548501146</v>
      </c>
      <c r="AV38" s="506">
        <v>106.28249499999993</v>
      </c>
      <c r="AW38" s="506">
        <v>165</v>
      </c>
      <c r="AX38" s="500"/>
      <c r="AY38" s="560">
        <v>80.584133499581924</v>
      </c>
      <c r="AZ38" s="554">
        <v>2.4602973228668379</v>
      </c>
      <c r="BA38" s="554">
        <v>75.741546873089874</v>
      </c>
      <c r="BB38" s="554">
        <v>85.426720126073974</v>
      </c>
      <c r="BC38" s="554">
        <v>3.0530790814789892</v>
      </c>
      <c r="BD38" s="506">
        <v>168.5467450000001</v>
      </c>
      <c r="BE38" s="506">
        <v>415</v>
      </c>
      <c r="BF38" s="504"/>
      <c r="BG38" s="560">
        <v>78.453794823615809</v>
      </c>
      <c r="BH38" s="554">
        <v>2.5725397944781729</v>
      </c>
      <c r="BI38" s="554">
        <v>73.389582903680548</v>
      </c>
      <c r="BJ38" s="554">
        <v>83.518006743551069</v>
      </c>
      <c r="BK38" s="554">
        <v>3.2790508097943509</v>
      </c>
      <c r="BL38" s="506">
        <v>176.74380100000022</v>
      </c>
      <c r="BM38" s="506">
        <v>390</v>
      </c>
      <c r="BN38" s="504"/>
      <c r="BO38" s="507">
        <v>82.113935423646083</v>
      </c>
      <c r="BP38" s="500">
        <v>2.9244931478284815</v>
      </c>
      <c r="BQ38" s="500">
        <v>76.359855662570808</v>
      </c>
      <c r="BR38" s="500">
        <v>87.868015184721372</v>
      </c>
      <c r="BS38" s="500">
        <v>3.5615065003769439</v>
      </c>
      <c r="BT38" s="501">
        <v>168.00041099999987</v>
      </c>
      <c r="BU38" s="503">
        <v>425</v>
      </c>
      <c r="BV38" s="481"/>
      <c r="BW38" s="507"/>
      <c r="BX38" s="500"/>
      <c r="BY38" s="500"/>
      <c r="BZ38" s="500"/>
      <c r="CA38" s="500"/>
      <c r="CB38" s="500"/>
      <c r="CC38" s="503"/>
      <c r="CD38" s="513"/>
      <c r="CE38" s="500"/>
      <c r="CF38" s="500"/>
      <c r="CG38" s="500"/>
      <c r="CH38" s="500"/>
      <c r="CI38" s="500"/>
      <c r="CJ38" s="503"/>
      <c r="CK38" s="503"/>
      <c r="CL38" s="513"/>
      <c r="CM38" s="500"/>
      <c r="CN38" s="500"/>
      <c r="CO38" s="500"/>
      <c r="CP38" s="500"/>
      <c r="CQ38" s="500"/>
      <c r="CR38" s="503"/>
      <c r="CS38" s="503"/>
      <c r="CT38" s="513"/>
      <c r="CU38" s="500"/>
      <c r="CV38" s="500"/>
      <c r="CW38" s="500"/>
      <c r="CX38" s="500"/>
      <c r="CY38" s="500"/>
      <c r="CZ38" s="503"/>
      <c r="DA38" s="503"/>
      <c r="DB38" s="513"/>
      <c r="DC38" s="500"/>
      <c r="DD38" s="500"/>
      <c r="DE38" s="500"/>
      <c r="DF38" s="500"/>
      <c r="DG38" s="500"/>
      <c r="DH38" s="503"/>
      <c r="DI38" s="503"/>
      <c r="DJ38" s="513"/>
      <c r="DK38" s="500"/>
      <c r="DL38" s="500"/>
      <c r="DM38" s="500"/>
      <c r="DN38" s="500"/>
      <c r="DO38" s="500"/>
      <c r="DP38" s="707"/>
      <c r="DQ38" s="722"/>
    </row>
    <row r="39" spans="1:121" ht="24.95" hidden="1" customHeight="1" thickBot="1">
      <c r="A39" s="440" t="s">
        <v>184</v>
      </c>
      <c r="B39" s="673"/>
      <c r="C39" s="433"/>
      <c r="D39" s="713"/>
      <c r="E39" s="713"/>
      <c r="F39" s="713"/>
      <c r="G39" s="713"/>
      <c r="H39" s="693"/>
      <c r="I39" s="431"/>
      <c r="J39" s="713"/>
      <c r="K39" s="715"/>
      <c r="L39" s="713"/>
      <c r="M39" s="713"/>
      <c r="N39" s="713"/>
      <c r="O39" s="713"/>
      <c r="P39" s="693"/>
      <c r="Q39" s="533"/>
      <c r="R39" s="713"/>
      <c r="S39" s="713"/>
      <c r="T39" s="713"/>
      <c r="U39" s="713"/>
      <c r="V39" s="713"/>
      <c r="W39" s="713"/>
      <c r="X39" s="693"/>
      <c r="Y39" s="431"/>
      <c r="Z39" s="713"/>
      <c r="AA39" s="713"/>
      <c r="AB39" s="713"/>
      <c r="AC39" s="713"/>
      <c r="AD39" s="713"/>
      <c r="AE39" s="713"/>
      <c r="AF39" s="693"/>
      <c r="AG39" s="533"/>
      <c r="AH39" s="713"/>
      <c r="AI39" s="554">
        <v>79.485187028626669</v>
      </c>
      <c r="AJ39" s="554">
        <v>4.1523012555537093</v>
      </c>
      <c r="AK39" s="554">
        <v>71.215162350948788</v>
      </c>
      <c r="AL39" s="554">
        <v>87.75521170630455</v>
      </c>
      <c r="AM39" s="554">
        <v>5.2239938166821629</v>
      </c>
      <c r="AN39" s="506">
        <v>95.059726000000012</v>
      </c>
      <c r="AO39" s="506">
        <v>144</v>
      </c>
      <c r="AP39" s="500"/>
      <c r="AQ39" s="560">
        <v>78.945042786026946</v>
      </c>
      <c r="AR39" s="554">
        <v>2.212288210322332</v>
      </c>
      <c r="AS39" s="554">
        <v>74.588360229886021</v>
      </c>
      <c r="AT39" s="554">
        <v>83.30172534216787</v>
      </c>
      <c r="AU39" s="554">
        <v>2.8023142837714712</v>
      </c>
      <c r="AV39" s="506">
        <v>449.32379600000104</v>
      </c>
      <c r="AW39" s="506">
        <v>617</v>
      </c>
      <c r="AX39" s="500"/>
      <c r="AY39" s="560">
        <v>81.479688721588133</v>
      </c>
      <c r="AZ39" s="554">
        <v>1.3259055090411005</v>
      </c>
      <c r="BA39" s="554">
        <v>78.876517822784663</v>
      </c>
      <c r="BB39" s="554">
        <v>84.082859620391588</v>
      </c>
      <c r="BC39" s="554">
        <v>1.6272834737644257</v>
      </c>
      <c r="BD39" s="506">
        <v>649.88149600000065</v>
      </c>
      <c r="BE39" s="506">
        <v>1482</v>
      </c>
      <c r="BF39" s="504"/>
      <c r="BG39" s="560">
        <v>82.557203385591563</v>
      </c>
      <c r="BH39" s="554">
        <v>1.4180082353210264</v>
      </c>
      <c r="BI39" s="554">
        <v>79.772495759600787</v>
      </c>
      <c r="BJ39" s="554">
        <v>85.341911011582326</v>
      </c>
      <c r="BK39" s="554">
        <v>1.717606916380245</v>
      </c>
      <c r="BL39" s="506">
        <v>557.26924499999939</v>
      </c>
      <c r="BM39" s="506">
        <v>1128</v>
      </c>
      <c r="BN39" s="504"/>
      <c r="BO39" s="507">
        <v>83.288408150456462</v>
      </c>
      <c r="BP39" s="500">
        <v>1.4033882268522924</v>
      </c>
      <c r="BQ39" s="500">
        <v>80.532402741460089</v>
      </c>
      <c r="BR39" s="500">
        <v>86.044413559452821</v>
      </c>
      <c r="BS39" s="500">
        <v>1.6849742455362331</v>
      </c>
      <c r="BT39" s="501">
        <v>467.21456999999987</v>
      </c>
      <c r="BU39" s="503">
        <v>1043</v>
      </c>
      <c r="BV39" s="481"/>
      <c r="BW39" s="507"/>
      <c r="BX39" s="500"/>
      <c r="BY39" s="500"/>
      <c r="BZ39" s="500"/>
      <c r="CA39" s="500"/>
      <c r="CB39" s="500"/>
      <c r="CC39" s="503"/>
      <c r="CD39" s="513"/>
      <c r="CE39" s="500"/>
      <c r="CF39" s="500"/>
      <c r="CG39" s="500"/>
      <c r="CH39" s="500"/>
      <c r="CI39" s="500"/>
      <c r="CJ39" s="503"/>
      <c r="CK39" s="503"/>
      <c r="CL39" s="513"/>
      <c r="CM39" s="500"/>
      <c r="CN39" s="500"/>
      <c r="CO39" s="500"/>
      <c r="CP39" s="500"/>
      <c r="CQ39" s="500"/>
      <c r="CR39" s="503"/>
      <c r="CS39" s="503"/>
      <c r="CT39" s="513"/>
      <c r="CU39" s="500"/>
      <c r="CV39" s="500"/>
      <c r="CW39" s="500"/>
      <c r="CX39" s="500"/>
      <c r="CY39" s="500"/>
      <c r="CZ39" s="503"/>
      <c r="DA39" s="503"/>
      <c r="DB39" s="513"/>
      <c r="DC39" s="500"/>
      <c r="DD39" s="500"/>
      <c r="DE39" s="500"/>
      <c r="DF39" s="500"/>
      <c r="DG39" s="500"/>
      <c r="DH39" s="503"/>
      <c r="DI39" s="503"/>
      <c r="DJ39" s="513"/>
      <c r="DK39" s="500"/>
      <c r="DL39" s="500"/>
      <c r="DM39" s="500"/>
      <c r="DN39" s="500"/>
      <c r="DO39" s="500"/>
      <c r="DP39" s="713"/>
      <c r="DQ39" s="721"/>
    </row>
    <row r="40" spans="1:121" s="140" customFormat="1" ht="5.0999999999999996" hidden="1" customHeight="1" thickBot="1">
      <c r="A40" s="419"/>
      <c r="B40" s="666"/>
      <c r="C40" s="707"/>
      <c r="D40" s="707"/>
      <c r="E40" s="707"/>
      <c r="F40" s="707"/>
      <c r="G40" s="707"/>
      <c r="H40" s="689"/>
      <c r="I40" s="414"/>
      <c r="J40" s="707"/>
      <c r="K40" s="709"/>
      <c r="L40" s="707"/>
      <c r="M40" s="707"/>
      <c r="N40" s="707"/>
      <c r="O40" s="707"/>
      <c r="P40" s="689"/>
      <c r="Q40" s="522"/>
      <c r="R40" s="707"/>
      <c r="S40" s="707"/>
      <c r="T40" s="707"/>
      <c r="U40" s="707"/>
      <c r="V40" s="707"/>
      <c r="W40" s="707"/>
      <c r="X40" s="689"/>
      <c r="Y40" s="414"/>
      <c r="Z40" s="707"/>
      <c r="AA40" s="707"/>
      <c r="AB40" s="707"/>
      <c r="AC40" s="707"/>
      <c r="AD40" s="707"/>
      <c r="AE40" s="707"/>
      <c r="AF40" s="689"/>
      <c r="AG40" s="522"/>
      <c r="AH40" s="707"/>
      <c r="AI40" s="551"/>
      <c r="AJ40" s="551"/>
      <c r="AK40" s="551"/>
      <c r="AL40" s="551"/>
      <c r="AM40" s="551"/>
      <c r="AN40" s="481"/>
      <c r="AO40" s="481"/>
      <c r="AP40" s="475"/>
      <c r="AQ40" s="475"/>
      <c r="AR40" s="475"/>
      <c r="AS40" s="475"/>
      <c r="AT40" s="475"/>
      <c r="AU40" s="475"/>
      <c r="AV40" s="475"/>
      <c r="AW40" s="475"/>
      <c r="AX40" s="475"/>
      <c r="AY40" s="474"/>
      <c r="AZ40" s="474"/>
      <c r="BA40" s="474"/>
      <c r="BB40" s="474"/>
      <c r="BC40" s="474"/>
      <c r="BD40" s="474"/>
      <c r="BE40" s="474"/>
      <c r="BF40" s="474"/>
      <c r="BG40" s="474"/>
      <c r="BH40" s="474"/>
      <c r="BI40" s="474"/>
      <c r="BJ40" s="474"/>
      <c r="BK40" s="474"/>
      <c r="BL40" s="474"/>
      <c r="BM40" s="474"/>
      <c r="BN40" s="474"/>
      <c r="BO40" s="477"/>
      <c r="BP40" s="475"/>
      <c r="BQ40" s="475"/>
      <c r="BR40" s="475"/>
      <c r="BS40" s="475"/>
      <c r="BT40" s="478"/>
      <c r="BU40" s="480"/>
      <c r="BV40" s="474"/>
      <c r="BW40" s="477"/>
      <c r="BX40" s="475"/>
      <c r="BY40" s="475"/>
      <c r="BZ40" s="475"/>
      <c r="CA40" s="475"/>
      <c r="CB40" s="475"/>
      <c r="CC40" s="480"/>
      <c r="CD40" s="812"/>
      <c r="CE40" s="475"/>
      <c r="CF40" s="475"/>
      <c r="CG40" s="475"/>
      <c r="CH40" s="475"/>
      <c r="CI40" s="475"/>
      <c r="CJ40" s="480"/>
      <c r="CK40" s="480"/>
      <c r="CL40" s="812"/>
      <c r="CM40" s="475"/>
      <c r="CN40" s="475"/>
      <c r="CO40" s="475"/>
      <c r="CP40" s="475"/>
      <c r="CQ40" s="475"/>
      <c r="CR40" s="480"/>
      <c r="CS40" s="480"/>
      <c r="CT40" s="812"/>
      <c r="CU40" s="475"/>
      <c r="CV40" s="475"/>
      <c r="CW40" s="475"/>
      <c r="CX40" s="475"/>
      <c r="CY40" s="475"/>
      <c r="CZ40" s="480"/>
      <c r="DA40" s="480"/>
      <c r="DB40" s="812"/>
      <c r="DC40" s="475"/>
      <c r="DD40" s="475"/>
      <c r="DE40" s="475"/>
      <c r="DF40" s="475"/>
      <c r="DG40" s="475"/>
      <c r="DH40" s="480"/>
      <c r="DI40" s="480"/>
      <c r="DJ40" s="812"/>
      <c r="DK40" s="475"/>
      <c r="DL40" s="475"/>
      <c r="DM40" s="475"/>
      <c r="DN40" s="475"/>
      <c r="DO40" s="475"/>
    </row>
    <row r="41" spans="1:121" s="140" customFormat="1" ht="23.1" hidden="1" customHeight="1" thickBot="1">
      <c r="A41" s="419" t="s">
        <v>69</v>
      </c>
      <c r="B41" s="666"/>
      <c r="C41" s="707">
        <v>15.751189845639798</v>
      </c>
      <c r="D41" s="707">
        <v>1.401670511900259</v>
      </c>
      <c r="E41" s="707">
        <v>12.993021362125615</v>
      </c>
      <c r="F41" s="707">
        <v>18.509358329153983</v>
      </c>
      <c r="G41" s="707">
        <v>8.8988230453476849</v>
      </c>
      <c r="H41" s="689">
        <v>681.49617300000114</v>
      </c>
      <c r="I41" s="414">
        <v>900</v>
      </c>
      <c r="J41" s="707"/>
      <c r="K41" s="709">
        <v>37.283433899760773</v>
      </c>
      <c r="L41" s="707">
        <v>2.119295218154813</v>
      </c>
      <c r="M41" s="707">
        <v>33.111914582914928</v>
      </c>
      <c r="N41" s="707">
        <v>41.454953216606619</v>
      </c>
      <c r="O41" s="707">
        <v>5.6842811846481007</v>
      </c>
      <c r="P41" s="689">
        <v>572.64040799999952</v>
      </c>
      <c r="Q41" s="522">
        <v>741</v>
      </c>
      <c r="R41" s="707"/>
      <c r="S41" s="707">
        <v>61.002353248609822</v>
      </c>
      <c r="T41" s="707">
        <v>2.7125386820281876</v>
      </c>
      <c r="U41" s="707">
        <v>55.679471054781239</v>
      </c>
      <c r="V41" s="707">
        <v>66.325235442438398</v>
      </c>
      <c r="W41" s="707">
        <v>4.4466131838774654</v>
      </c>
      <c r="X41" s="689">
        <v>570.17052699999942</v>
      </c>
      <c r="Y41" s="414">
        <v>768</v>
      </c>
      <c r="Z41" s="707"/>
      <c r="AA41" s="707">
        <v>68.119745216291733</v>
      </c>
      <c r="AB41" s="707">
        <v>1.6148945651465048</v>
      </c>
      <c r="AC41" s="707">
        <v>64.942517758505019</v>
      </c>
      <c r="AD41" s="707">
        <v>71.296972674078461</v>
      </c>
      <c r="AE41" s="707">
        <v>2.3706702954025163</v>
      </c>
      <c r="AF41" s="689">
        <v>1000.9434339999995</v>
      </c>
      <c r="AG41" s="522">
        <v>1298</v>
      </c>
      <c r="AH41" s="707"/>
      <c r="AI41" s="551">
        <v>71.701198131682958</v>
      </c>
      <c r="AJ41" s="551">
        <v>1.7424312033428546</v>
      </c>
      <c r="AK41" s="551">
        <v>68.272753672653195</v>
      </c>
      <c r="AL41" s="551">
        <v>75.129642590712706</v>
      </c>
      <c r="AM41" s="551">
        <v>2.4301284340364711</v>
      </c>
      <c r="AN41" s="481">
        <v>817.47767299999896</v>
      </c>
      <c r="AO41" s="481">
        <v>1148</v>
      </c>
      <c r="AP41" s="475"/>
      <c r="AQ41" s="557">
        <v>73.443822823833941</v>
      </c>
      <c r="AR41" s="551">
        <v>1.5371005318413256</v>
      </c>
      <c r="AS41" s="551">
        <v>70.422086180470046</v>
      </c>
      <c r="AT41" s="551">
        <v>76.465559467197835</v>
      </c>
      <c r="AU41" s="551">
        <v>2.0928928706887886</v>
      </c>
      <c r="AV41" s="481">
        <v>1073.0512569999971</v>
      </c>
      <c r="AW41" s="481">
        <v>1459</v>
      </c>
      <c r="AX41" s="475"/>
      <c r="AY41" s="557">
        <v>75.070967737392962</v>
      </c>
      <c r="AZ41" s="551">
        <v>1.174212103106125</v>
      </c>
      <c r="BA41" s="551">
        <v>72.766803988561151</v>
      </c>
      <c r="BB41" s="551">
        <v>77.375131486224774</v>
      </c>
      <c r="BC41" s="551">
        <v>1.5641360948131857</v>
      </c>
      <c r="BD41" s="481">
        <v>1488.5887430000096</v>
      </c>
      <c r="BE41" s="481">
        <v>3316</v>
      </c>
      <c r="BF41" s="474"/>
      <c r="BG41" s="557">
        <v>74.173226100328137</v>
      </c>
      <c r="BH41" s="551">
        <v>1.1175919649887376</v>
      </c>
      <c r="BI41" s="551">
        <v>71.980555944883392</v>
      </c>
      <c r="BJ41" s="551">
        <v>76.365896255772881</v>
      </c>
      <c r="BK41" s="551">
        <v>1.5067323126502024</v>
      </c>
      <c r="BL41" s="481">
        <v>1618.5327699999968</v>
      </c>
      <c r="BM41" s="481">
        <v>3424</v>
      </c>
      <c r="BN41" s="474"/>
      <c r="BO41" s="477">
        <v>77.245363553788266</v>
      </c>
      <c r="BP41" s="475">
        <v>1.0181259783246452</v>
      </c>
      <c r="BQ41" s="475">
        <v>75.248019411738184</v>
      </c>
      <c r="BR41" s="475">
        <v>79.242707695838334</v>
      </c>
      <c r="BS41" s="475">
        <v>1.3180415386558362</v>
      </c>
      <c r="BT41" s="478">
        <v>1654.6217509999922</v>
      </c>
      <c r="BU41" s="480">
        <v>4035</v>
      </c>
      <c r="BV41" s="481"/>
      <c r="BW41" s="799">
        <v>79.824281373221581</v>
      </c>
      <c r="BX41" s="698">
        <v>0.80820562527139439</v>
      </c>
      <c r="BY41" s="698">
        <v>78.238596850186113</v>
      </c>
      <c r="BZ41" s="698">
        <v>81.409965896257049</v>
      </c>
      <c r="CA41" s="698">
        <v>1.0124809285693372</v>
      </c>
      <c r="CB41" s="710">
        <v>1436.586460000002</v>
      </c>
      <c r="CC41" s="480">
        <v>3927</v>
      </c>
      <c r="CD41" s="812"/>
      <c r="CE41" s="475">
        <v>81.663289033374127</v>
      </c>
      <c r="CF41" s="475">
        <v>0.97839163858085254</v>
      </c>
      <c r="CG41" s="475">
        <v>79.743670271308474</v>
      </c>
      <c r="CH41" s="475">
        <v>83.582907795439766</v>
      </c>
      <c r="CI41" s="475">
        <v>1.1980801289806047</v>
      </c>
      <c r="CJ41" s="480">
        <v>1358.729995000002</v>
      </c>
      <c r="CK41" s="480">
        <v>3686</v>
      </c>
      <c r="CL41" s="812"/>
      <c r="CM41" s="475">
        <v>62.85064392562478</v>
      </c>
      <c r="CN41" s="475">
        <v>1.3371876625628993</v>
      </c>
      <c r="CO41" s="475">
        <v>60.226735839770249</v>
      </c>
      <c r="CP41" s="475">
        <v>65.474552011479318</v>
      </c>
      <c r="CQ41" s="475">
        <v>2.1275639819144567</v>
      </c>
      <c r="CR41" s="480">
        <v>1144.9921719999995</v>
      </c>
      <c r="CS41" s="480">
        <v>2902</v>
      </c>
      <c r="CT41" s="812"/>
      <c r="CU41" s="475"/>
      <c r="CV41" s="475"/>
      <c r="CW41" s="475"/>
      <c r="CX41" s="475"/>
      <c r="CY41" s="475"/>
      <c r="CZ41" s="480"/>
      <c r="DA41" s="480"/>
      <c r="DB41" s="812"/>
      <c r="DC41" s="475"/>
      <c r="DD41" s="475"/>
      <c r="DE41" s="475"/>
      <c r="DF41" s="475"/>
      <c r="DG41" s="475"/>
      <c r="DH41" s="480"/>
      <c r="DI41" s="480"/>
      <c r="DJ41" s="812"/>
      <c r="DK41" s="475"/>
      <c r="DL41" s="475"/>
      <c r="DM41" s="475"/>
      <c r="DN41" s="475"/>
      <c r="DO41" s="475"/>
    </row>
    <row r="42" spans="1:121" ht="5.0999999999999996" customHeight="1" thickBot="1">
      <c r="A42" s="271"/>
      <c r="B42" s="266"/>
      <c r="C42" s="225"/>
      <c r="D42" s="225"/>
      <c r="E42" s="225"/>
      <c r="F42" s="225"/>
      <c r="G42" s="225"/>
      <c r="H42" s="227"/>
      <c r="I42" s="226"/>
      <c r="J42" s="272"/>
      <c r="K42" s="225"/>
      <c r="L42" s="225"/>
      <c r="M42" s="225"/>
      <c r="N42" s="225"/>
      <c r="O42" s="225"/>
      <c r="P42" s="227"/>
      <c r="Q42" s="226"/>
      <c r="R42" s="212"/>
      <c r="S42" s="225"/>
      <c r="T42" s="225"/>
      <c r="U42" s="225"/>
      <c r="V42" s="225"/>
      <c r="W42" s="225"/>
      <c r="X42" s="227"/>
      <c r="Y42" s="226"/>
      <c r="Z42" s="212"/>
      <c r="AA42" s="225"/>
      <c r="AB42" s="225"/>
      <c r="AC42" s="225"/>
      <c r="AD42" s="225"/>
      <c r="AE42" s="225"/>
      <c r="AF42" s="227"/>
      <c r="AG42" s="226"/>
      <c r="AH42" s="212"/>
      <c r="AI42" s="237"/>
      <c r="AJ42" s="237"/>
      <c r="AK42" s="237"/>
      <c r="AL42" s="237"/>
      <c r="AM42" s="237"/>
      <c r="AN42" s="179"/>
      <c r="AO42" s="179"/>
      <c r="AP42" s="212"/>
      <c r="AQ42" s="212"/>
      <c r="AR42" s="212"/>
      <c r="AS42" s="212"/>
      <c r="AT42" s="212"/>
      <c r="AU42" s="212"/>
      <c r="AV42" s="212"/>
      <c r="AW42" s="212"/>
      <c r="AX42" s="212"/>
      <c r="AY42" s="178"/>
      <c r="AZ42" s="178"/>
      <c r="BA42" s="178"/>
      <c r="BB42" s="178"/>
      <c r="BC42" s="178"/>
      <c r="BD42" s="178"/>
      <c r="BE42" s="178"/>
      <c r="BF42" s="178"/>
      <c r="BG42" s="178"/>
      <c r="BH42" s="178"/>
      <c r="BI42" s="178"/>
      <c r="BJ42" s="178"/>
      <c r="BK42" s="178"/>
      <c r="BL42" s="178"/>
      <c r="BM42" s="178"/>
      <c r="BN42" s="178"/>
      <c r="BO42" s="178"/>
      <c r="BP42" s="178"/>
      <c r="BQ42" s="178"/>
      <c r="BR42" s="178"/>
      <c r="BS42" s="178"/>
      <c r="BT42" s="178"/>
      <c r="BU42" s="178"/>
      <c r="BV42" s="178"/>
      <c r="BW42" s="202"/>
      <c r="BX42" s="202"/>
      <c r="BY42" s="202"/>
      <c r="BZ42" s="202"/>
      <c r="CA42" s="202"/>
      <c r="CB42" s="202"/>
      <c r="CC42" s="202"/>
      <c r="CD42" s="202"/>
      <c r="CE42" s="202"/>
      <c r="CF42" s="202"/>
      <c r="CG42" s="202"/>
      <c r="CH42" s="202"/>
      <c r="CI42" s="202"/>
      <c r="CJ42" s="202"/>
      <c r="CK42" s="202"/>
      <c r="CL42" s="202"/>
      <c r="CM42" s="202"/>
      <c r="CN42" s="202"/>
      <c r="CO42" s="202"/>
      <c r="CP42" s="202"/>
      <c r="CQ42" s="202"/>
      <c r="CR42" s="202"/>
      <c r="CS42" s="202"/>
      <c r="CT42" s="202"/>
      <c r="CU42" s="202"/>
      <c r="CV42" s="202"/>
      <c r="CW42" s="202"/>
      <c r="CX42" s="202"/>
      <c r="CY42" s="202"/>
      <c r="CZ42" s="202"/>
      <c r="DA42" s="202"/>
      <c r="DB42" s="202"/>
      <c r="DC42" s="202"/>
      <c r="DD42" s="202"/>
      <c r="DE42" s="202"/>
      <c r="DF42" s="202"/>
      <c r="DG42" s="202"/>
      <c r="DH42" s="202"/>
      <c r="DI42" s="202"/>
      <c r="DJ42" s="202"/>
      <c r="DK42" s="178"/>
      <c r="DL42" s="178"/>
      <c r="DM42" s="178"/>
      <c r="DN42" s="178"/>
      <c r="DO42" s="178"/>
      <c r="DP42" s="143"/>
    </row>
    <row r="43" spans="1:121" ht="93" customHeight="1" thickTop="1">
      <c r="A43" s="1134" t="s">
        <v>203</v>
      </c>
      <c r="B43" s="1134"/>
      <c r="C43" s="1134"/>
      <c r="D43" s="1134"/>
      <c r="E43" s="1134"/>
      <c r="F43" s="1134"/>
      <c r="G43" s="1134"/>
      <c r="H43" s="1134"/>
      <c r="I43" s="1134"/>
      <c r="J43" s="1134"/>
      <c r="K43" s="1134"/>
      <c r="L43" s="1134"/>
      <c r="M43" s="1134"/>
      <c r="N43" s="1134"/>
      <c r="O43" s="1134"/>
      <c r="P43" s="1134"/>
      <c r="Q43" s="1134"/>
      <c r="R43" s="1134"/>
      <c r="S43" s="1134"/>
      <c r="T43" s="1134"/>
      <c r="U43" s="1134"/>
      <c r="V43" s="1134"/>
      <c r="W43" s="1134"/>
      <c r="X43" s="1134"/>
      <c r="Y43" s="1134"/>
      <c r="Z43" s="1134"/>
      <c r="AA43" s="1134"/>
      <c r="AB43" s="1134"/>
      <c r="AC43" s="1134"/>
      <c r="AD43" s="1134"/>
      <c r="AE43" s="1134"/>
      <c r="AF43" s="1134"/>
      <c r="AG43" s="1134"/>
      <c r="AH43" s="1134"/>
      <c r="AI43" s="1134"/>
      <c r="AJ43" s="1134"/>
      <c r="AK43" s="1134"/>
      <c r="AL43" s="1134"/>
      <c r="AM43" s="1134"/>
      <c r="AN43" s="1134"/>
      <c r="AO43" s="1134"/>
      <c r="AP43" s="1134"/>
      <c r="AQ43" s="1134"/>
      <c r="AR43" s="1134"/>
      <c r="AS43" s="1134"/>
      <c r="AT43" s="1134"/>
      <c r="AU43" s="1134"/>
      <c r="AV43" s="1134"/>
      <c r="AW43" s="1134"/>
      <c r="AX43" s="1134"/>
      <c r="AY43" s="1134"/>
      <c r="AZ43" s="1134"/>
      <c r="BA43" s="1134"/>
      <c r="BB43" s="1134"/>
      <c r="BC43" s="1134"/>
      <c r="BD43" s="1134"/>
      <c r="BE43" s="1134"/>
      <c r="BF43" s="1134"/>
      <c r="BG43" s="1134"/>
      <c r="BH43" s="1134"/>
      <c r="BI43" s="1134"/>
      <c r="BJ43" s="1134"/>
      <c r="BK43" s="1134"/>
      <c r="BL43" s="1134"/>
      <c r="BM43" s="1134"/>
      <c r="BN43" s="1134"/>
      <c r="BO43" s="1134"/>
      <c r="BP43" s="1134"/>
      <c r="BQ43" s="1134"/>
      <c r="BR43" s="1134"/>
      <c r="BS43" s="1134"/>
      <c r="BT43" s="1134"/>
      <c r="BU43" s="1134"/>
      <c r="BV43" s="1134"/>
      <c r="BW43" s="1134"/>
      <c r="BX43" s="1134"/>
      <c r="BY43" s="1134"/>
      <c r="BZ43" s="1134"/>
      <c r="CA43" s="1134"/>
      <c r="CB43" s="1134"/>
      <c r="CC43" s="1134"/>
      <c r="CD43" s="1134"/>
      <c r="CE43" s="1134"/>
      <c r="CF43" s="1134"/>
      <c r="CG43" s="1134"/>
      <c r="CH43" s="1134"/>
      <c r="CI43" s="1134"/>
      <c r="CJ43" s="1134"/>
      <c r="CK43" s="1134"/>
      <c r="CL43" s="1134"/>
      <c r="CM43" s="1134"/>
      <c r="CN43" s="1134"/>
      <c r="CO43" s="1134"/>
      <c r="CP43" s="1134"/>
      <c r="CQ43" s="1134"/>
      <c r="CR43" s="1134"/>
      <c r="CS43" s="1134"/>
      <c r="CT43" s="1134"/>
      <c r="CU43" s="1134"/>
      <c r="CV43" s="1134"/>
      <c r="CW43" s="1134"/>
      <c r="CX43" s="1134"/>
      <c r="CY43" s="1134"/>
      <c r="CZ43" s="1134"/>
      <c r="DA43" s="1134"/>
      <c r="DB43" s="1134"/>
      <c r="DC43" s="1134"/>
      <c r="DD43" s="1134"/>
      <c r="DE43" s="1134"/>
      <c r="DF43" s="1134"/>
      <c r="DG43" s="1134"/>
      <c r="DH43" s="1134"/>
      <c r="DI43" s="1134"/>
      <c r="DJ43" s="1134"/>
      <c r="DK43" s="1134"/>
      <c r="DL43" s="1134"/>
      <c r="DM43" s="1134"/>
      <c r="DN43" s="1134"/>
      <c r="DO43" s="1134"/>
      <c r="DP43" s="1134"/>
    </row>
    <row r="44" spans="1:121" ht="18.75" customHeight="1">
      <c r="A44" s="180"/>
      <c r="B44" s="200"/>
      <c r="BW44" s="580"/>
      <c r="BX44" s="580"/>
      <c r="BY44" s="580"/>
      <c r="BZ44" s="580"/>
      <c r="CA44" s="580"/>
      <c r="CB44" s="580"/>
      <c r="CC44" s="580"/>
      <c r="CD44" s="580"/>
      <c r="CE44" s="475"/>
      <c r="CF44" s="475"/>
      <c r="CG44" s="475"/>
      <c r="CH44" s="475"/>
      <c r="CI44" s="475"/>
      <c r="CJ44" s="481"/>
      <c r="CK44" s="481"/>
      <c r="CL44" s="580"/>
      <c r="CM44" s="475"/>
      <c r="CN44" s="475"/>
      <c r="CO44" s="475"/>
      <c r="CP44" s="475"/>
      <c r="CQ44" s="475"/>
      <c r="CR44" s="481"/>
      <c r="CS44" s="481"/>
      <c r="CT44" s="580"/>
      <c r="CU44" s="475"/>
      <c r="CV44" s="475"/>
      <c r="CW44" s="475"/>
      <c r="CX44" s="475"/>
      <c r="CY44" s="475"/>
      <c r="CZ44" s="481"/>
      <c r="DA44" s="481"/>
      <c r="DB44" s="481"/>
      <c r="DC44" s="475"/>
      <c r="DD44" s="475"/>
      <c r="DE44" s="475"/>
      <c r="DF44" s="475"/>
      <c r="DG44" s="475"/>
      <c r="DH44" s="481"/>
      <c r="DI44" s="481"/>
      <c r="DJ44" s="481"/>
    </row>
  </sheetData>
  <mergeCells count="107">
    <mergeCell ref="DJ5:DJ6"/>
    <mergeCell ref="DC4:DI4"/>
    <mergeCell ref="DC5:DC6"/>
    <mergeCell ref="DD5:DD6"/>
    <mergeCell ref="DE5:DF5"/>
    <mergeCell ref="DG5:DG6"/>
    <mergeCell ref="DH5:DH6"/>
    <mergeCell ref="DI5:DI6"/>
    <mergeCell ref="A43:DP43"/>
    <mergeCell ref="BW4:CC4"/>
    <mergeCell ref="CE4:CK4"/>
    <mergeCell ref="BG4:BM4"/>
    <mergeCell ref="CM4:CS4"/>
    <mergeCell ref="BG5:BG6"/>
    <mergeCell ref="CA5:CA6"/>
    <mergeCell ref="BO5:BO6"/>
    <mergeCell ref="BH5:BH6"/>
    <mergeCell ref="BI5:BJ5"/>
    <mergeCell ref="BS5:BS6"/>
    <mergeCell ref="BQ5:BR5"/>
    <mergeCell ref="AA4:AG4"/>
    <mergeCell ref="AI4:AO4"/>
    <mergeCell ref="AQ4:AW4"/>
    <mergeCell ref="AY4:BE4"/>
    <mergeCell ref="A1:DO1"/>
    <mergeCell ref="A2:DO2"/>
    <mergeCell ref="BO3:DO3"/>
    <mergeCell ref="A4:A6"/>
    <mergeCell ref="C4:I4"/>
    <mergeCell ref="K4:Q4"/>
    <mergeCell ref="S4:Y4"/>
    <mergeCell ref="DN4:DO5"/>
    <mergeCell ref="C5:C6"/>
    <mergeCell ref="D5:E5"/>
    <mergeCell ref="F5:F6"/>
    <mergeCell ref="G5:G6"/>
    <mergeCell ref="H5:H6"/>
    <mergeCell ref="I5:I6"/>
    <mergeCell ref="CG5:CH5"/>
    <mergeCell ref="CI5:CI6"/>
    <mergeCell ref="AA5:AA6"/>
    <mergeCell ref="AB5:AB6"/>
    <mergeCell ref="AC5:AD5"/>
    <mergeCell ref="AE5:AE6"/>
    <mergeCell ref="AF5:AF6"/>
    <mergeCell ref="AG5:AG6"/>
    <mergeCell ref="AU5:AU6"/>
    <mergeCell ref="AV5:AV6"/>
    <mergeCell ref="W5:W6"/>
    <mergeCell ref="X5:X6"/>
    <mergeCell ref="AO5:AO6"/>
    <mergeCell ref="CB5:CB6"/>
    <mergeCell ref="BT5:BT6"/>
    <mergeCell ref="BU5:BU6"/>
    <mergeCell ref="BP5:BP6"/>
    <mergeCell ref="AZ5:AZ6"/>
    <mergeCell ref="BA5:BB5"/>
    <mergeCell ref="AW5:AW6"/>
    <mergeCell ref="AY5:AY6"/>
    <mergeCell ref="BC5:BC6"/>
    <mergeCell ref="BD5:BD6"/>
    <mergeCell ref="AI5:AI6"/>
    <mergeCell ref="AN5:AN6"/>
    <mergeCell ref="AM5:AM6"/>
    <mergeCell ref="AJ5:AJ6"/>
    <mergeCell ref="AK5:AL5"/>
    <mergeCell ref="BE5:BE6"/>
    <mergeCell ref="AQ5:AQ6"/>
    <mergeCell ref="AR5:AR6"/>
    <mergeCell ref="AS5:AT5"/>
    <mergeCell ref="CV5:CV6"/>
    <mergeCell ref="CW5:CX5"/>
    <mergeCell ref="CY5:CY6"/>
    <mergeCell ref="CZ5:CZ6"/>
    <mergeCell ref="DA5:DA6"/>
    <mergeCell ref="CR5:CR6"/>
    <mergeCell ref="CS5:CS6"/>
    <mergeCell ref="CJ5:CJ6"/>
    <mergeCell ref="CK5:CK6"/>
    <mergeCell ref="CM5:CM6"/>
    <mergeCell ref="CN5:CN6"/>
    <mergeCell ref="CO5:CP5"/>
    <mergeCell ref="CQ5:CQ6"/>
    <mergeCell ref="BO4:BU4"/>
    <mergeCell ref="CE5:CE6"/>
    <mergeCell ref="CF5:CF6"/>
    <mergeCell ref="BW5:BW6"/>
    <mergeCell ref="BX5:BX6"/>
    <mergeCell ref="K5:K6"/>
    <mergeCell ref="CC5:CC6"/>
    <mergeCell ref="DK4:DL5"/>
    <mergeCell ref="BY5:BZ5"/>
    <mergeCell ref="L5:L6"/>
    <mergeCell ref="Y5:Y6"/>
    <mergeCell ref="M5:N5"/>
    <mergeCell ref="O5:O6"/>
    <mergeCell ref="P5:P6"/>
    <mergeCell ref="Q5:Q6"/>
    <mergeCell ref="BK5:BK6"/>
    <mergeCell ref="BL5:BL6"/>
    <mergeCell ref="BM5:BM6"/>
    <mergeCell ref="S5:S6"/>
    <mergeCell ref="T5:T6"/>
    <mergeCell ref="DB5:DB6"/>
    <mergeCell ref="U5:V5"/>
    <mergeCell ref="CU4:DA4"/>
    <mergeCell ref="CU5:CU6"/>
  </mergeCells>
  <printOptions horizontalCentered="1"/>
  <pageMargins left="0.19685039370078741" right="0.19685039370078741" top="0.78740157480314965" bottom="0.51181102362204722" header="0.31496062992125984" footer="0.31496062992125984"/>
  <pageSetup paperSize="9" scale="55" orientation="landscape" r:id="rId1"/>
  <headerFooter alignWithMargins="0">
    <oddFooter xml:space="preserve">&amp;C&amp;14Perú:Indicadores de Resultados de los Programas Presupuestales, 2022 - I Semestre P/&amp;R&amp;14&amp;P+38 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70C0"/>
  </sheetPr>
  <dimension ref="A1:DQ43"/>
  <sheetViews>
    <sheetView showGridLines="0" view="pageBreakPreview" zoomScale="70" zoomScaleNormal="60" zoomScaleSheetLayoutView="70" zoomScalePageLayoutView="60" workbookViewId="0">
      <selection activeCell="DL19" sqref="DL19"/>
    </sheetView>
  </sheetViews>
  <sheetFormatPr baseColWidth="10" defaultColWidth="11.42578125" defaultRowHeight="12.75"/>
  <cols>
    <col min="1" max="1" width="35.28515625" style="136" customWidth="1"/>
    <col min="2" max="2" width="0.7109375" style="136" customWidth="1"/>
    <col min="3" max="3" width="11.42578125" style="136" hidden="1" customWidth="1"/>
    <col min="4" max="4" width="0.28515625" style="136" hidden="1" customWidth="1"/>
    <col min="5" max="6" width="7.7109375" style="136" hidden="1" customWidth="1"/>
    <col min="7" max="7" width="11.5703125" style="136" hidden="1" customWidth="1"/>
    <col min="8" max="8" width="10.5703125" style="136" hidden="1" customWidth="1"/>
    <col min="9" max="9" width="11.7109375" style="136" hidden="1" customWidth="1"/>
    <col min="10" max="10" width="1.7109375" style="136" hidden="1" customWidth="1"/>
    <col min="11" max="11" width="11.42578125" style="136" hidden="1" customWidth="1"/>
    <col min="12" max="12" width="8.7109375" style="136" hidden="1" customWidth="1"/>
    <col min="13" max="13" width="10.7109375" style="136" hidden="1" customWidth="1"/>
    <col min="14" max="14" width="8.7109375" style="136" hidden="1" customWidth="1"/>
    <col min="15" max="15" width="11.5703125" style="136" hidden="1" customWidth="1"/>
    <col min="16" max="16" width="8.7109375" style="136" hidden="1" customWidth="1"/>
    <col min="17" max="17" width="11.7109375" style="136" hidden="1" customWidth="1"/>
    <col min="18" max="18" width="1.7109375" style="136" hidden="1" customWidth="1"/>
    <col min="19" max="19" width="11.42578125" style="136" hidden="1" customWidth="1"/>
    <col min="20" max="20" width="8.7109375" style="136" hidden="1" customWidth="1"/>
    <col min="21" max="22" width="12.140625" style="136" hidden="1" customWidth="1"/>
    <col min="23" max="23" width="11.5703125" style="136" hidden="1" customWidth="1"/>
    <col min="24" max="24" width="0.140625" style="136" hidden="1" customWidth="1"/>
    <col min="25" max="25" width="11.28515625" style="136" hidden="1" customWidth="1"/>
    <col min="26" max="26" width="1.7109375" style="136" hidden="1" customWidth="1"/>
    <col min="27" max="27" width="11.42578125" style="136" hidden="1" customWidth="1"/>
    <col min="28" max="28" width="9.28515625" style="136" hidden="1" customWidth="1"/>
    <col min="29" max="30" width="10.7109375" style="136" hidden="1" customWidth="1"/>
    <col min="31" max="31" width="12.28515625" style="136" hidden="1" customWidth="1"/>
    <col min="32" max="32" width="9.28515625" style="136" hidden="1" customWidth="1"/>
    <col min="33" max="33" width="12.28515625" style="136" hidden="1" customWidth="1"/>
    <col min="34" max="34" width="1.7109375" style="136" hidden="1" customWidth="1"/>
    <col min="35" max="36" width="11.42578125" style="136" hidden="1" customWidth="1"/>
    <col min="37" max="37" width="9.42578125" style="136" hidden="1" customWidth="1"/>
    <col min="38" max="38" width="11" style="136" hidden="1" customWidth="1"/>
    <col min="39" max="39" width="12.28515625" style="136" hidden="1" customWidth="1"/>
    <col min="40" max="40" width="8.7109375" style="136" hidden="1" customWidth="1"/>
    <col min="41" max="41" width="11.28515625" style="137" hidden="1" customWidth="1"/>
    <col min="42" max="42" width="1.7109375" style="136" hidden="1" customWidth="1"/>
    <col min="43" max="44" width="11.42578125" style="136" hidden="1" customWidth="1"/>
    <col min="45" max="45" width="9.28515625" style="136" hidden="1" customWidth="1"/>
    <col min="46" max="46" width="9.42578125" style="136" hidden="1" customWidth="1"/>
    <col min="47" max="47" width="12.28515625" style="136" hidden="1" customWidth="1"/>
    <col min="48" max="48" width="8.7109375" style="136" hidden="1" customWidth="1"/>
    <col min="49" max="49" width="11.28515625" style="137" hidden="1" customWidth="1"/>
    <col min="50" max="50" width="1.7109375" style="137" hidden="1" customWidth="1"/>
    <col min="51" max="51" width="11.42578125" style="136" hidden="1" customWidth="1"/>
    <col min="52" max="54" width="9.7109375" style="136" hidden="1" customWidth="1"/>
    <col min="55" max="55" width="12.28515625" style="136" hidden="1" customWidth="1"/>
    <col min="56" max="56" width="9.7109375" style="136" hidden="1" customWidth="1"/>
    <col min="57" max="57" width="11.28515625" style="136" hidden="1" customWidth="1"/>
    <col min="58" max="58" width="1.7109375" style="136" hidden="1" customWidth="1"/>
    <col min="59" max="59" width="11.42578125" style="574" customWidth="1"/>
    <col min="60" max="60" width="11.42578125" style="574" hidden="1" customWidth="1"/>
    <col min="61" max="61" width="8.7109375" style="574" hidden="1" customWidth="1"/>
    <col min="62" max="62" width="9.5703125" style="574" hidden="1" customWidth="1"/>
    <col min="63" max="63" width="12.28515625" style="574" hidden="1" customWidth="1"/>
    <col min="64" max="64" width="8.7109375" style="574" hidden="1" customWidth="1"/>
    <col min="65" max="65" width="11.28515625" style="575" hidden="1" customWidth="1"/>
    <col min="66" max="66" width="1.7109375" style="575" customWidth="1"/>
    <col min="67" max="67" width="11.42578125" style="574" customWidth="1"/>
    <col min="68" max="70" width="11.28515625" style="574" hidden="1" customWidth="1"/>
    <col min="71" max="71" width="12.28515625" style="574" hidden="1" customWidth="1"/>
    <col min="72" max="72" width="11.28515625" style="574" hidden="1" customWidth="1"/>
    <col min="73" max="73" width="11.28515625" style="575" hidden="1" customWidth="1"/>
    <col min="74" max="74" width="1.7109375" style="575" customWidth="1"/>
    <col min="75" max="75" width="11.42578125" style="575" customWidth="1"/>
    <col min="76" max="76" width="7.28515625" style="575" hidden="1" customWidth="1"/>
    <col min="77" max="78" width="11.28515625" style="575" hidden="1" customWidth="1"/>
    <col min="79" max="79" width="12.28515625" style="575" hidden="1" customWidth="1"/>
    <col min="80" max="80" width="8" style="575" hidden="1" customWidth="1"/>
    <col min="81" max="81" width="11.28515625" style="575" hidden="1" customWidth="1"/>
    <col min="82" max="82" width="1.7109375" style="575" customWidth="1"/>
    <col min="83" max="83" width="11.42578125" style="137" customWidth="1"/>
    <col min="84" max="84" width="11.85546875" style="137" hidden="1" customWidth="1"/>
    <col min="85" max="86" width="11.28515625" style="137" hidden="1" customWidth="1"/>
    <col min="87" max="87" width="12.28515625" style="137" hidden="1" customWidth="1"/>
    <col min="88" max="88" width="13.42578125" style="137" hidden="1" customWidth="1"/>
    <col min="89" max="89" width="11.28515625" style="137" hidden="1" customWidth="1"/>
    <col min="90" max="90" width="1.7109375" style="137" customWidth="1"/>
    <col min="91" max="91" width="11.42578125" style="137" customWidth="1"/>
    <col min="92" max="92" width="11.85546875" style="137" hidden="1" customWidth="1"/>
    <col min="93" max="94" width="11.28515625" style="137" hidden="1" customWidth="1"/>
    <col min="95" max="95" width="12.28515625" style="137" hidden="1" customWidth="1"/>
    <col min="96" max="96" width="13.42578125" style="137" hidden="1" customWidth="1"/>
    <col min="97" max="97" width="11.28515625" style="137" hidden="1" customWidth="1"/>
    <col min="98" max="98" width="1.85546875" style="137" customWidth="1"/>
    <col min="99" max="99" width="11.42578125" style="137" customWidth="1"/>
    <col min="100" max="100" width="11.85546875" style="137" hidden="1" customWidth="1"/>
    <col min="101" max="102" width="11.28515625" style="137" hidden="1" customWidth="1"/>
    <col min="103" max="103" width="13.85546875" style="137" hidden="1" customWidth="1"/>
    <col min="104" max="104" width="13.42578125" style="137" hidden="1" customWidth="1"/>
    <col min="105" max="105" width="11.28515625" style="137" hidden="1" customWidth="1"/>
    <col min="106" max="106" width="6" style="137" hidden="1" customWidth="1"/>
    <col min="107" max="107" width="11.42578125" style="137" customWidth="1"/>
    <col min="108" max="108" width="11.85546875" style="137" hidden="1" customWidth="1"/>
    <col min="109" max="110" width="11.28515625" style="137" customWidth="1"/>
    <col min="111" max="111" width="13.85546875" style="137" bestFit="1" customWidth="1"/>
    <col min="112" max="112" width="13.42578125" style="137" hidden="1" customWidth="1"/>
    <col min="113" max="113" width="11.28515625" style="137" customWidth="1"/>
    <col min="114" max="114" width="1.140625" style="137" customWidth="1"/>
    <col min="115" max="116" width="10.85546875" style="575" customWidth="1"/>
    <col min="117" max="117" width="3" style="575" customWidth="1"/>
    <col min="118" max="119" width="10.85546875" style="575" customWidth="1"/>
    <col min="120" max="120" width="1.5703125" style="575" customWidth="1"/>
    <col min="121" max="16384" width="11.42578125" style="136"/>
  </cols>
  <sheetData>
    <row r="1" spans="1:120" ht="54.95" customHeight="1">
      <c r="A1" s="1127" t="s">
        <v>215</v>
      </c>
      <c r="B1" s="1127"/>
      <c r="C1" s="1127"/>
      <c r="D1" s="1127"/>
      <c r="E1" s="1127"/>
      <c r="F1" s="1127"/>
      <c r="G1" s="1127"/>
      <c r="H1" s="1127"/>
      <c r="I1" s="1127"/>
      <c r="J1" s="1127"/>
      <c r="K1" s="1127"/>
      <c r="L1" s="1127"/>
      <c r="M1" s="1127"/>
      <c r="N1" s="1127"/>
      <c r="O1" s="1127"/>
      <c r="P1" s="1127"/>
      <c r="Q1" s="1127"/>
      <c r="R1" s="1127"/>
      <c r="S1" s="1127"/>
      <c r="T1" s="1127"/>
      <c r="U1" s="1127"/>
      <c r="V1" s="1127"/>
      <c r="W1" s="1127"/>
      <c r="X1" s="1127"/>
      <c r="Y1" s="1127"/>
      <c r="Z1" s="1127"/>
      <c r="AA1" s="1127"/>
      <c r="AB1" s="1127"/>
      <c r="AC1" s="1127"/>
      <c r="AD1" s="1127"/>
      <c r="AE1" s="1127"/>
      <c r="AF1" s="1127"/>
      <c r="AG1" s="1127"/>
      <c r="AH1" s="1127"/>
      <c r="AI1" s="1127"/>
      <c r="AJ1" s="1127"/>
      <c r="AK1" s="1127"/>
      <c r="AL1" s="1127"/>
      <c r="AM1" s="1127"/>
      <c r="AN1" s="1127"/>
      <c r="AO1" s="1127"/>
      <c r="AP1" s="1127"/>
      <c r="AQ1" s="1127"/>
      <c r="AR1" s="1127"/>
      <c r="AS1" s="1127"/>
      <c r="AT1" s="1127"/>
      <c r="AU1" s="1127"/>
      <c r="AV1" s="1127"/>
      <c r="AW1" s="1127"/>
      <c r="AX1" s="1127"/>
      <c r="AY1" s="1127"/>
      <c r="AZ1" s="1127"/>
      <c r="BA1" s="1127"/>
      <c r="BB1" s="1127"/>
      <c r="BC1" s="1127"/>
      <c r="BD1" s="1127"/>
      <c r="BE1" s="1127"/>
      <c r="BF1" s="1127"/>
      <c r="BG1" s="1127"/>
      <c r="BH1" s="1127"/>
      <c r="BI1" s="1127"/>
      <c r="BJ1" s="1127"/>
      <c r="BK1" s="1127"/>
      <c r="BL1" s="1127"/>
      <c r="BM1" s="1127"/>
      <c r="BN1" s="1127"/>
      <c r="BO1" s="1127"/>
      <c r="BP1" s="1127"/>
      <c r="BQ1" s="1127"/>
      <c r="BR1" s="1127"/>
      <c r="BS1" s="1127"/>
      <c r="BT1" s="1127"/>
      <c r="BU1" s="1127"/>
      <c r="BV1" s="1127"/>
      <c r="BW1" s="1127"/>
      <c r="BX1" s="1127"/>
      <c r="BY1" s="1127"/>
      <c r="BZ1" s="1127"/>
      <c r="CA1" s="1127"/>
      <c r="CB1" s="1127"/>
      <c r="CC1" s="1127"/>
      <c r="CD1" s="1127"/>
      <c r="CE1" s="1127"/>
      <c r="CF1" s="1127"/>
      <c r="CG1" s="1127"/>
      <c r="CH1" s="1127"/>
      <c r="CI1" s="1127"/>
      <c r="CJ1" s="1127"/>
      <c r="CK1" s="1127"/>
      <c r="CL1" s="1127"/>
      <c r="CM1" s="1127"/>
      <c r="CN1" s="1127"/>
      <c r="CO1" s="1127"/>
      <c r="CP1" s="1127"/>
      <c r="CQ1" s="1127"/>
      <c r="CR1" s="1127"/>
      <c r="CS1" s="1127"/>
      <c r="CT1" s="1127"/>
      <c r="CU1" s="1127"/>
      <c r="CV1" s="1127"/>
      <c r="CW1" s="1127"/>
      <c r="CX1" s="1127"/>
      <c r="CY1" s="1127"/>
      <c r="CZ1" s="1127"/>
      <c r="DA1" s="1127"/>
      <c r="DB1" s="1127"/>
      <c r="DC1" s="1127"/>
      <c r="DD1" s="1127"/>
      <c r="DE1" s="1127"/>
      <c r="DF1" s="1127"/>
      <c r="DG1" s="1127"/>
      <c r="DH1" s="1127"/>
      <c r="DI1" s="1127"/>
      <c r="DJ1" s="1127"/>
      <c r="DK1" s="1127"/>
      <c r="DL1" s="1127"/>
      <c r="DM1" s="1127"/>
      <c r="DN1" s="1127"/>
      <c r="DO1" s="1127"/>
      <c r="DP1" s="875"/>
    </row>
    <row r="2" spans="1:120" ht="19.5" customHeight="1">
      <c r="A2" s="1089" t="s">
        <v>189</v>
      </c>
      <c r="B2" s="1089"/>
      <c r="C2" s="1089"/>
      <c r="D2" s="1089"/>
      <c r="E2" s="1089"/>
      <c r="F2" s="1089"/>
      <c r="G2" s="1089"/>
      <c r="H2" s="1089"/>
      <c r="I2" s="1089"/>
      <c r="J2" s="1089"/>
      <c r="K2" s="1089"/>
      <c r="L2" s="1089"/>
      <c r="M2" s="1089"/>
      <c r="N2" s="1089"/>
      <c r="O2" s="1089"/>
      <c r="P2" s="1089"/>
      <c r="Q2" s="1089"/>
      <c r="R2" s="1089"/>
      <c r="S2" s="1089"/>
      <c r="T2" s="1089"/>
      <c r="U2" s="1089"/>
      <c r="V2" s="1089"/>
      <c r="W2" s="1089"/>
      <c r="X2" s="1089"/>
      <c r="Y2" s="1089"/>
      <c r="Z2" s="1089"/>
      <c r="AA2" s="1089"/>
      <c r="AB2" s="1089"/>
      <c r="AC2" s="1089"/>
      <c r="AD2" s="1089"/>
      <c r="AE2" s="1089"/>
      <c r="AF2" s="1089"/>
      <c r="AG2" s="1089"/>
      <c r="AH2" s="1089"/>
      <c r="AI2" s="1089"/>
      <c r="AJ2" s="1089"/>
      <c r="AK2" s="1089"/>
      <c r="AL2" s="1089"/>
      <c r="AM2" s="1089"/>
      <c r="AN2" s="1089"/>
      <c r="AO2" s="1089"/>
      <c r="AP2" s="1089"/>
      <c r="AQ2" s="1089"/>
      <c r="AR2" s="1089"/>
      <c r="AS2" s="1089"/>
      <c r="AT2" s="1089"/>
      <c r="AU2" s="1089"/>
      <c r="AV2" s="1089"/>
      <c r="AW2" s="1089"/>
      <c r="AX2" s="1089"/>
      <c r="AY2" s="1089"/>
      <c r="AZ2" s="1089"/>
      <c r="BA2" s="1089"/>
      <c r="BB2" s="1089"/>
      <c r="BC2" s="1089"/>
      <c r="BD2" s="1089"/>
      <c r="BE2" s="1089"/>
      <c r="BF2" s="1089"/>
      <c r="BG2" s="1089"/>
      <c r="BH2" s="1089"/>
      <c r="BI2" s="1089"/>
      <c r="BJ2" s="1089"/>
      <c r="BK2" s="1089"/>
      <c r="BL2" s="1089"/>
      <c r="BM2" s="1089"/>
      <c r="BN2" s="1089"/>
      <c r="BO2" s="1089"/>
      <c r="BP2" s="1089"/>
      <c r="BQ2" s="1089"/>
      <c r="BR2" s="1089"/>
      <c r="BS2" s="1089"/>
      <c r="BT2" s="1089"/>
      <c r="BU2" s="1089"/>
      <c r="BV2" s="1089"/>
      <c r="BW2" s="1089"/>
      <c r="BX2" s="1089"/>
      <c r="BY2" s="1089"/>
      <c r="BZ2" s="1089"/>
      <c r="CA2" s="1089"/>
      <c r="CB2" s="1089"/>
      <c r="CC2" s="1089"/>
      <c r="CD2" s="1089"/>
      <c r="CE2" s="1089"/>
      <c r="CF2" s="1089"/>
      <c r="CG2" s="1089"/>
      <c r="CH2" s="1089"/>
      <c r="CI2" s="1089"/>
      <c r="CJ2" s="1089"/>
      <c r="CK2" s="1089"/>
      <c r="CL2" s="1089"/>
      <c r="CM2" s="1089"/>
      <c r="CN2" s="1089"/>
      <c r="CO2" s="1089"/>
      <c r="CP2" s="1089"/>
      <c r="CQ2" s="1089"/>
      <c r="CR2" s="1089"/>
      <c r="CS2" s="1089"/>
      <c r="CT2" s="1089"/>
      <c r="CU2" s="1089"/>
      <c r="CV2" s="1089"/>
      <c r="CW2" s="1089"/>
      <c r="CX2" s="1089"/>
      <c r="CY2" s="1089"/>
      <c r="CZ2" s="1089"/>
      <c r="DA2" s="1089"/>
      <c r="DB2" s="1089"/>
      <c r="DC2" s="1089"/>
      <c r="DD2" s="1089"/>
      <c r="DE2" s="1089"/>
      <c r="DF2" s="1089"/>
      <c r="DG2" s="1089"/>
      <c r="DH2" s="1089"/>
      <c r="DI2" s="1089"/>
      <c r="DJ2" s="1089"/>
      <c r="DK2" s="1089"/>
      <c r="DL2" s="1089"/>
      <c r="DM2" s="1089"/>
      <c r="DN2" s="1089"/>
      <c r="DO2" s="1089"/>
      <c r="DP2" s="873"/>
    </row>
    <row r="3" spans="1:120" ht="12.75" customHeight="1" thickBot="1">
      <c r="A3" s="262"/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  <c r="S3" s="262"/>
      <c r="T3" s="262"/>
      <c r="U3" s="262"/>
      <c r="V3" s="262"/>
      <c r="W3" s="262"/>
      <c r="X3" s="262"/>
      <c r="Y3" s="262"/>
      <c r="Z3" s="262"/>
      <c r="AA3" s="262"/>
      <c r="AB3" s="262"/>
      <c r="AC3" s="262"/>
      <c r="AD3" s="262"/>
      <c r="AE3" s="262"/>
      <c r="AF3" s="262"/>
      <c r="AG3" s="262"/>
      <c r="AH3" s="262"/>
      <c r="AP3" s="262"/>
      <c r="BL3" s="574" t="s">
        <v>196</v>
      </c>
      <c r="BO3" s="1142"/>
      <c r="BP3" s="1142"/>
      <c r="BQ3" s="1142"/>
      <c r="BR3" s="1142"/>
      <c r="BS3" s="1142"/>
      <c r="BT3" s="1142"/>
      <c r="BU3" s="1142"/>
      <c r="BV3" s="1142"/>
      <c r="BW3" s="1142"/>
      <c r="BX3" s="1142"/>
      <c r="BY3" s="1142"/>
      <c r="BZ3" s="1142"/>
      <c r="CA3" s="1142"/>
      <c r="CB3" s="1142"/>
      <c r="CC3" s="1142"/>
      <c r="CD3" s="1142"/>
      <c r="CE3" s="1142"/>
      <c r="CF3" s="1142"/>
      <c r="CG3" s="1142"/>
      <c r="CH3" s="1142"/>
      <c r="CI3" s="1142"/>
      <c r="CJ3" s="1142"/>
      <c r="CK3" s="1142"/>
      <c r="CL3" s="1142"/>
      <c r="CM3" s="1142"/>
      <c r="CN3" s="1142"/>
      <c r="CO3" s="1142"/>
      <c r="CP3" s="1142"/>
      <c r="CQ3" s="1142"/>
      <c r="CR3" s="1142"/>
      <c r="CS3" s="1142"/>
      <c r="CT3" s="1142"/>
      <c r="CU3" s="1142"/>
      <c r="CV3" s="1142"/>
      <c r="CW3" s="1142"/>
      <c r="CX3" s="1142"/>
      <c r="CY3" s="1142"/>
      <c r="CZ3" s="1142"/>
      <c r="DA3" s="1142"/>
      <c r="DB3" s="1142"/>
      <c r="DC3" s="1142"/>
      <c r="DD3" s="1142"/>
      <c r="DE3" s="1142"/>
      <c r="DF3" s="1142"/>
      <c r="DG3" s="1142"/>
      <c r="DH3" s="1142"/>
      <c r="DI3" s="1142"/>
      <c r="DJ3" s="1142"/>
      <c r="DK3" s="1142"/>
      <c r="DL3" s="1142"/>
      <c r="DM3" s="1142"/>
      <c r="DN3" s="1142"/>
      <c r="DO3" s="1142"/>
      <c r="DP3" s="1142"/>
    </row>
    <row r="4" spans="1:120" s="245" customFormat="1" ht="21" thickTop="1">
      <c r="A4" s="1143" t="s">
        <v>18</v>
      </c>
      <c r="B4" s="871"/>
      <c r="C4" s="1123">
        <v>2009</v>
      </c>
      <c r="D4" s="1123"/>
      <c r="E4" s="1123"/>
      <c r="F4" s="1123"/>
      <c r="G4" s="1123"/>
      <c r="H4" s="1123"/>
      <c r="I4" s="1123"/>
      <c r="J4" s="562"/>
      <c r="K4" s="1123">
        <v>2010</v>
      </c>
      <c r="L4" s="1123"/>
      <c r="M4" s="1123"/>
      <c r="N4" s="1123"/>
      <c r="O4" s="1123"/>
      <c r="P4" s="1123"/>
      <c r="Q4" s="1123"/>
      <c r="R4" s="562"/>
      <c r="S4" s="1123">
        <v>2011</v>
      </c>
      <c r="T4" s="1123"/>
      <c r="U4" s="1123"/>
      <c r="V4" s="1123"/>
      <c r="W4" s="1123"/>
      <c r="X4" s="1123"/>
      <c r="Y4" s="1123"/>
      <c r="Z4" s="871"/>
      <c r="AA4" s="1123">
        <v>2012</v>
      </c>
      <c r="AB4" s="1123"/>
      <c r="AC4" s="1123"/>
      <c r="AD4" s="1123"/>
      <c r="AE4" s="1123"/>
      <c r="AF4" s="1123"/>
      <c r="AG4" s="1123"/>
      <c r="AH4" s="871"/>
      <c r="AI4" s="1126">
        <v>2013</v>
      </c>
      <c r="AJ4" s="1126"/>
      <c r="AK4" s="1126"/>
      <c r="AL4" s="1126"/>
      <c r="AM4" s="1126"/>
      <c r="AN4" s="1126"/>
      <c r="AO4" s="1126"/>
      <c r="AP4" s="871"/>
      <c r="AQ4" s="1126">
        <v>2014</v>
      </c>
      <c r="AR4" s="1126"/>
      <c r="AS4" s="1126"/>
      <c r="AT4" s="1126"/>
      <c r="AU4" s="1126"/>
      <c r="AV4" s="1126"/>
      <c r="AW4" s="1126"/>
      <c r="AX4" s="871"/>
      <c r="AY4" s="1126">
        <v>2015</v>
      </c>
      <c r="AZ4" s="1126"/>
      <c r="BA4" s="1126"/>
      <c r="BB4" s="1126"/>
      <c r="BC4" s="1126"/>
      <c r="BD4" s="1126"/>
      <c r="BE4" s="1126"/>
      <c r="BF4" s="568"/>
      <c r="BG4" s="1126">
        <v>2016</v>
      </c>
      <c r="BH4" s="1126"/>
      <c r="BI4" s="1126"/>
      <c r="BJ4" s="1126"/>
      <c r="BK4" s="1126"/>
      <c r="BL4" s="1126"/>
      <c r="BM4" s="1126"/>
      <c r="BN4" s="584"/>
      <c r="BO4" s="1126">
        <v>2017</v>
      </c>
      <c r="BP4" s="1126"/>
      <c r="BQ4" s="1126"/>
      <c r="BR4" s="1126"/>
      <c r="BS4" s="1126"/>
      <c r="BT4" s="1126"/>
      <c r="BU4" s="1126"/>
      <c r="BV4" s="874"/>
      <c r="BW4" s="1126">
        <v>2018</v>
      </c>
      <c r="BX4" s="1126"/>
      <c r="BY4" s="1126"/>
      <c r="BZ4" s="1126"/>
      <c r="CA4" s="1126"/>
      <c r="CB4" s="1126"/>
      <c r="CC4" s="1126"/>
      <c r="CD4" s="584"/>
      <c r="CE4" s="1126">
        <v>2019</v>
      </c>
      <c r="CF4" s="1126"/>
      <c r="CG4" s="1126"/>
      <c r="CH4" s="1126"/>
      <c r="CI4" s="1126"/>
      <c r="CJ4" s="1126"/>
      <c r="CK4" s="1126"/>
      <c r="CL4" s="874"/>
      <c r="CM4" s="1126">
        <v>2020</v>
      </c>
      <c r="CN4" s="1126"/>
      <c r="CO4" s="1126"/>
      <c r="CP4" s="1126"/>
      <c r="CQ4" s="1126"/>
      <c r="CR4" s="1126"/>
      <c r="CS4" s="1126"/>
      <c r="CT4" s="874"/>
      <c r="CU4" s="1126">
        <v>2021</v>
      </c>
      <c r="CV4" s="1126"/>
      <c r="CW4" s="1126"/>
      <c r="CX4" s="1126"/>
      <c r="CY4" s="1126"/>
      <c r="CZ4" s="1126"/>
      <c r="DA4" s="1126"/>
      <c r="DB4" s="874"/>
      <c r="DC4" s="1126" t="s">
        <v>212</v>
      </c>
      <c r="DD4" s="1126"/>
      <c r="DE4" s="1126"/>
      <c r="DF4" s="1126"/>
      <c r="DG4" s="1126"/>
      <c r="DH4" s="1126"/>
      <c r="DI4" s="1126"/>
      <c r="DJ4" s="874"/>
      <c r="DK4" s="1140" t="s">
        <v>182</v>
      </c>
      <c r="DL4" s="1140"/>
      <c r="DM4" s="872"/>
      <c r="DN4" s="1140" t="s">
        <v>181</v>
      </c>
      <c r="DO4" s="1140"/>
      <c r="DP4" s="825"/>
    </row>
    <row r="5" spans="1:120" ht="37.9" customHeight="1">
      <c r="A5" s="1144"/>
      <c r="B5" s="833"/>
      <c r="C5" s="1155" t="s">
        <v>0</v>
      </c>
      <c r="D5" s="1157" t="s">
        <v>54</v>
      </c>
      <c r="E5" s="1155" t="s">
        <v>1</v>
      </c>
      <c r="F5" s="1155"/>
      <c r="G5" s="1155" t="s">
        <v>2</v>
      </c>
      <c r="H5" s="1157" t="s">
        <v>46</v>
      </c>
      <c r="I5" s="1155" t="s">
        <v>43</v>
      </c>
      <c r="J5" s="894"/>
      <c r="K5" s="1155" t="s">
        <v>0</v>
      </c>
      <c r="L5" s="1157" t="s">
        <v>54</v>
      </c>
      <c r="M5" s="1155" t="s">
        <v>1</v>
      </c>
      <c r="N5" s="1155"/>
      <c r="O5" s="1155" t="s">
        <v>2</v>
      </c>
      <c r="P5" s="1157" t="s">
        <v>46</v>
      </c>
      <c r="Q5" s="1155" t="s">
        <v>43</v>
      </c>
      <c r="R5" s="894"/>
      <c r="S5" s="1155" t="s">
        <v>0</v>
      </c>
      <c r="T5" s="1157" t="s">
        <v>54</v>
      </c>
      <c r="U5" s="1159" t="s">
        <v>1</v>
      </c>
      <c r="V5" s="1159"/>
      <c r="W5" s="1155" t="s">
        <v>2</v>
      </c>
      <c r="X5" s="1157" t="s">
        <v>46</v>
      </c>
      <c r="Y5" s="1153" t="s">
        <v>43</v>
      </c>
      <c r="Z5" s="833"/>
      <c r="AA5" s="1155" t="s">
        <v>0</v>
      </c>
      <c r="AB5" s="1157" t="s">
        <v>54</v>
      </c>
      <c r="AC5" s="1159" t="s">
        <v>1</v>
      </c>
      <c r="AD5" s="1159"/>
      <c r="AE5" s="1155" t="s">
        <v>2</v>
      </c>
      <c r="AF5" s="1157" t="s">
        <v>46</v>
      </c>
      <c r="AG5" s="1153" t="s">
        <v>43</v>
      </c>
      <c r="AH5" s="833"/>
      <c r="AI5" s="1155" t="s">
        <v>0</v>
      </c>
      <c r="AJ5" s="1157" t="s">
        <v>54</v>
      </c>
      <c r="AK5" s="1159" t="s">
        <v>1</v>
      </c>
      <c r="AL5" s="1159"/>
      <c r="AM5" s="1155" t="s">
        <v>2</v>
      </c>
      <c r="AN5" s="1157" t="s">
        <v>46</v>
      </c>
      <c r="AO5" s="1153" t="s">
        <v>43</v>
      </c>
      <c r="AP5" s="833"/>
      <c r="AQ5" s="1155" t="s">
        <v>0</v>
      </c>
      <c r="AR5" s="1157" t="s">
        <v>54</v>
      </c>
      <c r="AS5" s="1159" t="s">
        <v>1</v>
      </c>
      <c r="AT5" s="1159"/>
      <c r="AU5" s="1155" t="s">
        <v>2</v>
      </c>
      <c r="AV5" s="1157" t="s">
        <v>46</v>
      </c>
      <c r="AW5" s="1153" t="s">
        <v>43</v>
      </c>
      <c r="AX5" s="833"/>
      <c r="AY5" s="1155" t="s">
        <v>0</v>
      </c>
      <c r="AZ5" s="1157" t="s">
        <v>54</v>
      </c>
      <c r="BA5" s="1159" t="s">
        <v>1</v>
      </c>
      <c r="BB5" s="1159"/>
      <c r="BC5" s="1155" t="s">
        <v>2</v>
      </c>
      <c r="BD5" s="1157" t="s">
        <v>46</v>
      </c>
      <c r="BE5" s="1153" t="s">
        <v>43</v>
      </c>
      <c r="BF5" s="895"/>
      <c r="BG5" s="1155" t="s">
        <v>0</v>
      </c>
      <c r="BH5" s="1157" t="s">
        <v>54</v>
      </c>
      <c r="BI5" s="1159" t="s">
        <v>1</v>
      </c>
      <c r="BJ5" s="1159"/>
      <c r="BK5" s="1155" t="s">
        <v>2</v>
      </c>
      <c r="BL5" s="1157" t="s">
        <v>46</v>
      </c>
      <c r="BM5" s="1153" t="s">
        <v>43</v>
      </c>
      <c r="BN5" s="884"/>
      <c r="BO5" s="1155" t="s">
        <v>0</v>
      </c>
      <c r="BP5" s="1157" t="s">
        <v>54</v>
      </c>
      <c r="BQ5" s="1159" t="s">
        <v>1</v>
      </c>
      <c r="BR5" s="1159"/>
      <c r="BS5" s="1155" t="s">
        <v>2</v>
      </c>
      <c r="BT5" s="1157" t="s">
        <v>46</v>
      </c>
      <c r="BU5" s="1153" t="s">
        <v>43</v>
      </c>
      <c r="BV5" s="885"/>
      <c r="BW5" s="1155" t="s">
        <v>0</v>
      </c>
      <c r="BX5" s="1157" t="s">
        <v>54</v>
      </c>
      <c r="BY5" s="1159" t="s">
        <v>1</v>
      </c>
      <c r="BZ5" s="1159"/>
      <c r="CA5" s="1155" t="s">
        <v>2</v>
      </c>
      <c r="CB5" s="1157" t="s">
        <v>46</v>
      </c>
      <c r="CC5" s="1153" t="s">
        <v>43</v>
      </c>
      <c r="CD5" s="884"/>
      <c r="CE5" s="1155" t="s">
        <v>0</v>
      </c>
      <c r="CF5" s="1157" t="s">
        <v>54</v>
      </c>
      <c r="CG5" s="1159" t="s">
        <v>1</v>
      </c>
      <c r="CH5" s="1159"/>
      <c r="CI5" s="1155" t="s">
        <v>2</v>
      </c>
      <c r="CJ5" s="1157" t="s">
        <v>46</v>
      </c>
      <c r="CK5" s="1153" t="s">
        <v>43</v>
      </c>
      <c r="CL5" s="885"/>
      <c r="CM5" s="1155" t="s">
        <v>0</v>
      </c>
      <c r="CN5" s="1157" t="s">
        <v>54</v>
      </c>
      <c r="CO5" s="1159" t="s">
        <v>1</v>
      </c>
      <c r="CP5" s="1159"/>
      <c r="CQ5" s="1155" t="s">
        <v>2</v>
      </c>
      <c r="CR5" s="1157" t="s">
        <v>46</v>
      </c>
      <c r="CS5" s="1153" t="s">
        <v>43</v>
      </c>
      <c r="CT5" s="885"/>
      <c r="CU5" s="1155" t="s">
        <v>0</v>
      </c>
      <c r="CV5" s="1157" t="s">
        <v>54</v>
      </c>
      <c r="CW5" s="1159" t="s">
        <v>1</v>
      </c>
      <c r="CX5" s="1159"/>
      <c r="CY5" s="1155" t="s">
        <v>2</v>
      </c>
      <c r="CZ5" s="1157" t="s">
        <v>46</v>
      </c>
      <c r="DA5" s="1153" t="s">
        <v>43</v>
      </c>
      <c r="DB5" s="885"/>
      <c r="DC5" s="1155" t="s">
        <v>0</v>
      </c>
      <c r="DD5" s="1157" t="s">
        <v>54</v>
      </c>
      <c r="DE5" s="1159" t="s">
        <v>1</v>
      </c>
      <c r="DF5" s="1159"/>
      <c r="DG5" s="1155" t="s">
        <v>2</v>
      </c>
      <c r="DH5" s="1157" t="s">
        <v>46</v>
      </c>
      <c r="DI5" s="1153" t="s">
        <v>43</v>
      </c>
      <c r="DJ5" s="885"/>
      <c r="DK5" s="1141"/>
      <c r="DL5" s="1141"/>
      <c r="DM5" s="833"/>
      <c r="DN5" s="1141"/>
      <c r="DO5" s="1141"/>
      <c r="DP5" s="893"/>
    </row>
    <row r="6" spans="1:120" ht="45.75" customHeight="1" thickBot="1">
      <c r="A6" s="1145"/>
      <c r="B6" s="883"/>
      <c r="C6" s="1156"/>
      <c r="D6" s="1158"/>
      <c r="E6" s="883" t="s">
        <v>3</v>
      </c>
      <c r="F6" s="883" t="s">
        <v>4</v>
      </c>
      <c r="G6" s="1156"/>
      <c r="H6" s="1158"/>
      <c r="I6" s="1156"/>
      <c r="J6" s="896"/>
      <c r="K6" s="1156"/>
      <c r="L6" s="1158"/>
      <c r="M6" s="883" t="s">
        <v>3</v>
      </c>
      <c r="N6" s="883" t="s">
        <v>4</v>
      </c>
      <c r="O6" s="1156"/>
      <c r="P6" s="1158"/>
      <c r="Q6" s="1156"/>
      <c r="R6" s="896"/>
      <c r="S6" s="1156"/>
      <c r="T6" s="1158"/>
      <c r="U6" s="883" t="s">
        <v>3</v>
      </c>
      <c r="V6" s="883" t="s">
        <v>4</v>
      </c>
      <c r="W6" s="1156"/>
      <c r="X6" s="1158"/>
      <c r="Y6" s="1154"/>
      <c r="Z6" s="883"/>
      <c r="AA6" s="1156"/>
      <c r="AB6" s="1158"/>
      <c r="AC6" s="883" t="s">
        <v>3</v>
      </c>
      <c r="AD6" s="883" t="s">
        <v>4</v>
      </c>
      <c r="AE6" s="1156"/>
      <c r="AF6" s="1158"/>
      <c r="AG6" s="1154"/>
      <c r="AH6" s="883"/>
      <c r="AI6" s="1156"/>
      <c r="AJ6" s="1158"/>
      <c r="AK6" s="883" t="s">
        <v>3</v>
      </c>
      <c r="AL6" s="883" t="s">
        <v>4</v>
      </c>
      <c r="AM6" s="1156"/>
      <c r="AN6" s="1158"/>
      <c r="AO6" s="1154"/>
      <c r="AP6" s="883"/>
      <c r="AQ6" s="1156"/>
      <c r="AR6" s="1158"/>
      <c r="AS6" s="883" t="s">
        <v>3</v>
      </c>
      <c r="AT6" s="883" t="s">
        <v>4</v>
      </c>
      <c r="AU6" s="1156"/>
      <c r="AV6" s="1158"/>
      <c r="AW6" s="1154"/>
      <c r="AX6" s="883"/>
      <c r="AY6" s="1156"/>
      <c r="AZ6" s="1158"/>
      <c r="BA6" s="883" t="s">
        <v>3</v>
      </c>
      <c r="BB6" s="883" t="s">
        <v>4</v>
      </c>
      <c r="BC6" s="1156"/>
      <c r="BD6" s="1158"/>
      <c r="BE6" s="1154"/>
      <c r="BF6" s="897"/>
      <c r="BG6" s="1156"/>
      <c r="BH6" s="1158"/>
      <c r="BI6" s="883" t="s">
        <v>3</v>
      </c>
      <c r="BJ6" s="883" t="s">
        <v>4</v>
      </c>
      <c r="BK6" s="1156"/>
      <c r="BL6" s="1158"/>
      <c r="BM6" s="1154"/>
      <c r="BN6" s="887"/>
      <c r="BO6" s="1156"/>
      <c r="BP6" s="1158"/>
      <c r="BQ6" s="883" t="s">
        <v>3</v>
      </c>
      <c r="BR6" s="883" t="s">
        <v>4</v>
      </c>
      <c r="BS6" s="1156"/>
      <c r="BT6" s="1158"/>
      <c r="BU6" s="1154"/>
      <c r="BV6" s="888"/>
      <c r="BW6" s="1156"/>
      <c r="BX6" s="1158"/>
      <c r="BY6" s="883" t="s">
        <v>3</v>
      </c>
      <c r="BZ6" s="883" t="s">
        <v>4</v>
      </c>
      <c r="CA6" s="1156"/>
      <c r="CB6" s="1158"/>
      <c r="CC6" s="1154"/>
      <c r="CD6" s="887"/>
      <c r="CE6" s="1156"/>
      <c r="CF6" s="1158"/>
      <c r="CG6" s="883" t="s">
        <v>3</v>
      </c>
      <c r="CH6" s="883" t="s">
        <v>4</v>
      </c>
      <c r="CI6" s="1156"/>
      <c r="CJ6" s="1158"/>
      <c r="CK6" s="1154"/>
      <c r="CL6" s="888"/>
      <c r="CM6" s="1156"/>
      <c r="CN6" s="1158"/>
      <c r="CO6" s="883" t="s">
        <v>3</v>
      </c>
      <c r="CP6" s="883" t="s">
        <v>4</v>
      </c>
      <c r="CQ6" s="1156"/>
      <c r="CR6" s="1158"/>
      <c r="CS6" s="1154"/>
      <c r="CT6" s="888"/>
      <c r="CU6" s="1156"/>
      <c r="CV6" s="1158"/>
      <c r="CW6" s="883" t="s">
        <v>3</v>
      </c>
      <c r="CX6" s="883" t="s">
        <v>4</v>
      </c>
      <c r="CY6" s="1156"/>
      <c r="CZ6" s="1158"/>
      <c r="DA6" s="1154"/>
      <c r="DB6" s="888"/>
      <c r="DC6" s="1156"/>
      <c r="DD6" s="1158"/>
      <c r="DE6" s="883" t="s">
        <v>3</v>
      </c>
      <c r="DF6" s="883" t="s">
        <v>4</v>
      </c>
      <c r="DG6" s="1156"/>
      <c r="DH6" s="1158"/>
      <c r="DI6" s="1154"/>
      <c r="DJ6" s="888"/>
      <c r="DK6" s="890" t="s">
        <v>205</v>
      </c>
      <c r="DL6" s="890" t="s">
        <v>206</v>
      </c>
      <c r="DM6" s="891"/>
      <c r="DN6" s="890" t="s">
        <v>205</v>
      </c>
      <c r="DO6" s="890" t="s">
        <v>206</v>
      </c>
      <c r="DP6" s="891"/>
    </row>
    <row r="7" spans="1:120" s="140" customFormat="1" ht="8.1" customHeight="1" thickTop="1">
      <c r="A7" s="229"/>
      <c r="AI7" s="185"/>
      <c r="AJ7" s="185"/>
      <c r="AK7" s="185"/>
      <c r="AL7" s="185"/>
      <c r="AM7" s="185"/>
      <c r="AN7" s="185"/>
      <c r="AO7" s="201"/>
      <c r="AQ7" s="185"/>
      <c r="AR7" s="185"/>
      <c r="AS7" s="185"/>
      <c r="AT7" s="185"/>
      <c r="AU7" s="185"/>
      <c r="AV7" s="185"/>
      <c r="AW7" s="201"/>
      <c r="AX7" s="201"/>
      <c r="AY7" s="185"/>
      <c r="AZ7" s="185"/>
      <c r="BA7" s="185"/>
      <c r="BB7" s="185"/>
      <c r="BC7" s="185"/>
      <c r="BD7" s="185"/>
      <c r="BE7" s="201"/>
      <c r="BF7" s="185"/>
      <c r="BG7" s="185"/>
      <c r="BH7" s="185"/>
      <c r="BI7" s="185"/>
      <c r="BJ7" s="185"/>
      <c r="BK7" s="185"/>
      <c r="BL7" s="185"/>
      <c r="BM7" s="201"/>
      <c r="BN7" s="576"/>
      <c r="BO7" s="185"/>
      <c r="BP7" s="185"/>
      <c r="BQ7" s="185"/>
      <c r="BR7" s="185"/>
      <c r="BS7" s="185"/>
      <c r="BT7" s="185"/>
      <c r="BU7" s="201"/>
      <c r="BV7" s="201"/>
      <c r="BW7" s="201"/>
      <c r="BX7" s="201"/>
      <c r="BY7" s="201"/>
      <c r="BZ7" s="201"/>
      <c r="CA7" s="201"/>
      <c r="CB7" s="201"/>
      <c r="CC7" s="201"/>
      <c r="CD7" s="201"/>
      <c r="CE7" s="201"/>
      <c r="CF7" s="201"/>
      <c r="CG7" s="201"/>
      <c r="CH7" s="201"/>
      <c r="CI7" s="201"/>
      <c r="CJ7" s="201"/>
      <c r="CK7" s="201"/>
      <c r="CL7" s="201"/>
      <c r="CM7" s="201"/>
      <c r="CN7" s="201"/>
      <c r="CO7" s="201"/>
      <c r="CP7" s="201"/>
      <c r="CQ7" s="201"/>
      <c r="CR7" s="201"/>
      <c r="CS7" s="201"/>
      <c r="CT7" s="201"/>
      <c r="CU7" s="201"/>
      <c r="CV7" s="201"/>
      <c r="CW7" s="201"/>
      <c r="CX7" s="201"/>
      <c r="CY7" s="201"/>
      <c r="CZ7" s="201"/>
      <c r="DA7" s="201"/>
      <c r="DB7" s="201"/>
      <c r="DC7" s="201"/>
      <c r="DD7" s="201"/>
      <c r="DE7" s="201"/>
      <c r="DF7" s="201"/>
      <c r="DG7" s="201"/>
      <c r="DH7" s="201"/>
      <c r="DI7" s="201"/>
      <c r="DJ7" s="201"/>
      <c r="DK7" s="201"/>
      <c r="DL7" s="201"/>
      <c r="DM7" s="201"/>
      <c r="DN7" s="201"/>
      <c r="DO7" s="201"/>
      <c r="DP7" s="201"/>
    </row>
    <row r="8" spans="1:120" s="223" customFormat="1" ht="23.1" customHeight="1">
      <c r="A8" s="563" t="s">
        <v>5</v>
      </c>
      <c r="B8" s="676"/>
      <c r="C8" s="441">
        <v>13.236020000000002</v>
      </c>
      <c r="D8" s="705">
        <v>0.75900999999999996</v>
      </c>
      <c r="E8" s="705">
        <v>11.746650000000001</v>
      </c>
      <c r="F8" s="705">
        <v>14.7254</v>
      </c>
      <c r="G8" s="705">
        <v>5.7344277207196717</v>
      </c>
      <c r="H8" s="404">
        <v>3633.5395835600002</v>
      </c>
      <c r="I8" s="404">
        <v>4013</v>
      </c>
      <c r="J8" s="564"/>
      <c r="K8" s="453">
        <v>31.714727308797269</v>
      </c>
      <c r="L8" s="705">
        <v>1.0086277700819946</v>
      </c>
      <c r="M8" s="705">
        <v>29.735411163520354</v>
      </c>
      <c r="N8" s="705">
        <v>33.694043454074183</v>
      </c>
      <c r="O8" s="705">
        <v>3.1803135504249278</v>
      </c>
      <c r="P8" s="403">
        <v>3265.1389240000058</v>
      </c>
      <c r="Q8" s="518">
        <v>3539</v>
      </c>
      <c r="R8" s="564"/>
      <c r="S8" s="705">
        <v>59.274403538918072</v>
      </c>
      <c r="T8" s="705">
        <v>1.1996438283190205</v>
      </c>
      <c r="U8" s="705">
        <v>56.920312585302199</v>
      </c>
      <c r="V8" s="705">
        <v>61.628494492533946</v>
      </c>
      <c r="W8" s="705">
        <v>2.0238817376396958</v>
      </c>
      <c r="X8" s="403">
        <v>3132.5471689999849</v>
      </c>
      <c r="Y8" s="404">
        <v>3411</v>
      </c>
      <c r="Z8" s="404"/>
      <c r="AA8" s="519">
        <v>66.417886346340453</v>
      </c>
      <c r="AB8" s="519">
        <v>1.1716265039624223</v>
      </c>
      <c r="AC8" s="519">
        <v>64.119204579669898</v>
      </c>
      <c r="AD8" s="519">
        <v>68.716568113011007</v>
      </c>
      <c r="AE8" s="519">
        <v>1.7640225674344687</v>
      </c>
      <c r="AF8" s="695">
        <v>3377.5490449999838</v>
      </c>
      <c r="AG8" s="586">
        <v>3643</v>
      </c>
      <c r="AH8" s="404"/>
      <c r="AI8" s="464">
        <v>70.322548509882509</v>
      </c>
      <c r="AJ8" s="464">
        <v>1.1533291104627661</v>
      </c>
      <c r="AK8" s="464">
        <v>68.059708009051022</v>
      </c>
      <c r="AL8" s="464">
        <v>72.585389010713996</v>
      </c>
      <c r="AM8" s="464">
        <v>1.6400559065357072</v>
      </c>
      <c r="AN8" s="465">
        <v>3106.3237599999907</v>
      </c>
      <c r="AO8" s="469">
        <v>3399</v>
      </c>
      <c r="AP8" s="467"/>
      <c r="AQ8" s="463">
        <v>71.007875758693842</v>
      </c>
      <c r="AR8" s="464">
        <v>1.0554933266855915</v>
      </c>
      <c r="AS8" s="464">
        <v>68.937205546748771</v>
      </c>
      <c r="AT8" s="464">
        <v>73.078545970638913</v>
      </c>
      <c r="AU8" s="464">
        <v>1.4864454335635613</v>
      </c>
      <c r="AV8" s="465">
        <v>3521.3793460000225</v>
      </c>
      <c r="AW8" s="469">
        <v>3718</v>
      </c>
      <c r="AX8" s="469"/>
      <c r="AY8" s="463">
        <v>73.342239325262227</v>
      </c>
      <c r="AZ8" s="464">
        <v>0.67763626882778927</v>
      </c>
      <c r="BA8" s="464">
        <v>72.013563430422721</v>
      </c>
      <c r="BB8" s="464">
        <v>74.670915220101733</v>
      </c>
      <c r="BC8" s="464">
        <v>0.92393724961487789</v>
      </c>
      <c r="BD8" s="465">
        <v>4451.3095210000047</v>
      </c>
      <c r="BE8" s="469">
        <v>9105</v>
      </c>
      <c r="BF8" s="686"/>
      <c r="BG8" s="463">
        <v>74.524362872141722</v>
      </c>
      <c r="BH8" s="464">
        <v>0.73051807602876961</v>
      </c>
      <c r="BI8" s="464">
        <v>73.09197364890359</v>
      </c>
      <c r="BJ8" s="464">
        <v>75.956752095379869</v>
      </c>
      <c r="BK8" s="464">
        <v>0.9802406191410028</v>
      </c>
      <c r="BL8" s="465">
        <v>4439.7359379999934</v>
      </c>
      <c r="BM8" s="469">
        <v>7806</v>
      </c>
      <c r="BN8" s="464"/>
      <c r="BO8" s="463">
        <v>78.18519762775361</v>
      </c>
      <c r="BP8" s="464">
        <v>0.6517626926858372</v>
      </c>
      <c r="BQ8" s="464">
        <v>76.907248214868133</v>
      </c>
      <c r="BR8" s="464">
        <v>79.463147040639086</v>
      </c>
      <c r="BS8" s="464">
        <v>0.83361392240630383</v>
      </c>
      <c r="BT8" s="465">
        <v>4390.2183190000287</v>
      </c>
      <c r="BU8" s="469">
        <v>8553</v>
      </c>
      <c r="BV8" s="469"/>
      <c r="BW8" s="463">
        <v>77.697584751613775</v>
      </c>
      <c r="BX8" s="464">
        <v>0.64306962990732219</v>
      </c>
      <c r="BY8" s="464">
        <v>76.436647343729362</v>
      </c>
      <c r="BZ8" s="464">
        <v>78.958522159498173</v>
      </c>
      <c r="CA8" s="464">
        <v>0.82765716844752468</v>
      </c>
      <c r="CB8" s="464">
        <v>3920.4019979999821</v>
      </c>
      <c r="CC8" s="469">
        <v>8421</v>
      </c>
      <c r="CD8" s="810"/>
      <c r="CE8" s="463">
        <v>79.86932919170016</v>
      </c>
      <c r="CF8" s="464">
        <v>0.63816102696440713</v>
      </c>
      <c r="CG8" s="464">
        <v>78.618006818392089</v>
      </c>
      <c r="CH8" s="464">
        <v>81.120651565008217</v>
      </c>
      <c r="CI8" s="464">
        <v>0.79900636880611653</v>
      </c>
      <c r="CJ8" s="465">
        <v>3602.6080050000055</v>
      </c>
      <c r="CK8" s="469">
        <v>7956</v>
      </c>
      <c r="CL8" s="469"/>
      <c r="CM8" s="463">
        <v>64.639742804317422</v>
      </c>
      <c r="CN8" s="464">
        <v>0.94733778114903733</v>
      </c>
      <c r="CO8" s="464">
        <v>62.782008681118342</v>
      </c>
      <c r="CP8" s="464">
        <v>66.497476927516502</v>
      </c>
      <c r="CQ8" s="464">
        <v>1.4655655175127995</v>
      </c>
      <c r="CR8" s="465">
        <v>3134.5428169999968</v>
      </c>
      <c r="CS8" s="469">
        <v>5856</v>
      </c>
      <c r="CT8" s="469"/>
      <c r="CU8" s="463">
        <v>73.120837531434802</v>
      </c>
      <c r="CV8" s="464">
        <v>0.69686141530404677</v>
      </c>
      <c r="CW8" s="464">
        <v>71.754413507321956</v>
      </c>
      <c r="CX8" s="464">
        <v>74.487261555547647</v>
      </c>
      <c r="CY8" s="464">
        <v>0.95302712445609583</v>
      </c>
      <c r="CZ8" s="465">
        <v>3606.9703330000066</v>
      </c>
      <c r="DA8" s="469">
        <v>8341</v>
      </c>
      <c r="DB8" s="469"/>
      <c r="DC8" s="463"/>
      <c r="DD8" s="464"/>
      <c r="DE8" s="464"/>
      <c r="DF8" s="464"/>
      <c r="DG8" s="464"/>
      <c r="DH8" s="465"/>
      <c r="DI8" s="469"/>
      <c r="DJ8" s="469"/>
      <c r="DK8" s="463"/>
      <c r="DL8" s="464"/>
      <c r="DM8" s="464"/>
      <c r="DN8" s="464"/>
      <c r="DO8" s="464"/>
      <c r="DP8" s="464"/>
    </row>
    <row r="9" spans="1:120" s="140" customFormat="1" ht="5.0999999999999996" customHeight="1">
      <c r="A9" s="516"/>
      <c r="B9" s="245"/>
      <c r="C9" s="411"/>
      <c r="D9" s="411"/>
      <c r="E9" s="411"/>
      <c r="F9" s="411"/>
      <c r="G9" s="411"/>
      <c r="H9" s="411"/>
      <c r="I9" s="411"/>
      <c r="J9" s="411"/>
      <c r="K9" s="455"/>
      <c r="L9" s="707"/>
      <c r="M9" s="707"/>
      <c r="N9" s="707"/>
      <c r="O9" s="707"/>
      <c r="P9" s="689"/>
      <c r="Q9" s="565"/>
      <c r="R9" s="411"/>
      <c r="S9" s="707"/>
      <c r="T9" s="707"/>
      <c r="U9" s="707"/>
      <c r="V9" s="707"/>
      <c r="W9" s="707"/>
      <c r="X9" s="689"/>
      <c r="Y9" s="411"/>
      <c r="Z9" s="411"/>
      <c r="AA9" s="698"/>
      <c r="AB9" s="698"/>
      <c r="AC9" s="698"/>
      <c r="AD9" s="698"/>
      <c r="AE9" s="698"/>
      <c r="AF9" s="710"/>
      <c r="AG9" s="587"/>
      <c r="AH9" s="411"/>
      <c r="AI9" s="471"/>
      <c r="AJ9" s="471"/>
      <c r="AK9" s="471"/>
      <c r="AL9" s="471"/>
      <c r="AM9" s="471"/>
      <c r="AN9" s="476"/>
      <c r="AO9" s="476"/>
      <c r="AP9" s="474"/>
      <c r="AQ9" s="470"/>
      <c r="AR9" s="471"/>
      <c r="AS9" s="471"/>
      <c r="AT9" s="471"/>
      <c r="AU9" s="471"/>
      <c r="AV9" s="476"/>
      <c r="AW9" s="476"/>
      <c r="AX9" s="476"/>
      <c r="AY9" s="470"/>
      <c r="AZ9" s="471"/>
      <c r="BA9" s="471"/>
      <c r="BB9" s="471"/>
      <c r="BC9" s="471"/>
      <c r="BD9" s="476"/>
      <c r="BE9" s="476"/>
      <c r="BF9" s="531"/>
      <c r="BG9" s="470"/>
      <c r="BH9" s="471"/>
      <c r="BI9" s="471"/>
      <c r="BJ9" s="471"/>
      <c r="BK9" s="471"/>
      <c r="BL9" s="476"/>
      <c r="BM9" s="476"/>
      <c r="BN9" s="471"/>
      <c r="BO9" s="470"/>
      <c r="BP9" s="471"/>
      <c r="BQ9" s="471"/>
      <c r="BR9" s="471"/>
      <c r="BS9" s="471"/>
      <c r="BT9" s="476"/>
      <c r="BU9" s="476"/>
      <c r="BV9" s="476"/>
      <c r="BW9" s="470"/>
      <c r="BX9" s="471"/>
      <c r="BY9" s="471"/>
      <c r="BZ9" s="471"/>
      <c r="CA9" s="471"/>
      <c r="CB9" s="471"/>
      <c r="CC9" s="476"/>
      <c r="CD9" s="811"/>
      <c r="CE9" s="470"/>
      <c r="CF9" s="471"/>
      <c r="CG9" s="471"/>
      <c r="CH9" s="471"/>
      <c r="CI9" s="471"/>
      <c r="CJ9" s="476"/>
      <c r="CK9" s="476"/>
      <c r="CL9" s="476"/>
      <c r="CM9" s="470"/>
      <c r="CN9" s="471"/>
      <c r="CO9" s="471"/>
      <c r="CP9" s="471"/>
      <c r="CQ9" s="471"/>
      <c r="CR9" s="476"/>
      <c r="CS9" s="476"/>
      <c r="CT9" s="476"/>
      <c r="CU9" s="470"/>
      <c r="CV9" s="471"/>
      <c r="CW9" s="471"/>
      <c r="CX9" s="471"/>
      <c r="CY9" s="471"/>
      <c r="CZ9" s="476"/>
      <c r="DA9" s="476"/>
      <c r="DB9" s="476"/>
      <c r="DC9" s="470"/>
      <c r="DD9" s="471"/>
      <c r="DE9" s="471"/>
      <c r="DF9" s="471"/>
      <c r="DG9" s="471"/>
      <c r="DH9" s="476"/>
      <c r="DI9" s="476"/>
      <c r="DJ9" s="476"/>
      <c r="DK9" s="470"/>
      <c r="DL9" s="471"/>
      <c r="DM9" s="471"/>
      <c r="DN9" s="471"/>
      <c r="DO9" s="471"/>
      <c r="DP9" s="471"/>
    </row>
    <row r="10" spans="1:120" s="140" customFormat="1" ht="20.25" customHeight="1">
      <c r="A10" s="566" t="s">
        <v>19</v>
      </c>
      <c r="B10" s="677"/>
      <c r="C10" s="717">
        <v>16.037979999999997</v>
      </c>
      <c r="D10" s="707">
        <v>2.3664299999999998</v>
      </c>
      <c r="E10" s="707">
        <v>11.394410000000001</v>
      </c>
      <c r="F10" s="707">
        <v>20.681540000000002</v>
      </c>
      <c r="G10" s="707">
        <v>14.755162433174254</v>
      </c>
      <c r="H10" s="414">
        <v>60.583457291099997</v>
      </c>
      <c r="I10" s="414">
        <v>183</v>
      </c>
      <c r="J10" s="411"/>
      <c r="K10" s="455">
        <v>45.131460000000004</v>
      </c>
      <c r="L10" s="707">
        <v>4.7914099999999999</v>
      </c>
      <c r="M10" s="707">
        <v>35.728860000000005</v>
      </c>
      <c r="N10" s="707">
        <v>54.534059999999997</v>
      </c>
      <c r="O10" s="707">
        <v>10.616563257647769</v>
      </c>
      <c r="P10" s="689">
        <v>49.483496755399997</v>
      </c>
      <c r="Q10" s="522">
        <v>150</v>
      </c>
      <c r="R10" s="411"/>
      <c r="S10" s="707">
        <v>60.982948946701413</v>
      </c>
      <c r="T10" s="707">
        <v>4.9696359278234938</v>
      </c>
      <c r="U10" s="707">
        <v>51.230908629162606</v>
      </c>
      <c r="V10" s="707">
        <v>70.734989264240212</v>
      </c>
      <c r="W10" s="707">
        <v>8.1492220590495137</v>
      </c>
      <c r="X10" s="689">
        <v>52.072266999999933</v>
      </c>
      <c r="Y10" s="414">
        <v>164</v>
      </c>
      <c r="Z10" s="414"/>
      <c r="AA10" s="698">
        <v>62.158923784305443</v>
      </c>
      <c r="AB10" s="698">
        <v>5.6899031004024101</v>
      </c>
      <c r="AC10" s="698">
        <v>50.995573973778463</v>
      </c>
      <c r="AD10" s="698">
        <v>73.322273594832424</v>
      </c>
      <c r="AE10" s="698">
        <v>9.1537992519733091</v>
      </c>
      <c r="AF10" s="710">
        <v>62.31598400000005</v>
      </c>
      <c r="AG10" s="587">
        <v>168</v>
      </c>
      <c r="AH10" s="414"/>
      <c r="AI10" s="475">
        <v>63.974149858316331</v>
      </c>
      <c r="AJ10" s="475">
        <v>4.264867691142026</v>
      </c>
      <c r="AK10" s="475">
        <v>55.606446958376885</v>
      </c>
      <c r="AL10" s="475">
        <v>72.341852758255783</v>
      </c>
      <c r="AM10" s="475">
        <v>6.6665484427498241</v>
      </c>
      <c r="AN10" s="481">
        <v>52.597468000000028</v>
      </c>
      <c r="AO10" s="481">
        <v>143</v>
      </c>
      <c r="AP10" s="480"/>
      <c r="AQ10" s="477">
        <v>71.162629634277181</v>
      </c>
      <c r="AR10" s="475">
        <v>4.9293526101620238</v>
      </c>
      <c r="AS10" s="475">
        <v>61.492209787959538</v>
      </c>
      <c r="AT10" s="475">
        <v>80.833049480594838</v>
      </c>
      <c r="AU10" s="475">
        <v>6.9268837246392074</v>
      </c>
      <c r="AV10" s="481">
        <v>57.544869000000006</v>
      </c>
      <c r="AW10" s="481">
        <v>147</v>
      </c>
      <c r="AX10" s="481"/>
      <c r="AY10" s="477">
        <v>75.66855161544639</v>
      </c>
      <c r="AZ10" s="475">
        <v>2.6210081494107378</v>
      </c>
      <c r="BA10" s="475">
        <v>70.529407640280922</v>
      </c>
      <c r="BB10" s="475">
        <v>80.807695590611843</v>
      </c>
      <c r="BC10" s="475">
        <v>3.4638011346257955</v>
      </c>
      <c r="BD10" s="481">
        <v>79.664941000000141</v>
      </c>
      <c r="BE10" s="481">
        <v>373</v>
      </c>
      <c r="BF10" s="474"/>
      <c r="BG10" s="477">
        <v>72.434935474208856</v>
      </c>
      <c r="BH10" s="475">
        <v>3.2255653878192083</v>
      </c>
      <c r="BI10" s="475">
        <v>66.110293754898123</v>
      </c>
      <c r="BJ10" s="475">
        <v>78.759577193519604</v>
      </c>
      <c r="BK10" s="475">
        <v>4.4530520621057246</v>
      </c>
      <c r="BL10" s="481">
        <v>73.876816000000105</v>
      </c>
      <c r="BM10" s="481">
        <v>301</v>
      </c>
      <c r="BN10" s="475"/>
      <c r="BO10" s="477">
        <v>78.746252057609709</v>
      </c>
      <c r="BP10" s="475">
        <v>3.3887261481736375</v>
      </c>
      <c r="BQ10" s="475">
        <v>72.101777557784956</v>
      </c>
      <c r="BR10" s="475">
        <v>85.390726557434462</v>
      </c>
      <c r="BS10" s="475">
        <v>4.3033491240884594</v>
      </c>
      <c r="BT10" s="481">
        <v>65.815445999999923</v>
      </c>
      <c r="BU10" s="481">
        <v>347</v>
      </c>
      <c r="BV10" s="481"/>
      <c r="BW10" s="477">
        <v>76.898513094115799</v>
      </c>
      <c r="BX10" s="475">
        <v>3.0386394130386076</v>
      </c>
      <c r="BY10" s="475">
        <v>70.940318325184649</v>
      </c>
      <c r="BZ10" s="475">
        <v>82.856707863046964</v>
      </c>
      <c r="CA10" s="475">
        <v>3.951493066347886</v>
      </c>
      <c r="CB10" s="475">
        <v>63.762610000000066</v>
      </c>
      <c r="CC10" s="481">
        <v>332</v>
      </c>
      <c r="CD10" s="812"/>
      <c r="CE10" s="495">
        <v>82.766755509728156</v>
      </c>
      <c r="CF10" s="496">
        <v>2.7357029649069076</v>
      </c>
      <c r="CG10" s="496">
        <v>77.402519553488631</v>
      </c>
      <c r="CH10" s="496">
        <v>88.130991465967682</v>
      </c>
      <c r="CI10" s="496">
        <v>3.3053161840871739</v>
      </c>
      <c r="CJ10" s="499">
        <v>66.033294000000012</v>
      </c>
      <c r="CK10" s="499">
        <v>334</v>
      </c>
      <c r="CL10" s="481"/>
      <c r="CM10" s="495">
        <v>64.342903171534289</v>
      </c>
      <c r="CN10" s="496">
        <v>4.0076877996707569</v>
      </c>
      <c r="CO10" s="496">
        <v>56.483807367768676</v>
      </c>
      <c r="CP10" s="496">
        <v>72.201998975299887</v>
      </c>
      <c r="CQ10" s="496">
        <v>6.2286399931108232</v>
      </c>
      <c r="CR10" s="499">
        <v>46.979407999999978</v>
      </c>
      <c r="CS10" s="499">
        <v>241</v>
      </c>
      <c r="CT10" s="499"/>
      <c r="CU10" s="495">
        <v>71.213862910873473</v>
      </c>
      <c r="CV10" s="496">
        <v>4.12580411009559</v>
      </c>
      <c r="CW10" s="496">
        <v>63.12387868874746</v>
      </c>
      <c r="CX10" s="496">
        <v>79.303847132999479</v>
      </c>
      <c r="CY10" s="496">
        <v>5.7935406695451581</v>
      </c>
      <c r="CZ10" s="499">
        <v>59.647443999999915</v>
      </c>
      <c r="DA10" s="499">
        <v>353</v>
      </c>
      <c r="DB10" s="481"/>
      <c r="DC10" s="495"/>
      <c r="DD10" s="496"/>
      <c r="DE10" s="496"/>
      <c r="DF10" s="496"/>
      <c r="DG10" s="496"/>
      <c r="DH10" s="499"/>
      <c r="DI10" s="499"/>
      <c r="DJ10" s="481"/>
      <c r="DK10" s="477"/>
      <c r="DL10" s="475"/>
      <c r="DM10" s="475"/>
      <c r="DN10" s="475"/>
      <c r="DO10" s="475"/>
      <c r="DP10" s="475"/>
    </row>
    <row r="11" spans="1:120" s="140" customFormat="1" ht="20.25" customHeight="1">
      <c r="A11" s="899" t="s">
        <v>20</v>
      </c>
      <c r="B11" s="678"/>
      <c r="C11" s="448">
        <v>8.7434600000000007</v>
      </c>
      <c r="D11" s="713">
        <v>2.0465500000000003</v>
      </c>
      <c r="E11" s="713">
        <v>4.7275700000000001</v>
      </c>
      <c r="F11" s="713">
        <v>12.75934</v>
      </c>
      <c r="G11" s="713">
        <v>23.406637646881212</v>
      </c>
      <c r="H11" s="431">
        <v>147.887732744</v>
      </c>
      <c r="I11" s="431">
        <v>156</v>
      </c>
      <c r="J11" s="432"/>
      <c r="K11" s="679">
        <v>28.582469999999997</v>
      </c>
      <c r="L11" s="713">
        <v>4.8449399999999994</v>
      </c>
      <c r="M11" s="713">
        <v>19.074840000000002</v>
      </c>
      <c r="N11" s="713">
        <v>38.0901</v>
      </c>
      <c r="O11" s="713">
        <v>16.950739386763985</v>
      </c>
      <c r="P11" s="693">
        <v>112.033596277</v>
      </c>
      <c r="Q11" s="533">
        <v>133</v>
      </c>
      <c r="R11" s="432"/>
      <c r="S11" s="713">
        <v>64.820354743806362</v>
      </c>
      <c r="T11" s="713">
        <v>3.8497096482998407</v>
      </c>
      <c r="U11" s="713">
        <v>57.265973649036653</v>
      </c>
      <c r="V11" s="713">
        <v>72.374735838576072</v>
      </c>
      <c r="W11" s="713">
        <v>5.9390443997341489</v>
      </c>
      <c r="X11" s="693">
        <v>133.41526800000005</v>
      </c>
      <c r="Y11" s="431">
        <v>145</v>
      </c>
      <c r="Z11" s="431"/>
      <c r="AA11" s="703">
        <v>69.775993540672346</v>
      </c>
      <c r="AB11" s="703">
        <v>3.7612212585497682</v>
      </c>
      <c r="AC11" s="703">
        <v>62.396636127536063</v>
      </c>
      <c r="AD11" s="703">
        <v>77.155350953808622</v>
      </c>
      <c r="AE11" s="703">
        <v>5.3904230777557576</v>
      </c>
      <c r="AF11" s="714">
        <v>161.84470800000005</v>
      </c>
      <c r="AG11" s="588">
        <v>164</v>
      </c>
      <c r="AH11" s="431"/>
      <c r="AI11" s="500">
        <v>76.084693583266926</v>
      </c>
      <c r="AJ11" s="500">
        <v>3.8173906407119365</v>
      </c>
      <c r="AK11" s="500">
        <v>68.594944065167923</v>
      </c>
      <c r="AL11" s="500">
        <v>83.574443101365929</v>
      </c>
      <c r="AM11" s="500">
        <v>5.0172912065870285</v>
      </c>
      <c r="AN11" s="506">
        <v>132.33082800000003</v>
      </c>
      <c r="AO11" s="506">
        <v>157</v>
      </c>
      <c r="AP11" s="503"/>
      <c r="AQ11" s="507">
        <v>77.527766662495907</v>
      </c>
      <c r="AR11" s="500">
        <v>4.0348794304426452</v>
      </c>
      <c r="AS11" s="500">
        <v>69.612127184562738</v>
      </c>
      <c r="AT11" s="500">
        <v>85.443406140429062</v>
      </c>
      <c r="AU11" s="500">
        <v>5.2044313981180634</v>
      </c>
      <c r="AV11" s="506">
        <v>130.58348299999997</v>
      </c>
      <c r="AW11" s="506">
        <v>147</v>
      </c>
      <c r="AX11" s="481"/>
      <c r="AY11" s="507">
        <v>82.216460661223863</v>
      </c>
      <c r="AZ11" s="500">
        <v>2.3403849299876134</v>
      </c>
      <c r="BA11" s="500">
        <v>77.627548904036843</v>
      </c>
      <c r="BB11" s="500">
        <v>86.805372418410869</v>
      </c>
      <c r="BC11" s="598">
        <v>2.8466135749035235</v>
      </c>
      <c r="BD11" s="506">
        <v>161.75284599999995</v>
      </c>
      <c r="BE11" s="506">
        <v>307</v>
      </c>
      <c r="BF11" s="504"/>
      <c r="BG11" s="507">
        <v>82.669174940890315</v>
      </c>
      <c r="BH11" s="500">
        <v>2.3601721983743782</v>
      </c>
      <c r="BI11" s="500">
        <v>78.041383606395556</v>
      </c>
      <c r="BJ11" s="500">
        <v>87.296966275385074</v>
      </c>
      <c r="BK11" s="598">
        <v>2.8549603888776396</v>
      </c>
      <c r="BL11" s="506">
        <v>169.44399300000006</v>
      </c>
      <c r="BM11" s="506">
        <v>276</v>
      </c>
      <c r="BN11" s="598"/>
      <c r="BO11" s="507">
        <v>84.438675918863638</v>
      </c>
      <c r="BP11" s="500">
        <v>2.3605488865388389</v>
      </c>
      <c r="BQ11" s="500">
        <v>79.810208997554497</v>
      </c>
      <c r="BR11" s="500">
        <v>89.067142840172778</v>
      </c>
      <c r="BS11" s="598">
        <v>2.7955778093998882</v>
      </c>
      <c r="BT11" s="506">
        <v>140.23379299999993</v>
      </c>
      <c r="BU11" s="506">
        <v>280</v>
      </c>
      <c r="BV11" s="481"/>
      <c r="BW11" s="507">
        <v>88.713290031268158</v>
      </c>
      <c r="BX11" s="500">
        <v>2.1821438934242963</v>
      </c>
      <c r="BY11" s="500">
        <v>84.434520304571876</v>
      </c>
      <c r="BZ11" s="500">
        <v>92.992059757964427</v>
      </c>
      <c r="CA11" s="500">
        <v>2.459771126350033</v>
      </c>
      <c r="CB11" s="500">
        <v>126.76423900000006</v>
      </c>
      <c r="CC11" s="506">
        <v>287</v>
      </c>
      <c r="CD11" s="513"/>
      <c r="CE11" s="612">
        <v>87.770259583711507</v>
      </c>
      <c r="CF11" s="598">
        <v>2.4098471816800395</v>
      </c>
      <c r="CG11" s="598">
        <v>83.044969935370432</v>
      </c>
      <c r="CH11" s="598">
        <v>92.495549232052582</v>
      </c>
      <c r="CI11" s="598">
        <v>2.7456306875583874</v>
      </c>
      <c r="CJ11" s="744">
        <v>121.26877999999994</v>
      </c>
      <c r="CK11" s="744">
        <v>272</v>
      </c>
      <c r="CL11" s="744"/>
      <c r="CM11" s="612">
        <v>67.153733342109561</v>
      </c>
      <c r="CN11" s="598">
        <v>3.9293840666446105</v>
      </c>
      <c r="CO11" s="598">
        <v>59.448191550134879</v>
      </c>
      <c r="CP11" s="598">
        <v>74.859275134084257</v>
      </c>
      <c r="CQ11" s="598">
        <v>5.8513263091817445</v>
      </c>
      <c r="CR11" s="744">
        <v>113.36654600000007</v>
      </c>
      <c r="CS11" s="744">
        <v>217</v>
      </c>
      <c r="CT11" s="744"/>
      <c r="CU11" s="612">
        <v>79.839100843659764</v>
      </c>
      <c r="CV11" s="598">
        <v>2.4983202321473179</v>
      </c>
      <c r="CW11" s="598">
        <v>74.940329423457328</v>
      </c>
      <c r="CX11" s="598">
        <v>84.737872263862187</v>
      </c>
      <c r="CY11" s="598">
        <v>3.129193848311878</v>
      </c>
      <c r="CZ11" s="744">
        <v>120.033942</v>
      </c>
      <c r="DA11" s="744">
        <v>270</v>
      </c>
      <c r="DB11" s="744"/>
      <c r="DC11" s="612"/>
      <c r="DD11" s="598"/>
      <c r="DE11" s="598"/>
      <c r="DF11" s="598"/>
      <c r="DG11" s="598"/>
      <c r="DH11" s="744"/>
      <c r="DI11" s="744"/>
      <c r="DJ11" s="744"/>
      <c r="DK11" s="612"/>
      <c r="DL11" s="598"/>
      <c r="DM11" s="598"/>
      <c r="DN11" s="500"/>
      <c r="DO11" s="598"/>
      <c r="DP11" s="500"/>
    </row>
    <row r="12" spans="1:120" s="140" customFormat="1" ht="20.25" customHeight="1">
      <c r="A12" s="899" t="s">
        <v>44</v>
      </c>
      <c r="B12" s="678"/>
      <c r="C12" s="448">
        <v>21.255600000000001</v>
      </c>
      <c r="D12" s="713">
        <v>3.4375200000000001</v>
      </c>
      <c r="E12" s="713">
        <v>14.51027</v>
      </c>
      <c r="F12" s="713">
        <v>28.000940000000003</v>
      </c>
      <c r="G12" s="713">
        <v>16.1723028284311</v>
      </c>
      <c r="H12" s="431">
        <v>62.6977835</v>
      </c>
      <c r="I12" s="431">
        <v>142</v>
      </c>
      <c r="J12" s="432"/>
      <c r="K12" s="461">
        <v>49.450939999999996</v>
      </c>
      <c r="L12" s="713">
        <v>5.5392200000000003</v>
      </c>
      <c r="M12" s="713">
        <v>38.580869999999997</v>
      </c>
      <c r="N12" s="713">
        <v>60.321020000000004</v>
      </c>
      <c r="O12" s="713">
        <v>11.20144531125192</v>
      </c>
      <c r="P12" s="693">
        <v>60.855059176700003</v>
      </c>
      <c r="Q12" s="533">
        <v>123</v>
      </c>
      <c r="R12" s="432"/>
      <c r="S12" s="713">
        <v>71.272763002690994</v>
      </c>
      <c r="T12" s="713">
        <v>3.6069076117782539</v>
      </c>
      <c r="U12" s="713">
        <v>64.194838389588753</v>
      </c>
      <c r="V12" s="713">
        <v>78.350687615793248</v>
      </c>
      <c r="W12" s="713">
        <v>5.0607096734022656</v>
      </c>
      <c r="X12" s="693">
        <v>54.418292999999991</v>
      </c>
      <c r="Y12" s="431">
        <v>112</v>
      </c>
      <c r="Z12" s="431"/>
      <c r="AA12" s="703">
        <v>74.724254303969076</v>
      </c>
      <c r="AB12" s="703">
        <v>3.8328973718090102</v>
      </c>
      <c r="AC12" s="703">
        <v>67.204271380828018</v>
      </c>
      <c r="AD12" s="703">
        <v>82.244237227110133</v>
      </c>
      <c r="AE12" s="703">
        <v>5.1293885867596023</v>
      </c>
      <c r="AF12" s="714">
        <v>58.273711000000034</v>
      </c>
      <c r="AG12" s="588">
        <v>121</v>
      </c>
      <c r="AH12" s="431"/>
      <c r="AI12" s="500">
        <v>71.911980420280159</v>
      </c>
      <c r="AJ12" s="500">
        <v>5.0829477346814604</v>
      </c>
      <c r="AK12" s="500">
        <v>61.939198242752525</v>
      </c>
      <c r="AL12" s="500">
        <v>81.884762597807807</v>
      </c>
      <c r="AM12" s="500">
        <v>7.0682905754713437</v>
      </c>
      <c r="AN12" s="506">
        <v>40.466769000000021</v>
      </c>
      <c r="AO12" s="506">
        <v>106</v>
      </c>
      <c r="AP12" s="503"/>
      <c r="AQ12" s="507">
        <v>81.794825028499858</v>
      </c>
      <c r="AR12" s="500">
        <v>3.7333590713876865</v>
      </c>
      <c r="AS12" s="500">
        <v>74.470709163274549</v>
      </c>
      <c r="AT12" s="500">
        <v>89.118940893725167</v>
      </c>
      <c r="AU12" s="500">
        <v>4.5642973991164704</v>
      </c>
      <c r="AV12" s="506">
        <v>45.814204000000032</v>
      </c>
      <c r="AW12" s="506">
        <v>105</v>
      </c>
      <c r="AX12" s="481"/>
      <c r="AY12" s="507">
        <v>84.738354837566959</v>
      </c>
      <c r="AZ12" s="500">
        <v>2.237529304912623</v>
      </c>
      <c r="BA12" s="500">
        <v>80.351117335393184</v>
      </c>
      <c r="BB12" s="500">
        <v>89.125592339740749</v>
      </c>
      <c r="BC12" s="598">
        <v>2.6405153949491846</v>
      </c>
      <c r="BD12" s="506">
        <v>67.159411000000006</v>
      </c>
      <c r="BE12" s="506">
        <v>288</v>
      </c>
      <c r="BF12" s="504"/>
      <c r="BG12" s="507">
        <v>82.83864226727755</v>
      </c>
      <c r="BH12" s="500">
        <v>2.1695426044147021</v>
      </c>
      <c r="BI12" s="500">
        <v>78.584634669254427</v>
      </c>
      <c r="BJ12" s="500">
        <v>87.092649865300672</v>
      </c>
      <c r="BK12" s="598">
        <v>2.6189982658270861</v>
      </c>
      <c r="BL12" s="506">
        <v>73.860810999999956</v>
      </c>
      <c r="BM12" s="506">
        <v>282</v>
      </c>
      <c r="BN12" s="598"/>
      <c r="BO12" s="507">
        <v>83.131499773286421</v>
      </c>
      <c r="BP12" s="500">
        <v>2.2847501253921347</v>
      </c>
      <c r="BQ12" s="500">
        <v>78.651655937330162</v>
      </c>
      <c r="BR12" s="500">
        <v>87.611343609242681</v>
      </c>
      <c r="BS12" s="598">
        <v>2.7483566778213224</v>
      </c>
      <c r="BT12" s="506">
        <v>73.72295599999994</v>
      </c>
      <c r="BU12" s="506">
        <v>299</v>
      </c>
      <c r="BV12" s="481"/>
      <c r="BW12" s="507">
        <v>86.463846985881972</v>
      </c>
      <c r="BX12" s="500">
        <v>2.2684443333012405</v>
      </c>
      <c r="BY12" s="500">
        <v>82.015858487381166</v>
      </c>
      <c r="BZ12" s="500">
        <v>90.911835484382792</v>
      </c>
      <c r="CA12" s="500">
        <v>2.6235755317151659</v>
      </c>
      <c r="CB12" s="500">
        <v>56.668235000000053</v>
      </c>
      <c r="CC12" s="506">
        <v>275</v>
      </c>
      <c r="CD12" s="513"/>
      <c r="CE12" s="612">
        <v>81.637025230959821</v>
      </c>
      <c r="CF12" s="598">
        <v>2.7967677176195438</v>
      </c>
      <c r="CG12" s="598">
        <v>76.153051954418359</v>
      </c>
      <c r="CH12" s="598">
        <v>87.120998507501284</v>
      </c>
      <c r="CI12" s="598">
        <v>3.4258569683390481</v>
      </c>
      <c r="CJ12" s="744">
        <v>54.817969999999988</v>
      </c>
      <c r="CK12" s="744">
        <v>271</v>
      </c>
      <c r="CL12" s="481"/>
      <c r="CM12" s="612">
        <v>63.406367424278706</v>
      </c>
      <c r="CN12" s="598">
        <v>4.5868439090336954</v>
      </c>
      <c r="CO12" s="598">
        <v>54.411543595692045</v>
      </c>
      <c r="CP12" s="598">
        <v>72.401191252865374</v>
      </c>
      <c r="CQ12" s="598">
        <v>7.2340430391496664</v>
      </c>
      <c r="CR12" s="744">
        <v>47.447065999999971</v>
      </c>
      <c r="CS12" s="744">
        <v>235</v>
      </c>
      <c r="CT12" s="744"/>
      <c r="CU12" s="612">
        <v>76.259566935602649</v>
      </c>
      <c r="CV12" s="598">
        <v>2.8669385276190753</v>
      </c>
      <c r="CW12" s="598">
        <v>70.637999155035828</v>
      </c>
      <c r="CX12" s="598">
        <v>81.88113471616947</v>
      </c>
      <c r="CY12" s="598">
        <v>3.7594476900715419</v>
      </c>
      <c r="CZ12" s="744">
        <v>43.297301999999988</v>
      </c>
      <c r="DA12" s="744">
        <v>260</v>
      </c>
      <c r="DB12" s="481"/>
      <c r="DC12" s="612"/>
      <c r="DD12" s="598"/>
      <c r="DE12" s="598"/>
      <c r="DF12" s="598"/>
      <c r="DG12" s="598"/>
      <c r="DH12" s="744"/>
      <c r="DI12" s="744"/>
      <c r="DJ12" s="481"/>
      <c r="DK12" s="612"/>
      <c r="DL12" s="475"/>
      <c r="DM12" s="475"/>
      <c r="DN12" s="475"/>
      <c r="DO12" s="475"/>
      <c r="DP12" s="475"/>
    </row>
    <row r="13" spans="1:120" s="140" customFormat="1" ht="20.25" customHeight="1">
      <c r="A13" s="899" t="s">
        <v>21</v>
      </c>
      <c r="B13" s="678"/>
      <c r="C13" s="448">
        <v>12.57545</v>
      </c>
      <c r="D13" s="713">
        <v>3.9981500000000003</v>
      </c>
      <c r="E13" s="713">
        <v>4.73001</v>
      </c>
      <c r="F13" s="713">
        <v>20.4209</v>
      </c>
      <c r="G13" s="713">
        <v>31.793295667351867</v>
      </c>
      <c r="H13" s="431">
        <v>120.77470606599999</v>
      </c>
      <c r="I13" s="431">
        <v>101</v>
      </c>
      <c r="J13" s="432"/>
      <c r="K13" s="461">
        <v>35.785730000000001</v>
      </c>
      <c r="L13" s="713">
        <v>5.2077400000000003</v>
      </c>
      <c r="M13" s="713">
        <v>25.566139999999997</v>
      </c>
      <c r="N13" s="713">
        <v>46.005319999999998</v>
      </c>
      <c r="O13" s="713">
        <v>14.552560475921549</v>
      </c>
      <c r="P13" s="693">
        <v>121.299674869</v>
      </c>
      <c r="Q13" s="533">
        <v>106</v>
      </c>
      <c r="R13" s="432"/>
      <c r="S13" s="713">
        <v>66.066337247118696</v>
      </c>
      <c r="T13" s="713">
        <v>5.2607725930823541</v>
      </c>
      <c r="U13" s="713">
        <v>55.742992202482576</v>
      </c>
      <c r="V13" s="713">
        <v>76.389682291754795</v>
      </c>
      <c r="W13" s="713">
        <v>7.962864012582731</v>
      </c>
      <c r="X13" s="693">
        <v>115.1342319999999</v>
      </c>
      <c r="Y13" s="431">
        <v>104</v>
      </c>
      <c r="Z13" s="431"/>
      <c r="AA13" s="703">
        <v>63.65069642793307</v>
      </c>
      <c r="AB13" s="703">
        <v>4.6805885760287014</v>
      </c>
      <c r="AC13" s="703">
        <v>54.46757912850677</v>
      </c>
      <c r="AD13" s="703">
        <v>72.83381372735937</v>
      </c>
      <c r="AE13" s="703">
        <v>7.3535543814955462</v>
      </c>
      <c r="AF13" s="714">
        <v>110.40417299999994</v>
      </c>
      <c r="AG13" s="588">
        <v>112</v>
      </c>
      <c r="AH13" s="431"/>
      <c r="AI13" s="500">
        <v>64.062368467332675</v>
      </c>
      <c r="AJ13" s="500">
        <v>6.0138057004099226</v>
      </c>
      <c r="AK13" s="500">
        <v>52.263235869735603</v>
      </c>
      <c r="AL13" s="500">
        <v>75.861501064929755</v>
      </c>
      <c r="AM13" s="500">
        <v>9.3874232943425167</v>
      </c>
      <c r="AN13" s="506">
        <v>107.56595900000008</v>
      </c>
      <c r="AO13" s="506">
        <v>98</v>
      </c>
      <c r="AP13" s="503"/>
      <c r="AQ13" s="507">
        <v>69.89453199989282</v>
      </c>
      <c r="AR13" s="500">
        <v>4.660605534202638</v>
      </c>
      <c r="AS13" s="500">
        <v>60.751341033822001</v>
      </c>
      <c r="AT13" s="500">
        <v>79.037722965963624</v>
      </c>
      <c r="AU13" s="500">
        <v>6.6680545685745276</v>
      </c>
      <c r="AV13" s="506">
        <v>118.20959900000007</v>
      </c>
      <c r="AW13" s="506">
        <v>108</v>
      </c>
      <c r="AX13" s="481"/>
      <c r="AY13" s="507">
        <v>71.787724271711852</v>
      </c>
      <c r="AZ13" s="500">
        <v>2.6717566006382469</v>
      </c>
      <c r="BA13" s="500">
        <v>66.549075227310539</v>
      </c>
      <c r="BB13" s="500">
        <v>77.026373316113165</v>
      </c>
      <c r="BC13" s="598">
        <v>3.7217457827828926</v>
      </c>
      <c r="BD13" s="506">
        <v>144.48110600000021</v>
      </c>
      <c r="BE13" s="506">
        <v>309</v>
      </c>
      <c r="BF13" s="504"/>
      <c r="BG13" s="507">
        <v>70.24804369538937</v>
      </c>
      <c r="BH13" s="500">
        <v>2.5872169319725673</v>
      </c>
      <c r="BI13" s="500">
        <v>65.17506634802146</v>
      </c>
      <c r="BJ13" s="500">
        <v>75.32102104275728</v>
      </c>
      <c r="BK13" s="598">
        <v>3.682973640079283</v>
      </c>
      <c r="BL13" s="506">
        <v>181.11494400000004</v>
      </c>
      <c r="BM13" s="506">
        <v>298</v>
      </c>
      <c r="BN13" s="598"/>
      <c r="BO13" s="507">
        <v>72.021196153220018</v>
      </c>
      <c r="BP13" s="500">
        <v>2.6710404538874175</v>
      </c>
      <c r="BQ13" s="500">
        <v>66.783930169534557</v>
      </c>
      <c r="BR13" s="500">
        <v>77.258462136905493</v>
      </c>
      <c r="BS13" s="598">
        <v>3.7086866041560418</v>
      </c>
      <c r="BT13" s="506">
        <v>182.93357099999986</v>
      </c>
      <c r="BU13" s="506">
        <v>303</v>
      </c>
      <c r="BV13" s="481"/>
      <c r="BW13" s="507">
        <v>77.604870533811308</v>
      </c>
      <c r="BX13" s="500">
        <v>2.287768233053074</v>
      </c>
      <c r="BY13" s="500">
        <v>73.118991538029803</v>
      </c>
      <c r="BZ13" s="500">
        <v>82.090749529592813</v>
      </c>
      <c r="CA13" s="500">
        <v>2.9479699113167475</v>
      </c>
      <c r="CB13" s="500">
        <v>160.76660800000005</v>
      </c>
      <c r="CC13" s="506">
        <v>308</v>
      </c>
      <c r="CD13" s="513"/>
      <c r="CE13" s="612">
        <v>79.266476158239712</v>
      </c>
      <c r="CF13" s="598">
        <v>2.5753428428350333</v>
      </c>
      <c r="CG13" s="598">
        <v>74.216678408121069</v>
      </c>
      <c r="CH13" s="598">
        <v>84.316273908358369</v>
      </c>
      <c r="CI13" s="598">
        <v>3.2489685017583909</v>
      </c>
      <c r="CJ13" s="744">
        <v>121.58972200000014</v>
      </c>
      <c r="CK13" s="744">
        <v>257</v>
      </c>
      <c r="CL13" s="744"/>
      <c r="CM13" s="612">
        <v>65.084817257770851</v>
      </c>
      <c r="CN13" s="598">
        <v>4.4732663739635354</v>
      </c>
      <c r="CO13" s="598">
        <v>56.312719543065924</v>
      </c>
      <c r="CP13" s="598">
        <v>73.856914972475764</v>
      </c>
      <c r="CQ13" s="598">
        <v>6.8729798475841095</v>
      </c>
      <c r="CR13" s="744">
        <v>116.19150700000002</v>
      </c>
      <c r="CS13" s="744">
        <v>169</v>
      </c>
      <c r="CT13" s="744"/>
      <c r="CU13" s="612">
        <v>66.379186354469084</v>
      </c>
      <c r="CV13" s="598">
        <v>2.7826016994804288</v>
      </c>
      <c r="CW13" s="598">
        <v>60.922988424428205</v>
      </c>
      <c r="CX13" s="598">
        <v>71.835384284509956</v>
      </c>
      <c r="CY13" s="598">
        <v>4.1919792216511347</v>
      </c>
      <c r="CZ13" s="744">
        <v>154.89941900000005</v>
      </c>
      <c r="DA13" s="744">
        <v>280</v>
      </c>
      <c r="DB13" s="744"/>
      <c r="DC13" s="612"/>
      <c r="DD13" s="598"/>
      <c r="DE13" s="598"/>
      <c r="DF13" s="598"/>
      <c r="DG13" s="598"/>
      <c r="DH13" s="744"/>
      <c r="DI13" s="744"/>
      <c r="DJ13" s="744"/>
      <c r="DK13" s="612"/>
      <c r="DL13" s="598"/>
      <c r="DM13" s="598"/>
      <c r="DN13" s="500"/>
      <c r="DO13" s="598"/>
      <c r="DP13" s="500"/>
    </row>
    <row r="14" spans="1:120" s="140" customFormat="1" ht="20.25" customHeight="1">
      <c r="A14" s="899" t="s">
        <v>22</v>
      </c>
      <c r="B14" s="678"/>
      <c r="C14" s="448">
        <v>14.049480000000001</v>
      </c>
      <c r="D14" s="713">
        <v>3.3387199999999999</v>
      </c>
      <c r="E14" s="713">
        <v>7.4980199999999995</v>
      </c>
      <c r="F14" s="713">
        <v>20.600940000000001</v>
      </c>
      <c r="G14" s="713">
        <v>23.764011194720371</v>
      </c>
      <c r="H14" s="431">
        <v>103.722963005</v>
      </c>
      <c r="I14" s="431">
        <v>176</v>
      </c>
      <c r="J14" s="432"/>
      <c r="K14" s="461">
        <v>39.684419999999996</v>
      </c>
      <c r="L14" s="713">
        <v>4.5383100000000001</v>
      </c>
      <c r="M14" s="713">
        <v>30.778509999999997</v>
      </c>
      <c r="N14" s="713">
        <v>48.590319999999998</v>
      </c>
      <c r="O14" s="713">
        <v>11.435999316608383</v>
      </c>
      <c r="P14" s="693">
        <v>101.820761964</v>
      </c>
      <c r="Q14" s="533">
        <v>160</v>
      </c>
      <c r="R14" s="432"/>
      <c r="S14" s="713">
        <v>58.547665968441585</v>
      </c>
      <c r="T14" s="713">
        <v>3.7936320045692087</v>
      </c>
      <c r="U14" s="713">
        <v>51.103327430212467</v>
      </c>
      <c r="V14" s="713">
        <v>65.99200450667071</v>
      </c>
      <c r="W14" s="713">
        <v>6.4795614681105391</v>
      </c>
      <c r="X14" s="693">
        <v>97.402688999999995</v>
      </c>
      <c r="Y14" s="431">
        <v>152</v>
      </c>
      <c r="Z14" s="431"/>
      <c r="AA14" s="703">
        <v>65.733800664762882</v>
      </c>
      <c r="AB14" s="703">
        <v>4.2092793789597902</v>
      </c>
      <c r="AC14" s="703">
        <v>57.475372124170931</v>
      </c>
      <c r="AD14" s="703">
        <v>73.992229205354846</v>
      </c>
      <c r="AE14" s="703">
        <v>6.4035235090494425</v>
      </c>
      <c r="AF14" s="714">
        <v>125.62675999999988</v>
      </c>
      <c r="AG14" s="588">
        <v>166</v>
      </c>
      <c r="AH14" s="431"/>
      <c r="AI14" s="500">
        <v>66.733337122044531</v>
      </c>
      <c r="AJ14" s="500">
        <v>4.7153494727475067</v>
      </c>
      <c r="AK14" s="500">
        <v>57.481785534808374</v>
      </c>
      <c r="AL14" s="500">
        <v>75.984888709280696</v>
      </c>
      <c r="AM14" s="500">
        <v>7.0659578497084468</v>
      </c>
      <c r="AN14" s="506">
        <v>84.690187000000037</v>
      </c>
      <c r="AO14" s="506">
        <v>144</v>
      </c>
      <c r="AP14" s="503"/>
      <c r="AQ14" s="507">
        <v>74.967902006052284</v>
      </c>
      <c r="AR14" s="500">
        <v>4.033559285411302</v>
      </c>
      <c r="AS14" s="500">
        <v>67.054852392898681</v>
      </c>
      <c r="AT14" s="500">
        <v>82.880951619205874</v>
      </c>
      <c r="AU14" s="500">
        <v>5.3803817066744992</v>
      </c>
      <c r="AV14" s="506">
        <v>64.810125000000014</v>
      </c>
      <c r="AW14" s="506">
        <v>116</v>
      </c>
      <c r="AX14" s="481"/>
      <c r="AY14" s="507">
        <v>76.521007046914946</v>
      </c>
      <c r="AZ14" s="500">
        <v>2.4946341586588408</v>
      </c>
      <c r="BA14" s="500">
        <v>71.62965098241898</v>
      </c>
      <c r="BB14" s="500">
        <v>81.412363111410912</v>
      </c>
      <c r="BC14" s="598">
        <v>3.2600644645585799</v>
      </c>
      <c r="BD14" s="506">
        <v>69.174810999999906</v>
      </c>
      <c r="BE14" s="506">
        <v>342</v>
      </c>
      <c r="BF14" s="504"/>
      <c r="BG14" s="507">
        <v>76.929873670235878</v>
      </c>
      <c r="BH14" s="500">
        <v>2.9194554113149773</v>
      </c>
      <c r="BI14" s="500">
        <v>71.205447942641513</v>
      </c>
      <c r="BJ14" s="500">
        <v>82.654299397830258</v>
      </c>
      <c r="BK14" s="598">
        <v>3.794956721012416</v>
      </c>
      <c r="BL14" s="506">
        <v>82.560987000000139</v>
      </c>
      <c r="BM14" s="506">
        <v>313</v>
      </c>
      <c r="BN14" s="598"/>
      <c r="BO14" s="507">
        <v>84.818408576171777</v>
      </c>
      <c r="BP14" s="500">
        <v>2.0429773848399844</v>
      </c>
      <c r="BQ14" s="500">
        <v>80.812622760577341</v>
      </c>
      <c r="BR14" s="500">
        <v>88.824194391766227</v>
      </c>
      <c r="BS14" s="598">
        <v>2.4086485694968847</v>
      </c>
      <c r="BT14" s="506">
        <v>86.773728999999875</v>
      </c>
      <c r="BU14" s="506">
        <v>335</v>
      </c>
      <c r="BV14" s="481"/>
      <c r="BW14" s="507">
        <v>81.539389704029091</v>
      </c>
      <c r="BX14" s="500">
        <v>2.0422714448599866</v>
      </c>
      <c r="BY14" s="500">
        <v>77.534883283395885</v>
      </c>
      <c r="BZ14" s="500">
        <v>85.543896124662311</v>
      </c>
      <c r="CA14" s="500">
        <v>2.5046440159449364</v>
      </c>
      <c r="CB14" s="500">
        <v>81.944929000000059</v>
      </c>
      <c r="CC14" s="506">
        <v>340</v>
      </c>
      <c r="CD14" s="513"/>
      <c r="CE14" s="612">
        <v>82.804973222627126</v>
      </c>
      <c r="CF14" s="598">
        <v>2.5144155247389102</v>
      </c>
      <c r="CG14" s="598">
        <v>77.874643307518696</v>
      </c>
      <c r="CH14" s="598">
        <v>87.735303137735571</v>
      </c>
      <c r="CI14" s="598">
        <v>3.0365513409185261</v>
      </c>
      <c r="CJ14" s="744">
        <v>71.085577000000029</v>
      </c>
      <c r="CK14" s="744">
        <v>299</v>
      </c>
      <c r="CL14" s="744"/>
      <c r="CM14" s="612">
        <v>62.855840935667338</v>
      </c>
      <c r="CN14" s="598">
        <v>4.1962127084801706</v>
      </c>
      <c r="CO14" s="598">
        <v>54.62704684356423</v>
      </c>
      <c r="CP14" s="598">
        <v>71.084635027770446</v>
      </c>
      <c r="CQ14" s="598">
        <v>6.67593121978111</v>
      </c>
      <c r="CR14" s="744">
        <v>57.964874000000016</v>
      </c>
      <c r="CS14" s="744">
        <v>240</v>
      </c>
      <c r="CT14" s="744"/>
      <c r="CU14" s="612">
        <v>80.522535510912505</v>
      </c>
      <c r="CV14" s="598">
        <v>2.5387748532163097</v>
      </c>
      <c r="CW14" s="598">
        <v>75.544439615425503</v>
      </c>
      <c r="CX14" s="598">
        <v>85.500631406399506</v>
      </c>
      <c r="CY14" s="598">
        <v>3.1528749524687436</v>
      </c>
      <c r="CZ14" s="744">
        <v>56.287275000000058</v>
      </c>
      <c r="DA14" s="744">
        <v>305</v>
      </c>
      <c r="DB14" s="744"/>
      <c r="DC14" s="612"/>
      <c r="DD14" s="598"/>
      <c r="DE14" s="598"/>
      <c r="DF14" s="598"/>
      <c r="DG14" s="598"/>
      <c r="DH14" s="744"/>
      <c r="DI14" s="744"/>
      <c r="DJ14" s="744"/>
      <c r="DK14" s="612"/>
      <c r="DL14" s="598"/>
      <c r="DM14" s="598"/>
      <c r="DN14" s="500"/>
      <c r="DO14" s="598"/>
      <c r="DP14" s="500"/>
    </row>
    <row r="15" spans="1:120" s="140" customFormat="1" ht="20.25" customHeight="1">
      <c r="A15" s="899" t="s">
        <v>23</v>
      </c>
      <c r="B15" s="678"/>
      <c r="C15" s="448">
        <v>16.433869999999999</v>
      </c>
      <c r="D15" s="713">
        <v>3.1788600000000002</v>
      </c>
      <c r="E15" s="713">
        <v>10.19608</v>
      </c>
      <c r="F15" s="713">
        <v>22.671659999999999</v>
      </c>
      <c r="G15" s="713">
        <v>19.34334395976115</v>
      </c>
      <c r="H15" s="431">
        <v>234.85067898</v>
      </c>
      <c r="I15" s="431">
        <v>185</v>
      </c>
      <c r="J15" s="432"/>
      <c r="K15" s="461">
        <v>35.711999999999996</v>
      </c>
      <c r="L15" s="713">
        <v>4.2597399999999999</v>
      </c>
      <c r="M15" s="713">
        <v>27.352749999999997</v>
      </c>
      <c r="N15" s="713">
        <v>44.071260000000002</v>
      </c>
      <c r="O15" s="713">
        <v>11.928035394265233</v>
      </c>
      <c r="P15" s="693">
        <v>222.519212633</v>
      </c>
      <c r="Q15" s="533">
        <v>177</v>
      </c>
      <c r="R15" s="432"/>
      <c r="S15" s="713">
        <v>51.738398445056987</v>
      </c>
      <c r="T15" s="713">
        <v>5.653866383517288</v>
      </c>
      <c r="U15" s="713">
        <v>40.643675668013316</v>
      </c>
      <c r="V15" s="713">
        <v>62.833121222100665</v>
      </c>
      <c r="W15" s="713">
        <v>10.927795512498029</v>
      </c>
      <c r="X15" s="693">
        <v>164.88886699999986</v>
      </c>
      <c r="Y15" s="431">
        <v>131</v>
      </c>
      <c r="Z15" s="431"/>
      <c r="AA15" s="703">
        <v>69.57193406780695</v>
      </c>
      <c r="AB15" s="703">
        <v>4.9194642358618941</v>
      </c>
      <c r="AC15" s="703">
        <v>59.920152802600668</v>
      </c>
      <c r="AD15" s="703">
        <v>79.223715333013232</v>
      </c>
      <c r="AE15" s="703">
        <v>7.0710471137215087</v>
      </c>
      <c r="AF15" s="714">
        <v>184.3011649999998</v>
      </c>
      <c r="AG15" s="588">
        <v>145</v>
      </c>
      <c r="AH15" s="431"/>
      <c r="AI15" s="500">
        <v>79.981360796101214</v>
      </c>
      <c r="AJ15" s="500">
        <v>3.1194346017367272</v>
      </c>
      <c r="AK15" s="500">
        <v>73.861006343526327</v>
      </c>
      <c r="AL15" s="500">
        <v>86.101715248676086</v>
      </c>
      <c r="AM15" s="500">
        <v>3.9002019604157425</v>
      </c>
      <c r="AN15" s="506">
        <v>163.31813399999984</v>
      </c>
      <c r="AO15" s="506">
        <v>137</v>
      </c>
      <c r="AP15" s="503"/>
      <c r="AQ15" s="507">
        <v>82.994951909491235</v>
      </c>
      <c r="AR15" s="500">
        <v>3.209267394768863</v>
      </c>
      <c r="AS15" s="500">
        <v>76.69900078549712</v>
      </c>
      <c r="AT15" s="500">
        <v>89.29090303348535</v>
      </c>
      <c r="AU15" s="500">
        <v>3.8668224041730594</v>
      </c>
      <c r="AV15" s="506">
        <v>156.64556700000009</v>
      </c>
      <c r="AW15" s="506">
        <v>123</v>
      </c>
      <c r="AX15" s="481"/>
      <c r="AY15" s="507">
        <v>78.477782356619414</v>
      </c>
      <c r="AZ15" s="500">
        <v>2.3333381586364941</v>
      </c>
      <c r="BA15" s="500">
        <v>73.902687562398214</v>
      </c>
      <c r="BB15" s="500">
        <v>83.052877150840615</v>
      </c>
      <c r="BC15" s="598">
        <v>2.973246807654832</v>
      </c>
      <c r="BD15" s="506">
        <v>243.70064400000032</v>
      </c>
      <c r="BE15" s="506">
        <v>281</v>
      </c>
      <c r="BF15" s="504"/>
      <c r="BG15" s="507">
        <v>73.118864252337929</v>
      </c>
      <c r="BH15" s="500">
        <v>3.2791617533446513</v>
      </c>
      <c r="BI15" s="500">
        <v>66.689131558686469</v>
      </c>
      <c r="BJ15" s="500">
        <v>79.548596945989402</v>
      </c>
      <c r="BK15" s="598">
        <v>4.4847000659474849</v>
      </c>
      <c r="BL15" s="506">
        <v>210.21796300000008</v>
      </c>
      <c r="BM15" s="506">
        <v>227</v>
      </c>
      <c r="BN15" s="598"/>
      <c r="BO15" s="507">
        <v>80.802288737711521</v>
      </c>
      <c r="BP15" s="500">
        <v>2.61347952878622</v>
      </c>
      <c r="BQ15" s="500">
        <v>75.677885842484045</v>
      </c>
      <c r="BR15" s="500">
        <v>85.926691632938997</v>
      </c>
      <c r="BS15" s="598">
        <v>3.2344127494577677</v>
      </c>
      <c r="BT15" s="506">
        <v>218.03459500000002</v>
      </c>
      <c r="BU15" s="506">
        <v>270</v>
      </c>
      <c r="BV15" s="481"/>
      <c r="BW15" s="507">
        <v>86.650940168732632</v>
      </c>
      <c r="BX15" s="500">
        <v>2.0647923155901093</v>
      </c>
      <c r="BY15" s="500">
        <v>82.602274597921792</v>
      </c>
      <c r="BZ15" s="500">
        <v>90.699605739543472</v>
      </c>
      <c r="CA15" s="500">
        <v>2.3828850691860981</v>
      </c>
      <c r="CB15" s="500">
        <v>192.34797299999991</v>
      </c>
      <c r="CC15" s="506">
        <v>307</v>
      </c>
      <c r="CD15" s="513"/>
      <c r="CE15" s="612">
        <v>87.921093427073359</v>
      </c>
      <c r="CF15" s="598">
        <v>2.2820733408988576</v>
      </c>
      <c r="CG15" s="598">
        <v>83.446345975665793</v>
      </c>
      <c r="CH15" s="598">
        <v>92.395840878480925</v>
      </c>
      <c r="CI15" s="598">
        <v>2.5955925386571037</v>
      </c>
      <c r="CJ15" s="744">
        <v>176.58812799999987</v>
      </c>
      <c r="CK15" s="744">
        <v>267</v>
      </c>
      <c r="CL15" s="744"/>
      <c r="CM15" s="612">
        <v>65.689349741724371</v>
      </c>
      <c r="CN15" s="598">
        <v>4.5138381874468836</v>
      </c>
      <c r="CO15" s="598">
        <v>56.837690498019036</v>
      </c>
      <c r="CP15" s="598">
        <v>74.541008985429698</v>
      </c>
      <c r="CQ15" s="598">
        <v>6.8714916576191918</v>
      </c>
      <c r="CR15" s="744">
        <v>140.39304599999994</v>
      </c>
      <c r="CS15" s="744">
        <v>200</v>
      </c>
      <c r="CT15" s="744"/>
      <c r="CU15" s="612">
        <v>80.810906795023357</v>
      </c>
      <c r="CV15" s="598">
        <v>2.6211171256649957</v>
      </c>
      <c r="CW15" s="598">
        <v>75.671352025787641</v>
      </c>
      <c r="CX15" s="598">
        <v>85.950461564259058</v>
      </c>
      <c r="CY15" s="598">
        <v>3.2435190119985315</v>
      </c>
      <c r="CZ15" s="744">
        <v>174.63175900000036</v>
      </c>
      <c r="DA15" s="744">
        <v>283</v>
      </c>
      <c r="DB15" s="744"/>
      <c r="DC15" s="612"/>
      <c r="DD15" s="598"/>
      <c r="DE15" s="598"/>
      <c r="DF15" s="598"/>
      <c r="DG15" s="598"/>
      <c r="DH15" s="744"/>
      <c r="DI15" s="744"/>
      <c r="DJ15" s="744"/>
      <c r="DK15" s="612"/>
      <c r="DL15" s="598"/>
      <c r="DM15" s="598"/>
      <c r="DN15" s="500"/>
      <c r="DO15" s="598"/>
      <c r="DP15" s="500"/>
    </row>
    <row r="16" spans="1:120" s="140" customFormat="1" ht="20.25" customHeight="1">
      <c r="A16" s="426" t="s">
        <v>174</v>
      </c>
      <c r="B16" s="678"/>
      <c r="C16" s="505" t="s">
        <v>175</v>
      </c>
      <c r="D16" s="713" t="s">
        <v>175</v>
      </c>
      <c r="E16" s="713" t="s">
        <v>175</v>
      </c>
      <c r="F16" s="713" t="s">
        <v>175</v>
      </c>
      <c r="G16" s="713" t="s">
        <v>175</v>
      </c>
      <c r="H16" s="431" t="s">
        <v>175</v>
      </c>
      <c r="I16" s="431" t="s">
        <v>175</v>
      </c>
      <c r="J16" s="432" t="s">
        <v>175</v>
      </c>
      <c r="K16" s="507" t="s">
        <v>175</v>
      </c>
      <c r="L16" s="713" t="s">
        <v>175</v>
      </c>
      <c r="M16" s="713" t="s">
        <v>175</v>
      </c>
      <c r="N16" s="713" t="s">
        <v>175</v>
      </c>
      <c r="O16" s="713" t="s">
        <v>175</v>
      </c>
      <c r="P16" s="693" t="s">
        <v>175</v>
      </c>
      <c r="Q16" s="533" t="s">
        <v>175</v>
      </c>
      <c r="R16" s="432" t="s">
        <v>175</v>
      </c>
      <c r="S16" s="713" t="s">
        <v>175</v>
      </c>
      <c r="T16" s="713" t="s">
        <v>175</v>
      </c>
      <c r="U16" s="713" t="s">
        <v>175</v>
      </c>
      <c r="V16" s="713" t="s">
        <v>175</v>
      </c>
      <c r="W16" s="713" t="s">
        <v>175</v>
      </c>
      <c r="X16" s="693" t="s">
        <v>175</v>
      </c>
      <c r="Y16" s="431" t="s">
        <v>175</v>
      </c>
      <c r="Z16" s="431" t="s">
        <v>175</v>
      </c>
      <c r="AA16" s="703" t="s">
        <v>175</v>
      </c>
      <c r="AB16" s="703" t="s">
        <v>175</v>
      </c>
      <c r="AC16" s="703" t="s">
        <v>175</v>
      </c>
      <c r="AD16" s="703" t="s">
        <v>175</v>
      </c>
      <c r="AE16" s="703" t="s">
        <v>175</v>
      </c>
      <c r="AF16" s="714" t="s">
        <v>175</v>
      </c>
      <c r="AG16" s="588" t="s">
        <v>175</v>
      </c>
      <c r="AH16" s="431" t="s">
        <v>175</v>
      </c>
      <c r="AI16" s="500" t="s">
        <v>175</v>
      </c>
      <c r="AJ16" s="500" t="s">
        <v>175</v>
      </c>
      <c r="AK16" s="500" t="s">
        <v>175</v>
      </c>
      <c r="AL16" s="500" t="s">
        <v>175</v>
      </c>
      <c r="AM16" s="500" t="s">
        <v>175</v>
      </c>
      <c r="AN16" s="506" t="s">
        <v>175</v>
      </c>
      <c r="AO16" s="506" t="s">
        <v>175</v>
      </c>
      <c r="AP16" s="503"/>
      <c r="AQ16" s="507">
        <v>58.690740209804382</v>
      </c>
      <c r="AR16" s="500">
        <v>4.6902640383999241</v>
      </c>
      <c r="AS16" s="500">
        <v>49.489365094559439</v>
      </c>
      <c r="AT16" s="500">
        <v>67.892115325049332</v>
      </c>
      <c r="AU16" s="500">
        <v>7.9914889838387282</v>
      </c>
      <c r="AV16" s="506">
        <v>105.79492400000004</v>
      </c>
      <c r="AW16" s="506">
        <v>117</v>
      </c>
      <c r="AX16" s="481"/>
      <c r="AY16" s="507">
        <v>69.457776572861121</v>
      </c>
      <c r="AZ16" s="500">
        <v>2.7823501549855898</v>
      </c>
      <c r="BA16" s="500">
        <v>64.0022811219944</v>
      </c>
      <c r="BB16" s="500">
        <v>74.913272023727842</v>
      </c>
      <c r="BC16" s="598">
        <v>4.0058151761695218</v>
      </c>
      <c r="BD16" s="506">
        <v>135.56308400000006</v>
      </c>
      <c r="BE16" s="506">
        <v>360</v>
      </c>
      <c r="BF16" s="504"/>
      <c r="BG16" s="507">
        <v>68.524337586284574</v>
      </c>
      <c r="BH16" s="500">
        <v>2.5595035229011933</v>
      </c>
      <c r="BI16" s="500">
        <v>63.505700288527514</v>
      </c>
      <c r="BJ16" s="500">
        <v>73.542974884041641</v>
      </c>
      <c r="BK16" s="598">
        <v>3.7351744111036664</v>
      </c>
      <c r="BL16" s="506">
        <v>155.90985300000003</v>
      </c>
      <c r="BM16" s="506">
        <v>312</v>
      </c>
      <c r="BN16" s="598"/>
      <c r="BO16" s="507">
        <v>70.30145734641529</v>
      </c>
      <c r="BP16" s="500">
        <v>2.5633375617425691</v>
      </c>
      <c r="BQ16" s="500">
        <v>65.275370752601603</v>
      </c>
      <c r="BR16" s="500">
        <v>75.327543940228992</v>
      </c>
      <c r="BS16" s="598">
        <v>3.6462082842913848</v>
      </c>
      <c r="BT16" s="506">
        <v>152.43095099999994</v>
      </c>
      <c r="BU16" s="506">
        <v>336</v>
      </c>
      <c r="BV16" s="481"/>
      <c r="BW16" s="507">
        <v>74.168131752056638</v>
      </c>
      <c r="BX16" s="500">
        <v>2.7529163154387075</v>
      </c>
      <c r="BY16" s="500">
        <v>68.770185710953356</v>
      </c>
      <c r="BZ16" s="500">
        <v>79.566077793159934</v>
      </c>
      <c r="CA16" s="500">
        <v>3.7117239579954373</v>
      </c>
      <c r="CB16" s="500">
        <v>127.9862829999999</v>
      </c>
      <c r="CC16" s="506">
        <v>317</v>
      </c>
      <c r="CD16" s="513"/>
      <c r="CE16" s="612">
        <v>70.963236618407606</v>
      </c>
      <c r="CF16" s="598">
        <v>2.8735790578239397</v>
      </c>
      <c r="CG16" s="598">
        <v>65.328649712295658</v>
      </c>
      <c r="CH16" s="598">
        <v>76.597823524519555</v>
      </c>
      <c r="CI16" s="598">
        <v>4.0493911985386299</v>
      </c>
      <c r="CJ16" s="744">
        <v>117.81563100000002</v>
      </c>
      <c r="CK16" s="744">
        <v>305</v>
      </c>
      <c r="CL16" s="744"/>
      <c r="CM16" s="612">
        <v>64.379546231694846</v>
      </c>
      <c r="CN16" s="598">
        <v>3.717298868386401</v>
      </c>
      <c r="CO16" s="598">
        <v>57.089904573410408</v>
      </c>
      <c r="CP16" s="598">
        <v>71.66918788997927</v>
      </c>
      <c r="CQ16" s="598">
        <v>5.774037075390769</v>
      </c>
      <c r="CR16" s="744">
        <v>101.42837100000003</v>
      </c>
      <c r="CS16" s="744">
        <v>214</v>
      </c>
      <c r="CT16" s="744"/>
      <c r="CU16" s="612">
        <v>69.818570425181122</v>
      </c>
      <c r="CV16" s="598">
        <v>2.7834418243629391</v>
      </c>
      <c r="CW16" s="598">
        <v>64.36072515637602</v>
      </c>
      <c r="CX16" s="598">
        <v>75.276415693986209</v>
      </c>
      <c r="CY16" s="598">
        <v>3.9866783398920025</v>
      </c>
      <c r="CZ16" s="744">
        <v>121.04961400000013</v>
      </c>
      <c r="DA16" s="744">
        <v>321</v>
      </c>
      <c r="DB16" s="744"/>
      <c r="DC16" s="612"/>
      <c r="DD16" s="598"/>
      <c r="DE16" s="598"/>
      <c r="DF16" s="598"/>
      <c r="DG16" s="598"/>
      <c r="DH16" s="744"/>
      <c r="DI16" s="744"/>
      <c r="DJ16" s="744"/>
      <c r="DK16" s="612"/>
      <c r="DL16" s="598"/>
      <c r="DM16" s="598"/>
      <c r="DN16" s="500"/>
      <c r="DO16" s="598"/>
      <c r="DP16" s="500"/>
    </row>
    <row r="17" spans="1:120" s="140" customFormat="1" ht="20.25" customHeight="1">
      <c r="A17" s="899" t="s">
        <v>24</v>
      </c>
      <c r="B17" s="678"/>
      <c r="C17" s="448">
        <v>13.327780000000001</v>
      </c>
      <c r="D17" s="713">
        <v>4.3426399999999994</v>
      </c>
      <c r="E17" s="713">
        <v>4.8063599999999997</v>
      </c>
      <c r="F17" s="713">
        <v>21.849209999999999</v>
      </c>
      <c r="G17" s="713">
        <v>32.58337097401067</v>
      </c>
      <c r="H17" s="431">
        <v>129.50465703</v>
      </c>
      <c r="I17" s="431">
        <v>118</v>
      </c>
      <c r="J17" s="432"/>
      <c r="K17" s="461">
        <v>35.645400000000002</v>
      </c>
      <c r="L17" s="713">
        <v>3.9139100000000004</v>
      </c>
      <c r="M17" s="713">
        <v>27.964790000000001</v>
      </c>
      <c r="N17" s="713">
        <v>43.326000000000001</v>
      </c>
      <c r="O17" s="713">
        <v>10.980126467931347</v>
      </c>
      <c r="P17" s="693">
        <v>170.67544907300001</v>
      </c>
      <c r="Q17" s="533">
        <v>155</v>
      </c>
      <c r="R17" s="432"/>
      <c r="S17" s="713">
        <v>60.339133968118055</v>
      </c>
      <c r="T17" s="713">
        <v>6.0925899428917978</v>
      </c>
      <c r="U17" s="713">
        <v>48.383493026964892</v>
      </c>
      <c r="V17" s="713">
        <v>72.294774909271212</v>
      </c>
      <c r="W17" s="713">
        <v>10.097244594380482</v>
      </c>
      <c r="X17" s="693">
        <v>148.38301300000006</v>
      </c>
      <c r="Y17" s="431">
        <v>125</v>
      </c>
      <c r="Z17" s="431"/>
      <c r="AA17" s="703">
        <v>71.670946332360415</v>
      </c>
      <c r="AB17" s="703">
        <v>4.2783986165212458</v>
      </c>
      <c r="AC17" s="703">
        <v>63.276908764001213</v>
      </c>
      <c r="AD17" s="703">
        <v>80.064983900719625</v>
      </c>
      <c r="AE17" s="703">
        <v>5.9695020583110256</v>
      </c>
      <c r="AF17" s="714">
        <v>117.11973999999994</v>
      </c>
      <c r="AG17" s="588">
        <v>98</v>
      </c>
      <c r="AH17" s="431"/>
      <c r="AI17" s="500">
        <v>73.325725100336825</v>
      </c>
      <c r="AJ17" s="500">
        <v>5.1753045103131647</v>
      </c>
      <c r="AK17" s="500">
        <v>63.171738225442468</v>
      </c>
      <c r="AL17" s="500">
        <v>83.479711975231183</v>
      </c>
      <c r="AM17" s="500">
        <v>7.0579656774364325</v>
      </c>
      <c r="AN17" s="506">
        <v>123.62309800000003</v>
      </c>
      <c r="AO17" s="506">
        <v>106</v>
      </c>
      <c r="AP17" s="503"/>
      <c r="AQ17" s="507">
        <v>77.494030849979254</v>
      </c>
      <c r="AR17" s="500">
        <v>3.8258940754074775</v>
      </c>
      <c r="AS17" s="500">
        <v>69.988379515469944</v>
      </c>
      <c r="AT17" s="500">
        <v>84.999682184488563</v>
      </c>
      <c r="AU17" s="500">
        <v>4.9370177721352864</v>
      </c>
      <c r="AV17" s="506">
        <v>150.09423399999991</v>
      </c>
      <c r="AW17" s="506">
        <v>128</v>
      </c>
      <c r="AX17" s="481"/>
      <c r="AY17" s="507">
        <v>74.731379938823963</v>
      </c>
      <c r="AZ17" s="500">
        <v>2.8090429185542836</v>
      </c>
      <c r="BA17" s="500">
        <v>69.223546628914178</v>
      </c>
      <c r="BB17" s="500">
        <v>80.239213248733748</v>
      </c>
      <c r="BC17" s="598">
        <v>3.7588532700102699</v>
      </c>
      <c r="BD17" s="506">
        <v>165.10028999999986</v>
      </c>
      <c r="BE17" s="506">
        <v>297</v>
      </c>
      <c r="BF17" s="504"/>
      <c r="BG17" s="507">
        <v>81.194406771545644</v>
      </c>
      <c r="BH17" s="500">
        <v>2.9749316677200075</v>
      </c>
      <c r="BI17" s="500">
        <v>75.36120400690362</v>
      </c>
      <c r="BJ17" s="500">
        <v>87.027609536187683</v>
      </c>
      <c r="BK17" s="598">
        <v>3.6639613318322364</v>
      </c>
      <c r="BL17" s="506">
        <v>173.24198500000003</v>
      </c>
      <c r="BM17" s="506">
        <v>248</v>
      </c>
      <c r="BN17" s="598"/>
      <c r="BO17" s="507">
        <v>84.273301926556869</v>
      </c>
      <c r="BP17" s="500">
        <v>2.291978002185485</v>
      </c>
      <c r="BQ17" s="500">
        <v>79.779285967820144</v>
      </c>
      <c r="BR17" s="500">
        <v>88.767317885293579</v>
      </c>
      <c r="BS17" s="598">
        <v>2.7196964516507438</v>
      </c>
      <c r="BT17" s="506">
        <v>157.97779599999987</v>
      </c>
      <c r="BU17" s="506">
        <v>257</v>
      </c>
      <c r="BV17" s="481"/>
      <c r="BW17" s="507">
        <v>80.906091826415974</v>
      </c>
      <c r="BX17" s="500">
        <v>4.0501478167169651</v>
      </c>
      <c r="BY17" s="500">
        <v>72.964521190751213</v>
      </c>
      <c r="BZ17" s="500">
        <v>88.84766246208072</v>
      </c>
      <c r="CA17" s="500">
        <v>5.0059862308101071</v>
      </c>
      <c r="CB17" s="500">
        <v>132.47747799999988</v>
      </c>
      <c r="CC17" s="506">
        <v>250</v>
      </c>
      <c r="CD17" s="513"/>
      <c r="CE17" s="612">
        <v>84.587785953804357</v>
      </c>
      <c r="CF17" s="598">
        <v>2.4849669774362022</v>
      </c>
      <c r="CG17" s="598">
        <v>79.715199499271364</v>
      </c>
      <c r="CH17" s="598">
        <v>89.460372408337335</v>
      </c>
      <c r="CI17" s="598">
        <v>2.9377373451922586</v>
      </c>
      <c r="CJ17" s="744">
        <v>130.731256</v>
      </c>
      <c r="CK17" s="744">
        <v>245</v>
      </c>
      <c r="CL17" s="744"/>
      <c r="CM17" s="612">
        <v>70.50288096821393</v>
      </c>
      <c r="CN17" s="598">
        <v>4.6429570269795013</v>
      </c>
      <c r="CO17" s="598">
        <v>61.398019034907556</v>
      </c>
      <c r="CP17" s="598">
        <v>79.607742901520311</v>
      </c>
      <c r="CQ17" s="598">
        <v>6.5854855336660174</v>
      </c>
      <c r="CR17" s="744">
        <v>102.77117899999998</v>
      </c>
      <c r="CS17" s="744">
        <v>147</v>
      </c>
      <c r="CT17" s="744"/>
      <c r="CU17" s="612">
        <v>77.360543392341313</v>
      </c>
      <c r="CV17" s="598">
        <v>2.6590966234774598</v>
      </c>
      <c r="CW17" s="598">
        <v>72.146517434006896</v>
      </c>
      <c r="CX17" s="598">
        <v>82.574569350675716</v>
      </c>
      <c r="CY17" s="598">
        <v>3.4372775925210353</v>
      </c>
      <c r="CZ17" s="744">
        <v>116.15003600000016</v>
      </c>
      <c r="DA17" s="744">
        <v>265</v>
      </c>
      <c r="DB17" s="744"/>
      <c r="DC17" s="612"/>
      <c r="DD17" s="598"/>
      <c r="DE17" s="598"/>
      <c r="DF17" s="598"/>
      <c r="DG17" s="598"/>
      <c r="DH17" s="744"/>
      <c r="DI17" s="744"/>
      <c r="DJ17" s="744"/>
      <c r="DK17" s="612"/>
      <c r="DL17" s="598"/>
      <c r="DM17" s="598"/>
      <c r="DN17" s="500"/>
      <c r="DO17" s="598"/>
      <c r="DP17" s="500"/>
    </row>
    <row r="18" spans="1:120" s="140" customFormat="1" ht="20.25" customHeight="1">
      <c r="A18" s="899" t="s">
        <v>25</v>
      </c>
      <c r="B18" s="678"/>
      <c r="C18" s="448">
        <v>30.254449999999999</v>
      </c>
      <c r="D18" s="713">
        <v>4.7375300000000005</v>
      </c>
      <c r="E18" s="713">
        <v>20.958130000000001</v>
      </c>
      <c r="F18" s="713">
        <v>39.55077</v>
      </c>
      <c r="G18" s="713">
        <v>15.658952649940753</v>
      </c>
      <c r="H18" s="431">
        <v>73.163111001299995</v>
      </c>
      <c r="I18" s="431">
        <v>138</v>
      </c>
      <c r="J18" s="432"/>
      <c r="K18" s="461">
        <v>64.791929999999994</v>
      </c>
      <c r="L18" s="713">
        <v>4.2944000000000004</v>
      </c>
      <c r="M18" s="713">
        <v>56.364660000000001</v>
      </c>
      <c r="N18" s="713">
        <v>73.219200000000001</v>
      </c>
      <c r="O18" s="713">
        <v>6.6279859235556042</v>
      </c>
      <c r="P18" s="693">
        <v>67.3260177672</v>
      </c>
      <c r="Q18" s="533">
        <v>119</v>
      </c>
      <c r="R18" s="432"/>
      <c r="S18" s="713">
        <v>84.188062077282268</v>
      </c>
      <c r="T18" s="713">
        <v>3.5991684560874608</v>
      </c>
      <c r="U18" s="713">
        <v>77.125324202085267</v>
      </c>
      <c r="V18" s="713">
        <v>91.250799952479269</v>
      </c>
      <c r="W18" s="713">
        <v>4.2751529935248129</v>
      </c>
      <c r="X18" s="693">
        <v>65.598297000000017</v>
      </c>
      <c r="Y18" s="431">
        <v>123</v>
      </c>
      <c r="Z18" s="431"/>
      <c r="AA18" s="703">
        <v>76.066823621802953</v>
      </c>
      <c r="AB18" s="703">
        <v>3.8623509319844254</v>
      </c>
      <c r="AC18" s="703">
        <v>68.489054056323411</v>
      </c>
      <c r="AD18" s="703">
        <v>83.644593187282481</v>
      </c>
      <c r="AE18" s="703">
        <v>5.0775761995632536</v>
      </c>
      <c r="AF18" s="714">
        <v>57.026061999999975</v>
      </c>
      <c r="AG18" s="588">
        <v>123</v>
      </c>
      <c r="AH18" s="431"/>
      <c r="AI18" s="500">
        <v>88.165769865984515</v>
      </c>
      <c r="AJ18" s="500">
        <v>2.8630254027153836</v>
      </c>
      <c r="AK18" s="500">
        <v>82.548492215224215</v>
      </c>
      <c r="AL18" s="500">
        <v>93.783047516744816</v>
      </c>
      <c r="AM18" s="500">
        <v>3.2473208219780716</v>
      </c>
      <c r="AN18" s="506">
        <v>38.345570000000031</v>
      </c>
      <c r="AO18" s="506">
        <v>90</v>
      </c>
      <c r="AP18" s="503"/>
      <c r="AQ18" s="507">
        <v>66.510920618977266</v>
      </c>
      <c r="AR18" s="500">
        <v>5.3564232215738521</v>
      </c>
      <c r="AS18" s="500">
        <v>56.002672270015694</v>
      </c>
      <c r="AT18" s="500">
        <v>77.019168967938839</v>
      </c>
      <c r="AU18" s="500">
        <v>8.0534492256682544</v>
      </c>
      <c r="AV18" s="506">
        <v>48.118288999999926</v>
      </c>
      <c r="AW18" s="506">
        <v>111</v>
      </c>
      <c r="AX18" s="481"/>
      <c r="AY18" s="507">
        <v>80.288318132183633</v>
      </c>
      <c r="AZ18" s="500">
        <v>2.7116628455671807</v>
      </c>
      <c r="BA18" s="500">
        <v>74.971422883838201</v>
      </c>
      <c r="BB18" s="500">
        <v>85.605213380529065</v>
      </c>
      <c r="BC18" s="598">
        <v>3.3774064629212961</v>
      </c>
      <c r="BD18" s="506">
        <v>63.925427999999989</v>
      </c>
      <c r="BE18" s="506">
        <v>294</v>
      </c>
      <c r="BF18" s="504"/>
      <c r="BG18" s="507">
        <v>82.818178692177597</v>
      </c>
      <c r="BH18" s="500">
        <v>2.7622717482312686</v>
      </c>
      <c r="BI18" s="500">
        <v>77.401956406028702</v>
      </c>
      <c r="BJ18" s="500">
        <v>88.234400978326505</v>
      </c>
      <c r="BK18" s="598">
        <v>3.3353447176111017</v>
      </c>
      <c r="BL18" s="506">
        <v>58.250373000000046</v>
      </c>
      <c r="BM18" s="506">
        <v>239</v>
      </c>
      <c r="BN18" s="598"/>
      <c r="BO18" s="507">
        <v>76.444425180274152</v>
      </c>
      <c r="BP18" s="500">
        <v>2.4730812567139826</v>
      </c>
      <c r="BQ18" s="500">
        <v>71.595309427711243</v>
      </c>
      <c r="BR18" s="500">
        <v>81.293540932837047</v>
      </c>
      <c r="BS18" s="598">
        <v>3.2351361801490017</v>
      </c>
      <c r="BT18" s="506">
        <v>58.738867999999997</v>
      </c>
      <c r="BU18" s="506">
        <v>261</v>
      </c>
      <c r="BV18" s="481"/>
      <c r="BW18" s="507">
        <v>77.86388613387517</v>
      </c>
      <c r="BX18" s="500">
        <v>2.8757028474060862</v>
      </c>
      <c r="BY18" s="500">
        <v>72.225179024076454</v>
      </c>
      <c r="BZ18" s="500">
        <v>83.502593243673886</v>
      </c>
      <c r="CA18" s="500">
        <v>3.6932434151331082</v>
      </c>
      <c r="CB18" s="500">
        <v>50.052181999999995</v>
      </c>
      <c r="CC18" s="506">
        <v>283</v>
      </c>
      <c r="CD18" s="513"/>
      <c r="CE18" s="612">
        <v>80.215655156660276</v>
      </c>
      <c r="CF18" s="598">
        <v>2.4663264730911432</v>
      </c>
      <c r="CG18" s="598">
        <v>75.379619477168603</v>
      </c>
      <c r="CH18" s="598">
        <v>85.051690836151934</v>
      </c>
      <c r="CI18" s="598">
        <v>3.074619870989566</v>
      </c>
      <c r="CJ18" s="744">
        <v>45.756475999999992</v>
      </c>
      <c r="CK18" s="744">
        <v>234</v>
      </c>
      <c r="CL18" s="481"/>
      <c r="CM18" s="612">
        <v>65.710125281414747</v>
      </c>
      <c r="CN18" s="598">
        <v>4.1254786713670448</v>
      </c>
      <c r="CO18" s="598">
        <v>57.62004098958721</v>
      </c>
      <c r="CP18" s="598">
        <v>73.800209573242284</v>
      </c>
      <c r="CQ18" s="598">
        <v>6.2782998110245307</v>
      </c>
      <c r="CR18" s="744">
        <v>41.652945999999979</v>
      </c>
      <c r="CS18" s="744">
        <v>207</v>
      </c>
      <c r="CT18" s="744"/>
      <c r="CU18" s="612">
        <v>73.455700656318001</v>
      </c>
      <c r="CV18" s="598">
        <v>2.4368240446208689</v>
      </c>
      <c r="CW18" s="598">
        <v>68.677512563276579</v>
      </c>
      <c r="CX18" s="598">
        <v>78.233888749359423</v>
      </c>
      <c r="CY18" s="598">
        <v>3.3174063045456434</v>
      </c>
      <c r="CZ18" s="744">
        <v>41.819061999999974</v>
      </c>
      <c r="DA18" s="744">
        <v>269</v>
      </c>
      <c r="DB18" s="481"/>
      <c r="DC18" s="612"/>
      <c r="DD18" s="598"/>
      <c r="DE18" s="598"/>
      <c r="DF18" s="598"/>
      <c r="DG18" s="598"/>
      <c r="DH18" s="744"/>
      <c r="DI18" s="744"/>
      <c r="DJ18" s="481"/>
      <c r="DK18" s="612"/>
      <c r="DL18" s="475"/>
      <c r="DM18" s="475"/>
      <c r="DN18" s="475"/>
      <c r="DO18" s="475"/>
      <c r="DP18" s="475"/>
    </row>
    <row r="19" spans="1:120" s="140" customFormat="1" ht="20.25" customHeight="1">
      <c r="A19" s="899" t="s">
        <v>26</v>
      </c>
      <c r="B19" s="678"/>
      <c r="C19" s="448">
        <v>18.909469999999999</v>
      </c>
      <c r="D19" s="713">
        <v>3.4285700000000001</v>
      </c>
      <c r="E19" s="713">
        <v>12.18169</v>
      </c>
      <c r="F19" s="713">
        <v>25.637260000000001</v>
      </c>
      <c r="G19" s="713">
        <v>18.131497075274982</v>
      </c>
      <c r="H19" s="431">
        <v>111.823698491</v>
      </c>
      <c r="I19" s="431">
        <v>156</v>
      </c>
      <c r="J19" s="432"/>
      <c r="K19" s="461">
        <v>47.420760000000001</v>
      </c>
      <c r="L19" s="713">
        <v>4.6830100000000003</v>
      </c>
      <c r="M19" s="713">
        <v>38.230890000000002</v>
      </c>
      <c r="N19" s="713">
        <v>56.610629999999993</v>
      </c>
      <c r="O19" s="713">
        <v>9.8754427385811603</v>
      </c>
      <c r="P19" s="693">
        <v>105.078205436</v>
      </c>
      <c r="Q19" s="533">
        <v>136</v>
      </c>
      <c r="R19" s="432"/>
      <c r="S19" s="713">
        <v>73.284859258239194</v>
      </c>
      <c r="T19" s="713">
        <v>5.3700856554411445</v>
      </c>
      <c r="U19" s="713">
        <v>62.747006469607534</v>
      </c>
      <c r="V19" s="713">
        <v>83.822712046870834</v>
      </c>
      <c r="W19" s="713">
        <v>7.3276877513241621</v>
      </c>
      <c r="X19" s="693">
        <v>95.96483599999992</v>
      </c>
      <c r="Y19" s="431">
        <v>129</v>
      </c>
      <c r="Z19" s="431"/>
      <c r="AA19" s="703">
        <v>79.858380981039971</v>
      </c>
      <c r="AB19" s="703">
        <v>3.0888233272197434</v>
      </c>
      <c r="AC19" s="703">
        <v>73.798239938878623</v>
      </c>
      <c r="AD19" s="703">
        <v>85.918522023201334</v>
      </c>
      <c r="AE19" s="703">
        <v>3.8678762194704319</v>
      </c>
      <c r="AF19" s="714">
        <v>102.15986600000004</v>
      </c>
      <c r="AG19" s="588">
        <v>137</v>
      </c>
      <c r="AH19" s="431"/>
      <c r="AI19" s="500">
        <v>80.093876342840915</v>
      </c>
      <c r="AJ19" s="500">
        <v>5.1333557802571788</v>
      </c>
      <c r="AK19" s="500">
        <v>70.022193195883361</v>
      </c>
      <c r="AL19" s="500">
        <v>90.165559489798454</v>
      </c>
      <c r="AM19" s="500">
        <v>6.4091738527973217</v>
      </c>
      <c r="AN19" s="506">
        <v>71.722010000000012</v>
      </c>
      <c r="AO19" s="506">
        <v>119</v>
      </c>
      <c r="AP19" s="503"/>
      <c r="AQ19" s="507">
        <v>87.353498825834635</v>
      </c>
      <c r="AR19" s="500">
        <v>2.8721257741142039</v>
      </c>
      <c r="AS19" s="500">
        <v>81.718953220422677</v>
      </c>
      <c r="AT19" s="500">
        <v>92.988044431246607</v>
      </c>
      <c r="AU19" s="500">
        <v>3.2879344419170278</v>
      </c>
      <c r="AV19" s="506">
        <v>95.736946000000088</v>
      </c>
      <c r="AW19" s="506">
        <v>140</v>
      </c>
      <c r="AX19" s="481"/>
      <c r="AY19" s="507">
        <v>84.87558226778637</v>
      </c>
      <c r="AZ19" s="500">
        <v>2.1957800420859139</v>
      </c>
      <c r="BA19" s="500">
        <v>80.570204668479263</v>
      </c>
      <c r="BB19" s="500">
        <v>89.180959867093492</v>
      </c>
      <c r="BC19" s="598">
        <v>2.5870574120577183</v>
      </c>
      <c r="BD19" s="506">
        <v>121.54931400000008</v>
      </c>
      <c r="BE19" s="506">
        <v>382</v>
      </c>
      <c r="BF19" s="504"/>
      <c r="BG19" s="507">
        <v>84.622155559169343</v>
      </c>
      <c r="BH19" s="500">
        <v>2.5583676457108031</v>
      </c>
      <c r="BI19" s="500">
        <v>79.605745472893858</v>
      </c>
      <c r="BJ19" s="500">
        <v>89.638565645444828</v>
      </c>
      <c r="BK19" s="598">
        <v>3.0232834755928026</v>
      </c>
      <c r="BL19" s="506">
        <v>119.03578600000004</v>
      </c>
      <c r="BM19" s="506">
        <v>327</v>
      </c>
      <c r="BN19" s="598"/>
      <c r="BO19" s="507">
        <v>88.444655893085155</v>
      </c>
      <c r="BP19" s="500">
        <v>1.9320096474718658</v>
      </c>
      <c r="BQ19" s="500">
        <v>84.656451041252893</v>
      </c>
      <c r="BR19" s="500">
        <v>92.232860744917417</v>
      </c>
      <c r="BS19" s="598">
        <v>2.1844277960754841</v>
      </c>
      <c r="BT19" s="506">
        <v>109.97574700000014</v>
      </c>
      <c r="BU19" s="506">
        <v>335</v>
      </c>
      <c r="BV19" s="481"/>
      <c r="BW19" s="507">
        <v>86.143783325088989</v>
      </c>
      <c r="BX19" s="500">
        <v>1.9110213356120027</v>
      </c>
      <c r="BY19" s="500">
        <v>82.396633440735584</v>
      </c>
      <c r="BZ19" s="500">
        <v>89.89093320944238</v>
      </c>
      <c r="CA19" s="500">
        <v>2.2184088762391592</v>
      </c>
      <c r="CB19" s="500">
        <v>105.3800639999999</v>
      </c>
      <c r="CC19" s="506">
        <v>355</v>
      </c>
      <c r="CD19" s="513"/>
      <c r="CE19" s="612">
        <v>86.925533146755086</v>
      </c>
      <c r="CF19" s="598">
        <v>2.3999840813725815</v>
      </c>
      <c r="CG19" s="598">
        <v>82.219583316365004</v>
      </c>
      <c r="CH19" s="598">
        <v>91.631482977145168</v>
      </c>
      <c r="CI19" s="598">
        <v>2.7609656156157523</v>
      </c>
      <c r="CJ19" s="744">
        <v>108.60574399999992</v>
      </c>
      <c r="CK19" s="744">
        <v>326</v>
      </c>
      <c r="CL19" s="744"/>
      <c r="CM19" s="612">
        <v>64.667674971030181</v>
      </c>
      <c r="CN19" s="598">
        <v>3.8780258509490761</v>
      </c>
      <c r="CO19" s="598">
        <v>57.062846896699583</v>
      </c>
      <c r="CP19" s="598">
        <v>72.272503045360793</v>
      </c>
      <c r="CQ19" s="598">
        <v>5.9968536872345473</v>
      </c>
      <c r="CR19" s="744">
        <v>87.648138000000031</v>
      </c>
      <c r="CS19" s="744">
        <v>248</v>
      </c>
      <c r="CT19" s="744"/>
      <c r="CU19" s="612">
        <v>79.143208909796613</v>
      </c>
      <c r="CV19" s="598">
        <v>2.4038081015237638</v>
      </c>
      <c r="CW19" s="598">
        <v>74.429759338412239</v>
      </c>
      <c r="CX19" s="598">
        <v>83.856658481180986</v>
      </c>
      <c r="CY19" s="598">
        <v>3.0372891554896411</v>
      </c>
      <c r="CZ19" s="744">
        <v>101.57780699999994</v>
      </c>
      <c r="DA19" s="744">
        <v>340</v>
      </c>
      <c r="DB19" s="744"/>
      <c r="DC19" s="612"/>
      <c r="DD19" s="598"/>
      <c r="DE19" s="598"/>
      <c r="DF19" s="598"/>
      <c r="DG19" s="598"/>
      <c r="DH19" s="744"/>
      <c r="DI19" s="744"/>
      <c r="DJ19" s="744"/>
      <c r="DK19" s="612"/>
      <c r="DL19" s="830"/>
      <c r="DM19" s="830"/>
      <c r="DN19" s="831"/>
      <c r="DO19" s="830"/>
      <c r="DP19" s="500"/>
    </row>
    <row r="20" spans="1:120" s="140" customFormat="1" ht="20.25" customHeight="1">
      <c r="A20" s="899" t="s">
        <v>27</v>
      </c>
      <c r="B20" s="678"/>
      <c r="C20" s="448">
        <v>15.997040000000002</v>
      </c>
      <c r="D20" s="713">
        <v>3.2674000000000003</v>
      </c>
      <c r="E20" s="713">
        <v>9.5855200000000007</v>
      </c>
      <c r="F20" s="713">
        <v>22.408549999999998</v>
      </c>
      <c r="G20" s="713">
        <v>20.425028630296605</v>
      </c>
      <c r="H20" s="431">
        <v>99.746806025500007</v>
      </c>
      <c r="I20" s="431">
        <v>153</v>
      </c>
      <c r="J20" s="432"/>
      <c r="K20" s="461">
        <v>37.142740000000003</v>
      </c>
      <c r="L20" s="713">
        <v>5.1898800000000005</v>
      </c>
      <c r="M20" s="713">
        <v>26.958199999999998</v>
      </c>
      <c r="N20" s="713">
        <v>47.327280000000002</v>
      </c>
      <c r="O20" s="713">
        <v>13.972797914208806</v>
      </c>
      <c r="P20" s="693">
        <v>83.742651045299993</v>
      </c>
      <c r="Q20" s="533">
        <v>128</v>
      </c>
      <c r="R20" s="432"/>
      <c r="S20" s="713">
        <v>59.469366991137164</v>
      </c>
      <c r="T20" s="713">
        <v>4.294502925217718</v>
      </c>
      <c r="U20" s="713">
        <v>51.04215697439588</v>
      </c>
      <c r="V20" s="713">
        <v>67.896577007878449</v>
      </c>
      <c r="W20" s="713">
        <v>7.2213698287014498</v>
      </c>
      <c r="X20" s="693">
        <v>91.488955999999988</v>
      </c>
      <c r="Y20" s="431">
        <v>134</v>
      </c>
      <c r="Z20" s="431"/>
      <c r="AA20" s="703">
        <v>60.25729652573866</v>
      </c>
      <c r="AB20" s="703">
        <v>3.7468266850327288</v>
      </c>
      <c r="AC20" s="703">
        <v>52.906180658496673</v>
      </c>
      <c r="AD20" s="703">
        <v>67.60841239298064</v>
      </c>
      <c r="AE20" s="703">
        <v>6.2180464459308871</v>
      </c>
      <c r="AF20" s="714">
        <v>79.72630000000008</v>
      </c>
      <c r="AG20" s="588">
        <v>131</v>
      </c>
      <c r="AH20" s="431"/>
      <c r="AI20" s="500">
        <v>64.156871074914093</v>
      </c>
      <c r="AJ20" s="500">
        <v>4.4296140026211965</v>
      </c>
      <c r="AK20" s="500">
        <v>55.465934656809068</v>
      </c>
      <c r="AL20" s="500">
        <v>72.847807493019118</v>
      </c>
      <c r="AM20" s="500">
        <v>6.9043485575362089</v>
      </c>
      <c r="AN20" s="506">
        <v>90.569991999999957</v>
      </c>
      <c r="AO20" s="506">
        <v>134</v>
      </c>
      <c r="AP20" s="503"/>
      <c r="AQ20" s="507">
        <v>62.591762678335428</v>
      </c>
      <c r="AR20" s="500">
        <v>4.3096941588035156</v>
      </c>
      <c r="AS20" s="500">
        <v>54.13699078010783</v>
      </c>
      <c r="AT20" s="500">
        <v>71.046534576563019</v>
      </c>
      <c r="AU20" s="500">
        <v>6.8854014879744048</v>
      </c>
      <c r="AV20" s="506">
        <v>111.17346600000008</v>
      </c>
      <c r="AW20" s="506">
        <v>156</v>
      </c>
      <c r="AX20" s="481"/>
      <c r="AY20" s="507">
        <v>67.955396168870749</v>
      </c>
      <c r="AZ20" s="500">
        <v>2.8984533268140242</v>
      </c>
      <c r="BA20" s="500">
        <v>62.272251324340807</v>
      </c>
      <c r="BB20" s="500">
        <v>73.638541013400697</v>
      </c>
      <c r="BC20" s="598">
        <v>4.2652290917579228</v>
      </c>
      <c r="BD20" s="506">
        <v>151.2782159999999</v>
      </c>
      <c r="BE20" s="506">
        <v>356</v>
      </c>
      <c r="BF20" s="504"/>
      <c r="BG20" s="507">
        <v>67.871427594062965</v>
      </c>
      <c r="BH20" s="500">
        <v>2.7045505188528622</v>
      </c>
      <c r="BI20" s="500">
        <v>62.568384255330614</v>
      </c>
      <c r="BJ20" s="500">
        <v>73.17447093279533</v>
      </c>
      <c r="BK20" s="598">
        <v>3.9848145452733075</v>
      </c>
      <c r="BL20" s="506">
        <v>147.52484299999986</v>
      </c>
      <c r="BM20" s="506">
        <v>329</v>
      </c>
      <c r="BN20" s="598"/>
      <c r="BO20" s="507">
        <v>73.36921436479642</v>
      </c>
      <c r="BP20" s="500">
        <v>2.4728731814592146</v>
      </c>
      <c r="BQ20" s="500">
        <v>68.520506597613235</v>
      </c>
      <c r="BR20" s="500">
        <v>78.217922131979606</v>
      </c>
      <c r="BS20" s="598">
        <v>3.3704506758978381</v>
      </c>
      <c r="BT20" s="506">
        <v>130.43846500000009</v>
      </c>
      <c r="BU20" s="506">
        <v>342</v>
      </c>
      <c r="BV20" s="481"/>
      <c r="BW20" s="507">
        <v>72.667532111936808</v>
      </c>
      <c r="BX20" s="500">
        <v>2.8432609058242653</v>
      </c>
      <c r="BY20" s="500">
        <v>67.092437487975459</v>
      </c>
      <c r="BZ20" s="500">
        <v>78.242626735898156</v>
      </c>
      <c r="CA20" s="500">
        <v>3.9126977663759326</v>
      </c>
      <c r="CB20" s="500">
        <v>100.89526899999997</v>
      </c>
      <c r="CC20" s="506">
        <v>286</v>
      </c>
      <c r="CD20" s="513"/>
      <c r="CE20" s="612">
        <v>77.765849634579482</v>
      </c>
      <c r="CF20" s="598">
        <v>2.8299842344279984</v>
      </c>
      <c r="CG20" s="598">
        <v>72.216744567017358</v>
      </c>
      <c r="CH20" s="598">
        <v>83.31495470214162</v>
      </c>
      <c r="CI20" s="598">
        <v>3.6391092590462915</v>
      </c>
      <c r="CJ20" s="744">
        <v>103.28141900000004</v>
      </c>
      <c r="CK20" s="744">
        <v>295</v>
      </c>
      <c r="CL20" s="744"/>
      <c r="CM20" s="612">
        <v>57.305567322001473</v>
      </c>
      <c r="CN20" s="598">
        <v>4.2241731967123792</v>
      </c>
      <c r="CO20" s="598">
        <v>49.021942572741125</v>
      </c>
      <c r="CP20" s="598">
        <v>65.58919207126182</v>
      </c>
      <c r="CQ20" s="598">
        <v>7.371313807917895</v>
      </c>
      <c r="CR20" s="744">
        <v>89.564947000000075</v>
      </c>
      <c r="CS20" s="744">
        <v>219</v>
      </c>
      <c r="CT20" s="744"/>
      <c r="CU20" s="612">
        <v>75.681224513380613</v>
      </c>
      <c r="CV20" s="598">
        <v>2.8218655412364289</v>
      </c>
      <c r="CW20" s="598">
        <v>70.148037019165116</v>
      </c>
      <c r="CX20" s="598">
        <v>81.21441200759611</v>
      </c>
      <c r="CY20" s="598">
        <v>3.7286203538336204</v>
      </c>
      <c r="CZ20" s="744">
        <v>111.38295599999987</v>
      </c>
      <c r="DA20" s="744">
        <v>306</v>
      </c>
      <c r="DB20" s="744"/>
      <c r="DC20" s="612"/>
      <c r="DD20" s="598"/>
      <c r="DE20" s="598"/>
      <c r="DF20" s="598"/>
      <c r="DG20" s="598"/>
      <c r="DH20" s="744"/>
      <c r="DI20" s="744"/>
      <c r="DJ20" s="744"/>
      <c r="DK20" s="612"/>
      <c r="DL20" s="830"/>
      <c r="DM20" s="830"/>
      <c r="DN20" s="831"/>
      <c r="DO20" s="830"/>
      <c r="DP20" s="500"/>
    </row>
    <row r="21" spans="1:120" s="140" customFormat="1" ht="20.25" customHeight="1">
      <c r="A21" s="899" t="s">
        <v>28</v>
      </c>
      <c r="B21" s="678"/>
      <c r="C21" s="448">
        <v>13.7517</v>
      </c>
      <c r="D21" s="713">
        <v>2.6757599999999999</v>
      </c>
      <c r="E21" s="713">
        <v>8.5011399999999995</v>
      </c>
      <c r="F21" s="713">
        <v>19.002269999999999</v>
      </c>
      <c r="G21" s="713">
        <v>19.45766705207356</v>
      </c>
      <c r="H21" s="431">
        <v>161.238921285</v>
      </c>
      <c r="I21" s="431">
        <v>141</v>
      </c>
      <c r="J21" s="432"/>
      <c r="K21" s="679">
        <v>27.09394</v>
      </c>
      <c r="L21" s="713">
        <v>4.8132700000000002</v>
      </c>
      <c r="M21" s="713">
        <v>17.648440000000001</v>
      </c>
      <c r="N21" s="713">
        <v>36.539430000000003</v>
      </c>
      <c r="O21" s="713">
        <v>17.765116479921343</v>
      </c>
      <c r="P21" s="693">
        <v>151.721173048</v>
      </c>
      <c r="Q21" s="533">
        <v>143</v>
      </c>
      <c r="R21" s="432"/>
      <c r="S21" s="713">
        <v>59.54396505607442</v>
      </c>
      <c r="T21" s="713">
        <v>4.4231343908994729</v>
      </c>
      <c r="U21" s="713">
        <v>50.864338311498116</v>
      </c>
      <c r="V21" s="713">
        <v>68.223591800650723</v>
      </c>
      <c r="W21" s="713">
        <v>7.4283504411136683</v>
      </c>
      <c r="X21" s="693">
        <v>147.1230240000001</v>
      </c>
      <c r="Y21" s="431">
        <v>130</v>
      </c>
      <c r="Z21" s="431"/>
      <c r="AA21" s="703">
        <v>68.840859792291553</v>
      </c>
      <c r="AB21" s="703">
        <v>4.3582183211673557</v>
      </c>
      <c r="AC21" s="703">
        <v>60.290219331226766</v>
      </c>
      <c r="AD21" s="703">
        <v>77.391500253356341</v>
      </c>
      <c r="AE21" s="703">
        <v>6.3308598037809025</v>
      </c>
      <c r="AF21" s="714">
        <v>109.68314199999995</v>
      </c>
      <c r="AG21" s="588">
        <v>103</v>
      </c>
      <c r="AH21" s="431"/>
      <c r="AI21" s="500">
        <v>72.263189338297195</v>
      </c>
      <c r="AJ21" s="500">
        <v>5.3948488495705913</v>
      </c>
      <c r="AK21" s="500">
        <v>61.678454797282924</v>
      </c>
      <c r="AL21" s="500">
        <v>82.847923879311466</v>
      </c>
      <c r="AM21" s="500">
        <v>7.4655559752764651</v>
      </c>
      <c r="AN21" s="506">
        <v>121.81558800000005</v>
      </c>
      <c r="AO21" s="506">
        <v>111</v>
      </c>
      <c r="AP21" s="503"/>
      <c r="AQ21" s="507">
        <v>68.719681370739579</v>
      </c>
      <c r="AR21" s="500">
        <v>4.8977740061869106</v>
      </c>
      <c r="AS21" s="500">
        <v>59.111212531531962</v>
      </c>
      <c r="AT21" s="500">
        <v>78.328150209947196</v>
      </c>
      <c r="AU21" s="500">
        <v>7.1271779910672768</v>
      </c>
      <c r="AV21" s="506">
        <v>125.98792700000003</v>
      </c>
      <c r="AW21" s="506">
        <v>112</v>
      </c>
      <c r="AX21" s="481"/>
      <c r="AY21" s="507">
        <v>77.803416704227701</v>
      </c>
      <c r="AZ21" s="500">
        <v>2.4697378739295339</v>
      </c>
      <c r="BA21" s="500">
        <v>72.96087605135088</v>
      </c>
      <c r="BB21" s="500">
        <v>82.645957357104521</v>
      </c>
      <c r="BC21" s="598">
        <v>3.1743308694505346</v>
      </c>
      <c r="BD21" s="506">
        <v>183.16376199999985</v>
      </c>
      <c r="BE21" s="506">
        <v>353</v>
      </c>
      <c r="BF21" s="504"/>
      <c r="BG21" s="507">
        <v>77.211132281672789</v>
      </c>
      <c r="BH21" s="500">
        <v>2.3480637714815233</v>
      </c>
      <c r="BI21" s="500">
        <v>72.607082974597787</v>
      </c>
      <c r="BJ21" s="500">
        <v>81.815181588747805</v>
      </c>
      <c r="BK21" s="598">
        <v>3.041094855228371</v>
      </c>
      <c r="BL21" s="506">
        <v>169.23395000000011</v>
      </c>
      <c r="BM21" s="506">
        <v>292</v>
      </c>
      <c r="BN21" s="598"/>
      <c r="BO21" s="507">
        <v>84.031935373218005</v>
      </c>
      <c r="BP21" s="500">
        <v>2.6777440332779303</v>
      </c>
      <c r="BQ21" s="500">
        <v>78.781525287480562</v>
      </c>
      <c r="BR21" s="500">
        <v>89.282345458955447</v>
      </c>
      <c r="BS21" s="598">
        <v>3.1865790325845094</v>
      </c>
      <c r="BT21" s="506">
        <v>158.45814500000003</v>
      </c>
      <c r="BU21" s="506">
        <v>289</v>
      </c>
      <c r="BV21" s="481"/>
      <c r="BW21" s="507">
        <v>77.963476328298924</v>
      </c>
      <c r="BX21" s="500">
        <v>2.8914547411166871</v>
      </c>
      <c r="BY21" s="500">
        <v>72.293882746645565</v>
      </c>
      <c r="BZ21" s="500">
        <v>83.633069909952297</v>
      </c>
      <c r="CA21" s="500">
        <v>3.7087298787716527</v>
      </c>
      <c r="CB21" s="500">
        <v>165.49617599999996</v>
      </c>
      <c r="CC21" s="506">
        <v>316</v>
      </c>
      <c r="CD21" s="513"/>
      <c r="CE21" s="612">
        <v>84.675720171569907</v>
      </c>
      <c r="CF21" s="598">
        <v>2.3587446960133476</v>
      </c>
      <c r="CG21" s="598">
        <v>80.050633576916653</v>
      </c>
      <c r="CH21" s="598">
        <v>89.300806766223147</v>
      </c>
      <c r="CI21" s="598">
        <v>2.7856210626069204</v>
      </c>
      <c r="CJ21" s="744">
        <v>156.78215400000025</v>
      </c>
      <c r="CK21" s="744">
        <v>289</v>
      </c>
      <c r="CL21" s="744"/>
      <c r="CM21" s="612">
        <v>73.579784763700061</v>
      </c>
      <c r="CN21" s="598">
        <v>4.2785794762915241</v>
      </c>
      <c r="CO21" s="598">
        <v>65.189469028287036</v>
      </c>
      <c r="CP21" s="598">
        <v>81.970100499113087</v>
      </c>
      <c r="CQ21" s="598">
        <v>5.8148844686513996</v>
      </c>
      <c r="CR21" s="744">
        <v>125.41546200000001</v>
      </c>
      <c r="CS21" s="744">
        <v>196</v>
      </c>
      <c r="CT21" s="744"/>
      <c r="CU21" s="612">
        <v>79.410293767029586</v>
      </c>
      <c r="CV21" s="598">
        <v>2.5251736817502457</v>
      </c>
      <c r="CW21" s="598">
        <v>74.458867403014921</v>
      </c>
      <c r="CX21" s="598">
        <v>84.361720131044237</v>
      </c>
      <c r="CY21" s="598">
        <v>3.1799072411927969</v>
      </c>
      <c r="CZ21" s="744">
        <v>150.21818499999998</v>
      </c>
      <c r="DA21" s="744">
        <v>298</v>
      </c>
      <c r="DB21" s="744"/>
      <c r="DC21" s="612"/>
      <c r="DD21" s="598"/>
      <c r="DE21" s="598"/>
      <c r="DF21" s="598"/>
      <c r="DG21" s="598"/>
      <c r="DH21" s="744"/>
      <c r="DI21" s="744"/>
      <c r="DJ21" s="744"/>
      <c r="DK21" s="612"/>
      <c r="DL21" s="830"/>
      <c r="DM21" s="830"/>
      <c r="DN21" s="831"/>
      <c r="DO21" s="830"/>
      <c r="DP21" s="500"/>
    </row>
    <row r="22" spans="1:120" s="140" customFormat="1" ht="20.25" customHeight="1">
      <c r="A22" s="899" t="s">
        <v>29</v>
      </c>
      <c r="B22" s="678"/>
      <c r="C22" s="448">
        <v>11.075480000000001</v>
      </c>
      <c r="D22" s="713">
        <v>2.5469399999999998</v>
      </c>
      <c r="E22" s="713">
        <v>6.0776900000000005</v>
      </c>
      <c r="F22" s="713">
        <v>16.073260000000001</v>
      </c>
      <c r="G22" s="713">
        <v>22.996204227717442</v>
      </c>
      <c r="H22" s="431">
        <v>210.32933193400001</v>
      </c>
      <c r="I22" s="431">
        <v>158</v>
      </c>
      <c r="J22" s="432"/>
      <c r="K22" s="679">
        <v>21.3018</v>
      </c>
      <c r="L22" s="713">
        <v>3.2109400000000003</v>
      </c>
      <c r="M22" s="713">
        <v>15.000690000000001</v>
      </c>
      <c r="N22" s="713">
        <v>27.602900000000002</v>
      </c>
      <c r="O22" s="713">
        <v>15.073561858622275</v>
      </c>
      <c r="P22" s="693">
        <v>185.83327353000001</v>
      </c>
      <c r="Q22" s="533">
        <v>151</v>
      </c>
      <c r="R22" s="432"/>
      <c r="S22" s="713">
        <v>57.572181081916582</v>
      </c>
      <c r="T22" s="713">
        <v>4.9530607962588977</v>
      </c>
      <c r="U22" s="713">
        <v>47.852666557742538</v>
      </c>
      <c r="V22" s="713">
        <v>67.291695606090627</v>
      </c>
      <c r="W22" s="713">
        <v>8.6032189560639267</v>
      </c>
      <c r="X22" s="693">
        <v>162.25896299999999</v>
      </c>
      <c r="Y22" s="431">
        <v>126</v>
      </c>
      <c r="Z22" s="431"/>
      <c r="AA22" s="703">
        <v>66.805786194465753</v>
      </c>
      <c r="AB22" s="703">
        <v>3.90974536783949</v>
      </c>
      <c r="AC22" s="703">
        <v>59.135030745538529</v>
      </c>
      <c r="AD22" s="703">
        <v>74.476541643392977</v>
      </c>
      <c r="AE22" s="703">
        <v>5.852405293844706</v>
      </c>
      <c r="AF22" s="714">
        <v>211.74573500000008</v>
      </c>
      <c r="AG22" s="588">
        <v>158</v>
      </c>
      <c r="AH22" s="431"/>
      <c r="AI22" s="500">
        <v>73.643748970378027</v>
      </c>
      <c r="AJ22" s="500">
        <v>3.8143336360840121</v>
      </c>
      <c r="AK22" s="500">
        <v>66.159997318647399</v>
      </c>
      <c r="AL22" s="500">
        <v>81.127500622108656</v>
      </c>
      <c r="AM22" s="500">
        <v>5.1794397887297459</v>
      </c>
      <c r="AN22" s="506">
        <v>190.622141</v>
      </c>
      <c r="AO22" s="506">
        <v>135</v>
      </c>
      <c r="AP22" s="503"/>
      <c r="AQ22" s="507">
        <v>71.594927970019455</v>
      </c>
      <c r="AR22" s="500">
        <v>3.3255637356682106</v>
      </c>
      <c r="AS22" s="500">
        <v>65.070826309427758</v>
      </c>
      <c r="AT22" s="500">
        <v>78.119029630611152</v>
      </c>
      <c r="AU22" s="500">
        <v>4.6449711312801352</v>
      </c>
      <c r="AV22" s="506">
        <v>218.06905800000001</v>
      </c>
      <c r="AW22" s="506">
        <v>151</v>
      </c>
      <c r="AX22" s="481"/>
      <c r="AY22" s="507">
        <v>74.624784487443364</v>
      </c>
      <c r="AZ22" s="500">
        <v>2.7675939561968086</v>
      </c>
      <c r="BA22" s="500">
        <v>69.198222265997828</v>
      </c>
      <c r="BB22" s="500">
        <v>80.0513467088889</v>
      </c>
      <c r="BC22" s="598">
        <v>3.7086793284642505</v>
      </c>
      <c r="BD22" s="506">
        <v>293.08443100000022</v>
      </c>
      <c r="BE22" s="506">
        <v>338</v>
      </c>
      <c r="BF22" s="504"/>
      <c r="BG22" s="507">
        <v>74.036076495090867</v>
      </c>
      <c r="BH22" s="500">
        <v>3.0930446999297634</v>
      </c>
      <c r="BI22" s="500">
        <v>67.971279414013935</v>
      </c>
      <c r="BJ22" s="500">
        <v>80.100873576167814</v>
      </c>
      <c r="BK22" s="598">
        <v>4.1777533958527027</v>
      </c>
      <c r="BL22" s="506">
        <v>270.66714700000011</v>
      </c>
      <c r="BM22" s="506">
        <v>278</v>
      </c>
      <c r="BN22" s="598"/>
      <c r="BO22" s="507">
        <v>81.609589818597073</v>
      </c>
      <c r="BP22" s="500">
        <v>2.0234613950295697</v>
      </c>
      <c r="BQ22" s="500">
        <v>77.642070151096078</v>
      </c>
      <c r="BR22" s="500">
        <v>85.577109486098067</v>
      </c>
      <c r="BS22" s="598">
        <v>2.4794407122096165</v>
      </c>
      <c r="BT22" s="506">
        <v>298.46228800000029</v>
      </c>
      <c r="BU22" s="506">
        <v>346</v>
      </c>
      <c r="BV22" s="481"/>
      <c r="BW22" s="507">
        <v>79.640858348510108</v>
      </c>
      <c r="BX22" s="500">
        <v>2.2023744067697937</v>
      </c>
      <c r="BY22" s="500">
        <v>75.322420427466483</v>
      </c>
      <c r="BZ22" s="500">
        <v>83.959296269553718</v>
      </c>
      <c r="CA22" s="500">
        <v>2.765382559203664</v>
      </c>
      <c r="CB22" s="500">
        <v>243.31095999999991</v>
      </c>
      <c r="CC22" s="506">
        <v>279</v>
      </c>
      <c r="CD22" s="513"/>
      <c r="CE22" s="612">
        <v>83.226528924425978</v>
      </c>
      <c r="CF22" s="598">
        <v>2.5751446206401916</v>
      </c>
      <c r="CG22" s="598">
        <v>78.177119853428749</v>
      </c>
      <c r="CH22" s="598">
        <v>88.275937995423206</v>
      </c>
      <c r="CI22" s="598">
        <v>3.0941391572133896</v>
      </c>
      <c r="CJ22" s="744">
        <v>235.56908299999992</v>
      </c>
      <c r="CK22" s="744">
        <v>292</v>
      </c>
      <c r="CL22" s="744"/>
      <c r="CM22" s="612">
        <v>70.581551563527015</v>
      </c>
      <c r="CN22" s="598">
        <v>3.9165256243770443</v>
      </c>
      <c r="CO22" s="598">
        <v>62.901225241099702</v>
      </c>
      <c r="CP22" s="598">
        <v>78.26187788595432</v>
      </c>
      <c r="CQ22" s="598">
        <v>5.5489367088395198</v>
      </c>
      <c r="CR22" s="744">
        <v>199.85316399999994</v>
      </c>
      <c r="CS22" s="744">
        <v>223</v>
      </c>
      <c r="CT22" s="744"/>
      <c r="CU22" s="612">
        <v>71.451141466204191</v>
      </c>
      <c r="CV22" s="598">
        <v>2.8491538961983287</v>
      </c>
      <c r="CW22" s="598">
        <v>65.864446254414474</v>
      </c>
      <c r="CX22" s="598">
        <v>77.037836677993909</v>
      </c>
      <c r="CY22" s="598">
        <v>3.9875554648010141</v>
      </c>
      <c r="CZ22" s="744">
        <v>271.57939399999992</v>
      </c>
      <c r="DA22" s="744">
        <v>337</v>
      </c>
      <c r="DB22" s="744"/>
      <c r="DC22" s="612"/>
      <c r="DD22" s="598"/>
      <c r="DE22" s="598"/>
      <c r="DF22" s="598"/>
      <c r="DG22" s="598"/>
      <c r="DH22" s="744"/>
      <c r="DI22" s="744"/>
      <c r="DJ22" s="744"/>
      <c r="DK22" s="612"/>
      <c r="DL22" s="830"/>
      <c r="DM22" s="830"/>
      <c r="DN22" s="831"/>
      <c r="DO22" s="830"/>
      <c r="DP22" s="500"/>
    </row>
    <row r="23" spans="1:120" s="140" customFormat="1" ht="20.25" customHeight="1">
      <c r="A23" s="899" t="s">
        <v>30</v>
      </c>
      <c r="B23" s="678"/>
      <c r="C23" s="448">
        <v>10.294079999999999</v>
      </c>
      <c r="D23" s="713">
        <v>2.8834200000000001</v>
      </c>
      <c r="E23" s="713">
        <v>4.6360299999999999</v>
      </c>
      <c r="F23" s="713">
        <v>15.952120000000001</v>
      </c>
      <c r="G23" s="713">
        <v>28.010468152569246</v>
      </c>
      <c r="H23" s="431">
        <v>116.890802562</v>
      </c>
      <c r="I23" s="431">
        <v>117</v>
      </c>
      <c r="J23" s="432"/>
      <c r="K23" s="679">
        <v>20.980219999999999</v>
      </c>
      <c r="L23" s="713">
        <v>4.04129</v>
      </c>
      <c r="M23" s="713">
        <v>13.049649999999998</v>
      </c>
      <c r="N23" s="713">
        <v>28.910799999999998</v>
      </c>
      <c r="O23" s="713">
        <v>19.262381424027016</v>
      </c>
      <c r="P23" s="693">
        <v>108.00784122899999</v>
      </c>
      <c r="Q23" s="533">
        <v>101</v>
      </c>
      <c r="R23" s="432"/>
      <c r="S23" s="713">
        <v>55.703634977695472</v>
      </c>
      <c r="T23" s="713">
        <v>6.2749331919704945</v>
      </c>
      <c r="U23" s="713">
        <v>43.390177338805806</v>
      </c>
      <c r="V23" s="713">
        <v>68.017092616585131</v>
      </c>
      <c r="W23" s="713">
        <v>11.264854070085493</v>
      </c>
      <c r="X23" s="693">
        <v>113.179429</v>
      </c>
      <c r="Y23" s="431">
        <v>101</v>
      </c>
      <c r="Z23" s="431"/>
      <c r="AA23" s="703">
        <v>68.270907227005551</v>
      </c>
      <c r="AB23" s="703">
        <v>5.4639676658834633</v>
      </c>
      <c r="AC23" s="703">
        <v>57.550833206175241</v>
      </c>
      <c r="AD23" s="703">
        <v>78.990981247835862</v>
      </c>
      <c r="AE23" s="703">
        <v>8.0033617360838463</v>
      </c>
      <c r="AF23" s="714">
        <v>126.58673000000002</v>
      </c>
      <c r="AG23" s="588">
        <v>120</v>
      </c>
      <c r="AH23" s="431"/>
      <c r="AI23" s="500">
        <v>57.262263297386987</v>
      </c>
      <c r="AJ23" s="500">
        <v>4.8829204573217639</v>
      </c>
      <c r="AK23" s="500">
        <v>47.681936161854217</v>
      </c>
      <c r="AL23" s="500">
        <v>66.842590432919764</v>
      </c>
      <c r="AM23" s="500">
        <v>8.5272921050338297</v>
      </c>
      <c r="AN23" s="506">
        <v>132.18390200000005</v>
      </c>
      <c r="AO23" s="506">
        <v>131</v>
      </c>
      <c r="AP23" s="503"/>
      <c r="AQ23" s="507">
        <v>67.815877001953112</v>
      </c>
      <c r="AR23" s="500">
        <v>5.1501309455494111</v>
      </c>
      <c r="AS23" s="500">
        <v>57.71233350532777</v>
      </c>
      <c r="AT23" s="500">
        <v>77.919420498578461</v>
      </c>
      <c r="AU23" s="500">
        <v>7.5942849569004114</v>
      </c>
      <c r="AV23" s="506">
        <v>143.18080999999981</v>
      </c>
      <c r="AW23" s="506">
        <v>136</v>
      </c>
      <c r="AX23" s="481"/>
      <c r="AY23" s="507">
        <v>62.590270556962665</v>
      </c>
      <c r="AZ23" s="500">
        <v>3.3492159386406573</v>
      </c>
      <c r="BA23" s="500">
        <v>56.023292534989345</v>
      </c>
      <c r="BB23" s="500">
        <v>69.157248578935992</v>
      </c>
      <c r="BC23" s="598">
        <v>5.3510168734493258</v>
      </c>
      <c r="BD23" s="506">
        <v>168.04524099999998</v>
      </c>
      <c r="BE23" s="506">
        <v>363</v>
      </c>
      <c r="BF23" s="504"/>
      <c r="BG23" s="507">
        <v>67.970789089166075</v>
      </c>
      <c r="BH23" s="500">
        <v>2.8664876706721394</v>
      </c>
      <c r="BI23" s="500">
        <v>62.350221737381531</v>
      </c>
      <c r="BJ23" s="500">
        <v>73.591356440950619</v>
      </c>
      <c r="BK23" s="598">
        <v>4.2172346519499673</v>
      </c>
      <c r="BL23" s="506">
        <v>179.88538699999981</v>
      </c>
      <c r="BM23" s="506">
        <v>348</v>
      </c>
      <c r="BN23" s="598"/>
      <c r="BO23" s="507">
        <v>72.051802770503912</v>
      </c>
      <c r="BP23" s="500">
        <v>2.6242920949973079</v>
      </c>
      <c r="BQ23" s="500">
        <v>66.906199041297583</v>
      </c>
      <c r="BR23" s="500">
        <v>77.19740649971024</v>
      </c>
      <c r="BS23" s="598">
        <v>3.6422296099322904</v>
      </c>
      <c r="BT23" s="506">
        <v>185.22507400000012</v>
      </c>
      <c r="BU23" s="506">
        <v>356</v>
      </c>
      <c r="BV23" s="481"/>
      <c r="BW23" s="507">
        <v>75.621257849580061</v>
      </c>
      <c r="BX23" s="500">
        <v>2.6143278778539489</v>
      </c>
      <c r="BY23" s="500">
        <v>70.495057412877443</v>
      </c>
      <c r="BZ23" s="500">
        <v>80.747458286282679</v>
      </c>
      <c r="CA23" s="500">
        <v>3.4571335523857152</v>
      </c>
      <c r="CB23" s="500">
        <v>152.92410399999994</v>
      </c>
      <c r="CC23" s="506">
        <v>324</v>
      </c>
      <c r="CD23" s="513"/>
      <c r="CE23" s="612">
        <v>80.019877216515724</v>
      </c>
      <c r="CF23" s="598">
        <v>2.854613846808757</v>
      </c>
      <c r="CG23" s="598">
        <v>74.422477778542799</v>
      </c>
      <c r="CH23" s="598">
        <v>85.617276654488649</v>
      </c>
      <c r="CI23" s="598">
        <v>3.5673809384695958</v>
      </c>
      <c r="CJ23" s="744">
        <v>160.19043700000003</v>
      </c>
      <c r="CK23" s="744">
        <v>325</v>
      </c>
      <c r="CL23" s="744"/>
      <c r="CM23" s="612">
        <v>58.432699169881253</v>
      </c>
      <c r="CN23" s="598">
        <v>4.5572562196717943</v>
      </c>
      <c r="CO23" s="598">
        <v>49.495896947999171</v>
      </c>
      <c r="CP23" s="598">
        <v>67.369501391763336</v>
      </c>
      <c r="CQ23" s="598">
        <v>7.7991540428801587</v>
      </c>
      <c r="CR23" s="744">
        <v>134.16188900000009</v>
      </c>
      <c r="CS23" s="744">
        <v>227</v>
      </c>
      <c r="CT23" s="744"/>
      <c r="CU23" s="612">
        <v>71.906164856770999</v>
      </c>
      <c r="CV23" s="598">
        <v>3.0963357829800509</v>
      </c>
      <c r="CW23" s="598">
        <v>65.834788959544383</v>
      </c>
      <c r="CX23" s="598">
        <v>77.977540753997602</v>
      </c>
      <c r="CY23" s="598">
        <v>4.3060783302066019</v>
      </c>
      <c r="CZ23" s="744">
        <v>179.8517210000002</v>
      </c>
      <c r="DA23" s="744">
        <v>327</v>
      </c>
      <c r="DB23" s="744"/>
      <c r="DC23" s="612"/>
      <c r="DD23" s="598"/>
      <c r="DE23" s="598"/>
      <c r="DF23" s="598"/>
      <c r="DG23" s="598"/>
      <c r="DH23" s="744"/>
      <c r="DI23" s="744"/>
      <c r="DJ23" s="744"/>
      <c r="DK23" s="612"/>
      <c r="DL23" s="830"/>
      <c r="DM23" s="830"/>
      <c r="DN23" s="831"/>
      <c r="DO23" s="830"/>
      <c r="DP23" s="500"/>
    </row>
    <row r="24" spans="1:120" s="857" customFormat="1" ht="20.25" hidden="1" customHeight="1">
      <c r="A24" s="858" t="s">
        <v>31</v>
      </c>
      <c r="B24" s="861"/>
      <c r="C24" s="855"/>
      <c r="D24" s="638"/>
      <c r="E24" s="638"/>
      <c r="F24" s="638"/>
      <c r="G24" s="638"/>
      <c r="H24" s="639"/>
      <c r="I24" s="639"/>
      <c r="J24" s="836"/>
      <c r="K24" s="862"/>
      <c r="L24" s="638"/>
      <c r="M24" s="638"/>
      <c r="N24" s="638"/>
      <c r="O24" s="638"/>
      <c r="P24" s="856"/>
      <c r="Q24" s="837"/>
      <c r="R24" s="836"/>
      <c r="S24" s="638"/>
      <c r="T24" s="638"/>
      <c r="U24" s="638"/>
      <c r="V24" s="638"/>
      <c r="W24" s="638"/>
      <c r="X24" s="856"/>
      <c r="Y24" s="639"/>
      <c r="Z24" s="639"/>
      <c r="AA24" s="838"/>
      <c r="AB24" s="838"/>
      <c r="AC24" s="838"/>
      <c r="AD24" s="838"/>
      <c r="AE24" s="838"/>
      <c r="AF24" s="839"/>
      <c r="AG24" s="840"/>
      <c r="AH24" s="639"/>
      <c r="AI24" s="842" t="s">
        <v>175</v>
      </c>
      <c r="AJ24" s="842" t="s">
        <v>175</v>
      </c>
      <c r="AK24" s="842" t="s">
        <v>175</v>
      </c>
      <c r="AL24" s="842" t="s">
        <v>175</v>
      </c>
      <c r="AM24" s="842" t="s">
        <v>175</v>
      </c>
      <c r="AN24" s="843" t="s">
        <v>175</v>
      </c>
      <c r="AO24" s="843" t="s">
        <v>175</v>
      </c>
      <c r="AP24" s="841"/>
      <c r="AQ24" s="842">
        <v>69.379244235249345</v>
      </c>
      <c r="AR24" s="842">
        <v>2.7155840429971674</v>
      </c>
      <c r="AS24" s="842">
        <v>64.051802702742663</v>
      </c>
      <c r="AT24" s="842">
        <v>74.706685767756028</v>
      </c>
      <c r="AU24" s="842">
        <v>3.9141159188607402</v>
      </c>
      <c r="AV24" s="843">
        <v>1018.3969539999994</v>
      </c>
      <c r="AW24" s="843">
        <v>424</v>
      </c>
      <c r="AX24" s="841"/>
      <c r="AY24" s="842">
        <v>73.321109470869516</v>
      </c>
      <c r="AZ24" s="842">
        <v>1.5822563245936534</v>
      </c>
      <c r="BA24" s="842">
        <v>70.218699026426435</v>
      </c>
      <c r="BB24" s="842">
        <v>76.423519915312596</v>
      </c>
      <c r="BC24" s="842">
        <v>2.1579819727390839</v>
      </c>
      <c r="BD24" s="843">
        <v>1247.0161029999988</v>
      </c>
      <c r="BE24" s="843">
        <v>1048</v>
      </c>
      <c r="BF24" s="841"/>
      <c r="BG24" s="842">
        <v>75.709533911115756</v>
      </c>
      <c r="BH24" s="842">
        <v>1.8348023074388951</v>
      </c>
      <c r="BI24" s="842">
        <v>72.111880220963357</v>
      </c>
      <c r="BJ24" s="842">
        <v>79.307187601268154</v>
      </c>
      <c r="BK24" s="842">
        <v>2.423475898812141</v>
      </c>
      <c r="BL24" s="843">
        <v>1244.645409</v>
      </c>
      <c r="BM24" s="843">
        <v>850</v>
      </c>
      <c r="BN24" s="844"/>
      <c r="BO24" s="842">
        <v>80.826320569188184</v>
      </c>
      <c r="BP24" s="842">
        <v>1.4778259784904599</v>
      </c>
      <c r="BQ24" s="842">
        <v>77.928660327580701</v>
      </c>
      <c r="BR24" s="842">
        <v>83.723980810795666</v>
      </c>
      <c r="BS24" s="842">
        <v>1.8283969480281184</v>
      </c>
      <c r="BT24" s="843">
        <v>1293.6095020000021</v>
      </c>
      <c r="BU24" s="843">
        <v>924</v>
      </c>
      <c r="BV24" s="845"/>
      <c r="BW24" s="852">
        <v>74.182910725902815</v>
      </c>
      <c r="BX24" s="851">
        <v>1.5809691226438076</v>
      </c>
      <c r="BY24" s="851">
        <v>71.082930545313232</v>
      </c>
      <c r="BZ24" s="851">
        <v>77.282890906492398</v>
      </c>
      <c r="CA24" s="851">
        <v>2.1311769883030118</v>
      </c>
      <c r="CB24" s="851">
        <v>1194.9024800000032</v>
      </c>
      <c r="CC24" s="853">
        <v>1103</v>
      </c>
      <c r="CD24" s="854"/>
      <c r="CE24" s="846">
        <v>78.443972870665775</v>
      </c>
      <c r="CF24" s="846">
        <v>1.4509933755077415</v>
      </c>
      <c r="CG24" s="846">
        <v>75.598828153929745</v>
      </c>
      <c r="CH24" s="846">
        <v>81.289117587401819</v>
      </c>
      <c r="CI24" s="847">
        <v>1.8497193887668868</v>
      </c>
      <c r="CJ24" s="845">
        <v>1041.756631</v>
      </c>
      <c r="CK24" s="845">
        <v>965</v>
      </c>
      <c r="CL24" s="845"/>
      <c r="CM24" s="846">
        <v>65.377059228142045</v>
      </c>
      <c r="CN24" s="846">
        <v>2.1098282495563438</v>
      </c>
      <c r="CO24" s="846">
        <v>61.239675486794575</v>
      </c>
      <c r="CP24" s="846">
        <v>69.514442969489508</v>
      </c>
      <c r="CQ24" s="847">
        <v>3.2271690933570665</v>
      </c>
      <c r="CR24" s="845">
        <v>961.63155000000017</v>
      </c>
      <c r="CS24" s="845">
        <v>683</v>
      </c>
      <c r="CT24" s="845"/>
      <c r="CU24" s="846">
        <v>72.426993870254364</v>
      </c>
      <c r="CV24" s="846">
        <v>1.7614444142838062</v>
      </c>
      <c r="CW24" s="846">
        <v>68.97310775752328</v>
      </c>
      <c r="CX24" s="846">
        <v>75.880879982985448</v>
      </c>
      <c r="CY24" s="847">
        <v>2.4320275081957088</v>
      </c>
      <c r="CZ24" s="845">
        <v>994.08070599999883</v>
      </c>
      <c r="DA24" s="845">
        <v>1041</v>
      </c>
      <c r="DB24" s="845"/>
      <c r="DC24" s="846"/>
      <c r="DD24" s="846"/>
      <c r="DE24" s="846"/>
      <c r="DF24" s="846"/>
      <c r="DG24" s="847"/>
      <c r="DH24" s="845"/>
      <c r="DI24" s="845"/>
      <c r="DJ24" s="845"/>
      <c r="DK24" s="848"/>
      <c r="DL24" s="849"/>
      <c r="DM24" s="849"/>
      <c r="DN24" s="850"/>
      <c r="DO24" s="849"/>
      <c r="DP24" s="851"/>
    </row>
    <row r="25" spans="1:120" s="140" customFormat="1" ht="20.25" customHeight="1">
      <c r="A25" s="567" t="s">
        <v>193</v>
      </c>
      <c r="B25" s="678"/>
      <c r="C25" s="448" t="s">
        <v>175</v>
      </c>
      <c r="D25" s="713" t="s">
        <v>175</v>
      </c>
      <c r="E25" s="713" t="s">
        <v>175</v>
      </c>
      <c r="F25" s="713" t="s">
        <v>175</v>
      </c>
      <c r="G25" s="713" t="s">
        <v>175</v>
      </c>
      <c r="H25" s="431" t="s">
        <v>175</v>
      </c>
      <c r="I25" s="431" t="s">
        <v>175</v>
      </c>
      <c r="J25" s="432" t="s">
        <v>175</v>
      </c>
      <c r="K25" s="461" t="s">
        <v>175</v>
      </c>
      <c r="L25" s="713" t="s">
        <v>175</v>
      </c>
      <c r="M25" s="713" t="s">
        <v>175</v>
      </c>
      <c r="N25" s="713" t="s">
        <v>175</v>
      </c>
      <c r="O25" s="713" t="s">
        <v>175</v>
      </c>
      <c r="P25" s="693" t="s">
        <v>175</v>
      </c>
      <c r="Q25" s="533" t="s">
        <v>175</v>
      </c>
      <c r="R25" s="432" t="s">
        <v>175</v>
      </c>
      <c r="S25" s="713" t="s">
        <v>175</v>
      </c>
      <c r="T25" s="713" t="s">
        <v>175</v>
      </c>
      <c r="U25" s="713" t="s">
        <v>175</v>
      </c>
      <c r="V25" s="713" t="s">
        <v>175</v>
      </c>
      <c r="W25" s="713" t="s">
        <v>175</v>
      </c>
      <c r="X25" s="693" t="s">
        <v>175</v>
      </c>
      <c r="Y25" s="431" t="s">
        <v>175</v>
      </c>
      <c r="Z25" s="431" t="s">
        <v>175</v>
      </c>
      <c r="AA25" s="703" t="s">
        <v>175</v>
      </c>
      <c r="AB25" s="703" t="s">
        <v>175</v>
      </c>
      <c r="AC25" s="703" t="s">
        <v>175</v>
      </c>
      <c r="AD25" s="703" t="s">
        <v>175</v>
      </c>
      <c r="AE25" s="703" t="s">
        <v>175</v>
      </c>
      <c r="AF25" s="714" t="s">
        <v>175</v>
      </c>
      <c r="AG25" s="588" t="s">
        <v>175</v>
      </c>
      <c r="AH25" s="431" t="s">
        <v>175</v>
      </c>
      <c r="AI25" s="500" t="s">
        <v>175</v>
      </c>
      <c r="AJ25" s="500" t="s">
        <v>175</v>
      </c>
      <c r="AK25" s="500" t="s">
        <v>175</v>
      </c>
      <c r="AL25" s="500" t="s">
        <v>175</v>
      </c>
      <c r="AM25" s="500" t="s">
        <v>175</v>
      </c>
      <c r="AN25" s="506" t="s">
        <v>175</v>
      </c>
      <c r="AO25" s="506" t="s">
        <v>175</v>
      </c>
      <c r="AP25" s="503"/>
      <c r="AQ25" s="507">
        <v>68.04478408561711</v>
      </c>
      <c r="AR25" s="500">
        <v>3.0701195631532099</v>
      </c>
      <c r="AS25" s="500">
        <v>61.989490022731196</v>
      </c>
      <c r="AT25" s="500">
        <v>74.10007814850303</v>
      </c>
      <c r="AU25" s="500">
        <v>4.5119102138530449</v>
      </c>
      <c r="AV25" s="506">
        <v>878.88899500000014</v>
      </c>
      <c r="AW25" s="506">
        <v>299</v>
      </c>
      <c r="AX25" s="481"/>
      <c r="AY25" s="507">
        <v>72.528433654490414</v>
      </c>
      <c r="AZ25" s="500">
        <v>1.7666579809374388</v>
      </c>
      <c r="BA25" s="500">
        <v>69.054327947911531</v>
      </c>
      <c r="BB25" s="500">
        <v>76.002539361069282</v>
      </c>
      <c r="BC25" s="598">
        <v>2.4358143309056017</v>
      </c>
      <c r="BD25" s="506">
        <v>1096.6681230000004</v>
      </c>
      <c r="BE25" s="506">
        <v>696</v>
      </c>
      <c r="BF25" s="504"/>
      <c r="BG25" s="507">
        <v>74.679473722787577</v>
      </c>
      <c r="BH25" s="500">
        <v>2.0409627120630023</v>
      </c>
      <c r="BI25" s="500">
        <v>70.665136745747887</v>
      </c>
      <c r="BJ25" s="500">
        <v>78.693810699827253</v>
      </c>
      <c r="BK25" s="598">
        <v>2.7329634373685021</v>
      </c>
      <c r="BL25" s="506">
        <v>1108.350782</v>
      </c>
      <c r="BM25" s="506">
        <v>574</v>
      </c>
      <c r="BN25" s="598"/>
      <c r="BO25" s="507">
        <v>80.132335481444116</v>
      </c>
      <c r="BP25" s="500">
        <v>1.6313132945370821</v>
      </c>
      <c r="BQ25" s="500">
        <v>76.927021354155741</v>
      </c>
      <c r="BR25" s="500">
        <v>83.337649608732491</v>
      </c>
      <c r="BS25" s="598">
        <v>2.035774053927129</v>
      </c>
      <c r="BT25" s="506">
        <v>1153.1744800000015</v>
      </c>
      <c r="BU25" s="506">
        <v>635</v>
      </c>
      <c r="BV25" s="481"/>
      <c r="BW25" s="507">
        <v>73.924336511807738</v>
      </c>
      <c r="BX25" s="500">
        <v>1.7203688257480785</v>
      </c>
      <c r="BY25" s="500">
        <v>70.54491518135238</v>
      </c>
      <c r="BZ25" s="500">
        <v>77.30375784226311</v>
      </c>
      <c r="CA25" s="500">
        <v>2.3272022542580255</v>
      </c>
      <c r="CB25" s="500">
        <v>1077.988551000002</v>
      </c>
      <c r="CC25" s="506">
        <v>819</v>
      </c>
      <c r="CD25" s="513"/>
      <c r="CE25" s="609">
        <v>77.796150332110415</v>
      </c>
      <c r="CF25" s="483">
        <v>1.5939882652951776</v>
      </c>
      <c r="CG25" s="483">
        <v>74.664500068816409</v>
      </c>
      <c r="CH25" s="483">
        <v>80.92780059540442</v>
      </c>
      <c r="CI25" s="605">
        <v>2.0489294887863592</v>
      </c>
      <c r="CJ25" s="488">
        <v>927.44135399999971</v>
      </c>
      <c r="CK25" s="488">
        <v>681</v>
      </c>
      <c r="CL25" s="488"/>
      <c r="CM25" s="609">
        <v>65.245530086728465</v>
      </c>
      <c r="CN25" s="483">
        <v>2.3198119376879274</v>
      </c>
      <c r="CO25" s="483">
        <v>60.685120191924923</v>
      </c>
      <c r="CP25" s="483">
        <v>69.805939981532006</v>
      </c>
      <c r="CQ25" s="605">
        <v>3.5555109056578855</v>
      </c>
      <c r="CR25" s="488">
        <v>859.33155000000011</v>
      </c>
      <c r="CS25" s="488">
        <v>492</v>
      </c>
      <c r="CT25" s="488"/>
      <c r="CU25" s="609">
        <v>72.51518793606509</v>
      </c>
      <c r="CV25" s="483">
        <v>1.9560927192348352</v>
      </c>
      <c r="CW25" s="483">
        <v>68.672087773623844</v>
      </c>
      <c r="CX25" s="483">
        <v>76.358288098506321</v>
      </c>
      <c r="CY25" s="605">
        <v>2.6974938284094021</v>
      </c>
      <c r="CZ25" s="488">
        <v>881.8127059999988</v>
      </c>
      <c r="DA25" s="488">
        <v>720</v>
      </c>
      <c r="DB25" s="488"/>
      <c r="DC25" s="609"/>
      <c r="DD25" s="483"/>
      <c r="DE25" s="483"/>
      <c r="DF25" s="483"/>
      <c r="DG25" s="605"/>
      <c r="DH25" s="488"/>
      <c r="DI25" s="488"/>
      <c r="DJ25" s="488"/>
      <c r="DK25" s="612"/>
      <c r="DL25" s="830"/>
      <c r="DM25" s="830"/>
      <c r="DN25" s="831"/>
      <c r="DO25" s="830"/>
      <c r="DP25" s="500"/>
    </row>
    <row r="26" spans="1:120" s="140" customFormat="1" ht="20.25" customHeight="1">
      <c r="A26" s="581" t="s">
        <v>194</v>
      </c>
      <c r="B26" s="680"/>
      <c r="C26" s="681" t="s">
        <v>175</v>
      </c>
      <c r="D26" s="711" t="s">
        <v>175</v>
      </c>
      <c r="E26" s="711" t="s">
        <v>175</v>
      </c>
      <c r="F26" s="711" t="s">
        <v>175</v>
      </c>
      <c r="G26" s="711" t="s">
        <v>175</v>
      </c>
      <c r="H26" s="416" t="s">
        <v>175</v>
      </c>
      <c r="I26" s="416" t="s">
        <v>175</v>
      </c>
      <c r="J26" s="417" t="s">
        <v>175</v>
      </c>
      <c r="K26" s="457" t="s">
        <v>175</v>
      </c>
      <c r="L26" s="711" t="s">
        <v>175</v>
      </c>
      <c r="M26" s="711" t="s">
        <v>175</v>
      </c>
      <c r="N26" s="711" t="s">
        <v>175</v>
      </c>
      <c r="O26" s="711" t="s">
        <v>175</v>
      </c>
      <c r="P26" s="415" t="s">
        <v>175</v>
      </c>
      <c r="Q26" s="528" t="s">
        <v>175</v>
      </c>
      <c r="R26" s="417" t="s">
        <v>175</v>
      </c>
      <c r="S26" s="711" t="s">
        <v>175</v>
      </c>
      <c r="T26" s="711" t="s">
        <v>175</v>
      </c>
      <c r="U26" s="711" t="s">
        <v>175</v>
      </c>
      <c r="V26" s="711" t="s">
        <v>175</v>
      </c>
      <c r="W26" s="711" t="s">
        <v>175</v>
      </c>
      <c r="X26" s="415" t="s">
        <v>175</v>
      </c>
      <c r="Y26" s="416" t="s">
        <v>175</v>
      </c>
      <c r="Z26" s="416" t="s">
        <v>175</v>
      </c>
      <c r="AA26" s="701" t="s">
        <v>175</v>
      </c>
      <c r="AB26" s="701" t="s">
        <v>175</v>
      </c>
      <c r="AC26" s="701" t="s">
        <v>175</v>
      </c>
      <c r="AD26" s="701" t="s">
        <v>175</v>
      </c>
      <c r="AE26" s="701" t="s">
        <v>175</v>
      </c>
      <c r="AF26" s="712" t="s">
        <v>175</v>
      </c>
      <c r="AG26" s="593" t="s">
        <v>175</v>
      </c>
      <c r="AH26" s="416" t="s">
        <v>175</v>
      </c>
      <c r="AI26" s="483" t="s">
        <v>175</v>
      </c>
      <c r="AJ26" s="483" t="s">
        <v>175</v>
      </c>
      <c r="AK26" s="483" t="s">
        <v>175</v>
      </c>
      <c r="AL26" s="483" t="s">
        <v>175</v>
      </c>
      <c r="AM26" s="483" t="s">
        <v>175</v>
      </c>
      <c r="AN26" s="488" t="s">
        <v>175</v>
      </c>
      <c r="AO26" s="488" t="s">
        <v>175</v>
      </c>
      <c r="AP26" s="486"/>
      <c r="AQ26" s="482">
        <v>77.786236554432008</v>
      </c>
      <c r="AR26" s="483">
        <v>4.2613879277925575</v>
      </c>
      <c r="AS26" s="483">
        <v>69.381366161595039</v>
      </c>
      <c r="AT26" s="483">
        <v>86.191106947268977</v>
      </c>
      <c r="AU26" s="483">
        <v>5.4783315359531386</v>
      </c>
      <c r="AV26" s="488">
        <v>139.50795899999994</v>
      </c>
      <c r="AW26" s="488">
        <v>125</v>
      </c>
      <c r="AX26" s="749"/>
      <c r="AY26" s="482">
        <v>79.103044816432003</v>
      </c>
      <c r="AZ26" s="483">
        <v>2.3281194581669178</v>
      </c>
      <c r="BA26" s="483">
        <v>74.52483376342262</v>
      </c>
      <c r="BB26" s="483">
        <v>83.681255869441387</v>
      </c>
      <c r="BC26" s="605">
        <v>2.9431477177264105</v>
      </c>
      <c r="BD26" s="488">
        <v>150.34797999999992</v>
      </c>
      <c r="BE26" s="488">
        <v>352</v>
      </c>
      <c r="BF26" s="487"/>
      <c r="BG26" s="482">
        <v>84.086005092482537</v>
      </c>
      <c r="BH26" s="483">
        <v>2.221593985943251</v>
      </c>
      <c r="BI26" s="483">
        <v>79.716387346391301</v>
      </c>
      <c r="BJ26" s="483">
        <v>88.455622838573774</v>
      </c>
      <c r="BK26" s="605">
        <v>2.6420496294238456</v>
      </c>
      <c r="BL26" s="488">
        <v>136.29462699999999</v>
      </c>
      <c r="BM26" s="488">
        <v>276</v>
      </c>
      <c r="BN26" s="605"/>
      <c r="BO26" s="482">
        <v>86.524941050673149</v>
      </c>
      <c r="BP26" s="483">
        <v>2.4000459702868455</v>
      </c>
      <c r="BQ26" s="483">
        <v>81.80916923635408</v>
      </c>
      <c r="BR26" s="483">
        <v>91.240712864992219</v>
      </c>
      <c r="BS26" s="605">
        <v>2.7738198271424004</v>
      </c>
      <c r="BT26" s="488">
        <v>140.43502200000032</v>
      </c>
      <c r="BU26" s="488">
        <v>289</v>
      </c>
      <c r="BV26" s="481"/>
      <c r="BW26" s="482">
        <v>76.567058147536898</v>
      </c>
      <c r="BX26" s="483">
        <v>3.074496928229951</v>
      </c>
      <c r="BY26" s="483">
        <v>70.527643607947198</v>
      </c>
      <c r="BZ26" s="483">
        <v>82.606472687126583</v>
      </c>
      <c r="CA26" s="483">
        <v>4.0154303986783848</v>
      </c>
      <c r="CB26" s="483">
        <v>116.91392900000004</v>
      </c>
      <c r="CC26" s="488">
        <v>284</v>
      </c>
      <c r="CD26" s="813"/>
      <c r="CE26" s="609">
        <v>83.699765692734147</v>
      </c>
      <c r="CF26" s="483">
        <v>2.652366605636248</v>
      </c>
      <c r="CG26" s="483">
        <v>78.488758334813085</v>
      </c>
      <c r="CH26" s="483">
        <v>88.910773050655209</v>
      </c>
      <c r="CI26" s="605">
        <v>3.1689056518667122</v>
      </c>
      <c r="CJ26" s="488">
        <v>114.31527699999998</v>
      </c>
      <c r="CK26" s="488">
        <v>284</v>
      </c>
      <c r="CL26" s="488"/>
      <c r="CM26" s="609">
        <v>66.481918866080164</v>
      </c>
      <c r="CN26" s="483">
        <v>3.7698911681011733</v>
      </c>
      <c r="CO26" s="483">
        <v>59.070865967337014</v>
      </c>
      <c r="CP26" s="483">
        <v>73.892971764823301</v>
      </c>
      <c r="CQ26" s="605">
        <v>5.6705510797532286</v>
      </c>
      <c r="CR26" s="488">
        <v>102.30000000000007</v>
      </c>
      <c r="CS26" s="488">
        <v>191</v>
      </c>
      <c r="CT26" s="488"/>
      <c r="CU26" s="609">
        <v>71.734270673744973</v>
      </c>
      <c r="CV26" s="483">
        <v>2.7071301328473996</v>
      </c>
      <c r="CW26" s="483">
        <v>66.415620820907193</v>
      </c>
      <c r="CX26" s="483">
        <v>77.052920526582753</v>
      </c>
      <c r="CY26" s="605">
        <v>3.7738309840211706</v>
      </c>
      <c r="CZ26" s="488">
        <v>112.26799999999992</v>
      </c>
      <c r="DA26" s="488">
        <v>321</v>
      </c>
      <c r="DB26" s="488"/>
      <c r="DC26" s="609"/>
      <c r="DD26" s="483"/>
      <c r="DE26" s="483"/>
      <c r="DF26" s="483"/>
      <c r="DG26" s="605"/>
      <c r="DH26" s="488"/>
      <c r="DI26" s="488"/>
      <c r="DJ26" s="488"/>
      <c r="DK26" s="612"/>
      <c r="DL26" s="830"/>
      <c r="DM26" s="830"/>
      <c r="DN26" s="831"/>
      <c r="DO26" s="830"/>
      <c r="DP26" s="500"/>
    </row>
    <row r="27" spans="1:120" s="140" customFormat="1" ht="20.25" customHeight="1">
      <c r="A27" s="899" t="s">
        <v>32</v>
      </c>
      <c r="B27" s="678"/>
      <c r="C27" s="448">
        <v>8.7246600000000001</v>
      </c>
      <c r="D27" s="713">
        <v>1.82375</v>
      </c>
      <c r="E27" s="713">
        <v>5.1459700000000002</v>
      </c>
      <c r="F27" s="713">
        <v>12.303360000000001</v>
      </c>
      <c r="G27" s="713">
        <v>20.903393370056829</v>
      </c>
      <c r="H27" s="431">
        <v>182.17750638699999</v>
      </c>
      <c r="I27" s="431">
        <v>242</v>
      </c>
      <c r="J27" s="432"/>
      <c r="K27" s="679">
        <v>28.97711</v>
      </c>
      <c r="L27" s="713">
        <v>4.5481300000000005</v>
      </c>
      <c r="M27" s="713">
        <v>20.051939999999998</v>
      </c>
      <c r="N27" s="713">
        <v>37.902290000000001</v>
      </c>
      <c r="O27" s="713">
        <v>15.695595592521133</v>
      </c>
      <c r="P27" s="693">
        <v>169.22605591999999</v>
      </c>
      <c r="Q27" s="533">
        <v>209</v>
      </c>
      <c r="R27" s="432"/>
      <c r="S27" s="713">
        <v>54.558025013849253</v>
      </c>
      <c r="T27" s="713">
        <v>4.5062397160099561</v>
      </c>
      <c r="U27" s="713">
        <v>45.715318620612535</v>
      </c>
      <c r="V27" s="713">
        <v>63.400731407085978</v>
      </c>
      <c r="W27" s="713">
        <v>8.2595359983541776</v>
      </c>
      <c r="X27" s="693">
        <v>161.91846199999998</v>
      </c>
      <c r="Y27" s="431">
        <v>218</v>
      </c>
      <c r="Z27" s="431"/>
      <c r="AA27" s="703">
        <v>61.339863491981376</v>
      </c>
      <c r="AB27" s="703">
        <v>3.8430344345472776</v>
      </c>
      <c r="AC27" s="703">
        <v>53.799992079458036</v>
      </c>
      <c r="AD27" s="703">
        <v>68.879734904504701</v>
      </c>
      <c r="AE27" s="703">
        <v>6.265149962470419</v>
      </c>
      <c r="AF27" s="714">
        <v>177.69022100000001</v>
      </c>
      <c r="AG27" s="588">
        <v>239</v>
      </c>
      <c r="AH27" s="431"/>
      <c r="AI27" s="500">
        <v>71.808113220663216</v>
      </c>
      <c r="AJ27" s="500">
        <v>4.0205022805374382</v>
      </c>
      <c r="AK27" s="500">
        <v>63.91985711791466</v>
      </c>
      <c r="AL27" s="500">
        <v>79.696369323411773</v>
      </c>
      <c r="AM27" s="500">
        <v>5.5989526812696058</v>
      </c>
      <c r="AN27" s="506">
        <v>178.13539899999986</v>
      </c>
      <c r="AO27" s="506">
        <v>220</v>
      </c>
      <c r="AP27" s="503"/>
      <c r="AQ27" s="507">
        <v>66.12339786370265</v>
      </c>
      <c r="AR27" s="500">
        <v>4.1459161317666391</v>
      </c>
      <c r="AS27" s="500">
        <v>57.989926227051612</v>
      </c>
      <c r="AT27" s="500">
        <v>74.256869500353687</v>
      </c>
      <c r="AU27" s="500">
        <v>6.2699683708215366</v>
      </c>
      <c r="AV27" s="506">
        <v>183.55094099999977</v>
      </c>
      <c r="AW27" s="506">
        <v>216</v>
      </c>
      <c r="AX27" s="481"/>
      <c r="AY27" s="507">
        <v>64.615701684670995</v>
      </c>
      <c r="AZ27" s="500">
        <v>3.9884851926393488</v>
      </c>
      <c r="BA27" s="500">
        <v>56.795275925064928</v>
      </c>
      <c r="BB27" s="500">
        <v>72.436127444277076</v>
      </c>
      <c r="BC27" s="598">
        <v>6.172625366050231</v>
      </c>
      <c r="BD27" s="506">
        <v>244.75116400000016</v>
      </c>
      <c r="BE27" s="506">
        <v>402</v>
      </c>
      <c r="BF27" s="504"/>
      <c r="BG27" s="507">
        <v>69.265928839487614</v>
      </c>
      <c r="BH27" s="500">
        <v>3.724112171328823</v>
      </c>
      <c r="BI27" s="500">
        <v>61.963743834922028</v>
      </c>
      <c r="BJ27" s="500">
        <v>76.568113844053201</v>
      </c>
      <c r="BK27" s="598">
        <v>5.3765425999828</v>
      </c>
      <c r="BL27" s="506">
        <v>245.45494999999994</v>
      </c>
      <c r="BM27" s="506">
        <v>363</v>
      </c>
      <c r="BN27" s="598"/>
      <c r="BO27" s="507">
        <v>67.927334459804939</v>
      </c>
      <c r="BP27" s="500">
        <v>3.9553741749234326</v>
      </c>
      <c r="BQ27" s="500">
        <v>60.171799874424373</v>
      </c>
      <c r="BR27" s="500">
        <v>75.682869045185498</v>
      </c>
      <c r="BS27" s="598">
        <v>5.822949194722149</v>
      </c>
      <c r="BT27" s="506">
        <v>239.63672400000064</v>
      </c>
      <c r="BU27" s="506">
        <v>405</v>
      </c>
      <c r="BV27" s="481"/>
      <c r="BW27" s="507">
        <v>73.636852626726139</v>
      </c>
      <c r="BX27" s="500">
        <v>2.6454785022294343</v>
      </c>
      <c r="BY27" s="500">
        <v>68.449571731971616</v>
      </c>
      <c r="BZ27" s="500">
        <v>78.824133521480661</v>
      </c>
      <c r="CA27" s="500">
        <v>3.5926012694210003</v>
      </c>
      <c r="CB27" s="500">
        <v>211.60855799999962</v>
      </c>
      <c r="CC27" s="506">
        <v>385</v>
      </c>
      <c r="CD27" s="513"/>
      <c r="CE27" s="612">
        <v>71.237713279438069</v>
      </c>
      <c r="CF27" s="598">
        <v>3.8076780038623714</v>
      </c>
      <c r="CG27" s="598">
        <v>63.771521401111855</v>
      </c>
      <c r="CH27" s="598">
        <v>78.703905157764282</v>
      </c>
      <c r="CI27" s="598">
        <v>5.3450312040847239</v>
      </c>
      <c r="CJ27" s="744">
        <v>186.30388300000024</v>
      </c>
      <c r="CK27" s="744">
        <v>359</v>
      </c>
      <c r="CL27" s="744"/>
      <c r="CM27" s="612">
        <v>53.75173262897286</v>
      </c>
      <c r="CN27" s="598">
        <v>3.6506636383463147</v>
      </c>
      <c r="CO27" s="598">
        <v>46.592762989809785</v>
      </c>
      <c r="CP27" s="598">
        <v>60.910702268135928</v>
      </c>
      <c r="CQ27" s="598">
        <v>6.7917134198173938</v>
      </c>
      <c r="CR27" s="744">
        <v>154.94301100000004</v>
      </c>
      <c r="CS27" s="744">
        <v>300</v>
      </c>
      <c r="CT27" s="744"/>
      <c r="CU27" s="612">
        <v>63.659984540037215</v>
      </c>
      <c r="CV27" s="598">
        <v>3.2461364959843459</v>
      </c>
      <c r="CW27" s="598">
        <v>57.29487550077836</v>
      </c>
      <c r="CX27" s="598">
        <v>70.025093579296069</v>
      </c>
      <c r="CY27" s="598">
        <v>5.0991788946206489</v>
      </c>
      <c r="CZ27" s="744">
        <v>180.21518199999994</v>
      </c>
      <c r="DA27" s="744">
        <v>373</v>
      </c>
      <c r="DB27" s="744"/>
      <c r="DC27" s="612"/>
      <c r="DD27" s="598"/>
      <c r="DE27" s="598"/>
      <c r="DF27" s="598"/>
      <c r="DG27" s="598"/>
      <c r="DH27" s="744"/>
      <c r="DI27" s="744"/>
      <c r="DJ27" s="744"/>
      <c r="DK27" s="612"/>
      <c r="DL27" s="830"/>
      <c r="DM27" s="830"/>
      <c r="DN27" s="831"/>
      <c r="DO27" s="830"/>
      <c r="DP27" s="500"/>
    </row>
    <row r="28" spans="1:120" s="140" customFormat="1" ht="20.25" customHeight="1">
      <c r="A28" s="899" t="s">
        <v>33</v>
      </c>
      <c r="B28" s="678"/>
      <c r="C28" s="448">
        <v>10.375209999999999</v>
      </c>
      <c r="D28" s="713">
        <v>1.8959299999999999</v>
      </c>
      <c r="E28" s="713">
        <v>6.6548899999999991</v>
      </c>
      <c r="F28" s="713">
        <v>14.09552</v>
      </c>
      <c r="G28" s="713">
        <v>18.273654220010968</v>
      </c>
      <c r="H28" s="431">
        <v>19.174598924800001</v>
      </c>
      <c r="I28" s="431">
        <v>209</v>
      </c>
      <c r="J28" s="432"/>
      <c r="K28" s="461">
        <v>31.591940000000001</v>
      </c>
      <c r="L28" s="713">
        <v>3.7574100000000001</v>
      </c>
      <c r="M28" s="713">
        <v>24.21846</v>
      </c>
      <c r="N28" s="713">
        <v>38.965420000000002</v>
      </c>
      <c r="O28" s="713">
        <v>11.893571588196229</v>
      </c>
      <c r="P28" s="693">
        <v>16.287106122800001</v>
      </c>
      <c r="Q28" s="533">
        <v>159</v>
      </c>
      <c r="R28" s="432"/>
      <c r="S28" s="713">
        <v>47.543548314107234</v>
      </c>
      <c r="T28" s="713">
        <v>4.2215941952377269</v>
      </c>
      <c r="U28" s="713">
        <v>39.259408913522101</v>
      </c>
      <c r="V28" s="713">
        <v>55.827687714692374</v>
      </c>
      <c r="W28" s="713">
        <v>8.8794260103322689</v>
      </c>
      <c r="X28" s="693">
        <v>22.009348000000017</v>
      </c>
      <c r="Y28" s="431">
        <v>193</v>
      </c>
      <c r="Z28" s="431"/>
      <c r="AA28" s="703">
        <v>70.371329725435473</v>
      </c>
      <c r="AB28" s="703">
        <v>3.2804082094442522</v>
      </c>
      <c r="AC28" s="703">
        <v>63.935307227836049</v>
      </c>
      <c r="AD28" s="703">
        <v>76.807352223034897</v>
      </c>
      <c r="AE28" s="703">
        <v>4.6615691677893079</v>
      </c>
      <c r="AF28" s="714">
        <v>20.905247999999997</v>
      </c>
      <c r="AG28" s="588">
        <v>168</v>
      </c>
      <c r="AH28" s="431"/>
      <c r="AI28" s="500">
        <v>59.618251932171958</v>
      </c>
      <c r="AJ28" s="500">
        <v>4.1926731939566357</v>
      </c>
      <c r="AK28" s="500">
        <v>51.392195185690589</v>
      </c>
      <c r="AL28" s="500">
        <v>67.844308678653334</v>
      </c>
      <c r="AM28" s="500">
        <v>7.0325329208354939</v>
      </c>
      <c r="AN28" s="506">
        <v>19.505639000000013</v>
      </c>
      <c r="AO28" s="506">
        <v>168</v>
      </c>
      <c r="AP28" s="503"/>
      <c r="AQ28" s="507">
        <v>50.632576904461743</v>
      </c>
      <c r="AR28" s="500">
        <v>5.5119417261677004</v>
      </c>
      <c r="AS28" s="500">
        <v>39.819231851686865</v>
      </c>
      <c r="AT28" s="500">
        <v>61.445921957236628</v>
      </c>
      <c r="AU28" s="500">
        <v>10.886156824623294</v>
      </c>
      <c r="AV28" s="506">
        <v>18.60769800000001</v>
      </c>
      <c r="AW28" s="506">
        <v>135</v>
      </c>
      <c r="AX28" s="481"/>
      <c r="AY28" s="507">
        <v>65.938086555856316</v>
      </c>
      <c r="AZ28" s="500">
        <v>3.0583550952089631</v>
      </c>
      <c r="BA28" s="500">
        <v>59.941414181909913</v>
      </c>
      <c r="BB28" s="500">
        <v>71.934758929802712</v>
      </c>
      <c r="BC28" s="598">
        <v>4.6382223915736818</v>
      </c>
      <c r="BD28" s="506">
        <v>28.710501000000011</v>
      </c>
      <c r="BE28" s="506">
        <v>339</v>
      </c>
      <c r="BF28" s="504"/>
      <c r="BG28" s="507">
        <v>67.5856214651741</v>
      </c>
      <c r="BH28" s="500">
        <v>2.6869511582147694</v>
      </c>
      <c r="BI28" s="500">
        <v>62.317086696922196</v>
      </c>
      <c r="BJ28" s="500">
        <v>72.854156233426011</v>
      </c>
      <c r="BK28" s="598">
        <v>3.9756254362465491</v>
      </c>
      <c r="BL28" s="506">
        <v>26.678823999999967</v>
      </c>
      <c r="BM28" s="506">
        <v>281</v>
      </c>
      <c r="BN28" s="598"/>
      <c r="BO28" s="507">
        <v>67.430648961243492</v>
      </c>
      <c r="BP28" s="500">
        <v>2.6837395963475554</v>
      </c>
      <c r="BQ28" s="500">
        <v>62.168483022661547</v>
      </c>
      <c r="BR28" s="500">
        <v>72.692814899825436</v>
      </c>
      <c r="BS28" s="598">
        <v>3.9799996554831685</v>
      </c>
      <c r="BT28" s="506">
        <v>22.118269999999967</v>
      </c>
      <c r="BU28" s="506">
        <v>330</v>
      </c>
      <c r="BV28" s="481"/>
      <c r="BW28" s="507">
        <v>69.878541694318557</v>
      </c>
      <c r="BX28" s="500">
        <v>3.4141902024816311</v>
      </c>
      <c r="BY28" s="500">
        <v>63.183963154570108</v>
      </c>
      <c r="BZ28" s="500">
        <v>76.573120234067019</v>
      </c>
      <c r="CA28" s="500">
        <v>4.8858921776257098</v>
      </c>
      <c r="CB28" s="500">
        <v>20.545569000000022</v>
      </c>
      <c r="CC28" s="506">
        <v>265</v>
      </c>
      <c r="CD28" s="513"/>
      <c r="CE28" s="612">
        <v>72.793811909420342</v>
      </c>
      <c r="CF28" s="598">
        <v>3.2923052865840567</v>
      </c>
      <c r="CG28" s="598">
        <v>66.338175963647018</v>
      </c>
      <c r="CH28" s="598">
        <v>79.249447855193679</v>
      </c>
      <c r="CI28" s="598">
        <v>4.5227818137629292</v>
      </c>
      <c r="CJ28" s="744">
        <v>21.296133000000022</v>
      </c>
      <c r="CK28" s="744">
        <v>313</v>
      </c>
      <c r="CL28" s="744"/>
      <c r="CM28" s="612">
        <v>56.156943186192201</v>
      </c>
      <c r="CN28" s="598">
        <v>4.3218051507577799</v>
      </c>
      <c r="CO28" s="598">
        <v>47.681861687128468</v>
      </c>
      <c r="CP28" s="598">
        <v>64.632024685255928</v>
      </c>
      <c r="CQ28" s="598">
        <v>7.6959408855794349</v>
      </c>
      <c r="CR28" s="744">
        <v>18.440481999999996</v>
      </c>
      <c r="CS28" s="744">
        <v>196</v>
      </c>
      <c r="CT28" s="744"/>
      <c r="CU28" s="612">
        <v>70.544454243181775</v>
      </c>
      <c r="CV28" s="598">
        <v>3.002404028340413</v>
      </c>
      <c r="CW28" s="598">
        <v>64.657262178418733</v>
      </c>
      <c r="CX28" s="598">
        <v>76.431646307944817</v>
      </c>
      <c r="CY28" s="598">
        <v>4.2560454404969752</v>
      </c>
      <c r="CZ28" s="744">
        <v>17.181351999999997</v>
      </c>
      <c r="DA28" s="744">
        <v>288</v>
      </c>
      <c r="DB28" s="744"/>
      <c r="DC28" s="612"/>
      <c r="DD28" s="598"/>
      <c r="DE28" s="598"/>
      <c r="DF28" s="598"/>
      <c r="DG28" s="598"/>
      <c r="DH28" s="744"/>
      <c r="DI28" s="744"/>
      <c r="DJ28" s="744"/>
      <c r="DK28" s="612"/>
      <c r="DL28" s="830"/>
      <c r="DM28" s="830"/>
      <c r="DN28" s="831"/>
      <c r="DO28" s="830"/>
      <c r="DP28" s="500"/>
    </row>
    <row r="29" spans="1:120" s="140" customFormat="1" ht="20.25" customHeight="1">
      <c r="A29" s="899" t="s">
        <v>34</v>
      </c>
      <c r="B29" s="678"/>
      <c r="C29" s="448">
        <v>9.8768700000000003</v>
      </c>
      <c r="D29" s="713">
        <v>2.6231200000000001</v>
      </c>
      <c r="E29" s="713">
        <v>4.7295999999999996</v>
      </c>
      <c r="F29" s="713">
        <v>15.024139999999999</v>
      </c>
      <c r="G29" s="713">
        <v>26.558211255185093</v>
      </c>
      <c r="H29" s="431">
        <v>24.993562027799999</v>
      </c>
      <c r="I29" s="431">
        <v>126</v>
      </c>
      <c r="J29" s="432"/>
      <c r="K29" s="679">
        <v>25.106279999999998</v>
      </c>
      <c r="L29" s="713">
        <v>4.1379099999999998</v>
      </c>
      <c r="M29" s="713">
        <v>16.9861</v>
      </c>
      <c r="N29" s="713">
        <v>33.226460000000003</v>
      </c>
      <c r="O29" s="713">
        <v>16.481573534589756</v>
      </c>
      <c r="P29" s="693">
        <v>21.5839907676</v>
      </c>
      <c r="Q29" s="533">
        <v>118</v>
      </c>
      <c r="R29" s="432"/>
      <c r="S29" s="713">
        <v>56.371067243262338</v>
      </c>
      <c r="T29" s="713">
        <v>6.5787426107534213</v>
      </c>
      <c r="U29" s="713">
        <v>43.461436817502815</v>
      </c>
      <c r="V29" s="713">
        <v>69.280697669021862</v>
      </c>
      <c r="W29" s="713">
        <v>11.670424088945619</v>
      </c>
      <c r="X29" s="693">
        <v>11.293413999999997</v>
      </c>
      <c r="Y29" s="431">
        <v>64</v>
      </c>
      <c r="Z29" s="431"/>
      <c r="AA29" s="703">
        <v>68.984140361820607</v>
      </c>
      <c r="AB29" s="703">
        <v>4.7748730687473779</v>
      </c>
      <c r="AC29" s="703">
        <v>59.616040865799022</v>
      </c>
      <c r="AD29" s="703">
        <v>78.352239857842179</v>
      </c>
      <c r="AE29" s="703">
        <v>6.9216968475699678</v>
      </c>
      <c r="AF29" s="714">
        <v>13.697285999999997</v>
      </c>
      <c r="AG29" s="588">
        <v>73</v>
      </c>
      <c r="AH29" s="431"/>
      <c r="AI29" s="500">
        <v>71.450187057961884</v>
      </c>
      <c r="AJ29" s="500">
        <v>6.0112104780845135</v>
      </c>
      <c r="AK29" s="500">
        <v>59.656146306337753</v>
      </c>
      <c r="AL29" s="500">
        <v>83.244227809586008</v>
      </c>
      <c r="AM29" s="500">
        <v>8.4131486922603784</v>
      </c>
      <c r="AN29" s="506">
        <v>13.385155999999998</v>
      </c>
      <c r="AO29" s="506">
        <v>77</v>
      </c>
      <c r="AP29" s="503"/>
      <c r="AQ29" s="507">
        <v>66.72135151206254</v>
      </c>
      <c r="AR29" s="500">
        <v>5.1993845096119466</v>
      </c>
      <c r="AS29" s="500">
        <v>56.521182214631175</v>
      </c>
      <c r="AT29" s="500">
        <v>76.921520809493913</v>
      </c>
      <c r="AU29" s="500">
        <v>7.7926846380981214</v>
      </c>
      <c r="AV29" s="506">
        <v>12.996288</v>
      </c>
      <c r="AW29" s="506">
        <v>73</v>
      </c>
      <c r="AX29" s="481"/>
      <c r="AY29" s="507">
        <v>71.462675893085702</v>
      </c>
      <c r="AZ29" s="500">
        <v>2.860005889327474</v>
      </c>
      <c r="BA29" s="500">
        <v>65.854916894557036</v>
      </c>
      <c r="BB29" s="500">
        <v>77.070434891614369</v>
      </c>
      <c r="BC29" s="598">
        <v>4.0020973936188566</v>
      </c>
      <c r="BD29" s="506">
        <v>23.289786999999979</v>
      </c>
      <c r="BE29" s="506">
        <v>294</v>
      </c>
      <c r="BF29" s="504"/>
      <c r="BG29" s="507">
        <v>73.252238137736555</v>
      </c>
      <c r="BH29" s="500">
        <v>2.7057354322421032</v>
      </c>
      <c r="BI29" s="500">
        <v>67.946871438056789</v>
      </c>
      <c r="BJ29" s="500">
        <v>78.557604837416335</v>
      </c>
      <c r="BK29" s="598">
        <v>3.693723906639542</v>
      </c>
      <c r="BL29" s="506">
        <v>23.599753999999994</v>
      </c>
      <c r="BM29" s="506">
        <v>260</v>
      </c>
      <c r="BN29" s="598"/>
      <c r="BO29" s="507">
        <v>77.686175871134651</v>
      </c>
      <c r="BP29" s="500">
        <v>2.6751517065369765</v>
      </c>
      <c r="BQ29" s="500">
        <v>72.440848712778276</v>
      </c>
      <c r="BR29" s="500">
        <v>82.93150302949104</v>
      </c>
      <c r="BS29" s="598">
        <v>3.4435363519173623</v>
      </c>
      <c r="BT29" s="506">
        <v>20.916110000000032</v>
      </c>
      <c r="BU29" s="506">
        <v>251</v>
      </c>
      <c r="BV29" s="481"/>
      <c r="BW29" s="507">
        <v>81.57902688015794</v>
      </c>
      <c r="BX29" s="500">
        <v>2.6039510658248668</v>
      </c>
      <c r="BY29" s="500">
        <v>76.473173401006306</v>
      </c>
      <c r="BZ29" s="500">
        <v>86.684880359309574</v>
      </c>
      <c r="CA29" s="500">
        <v>3.1919369051191913</v>
      </c>
      <c r="CB29" s="500">
        <v>19.791848000000002</v>
      </c>
      <c r="CC29" s="506">
        <v>264</v>
      </c>
      <c r="CD29" s="513"/>
      <c r="CE29" s="612">
        <v>77.771948266538772</v>
      </c>
      <c r="CF29" s="598">
        <v>2.9552308307213653</v>
      </c>
      <c r="CG29" s="598">
        <v>71.977256487315358</v>
      </c>
      <c r="CH29" s="598">
        <v>83.566640045762185</v>
      </c>
      <c r="CI29" s="598">
        <v>3.7998672999591649</v>
      </c>
      <c r="CJ29" s="744">
        <v>18.078512000000011</v>
      </c>
      <c r="CK29" s="744">
        <v>256</v>
      </c>
      <c r="CL29" s="744"/>
      <c r="CM29" s="612">
        <v>63.855984223600345</v>
      </c>
      <c r="CN29" s="598">
        <v>4.8039115110129451</v>
      </c>
      <c r="CO29" s="598">
        <v>54.435489742726674</v>
      </c>
      <c r="CP29" s="598">
        <v>73.27647870447403</v>
      </c>
      <c r="CQ29" s="598">
        <v>7.5230404314048318</v>
      </c>
      <c r="CR29" s="744">
        <v>12.257296000000007</v>
      </c>
      <c r="CS29" s="744">
        <v>128</v>
      </c>
      <c r="CT29" s="744"/>
      <c r="CU29" s="612">
        <v>70.321995998874144</v>
      </c>
      <c r="CV29" s="598">
        <v>2.6909342857827796</v>
      </c>
      <c r="CW29" s="598">
        <v>65.045541922566514</v>
      </c>
      <c r="CX29" s="598">
        <v>75.598450075181773</v>
      </c>
      <c r="CY29" s="598">
        <v>3.8265897427397553</v>
      </c>
      <c r="CZ29" s="744">
        <v>18.904178999999989</v>
      </c>
      <c r="DA29" s="744">
        <v>284</v>
      </c>
      <c r="DB29" s="744"/>
      <c r="DC29" s="612"/>
      <c r="DD29" s="598"/>
      <c r="DE29" s="598"/>
      <c r="DF29" s="598"/>
      <c r="DG29" s="598"/>
      <c r="DH29" s="744"/>
      <c r="DI29" s="744"/>
      <c r="DJ29" s="744"/>
      <c r="DK29" s="612"/>
      <c r="DL29" s="830"/>
      <c r="DM29" s="830"/>
      <c r="DN29" s="831"/>
      <c r="DO29" s="830"/>
      <c r="DP29" s="500"/>
    </row>
    <row r="30" spans="1:120" s="140" customFormat="1" ht="20.25" customHeight="1">
      <c r="A30" s="899" t="s">
        <v>35</v>
      </c>
      <c r="B30" s="678"/>
      <c r="C30" s="448">
        <v>16.081250000000001</v>
      </c>
      <c r="D30" s="713">
        <v>3.3521399999999999</v>
      </c>
      <c r="E30" s="713">
        <v>9.5034400000000012</v>
      </c>
      <c r="F30" s="713">
        <v>22.65907</v>
      </c>
      <c r="G30" s="713">
        <v>20.845021375825883</v>
      </c>
      <c r="H30" s="431">
        <v>40.978313729200003</v>
      </c>
      <c r="I30" s="431">
        <v>194</v>
      </c>
      <c r="J30" s="432"/>
      <c r="K30" s="461">
        <v>43.826459999999997</v>
      </c>
      <c r="L30" s="713">
        <v>4.4956000000000005</v>
      </c>
      <c r="M30" s="713">
        <v>35.004359999999998</v>
      </c>
      <c r="N30" s="713">
        <v>52.648569999999992</v>
      </c>
      <c r="O30" s="713">
        <v>10.257730147495373</v>
      </c>
      <c r="P30" s="693">
        <v>33.435101032299997</v>
      </c>
      <c r="Q30" s="533">
        <v>147</v>
      </c>
      <c r="R30" s="432"/>
      <c r="S30" s="713">
        <v>54.771614175922878</v>
      </c>
      <c r="T30" s="713">
        <v>5.2892036498504424</v>
      </c>
      <c r="U30" s="713">
        <v>44.392478160700698</v>
      </c>
      <c r="V30" s="713">
        <v>65.15075019114505</v>
      </c>
      <c r="W30" s="713">
        <v>9.6568336161535484</v>
      </c>
      <c r="X30" s="693">
        <v>31.019722999999978</v>
      </c>
      <c r="Y30" s="431">
        <v>143</v>
      </c>
      <c r="Z30" s="431"/>
      <c r="AA30" s="703">
        <v>71.264593324310837</v>
      </c>
      <c r="AB30" s="703">
        <v>3.4638053894303162</v>
      </c>
      <c r="AC30" s="703">
        <v>64.468753297603783</v>
      </c>
      <c r="AD30" s="703">
        <v>78.060433351017878</v>
      </c>
      <c r="AE30" s="703">
        <v>4.860485730504676</v>
      </c>
      <c r="AF30" s="714">
        <v>41.581683999999974</v>
      </c>
      <c r="AG30" s="588">
        <v>177</v>
      </c>
      <c r="AH30" s="431"/>
      <c r="AI30" s="500">
        <v>70.633345634029325</v>
      </c>
      <c r="AJ30" s="500">
        <v>4.4329461415277072</v>
      </c>
      <c r="AK30" s="500">
        <v>61.935871534005358</v>
      </c>
      <c r="AL30" s="500">
        <v>79.330819734053279</v>
      </c>
      <c r="AM30" s="500">
        <v>6.2759962758893133</v>
      </c>
      <c r="AN30" s="506">
        <v>27.862921999999983</v>
      </c>
      <c r="AO30" s="506">
        <v>144</v>
      </c>
      <c r="AP30" s="503"/>
      <c r="AQ30" s="507">
        <v>67.434459007962232</v>
      </c>
      <c r="AR30" s="500">
        <v>4.7523152576269672</v>
      </c>
      <c r="AS30" s="500">
        <v>58.111351610740883</v>
      </c>
      <c r="AT30" s="500">
        <v>76.757566405183582</v>
      </c>
      <c r="AU30" s="500">
        <v>7.0473098287417768</v>
      </c>
      <c r="AV30" s="506">
        <v>31.479345000000002</v>
      </c>
      <c r="AW30" s="506">
        <v>150</v>
      </c>
      <c r="AX30" s="481"/>
      <c r="AY30" s="507">
        <v>72.140059908830253</v>
      </c>
      <c r="AZ30" s="500">
        <v>2.4376740973188791</v>
      </c>
      <c r="BA30" s="500">
        <v>67.360388333421497</v>
      </c>
      <c r="BB30" s="500">
        <v>76.919731484239023</v>
      </c>
      <c r="BC30" s="598">
        <v>3.379085213402349</v>
      </c>
      <c r="BD30" s="506">
        <v>48.885280999999992</v>
      </c>
      <c r="BE30" s="506">
        <v>343</v>
      </c>
      <c r="BF30" s="504"/>
      <c r="BG30" s="507">
        <v>73.686254618272415</v>
      </c>
      <c r="BH30" s="500">
        <v>3.5683788624015897</v>
      </c>
      <c r="BI30" s="500">
        <v>66.689429221807487</v>
      </c>
      <c r="BJ30" s="500">
        <v>80.683080014737357</v>
      </c>
      <c r="BK30" s="598">
        <v>4.842665543102143</v>
      </c>
      <c r="BL30" s="506">
        <v>40.839135000000013</v>
      </c>
      <c r="BM30" s="506">
        <v>253</v>
      </c>
      <c r="BN30" s="598"/>
      <c r="BO30" s="507">
        <v>79.697943694473608</v>
      </c>
      <c r="BP30" s="500">
        <v>3.2359064400743947</v>
      </c>
      <c r="BQ30" s="500">
        <v>73.35311177688682</v>
      </c>
      <c r="BR30" s="500">
        <v>86.042775612060382</v>
      </c>
      <c r="BS30" s="598">
        <v>4.0602132126261843</v>
      </c>
      <c r="BT30" s="506">
        <v>36.618536999999996</v>
      </c>
      <c r="BU30" s="506">
        <v>286</v>
      </c>
      <c r="BV30" s="481"/>
      <c r="BW30" s="507">
        <v>77.989905801320518</v>
      </c>
      <c r="BX30" s="500">
        <v>2.8785223091722756</v>
      </c>
      <c r="BY30" s="500">
        <v>72.345670262490557</v>
      </c>
      <c r="BZ30" s="500">
        <v>83.634141340150464</v>
      </c>
      <c r="CA30" s="500">
        <v>3.6908908654221464</v>
      </c>
      <c r="CB30" s="500">
        <v>30.680790999999992</v>
      </c>
      <c r="CC30" s="506">
        <v>274</v>
      </c>
      <c r="CD30" s="513"/>
      <c r="CE30" s="612">
        <v>83.7610757747766</v>
      </c>
      <c r="CF30" s="598">
        <v>2.643967362668787</v>
      </c>
      <c r="CG30" s="598">
        <v>78.576717320702144</v>
      </c>
      <c r="CH30" s="598">
        <v>88.94543422885107</v>
      </c>
      <c r="CI30" s="598">
        <v>3.1565585066959923</v>
      </c>
      <c r="CJ30" s="744">
        <v>27.00714</v>
      </c>
      <c r="CK30" s="744">
        <v>243</v>
      </c>
      <c r="CL30" s="744"/>
      <c r="CM30" s="612">
        <v>62.779540525752573</v>
      </c>
      <c r="CN30" s="598">
        <v>4.2033969264622968</v>
      </c>
      <c r="CO30" s="598">
        <v>54.536658146283045</v>
      </c>
      <c r="CP30" s="598">
        <v>71.022422905222101</v>
      </c>
      <c r="CQ30" s="598">
        <v>6.6954885162595863</v>
      </c>
      <c r="CR30" s="744">
        <v>26.012730999999999</v>
      </c>
      <c r="CS30" s="744">
        <v>199</v>
      </c>
      <c r="CT30" s="744"/>
      <c r="CU30" s="612">
        <v>73.691870245798412</v>
      </c>
      <c r="CV30" s="598">
        <v>2.8628074070702234</v>
      </c>
      <c r="CW30" s="598">
        <v>68.078402874065375</v>
      </c>
      <c r="CX30" s="598">
        <v>79.305337617531436</v>
      </c>
      <c r="CY30" s="598">
        <v>3.8848347823462226</v>
      </c>
      <c r="CZ30" s="744">
        <v>29.69189399999998</v>
      </c>
      <c r="DA30" s="744">
        <v>261</v>
      </c>
      <c r="DB30" s="744"/>
      <c r="DC30" s="612"/>
      <c r="DD30" s="598"/>
      <c r="DE30" s="598"/>
      <c r="DF30" s="598"/>
      <c r="DG30" s="598"/>
      <c r="DH30" s="744"/>
      <c r="DI30" s="744"/>
      <c r="DJ30" s="744"/>
      <c r="DK30" s="612"/>
      <c r="DL30" s="830"/>
      <c r="DM30" s="830"/>
      <c r="DN30" s="831"/>
      <c r="DO30" s="830"/>
      <c r="DP30" s="500"/>
    </row>
    <row r="31" spans="1:120" s="140" customFormat="1" ht="20.25" customHeight="1">
      <c r="A31" s="899" t="s">
        <v>36</v>
      </c>
      <c r="B31" s="678"/>
      <c r="C31" s="448">
        <v>18.582239999999999</v>
      </c>
      <c r="D31" s="713">
        <v>2.8115000000000001</v>
      </c>
      <c r="E31" s="713">
        <v>13.065329999999999</v>
      </c>
      <c r="F31" s="713">
        <v>24.099160000000001</v>
      </c>
      <c r="G31" s="713">
        <v>15.130038143948202</v>
      </c>
      <c r="H31" s="431">
        <v>232.36997044099999</v>
      </c>
      <c r="I31" s="431">
        <v>181</v>
      </c>
      <c r="J31" s="432"/>
      <c r="K31" s="461">
        <v>31.851200000000002</v>
      </c>
      <c r="L31" s="713">
        <v>3.9780799999999998</v>
      </c>
      <c r="M31" s="713">
        <v>24.04468</v>
      </c>
      <c r="N31" s="713">
        <v>39.657730000000001</v>
      </c>
      <c r="O31" s="713">
        <v>12.489576530868538</v>
      </c>
      <c r="P31" s="693">
        <v>204.99433189600001</v>
      </c>
      <c r="Q31" s="533">
        <v>171</v>
      </c>
      <c r="R31" s="432"/>
      <c r="S31" s="713">
        <v>54.124029907180358</v>
      </c>
      <c r="T31" s="713">
        <v>3.8018497096550972</v>
      </c>
      <c r="U31" s="713">
        <v>46.663565561652845</v>
      </c>
      <c r="V31" s="713">
        <v>61.58449425270787</v>
      </c>
      <c r="W31" s="713">
        <v>7.0243285952192664</v>
      </c>
      <c r="X31" s="693">
        <v>223.1821230000001</v>
      </c>
      <c r="Y31" s="431">
        <v>192</v>
      </c>
      <c r="Z31" s="431"/>
      <c r="AA31" s="703">
        <v>59.934640664314763</v>
      </c>
      <c r="AB31" s="703">
        <v>4.4062919166037151</v>
      </c>
      <c r="AC31" s="703">
        <v>51.289681837359382</v>
      </c>
      <c r="AD31" s="703">
        <v>68.579599491270145</v>
      </c>
      <c r="AE31" s="703">
        <v>7.3518283713132071</v>
      </c>
      <c r="AF31" s="714">
        <v>220.42359899999988</v>
      </c>
      <c r="AG31" s="588">
        <v>179</v>
      </c>
      <c r="AH31" s="431"/>
      <c r="AI31" s="500">
        <v>71.190879500154566</v>
      </c>
      <c r="AJ31" s="500">
        <v>3.4194325297577794</v>
      </c>
      <c r="AK31" s="500">
        <v>64.481926827407136</v>
      </c>
      <c r="AL31" s="500">
        <v>77.899832172901995</v>
      </c>
      <c r="AM31" s="500">
        <v>4.8031890514154343</v>
      </c>
      <c r="AN31" s="506">
        <v>273.93814399999997</v>
      </c>
      <c r="AO31" s="506">
        <v>200</v>
      </c>
      <c r="AP31" s="503"/>
      <c r="AQ31" s="507">
        <v>79.574311904655033</v>
      </c>
      <c r="AR31" s="500">
        <v>3.6576590882187463</v>
      </c>
      <c r="AS31" s="500">
        <v>72.398704510520574</v>
      </c>
      <c r="AT31" s="500">
        <v>86.749919298789507</v>
      </c>
      <c r="AU31" s="500">
        <v>4.5965324747027765</v>
      </c>
      <c r="AV31" s="506">
        <v>284.87778100000003</v>
      </c>
      <c r="AW31" s="506">
        <v>196</v>
      </c>
      <c r="AX31" s="481"/>
      <c r="AY31" s="507">
        <v>80.379848227623768</v>
      </c>
      <c r="AZ31" s="500">
        <v>2.0394668406508609</v>
      </c>
      <c r="BA31" s="500">
        <v>76.38096187199109</v>
      </c>
      <c r="BB31" s="500">
        <v>84.378734583256431</v>
      </c>
      <c r="BC31" s="598">
        <v>2.5372862547281683</v>
      </c>
      <c r="BD31" s="506">
        <v>312.2790929999997</v>
      </c>
      <c r="BE31" s="506">
        <v>369</v>
      </c>
      <c r="BF31" s="504"/>
      <c r="BG31" s="507">
        <v>79.496946552078668</v>
      </c>
      <c r="BH31" s="500">
        <v>2.5818555613481937</v>
      </c>
      <c r="BI31" s="500">
        <v>74.434481702287655</v>
      </c>
      <c r="BJ31" s="500">
        <v>84.559411401869667</v>
      </c>
      <c r="BK31" s="598">
        <v>3.2477417980536063</v>
      </c>
      <c r="BL31" s="506">
        <v>326.81366299999951</v>
      </c>
      <c r="BM31" s="506">
        <v>326</v>
      </c>
      <c r="BN31" s="598"/>
      <c r="BO31" s="507">
        <v>77.299538269159569</v>
      </c>
      <c r="BP31" s="500">
        <v>2.4476693596224544</v>
      </c>
      <c r="BQ31" s="500">
        <v>72.500249116573727</v>
      </c>
      <c r="BR31" s="500">
        <v>82.098827421745426</v>
      </c>
      <c r="BS31" s="598">
        <v>3.1664734543427517</v>
      </c>
      <c r="BT31" s="506">
        <v>299.87882100000007</v>
      </c>
      <c r="BU31" s="506">
        <v>342</v>
      </c>
      <c r="BV31" s="481"/>
      <c r="BW31" s="507">
        <v>83.084198186837583</v>
      </c>
      <c r="BX31" s="500">
        <v>2.1985304570143507</v>
      </c>
      <c r="BY31" s="500">
        <v>78.773297521194067</v>
      </c>
      <c r="BZ31" s="500">
        <v>87.395098852481084</v>
      </c>
      <c r="CA31" s="500">
        <v>2.6461475286435965</v>
      </c>
      <c r="CB31" s="500">
        <v>280.84101199999981</v>
      </c>
      <c r="CC31" s="506">
        <v>339</v>
      </c>
      <c r="CD31" s="513"/>
      <c r="CE31" s="612">
        <v>80.459634181693175</v>
      </c>
      <c r="CF31" s="598">
        <v>2.8430556788773198</v>
      </c>
      <c r="CG31" s="598">
        <v>74.884898293382406</v>
      </c>
      <c r="CH31" s="598">
        <v>86.034370070003945</v>
      </c>
      <c r="CI31" s="598">
        <v>3.5335180277568239</v>
      </c>
      <c r="CJ31" s="744">
        <v>269.00458000000009</v>
      </c>
      <c r="CK31" s="744">
        <v>343</v>
      </c>
      <c r="CL31" s="481"/>
      <c r="CM31" s="612">
        <v>64.900092529626434</v>
      </c>
      <c r="CN31" s="598">
        <v>3.7831917719650576</v>
      </c>
      <c r="CO31" s="598">
        <v>57.481234558121322</v>
      </c>
      <c r="CP31" s="598">
        <v>72.318950501131539</v>
      </c>
      <c r="CQ31" s="598">
        <v>5.8292548199959153</v>
      </c>
      <c r="CR31" s="744">
        <v>233.34256099999999</v>
      </c>
      <c r="CS31" s="744">
        <v>282</v>
      </c>
      <c r="CT31" s="744"/>
      <c r="CU31" s="612">
        <v>80.019151007716843</v>
      </c>
      <c r="CV31" s="598">
        <v>2.2635642768920756</v>
      </c>
      <c r="CW31" s="598">
        <v>75.58069518258057</v>
      </c>
      <c r="CX31" s="598">
        <v>84.457606832853131</v>
      </c>
      <c r="CY31" s="598">
        <v>2.8287781717076488</v>
      </c>
      <c r="CZ31" s="744">
        <v>291.1084409999998</v>
      </c>
      <c r="DA31" s="744">
        <v>359</v>
      </c>
      <c r="DB31" s="481"/>
      <c r="DC31" s="612"/>
      <c r="DD31" s="598"/>
      <c r="DE31" s="598"/>
      <c r="DF31" s="598"/>
      <c r="DG31" s="598"/>
      <c r="DH31" s="744"/>
      <c r="DI31" s="744"/>
      <c r="DJ31" s="481"/>
      <c r="DK31" s="612"/>
      <c r="DL31" s="797"/>
      <c r="DM31" s="797"/>
      <c r="DN31" s="797"/>
      <c r="DO31" s="797"/>
      <c r="DP31" s="475"/>
    </row>
    <row r="32" spans="1:120" s="140" customFormat="1" ht="20.25" customHeight="1">
      <c r="A32" s="899" t="s">
        <v>37</v>
      </c>
      <c r="B32" s="678"/>
      <c r="C32" s="448">
        <v>12.139800000000001</v>
      </c>
      <c r="D32" s="713">
        <v>3.0068700000000002</v>
      </c>
      <c r="E32" s="713">
        <v>6.2395100000000001</v>
      </c>
      <c r="F32" s="713">
        <v>18.040089999999999</v>
      </c>
      <c r="G32" s="713">
        <v>24.768694706667326</v>
      </c>
      <c r="H32" s="431">
        <v>180.62068954099999</v>
      </c>
      <c r="I32" s="431">
        <v>151</v>
      </c>
      <c r="J32" s="432"/>
      <c r="K32" s="461">
        <v>39.349409999999999</v>
      </c>
      <c r="L32" s="713">
        <v>4.5261999999999993</v>
      </c>
      <c r="M32" s="713">
        <v>30.467260000000003</v>
      </c>
      <c r="N32" s="713">
        <v>48.231549999999999</v>
      </c>
      <c r="O32" s="713">
        <v>11.5025866969797</v>
      </c>
      <c r="P32" s="693">
        <v>146.90317869200001</v>
      </c>
      <c r="Q32" s="533">
        <v>124</v>
      </c>
      <c r="R32" s="432"/>
      <c r="S32" s="713">
        <v>49.694855108666275</v>
      </c>
      <c r="T32" s="713">
        <v>4.8570375548410025</v>
      </c>
      <c r="U32" s="713">
        <v>40.163769381959128</v>
      </c>
      <c r="V32" s="713">
        <v>59.225940835373422</v>
      </c>
      <c r="W32" s="713">
        <v>9.7737231434124556</v>
      </c>
      <c r="X32" s="693">
        <v>142.8139589999999</v>
      </c>
      <c r="Y32" s="431">
        <v>129</v>
      </c>
      <c r="Z32" s="431"/>
      <c r="AA32" s="703">
        <v>61.765149706395192</v>
      </c>
      <c r="AB32" s="703">
        <v>4.2379249945280524</v>
      </c>
      <c r="AC32" s="703">
        <v>53.450519676694618</v>
      </c>
      <c r="AD32" s="703">
        <v>70.079779736095773</v>
      </c>
      <c r="AE32" s="703">
        <v>6.8613530683133046</v>
      </c>
      <c r="AF32" s="714">
        <v>135.74537000000001</v>
      </c>
      <c r="AG32" s="588">
        <v>134</v>
      </c>
      <c r="AH32" s="431"/>
      <c r="AI32" s="500">
        <v>74.701204652710601</v>
      </c>
      <c r="AJ32" s="500">
        <v>4.2309482892948251</v>
      </c>
      <c r="AK32" s="500">
        <v>66.400051877594606</v>
      </c>
      <c r="AL32" s="500">
        <v>83.002357427826581</v>
      </c>
      <c r="AM32" s="500">
        <v>5.6638287280167727</v>
      </c>
      <c r="AN32" s="506">
        <v>88.75213500000001</v>
      </c>
      <c r="AO32" s="506">
        <v>110</v>
      </c>
      <c r="AP32" s="503"/>
      <c r="AQ32" s="507">
        <v>58.849788936267004</v>
      </c>
      <c r="AR32" s="500">
        <v>4.8270118836234479</v>
      </c>
      <c r="AS32" s="500">
        <v>49.380141457291259</v>
      </c>
      <c r="AT32" s="500">
        <v>68.319436415242734</v>
      </c>
      <c r="AU32" s="500">
        <v>8.2022586161710684</v>
      </c>
      <c r="AV32" s="506">
        <v>128.82317399999999</v>
      </c>
      <c r="AW32" s="506">
        <v>138</v>
      </c>
      <c r="AX32" s="481"/>
      <c r="AY32" s="507">
        <v>58.291478222737247</v>
      </c>
      <c r="AZ32" s="500">
        <v>3.617369890404535</v>
      </c>
      <c r="BA32" s="500">
        <v>51.198717110034522</v>
      </c>
      <c r="BB32" s="500">
        <v>65.384239335439972</v>
      </c>
      <c r="BC32" s="598">
        <v>6.2056581865744125</v>
      </c>
      <c r="BD32" s="506">
        <v>162.18131000000011</v>
      </c>
      <c r="BE32" s="506">
        <v>257</v>
      </c>
      <c r="BF32" s="504"/>
      <c r="BG32" s="507">
        <v>58.995038298298951</v>
      </c>
      <c r="BH32" s="500">
        <v>3.9374986886735339</v>
      </c>
      <c r="BI32" s="500">
        <v>51.274448112727491</v>
      </c>
      <c r="BJ32" s="500">
        <v>66.715628483870418</v>
      </c>
      <c r="BK32" s="598">
        <v>6.6742878761501991</v>
      </c>
      <c r="BL32" s="506">
        <v>136.7411909999999</v>
      </c>
      <c r="BM32" s="506">
        <v>174</v>
      </c>
      <c r="BN32" s="598"/>
      <c r="BO32" s="507">
        <v>65.557551388348784</v>
      </c>
      <c r="BP32" s="500">
        <v>3.3576530924574306</v>
      </c>
      <c r="BQ32" s="500">
        <v>58.974003654898844</v>
      </c>
      <c r="BR32" s="500">
        <v>72.141099121798732</v>
      </c>
      <c r="BS32" s="598">
        <v>5.1216877710508406</v>
      </c>
      <c r="BT32" s="506">
        <v>141.90400499999996</v>
      </c>
      <c r="BU32" s="506">
        <v>221</v>
      </c>
      <c r="BV32" s="481"/>
      <c r="BW32" s="507">
        <v>59.150080932176266</v>
      </c>
      <c r="BX32" s="500">
        <v>4.1294706369588523</v>
      </c>
      <c r="BY32" s="500">
        <v>51.052973311572103</v>
      </c>
      <c r="BZ32" s="500">
        <v>67.247188552780429</v>
      </c>
      <c r="CA32" s="500">
        <v>6.9813440182674658</v>
      </c>
      <c r="CB32" s="500">
        <v>105.626716</v>
      </c>
      <c r="CC32" s="506">
        <v>211</v>
      </c>
      <c r="CD32" s="513"/>
      <c r="CE32" s="612">
        <v>59.068859314814794</v>
      </c>
      <c r="CF32" s="598">
        <v>3.9471997439637976</v>
      </c>
      <c r="CG32" s="598">
        <v>51.329089659759944</v>
      </c>
      <c r="CH32" s="598">
        <v>66.808628969869645</v>
      </c>
      <c r="CI32" s="598">
        <v>6.6823700165373232</v>
      </c>
      <c r="CJ32" s="744">
        <v>98.769092000000001</v>
      </c>
      <c r="CK32" s="744">
        <v>202</v>
      </c>
      <c r="CL32" s="744"/>
      <c r="CM32" s="612">
        <v>54.019460685251453</v>
      </c>
      <c r="CN32" s="598">
        <v>5.7931279160116578</v>
      </c>
      <c r="CO32" s="598">
        <v>42.659107890519053</v>
      </c>
      <c r="CP32" s="598">
        <v>65.379813479983852</v>
      </c>
      <c r="CQ32" s="598">
        <v>10.724149857337087</v>
      </c>
      <c r="CR32" s="744">
        <v>80.094713000000027</v>
      </c>
      <c r="CS32" s="744">
        <v>135</v>
      </c>
      <c r="CT32" s="744"/>
      <c r="CU32" s="612">
        <v>60.002093852253921</v>
      </c>
      <c r="CV32" s="598">
        <v>3.7966400532515245</v>
      </c>
      <c r="CW32" s="598">
        <v>52.557543091169713</v>
      </c>
      <c r="CX32" s="598">
        <v>67.446644613338137</v>
      </c>
      <c r="CY32" s="598">
        <v>6.3275126074769599</v>
      </c>
      <c r="CZ32" s="744">
        <v>116.08268899999992</v>
      </c>
      <c r="DA32" s="744">
        <v>240</v>
      </c>
      <c r="DB32" s="744"/>
      <c r="DC32" s="612"/>
      <c r="DD32" s="598"/>
      <c r="DE32" s="598"/>
      <c r="DF32" s="598"/>
      <c r="DG32" s="598"/>
      <c r="DH32" s="744"/>
      <c r="DI32" s="744"/>
      <c r="DJ32" s="744"/>
      <c r="DK32" s="612"/>
      <c r="DL32" s="598"/>
      <c r="DM32" s="598"/>
      <c r="DN32" s="500"/>
      <c r="DO32" s="598"/>
      <c r="DP32" s="500"/>
    </row>
    <row r="33" spans="1:121" s="140" customFormat="1" ht="20.25" customHeight="1">
      <c r="A33" s="899" t="s">
        <v>38</v>
      </c>
      <c r="B33" s="678"/>
      <c r="C33" s="448">
        <v>7.5199799999999994</v>
      </c>
      <c r="D33" s="713">
        <v>2.1662699999999999</v>
      </c>
      <c r="E33" s="713">
        <v>3.26918</v>
      </c>
      <c r="F33" s="713">
        <v>11.77078</v>
      </c>
      <c r="G33" s="713">
        <v>28.806858528879065</v>
      </c>
      <c r="H33" s="431">
        <v>116.80382946100001</v>
      </c>
      <c r="I33" s="431">
        <v>163</v>
      </c>
      <c r="J33" s="432"/>
      <c r="K33" s="461">
        <v>35.600270000000002</v>
      </c>
      <c r="L33" s="713">
        <v>4.1058200000000005</v>
      </c>
      <c r="M33" s="713">
        <v>27.543079999999996</v>
      </c>
      <c r="N33" s="713">
        <v>43.65746</v>
      </c>
      <c r="O33" s="713">
        <v>11.53311477693849</v>
      </c>
      <c r="P33" s="693">
        <v>121.211951494</v>
      </c>
      <c r="Q33" s="533">
        <v>170</v>
      </c>
      <c r="R33" s="432"/>
      <c r="S33" s="713">
        <v>50.264604195448648</v>
      </c>
      <c r="T33" s="713">
        <v>3.6157218485245011</v>
      </c>
      <c r="U33" s="713">
        <v>43.169383186118161</v>
      </c>
      <c r="V33" s="713">
        <v>57.359825204779135</v>
      </c>
      <c r="W33" s="713">
        <v>7.19337574899654</v>
      </c>
      <c r="X33" s="693">
        <v>103.944497</v>
      </c>
      <c r="Y33" s="431">
        <v>155</v>
      </c>
      <c r="Z33" s="431"/>
      <c r="AA33" s="703">
        <v>46.633300780613482</v>
      </c>
      <c r="AB33" s="703">
        <v>4.1203050123074396</v>
      </c>
      <c r="AC33" s="703">
        <v>38.549436193323302</v>
      </c>
      <c r="AD33" s="703">
        <v>54.717165367903654</v>
      </c>
      <c r="AE33" s="703">
        <v>8.8355422913154449</v>
      </c>
      <c r="AF33" s="714">
        <v>118.89329099999995</v>
      </c>
      <c r="AG33" s="588">
        <v>171</v>
      </c>
      <c r="AH33" s="431"/>
      <c r="AI33" s="500">
        <v>65.338652950250435</v>
      </c>
      <c r="AJ33" s="500">
        <v>5.34770469107408</v>
      </c>
      <c r="AK33" s="500">
        <v>54.846415607352249</v>
      </c>
      <c r="AL33" s="500">
        <v>75.830890293148613</v>
      </c>
      <c r="AM33" s="500">
        <v>8.1845958702972972</v>
      </c>
      <c r="AN33" s="506">
        <v>99.919976999999918</v>
      </c>
      <c r="AO33" s="506">
        <v>148</v>
      </c>
      <c r="AP33" s="503"/>
      <c r="AQ33" s="507">
        <v>77.522636333666796</v>
      </c>
      <c r="AR33" s="500">
        <v>4.0989540009324354</v>
      </c>
      <c r="AS33" s="500">
        <v>69.481295156725253</v>
      </c>
      <c r="AT33" s="500">
        <v>85.563977510608339</v>
      </c>
      <c r="AU33" s="500">
        <v>5.2874285431806554</v>
      </c>
      <c r="AV33" s="506">
        <v>113.19368400000012</v>
      </c>
      <c r="AW33" s="506">
        <v>149</v>
      </c>
      <c r="AX33" s="481"/>
      <c r="AY33" s="507">
        <v>77.982984310827092</v>
      </c>
      <c r="AZ33" s="500">
        <v>2.656334752266126</v>
      </c>
      <c r="BA33" s="500">
        <v>72.774573668837959</v>
      </c>
      <c r="BB33" s="500">
        <v>83.191394952816211</v>
      </c>
      <c r="BC33" s="598">
        <v>3.4063004586723964</v>
      </c>
      <c r="BD33" s="506">
        <v>143.48487299999991</v>
      </c>
      <c r="BE33" s="506">
        <v>350</v>
      </c>
      <c r="BF33" s="504"/>
      <c r="BG33" s="507">
        <v>82.260086368626375</v>
      </c>
      <c r="BH33" s="500">
        <v>2.6311538027270003</v>
      </c>
      <c r="BI33" s="500">
        <v>77.100958243835422</v>
      </c>
      <c r="BJ33" s="500">
        <v>87.419214493417314</v>
      </c>
      <c r="BK33" s="598">
        <v>3.1985789450015831</v>
      </c>
      <c r="BL33" s="506">
        <v>139.53029599999988</v>
      </c>
      <c r="BM33" s="506">
        <v>296</v>
      </c>
      <c r="BN33" s="598"/>
      <c r="BO33" s="507">
        <v>84.460369639507121</v>
      </c>
      <c r="BP33" s="500">
        <v>2.0983359317760404</v>
      </c>
      <c r="BQ33" s="500">
        <v>80.34603906774754</v>
      </c>
      <c r="BR33" s="500">
        <v>88.574700211266716</v>
      </c>
      <c r="BS33" s="598">
        <v>2.4844029699753105</v>
      </c>
      <c r="BT33" s="506">
        <v>125.34644999999982</v>
      </c>
      <c r="BU33" s="506">
        <v>350</v>
      </c>
      <c r="BV33" s="481"/>
      <c r="BW33" s="507">
        <v>87.299136296850591</v>
      </c>
      <c r="BX33" s="500">
        <v>1.9762038518434013</v>
      </c>
      <c r="BY33" s="500">
        <v>83.424175878095113</v>
      </c>
      <c r="BZ33" s="500">
        <v>91.174096715606055</v>
      </c>
      <c r="CA33" s="500">
        <v>2.263715238972754</v>
      </c>
      <c r="CB33" s="500">
        <v>132.26257199999989</v>
      </c>
      <c r="CC33" s="506">
        <v>329</v>
      </c>
      <c r="CD33" s="513"/>
      <c r="CE33" s="612">
        <v>86.211557433285122</v>
      </c>
      <c r="CF33" s="598">
        <v>2.6533038147888419</v>
      </c>
      <c r="CG33" s="598">
        <v>81.008891826420836</v>
      </c>
      <c r="CH33" s="598">
        <v>91.414223040149409</v>
      </c>
      <c r="CI33" s="598">
        <v>3.0776660273677376</v>
      </c>
      <c r="CJ33" s="744">
        <v>118.33487299999994</v>
      </c>
      <c r="CK33" s="744">
        <v>318</v>
      </c>
      <c r="CL33" s="744"/>
      <c r="CM33" s="612">
        <v>72.945864931120354</v>
      </c>
      <c r="CN33" s="598">
        <v>3.4936830055135233</v>
      </c>
      <c r="CO33" s="598">
        <v>66.0947350974606</v>
      </c>
      <c r="CP33" s="598">
        <v>79.796994764780109</v>
      </c>
      <c r="CQ33" s="598">
        <v>4.7894188502836421</v>
      </c>
      <c r="CR33" s="744">
        <v>104.33325600000003</v>
      </c>
      <c r="CS33" s="744">
        <v>256</v>
      </c>
      <c r="CT33" s="744"/>
      <c r="CU33" s="612">
        <v>69.949252952995934</v>
      </c>
      <c r="CV33" s="598">
        <v>3.1172591247845478</v>
      </c>
      <c r="CW33" s="598">
        <v>63.836850021873481</v>
      </c>
      <c r="CX33" s="598">
        <v>76.06165588411838</v>
      </c>
      <c r="CY33" s="598">
        <v>4.4564580652194588</v>
      </c>
      <c r="CZ33" s="744">
        <v>105.53934299999992</v>
      </c>
      <c r="DA33" s="744">
        <v>300</v>
      </c>
      <c r="DB33" s="744"/>
      <c r="DC33" s="612"/>
      <c r="DD33" s="598"/>
      <c r="DE33" s="598"/>
      <c r="DF33" s="598"/>
      <c r="DG33" s="598"/>
      <c r="DH33" s="744"/>
      <c r="DI33" s="744"/>
      <c r="DJ33" s="744"/>
      <c r="DK33" s="612"/>
      <c r="DL33" s="598"/>
      <c r="DM33" s="598"/>
      <c r="DN33" s="500"/>
      <c r="DO33" s="598"/>
      <c r="DP33" s="500"/>
      <c r="DQ33" s="143"/>
    </row>
    <row r="34" spans="1:121" s="143" customFormat="1" ht="20.25" customHeight="1">
      <c r="A34" s="899" t="s">
        <v>39</v>
      </c>
      <c r="B34" s="678"/>
      <c r="C34" s="448">
        <v>4.79514</v>
      </c>
      <c r="D34" s="713">
        <v>1.87538</v>
      </c>
      <c r="E34" s="713">
        <v>1.11513</v>
      </c>
      <c r="F34" s="713">
        <v>8.4751499999999993</v>
      </c>
      <c r="G34" s="713">
        <v>39.110015557418556</v>
      </c>
      <c r="H34" s="431">
        <v>46.430826261599996</v>
      </c>
      <c r="I34" s="431">
        <v>114</v>
      </c>
      <c r="J34" s="432"/>
      <c r="K34" s="679">
        <v>37.216439999999999</v>
      </c>
      <c r="L34" s="713">
        <v>5.9314400000000003</v>
      </c>
      <c r="M34" s="713">
        <v>25.57667</v>
      </c>
      <c r="N34" s="713">
        <v>48.856209999999997</v>
      </c>
      <c r="O34" s="713">
        <v>15.937687753046772</v>
      </c>
      <c r="P34" s="693">
        <v>27.106087118400001</v>
      </c>
      <c r="Q34" s="533">
        <v>76</v>
      </c>
      <c r="R34" s="432"/>
      <c r="S34" s="713">
        <v>77.860702955613164</v>
      </c>
      <c r="T34" s="713">
        <v>4.7707557947006398</v>
      </c>
      <c r="U34" s="713">
        <v>68.498930075113961</v>
      </c>
      <c r="V34" s="713">
        <v>87.22247583611238</v>
      </c>
      <c r="W34" s="713">
        <v>6.1272960731170789</v>
      </c>
      <c r="X34" s="693">
        <v>27.625840999999998</v>
      </c>
      <c r="Y34" s="431">
        <v>75</v>
      </c>
      <c r="Z34" s="431"/>
      <c r="AA34" s="703">
        <v>62.958320837540796</v>
      </c>
      <c r="AB34" s="703">
        <v>5.5541848020852669</v>
      </c>
      <c r="AC34" s="703">
        <v>52.061244601988513</v>
      </c>
      <c r="AD34" s="703">
        <v>73.855397073093073</v>
      </c>
      <c r="AE34" s="703">
        <v>8.8220027602346978</v>
      </c>
      <c r="AF34" s="714">
        <v>34.698346000000008</v>
      </c>
      <c r="AG34" s="588">
        <v>92</v>
      </c>
      <c r="AH34" s="431"/>
      <c r="AI34" s="500">
        <v>57.419518167210782</v>
      </c>
      <c r="AJ34" s="500">
        <v>6.3915774966548931</v>
      </c>
      <c r="AK34" s="500">
        <v>44.879194427501652</v>
      </c>
      <c r="AL34" s="500">
        <v>69.959841906919905</v>
      </c>
      <c r="AM34" s="500">
        <v>11.131367348019269</v>
      </c>
      <c r="AN34" s="506">
        <v>28.373452999999984</v>
      </c>
      <c r="AO34" s="506">
        <v>94</v>
      </c>
      <c r="AP34" s="503"/>
      <c r="AQ34" s="507">
        <v>53.380889839236659</v>
      </c>
      <c r="AR34" s="500">
        <v>5.4211306867156903</v>
      </c>
      <c r="AS34" s="500">
        <v>42.745698176497427</v>
      </c>
      <c r="AT34" s="500">
        <v>64.01608150197589</v>
      </c>
      <c r="AU34" s="500">
        <v>10.155564478303219</v>
      </c>
      <c r="AV34" s="506">
        <v>33.177094000000004</v>
      </c>
      <c r="AW34" s="506">
        <v>107</v>
      </c>
      <c r="AX34" s="481"/>
      <c r="AY34" s="507">
        <v>63.748038958564187</v>
      </c>
      <c r="AZ34" s="500">
        <v>2.6120113046797933</v>
      </c>
      <c r="BA34" s="500">
        <v>58.626535554415241</v>
      </c>
      <c r="BB34" s="500">
        <v>68.869542362713148</v>
      </c>
      <c r="BC34" s="598">
        <v>4.0973986766519737</v>
      </c>
      <c r="BD34" s="506">
        <v>42.281743000000034</v>
      </c>
      <c r="BE34" s="506">
        <v>289</v>
      </c>
      <c r="BF34" s="504"/>
      <c r="BG34" s="507">
        <v>70.051368217949076</v>
      </c>
      <c r="BH34" s="500">
        <v>3.1777536317385877</v>
      </c>
      <c r="BI34" s="500">
        <v>63.820475094876038</v>
      </c>
      <c r="BJ34" s="500">
        <v>76.282261341022107</v>
      </c>
      <c r="BK34" s="598">
        <v>4.5363191506149061</v>
      </c>
      <c r="BL34" s="506">
        <v>39.761939999999974</v>
      </c>
      <c r="BM34" s="506">
        <v>247</v>
      </c>
      <c r="BN34" s="598"/>
      <c r="BO34" s="507">
        <v>76.7696540207032</v>
      </c>
      <c r="BP34" s="500">
        <v>2.8119873873057881</v>
      </c>
      <c r="BQ34" s="500">
        <v>71.2560251018093</v>
      </c>
      <c r="BR34" s="500">
        <v>82.283282939597115</v>
      </c>
      <c r="BS34" s="598">
        <v>3.6628892277506591</v>
      </c>
      <c r="BT34" s="506">
        <v>42.09390599999999</v>
      </c>
      <c r="BU34" s="506">
        <v>289</v>
      </c>
      <c r="BV34" s="481"/>
      <c r="BW34" s="507">
        <v>75.237177641809893</v>
      </c>
      <c r="BX34" s="500">
        <v>2.7881196800233461</v>
      </c>
      <c r="BY34" s="500">
        <v>69.770204488829847</v>
      </c>
      <c r="BZ34" s="500">
        <v>80.704150794789939</v>
      </c>
      <c r="CA34" s="500">
        <v>3.7057738838863168</v>
      </c>
      <c r="CB34" s="500">
        <v>39.822472000000033</v>
      </c>
      <c r="CC34" s="506">
        <v>302</v>
      </c>
      <c r="CD34" s="513"/>
      <c r="CE34" s="612">
        <v>77.025102149373524</v>
      </c>
      <c r="CF34" s="598">
        <v>2.8288584687272618</v>
      </c>
      <c r="CG34" s="598">
        <v>71.478204511831265</v>
      </c>
      <c r="CH34" s="598">
        <v>82.571999786915782</v>
      </c>
      <c r="CI34" s="598">
        <v>3.6726448778234695</v>
      </c>
      <c r="CJ34" s="744">
        <v>35.534725999999999</v>
      </c>
      <c r="CK34" s="744">
        <v>261</v>
      </c>
      <c r="CL34" s="744"/>
      <c r="CM34" s="612">
        <v>61.720051466735462</v>
      </c>
      <c r="CN34" s="598">
        <v>4.4013254027524695</v>
      </c>
      <c r="CO34" s="598">
        <v>53.089030356103883</v>
      </c>
      <c r="CP34" s="598">
        <v>70.351072577367034</v>
      </c>
      <c r="CQ34" s="598">
        <v>7.1311110379170719</v>
      </c>
      <c r="CR34" s="744">
        <v>32.319904999999991</v>
      </c>
      <c r="CS34" s="744">
        <v>171</v>
      </c>
      <c r="CT34" s="744"/>
      <c r="CU34" s="612">
        <v>71.623200656038776</v>
      </c>
      <c r="CV34" s="598">
        <v>3.0375294473588972</v>
      </c>
      <c r="CW34" s="598">
        <v>65.667133754256753</v>
      </c>
      <c r="CX34" s="598">
        <v>77.579267557820813</v>
      </c>
      <c r="CY34" s="598">
        <v>4.2409853504679891</v>
      </c>
      <c r="CZ34" s="744">
        <v>32.912690000000005</v>
      </c>
      <c r="DA34" s="744">
        <v>279</v>
      </c>
      <c r="DB34" s="744"/>
      <c r="DC34" s="612"/>
      <c r="DD34" s="598"/>
      <c r="DE34" s="598"/>
      <c r="DF34" s="598"/>
      <c r="DG34" s="598"/>
      <c r="DH34" s="744"/>
      <c r="DI34" s="744"/>
      <c r="DJ34" s="744"/>
      <c r="DK34" s="612"/>
      <c r="DL34" s="598"/>
      <c r="DM34" s="598"/>
      <c r="DN34" s="500"/>
      <c r="DO34" s="598"/>
      <c r="DP34" s="500"/>
      <c r="DQ34" s="200"/>
    </row>
    <row r="35" spans="1:121" s="197" customFormat="1" ht="20.25" customHeight="1">
      <c r="A35" s="899" t="s">
        <v>40</v>
      </c>
      <c r="B35" s="678"/>
      <c r="C35" s="448">
        <v>12.218450000000001</v>
      </c>
      <c r="D35" s="713">
        <v>2.3774300000000004</v>
      </c>
      <c r="E35" s="713">
        <v>7.5532899999999996</v>
      </c>
      <c r="F35" s="713">
        <v>16.883600000000001</v>
      </c>
      <c r="G35" s="713">
        <v>19.45770535542561</v>
      </c>
      <c r="H35" s="431">
        <v>30.335933029700001</v>
      </c>
      <c r="I35" s="431">
        <v>148</v>
      </c>
      <c r="J35" s="432"/>
      <c r="K35" s="461">
        <v>33.224110000000003</v>
      </c>
      <c r="L35" s="713">
        <v>4.0958699999999997</v>
      </c>
      <c r="M35" s="713">
        <v>25.186439999999997</v>
      </c>
      <c r="N35" s="713">
        <v>41.261789999999998</v>
      </c>
      <c r="O35" s="713">
        <v>12.328005174555466</v>
      </c>
      <c r="P35" s="693">
        <v>24.860627904499999</v>
      </c>
      <c r="Q35" s="533">
        <v>121</v>
      </c>
      <c r="R35" s="432"/>
      <c r="S35" s="713">
        <v>56.347244399999255</v>
      </c>
      <c r="T35" s="713">
        <v>4.5448790453433219</v>
      </c>
      <c r="U35" s="713">
        <v>47.428715088751183</v>
      </c>
      <c r="V35" s="713">
        <v>65.26577371124732</v>
      </c>
      <c r="W35" s="713">
        <v>8.065840829908236</v>
      </c>
      <c r="X35" s="693">
        <v>27.56450499999999</v>
      </c>
      <c r="Y35" s="431">
        <v>132</v>
      </c>
      <c r="Z35" s="431"/>
      <c r="AA35" s="703">
        <v>69.182284677929047</v>
      </c>
      <c r="AB35" s="703">
        <v>3.660285078162929</v>
      </c>
      <c r="AC35" s="703">
        <v>62.000959791940211</v>
      </c>
      <c r="AD35" s="703">
        <v>76.36360956391789</v>
      </c>
      <c r="AE35" s="703">
        <v>5.2907837536777027</v>
      </c>
      <c r="AF35" s="714">
        <v>33.663537000000019</v>
      </c>
      <c r="AG35" s="588">
        <v>155</v>
      </c>
      <c r="AH35" s="431"/>
      <c r="AI35" s="500">
        <v>74.78890524271695</v>
      </c>
      <c r="AJ35" s="500">
        <v>3.6378707938650034</v>
      </c>
      <c r="AK35" s="500">
        <v>67.651375031720434</v>
      </c>
      <c r="AL35" s="500">
        <v>81.926435453713481</v>
      </c>
      <c r="AM35" s="500">
        <v>4.8641851114932111</v>
      </c>
      <c r="AN35" s="506">
        <v>33.275933000000009</v>
      </c>
      <c r="AO35" s="506">
        <v>139</v>
      </c>
      <c r="AP35" s="503"/>
      <c r="AQ35" s="507">
        <v>64.952819912113554</v>
      </c>
      <c r="AR35" s="500">
        <v>3.3134083326297437</v>
      </c>
      <c r="AS35" s="500">
        <v>58.452564760400293</v>
      </c>
      <c r="AT35" s="500">
        <v>71.453075063826816</v>
      </c>
      <c r="AU35" s="500">
        <v>5.1012540134717081</v>
      </c>
      <c r="AV35" s="506">
        <v>35.375410999999978</v>
      </c>
      <c r="AW35" s="506">
        <v>140</v>
      </c>
      <c r="AX35" s="481"/>
      <c r="AY35" s="507">
        <v>73.465911366200629</v>
      </c>
      <c r="AZ35" s="500">
        <v>2.3361548624677977</v>
      </c>
      <c r="BA35" s="500">
        <v>68.88529371752827</v>
      </c>
      <c r="BB35" s="500">
        <v>78.046529014872988</v>
      </c>
      <c r="BC35" s="598">
        <v>3.1799168063442678</v>
      </c>
      <c r="BD35" s="506">
        <v>41.653004000000017</v>
      </c>
      <c r="BE35" s="506">
        <v>365</v>
      </c>
      <c r="BF35" s="504"/>
      <c r="BG35" s="507">
        <v>75.279564909645075</v>
      </c>
      <c r="BH35" s="500">
        <v>2.517099288363652</v>
      </c>
      <c r="BI35" s="500">
        <v>70.344073218498366</v>
      </c>
      <c r="BJ35" s="500">
        <v>80.215056600791797</v>
      </c>
      <c r="BK35" s="598">
        <v>3.3436687517851906</v>
      </c>
      <c r="BL35" s="506">
        <v>39.097718000000022</v>
      </c>
      <c r="BM35" s="506">
        <v>302</v>
      </c>
      <c r="BN35" s="598"/>
      <c r="BO35" s="507">
        <v>78.719675849329789</v>
      </c>
      <c r="BP35" s="500">
        <v>2.5381749774035045</v>
      </c>
      <c r="BQ35" s="500">
        <v>73.742927013328341</v>
      </c>
      <c r="BR35" s="500">
        <v>83.696424685331252</v>
      </c>
      <c r="BS35" s="598">
        <v>3.2243209210637449</v>
      </c>
      <c r="BT35" s="506">
        <v>39.438449999999968</v>
      </c>
      <c r="BU35" s="506">
        <v>356</v>
      </c>
      <c r="BV35" s="481"/>
      <c r="BW35" s="507">
        <v>86.09104556943835</v>
      </c>
      <c r="BX35" s="500">
        <v>2.0695916328677884</v>
      </c>
      <c r="BY35" s="500">
        <v>82.032969448966512</v>
      </c>
      <c r="BZ35" s="500">
        <v>90.149121689910189</v>
      </c>
      <c r="CA35" s="500">
        <v>2.40395690304228</v>
      </c>
      <c r="CB35" s="500">
        <v>34.252473999999985</v>
      </c>
      <c r="CC35" s="506">
        <v>313</v>
      </c>
      <c r="CD35" s="513"/>
      <c r="CE35" s="612">
        <v>85.178706858752264</v>
      </c>
      <c r="CF35" s="598">
        <v>2.2961240969579695</v>
      </c>
      <c r="CG35" s="598">
        <v>80.676408327482775</v>
      </c>
      <c r="CH35" s="598">
        <v>89.681005390021753</v>
      </c>
      <c r="CI35" s="598">
        <v>2.6956550312104657</v>
      </c>
      <c r="CJ35" s="744">
        <v>35.819721999999956</v>
      </c>
      <c r="CK35" s="744">
        <v>339</v>
      </c>
      <c r="CL35" s="744"/>
      <c r="CM35" s="612">
        <v>68.018948377324762</v>
      </c>
      <c r="CN35" s="598">
        <v>3.7339144396763788</v>
      </c>
      <c r="CO35" s="598">
        <v>60.696723500703577</v>
      </c>
      <c r="CP35" s="598">
        <v>75.341173253945954</v>
      </c>
      <c r="CQ35" s="598">
        <v>5.4895209772474818</v>
      </c>
      <c r="CR35" s="744">
        <v>27.229138999999986</v>
      </c>
      <c r="CS35" s="744">
        <v>235</v>
      </c>
      <c r="CT35" s="744"/>
      <c r="CU35" s="612">
        <v>84.244400986099706</v>
      </c>
      <c r="CV35" s="598">
        <v>2.2914125128454716</v>
      </c>
      <c r="CW35" s="598">
        <v>79.75133961414997</v>
      </c>
      <c r="CX35" s="598">
        <v>88.737462358049456</v>
      </c>
      <c r="CY35" s="598">
        <v>2.719958223957879</v>
      </c>
      <c r="CZ35" s="744">
        <v>32.871323999999973</v>
      </c>
      <c r="DA35" s="744">
        <v>338</v>
      </c>
      <c r="DB35" s="744"/>
      <c r="DC35" s="612"/>
      <c r="DD35" s="598"/>
      <c r="DE35" s="598"/>
      <c r="DF35" s="598"/>
      <c r="DG35" s="598"/>
      <c r="DH35" s="744"/>
      <c r="DI35" s="744"/>
      <c r="DJ35" s="744"/>
      <c r="DK35" s="612"/>
      <c r="DL35" s="598"/>
      <c r="DM35" s="598"/>
      <c r="DN35" s="500"/>
      <c r="DO35" s="598"/>
      <c r="DP35" s="500"/>
      <c r="DQ35" s="136"/>
    </row>
    <row r="36" spans="1:121" ht="20.25" customHeight="1">
      <c r="A36" s="900" t="s">
        <v>41</v>
      </c>
      <c r="B36" s="682"/>
      <c r="C36" s="641">
        <v>12.99198</v>
      </c>
      <c r="D36" s="539">
        <v>2.24492</v>
      </c>
      <c r="E36" s="539">
        <v>8.5868500000000001</v>
      </c>
      <c r="F36" s="539">
        <v>17.397109999999998</v>
      </c>
      <c r="G36" s="539">
        <v>17.279275368342624</v>
      </c>
      <c r="H36" s="541">
        <v>83.871503487200002</v>
      </c>
      <c r="I36" s="541">
        <v>232</v>
      </c>
      <c r="J36" s="542"/>
      <c r="K36" s="683">
        <v>33.821289999999998</v>
      </c>
      <c r="L36" s="539">
        <v>4.2782900000000001</v>
      </c>
      <c r="M36" s="539">
        <v>25.425639999999998</v>
      </c>
      <c r="N36" s="539">
        <v>42.216930000000005</v>
      </c>
      <c r="O36" s="539">
        <v>12.649694911104811</v>
      </c>
      <c r="P36" s="540">
        <v>67.042569696900003</v>
      </c>
      <c r="Q36" s="543">
        <v>179</v>
      </c>
      <c r="R36" s="542"/>
      <c r="S36" s="539">
        <v>62.241966669735724</v>
      </c>
      <c r="T36" s="539">
        <v>4.2200538703219408</v>
      </c>
      <c r="U36" s="539">
        <v>53.960849887084585</v>
      </c>
      <c r="V36" s="539">
        <v>70.523083452386871</v>
      </c>
      <c r="W36" s="539">
        <v>6.7800779700842622</v>
      </c>
      <c r="X36" s="540">
        <v>59.735500000000016</v>
      </c>
      <c r="Y36" s="541">
        <v>157</v>
      </c>
      <c r="Z36" s="541"/>
      <c r="AA36" s="544">
        <v>59.32760541036032</v>
      </c>
      <c r="AB36" s="544">
        <v>4.4419669069470391</v>
      </c>
      <c r="AC36" s="544">
        <v>50.612653757576041</v>
      </c>
      <c r="AD36" s="544">
        <v>68.042557063144599</v>
      </c>
      <c r="AE36" s="544">
        <v>7.4871838770882588</v>
      </c>
      <c r="AF36" s="545">
        <v>63.19800999999989</v>
      </c>
      <c r="AG36" s="591">
        <v>186</v>
      </c>
      <c r="AH36" s="541"/>
      <c r="AI36" s="589">
        <v>58.905402866104325</v>
      </c>
      <c r="AJ36" s="589">
        <v>4.6626621270342801</v>
      </c>
      <c r="AK36" s="589">
        <v>49.757224252531657</v>
      </c>
      <c r="AL36" s="589">
        <v>68.053581479676993</v>
      </c>
      <c r="AM36" s="589">
        <v>7.9155084256580048</v>
      </c>
      <c r="AN36" s="601">
        <v>79.325933999999862</v>
      </c>
      <c r="AO36" s="601">
        <v>201</v>
      </c>
      <c r="AP36" s="600"/>
      <c r="AQ36" s="507">
        <v>65.024674526623102</v>
      </c>
      <c r="AR36" s="500">
        <v>4.4233582012141044</v>
      </c>
      <c r="AS36" s="500">
        <v>56.346916143461556</v>
      </c>
      <c r="AT36" s="500">
        <v>73.702432909784648</v>
      </c>
      <c r="AU36" s="500">
        <v>6.8025841473501654</v>
      </c>
      <c r="AV36" s="506">
        <v>89.137474999999895</v>
      </c>
      <c r="AW36" s="506">
        <v>193</v>
      </c>
      <c r="AX36" s="481"/>
      <c r="AY36" s="507">
        <v>61.451218982186916</v>
      </c>
      <c r="AZ36" s="500">
        <v>2.7879328566737049</v>
      </c>
      <c r="BA36" s="500">
        <v>55.984777244200835</v>
      </c>
      <c r="BB36" s="500">
        <v>66.917660720173004</v>
      </c>
      <c r="BC36" s="738">
        <v>4.5368227072628988</v>
      </c>
      <c r="BD36" s="506">
        <v>109.13313699999993</v>
      </c>
      <c r="BE36" s="506">
        <v>406</v>
      </c>
      <c r="BF36" s="745"/>
      <c r="BG36" s="507">
        <v>61.964838455592371</v>
      </c>
      <c r="BH36" s="500">
        <v>3.2128386469516075</v>
      </c>
      <c r="BI36" s="500">
        <v>55.665151144754034</v>
      </c>
      <c r="BJ36" s="500">
        <v>68.264525766430722</v>
      </c>
      <c r="BK36" s="738">
        <v>5.1849383086088654</v>
      </c>
      <c r="BL36" s="506">
        <v>111.74822</v>
      </c>
      <c r="BM36" s="506">
        <v>384</v>
      </c>
      <c r="BN36" s="738"/>
      <c r="BO36" s="507">
        <v>62.435683026774115</v>
      </c>
      <c r="BP36" s="500">
        <v>3.1454476527546849</v>
      </c>
      <c r="BQ36" s="500">
        <v>56.268218969365357</v>
      </c>
      <c r="BR36" s="500">
        <v>68.603147084182865</v>
      </c>
      <c r="BS36" s="738">
        <v>5.0379006047004102</v>
      </c>
      <c r="BT36" s="506">
        <v>109.43611999999983</v>
      </c>
      <c r="BU36" s="506">
        <v>443</v>
      </c>
      <c r="BV36" s="601"/>
      <c r="BW36" s="507">
        <v>74.258505920390235</v>
      </c>
      <c r="BX36" s="500">
        <v>2.4196738209998783</v>
      </c>
      <c r="BY36" s="500">
        <v>69.513985119093718</v>
      </c>
      <c r="BZ36" s="500">
        <v>79.003026721686766</v>
      </c>
      <c r="CA36" s="500">
        <v>3.258446680295346</v>
      </c>
      <c r="CB36" s="500">
        <v>89.290395999999987</v>
      </c>
      <c r="CC36" s="506">
        <v>377</v>
      </c>
      <c r="CD36" s="513"/>
      <c r="CE36" s="612">
        <v>76.492508559874835</v>
      </c>
      <c r="CF36" s="598">
        <v>2.3786864771010086</v>
      </c>
      <c r="CG36" s="598">
        <v>71.828319613645377</v>
      </c>
      <c r="CH36" s="598">
        <v>81.156697506104308</v>
      </c>
      <c r="CI36" s="598">
        <v>3.1096986121707348</v>
      </c>
      <c r="CJ36" s="744">
        <v>80.587042000000082</v>
      </c>
      <c r="CK36" s="744">
        <v>346</v>
      </c>
      <c r="CL36" s="744"/>
      <c r="CM36" s="612">
        <v>56.64423588327783</v>
      </c>
      <c r="CN36" s="598">
        <v>3.8622551237660314</v>
      </c>
      <c r="CO36" s="598">
        <v>49.070334283768133</v>
      </c>
      <c r="CP36" s="598">
        <v>64.218137482787512</v>
      </c>
      <c r="CQ36" s="598">
        <v>6.8184433306235537</v>
      </c>
      <c r="CR36" s="744">
        <v>79.099630000000033</v>
      </c>
      <c r="CS36" s="744">
        <v>288</v>
      </c>
      <c r="CT36" s="744"/>
      <c r="CU36" s="612">
        <v>63.670365249483886</v>
      </c>
      <c r="CV36" s="598">
        <v>3.0593100819440453</v>
      </c>
      <c r="CW36" s="598">
        <v>57.671590311779696</v>
      </c>
      <c r="CX36" s="598">
        <v>69.669140187188077</v>
      </c>
      <c r="CY36" s="598">
        <v>4.8049199497388537</v>
      </c>
      <c r="CZ36" s="744">
        <v>85.956617000000165</v>
      </c>
      <c r="DA36" s="744">
        <v>364</v>
      </c>
      <c r="DB36" s="744"/>
      <c r="DC36" s="612"/>
      <c r="DD36" s="598"/>
      <c r="DE36" s="598"/>
      <c r="DF36" s="598"/>
      <c r="DG36" s="598"/>
      <c r="DH36" s="744"/>
      <c r="DI36" s="744"/>
      <c r="DJ36" s="744"/>
      <c r="DK36" s="612"/>
      <c r="DL36" s="598"/>
      <c r="DM36" s="598"/>
      <c r="DN36" s="500"/>
      <c r="DO36" s="598"/>
      <c r="DP36" s="500"/>
    </row>
    <row r="37" spans="1:121" ht="20.25" hidden="1" customHeight="1">
      <c r="A37" s="566"/>
      <c r="B37" s="677"/>
      <c r="C37" s="452"/>
      <c r="D37" s="707"/>
      <c r="E37" s="707"/>
      <c r="F37" s="707"/>
      <c r="G37" s="707"/>
      <c r="H37" s="414"/>
      <c r="I37" s="414"/>
      <c r="J37" s="411"/>
      <c r="K37" s="717"/>
      <c r="L37" s="707"/>
      <c r="M37" s="707"/>
      <c r="N37" s="707"/>
      <c r="O37" s="707"/>
      <c r="P37" s="689"/>
      <c r="Q37" s="414"/>
      <c r="R37" s="411"/>
      <c r="S37" s="707"/>
      <c r="T37" s="707"/>
      <c r="U37" s="707"/>
      <c r="V37" s="707"/>
      <c r="W37" s="707"/>
      <c r="X37" s="689"/>
      <c r="Y37" s="414"/>
      <c r="Z37" s="414"/>
      <c r="AA37" s="698"/>
      <c r="AB37" s="698"/>
      <c r="AC37" s="698"/>
      <c r="AD37" s="698"/>
      <c r="AE37" s="698"/>
      <c r="AF37" s="710"/>
      <c r="AG37" s="710"/>
      <c r="AH37" s="414"/>
      <c r="AI37" s="475"/>
      <c r="AJ37" s="475"/>
      <c r="AK37" s="475"/>
      <c r="AL37" s="475"/>
      <c r="AM37" s="475"/>
      <c r="AN37" s="481"/>
      <c r="AO37" s="481"/>
      <c r="AP37" s="480"/>
      <c r="AQ37" s="475"/>
      <c r="AR37" s="475"/>
      <c r="AS37" s="475"/>
      <c r="AT37" s="475"/>
      <c r="AU37" s="475"/>
      <c r="AV37" s="481"/>
      <c r="AW37" s="481"/>
      <c r="AX37" s="481"/>
      <c r="AY37" s="592"/>
      <c r="AZ37" s="592"/>
      <c r="BA37" s="592"/>
      <c r="BB37" s="592"/>
      <c r="BC37" s="592"/>
      <c r="BD37" s="604"/>
      <c r="BE37" s="604"/>
      <c r="BF37" s="746"/>
      <c r="BG37" s="592"/>
      <c r="BH37" s="592"/>
      <c r="BI37" s="592"/>
      <c r="BJ37" s="592"/>
      <c r="BK37" s="592"/>
      <c r="BL37" s="604"/>
      <c r="BM37" s="604"/>
      <c r="BN37" s="592"/>
      <c r="BO37" s="592"/>
      <c r="BP37" s="592"/>
      <c r="BQ37" s="592"/>
      <c r="BR37" s="592"/>
      <c r="BS37" s="592"/>
      <c r="BT37" s="604"/>
      <c r="BU37" s="604"/>
      <c r="BV37" s="604"/>
      <c r="BW37" s="592"/>
      <c r="BX37" s="592"/>
      <c r="BY37" s="592"/>
      <c r="BZ37" s="592"/>
      <c r="CA37" s="592"/>
      <c r="CB37" s="592"/>
      <c r="CC37" s="604"/>
      <c r="CD37" s="592"/>
      <c r="CE37" s="481"/>
      <c r="CF37" s="481"/>
      <c r="CG37" s="481"/>
      <c r="CH37" s="481"/>
      <c r="CI37" s="481"/>
      <c r="CJ37" s="481"/>
      <c r="CK37" s="481"/>
      <c r="CL37" s="481"/>
      <c r="CM37" s="481"/>
      <c r="CN37" s="481"/>
      <c r="CO37" s="481"/>
      <c r="CP37" s="481"/>
      <c r="CQ37" s="481"/>
      <c r="CR37" s="481"/>
      <c r="CS37" s="481"/>
      <c r="CT37" s="481"/>
      <c r="CU37" s="481"/>
      <c r="CV37" s="481"/>
      <c r="CW37" s="481"/>
      <c r="CX37" s="481"/>
      <c r="CY37" s="481"/>
      <c r="CZ37" s="481"/>
      <c r="DA37" s="481"/>
      <c r="DB37" s="481"/>
      <c r="DC37" s="481"/>
      <c r="DD37" s="481"/>
      <c r="DE37" s="481"/>
      <c r="DF37" s="481"/>
      <c r="DG37" s="481"/>
      <c r="DH37" s="481"/>
      <c r="DI37" s="481"/>
      <c r="DJ37" s="481"/>
      <c r="DK37" s="598">
        <v>0</v>
      </c>
      <c r="DL37" s="475">
        <v>0</v>
      </c>
      <c r="DM37" s="475"/>
      <c r="DN37" s="475" t="e">
        <v>#DIV/0!</v>
      </c>
      <c r="DO37" s="475" t="e">
        <v>#DIV/0!</v>
      </c>
      <c r="DP37" s="475"/>
    </row>
    <row r="38" spans="1:121" ht="20.25" hidden="1" customHeight="1" thickBot="1">
      <c r="A38" s="798" t="s">
        <v>177</v>
      </c>
      <c r="B38" s="606"/>
      <c r="C38" s="681">
        <v>11.984549999999999</v>
      </c>
      <c r="D38" s="711">
        <v>1.9677099999999998</v>
      </c>
      <c r="E38" s="711">
        <v>8.1233599999999999</v>
      </c>
      <c r="F38" s="711">
        <v>15.84573</v>
      </c>
      <c r="G38" s="711">
        <v>16.418722438472869</v>
      </c>
      <c r="H38" s="416">
        <v>1042.5682003500001</v>
      </c>
      <c r="I38" s="416">
        <v>329</v>
      </c>
      <c r="J38" s="417"/>
      <c r="K38" s="457">
        <v>33.363569999999996</v>
      </c>
      <c r="L38" s="711">
        <v>2.8653999999999997</v>
      </c>
      <c r="M38" s="711">
        <v>27.740540000000003</v>
      </c>
      <c r="N38" s="711">
        <v>38.98659</v>
      </c>
      <c r="O38" s="711">
        <v>8.5884094537844717</v>
      </c>
      <c r="P38" s="415">
        <v>891.11148417000004</v>
      </c>
      <c r="Q38" s="528">
        <v>281</v>
      </c>
      <c r="R38" s="417"/>
      <c r="S38" s="711">
        <v>59.926596155106246</v>
      </c>
      <c r="T38" s="711">
        <v>3.067934903512417</v>
      </c>
      <c r="U38" s="711">
        <v>53.906311107034163</v>
      </c>
      <c r="V38" s="711">
        <v>65.946881203178336</v>
      </c>
      <c r="W38" s="711">
        <v>5.1194880075814275</v>
      </c>
      <c r="X38" s="415">
        <v>880.11166300000002</v>
      </c>
      <c r="Y38" s="416">
        <v>277</v>
      </c>
      <c r="Z38" s="416"/>
      <c r="AA38" s="701">
        <v>68.287860341302348</v>
      </c>
      <c r="AB38" s="701">
        <v>3.081351054086479</v>
      </c>
      <c r="AC38" s="701">
        <v>62.242379583752964</v>
      </c>
      <c r="AD38" s="701">
        <v>74.333341098851747</v>
      </c>
      <c r="AE38" s="701">
        <v>4.5122969715054815</v>
      </c>
      <c r="AF38" s="712">
        <v>1010.2383770000007</v>
      </c>
      <c r="AG38" s="593">
        <v>323</v>
      </c>
      <c r="AH38" s="416"/>
      <c r="AI38" s="483">
        <v>69.754766222962175</v>
      </c>
      <c r="AJ38" s="483">
        <v>2.97937182082604</v>
      </c>
      <c r="AK38" s="483">
        <v>63.909216013537474</v>
      </c>
      <c r="AL38" s="483">
        <v>75.600316432386876</v>
      </c>
      <c r="AM38" s="483">
        <v>4.2712089540990785</v>
      </c>
      <c r="AN38" s="488">
        <v>913.99742199999935</v>
      </c>
      <c r="AO38" s="488">
        <v>287</v>
      </c>
      <c r="AP38" s="487"/>
      <c r="AQ38" s="482">
        <v>68.37337549239956</v>
      </c>
      <c r="AR38" s="483">
        <v>2.500862740246816</v>
      </c>
      <c r="AS38" s="483">
        <v>63.447441356822722</v>
      </c>
      <c r="AT38" s="483">
        <v>73.299309627976399</v>
      </c>
      <c r="AU38" s="605">
        <v>3.6576558086192685</v>
      </c>
      <c r="AV38" s="488">
        <v>1124.1918780000015</v>
      </c>
      <c r="AW38" s="488">
        <v>541</v>
      </c>
      <c r="AX38" s="481"/>
      <c r="AY38" s="739">
        <v>72.942306341835788</v>
      </c>
      <c r="AZ38" s="475">
        <v>1.451721770200141</v>
      </c>
      <c r="BA38" s="475">
        <v>70.089967246602029</v>
      </c>
      <c r="BB38" s="475">
        <v>75.794645437069562</v>
      </c>
      <c r="BC38" s="475">
        <v>1.9902328881634381</v>
      </c>
      <c r="BD38" s="481">
        <v>1382.5791869999948</v>
      </c>
      <c r="BE38" s="481">
        <v>1408</v>
      </c>
      <c r="BF38" s="474"/>
      <c r="BG38" s="739">
        <v>74.909677644694156</v>
      </c>
      <c r="BH38" s="475">
        <v>1.6567604706272707</v>
      </c>
      <c r="BI38" s="475">
        <v>71.653976197794904</v>
      </c>
      <c r="BJ38" s="475">
        <v>78.165379091593422</v>
      </c>
      <c r="BK38" s="475">
        <v>2.2116774797583427</v>
      </c>
      <c r="BL38" s="481">
        <v>1400.5552619999989</v>
      </c>
      <c r="BM38" s="481">
        <v>1162</v>
      </c>
      <c r="BN38" s="475"/>
      <c r="BO38" s="739">
        <v>79.716866883529619</v>
      </c>
      <c r="BP38" s="475">
        <v>1.3580896915972318</v>
      </c>
      <c r="BQ38" s="475">
        <v>77.048400875694739</v>
      </c>
      <c r="BR38" s="475">
        <v>82.385332891364484</v>
      </c>
      <c r="BS38" s="475">
        <v>1.7036415813750805</v>
      </c>
      <c r="BT38" s="481">
        <v>1446.0404530000014</v>
      </c>
      <c r="BU38" s="481">
        <v>1260</v>
      </c>
      <c r="BV38" s="481"/>
      <c r="BW38" s="739">
        <v>74.181480895986766</v>
      </c>
      <c r="BX38" s="475">
        <v>1.4526375870646033</v>
      </c>
      <c r="BY38" s="475">
        <v>71.327979731774093</v>
      </c>
      <c r="BZ38" s="475">
        <v>77.034982060199454</v>
      </c>
      <c r="CA38" s="475">
        <v>1.9582213370765846</v>
      </c>
      <c r="CB38" s="475">
        <v>1322.8887630000013</v>
      </c>
      <c r="CC38" s="481">
        <v>1420</v>
      </c>
      <c r="CD38" s="812"/>
      <c r="CE38" s="613">
        <v>77.683910138237067</v>
      </c>
      <c r="CF38" s="605">
        <v>1.334202522624147</v>
      </c>
      <c r="CG38" s="605">
        <v>75.062651392339276</v>
      </c>
      <c r="CH38" s="605">
        <v>80.305168884134858</v>
      </c>
      <c r="CI38" s="605">
        <v>1.7174760130507827</v>
      </c>
      <c r="CJ38" s="743">
        <v>1159.5722619999983</v>
      </c>
      <c r="CK38" s="743">
        <v>1270</v>
      </c>
      <c r="CL38" s="743"/>
      <c r="CM38" s="613">
        <v>65.281884801675247</v>
      </c>
      <c r="CN38" s="605">
        <v>1.9418137969991687</v>
      </c>
      <c r="CO38" s="605">
        <v>61.464563789642277</v>
      </c>
      <c r="CP38" s="605">
        <v>69.099205813708224</v>
      </c>
      <c r="CQ38" s="605">
        <v>2.9745063318841836</v>
      </c>
      <c r="CR38" s="743">
        <v>1063.0599210000003</v>
      </c>
      <c r="CS38" s="743">
        <v>897</v>
      </c>
      <c r="CT38" s="743"/>
      <c r="CU38" s="613">
        <v>72.143844317676098</v>
      </c>
      <c r="CV38" s="605">
        <v>1.5976876922840062</v>
      </c>
      <c r="CW38" s="605">
        <v>69.004896061609372</v>
      </c>
      <c r="CX38" s="605">
        <v>75.282792573742825</v>
      </c>
      <c r="CY38" s="605">
        <v>2.2145862996277197</v>
      </c>
      <c r="CZ38" s="743">
        <v>1115.1303199999954</v>
      </c>
      <c r="DA38" s="743">
        <v>1362</v>
      </c>
      <c r="DB38" s="743"/>
      <c r="DC38" s="613">
        <v>72.143844317676098</v>
      </c>
      <c r="DD38" s="605">
        <v>1.5976876922840062</v>
      </c>
      <c r="DE38" s="605">
        <v>69.004896061609372</v>
      </c>
      <c r="DF38" s="605">
        <v>75.282792573742825</v>
      </c>
      <c r="DG38" s="605">
        <v>2.2145862996277197</v>
      </c>
      <c r="DH38" s="743">
        <v>1115.1303199999954</v>
      </c>
      <c r="DI38" s="743">
        <v>1362</v>
      </c>
      <c r="DJ38" s="743"/>
      <c r="DK38" s="613">
        <v>3.7</v>
      </c>
      <c r="DL38" s="605">
        <v>-2.1</v>
      </c>
      <c r="DM38" s="605"/>
      <c r="DN38" s="483" t="s">
        <v>151</v>
      </c>
      <c r="DO38" s="605" t="s">
        <v>151</v>
      </c>
      <c r="DP38" s="483"/>
    </row>
    <row r="39" spans="1:121" ht="9" customHeight="1" thickBot="1">
      <c r="A39" s="210"/>
      <c r="B39" s="222"/>
      <c r="C39" s="221"/>
      <c r="D39" s="221"/>
      <c r="E39" s="221"/>
      <c r="F39" s="221"/>
      <c r="G39" s="264"/>
      <c r="H39" s="221"/>
      <c r="I39" s="265"/>
      <c r="J39" s="273"/>
      <c r="K39" s="210"/>
      <c r="L39" s="210"/>
      <c r="M39" s="210"/>
      <c r="N39" s="210"/>
      <c r="O39" s="210"/>
      <c r="P39" s="210"/>
      <c r="Q39" s="210"/>
      <c r="R39" s="273"/>
      <c r="S39" s="210"/>
      <c r="T39" s="210"/>
      <c r="U39" s="210"/>
      <c r="V39" s="210"/>
      <c r="W39" s="210"/>
      <c r="X39" s="210"/>
      <c r="Y39" s="210"/>
      <c r="Z39" s="210"/>
      <c r="AA39" s="210"/>
      <c r="AB39" s="210"/>
      <c r="AC39" s="210"/>
      <c r="AD39" s="210"/>
      <c r="AE39" s="210"/>
      <c r="AF39" s="210"/>
      <c r="AG39" s="210"/>
      <c r="AH39" s="210"/>
      <c r="AI39" s="202"/>
      <c r="AJ39" s="202"/>
      <c r="AK39" s="202"/>
      <c r="AL39" s="202"/>
      <c r="AM39" s="202"/>
      <c r="AN39" s="202"/>
      <c r="AO39" s="203"/>
      <c r="AP39" s="210"/>
      <c r="AQ39" s="202"/>
      <c r="AR39" s="202"/>
      <c r="AS39" s="202"/>
      <c r="AT39" s="202"/>
      <c r="AU39" s="202"/>
      <c r="AV39" s="202"/>
      <c r="AW39" s="203"/>
      <c r="AX39" s="582"/>
      <c r="AY39" s="202"/>
      <c r="AZ39" s="202"/>
      <c r="BA39" s="202"/>
      <c r="BB39" s="202"/>
      <c r="BC39" s="202"/>
      <c r="BD39" s="202"/>
      <c r="BE39" s="202"/>
      <c r="BF39" s="202"/>
      <c r="BG39" s="577"/>
      <c r="BH39" s="577"/>
      <c r="BI39" s="577"/>
      <c r="BJ39" s="577"/>
      <c r="BK39" s="577"/>
      <c r="BL39" s="577"/>
      <c r="BM39" s="578"/>
      <c r="BN39" s="578"/>
      <c r="BO39" s="577"/>
      <c r="BP39" s="577"/>
      <c r="BQ39" s="577"/>
      <c r="BR39" s="577"/>
      <c r="BS39" s="577"/>
      <c r="BT39" s="577"/>
      <c r="BU39" s="578"/>
      <c r="BV39" s="578"/>
      <c r="BW39" s="578"/>
      <c r="BX39" s="578"/>
      <c r="BY39" s="578"/>
      <c r="BZ39" s="578"/>
      <c r="CA39" s="578"/>
      <c r="CB39" s="578"/>
      <c r="CC39" s="578"/>
      <c r="CD39" s="578"/>
      <c r="CE39" s="203"/>
      <c r="CF39" s="203"/>
      <c r="CG39" s="203"/>
      <c r="CH39" s="203"/>
      <c r="CI39" s="203"/>
      <c r="CJ39" s="203"/>
      <c r="CK39" s="203"/>
      <c r="CL39" s="515"/>
      <c r="CM39" s="203"/>
      <c r="CN39" s="203"/>
      <c r="CO39" s="203"/>
      <c r="CP39" s="203"/>
      <c r="CQ39" s="203"/>
      <c r="CR39" s="203"/>
      <c r="CS39" s="203"/>
      <c r="CT39" s="203"/>
      <c r="CU39" s="203"/>
      <c r="CV39" s="203"/>
      <c r="CW39" s="203"/>
      <c r="CX39" s="203"/>
      <c r="CY39" s="203"/>
      <c r="CZ39" s="203"/>
      <c r="DA39" s="203"/>
      <c r="DB39" s="515"/>
      <c r="DC39" s="203"/>
      <c r="DD39" s="203"/>
      <c r="DE39" s="203"/>
      <c r="DF39" s="203"/>
      <c r="DG39" s="203"/>
      <c r="DH39" s="203"/>
      <c r="DI39" s="203"/>
      <c r="DJ39" s="515"/>
      <c r="DK39" s="578"/>
      <c r="DL39" s="578"/>
      <c r="DM39" s="578"/>
      <c r="DN39" s="578"/>
      <c r="DO39" s="578"/>
      <c r="DP39" s="578"/>
    </row>
    <row r="40" spans="1:121" ht="123" customHeight="1" thickTop="1">
      <c r="A40" s="1139" t="s">
        <v>199</v>
      </c>
      <c r="B40" s="1139"/>
      <c r="C40" s="1139"/>
      <c r="D40" s="1139"/>
      <c r="E40" s="1139"/>
      <c r="F40" s="1139"/>
      <c r="G40" s="1139"/>
      <c r="H40" s="1139"/>
      <c r="I40" s="1139"/>
      <c r="J40" s="1139"/>
      <c r="K40" s="1139"/>
      <c r="L40" s="1139"/>
      <c r="M40" s="1139"/>
      <c r="N40" s="1139"/>
      <c r="O40" s="1139"/>
      <c r="P40" s="1139"/>
      <c r="Q40" s="1139"/>
      <c r="R40" s="1139"/>
      <c r="S40" s="1139"/>
      <c r="T40" s="1139"/>
      <c r="U40" s="1139"/>
      <c r="V40" s="1139"/>
      <c r="W40" s="1139"/>
      <c r="X40" s="1139"/>
      <c r="Y40" s="1139"/>
      <c r="Z40" s="1139"/>
      <c r="AA40" s="1139"/>
      <c r="AB40" s="1139"/>
      <c r="AC40" s="1139"/>
      <c r="AD40" s="1139"/>
      <c r="AE40" s="1139"/>
      <c r="AF40" s="1139"/>
      <c r="AG40" s="1139"/>
      <c r="AH40" s="1139"/>
      <c r="AI40" s="1139"/>
      <c r="AJ40" s="1139"/>
      <c r="AK40" s="1139"/>
      <c r="AL40" s="1139"/>
      <c r="AM40" s="1139"/>
      <c r="AN40" s="1139"/>
      <c r="AO40" s="1139"/>
      <c r="AP40" s="1139"/>
      <c r="AQ40" s="1139"/>
      <c r="AR40" s="1139"/>
      <c r="AS40" s="1139"/>
      <c r="AT40" s="1139"/>
      <c r="AU40" s="1139"/>
      <c r="AV40" s="1139"/>
      <c r="AW40" s="1139"/>
      <c r="AX40" s="1139"/>
      <c r="AY40" s="1139"/>
      <c r="AZ40" s="1139"/>
      <c r="BA40" s="1139"/>
      <c r="BB40" s="1139"/>
      <c r="BC40" s="1139"/>
      <c r="BD40" s="1139"/>
      <c r="BE40" s="1139"/>
      <c r="BF40" s="1139"/>
      <c r="BG40" s="1139"/>
      <c r="BH40" s="1139"/>
      <c r="BI40" s="1139"/>
      <c r="BJ40" s="1139"/>
      <c r="BK40" s="1139"/>
      <c r="BL40" s="1139"/>
      <c r="BM40" s="1139"/>
      <c r="BN40" s="1139"/>
      <c r="BO40" s="1139"/>
      <c r="BP40" s="1139"/>
      <c r="BQ40" s="1139"/>
      <c r="BR40" s="1139"/>
      <c r="BS40" s="1139"/>
      <c r="BT40" s="1139"/>
      <c r="BU40" s="1139"/>
      <c r="BV40" s="1139"/>
      <c r="BW40" s="1139"/>
      <c r="BX40" s="1139"/>
      <c r="BY40" s="1139"/>
      <c r="BZ40" s="1139"/>
      <c r="CA40" s="1139"/>
      <c r="CB40" s="1139"/>
      <c r="CC40" s="1139"/>
      <c r="CD40" s="1139"/>
      <c r="CE40" s="1139"/>
      <c r="CF40" s="1139"/>
      <c r="CG40" s="1139"/>
      <c r="CH40" s="1139"/>
      <c r="CI40" s="1139"/>
      <c r="CJ40" s="1139"/>
      <c r="CK40" s="1139"/>
      <c r="CL40" s="1139"/>
      <c r="CM40" s="1139"/>
      <c r="CN40" s="1139"/>
      <c r="CO40" s="1139"/>
      <c r="CP40" s="1139"/>
      <c r="CQ40" s="1139"/>
      <c r="CR40" s="1139"/>
      <c r="CS40" s="1139"/>
      <c r="CT40" s="1139"/>
      <c r="CU40" s="1139"/>
      <c r="CV40" s="1139"/>
      <c r="CW40" s="1139"/>
      <c r="CX40" s="1139"/>
      <c r="CY40" s="1139"/>
      <c r="CZ40" s="1139"/>
      <c r="DA40" s="1139"/>
      <c r="DB40" s="1139"/>
      <c r="DC40" s="1139"/>
      <c r="DD40" s="1139"/>
      <c r="DE40" s="1139"/>
      <c r="DF40" s="1139"/>
      <c r="DG40" s="1139"/>
      <c r="DH40" s="1139"/>
      <c r="DI40" s="1139"/>
      <c r="DJ40" s="1139"/>
      <c r="DK40" s="1139"/>
      <c r="DL40" s="1139"/>
      <c r="DM40" s="1139"/>
      <c r="DN40" s="1139"/>
      <c r="DO40" s="1139"/>
      <c r="DP40" s="1139"/>
    </row>
    <row r="41" spans="1:121" ht="19.5" customHeight="1">
      <c r="A41" s="143"/>
      <c r="AI41" s="197"/>
      <c r="AJ41" s="197"/>
      <c r="AK41" s="197"/>
      <c r="AL41" s="197"/>
      <c r="AM41" s="197"/>
      <c r="AN41" s="197"/>
      <c r="AO41" s="198"/>
      <c r="AQ41" s="197"/>
      <c r="AR41" s="197"/>
      <c r="AS41" s="197"/>
      <c r="AT41" s="197"/>
      <c r="AU41" s="197"/>
      <c r="AV41" s="197"/>
      <c r="AW41" s="198"/>
      <c r="AX41" s="198"/>
      <c r="AY41" s="197"/>
      <c r="AZ41" s="197"/>
      <c r="BA41" s="197"/>
      <c r="BB41" s="197"/>
      <c r="BC41" s="197"/>
      <c r="BD41" s="197"/>
      <c r="BE41" s="197"/>
      <c r="BF41" s="197"/>
      <c r="BG41" s="579"/>
      <c r="BH41" s="579"/>
      <c r="BI41" s="579"/>
      <c r="BJ41" s="579"/>
      <c r="BK41" s="579"/>
      <c r="BL41" s="579"/>
      <c r="BM41" s="580"/>
      <c r="BN41" s="580"/>
      <c r="BO41" s="579"/>
      <c r="BP41" s="579"/>
      <c r="BQ41" s="579"/>
      <c r="BR41" s="579"/>
      <c r="BS41" s="579"/>
      <c r="BT41" s="579"/>
      <c r="BU41" s="580"/>
      <c r="BV41" s="580"/>
      <c r="BW41" s="580"/>
      <c r="BX41" s="580"/>
      <c r="BY41" s="580"/>
      <c r="BZ41" s="580"/>
      <c r="CA41" s="580"/>
      <c r="CB41" s="580"/>
      <c r="CC41" s="580"/>
      <c r="CD41" s="580"/>
      <c r="CE41" s="198"/>
      <c r="CF41" s="198"/>
      <c r="CG41" s="198"/>
      <c r="CH41" s="198"/>
      <c r="CI41" s="198"/>
      <c r="CJ41" s="198"/>
      <c r="CK41" s="198"/>
      <c r="CL41" s="198"/>
      <c r="CM41" s="198"/>
      <c r="CN41" s="198"/>
      <c r="CO41" s="198"/>
      <c r="CP41" s="198"/>
      <c r="CQ41" s="198"/>
      <c r="CR41" s="198"/>
      <c r="CS41" s="198"/>
      <c r="CT41" s="198"/>
      <c r="CU41" s="198"/>
      <c r="CV41" s="198"/>
      <c r="CW41" s="198"/>
      <c r="CX41" s="198"/>
      <c r="CY41" s="198"/>
      <c r="CZ41" s="198"/>
      <c r="DA41" s="198"/>
      <c r="DB41" s="198"/>
      <c r="DC41" s="198"/>
      <c r="DD41" s="198"/>
      <c r="DE41" s="198"/>
      <c r="DF41" s="198"/>
      <c r="DG41" s="198"/>
      <c r="DH41" s="198"/>
      <c r="DI41" s="198"/>
      <c r="DJ41" s="198"/>
      <c r="DK41" s="481"/>
      <c r="DL41" s="481"/>
      <c r="DM41" s="481"/>
      <c r="DN41" s="481"/>
      <c r="DO41" s="481"/>
      <c r="DP41" s="481"/>
    </row>
    <row r="42" spans="1:121" ht="13.5" customHeight="1">
      <c r="AI42" s="197"/>
      <c r="AJ42" s="197"/>
      <c r="AK42" s="197"/>
      <c r="AL42" s="197"/>
      <c r="AM42" s="197"/>
      <c r="AN42" s="197"/>
      <c r="AO42" s="198"/>
      <c r="AQ42" s="197"/>
      <c r="AR42" s="197"/>
      <c r="AS42" s="197"/>
      <c r="AT42" s="197"/>
      <c r="AU42" s="197"/>
      <c r="AV42" s="197"/>
      <c r="AW42" s="198"/>
      <c r="AY42" s="197"/>
      <c r="AZ42" s="197"/>
      <c r="BA42" s="197"/>
      <c r="BB42" s="197"/>
      <c r="BC42" s="197"/>
      <c r="BD42" s="197"/>
      <c r="BE42" s="197"/>
      <c r="BF42" s="197"/>
      <c r="BG42" s="579"/>
      <c r="BH42" s="579"/>
      <c r="BI42" s="579"/>
      <c r="BJ42" s="579"/>
      <c r="BK42" s="579"/>
      <c r="BL42" s="579"/>
      <c r="BM42" s="580"/>
      <c r="BN42" s="580"/>
      <c r="BO42" s="579"/>
      <c r="BP42" s="579"/>
      <c r="BQ42" s="579"/>
      <c r="BR42" s="579"/>
      <c r="BS42" s="579"/>
      <c r="BT42" s="579"/>
      <c r="BU42" s="580"/>
      <c r="BV42" s="580"/>
      <c r="BW42" s="580"/>
      <c r="BX42" s="580"/>
      <c r="BY42" s="580"/>
      <c r="BZ42" s="580"/>
      <c r="CA42" s="580"/>
      <c r="CB42" s="580"/>
      <c r="CC42" s="580"/>
      <c r="CD42" s="580"/>
      <c r="CE42" s="198"/>
      <c r="CF42" s="198"/>
      <c r="CG42" s="198"/>
      <c r="CH42" s="198"/>
      <c r="CI42" s="198"/>
      <c r="CJ42" s="198"/>
      <c r="CK42" s="198"/>
      <c r="CL42" s="198"/>
      <c r="CM42" s="198"/>
      <c r="CN42" s="198"/>
      <c r="CO42" s="198"/>
      <c r="CP42" s="198"/>
      <c r="CQ42" s="198"/>
      <c r="CR42" s="198"/>
      <c r="CS42" s="198"/>
      <c r="CT42" s="198"/>
      <c r="CU42" s="198"/>
      <c r="CV42" s="198"/>
      <c r="CW42" s="198"/>
      <c r="CX42" s="198"/>
      <c r="CY42" s="198"/>
      <c r="CZ42" s="198"/>
      <c r="DA42" s="198"/>
      <c r="DB42" s="198"/>
      <c r="DC42" s="198"/>
      <c r="DD42" s="198"/>
      <c r="DE42" s="198"/>
      <c r="DF42" s="198"/>
      <c r="DG42" s="198"/>
      <c r="DH42" s="198"/>
      <c r="DI42" s="198"/>
      <c r="DJ42" s="198"/>
      <c r="DK42" s="481"/>
      <c r="DL42" s="481"/>
      <c r="DM42" s="481"/>
      <c r="DN42" s="481"/>
      <c r="DO42" s="481"/>
      <c r="DP42" s="481"/>
    </row>
    <row r="43" spans="1:121">
      <c r="CE43" s="198"/>
      <c r="CF43" s="198"/>
      <c r="CG43" s="198"/>
      <c r="CH43" s="198"/>
      <c r="CI43" s="198"/>
      <c r="CJ43" s="198"/>
      <c r="CK43" s="198"/>
      <c r="CL43" s="198"/>
      <c r="CM43" s="198"/>
      <c r="CN43" s="198"/>
      <c r="CO43" s="198"/>
      <c r="CP43" s="198"/>
      <c r="CQ43" s="198"/>
      <c r="CR43" s="198"/>
      <c r="CS43" s="198"/>
      <c r="CT43" s="198"/>
      <c r="CU43" s="198"/>
      <c r="CV43" s="198"/>
      <c r="CW43" s="198"/>
      <c r="CX43" s="198"/>
      <c r="CY43" s="198"/>
      <c r="CZ43" s="198"/>
      <c r="DA43" s="198"/>
      <c r="DB43" s="198"/>
      <c r="DC43" s="198"/>
      <c r="DD43" s="198"/>
      <c r="DE43" s="198"/>
      <c r="DF43" s="198"/>
      <c r="DG43" s="198"/>
      <c r="DH43" s="198"/>
      <c r="DI43" s="198"/>
      <c r="DJ43" s="198"/>
    </row>
  </sheetData>
  <mergeCells count="105">
    <mergeCell ref="BO3:DP3"/>
    <mergeCell ref="CK5:CK6"/>
    <mergeCell ref="CM5:CM6"/>
    <mergeCell ref="BW4:CC4"/>
    <mergeCell ref="CI5:CI6"/>
    <mergeCell ref="CJ5:CJ6"/>
    <mergeCell ref="BX5:BX6"/>
    <mergeCell ref="BY5:BZ5"/>
    <mergeCell ref="BQ5:BR5"/>
    <mergeCell ref="BW5:BW6"/>
    <mergeCell ref="CU4:DA4"/>
    <mergeCell ref="CZ5:CZ6"/>
    <mergeCell ref="DA5:DA6"/>
    <mergeCell ref="BO4:BU4"/>
    <mergeCell ref="BU5:BU6"/>
    <mergeCell ref="CE4:CK4"/>
    <mergeCell ref="CY5:CY6"/>
    <mergeCell ref="BO5:BO6"/>
    <mergeCell ref="DK4:DL5"/>
    <mergeCell ref="DN4:DO5"/>
    <mergeCell ref="BS5:BS6"/>
    <mergeCell ref="BT5:BT6"/>
    <mergeCell ref="BP5:BP6"/>
    <mergeCell ref="CW5:CX5"/>
    <mergeCell ref="AY4:BE4"/>
    <mergeCell ref="BG4:BM4"/>
    <mergeCell ref="BK5:BK6"/>
    <mergeCell ref="BC5:BC6"/>
    <mergeCell ref="AR5:AR6"/>
    <mergeCell ref="BH5:BH6"/>
    <mergeCell ref="BM5:BM6"/>
    <mergeCell ref="BI5:BJ5"/>
    <mergeCell ref="BL5:BL6"/>
    <mergeCell ref="CU5:CU6"/>
    <mergeCell ref="CV5:CV6"/>
    <mergeCell ref="AQ4:AW4"/>
    <mergeCell ref="O5:O6"/>
    <mergeCell ref="P5:P6"/>
    <mergeCell ref="Q5:Q6"/>
    <mergeCell ref="S5:S6"/>
    <mergeCell ref="T5:T6"/>
    <mergeCell ref="AS5:AT5"/>
    <mergeCell ref="BA5:BB5"/>
    <mergeCell ref="BE5:BE6"/>
    <mergeCell ref="BG5:BG6"/>
    <mergeCell ref="AO5:AO6"/>
    <mergeCell ref="AQ5:AQ6"/>
    <mergeCell ref="AJ5:AJ6"/>
    <mergeCell ref="AK5:AL5"/>
    <mergeCell ref="AU5:AU6"/>
    <mergeCell ref="AV5:AV6"/>
    <mergeCell ref="AW5:AW6"/>
    <mergeCell ref="AY5:AY6"/>
    <mergeCell ref="AZ5:AZ6"/>
    <mergeCell ref="AM5:AM6"/>
    <mergeCell ref="AN5:AN6"/>
    <mergeCell ref="AI4:AO4"/>
    <mergeCell ref="A40:DP40"/>
    <mergeCell ref="CN5:CN6"/>
    <mergeCell ref="CO5:CP5"/>
    <mergeCell ref="CQ5:CQ6"/>
    <mergeCell ref="CR5:CR6"/>
    <mergeCell ref="CS5:CS6"/>
    <mergeCell ref="CA5:CA6"/>
    <mergeCell ref="CB5:CB6"/>
    <mergeCell ref="CC5:CC6"/>
    <mergeCell ref="CE5:CE6"/>
    <mergeCell ref="CF5:CF6"/>
    <mergeCell ref="CG5:CH5"/>
    <mergeCell ref="BD5:BD6"/>
    <mergeCell ref="X5:X6"/>
    <mergeCell ref="Y5:Y6"/>
    <mergeCell ref="AA5:AA6"/>
    <mergeCell ref="AE5:AE6"/>
    <mergeCell ref="K5:K6"/>
    <mergeCell ref="L5:L6"/>
    <mergeCell ref="M5:N5"/>
    <mergeCell ref="AC5:AD5"/>
    <mergeCell ref="AB5:AB6"/>
    <mergeCell ref="U5:V5"/>
    <mergeCell ref="AF5:AF6"/>
    <mergeCell ref="DC4:DI4"/>
    <mergeCell ref="DC5:DC6"/>
    <mergeCell ref="DD5:DD6"/>
    <mergeCell ref="DE5:DF5"/>
    <mergeCell ref="DG5:DG6"/>
    <mergeCell ref="DH5:DH6"/>
    <mergeCell ref="DI5:DI6"/>
    <mergeCell ref="AI5:AI6"/>
    <mergeCell ref="A1:DO1"/>
    <mergeCell ref="A2:DO2"/>
    <mergeCell ref="K4:Q4"/>
    <mergeCell ref="S4:Y4"/>
    <mergeCell ref="AA4:AG4"/>
    <mergeCell ref="AG5:AG6"/>
    <mergeCell ref="W5:W6"/>
    <mergeCell ref="A4:A6"/>
    <mergeCell ref="C4:I4"/>
    <mergeCell ref="C5:C6"/>
    <mergeCell ref="D5:D6"/>
    <mergeCell ref="E5:F5"/>
    <mergeCell ref="G5:G6"/>
    <mergeCell ref="H5:H6"/>
    <mergeCell ref="I5:I6"/>
    <mergeCell ref="CM4:CS4"/>
  </mergeCells>
  <printOptions horizontalCentered="1"/>
  <pageMargins left="0.19685039370078741" right="0.19685039370078741" top="0.78740157480314965" bottom="0.51181102362204722" header="0.31496062992125984" footer="0.31496062992125984"/>
  <pageSetup paperSize="9" scale="55" orientation="landscape" r:id="rId1"/>
  <headerFooter alignWithMargins="0">
    <oddFooter xml:space="preserve">&amp;C&amp;14Perú:Indicadores de Resultados de los Programas Presupuestales, 2022 - I Semestre P/&amp;R&amp;14&amp;P+38 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DP43"/>
  <sheetViews>
    <sheetView showGridLines="0" view="pageBreakPreview" zoomScale="70" zoomScaleNormal="80" zoomScaleSheetLayoutView="70" zoomScalePageLayoutView="60" workbookViewId="0">
      <pane xSplit="2" ySplit="6" topLeftCell="BG7" activePane="bottomRight" state="frozen"/>
      <selection activeCell="DO6" sqref="DO6"/>
      <selection pane="topRight" activeCell="DO6" sqref="DO6"/>
      <selection pane="bottomLeft" activeCell="DO6" sqref="DO6"/>
      <selection pane="bottomRight" activeCell="DO6" sqref="DO6"/>
    </sheetView>
  </sheetViews>
  <sheetFormatPr baseColWidth="10" defaultColWidth="11.42578125" defaultRowHeight="12.75"/>
  <cols>
    <col min="1" max="1" width="30.85546875" style="136" customWidth="1"/>
    <col min="2" max="2" width="1.28515625" style="136" customWidth="1"/>
    <col min="3" max="3" width="11.42578125" style="136" hidden="1" customWidth="1"/>
    <col min="4" max="6" width="8.7109375" style="136" hidden="1" customWidth="1"/>
    <col min="7" max="7" width="11.7109375" style="136" hidden="1" customWidth="1"/>
    <col min="8" max="8" width="8.7109375" style="136" hidden="1" customWidth="1"/>
    <col min="9" max="9" width="11.7109375" style="136" hidden="1" customWidth="1"/>
    <col min="10" max="10" width="1.7109375" style="136" hidden="1" customWidth="1"/>
    <col min="11" max="11" width="11.42578125" style="136" hidden="1" customWidth="1"/>
    <col min="12" max="14" width="8.7109375" style="136" hidden="1" customWidth="1"/>
    <col min="15" max="15" width="11.7109375" style="136" hidden="1" customWidth="1"/>
    <col min="16" max="16" width="8.7109375" style="136" hidden="1" customWidth="1"/>
    <col min="17" max="17" width="11.7109375" style="136" hidden="1" customWidth="1"/>
    <col min="18" max="18" width="1.7109375" style="136" hidden="1" customWidth="1"/>
    <col min="19" max="19" width="11.42578125" style="136" hidden="1" customWidth="1"/>
    <col min="20" max="20" width="8.7109375" style="136" hidden="1" customWidth="1"/>
    <col min="21" max="22" width="12.7109375" style="136" hidden="1" customWidth="1"/>
    <col min="23" max="23" width="11.7109375" style="136" hidden="1" customWidth="1"/>
    <col min="24" max="24" width="8.7109375" style="136" hidden="1" customWidth="1"/>
    <col min="25" max="25" width="11.7109375" style="136" hidden="1" customWidth="1"/>
    <col min="26" max="26" width="1.7109375" style="136" hidden="1" customWidth="1"/>
    <col min="27" max="27" width="11.42578125" style="136" hidden="1" customWidth="1"/>
    <col min="28" max="30" width="11.5703125" style="136" hidden="1" customWidth="1"/>
    <col min="31" max="31" width="11.7109375" style="136" hidden="1" customWidth="1"/>
    <col min="32" max="32" width="11.5703125" style="136" hidden="1" customWidth="1"/>
    <col min="33" max="33" width="11.7109375" style="136" hidden="1" customWidth="1"/>
    <col min="34" max="34" width="1.7109375" style="136" hidden="1" customWidth="1"/>
    <col min="35" max="35" width="11.42578125" style="136" hidden="1" customWidth="1"/>
    <col min="36" max="36" width="16.28515625" style="136" hidden="1" customWidth="1"/>
    <col min="37" max="37" width="11.28515625" style="136" hidden="1" customWidth="1"/>
    <col min="38" max="38" width="13.28515625" style="136" hidden="1" customWidth="1"/>
    <col min="39" max="39" width="12.28515625" style="136" hidden="1" customWidth="1"/>
    <col min="40" max="40" width="18" style="136" hidden="1" customWidth="1"/>
    <col min="41" max="41" width="11" style="137" hidden="1" customWidth="1"/>
    <col min="42" max="42" width="1.7109375" style="136" hidden="1" customWidth="1"/>
    <col min="43" max="43" width="11.42578125" style="136" hidden="1" customWidth="1"/>
    <col min="44" max="46" width="6.7109375" style="136" hidden="1" customWidth="1"/>
    <col min="47" max="47" width="12.28515625" style="136" hidden="1" customWidth="1"/>
    <col min="48" max="48" width="10.5703125" style="136" hidden="1" customWidth="1"/>
    <col min="49" max="49" width="11" style="136" hidden="1" customWidth="1"/>
    <col min="50" max="50" width="1.7109375" style="136" hidden="1" customWidth="1"/>
    <col min="51" max="51" width="11.42578125" style="136" hidden="1" customWidth="1"/>
    <col min="52" max="52" width="10.7109375" style="136" hidden="1" customWidth="1"/>
    <col min="53" max="54" width="9.5703125" style="136" hidden="1" customWidth="1"/>
    <col min="55" max="55" width="12.28515625" style="136" hidden="1" customWidth="1"/>
    <col min="56" max="56" width="10.7109375" style="136" hidden="1" customWidth="1"/>
    <col min="57" max="57" width="11" style="136" hidden="1" customWidth="1"/>
    <col min="58" max="58" width="1.7109375" style="136" hidden="1" customWidth="1"/>
    <col min="59" max="59" width="11.42578125" style="136" customWidth="1"/>
    <col min="60" max="62" width="9.7109375" style="136" hidden="1" customWidth="1"/>
    <col min="63" max="63" width="12.28515625" style="136" hidden="1" customWidth="1"/>
    <col min="64" max="64" width="15.85546875" style="136" hidden="1" customWidth="1"/>
    <col min="65" max="65" width="11" style="136" hidden="1" customWidth="1"/>
    <col min="66" max="66" width="1.7109375" style="136" customWidth="1"/>
    <col min="67" max="67" width="11.42578125" style="136" customWidth="1"/>
    <col min="68" max="68" width="10.7109375" style="136" hidden="1" customWidth="1"/>
    <col min="69" max="70" width="9.5703125" style="136" hidden="1" customWidth="1"/>
    <col min="71" max="71" width="12.28515625" style="136" hidden="1" customWidth="1"/>
    <col min="72" max="72" width="10.7109375" style="136" hidden="1" customWidth="1"/>
    <col min="73" max="73" width="11" style="136" hidden="1" customWidth="1"/>
    <col min="74" max="74" width="1.7109375" style="136" customWidth="1"/>
    <col min="75" max="75" width="11.42578125" style="575" customWidth="1"/>
    <col min="76" max="76" width="11.7109375" style="575" hidden="1" customWidth="1"/>
    <col min="77" max="78" width="11.28515625" style="575" hidden="1" customWidth="1"/>
    <col min="79" max="79" width="12.28515625" style="575" hidden="1" customWidth="1"/>
    <col min="80" max="80" width="7" style="575" hidden="1" customWidth="1"/>
    <col min="81" max="81" width="11.28515625" style="575" hidden="1" customWidth="1"/>
    <col min="82" max="82" width="1.7109375" style="575" customWidth="1"/>
    <col min="83" max="83" width="11.42578125" style="574" customWidth="1"/>
    <col min="84" max="84" width="11.42578125" style="574" hidden="1" customWidth="1"/>
    <col min="85" max="86" width="10.7109375" style="574" hidden="1" customWidth="1"/>
    <col min="87" max="87" width="12.28515625" style="574" hidden="1" customWidth="1"/>
    <col min="88" max="89" width="10.7109375" style="574" hidden="1" customWidth="1"/>
    <col min="90" max="90" width="1.7109375" style="575" customWidth="1"/>
    <col min="91" max="91" width="11.42578125" style="574" customWidth="1"/>
    <col min="92" max="92" width="11.42578125" style="574" hidden="1" customWidth="1"/>
    <col min="93" max="94" width="10.7109375" style="574" hidden="1" customWidth="1"/>
    <col min="95" max="95" width="12.28515625" style="574" hidden="1" customWidth="1"/>
    <col min="96" max="97" width="10.7109375" style="574" hidden="1" customWidth="1"/>
    <col min="98" max="98" width="1.85546875" style="575" customWidth="1"/>
    <col min="99" max="99" width="11.42578125" style="574" customWidth="1"/>
    <col min="100" max="100" width="11.42578125" style="574" hidden="1" customWidth="1"/>
    <col min="101" max="102" width="10.7109375" style="574" hidden="1" customWidth="1"/>
    <col min="103" max="103" width="13.85546875" style="574" hidden="1" customWidth="1"/>
    <col min="104" max="105" width="10.7109375" style="574" hidden="1" customWidth="1"/>
    <col min="106" max="106" width="1.7109375" style="575" customWidth="1"/>
    <col min="107" max="107" width="11.42578125" style="574" customWidth="1"/>
    <col min="108" max="108" width="11.42578125" style="574" hidden="1" customWidth="1"/>
    <col min="109" max="110" width="10.7109375" style="574" customWidth="1"/>
    <col min="111" max="111" width="13.85546875" style="574" bestFit="1" customWidth="1"/>
    <col min="112" max="112" width="10.7109375" style="574" hidden="1" customWidth="1"/>
    <col min="113" max="113" width="10.7109375" style="574" customWidth="1"/>
    <col min="114" max="114" width="1.7109375" style="575" customWidth="1"/>
    <col min="115" max="116" width="10.85546875" style="136" customWidth="1"/>
    <col min="117" max="117" width="3" style="136" customWidth="1"/>
    <col min="118" max="119" width="10.85546875" style="136" customWidth="1"/>
    <col min="120" max="120" width="1.42578125" style="136" customWidth="1"/>
    <col min="121" max="16384" width="11.42578125" style="136"/>
  </cols>
  <sheetData>
    <row r="1" spans="1:119" ht="54.95" customHeight="1">
      <c r="A1" s="1127" t="s">
        <v>208</v>
      </c>
      <c r="B1" s="1127"/>
      <c r="C1" s="1127"/>
      <c r="D1" s="1127"/>
      <c r="E1" s="1127"/>
      <c r="F1" s="1127"/>
      <c r="G1" s="1127"/>
      <c r="H1" s="1127"/>
      <c r="I1" s="1127"/>
      <c r="J1" s="1127"/>
      <c r="K1" s="1127"/>
      <c r="L1" s="1127"/>
      <c r="M1" s="1127"/>
      <c r="N1" s="1127"/>
      <c r="O1" s="1127"/>
      <c r="P1" s="1127"/>
      <c r="Q1" s="1127"/>
      <c r="R1" s="1127"/>
      <c r="S1" s="1127"/>
      <c r="T1" s="1127"/>
      <c r="U1" s="1127"/>
      <c r="V1" s="1127"/>
      <c r="W1" s="1127"/>
      <c r="X1" s="1127"/>
      <c r="Y1" s="1127"/>
      <c r="Z1" s="1127"/>
      <c r="AA1" s="1127"/>
      <c r="AB1" s="1127"/>
      <c r="AC1" s="1127"/>
      <c r="AD1" s="1127"/>
      <c r="AE1" s="1127"/>
      <c r="AF1" s="1127"/>
      <c r="AG1" s="1127"/>
      <c r="AH1" s="1127"/>
      <c r="AI1" s="1127"/>
      <c r="AJ1" s="1127"/>
      <c r="AK1" s="1127"/>
      <c r="AL1" s="1127"/>
      <c r="AM1" s="1127"/>
      <c r="AN1" s="1127"/>
      <c r="AO1" s="1127"/>
      <c r="AP1" s="1127"/>
      <c r="AQ1" s="1127"/>
      <c r="AR1" s="1127"/>
      <c r="AS1" s="1127"/>
      <c r="AT1" s="1127"/>
      <c r="AU1" s="1127"/>
      <c r="AV1" s="1127"/>
      <c r="AW1" s="1127"/>
      <c r="AX1" s="1127"/>
      <c r="AY1" s="1127"/>
      <c r="AZ1" s="1127"/>
      <c r="BA1" s="1127"/>
      <c r="BB1" s="1127"/>
      <c r="BC1" s="1127"/>
      <c r="BD1" s="1127"/>
      <c r="BE1" s="1127"/>
      <c r="BF1" s="1127"/>
      <c r="BG1" s="1127"/>
      <c r="BH1" s="1127"/>
      <c r="BI1" s="1127"/>
      <c r="BJ1" s="1127"/>
      <c r="BK1" s="1127"/>
      <c r="BL1" s="1127"/>
      <c r="BM1" s="1127"/>
      <c r="BN1" s="1127"/>
      <c r="BO1" s="1127"/>
      <c r="BP1" s="1127"/>
      <c r="BQ1" s="1127"/>
      <c r="BR1" s="1127"/>
      <c r="BS1" s="1127"/>
      <c r="BT1" s="1127"/>
      <c r="BU1" s="1127"/>
      <c r="BV1" s="1127"/>
      <c r="BW1" s="1127"/>
      <c r="BX1" s="1127"/>
      <c r="BY1" s="1127"/>
      <c r="BZ1" s="1127"/>
      <c r="CA1" s="1127"/>
      <c r="CB1" s="1127"/>
      <c r="CC1" s="1127"/>
      <c r="CD1" s="1127"/>
      <c r="CE1" s="1127"/>
      <c r="CF1" s="1127"/>
      <c r="CG1" s="1127"/>
      <c r="CH1" s="1127"/>
      <c r="CI1" s="1127"/>
      <c r="CJ1" s="1127"/>
      <c r="CK1" s="1127"/>
      <c r="CL1" s="1127"/>
      <c r="CM1" s="1127"/>
      <c r="CN1" s="1127"/>
      <c r="CO1" s="1127"/>
      <c r="CP1" s="1127"/>
      <c r="CQ1" s="1127"/>
      <c r="CR1" s="1127"/>
      <c r="CS1" s="1127"/>
      <c r="CT1" s="1127"/>
      <c r="CU1" s="1127"/>
      <c r="CV1" s="1127"/>
      <c r="CW1" s="1127"/>
      <c r="CX1" s="1127"/>
      <c r="CY1" s="1127"/>
      <c r="CZ1" s="1127"/>
      <c r="DA1" s="1127"/>
      <c r="DB1" s="1127"/>
      <c r="DC1" s="1127"/>
      <c r="DD1" s="1127"/>
      <c r="DE1" s="1127"/>
      <c r="DF1" s="1127"/>
      <c r="DG1" s="1127"/>
      <c r="DH1" s="1127"/>
      <c r="DI1" s="1127"/>
      <c r="DJ1" s="1127"/>
      <c r="DK1" s="1127"/>
      <c r="DL1" s="1127"/>
      <c r="DM1" s="1127"/>
      <c r="DN1" s="1127"/>
      <c r="DO1" s="1127"/>
    </row>
    <row r="2" spans="1:119" ht="19.5" customHeight="1">
      <c r="A2" s="1089" t="s">
        <v>189</v>
      </c>
      <c r="B2" s="1089"/>
      <c r="C2" s="1089"/>
      <c r="D2" s="1089"/>
      <c r="E2" s="1089"/>
      <c r="F2" s="1089"/>
      <c r="G2" s="1089"/>
      <c r="H2" s="1089"/>
      <c r="I2" s="1089"/>
      <c r="J2" s="1089"/>
      <c r="K2" s="1089"/>
      <c r="L2" s="1089"/>
      <c r="M2" s="1089"/>
      <c r="N2" s="1089"/>
      <c r="O2" s="1089"/>
      <c r="P2" s="1089"/>
      <c r="Q2" s="1089"/>
      <c r="R2" s="1089"/>
      <c r="S2" s="1089"/>
      <c r="T2" s="1089"/>
      <c r="U2" s="1089"/>
      <c r="V2" s="1089"/>
      <c r="W2" s="1089"/>
      <c r="X2" s="1089"/>
      <c r="Y2" s="1089"/>
      <c r="Z2" s="1089"/>
      <c r="AA2" s="1089"/>
      <c r="AB2" s="1089"/>
      <c r="AC2" s="1089"/>
      <c r="AD2" s="1089"/>
      <c r="AE2" s="1089"/>
      <c r="AF2" s="1089"/>
      <c r="AG2" s="1089"/>
      <c r="AH2" s="1089"/>
      <c r="AI2" s="1089"/>
      <c r="AJ2" s="1089"/>
      <c r="AK2" s="1089"/>
      <c r="AL2" s="1089"/>
      <c r="AM2" s="1089"/>
      <c r="AN2" s="1089"/>
      <c r="AO2" s="1089"/>
      <c r="AP2" s="1089"/>
      <c r="AQ2" s="1089"/>
      <c r="AR2" s="1089"/>
      <c r="AS2" s="1089"/>
      <c r="AT2" s="1089"/>
      <c r="AU2" s="1089"/>
      <c r="AV2" s="1089"/>
      <c r="AW2" s="1089"/>
      <c r="AX2" s="1089"/>
      <c r="AY2" s="1089"/>
      <c r="AZ2" s="1089"/>
      <c r="BA2" s="1089"/>
      <c r="BB2" s="1089"/>
      <c r="BC2" s="1089"/>
      <c r="BD2" s="1089"/>
      <c r="BE2" s="1089"/>
      <c r="BF2" s="1089"/>
      <c r="BG2" s="1089"/>
      <c r="BH2" s="1089"/>
      <c r="BI2" s="1089"/>
      <c r="BJ2" s="1089"/>
      <c r="BK2" s="1089"/>
      <c r="BL2" s="1089"/>
      <c r="BM2" s="1089"/>
      <c r="BN2" s="1089"/>
      <c r="BO2" s="1089"/>
      <c r="BP2" s="1089"/>
      <c r="BQ2" s="1089"/>
      <c r="BR2" s="1089"/>
      <c r="BS2" s="1089"/>
      <c r="BT2" s="1089"/>
      <c r="BU2" s="1089"/>
      <c r="BV2" s="1089"/>
      <c r="BW2" s="1089"/>
      <c r="BX2" s="1089"/>
      <c r="BY2" s="1089"/>
      <c r="BZ2" s="1089"/>
      <c r="CA2" s="1089"/>
      <c r="CB2" s="1089"/>
      <c r="CC2" s="1089"/>
      <c r="CD2" s="1089"/>
      <c r="CE2" s="1089"/>
      <c r="CF2" s="1089"/>
      <c r="CG2" s="1089"/>
      <c r="CH2" s="1089"/>
      <c r="CI2" s="1089"/>
      <c r="CJ2" s="1089"/>
      <c r="CK2" s="1089"/>
      <c r="CL2" s="1089"/>
      <c r="CM2" s="1089"/>
      <c r="CN2" s="1089"/>
      <c r="CO2" s="1089"/>
      <c r="CP2" s="1089"/>
      <c r="CQ2" s="1089"/>
      <c r="CR2" s="1089"/>
      <c r="CS2" s="1089"/>
      <c r="CT2" s="1089"/>
      <c r="CU2" s="1089"/>
      <c r="CV2" s="1089"/>
      <c r="CW2" s="1089"/>
      <c r="CX2" s="1089"/>
      <c r="CY2" s="1089"/>
      <c r="CZ2" s="1089"/>
      <c r="DA2" s="1089"/>
      <c r="DB2" s="1089"/>
      <c r="DC2" s="1089"/>
      <c r="DD2" s="1089"/>
      <c r="DE2" s="1089"/>
      <c r="DF2" s="1089"/>
      <c r="DG2" s="1089"/>
      <c r="DH2" s="1089"/>
      <c r="DI2" s="1089"/>
      <c r="DJ2" s="1089"/>
      <c r="DK2" s="1089"/>
      <c r="DL2" s="1089"/>
      <c r="DM2" s="1089"/>
      <c r="DN2" s="1089"/>
      <c r="DO2" s="1089"/>
    </row>
    <row r="3" spans="1:119" ht="12.75" customHeight="1" thickBot="1">
      <c r="BO3" s="1142"/>
      <c r="BP3" s="1142"/>
      <c r="BQ3" s="1142"/>
      <c r="BR3" s="1142"/>
      <c r="BS3" s="1142"/>
      <c r="BT3" s="1142"/>
      <c r="BU3" s="1142"/>
      <c r="BV3" s="1142"/>
      <c r="BW3" s="1142"/>
      <c r="BX3" s="1142"/>
      <c r="BY3" s="1142"/>
      <c r="BZ3" s="1142"/>
      <c r="CA3" s="1142"/>
      <c r="CB3" s="1142"/>
      <c r="CC3" s="1142"/>
      <c r="CD3" s="1142"/>
      <c r="CE3" s="1142"/>
      <c r="CF3" s="1142"/>
      <c r="CG3" s="1142"/>
      <c r="CH3" s="1142"/>
      <c r="CI3" s="1142"/>
      <c r="CJ3" s="1142"/>
      <c r="CK3" s="1142"/>
      <c r="CL3" s="1142"/>
      <c r="CM3" s="1142"/>
      <c r="CN3" s="1142"/>
      <c r="CO3" s="1142"/>
      <c r="CP3" s="1142"/>
      <c r="CQ3" s="1142"/>
      <c r="CR3" s="1142"/>
      <c r="CS3" s="1142"/>
      <c r="CT3" s="1142"/>
      <c r="CU3" s="1142"/>
      <c r="CV3" s="1142"/>
      <c r="CW3" s="1142"/>
      <c r="CX3" s="1142"/>
      <c r="CY3" s="1142"/>
      <c r="CZ3" s="1142"/>
      <c r="DA3" s="1142"/>
      <c r="DB3" s="1142"/>
      <c r="DC3" s="1142"/>
      <c r="DD3" s="1142"/>
      <c r="DE3" s="1142"/>
      <c r="DF3" s="1142"/>
      <c r="DG3" s="1142"/>
      <c r="DH3" s="1142"/>
      <c r="DI3" s="1142"/>
      <c r="DJ3" s="1142"/>
      <c r="DK3" s="1142"/>
      <c r="DL3" s="1142"/>
      <c r="DM3" s="1142"/>
      <c r="DN3" s="1142"/>
      <c r="DO3" s="1142"/>
    </row>
    <row r="4" spans="1:119" s="245" customFormat="1" ht="21.95" customHeight="1" thickTop="1">
      <c r="A4" s="1130" t="s">
        <v>61</v>
      </c>
      <c r="B4" s="871"/>
      <c r="C4" s="1123">
        <v>2009</v>
      </c>
      <c r="D4" s="1123"/>
      <c r="E4" s="1123"/>
      <c r="F4" s="1123"/>
      <c r="G4" s="1123"/>
      <c r="H4" s="1123"/>
      <c r="I4" s="1123"/>
      <c r="J4" s="562"/>
      <c r="K4" s="1123">
        <v>2010</v>
      </c>
      <c r="L4" s="1123"/>
      <c r="M4" s="1123"/>
      <c r="N4" s="1123"/>
      <c r="O4" s="1123"/>
      <c r="P4" s="1123"/>
      <c r="Q4" s="1123"/>
      <c r="R4" s="562"/>
      <c r="S4" s="1124">
        <v>2011</v>
      </c>
      <c r="T4" s="1124"/>
      <c r="U4" s="1124"/>
      <c r="V4" s="1124"/>
      <c r="W4" s="1124"/>
      <c r="X4" s="1124"/>
      <c r="Y4" s="1124"/>
      <c r="Z4" s="562"/>
      <c r="AA4" s="1123">
        <v>2012</v>
      </c>
      <c r="AB4" s="1123"/>
      <c r="AC4" s="1123"/>
      <c r="AD4" s="1123"/>
      <c r="AE4" s="1123"/>
      <c r="AF4" s="1123"/>
      <c r="AG4" s="1123"/>
      <c r="AH4" s="723"/>
      <c r="AI4" s="1124">
        <v>2013</v>
      </c>
      <c r="AJ4" s="1124"/>
      <c r="AK4" s="1124"/>
      <c r="AL4" s="1124"/>
      <c r="AM4" s="1124"/>
      <c r="AN4" s="1124"/>
      <c r="AO4" s="1124"/>
      <c r="AP4" s="723"/>
      <c r="AQ4" s="1124">
        <v>2014</v>
      </c>
      <c r="AR4" s="1124"/>
      <c r="AS4" s="1124"/>
      <c r="AT4" s="1124"/>
      <c r="AU4" s="1124"/>
      <c r="AV4" s="1124"/>
      <c r="AW4" s="1124"/>
      <c r="AX4" s="723"/>
      <c r="AY4" s="1124">
        <v>2015</v>
      </c>
      <c r="AZ4" s="1124"/>
      <c r="BA4" s="1124"/>
      <c r="BB4" s="1124"/>
      <c r="BC4" s="1124"/>
      <c r="BD4" s="1124"/>
      <c r="BE4" s="1124"/>
      <c r="BF4" s="595"/>
      <c r="BG4" s="1126">
        <v>2016</v>
      </c>
      <c r="BH4" s="1126"/>
      <c r="BI4" s="1126"/>
      <c r="BJ4" s="1126"/>
      <c r="BK4" s="1126"/>
      <c r="BL4" s="1126"/>
      <c r="BM4" s="1126"/>
      <c r="BN4" s="584"/>
      <c r="BO4" s="1126">
        <v>2017</v>
      </c>
      <c r="BP4" s="1126"/>
      <c r="BQ4" s="1126"/>
      <c r="BR4" s="1126"/>
      <c r="BS4" s="1126"/>
      <c r="BT4" s="1126"/>
      <c r="BU4" s="1126"/>
      <c r="BV4" s="584"/>
      <c r="BW4" s="1126">
        <v>2018</v>
      </c>
      <c r="BX4" s="1126"/>
      <c r="BY4" s="1126"/>
      <c r="BZ4" s="1126"/>
      <c r="CA4" s="1126"/>
      <c r="CB4" s="1126"/>
      <c r="CC4" s="1126"/>
      <c r="CD4" s="874"/>
      <c r="CE4" s="1133">
        <v>2019</v>
      </c>
      <c r="CF4" s="1133"/>
      <c r="CG4" s="1133"/>
      <c r="CH4" s="1133"/>
      <c r="CI4" s="1133"/>
      <c r="CJ4" s="1133"/>
      <c r="CK4" s="1133"/>
      <c r="CL4" s="874"/>
      <c r="CM4" s="1133">
        <v>2020</v>
      </c>
      <c r="CN4" s="1133"/>
      <c r="CO4" s="1133"/>
      <c r="CP4" s="1133"/>
      <c r="CQ4" s="1133"/>
      <c r="CR4" s="1133"/>
      <c r="CS4" s="1133"/>
      <c r="CT4" s="835"/>
      <c r="CU4" s="1133">
        <v>2021</v>
      </c>
      <c r="CV4" s="1133"/>
      <c r="CW4" s="1133"/>
      <c r="CX4" s="1133"/>
      <c r="CY4" s="1133"/>
      <c r="CZ4" s="1133"/>
      <c r="DA4" s="1133"/>
      <c r="DB4" s="835"/>
      <c r="DC4" s="1133" t="s">
        <v>207</v>
      </c>
      <c r="DD4" s="1133"/>
      <c r="DE4" s="1133"/>
      <c r="DF4" s="1133"/>
      <c r="DG4" s="1133"/>
      <c r="DH4" s="1133"/>
      <c r="DI4" s="1133"/>
      <c r="DJ4" s="835"/>
      <c r="DK4" s="1128" t="s">
        <v>182</v>
      </c>
      <c r="DL4" s="1128"/>
      <c r="DM4" s="800"/>
      <c r="DN4" s="1128" t="s">
        <v>181</v>
      </c>
      <c r="DO4" s="1128"/>
    </row>
    <row r="5" spans="1:119" s="140" customFormat="1" ht="38.25" customHeight="1">
      <c r="A5" s="1131"/>
      <c r="B5" s="229"/>
      <c r="C5" s="1077" t="s">
        <v>0</v>
      </c>
      <c r="D5" s="1125" t="s">
        <v>54</v>
      </c>
      <c r="E5" s="1136" t="s">
        <v>1</v>
      </c>
      <c r="F5" s="1136"/>
      <c r="G5" s="1077" t="s">
        <v>2</v>
      </c>
      <c r="H5" s="1075" t="s">
        <v>46</v>
      </c>
      <c r="I5" s="1075" t="s">
        <v>43</v>
      </c>
      <c r="J5" s="181"/>
      <c r="K5" s="1075" t="s">
        <v>0</v>
      </c>
      <c r="L5" s="1077" t="s">
        <v>54</v>
      </c>
      <c r="M5" s="1136" t="s">
        <v>1</v>
      </c>
      <c r="N5" s="1136"/>
      <c r="O5" s="1075" t="s">
        <v>2</v>
      </c>
      <c r="P5" s="1077" t="s">
        <v>46</v>
      </c>
      <c r="Q5" s="1075" t="s">
        <v>43</v>
      </c>
      <c r="R5" s="310"/>
      <c r="S5" s="1075" t="s">
        <v>0</v>
      </c>
      <c r="T5" s="1077" t="s">
        <v>54</v>
      </c>
      <c r="U5" s="1136" t="s">
        <v>1</v>
      </c>
      <c r="V5" s="1136"/>
      <c r="W5" s="1075" t="s">
        <v>2</v>
      </c>
      <c r="X5" s="1077" t="s">
        <v>46</v>
      </c>
      <c r="Y5" s="1075" t="s">
        <v>43</v>
      </c>
      <c r="Z5" s="310"/>
      <c r="AA5" s="1075" t="s">
        <v>0</v>
      </c>
      <c r="AB5" s="1077" t="s">
        <v>54</v>
      </c>
      <c r="AC5" s="1075" t="s">
        <v>1</v>
      </c>
      <c r="AD5" s="1075"/>
      <c r="AE5" s="1075" t="s">
        <v>2</v>
      </c>
      <c r="AF5" s="1077" t="s">
        <v>46</v>
      </c>
      <c r="AG5" s="1075" t="s">
        <v>43</v>
      </c>
      <c r="AH5" s="325"/>
      <c r="AI5" s="1075" t="s">
        <v>0</v>
      </c>
      <c r="AJ5" s="1077" t="s">
        <v>54</v>
      </c>
      <c r="AK5" s="1079" t="s">
        <v>1</v>
      </c>
      <c r="AL5" s="1079"/>
      <c r="AM5" s="1075" t="s">
        <v>2</v>
      </c>
      <c r="AN5" s="1077" t="s">
        <v>46</v>
      </c>
      <c r="AO5" s="1080" t="s">
        <v>43</v>
      </c>
      <c r="AP5" s="325"/>
      <c r="AQ5" s="1075" t="s">
        <v>0</v>
      </c>
      <c r="AR5" s="1077" t="s">
        <v>54</v>
      </c>
      <c r="AS5" s="1079" t="s">
        <v>1</v>
      </c>
      <c r="AT5" s="1079"/>
      <c r="AU5" s="1075" t="s">
        <v>2</v>
      </c>
      <c r="AV5" s="1077" t="s">
        <v>46</v>
      </c>
      <c r="AW5" s="1080" t="s">
        <v>43</v>
      </c>
      <c r="AX5" s="325"/>
      <c r="AY5" s="1125" t="s">
        <v>0</v>
      </c>
      <c r="AZ5" s="1135" t="s">
        <v>54</v>
      </c>
      <c r="BA5" s="1136" t="s">
        <v>1</v>
      </c>
      <c r="BB5" s="1136"/>
      <c r="BC5" s="1125" t="s">
        <v>2</v>
      </c>
      <c r="BD5" s="1135" t="s">
        <v>46</v>
      </c>
      <c r="BE5" s="1137" t="s">
        <v>43</v>
      </c>
      <c r="BF5" s="310"/>
      <c r="BG5" s="1075" t="s">
        <v>0</v>
      </c>
      <c r="BH5" s="1077" t="s">
        <v>54</v>
      </c>
      <c r="BI5" s="1079" t="s">
        <v>1</v>
      </c>
      <c r="BJ5" s="1079"/>
      <c r="BK5" s="1075" t="s">
        <v>2</v>
      </c>
      <c r="BL5" s="1077" t="s">
        <v>46</v>
      </c>
      <c r="BM5" s="1080" t="s">
        <v>43</v>
      </c>
      <c r="BN5" s="687"/>
      <c r="BO5" s="1075" t="s">
        <v>0</v>
      </c>
      <c r="BP5" s="1077" t="s">
        <v>54</v>
      </c>
      <c r="BQ5" s="1079" t="s">
        <v>1</v>
      </c>
      <c r="BR5" s="1079"/>
      <c r="BS5" s="1075" t="s">
        <v>2</v>
      </c>
      <c r="BT5" s="1077" t="s">
        <v>46</v>
      </c>
      <c r="BU5" s="1080" t="s">
        <v>43</v>
      </c>
      <c r="BV5" s="611"/>
      <c r="BW5" s="1075" t="s">
        <v>0</v>
      </c>
      <c r="BX5" s="1077" t="s">
        <v>54</v>
      </c>
      <c r="BY5" s="1079" t="s">
        <v>1</v>
      </c>
      <c r="BZ5" s="1079"/>
      <c r="CA5" s="1075" t="s">
        <v>2</v>
      </c>
      <c r="CB5" s="1077" t="s">
        <v>46</v>
      </c>
      <c r="CC5" s="1080" t="s">
        <v>43</v>
      </c>
      <c r="CD5" s="867"/>
      <c r="CE5" s="1118" t="s">
        <v>0</v>
      </c>
      <c r="CF5" s="1120" t="s">
        <v>54</v>
      </c>
      <c r="CG5" s="1122" t="s">
        <v>1</v>
      </c>
      <c r="CH5" s="1122"/>
      <c r="CI5" s="1118" t="s">
        <v>2</v>
      </c>
      <c r="CJ5" s="1120" t="s">
        <v>46</v>
      </c>
      <c r="CK5" s="1116" t="s">
        <v>43</v>
      </c>
      <c r="CL5" s="867"/>
      <c r="CM5" s="1118" t="s">
        <v>0</v>
      </c>
      <c r="CN5" s="1120" t="s">
        <v>54</v>
      </c>
      <c r="CO5" s="1122" t="s">
        <v>1</v>
      </c>
      <c r="CP5" s="1122"/>
      <c r="CQ5" s="1118" t="s">
        <v>2</v>
      </c>
      <c r="CR5" s="1120" t="s">
        <v>46</v>
      </c>
      <c r="CS5" s="1116" t="s">
        <v>43</v>
      </c>
      <c r="CT5" s="1116"/>
      <c r="CU5" s="1118" t="s">
        <v>0</v>
      </c>
      <c r="CV5" s="1120" t="s">
        <v>54</v>
      </c>
      <c r="CW5" s="1122" t="s">
        <v>1</v>
      </c>
      <c r="CX5" s="1122"/>
      <c r="CY5" s="1118" t="s">
        <v>2</v>
      </c>
      <c r="CZ5" s="1120" t="s">
        <v>46</v>
      </c>
      <c r="DA5" s="1116" t="s">
        <v>43</v>
      </c>
      <c r="DB5" s="1116"/>
      <c r="DC5" s="1118" t="s">
        <v>0</v>
      </c>
      <c r="DD5" s="1120" t="s">
        <v>54</v>
      </c>
      <c r="DE5" s="1122" t="s">
        <v>1</v>
      </c>
      <c r="DF5" s="1122"/>
      <c r="DG5" s="1118" t="s">
        <v>2</v>
      </c>
      <c r="DH5" s="1120" t="s">
        <v>46</v>
      </c>
      <c r="DI5" s="1116" t="s">
        <v>43</v>
      </c>
      <c r="DJ5" s="1116"/>
      <c r="DK5" s="1129"/>
      <c r="DL5" s="1129"/>
      <c r="DM5" s="801"/>
      <c r="DN5" s="1129"/>
      <c r="DO5" s="1129"/>
    </row>
    <row r="6" spans="1:119" s="140" customFormat="1" ht="45.75" customHeight="1" thickBot="1">
      <c r="A6" s="1132"/>
      <c r="B6" s="230"/>
      <c r="C6" s="1078"/>
      <c r="D6" s="1076"/>
      <c r="E6" s="326" t="s">
        <v>3</v>
      </c>
      <c r="F6" s="898" t="s">
        <v>4</v>
      </c>
      <c r="G6" s="1078"/>
      <c r="H6" s="1076"/>
      <c r="I6" s="1076"/>
      <c r="J6" s="330"/>
      <c r="K6" s="1076"/>
      <c r="L6" s="1078"/>
      <c r="M6" s="326" t="s">
        <v>3</v>
      </c>
      <c r="N6" s="326" t="s">
        <v>4</v>
      </c>
      <c r="O6" s="1076"/>
      <c r="P6" s="1078"/>
      <c r="Q6" s="1076"/>
      <c r="R6" s="311"/>
      <c r="S6" s="1076"/>
      <c r="T6" s="1078"/>
      <c r="U6" s="326" t="s">
        <v>3</v>
      </c>
      <c r="V6" s="326" t="s">
        <v>4</v>
      </c>
      <c r="W6" s="1076"/>
      <c r="X6" s="1078"/>
      <c r="Y6" s="1076"/>
      <c r="Z6" s="311"/>
      <c r="AA6" s="1076"/>
      <c r="AB6" s="1078"/>
      <c r="AC6" s="326" t="s">
        <v>3</v>
      </c>
      <c r="AD6" s="326" t="s">
        <v>4</v>
      </c>
      <c r="AE6" s="1076"/>
      <c r="AF6" s="1078"/>
      <c r="AG6" s="1076"/>
      <c r="AH6" s="326"/>
      <c r="AI6" s="1076"/>
      <c r="AJ6" s="1078"/>
      <c r="AK6" s="326" t="s">
        <v>3</v>
      </c>
      <c r="AL6" s="326" t="s">
        <v>4</v>
      </c>
      <c r="AM6" s="1076"/>
      <c r="AN6" s="1078"/>
      <c r="AO6" s="1081"/>
      <c r="AP6" s="326"/>
      <c r="AQ6" s="1076"/>
      <c r="AR6" s="1078"/>
      <c r="AS6" s="326" t="s">
        <v>3</v>
      </c>
      <c r="AT6" s="326" t="s">
        <v>4</v>
      </c>
      <c r="AU6" s="1076"/>
      <c r="AV6" s="1078"/>
      <c r="AW6" s="1081"/>
      <c r="AX6" s="326"/>
      <c r="AY6" s="1076"/>
      <c r="AZ6" s="1078"/>
      <c r="BA6" s="326" t="s">
        <v>3</v>
      </c>
      <c r="BB6" s="326" t="s">
        <v>4</v>
      </c>
      <c r="BC6" s="1076"/>
      <c r="BD6" s="1078"/>
      <c r="BE6" s="1081"/>
      <c r="BF6" s="311"/>
      <c r="BG6" s="1076"/>
      <c r="BH6" s="1078"/>
      <c r="BI6" s="326" t="s">
        <v>3</v>
      </c>
      <c r="BJ6" s="326" t="s">
        <v>4</v>
      </c>
      <c r="BK6" s="1076"/>
      <c r="BL6" s="1078"/>
      <c r="BM6" s="1081"/>
      <c r="BN6" s="688"/>
      <c r="BO6" s="1076"/>
      <c r="BP6" s="1078"/>
      <c r="BQ6" s="326" t="s">
        <v>3</v>
      </c>
      <c r="BR6" s="326" t="s">
        <v>4</v>
      </c>
      <c r="BS6" s="1076"/>
      <c r="BT6" s="1078"/>
      <c r="BU6" s="1081"/>
      <c r="BV6" s="610"/>
      <c r="BW6" s="1076"/>
      <c r="BX6" s="1078"/>
      <c r="BY6" s="326" t="s">
        <v>3</v>
      </c>
      <c r="BZ6" s="326" t="s">
        <v>4</v>
      </c>
      <c r="CA6" s="1076"/>
      <c r="CB6" s="1078"/>
      <c r="CC6" s="1081"/>
      <c r="CD6" s="868"/>
      <c r="CE6" s="1119"/>
      <c r="CF6" s="1121"/>
      <c r="CG6" s="869" t="s">
        <v>3</v>
      </c>
      <c r="CH6" s="869" t="s">
        <v>4</v>
      </c>
      <c r="CI6" s="1119"/>
      <c r="CJ6" s="1121"/>
      <c r="CK6" s="1117"/>
      <c r="CL6" s="868"/>
      <c r="CM6" s="1119"/>
      <c r="CN6" s="1121"/>
      <c r="CO6" s="869" t="s">
        <v>3</v>
      </c>
      <c r="CP6" s="869" t="s">
        <v>4</v>
      </c>
      <c r="CQ6" s="1119"/>
      <c r="CR6" s="1121"/>
      <c r="CS6" s="1117"/>
      <c r="CT6" s="1117"/>
      <c r="CU6" s="1119"/>
      <c r="CV6" s="1121"/>
      <c r="CW6" s="869" t="s">
        <v>3</v>
      </c>
      <c r="CX6" s="869" t="s">
        <v>4</v>
      </c>
      <c r="CY6" s="1119"/>
      <c r="CZ6" s="1121"/>
      <c r="DA6" s="1117"/>
      <c r="DB6" s="1117"/>
      <c r="DC6" s="1119"/>
      <c r="DD6" s="1121"/>
      <c r="DE6" s="869" t="s">
        <v>3</v>
      </c>
      <c r="DF6" s="869" t="s">
        <v>4</v>
      </c>
      <c r="DG6" s="1119"/>
      <c r="DH6" s="1121"/>
      <c r="DI6" s="1117"/>
      <c r="DJ6" s="1117"/>
      <c r="DK6" s="802" t="s">
        <v>205</v>
      </c>
      <c r="DL6" s="802" t="s">
        <v>206</v>
      </c>
      <c r="DM6" s="866"/>
      <c r="DN6" s="802" t="s">
        <v>205</v>
      </c>
      <c r="DO6" s="802" t="s">
        <v>206</v>
      </c>
    </row>
    <row r="7" spans="1:119" s="140" customFormat="1" ht="8.1" customHeight="1" thickTop="1">
      <c r="A7" s="229"/>
      <c r="B7" s="229"/>
      <c r="C7" s="229"/>
      <c r="D7" s="229"/>
      <c r="E7" s="229"/>
      <c r="G7" s="229"/>
      <c r="H7" s="229"/>
      <c r="I7" s="229"/>
      <c r="K7" s="229"/>
      <c r="L7" s="229"/>
      <c r="M7" s="229"/>
      <c r="O7" s="229"/>
      <c r="P7" s="229"/>
      <c r="Q7" s="229"/>
      <c r="S7" s="229"/>
      <c r="T7" s="229"/>
      <c r="U7" s="229"/>
      <c r="W7" s="229"/>
      <c r="X7" s="229"/>
      <c r="Y7" s="229"/>
      <c r="AA7" s="229"/>
      <c r="AB7" s="229"/>
      <c r="AC7" s="229"/>
      <c r="AD7" s="229"/>
      <c r="AE7" s="229"/>
      <c r="AF7" s="229"/>
      <c r="AG7" s="229"/>
      <c r="AH7" s="229"/>
      <c r="AI7" s="136"/>
      <c r="AJ7" s="136"/>
      <c r="AK7" s="136"/>
      <c r="AL7" s="136"/>
      <c r="AM7" s="136"/>
      <c r="AN7" s="136"/>
      <c r="AO7" s="137"/>
      <c r="AP7" s="229"/>
      <c r="AQ7" s="136"/>
      <c r="AR7" s="136"/>
      <c r="AS7" s="136"/>
      <c r="AT7" s="136"/>
      <c r="AU7" s="136"/>
      <c r="AV7" s="136"/>
      <c r="AW7" s="137"/>
      <c r="AX7" s="229"/>
      <c r="AY7" s="136"/>
      <c r="AZ7" s="136"/>
      <c r="BA7" s="136"/>
      <c r="BB7" s="136"/>
      <c r="BC7" s="136"/>
      <c r="BD7" s="136"/>
      <c r="BE7" s="137"/>
      <c r="BF7" s="136"/>
      <c r="BG7" s="136"/>
      <c r="BH7" s="136"/>
      <c r="BI7" s="136"/>
      <c r="BJ7" s="136"/>
      <c r="BK7" s="136"/>
      <c r="BL7" s="136"/>
      <c r="BM7" s="136"/>
      <c r="BN7" s="136"/>
      <c r="BO7" s="136"/>
      <c r="BP7" s="136"/>
      <c r="BQ7" s="136"/>
      <c r="BR7" s="136"/>
      <c r="BS7" s="136"/>
      <c r="BT7" s="136"/>
      <c r="BU7" s="137"/>
      <c r="BV7" s="137"/>
      <c r="BW7" s="201"/>
      <c r="BX7" s="201"/>
      <c r="BY7" s="201"/>
      <c r="BZ7" s="201"/>
      <c r="CA7" s="201"/>
      <c r="CB7" s="201"/>
      <c r="CC7" s="201"/>
      <c r="CD7" s="201"/>
      <c r="CE7" s="201"/>
      <c r="CF7" s="201"/>
      <c r="CG7" s="201"/>
      <c r="CH7" s="201"/>
      <c r="CI7" s="201"/>
      <c r="CJ7" s="201"/>
      <c r="CK7" s="201"/>
      <c r="CL7" s="201"/>
      <c r="CM7" s="201"/>
      <c r="CN7" s="201"/>
      <c r="CO7" s="201"/>
      <c r="CP7" s="201"/>
      <c r="CQ7" s="201"/>
      <c r="CR7" s="201"/>
      <c r="CS7" s="201"/>
      <c r="CT7" s="201"/>
      <c r="CU7" s="201"/>
      <c r="CV7" s="201"/>
      <c r="CW7" s="201"/>
      <c r="CX7" s="201"/>
      <c r="CY7" s="201"/>
      <c r="CZ7" s="201"/>
      <c r="DA7" s="201"/>
      <c r="DB7" s="201"/>
      <c r="DC7" s="201"/>
      <c r="DD7" s="201"/>
      <c r="DE7" s="201"/>
      <c r="DF7" s="201"/>
      <c r="DG7" s="201"/>
      <c r="DH7" s="201"/>
      <c r="DI7" s="201"/>
      <c r="DJ7" s="201"/>
      <c r="DK7" s="137"/>
      <c r="DL7" s="137"/>
      <c r="DM7" s="137"/>
      <c r="DN7" s="137"/>
      <c r="DO7" s="137"/>
    </row>
    <row r="8" spans="1:119" s="140" customFormat="1" ht="24" customHeight="1">
      <c r="A8" s="517" t="s">
        <v>5</v>
      </c>
      <c r="B8" s="402"/>
      <c r="C8" s="441">
        <v>16.07207</v>
      </c>
      <c r="D8" s="705">
        <v>0.90478999999999998</v>
      </c>
      <c r="E8" s="705">
        <v>14.296619999999999</v>
      </c>
      <c r="F8" s="705">
        <v>17.84751</v>
      </c>
      <c r="G8" s="705">
        <v>5.6295797616610672</v>
      </c>
      <c r="H8" s="403">
        <v>3633.5395835600002</v>
      </c>
      <c r="I8" s="404">
        <v>4013</v>
      </c>
      <c r="J8" s="407"/>
      <c r="K8" s="453">
        <v>44.747032607424877</v>
      </c>
      <c r="L8" s="705">
        <v>1.1540846541512084</v>
      </c>
      <c r="M8" s="705">
        <v>42.482274034703735</v>
      </c>
      <c r="N8" s="705">
        <v>47.011791180146027</v>
      </c>
      <c r="O8" s="705">
        <v>2.5791311443514826</v>
      </c>
      <c r="P8" s="403">
        <v>3265.1389240000058</v>
      </c>
      <c r="Q8" s="518">
        <v>3539</v>
      </c>
      <c r="R8" s="407"/>
      <c r="S8" s="441">
        <v>68.984719508305375</v>
      </c>
      <c r="T8" s="705">
        <v>1.1082710740038115</v>
      </c>
      <c r="U8" s="705">
        <v>66.809931585524751</v>
      </c>
      <c r="V8" s="705">
        <v>71.159507431085984</v>
      </c>
      <c r="W8" s="705">
        <v>1.6065457421630625</v>
      </c>
      <c r="X8" s="403">
        <v>3132.5471689999849</v>
      </c>
      <c r="Y8" s="695">
        <v>3411</v>
      </c>
      <c r="Z8" s="684"/>
      <c r="AA8" s="519">
        <v>72.037735398746932</v>
      </c>
      <c r="AB8" s="519">
        <v>1.0430790904950762</v>
      </c>
      <c r="AC8" s="519">
        <v>69.991258233534865</v>
      </c>
      <c r="AD8" s="519">
        <v>74.084212563958999</v>
      </c>
      <c r="AE8" s="519">
        <v>1.4479620780988907</v>
      </c>
      <c r="AF8" s="404">
        <v>3377.5490449999838</v>
      </c>
      <c r="AG8" s="518">
        <v>3643</v>
      </c>
      <c r="AH8" s="519"/>
      <c r="AI8" s="550">
        <v>75.557439093212793</v>
      </c>
      <c r="AJ8" s="550">
        <v>1.0649799516846905</v>
      </c>
      <c r="AK8" s="550">
        <v>73.467940314951036</v>
      </c>
      <c r="AL8" s="550">
        <v>77.646937871474563</v>
      </c>
      <c r="AM8" s="550">
        <v>1.4094971513934702</v>
      </c>
      <c r="AN8" s="469">
        <v>3106.3237599999907</v>
      </c>
      <c r="AO8" s="469">
        <v>3399</v>
      </c>
      <c r="AP8" s="550"/>
      <c r="AQ8" s="556">
        <v>76.786132373708483</v>
      </c>
      <c r="AR8" s="550">
        <v>0.95615701136202802</v>
      </c>
      <c r="AS8" s="550">
        <v>74.910340465495366</v>
      </c>
      <c r="AT8" s="550">
        <v>78.661924281921586</v>
      </c>
      <c r="AU8" s="550">
        <v>1.2452209556649263</v>
      </c>
      <c r="AV8" s="469">
        <v>3521.3793460000225</v>
      </c>
      <c r="AW8" s="469">
        <v>3718</v>
      </c>
      <c r="AX8" s="550"/>
      <c r="AY8" s="556">
        <v>79.038684805041626</v>
      </c>
      <c r="AZ8" s="550">
        <v>0.62410915079882801</v>
      </c>
      <c r="BA8" s="550">
        <v>77.814962252750234</v>
      </c>
      <c r="BB8" s="550">
        <v>80.262407357333004</v>
      </c>
      <c r="BC8" s="550">
        <v>0.7896249189093516</v>
      </c>
      <c r="BD8" s="469">
        <v>4451.3095210000047</v>
      </c>
      <c r="BE8" s="469">
        <v>9105</v>
      </c>
      <c r="BF8" s="468"/>
      <c r="BG8" s="556">
        <v>79.455189481136529</v>
      </c>
      <c r="BH8" s="550">
        <v>0.6624101513982189</v>
      </c>
      <c r="BI8" s="550">
        <v>78.156345286364029</v>
      </c>
      <c r="BJ8" s="550">
        <v>80.754033675909042</v>
      </c>
      <c r="BK8" s="550">
        <v>0.83369022932791803</v>
      </c>
      <c r="BL8" s="469">
        <v>4439.7359379999934</v>
      </c>
      <c r="BM8" s="469">
        <v>7806</v>
      </c>
      <c r="BN8" s="468"/>
      <c r="BO8" s="463">
        <v>81.47218238601657</v>
      </c>
      <c r="BP8" s="464">
        <v>0.63350302805823844</v>
      </c>
      <c r="BQ8" s="464">
        <v>80.230035770609675</v>
      </c>
      <c r="BR8" s="464">
        <v>82.714329001423465</v>
      </c>
      <c r="BS8" s="464">
        <v>0.77756972933005575</v>
      </c>
      <c r="BT8" s="465">
        <v>4390.2183190000287</v>
      </c>
      <c r="BU8" s="466">
        <v>8553</v>
      </c>
      <c r="BV8" s="469"/>
      <c r="BW8" s="463">
        <v>80.877885803995738</v>
      </c>
      <c r="BX8" s="464">
        <v>0.62344459654903628</v>
      </c>
      <c r="BY8" s="464">
        <v>79.655429359200838</v>
      </c>
      <c r="BZ8" s="464">
        <v>82.100342248790653</v>
      </c>
      <c r="CA8" s="464">
        <v>0.77084680237553294</v>
      </c>
      <c r="CB8" s="464">
        <v>3920.4019979999821</v>
      </c>
      <c r="CC8" s="466">
        <v>8421</v>
      </c>
      <c r="CD8" s="810"/>
      <c r="CE8" s="464">
        <v>83.084077752722095</v>
      </c>
      <c r="CF8" s="464">
        <v>0.58187340933440168</v>
      </c>
      <c r="CG8" s="464">
        <v>81.943125571739429</v>
      </c>
      <c r="CH8" s="464">
        <v>84.225029933704761</v>
      </c>
      <c r="CI8" s="464">
        <v>0.70034286360642384</v>
      </c>
      <c r="CJ8" s="466">
        <v>3602.6080050000055</v>
      </c>
      <c r="CK8" s="466">
        <v>7956</v>
      </c>
      <c r="CL8" s="810"/>
      <c r="CM8" s="464">
        <v>68.022044791867529</v>
      </c>
      <c r="CN8" s="464">
        <v>0.93793225195317342</v>
      </c>
      <c r="CO8" s="464">
        <v>66.182754958426116</v>
      </c>
      <c r="CP8" s="464">
        <v>69.861334625308942</v>
      </c>
      <c r="CQ8" s="464">
        <v>1.3788651235390519</v>
      </c>
      <c r="CR8" s="466">
        <v>3134.5428169999968</v>
      </c>
      <c r="CS8" s="466">
        <v>5856</v>
      </c>
      <c r="CT8" s="810"/>
      <c r="CU8" s="464">
        <v>80.159199607145055</v>
      </c>
      <c r="CV8" s="464">
        <v>0.65251546110909386</v>
      </c>
      <c r="CW8" s="464">
        <v>78.879730285722644</v>
      </c>
      <c r="CX8" s="464">
        <v>81.438668928567481</v>
      </c>
      <c r="CY8" s="464">
        <v>0.81402442178443513</v>
      </c>
      <c r="CZ8" s="466">
        <v>3606.9703330000066</v>
      </c>
      <c r="DA8" s="466">
        <v>8341</v>
      </c>
      <c r="DB8" s="810"/>
      <c r="DC8" s="464"/>
      <c r="DD8" s="464"/>
      <c r="DE8" s="464"/>
      <c r="DF8" s="464"/>
      <c r="DG8" s="464"/>
      <c r="DH8" s="466"/>
      <c r="DI8" s="466"/>
      <c r="DJ8" s="810"/>
      <c r="DK8" s="464"/>
      <c r="DL8" s="464"/>
      <c r="DM8" s="464"/>
      <c r="DN8" s="464"/>
      <c r="DO8" s="464"/>
    </row>
    <row r="9" spans="1:119" s="140" customFormat="1" ht="5.0999999999999996" customHeight="1">
      <c r="A9" s="419"/>
      <c r="B9" s="420"/>
      <c r="C9" s="717"/>
      <c r="D9" s="707"/>
      <c r="E9" s="707"/>
      <c r="F9" s="707"/>
      <c r="G9" s="707"/>
      <c r="H9" s="689"/>
      <c r="I9" s="414"/>
      <c r="J9" s="707"/>
      <c r="K9" s="455"/>
      <c r="L9" s="707"/>
      <c r="M9" s="707"/>
      <c r="N9" s="707"/>
      <c r="O9" s="707"/>
      <c r="P9" s="689"/>
      <c r="Q9" s="522"/>
      <c r="R9" s="707"/>
      <c r="S9" s="717"/>
      <c r="T9" s="707"/>
      <c r="U9" s="707"/>
      <c r="V9" s="707"/>
      <c r="W9" s="707"/>
      <c r="X9" s="689"/>
      <c r="Y9" s="710"/>
      <c r="Z9" s="698"/>
      <c r="AA9" s="698"/>
      <c r="AB9" s="698"/>
      <c r="AC9" s="698"/>
      <c r="AD9" s="698"/>
      <c r="AE9" s="698"/>
      <c r="AF9" s="414"/>
      <c r="AG9" s="522"/>
      <c r="AH9" s="698"/>
      <c r="AI9" s="551"/>
      <c r="AJ9" s="551"/>
      <c r="AK9" s="551"/>
      <c r="AL9" s="551"/>
      <c r="AM9" s="551"/>
      <c r="AN9" s="551"/>
      <c r="AO9" s="481"/>
      <c r="AP9" s="551"/>
      <c r="AQ9" s="557"/>
      <c r="AR9" s="551"/>
      <c r="AS9" s="551"/>
      <c r="AT9" s="551"/>
      <c r="AU9" s="551"/>
      <c r="AV9" s="551"/>
      <c r="AW9" s="481"/>
      <c r="AX9" s="551"/>
      <c r="AY9" s="557"/>
      <c r="AZ9" s="551"/>
      <c r="BA9" s="551"/>
      <c r="BB9" s="551"/>
      <c r="BC9" s="551"/>
      <c r="BD9" s="551"/>
      <c r="BE9" s="481"/>
      <c r="BF9" s="474"/>
      <c r="BG9" s="557"/>
      <c r="BH9" s="551"/>
      <c r="BI9" s="551"/>
      <c r="BJ9" s="551"/>
      <c r="BK9" s="551"/>
      <c r="BL9" s="551"/>
      <c r="BM9" s="481"/>
      <c r="BN9" s="474"/>
      <c r="BO9" s="477"/>
      <c r="BP9" s="475"/>
      <c r="BQ9" s="475"/>
      <c r="BR9" s="475"/>
      <c r="BS9" s="475"/>
      <c r="BT9" s="478"/>
      <c r="BU9" s="480"/>
      <c r="BV9" s="481"/>
      <c r="BW9" s="477"/>
      <c r="BX9" s="475"/>
      <c r="BY9" s="475"/>
      <c r="BZ9" s="475"/>
      <c r="CA9" s="475"/>
      <c r="CB9" s="475"/>
      <c r="CC9" s="480"/>
      <c r="CD9" s="812"/>
      <c r="CE9" s="475"/>
      <c r="CF9" s="475"/>
      <c r="CG9" s="475"/>
      <c r="CH9" s="475"/>
      <c r="CI9" s="475"/>
      <c r="CJ9" s="480"/>
      <c r="CK9" s="480"/>
      <c r="CL9" s="812"/>
      <c r="CM9" s="475"/>
      <c r="CN9" s="475"/>
      <c r="CO9" s="475"/>
      <c r="CP9" s="475"/>
      <c r="CQ9" s="475"/>
      <c r="CR9" s="480"/>
      <c r="CS9" s="480"/>
      <c r="CT9" s="812"/>
      <c r="CU9" s="475"/>
      <c r="CV9" s="475"/>
      <c r="CW9" s="475"/>
      <c r="CX9" s="475"/>
      <c r="CY9" s="475"/>
      <c r="CZ9" s="480"/>
      <c r="DA9" s="480"/>
      <c r="DB9" s="812"/>
      <c r="DC9" s="475"/>
      <c r="DD9" s="475"/>
      <c r="DE9" s="475"/>
      <c r="DF9" s="475"/>
      <c r="DG9" s="475"/>
      <c r="DH9" s="480"/>
      <c r="DI9" s="480"/>
      <c r="DJ9" s="812"/>
      <c r="DK9" s="475"/>
      <c r="DL9" s="475"/>
      <c r="DM9" s="475"/>
      <c r="DN9" s="475"/>
      <c r="DO9" s="475"/>
    </row>
    <row r="10" spans="1:119" s="140" customFormat="1" ht="24" customHeight="1">
      <c r="A10" s="421" t="s">
        <v>6</v>
      </c>
      <c r="B10" s="422"/>
      <c r="C10" s="446"/>
      <c r="D10" s="690"/>
      <c r="E10" s="690"/>
      <c r="F10" s="690"/>
      <c r="G10" s="690"/>
      <c r="H10" s="423"/>
      <c r="I10" s="424"/>
      <c r="J10" s="690"/>
      <c r="K10" s="459"/>
      <c r="L10" s="690"/>
      <c r="M10" s="690"/>
      <c r="N10" s="690"/>
      <c r="O10" s="690"/>
      <c r="P10" s="423"/>
      <c r="Q10" s="524"/>
      <c r="R10" s="690"/>
      <c r="S10" s="446"/>
      <c r="T10" s="690"/>
      <c r="U10" s="690"/>
      <c r="V10" s="690"/>
      <c r="W10" s="690"/>
      <c r="X10" s="423"/>
      <c r="Y10" s="692"/>
      <c r="Z10" s="525"/>
      <c r="AA10" s="525"/>
      <c r="AB10" s="525"/>
      <c r="AC10" s="525"/>
      <c r="AD10" s="525"/>
      <c r="AE10" s="525"/>
      <c r="AF10" s="424"/>
      <c r="AG10" s="524"/>
      <c r="AH10" s="525"/>
      <c r="AI10" s="700"/>
      <c r="AJ10" s="700"/>
      <c r="AK10" s="700"/>
      <c r="AL10" s="700"/>
      <c r="AM10" s="700"/>
      <c r="AN10" s="700"/>
      <c r="AO10" s="697"/>
      <c r="AP10" s="700"/>
      <c r="AQ10" s="699"/>
      <c r="AR10" s="700"/>
      <c r="AS10" s="700"/>
      <c r="AT10" s="700"/>
      <c r="AU10" s="700"/>
      <c r="AV10" s="700"/>
      <c r="AW10" s="697"/>
      <c r="AX10" s="700"/>
      <c r="AY10" s="699"/>
      <c r="AZ10" s="700"/>
      <c r="BA10" s="700"/>
      <c r="BB10" s="700"/>
      <c r="BC10" s="700"/>
      <c r="BD10" s="700"/>
      <c r="BE10" s="697"/>
      <c r="BF10" s="494"/>
      <c r="BG10" s="699"/>
      <c r="BH10" s="700"/>
      <c r="BI10" s="700"/>
      <c r="BJ10" s="700"/>
      <c r="BK10" s="700"/>
      <c r="BL10" s="700"/>
      <c r="BM10" s="697"/>
      <c r="BN10" s="494"/>
      <c r="BO10" s="489"/>
      <c r="BP10" s="490"/>
      <c r="BQ10" s="490"/>
      <c r="BR10" s="490"/>
      <c r="BS10" s="490"/>
      <c r="BT10" s="491"/>
      <c r="BU10" s="493"/>
      <c r="BV10" s="697"/>
      <c r="BW10" s="489"/>
      <c r="BX10" s="490"/>
      <c r="BY10" s="490"/>
      <c r="BZ10" s="490"/>
      <c r="CA10" s="490"/>
      <c r="CB10" s="490"/>
      <c r="CC10" s="493"/>
      <c r="CD10" s="817"/>
      <c r="CE10" s="490"/>
      <c r="CF10" s="490"/>
      <c r="CG10" s="490"/>
      <c r="CH10" s="490"/>
      <c r="CI10" s="490"/>
      <c r="CJ10" s="493"/>
      <c r="CK10" s="493"/>
      <c r="CL10" s="817"/>
      <c r="CM10" s="490"/>
      <c r="CN10" s="490"/>
      <c r="CO10" s="490"/>
      <c r="CP10" s="490"/>
      <c r="CQ10" s="490"/>
      <c r="CR10" s="493"/>
      <c r="CS10" s="493"/>
      <c r="CT10" s="817"/>
      <c r="CU10" s="490"/>
      <c r="CV10" s="490"/>
      <c r="CW10" s="490"/>
      <c r="CX10" s="490"/>
      <c r="CY10" s="490"/>
      <c r="CZ10" s="493"/>
      <c r="DA10" s="493"/>
      <c r="DB10" s="817"/>
      <c r="DC10" s="490"/>
      <c r="DD10" s="490"/>
      <c r="DE10" s="490"/>
      <c r="DF10" s="490"/>
      <c r="DG10" s="490"/>
      <c r="DH10" s="493"/>
      <c r="DI10" s="493"/>
      <c r="DJ10" s="817"/>
      <c r="DK10" s="490"/>
      <c r="DL10" s="490"/>
      <c r="DM10" s="490"/>
      <c r="DN10" s="490"/>
      <c r="DO10" s="490"/>
    </row>
    <row r="11" spans="1:119" s="140" customFormat="1" ht="24" customHeight="1">
      <c r="A11" s="426" t="s">
        <v>7</v>
      </c>
      <c r="B11" s="420"/>
      <c r="C11" s="717">
        <v>15.895350000000001</v>
      </c>
      <c r="D11" s="707">
        <v>1.1168900000000002</v>
      </c>
      <c r="E11" s="707">
        <v>13.703720000000001</v>
      </c>
      <c r="F11" s="707">
        <v>18.08699</v>
      </c>
      <c r="G11" s="707">
        <v>7.0265203345632532</v>
      </c>
      <c r="H11" s="689">
        <v>2391.17867725</v>
      </c>
      <c r="I11" s="414">
        <v>2276</v>
      </c>
      <c r="J11" s="707"/>
      <c r="K11" s="455">
        <v>44.406687233469569</v>
      </c>
      <c r="L11" s="707">
        <v>1.5115916391609929</v>
      </c>
      <c r="M11" s="707">
        <v>41.440362266813409</v>
      </c>
      <c r="N11" s="707">
        <v>47.373012200125736</v>
      </c>
      <c r="O11" s="707">
        <v>3.4039729899547599</v>
      </c>
      <c r="P11" s="689">
        <v>2114.0553360000104</v>
      </c>
      <c r="Q11" s="522">
        <v>1954</v>
      </c>
      <c r="R11" s="707"/>
      <c r="S11" s="717">
        <v>70.312502493305132</v>
      </c>
      <c r="T11" s="707">
        <v>1.4309962697082657</v>
      </c>
      <c r="U11" s="707">
        <v>67.504422883627484</v>
      </c>
      <c r="V11" s="707">
        <v>73.12058210298278</v>
      </c>
      <c r="W11" s="707">
        <v>2.0351946225275075</v>
      </c>
      <c r="X11" s="689">
        <v>2058.6380070000046</v>
      </c>
      <c r="Y11" s="710">
        <v>1876</v>
      </c>
      <c r="Z11" s="698"/>
      <c r="AA11" s="698">
        <v>72.82574083637428</v>
      </c>
      <c r="AB11" s="698">
        <v>1.3792089412893969</v>
      </c>
      <c r="AC11" s="698">
        <v>70.119791086134924</v>
      </c>
      <c r="AD11" s="698">
        <v>75.531690586613649</v>
      </c>
      <c r="AE11" s="698">
        <v>1.8938481441448285</v>
      </c>
      <c r="AF11" s="414">
        <v>2242.3728880000085</v>
      </c>
      <c r="AG11" s="522">
        <v>2139</v>
      </c>
      <c r="AH11" s="698"/>
      <c r="AI11" s="551">
        <v>75.807118021831869</v>
      </c>
      <c r="AJ11" s="551">
        <v>1.3589131081544374</v>
      </c>
      <c r="AK11" s="551">
        <v>73.140920151382872</v>
      </c>
      <c r="AL11" s="551">
        <v>78.473315892280866</v>
      </c>
      <c r="AM11" s="551">
        <v>1.7925930224165505</v>
      </c>
      <c r="AN11" s="481">
        <v>2162.2948289999995</v>
      </c>
      <c r="AO11" s="481">
        <v>1993</v>
      </c>
      <c r="AP11" s="551"/>
      <c r="AQ11" s="557">
        <v>76.529334450362413</v>
      </c>
      <c r="AR11" s="551">
        <v>1.194695231461695</v>
      </c>
      <c r="AS11" s="551">
        <v>74.185577492742681</v>
      </c>
      <c r="AT11" s="551">
        <v>78.873091407982159</v>
      </c>
      <c r="AU11" s="551">
        <v>1.5610945006147734</v>
      </c>
      <c r="AV11" s="481">
        <v>2527.228347000007</v>
      </c>
      <c r="AW11" s="481">
        <v>2264</v>
      </c>
      <c r="AX11" s="551"/>
      <c r="AY11" s="557">
        <v>79.353100619004834</v>
      </c>
      <c r="AZ11" s="551">
        <v>0.72442809590711743</v>
      </c>
      <c r="BA11" s="551">
        <v>77.932677609118855</v>
      </c>
      <c r="BB11" s="551">
        <v>80.773523628890814</v>
      </c>
      <c r="BC11" s="551">
        <v>0.9129171894432806</v>
      </c>
      <c r="BD11" s="481">
        <v>3193.6226879999867</v>
      </c>
      <c r="BE11" s="481">
        <v>6216</v>
      </c>
      <c r="BF11" s="474"/>
      <c r="BG11" s="557">
        <v>79.881039870398411</v>
      </c>
      <c r="BH11" s="551">
        <v>0.77300588101838663</v>
      </c>
      <c r="BI11" s="551">
        <v>78.36534117682244</v>
      </c>
      <c r="BJ11" s="551">
        <v>81.396738563974381</v>
      </c>
      <c r="BK11" s="551">
        <v>0.96769631726444283</v>
      </c>
      <c r="BL11" s="481">
        <v>3252.1092680000129</v>
      </c>
      <c r="BM11" s="481">
        <v>5446</v>
      </c>
      <c r="BN11" s="474"/>
      <c r="BO11" s="477">
        <v>82.012499430710406</v>
      </c>
      <c r="BP11" s="475">
        <v>0.72199193977970022</v>
      </c>
      <c r="BQ11" s="475">
        <v>80.596847405972227</v>
      </c>
      <c r="BR11" s="475">
        <v>83.428151455448585</v>
      </c>
      <c r="BS11" s="475">
        <v>0.88034378270557023</v>
      </c>
      <c r="BT11" s="478">
        <v>3216.8607460000158</v>
      </c>
      <c r="BU11" s="600">
        <v>6081</v>
      </c>
      <c r="BV11" s="601"/>
      <c r="BW11" s="590">
        <v>80.09377621883246</v>
      </c>
      <c r="BX11" s="475">
        <v>0.76632167095414327</v>
      </c>
      <c r="BY11" s="475">
        <v>78.591164967360626</v>
      </c>
      <c r="BZ11" s="475">
        <v>81.596387470304293</v>
      </c>
      <c r="CA11" s="475">
        <v>0.95678054791722755</v>
      </c>
      <c r="CB11" s="475">
        <v>2925.3435830000039</v>
      </c>
      <c r="CC11" s="600">
        <v>5863</v>
      </c>
      <c r="CD11" s="812"/>
      <c r="CE11" s="475">
        <v>82.527032237601958</v>
      </c>
      <c r="CF11" s="475">
        <v>0.68021340214351167</v>
      </c>
      <c r="CG11" s="475">
        <v>81.193252497439843</v>
      </c>
      <c r="CH11" s="475">
        <v>83.860811977764072</v>
      </c>
      <c r="CI11" s="475">
        <v>0.82423102309691998</v>
      </c>
      <c r="CJ11" s="600">
        <v>2633.0418349999882</v>
      </c>
      <c r="CK11" s="600">
        <v>5621</v>
      </c>
      <c r="CL11" s="812"/>
      <c r="CM11" s="475">
        <v>68.308720211108891</v>
      </c>
      <c r="CN11" s="475">
        <v>1.1114747961748075</v>
      </c>
      <c r="CO11" s="475">
        <v>66.129112581161706</v>
      </c>
      <c r="CP11" s="475">
        <v>70.488327841056091</v>
      </c>
      <c r="CQ11" s="475">
        <v>1.6271345631125596</v>
      </c>
      <c r="CR11" s="600">
        <v>2332.5397110000054</v>
      </c>
      <c r="CS11" s="600">
        <v>3979</v>
      </c>
      <c r="CT11" s="812"/>
      <c r="CU11" s="475">
        <v>80.466518146028079</v>
      </c>
      <c r="CV11" s="475">
        <v>0.78508848260690989</v>
      </c>
      <c r="CW11" s="475">
        <v>78.927096189052122</v>
      </c>
      <c r="CX11" s="475">
        <v>82.005940103004022</v>
      </c>
      <c r="CY11" s="475">
        <v>0.97567100043046018</v>
      </c>
      <c r="CZ11" s="600">
        <v>2704.4748650000029</v>
      </c>
      <c r="DA11" s="600">
        <v>5717</v>
      </c>
      <c r="DB11" s="812"/>
      <c r="DC11" s="475"/>
      <c r="DD11" s="475"/>
      <c r="DE11" s="475"/>
      <c r="DF11" s="475"/>
      <c r="DG11" s="475"/>
      <c r="DH11" s="600"/>
      <c r="DI11" s="600"/>
      <c r="DJ11" s="812"/>
      <c r="DK11" s="475"/>
      <c r="DL11" s="475"/>
      <c r="DM11" s="475"/>
      <c r="DN11" s="475"/>
      <c r="DO11" s="475"/>
    </row>
    <row r="12" spans="1:119" s="140" customFormat="1" ht="24" customHeight="1">
      <c r="A12" s="527" t="s">
        <v>8</v>
      </c>
      <c r="B12" s="547"/>
      <c r="C12" s="718">
        <v>16.412180000000003</v>
      </c>
      <c r="D12" s="711">
        <v>1.5403800000000001</v>
      </c>
      <c r="E12" s="711">
        <v>13.38955</v>
      </c>
      <c r="F12" s="711">
        <v>19.434819999999998</v>
      </c>
      <c r="G12" s="711">
        <v>9.3855904578185232</v>
      </c>
      <c r="H12" s="415">
        <v>1242.3609062999999</v>
      </c>
      <c r="I12" s="416">
        <v>1737</v>
      </c>
      <c r="J12" s="711"/>
      <c r="K12" s="457">
        <v>45.372103593922496</v>
      </c>
      <c r="L12" s="711">
        <v>1.7357070967579498</v>
      </c>
      <c r="M12" s="711">
        <v>41.965977784194443</v>
      </c>
      <c r="N12" s="711">
        <v>48.778229403650556</v>
      </c>
      <c r="O12" s="711">
        <v>3.8254939914014576</v>
      </c>
      <c r="P12" s="415">
        <v>1151.0835879999995</v>
      </c>
      <c r="Q12" s="528">
        <v>1585</v>
      </c>
      <c r="R12" s="711"/>
      <c r="S12" s="718">
        <v>66.439416223175655</v>
      </c>
      <c r="T12" s="711">
        <v>1.6932177323155946</v>
      </c>
      <c r="U12" s="711">
        <v>63.116772908508324</v>
      </c>
      <c r="V12" s="711">
        <v>69.762059537842987</v>
      </c>
      <c r="W12" s="711">
        <v>2.5485138620543144</v>
      </c>
      <c r="X12" s="415">
        <v>1073.9091619999997</v>
      </c>
      <c r="Y12" s="712">
        <v>1535</v>
      </c>
      <c r="Z12" s="701"/>
      <c r="AA12" s="701">
        <v>70.481147006684679</v>
      </c>
      <c r="AB12" s="701">
        <v>1.4939942642172699</v>
      </c>
      <c r="AC12" s="701">
        <v>67.549993295965308</v>
      </c>
      <c r="AD12" s="701">
        <v>73.412300717404065</v>
      </c>
      <c r="AE12" s="701">
        <v>2.1197076490193525</v>
      </c>
      <c r="AF12" s="416">
        <v>1135.1761569999958</v>
      </c>
      <c r="AG12" s="528">
        <v>1504</v>
      </c>
      <c r="AH12" s="701"/>
      <c r="AI12" s="552">
        <v>74.985550416357142</v>
      </c>
      <c r="AJ12" s="552">
        <v>1.6119594455880726</v>
      </c>
      <c r="AK12" s="552">
        <v>71.822873704147057</v>
      </c>
      <c r="AL12" s="552">
        <v>78.148227128567228</v>
      </c>
      <c r="AM12" s="552">
        <v>2.1496934231164144</v>
      </c>
      <c r="AN12" s="488">
        <v>944.02893099999835</v>
      </c>
      <c r="AO12" s="488">
        <v>1406</v>
      </c>
      <c r="AP12" s="552"/>
      <c r="AQ12" s="558">
        <v>77.43893762359933</v>
      </c>
      <c r="AR12" s="552">
        <v>1.4975627479492852</v>
      </c>
      <c r="AS12" s="552">
        <v>74.501014195476216</v>
      </c>
      <c r="AT12" s="552">
        <v>80.376861051722429</v>
      </c>
      <c r="AU12" s="552">
        <v>1.9338627232056791</v>
      </c>
      <c r="AV12" s="488">
        <v>994.15099899999734</v>
      </c>
      <c r="AW12" s="488">
        <v>1454</v>
      </c>
      <c r="AX12" s="552"/>
      <c r="AY12" s="558">
        <v>78.240294100303458</v>
      </c>
      <c r="AZ12" s="552">
        <v>1.2199730770981025</v>
      </c>
      <c r="BA12" s="552">
        <v>75.848230843864386</v>
      </c>
      <c r="BB12" s="552">
        <v>80.632357356742517</v>
      </c>
      <c r="BC12" s="552">
        <v>1.5592644316164077</v>
      </c>
      <c r="BD12" s="488">
        <v>1257.6868330000082</v>
      </c>
      <c r="BE12" s="488">
        <v>2889</v>
      </c>
      <c r="BF12" s="487"/>
      <c r="BG12" s="558">
        <v>78.28907218797994</v>
      </c>
      <c r="BH12" s="552">
        <v>1.2804466199393987</v>
      </c>
      <c r="BI12" s="552">
        <v>75.778391070678396</v>
      </c>
      <c r="BJ12" s="552">
        <v>80.799753305281499</v>
      </c>
      <c r="BK12" s="552">
        <v>1.635536843334811</v>
      </c>
      <c r="BL12" s="488">
        <v>1187.6266699999978</v>
      </c>
      <c r="BM12" s="488">
        <v>2360</v>
      </c>
      <c r="BN12" s="487"/>
      <c r="BO12" s="482">
        <v>79.990856717298229</v>
      </c>
      <c r="BP12" s="483">
        <v>1.2835067653270393</v>
      </c>
      <c r="BQ12" s="483">
        <v>77.474209576258417</v>
      </c>
      <c r="BR12" s="483">
        <v>82.507503858338055</v>
      </c>
      <c r="BS12" s="483">
        <v>1.6045668442621861</v>
      </c>
      <c r="BT12" s="484">
        <v>1173.3575730000045</v>
      </c>
      <c r="BU12" s="480">
        <v>2472</v>
      </c>
      <c r="BV12" s="481"/>
      <c r="BW12" s="477">
        <v>83.183066996122221</v>
      </c>
      <c r="BX12" s="483">
        <v>0.96864349310767373</v>
      </c>
      <c r="BY12" s="483">
        <v>81.283741077808656</v>
      </c>
      <c r="BZ12" s="483">
        <v>85.082392914435786</v>
      </c>
      <c r="CA12" s="483">
        <v>1.1644719629691334</v>
      </c>
      <c r="CB12" s="483">
        <v>995.0584149999961</v>
      </c>
      <c r="CC12" s="480">
        <v>2558</v>
      </c>
      <c r="CD12" s="813"/>
      <c r="CE12" s="483">
        <v>84.596841079964818</v>
      </c>
      <c r="CF12" s="483">
        <v>1.125918566259229</v>
      </c>
      <c r="CG12" s="483">
        <v>82.389111317486396</v>
      </c>
      <c r="CH12" s="483">
        <v>86.804570842443226</v>
      </c>
      <c r="CI12" s="483">
        <v>1.3309227057248618</v>
      </c>
      <c r="CJ12" s="480">
        <v>969.56617000000028</v>
      </c>
      <c r="CK12" s="480">
        <v>2335</v>
      </c>
      <c r="CL12" s="813"/>
      <c r="CM12" s="483">
        <v>67.188280191024745</v>
      </c>
      <c r="CN12" s="483">
        <v>1.7272205417097446</v>
      </c>
      <c r="CO12" s="483">
        <v>63.801192076864751</v>
      </c>
      <c r="CP12" s="483">
        <v>70.575368305184725</v>
      </c>
      <c r="CQ12" s="483">
        <v>2.570717001237476</v>
      </c>
      <c r="CR12" s="480">
        <v>802.00310599999807</v>
      </c>
      <c r="CS12" s="480">
        <v>1877</v>
      </c>
      <c r="CT12" s="813"/>
      <c r="CU12" s="483">
        <v>79.238269482368167</v>
      </c>
      <c r="CV12" s="483">
        <v>1.1292177802451171</v>
      </c>
      <c r="CW12" s="483">
        <v>77.024069830190427</v>
      </c>
      <c r="CX12" s="483">
        <v>81.452469134545908</v>
      </c>
      <c r="CY12" s="483">
        <v>1.4250914206252152</v>
      </c>
      <c r="CZ12" s="480">
        <v>902.49546800000576</v>
      </c>
      <c r="DA12" s="480">
        <v>2624</v>
      </c>
      <c r="DB12" s="813"/>
      <c r="DC12" s="483"/>
      <c r="DD12" s="483"/>
      <c r="DE12" s="483"/>
      <c r="DF12" s="483"/>
      <c r="DG12" s="483"/>
      <c r="DH12" s="480"/>
      <c r="DI12" s="480"/>
      <c r="DJ12" s="813"/>
      <c r="DK12" s="483"/>
      <c r="DL12" s="483"/>
      <c r="DM12" s="483"/>
      <c r="DN12" s="483"/>
      <c r="DO12" s="483"/>
    </row>
    <row r="13" spans="1:119" s="140" customFormat="1" ht="5.0999999999999996" customHeight="1">
      <c r="A13" s="419"/>
      <c r="B13" s="420"/>
      <c r="C13" s="717"/>
      <c r="D13" s="707"/>
      <c r="E13" s="707"/>
      <c r="F13" s="707"/>
      <c r="G13" s="707"/>
      <c r="H13" s="689"/>
      <c r="I13" s="414"/>
      <c r="J13" s="707"/>
      <c r="K13" s="455"/>
      <c r="L13" s="707"/>
      <c r="M13" s="707"/>
      <c r="N13" s="707"/>
      <c r="O13" s="707"/>
      <c r="P13" s="689"/>
      <c r="Q13" s="522"/>
      <c r="R13" s="707"/>
      <c r="S13" s="717"/>
      <c r="T13" s="707"/>
      <c r="U13" s="707"/>
      <c r="V13" s="707"/>
      <c r="W13" s="707"/>
      <c r="X13" s="689"/>
      <c r="Y13" s="710"/>
      <c r="Z13" s="698"/>
      <c r="AA13" s="698"/>
      <c r="AB13" s="698"/>
      <c r="AC13" s="698"/>
      <c r="AD13" s="698"/>
      <c r="AE13" s="698"/>
      <c r="AF13" s="414"/>
      <c r="AG13" s="522"/>
      <c r="AH13" s="698"/>
      <c r="AI13" s="551"/>
      <c r="AJ13" s="551"/>
      <c r="AK13" s="551"/>
      <c r="AL13" s="551"/>
      <c r="AM13" s="551"/>
      <c r="AN13" s="481"/>
      <c r="AO13" s="481"/>
      <c r="AP13" s="551"/>
      <c r="AQ13" s="557"/>
      <c r="AR13" s="551"/>
      <c r="AS13" s="551"/>
      <c r="AT13" s="551"/>
      <c r="AU13" s="551"/>
      <c r="AV13" s="481"/>
      <c r="AW13" s="481"/>
      <c r="AX13" s="551"/>
      <c r="AY13" s="557"/>
      <c r="AZ13" s="551"/>
      <c r="BA13" s="551"/>
      <c r="BB13" s="551"/>
      <c r="BC13" s="551"/>
      <c r="BD13" s="481"/>
      <c r="BE13" s="481"/>
      <c r="BF13" s="474"/>
      <c r="BG13" s="557"/>
      <c r="BH13" s="551"/>
      <c r="BI13" s="551"/>
      <c r="BJ13" s="551"/>
      <c r="BK13" s="551"/>
      <c r="BL13" s="481"/>
      <c r="BM13" s="481"/>
      <c r="BN13" s="474"/>
      <c r="BO13" s="477"/>
      <c r="BP13" s="475"/>
      <c r="BQ13" s="475"/>
      <c r="BR13" s="475"/>
      <c r="BS13" s="475"/>
      <c r="BT13" s="478"/>
      <c r="BU13" s="480"/>
      <c r="BV13" s="481"/>
      <c r="BW13" s="477"/>
      <c r="BX13" s="475"/>
      <c r="BY13" s="475"/>
      <c r="BZ13" s="475"/>
      <c r="CA13" s="475"/>
      <c r="CB13" s="475"/>
      <c r="CC13" s="480"/>
      <c r="CD13" s="812"/>
      <c r="CE13" s="475"/>
      <c r="CF13" s="475"/>
      <c r="CG13" s="475"/>
      <c r="CH13" s="475"/>
      <c r="CI13" s="475"/>
      <c r="CJ13" s="480"/>
      <c r="CK13" s="480"/>
      <c r="CL13" s="812"/>
      <c r="CM13" s="475"/>
      <c r="CN13" s="475"/>
      <c r="CO13" s="475"/>
      <c r="CP13" s="475"/>
      <c r="CQ13" s="475"/>
      <c r="CR13" s="480"/>
      <c r="CS13" s="480"/>
      <c r="CT13" s="812"/>
      <c r="CU13" s="475"/>
      <c r="CV13" s="475"/>
      <c r="CW13" s="475"/>
      <c r="CX13" s="475"/>
      <c r="CY13" s="475"/>
      <c r="CZ13" s="480"/>
      <c r="DA13" s="480"/>
      <c r="DB13" s="812"/>
      <c r="DC13" s="475"/>
      <c r="DD13" s="475"/>
      <c r="DE13" s="475"/>
      <c r="DF13" s="475"/>
      <c r="DG13" s="475"/>
      <c r="DH13" s="480"/>
      <c r="DI13" s="480"/>
      <c r="DJ13" s="812"/>
      <c r="DK13" s="475"/>
      <c r="DL13" s="475"/>
      <c r="DM13" s="475"/>
      <c r="DN13" s="475"/>
      <c r="DO13" s="475"/>
    </row>
    <row r="14" spans="1:119" s="140" customFormat="1" ht="24" customHeight="1">
      <c r="A14" s="421" t="s">
        <v>95</v>
      </c>
      <c r="B14" s="422"/>
      <c r="C14" s="446"/>
      <c r="D14" s="690"/>
      <c r="E14" s="425"/>
      <c r="F14" s="425"/>
      <c r="G14" s="425"/>
      <c r="H14" s="423"/>
      <c r="I14" s="425"/>
      <c r="J14" s="425"/>
      <c r="K14" s="459"/>
      <c r="L14" s="690"/>
      <c r="M14" s="425"/>
      <c r="N14" s="425"/>
      <c r="O14" s="425"/>
      <c r="P14" s="423"/>
      <c r="Q14" s="530"/>
      <c r="R14" s="425"/>
      <c r="S14" s="446"/>
      <c r="T14" s="690"/>
      <c r="U14" s="425"/>
      <c r="V14" s="425"/>
      <c r="W14" s="425"/>
      <c r="X14" s="423"/>
      <c r="Y14" s="692"/>
      <c r="Z14" s="525"/>
      <c r="AA14" s="525"/>
      <c r="AB14" s="525"/>
      <c r="AC14" s="525"/>
      <c r="AD14" s="525"/>
      <c r="AE14" s="525"/>
      <c r="AF14" s="425"/>
      <c r="AG14" s="530"/>
      <c r="AH14" s="525"/>
      <c r="AI14" s="700"/>
      <c r="AJ14" s="700"/>
      <c r="AK14" s="700"/>
      <c r="AL14" s="700"/>
      <c r="AM14" s="700"/>
      <c r="AN14" s="697"/>
      <c r="AO14" s="697"/>
      <c r="AP14" s="700"/>
      <c r="AQ14" s="699"/>
      <c r="AR14" s="700"/>
      <c r="AS14" s="700"/>
      <c r="AT14" s="700"/>
      <c r="AU14" s="700"/>
      <c r="AV14" s="697"/>
      <c r="AW14" s="697"/>
      <c r="AX14" s="700"/>
      <c r="AY14" s="699"/>
      <c r="AZ14" s="700"/>
      <c r="BA14" s="700"/>
      <c r="BB14" s="700"/>
      <c r="BC14" s="700"/>
      <c r="BD14" s="697"/>
      <c r="BE14" s="697"/>
      <c r="BF14" s="494"/>
      <c r="BG14" s="699"/>
      <c r="BH14" s="700"/>
      <c r="BI14" s="700"/>
      <c r="BJ14" s="700"/>
      <c r="BK14" s="700"/>
      <c r="BL14" s="697"/>
      <c r="BM14" s="697"/>
      <c r="BN14" s="494"/>
      <c r="BO14" s="489"/>
      <c r="BP14" s="490"/>
      <c r="BQ14" s="494"/>
      <c r="BR14" s="494"/>
      <c r="BS14" s="494"/>
      <c r="BT14" s="491"/>
      <c r="BU14" s="494"/>
      <c r="BV14" s="697"/>
      <c r="BW14" s="489"/>
      <c r="BX14" s="490"/>
      <c r="BY14" s="494"/>
      <c r="BZ14" s="494"/>
      <c r="CA14" s="494"/>
      <c r="CB14" s="494"/>
      <c r="CC14" s="494"/>
      <c r="CD14" s="648"/>
      <c r="CE14" s="494"/>
      <c r="CF14" s="494"/>
      <c r="CG14" s="494"/>
      <c r="CH14" s="494"/>
      <c r="CI14" s="494"/>
      <c r="CJ14" s="494"/>
      <c r="CK14" s="494"/>
      <c r="CL14" s="648"/>
      <c r="CM14" s="494"/>
      <c r="CN14" s="494"/>
      <c r="CO14" s="494"/>
      <c r="CP14" s="494"/>
      <c r="CQ14" s="494"/>
      <c r="CR14" s="494"/>
      <c r="CS14" s="494"/>
      <c r="CT14" s="648"/>
      <c r="CU14" s="494"/>
      <c r="CV14" s="494"/>
      <c r="CW14" s="494"/>
      <c r="CX14" s="494"/>
      <c r="CY14" s="494"/>
      <c r="CZ14" s="494"/>
      <c r="DA14" s="494"/>
      <c r="DB14" s="648"/>
      <c r="DC14" s="494"/>
      <c r="DD14" s="494"/>
      <c r="DE14" s="494"/>
      <c r="DF14" s="494"/>
      <c r="DG14" s="494"/>
      <c r="DH14" s="494"/>
      <c r="DI14" s="494"/>
      <c r="DJ14" s="648"/>
      <c r="DK14" s="494"/>
      <c r="DL14" s="494"/>
      <c r="DM14" s="494"/>
      <c r="DN14" s="494"/>
      <c r="DO14" s="494"/>
    </row>
    <row r="15" spans="1:119" s="140" customFormat="1" ht="24" customHeight="1">
      <c r="A15" s="427" t="s">
        <v>49</v>
      </c>
      <c r="B15" s="408"/>
      <c r="C15" s="716">
        <v>16.709889999999998</v>
      </c>
      <c r="D15" s="706">
        <v>1.5765500000000001</v>
      </c>
      <c r="E15" s="706">
        <v>13.61627</v>
      </c>
      <c r="F15" s="706">
        <v>19.8035</v>
      </c>
      <c r="G15" s="706">
        <v>9.4348317074499004</v>
      </c>
      <c r="H15" s="409">
        <v>1728.54554033</v>
      </c>
      <c r="I15" s="410">
        <v>1268</v>
      </c>
      <c r="J15" s="428"/>
      <c r="K15" s="454">
        <v>43.708666038086804</v>
      </c>
      <c r="L15" s="706">
        <v>1.9023451171932562</v>
      </c>
      <c r="M15" s="706">
        <v>39.975532253714377</v>
      </c>
      <c r="N15" s="706">
        <v>47.441799822459238</v>
      </c>
      <c r="O15" s="706">
        <v>4.3523293882627145</v>
      </c>
      <c r="P15" s="409">
        <v>1521.5910740000008</v>
      </c>
      <c r="Q15" s="521">
        <v>1098</v>
      </c>
      <c r="R15" s="411"/>
      <c r="S15" s="716">
        <v>69.300166692262223</v>
      </c>
      <c r="T15" s="706">
        <v>1.8167796886844261</v>
      </c>
      <c r="U15" s="706">
        <v>65.735054674107687</v>
      </c>
      <c r="V15" s="706">
        <v>72.86527871041676</v>
      </c>
      <c r="W15" s="706">
        <v>2.6216094064421358</v>
      </c>
      <c r="X15" s="409">
        <v>1501.2046559999985</v>
      </c>
      <c r="Y15" s="708">
        <v>1062</v>
      </c>
      <c r="Z15" s="698"/>
      <c r="AA15" s="702">
        <v>71.894499538508853</v>
      </c>
      <c r="AB15" s="702">
        <v>1.7730825969637147</v>
      </c>
      <c r="AC15" s="702">
        <v>68.415786294435563</v>
      </c>
      <c r="AD15" s="702">
        <v>75.373212782582158</v>
      </c>
      <c r="AE15" s="702">
        <v>2.4662284435459463</v>
      </c>
      <c r="AF15" s="410">
        <v>1660.8899480000048</v>
      </c>
      <c r="AG15" s="521">
        <v>1194</v>
      </c>
      <c r="AH15" s="702"/>
      <c r="AI15" s="553">
        <v>75.793606243081101</v>
      </c>
      <c r="AJ15" s="553">
        <v>1.6923887927024639</v>
      </c>
      <c r="AK15" s="553">
        <v>72.473126539118866</v>
      </c>
      <c r="AL15" s="553">
        <v>79.11408594704335</v>
      </c>
      <c r="AM15" s="553">
        <v>2.2328912379162</v>
      </c>
      <c r="AN15" s="476">
        <v>1652.8123189999983</v>
      </c>
      <c r="AO15" s="476">
        <v>1188</v>
      </c>
      <c r="AP15" s="553"/>
      <c r="AQ15" s="559">
        <v>76.409265721623527</v>
      </c>
      <c r="AR15" s="553">
        <v>1.4894616315370803</v>
      </c>
      <c r="AS15" s="553">
        <v>73.487235089801587</v>
      </c>
      <c r="AT15" s="553">
        <v>79.331296353445452</v>
      </c>
      <c r="AU15" s="553">
        <v>1.9493206975231652</v>
      </c>
      <c r="AV15" s="476">
        <v>1917.6917160000035</v>
      </c>
      <c r="AW15" s="476">
        <v>1433</v>
      </c>
      <c r="AX15" s="553"/>
      <c r="AY15" s="559">
        <v>79.475687829540362</v>
      </c>
      <c r="AZ15" s="553">
        <v>0.90716132559260731</v>
      </c>
      <c r="BA15" s="553">
        <v>77.696970482945886</v>
      </c>
      <c r="BB15" s="553">
        <v>81.254405176134838</v>
      </c>
      <c r="BC15" s="553">
        <v>1.141432493844267</v>
      </c>
      <c r="BD15" s="476">
        <v>2396.4291710000007</v>
      </c>
      <c r="BE15" s="476">
        <v>3773</v>
      </c>
      <c r="BF15" s="474"/>
      <c r="BG15" s="559">
        <v>79.041307728073136</v>
      </c>
      <c r="BH15" s="553">
        <v>0.99981551570688421</v>
      </c>
      <c r="BI15" s="553">
        <v>77.080884000148259</v>
      </c>
      <c r="BJ15" s="553">
        <v>81.001731455997998</v>
      </c>
      <c r="BK15" s="553">
        <v>1.2649278515818121</v>
      </c>
      <c r="BL15" s="476">
        <v>2421.9754430000071</v>
      </c>
      <c r="BM15" s="476">
        <v>3250</v>
      </c>
      <c r="BN15" s="474"/>
      <c r="BO15" s="470">
        <v>82.438476936426852</v>
      </c>
      <c r="BP15" s="471">
        <v>0.89543578467534013</v>
      </c>
      <c r="BQ15" s="471">
        <v>80.68274337244074</v>
      </c>
      <c r="BR15" s="471">
        <v>84.194210500412964</v>
      </c>
      <c r="BS15" s="471">
        <v>1.0861867151741089</v>
      </c>
      <c r="BT15" s="472">
        <v>2445.2161719999972</v>
      </c>
      <c r="BU15" s="769">
        <v>3563</v>
      </c>
      <c r="BV15" s="767"/>
      <c r="BW15" s="770">
        <v>79.708155316409062</v>
      </c>
      <c r="BX15" s="735">
        <v>0.96015925497806265</v>
      </c>
      <c r="BY15" s="735">
        <v>77.825465377680743</v>
      </c>
      <c r="BZ15" s="735">
        <v>81.590845255137395</v>
      </c>
      <c r="CA15" s="735">
        <v>1.2045934963199432</v>
      </c>
      <c r="CB15" s="735">
        <v>2182.5385069999993</v>
      </c>
      <c r="CC15" s="769">
        <v>3529</v>
      </c>
      <c r="CD15" s="822"/>
      <c r="CE15" s="735">
        <v>82.323999396166471</v>
      </c>
      <c r="CF15" s="735">
        <v>0.85173159310336954</v>
      </c>
      <c r="CG15" s="735">
        <v>80.653902424602251</v>
      </c>
      <c r="CH15" s="735">
        <v>83.994096367730691</v>
      </c>
      <c r="CI15" s="735">
        <v>1.0346091046969126</v>
      </c>
      <c r="CJ15" s="769">
        <v>1997.1985739999989</v>
      </c>
      <c r="CK15" s="769">
        <v>3378</v>
      </c>
      <c r="CL15" s="822"/>
      <c r="CM15" s="735">
        <v>68.802931619999839</v>
      </c>
      <c r="CN15" s="735">
        <v>1.3564935993811333</v>
      </c>
      <c r="CO15" s="735">
        <v>66.142840892471867</v>
      </c>
      <c r="CP15" s="735">
        <v>71.463022347527811</v>
      </c>
      <c r="CQ15" s="735">
        <v>1.9715636637012484</v>
      </c>
      <c r="CR15" s="769">
        <v>1793.9372770000018</v>
      </c>
      <c r="CS15" s="769">
        <v>2397</v>
      </c>
      <c r="CT15" s="822"/>
      <c r="CU15" s="735">
        <v>80.844702763802999</v>
      </c>
      <c r="CV15" s="735">
        <v>0.9919515614342469</v>
      </c>
      <c r="CW15" s="735">
        <v>78.899658290780167</v>
      </c>
      <c r="CX15" s="735">
        <v>82.789747236825832</v>
      </c>
      <c r="CY15" s="735">
        <v>1.2269839921761434</v>
      </c>
      <c r="CZ15" s="769">
        <v>2022.4503970000012</v>
      </c>
      <c r="DA15" s="769">
        <v>3535</v>
      </c>
      <c r="DB15" s="822"/>
      <c r="DC15" s="735"/>
      <c r="DD15" s="735"/>
      <c r="DE15" s="735"/>
      <c r="DF15" s="735"/>
      <c r="DG15" s="735"/>
      <c r="DH15" s="769"/>
      <c r="DI15" s="769"/>
      <c r="DJ15" s="822"/>
      <c r="DK15" s="471"/>
      <c r="DL15" s="471"/>
      <c r="DM15" s="471"/>
      <c r="DN15" s="471"/>
      <c r="DO15" s="471"/>
    </row>
    <row r="16" spans="1:119" s="140" customFormat="1" ht="24" customHeight="1">
      <c r="A16" s="634" t="s">
        <v>191</v>
      </c>
      <c r="B16" s="430"/>
      <c r="C16" s="448"/>
      <c r="D16" s="713"/>
      <c r="E16" s="713"/>
      <c r="F16" s="713"/>
      <c r="G16" s="713"/>
      <c r="H16" s="693"/>
      <c r="I16" s="431"/>
      <c r="J16" s="432"/>
      <c r="K16" s="461"/>
      <c r="L16" s="713"/>
      <c r="M16" s="713"/>
      <c r="N16" s="713"/>
      <c r="O16" s="713"/>
      <c r="P16" s="693"/>
      <c r="Q16" s="533"/>
      <c r="R16" s="432"/>
      <c r="S16" s="719"/>
      <c r="T16" s="713"/>
      <c r="U16" s="713"/>
      <c r="V16" s="713"/>
      <c r="W16" s="713"/>
      <c r="X16" s="693"/>
      <c r="Y16" s="714"/>
      <c r="Z16" s="703"/>
      <c r="AA16" s="703"/>
      <c r="AB16" s="703"/>
      <c r="AC16" s="703"/>
      <c r="AD16" s="703"/>
      <c r="AE16" s="703"/>
      <c r="AF16" s="431"/>
      <c r="AG16" s="533"/>
      <c r="AH16" s="703"/>
      <c r="AI16" s="554"/>
      <c r="AJ16" s="554"/>
      <c r="AK16" s="554"/>
      <c r="AL16" s="554"/>
      <c r="AM16" s="554"/>
      <c r="AN16" s="506"/>
      <c r="AO16" s="506"/>
      <c r="AP16" s="554"/>
      <c r="AQ16" s="560"/>
      <c r="AR16" s="554"/>
      <c r="AS16" s="554"/>
      <c r="AT16" s="554"/>
      <c r="AU16" s="554"/>
      <c r="AV16" s="506"/>
      <c r="AW16" s="506"/>
      <c r="AX16" s="554"/>
      <c r="AY16" s="560">
        <v>79.50613495950013</v>
      </c>
      <c r="AZ16" s="554">
        <v>0.94095362625191481</v>
      </c>
      <c r="BA16" s="554">
        <v>77.66115933042785</v>
      </c>
      <c r="BB16" s="554">
        <v>81.351110588572411</v>
      </c>
      <c r="BC16" s="554">
        <v>1.1834981372585021</v>
      </c>
      <c r="BD16" s="506">
        <v>2191.8139800000044</v>
      </c>
      <c r="BE16" s="506">
        <v>3428</v>
      </c>
      <c r="BF16" s="504"/>
      <c r="BG16" s="560">
        <v>79.531594811766468</v>
      </c>
      <c r="BH16" s="554">
        <v>1.0315168509001598</v>
      </c>
      <c r="BI16" s="554">
        <v>77.5090115666667</v>
      </c>
      <c r="BJ16" s="554">
        <v>81.554178056866249</v>
      </c>
      <c r="BK16" s="554">
        <v>1.2969900243312482</v>
      </c>
      <c r="BL16" s="506">
        <v>2250.8657600000079</v>
      </c>
      <c r="BM16" s="506">
        <v>2989</v>
      </c>
      <c r="BN16" s="504"/>
      <c r="BO16" s="507">
        <v>82.653953918404085</v>
      </c>
      <c r="BP16" s="500">
        <v>0.93903009809595361</v>
      </c>
      <c r="BQ16" s="500">
        <v>80.812742422240106</v>
      </c>
      <c r="BR16" s="500">
        <v>84.495165414568078</v>
      </c>
      <c r="BS16" s="500">
        <v>1.1360982186320612</v>
      </c>
      <c r="BT16" s="501">
        <v>2260.6315649999992</v>
      </c>
      <c r="BU16" s="600">
        <v>3269</v>
      </c>
      <c r="BV16" s="481"/>
      <c r="BW16" s="590">
        <v>79.321101704467779</v>
      </c>
      <c r="BX16" s="589">
        <v>1.0047084383172407</v>
      </c>
      <c r="BY16" s="589">
        <v>77.351059278309563</v>
      </c>
      <c r="BZ16" s="589">
        <v>81.291144130625995</v>
      </c>
      <c r="CA16" s="589">
        <v>1.2666344979177846</v>
      </c>
      <c r="CB16" s="589">
        <v>2033.291744999997</v>
      </c>
      <c r="CC16" s="600">
        <v>3257</v>
      </c>
      <c r="CD16" s="821"/>
      <c r="CE16" s="589">
        <v>82.25280221177978</v>
      </c>
      <c r="CF16" s="589">
        <v>0.87985907439075106</v>
      </c>
      <c r="CG16" s="589">
        <v>80.527552159483733</v>
      </c>
      <c r="CH16" s="589">
        <v>83.978052264075814</v>
      </c>
      <c r="CI16" s="589">
        <v>1.0697010323433609</v>
      </c>
      <c r="CJ16" s="600">
        <v>1839.020176000002</v>
      </c>
      <c r="CK16" s="600">
        <v>3112</v>
      </c>
      <c r="CL16" s="821"/>
      <c r="CM16" s="589">
        <v>68.464551618503478</v>
      </c>
      <c r="CN16" s="589">
        <v>1.4097047887321814</v>
      </c>
      <c r="CO16" s="589">
        <v>65.700113482732633</v>
      </c>
      <c r="CP16" s="589">
        <v>71.228989754274323</v>
      </c>
      <c r="CQ16" s="589">
        <v>2.0590287315212468</v>
      </c>
      <c r="CR16" s="600">
        <v>1663.6297910000017</v>
      </c>
      <c r="CS16" s="600">
        <v>2194</v>
      </c>
      <c r="CT16" s="821"/>
      <c r="CU16" s="589">
        <v>80.817857682460158</v>
      </c>
      <c r="CV16" s="589">
        <v>1.0445443436788422</v>
      </c>
      <c r="CW16" s="589">
        <v>78.769687911385631</v>
      </c>
      <c r="CX16" s="589">
        <v>82.866027453534684</v>
      </c>
      <c r="CY16" s="589">
        <v>1.2924672512143796</v>
      </c>
      <c r="CZ16" s="600">
        <v>1877.0742550000055</v>
      </c>
      <c r="DA16" s="600">
        <v>3236</v>
      </c>
      <c r="DB16" s="821"/>
      <c r="DC16" s="589"/>
      <c r="DD16" s="589"/>
      <c r="DE16" s="589"/>
      <c r="DF16" s="589"/>
      <c r="DG16" s="589"/>
      <c r="DH16" s="600"/>
      <c r="DI16" s="600"/>
      <c r="DJ16" s="821"/>
      <c r="DK16" s="500"/>
      <c r="DL16" s="500"/>
      <c r="DM16" s="500"/>
      <c r="DN16" s="500"/>
      <c r="DO16" s="500"/>
    </row>
    <row r="17" spans="1:119" s="140" customFormat="1" ht="24" customHeight="1">
      <c r="A17" s="634" t="s">
        <v>192</v>
      </c>
      <c r="B17" s="430"/>
      <c r="C17" s="719"/>
      <c r="D17" s="713"/>
      <c r="E17" s="713"/>
      <c r="F17" s="713"/>
      <c r="G17" s="713"/>
      <c r="H17" s="693"/>
      <c r="I17" s="431"/>
      <c r="J17" s="713"/>
      <c r="K17" s="461"/>
      <c r="L17" s="713"/>
      <c r="M17" s="713"/>
      <c r="N17" s="713"/>
      <c r="O17" s="713"/>
      <c r="P17" s="693"/>
      <c r="Q17" s="533"/>
      <c r="R17" s="713"/>
      <c r="S17" s="719"/>
      <c r="T17" s="713"/>
      <c r="U17" s="713"/>
      <c r="V17" s="713"/>
      <c r="W17" s="713"/>
      <c r="X17" s="693"/>
      <c r="Y17" s="714"/>
      <c r="Z17" s="703"/>
      <c r="AA17" s="703"/>
      <c r="AB17" s="703"/>
      <c r="AC17" s="703"/>
      <c r="AD17" s="703"/>
      <c r="AE17" s="703"/>
      <c r="AF17" s="431"/>
      <c r="AG17" s="533"/>
      <c r="AH17" s="703"/>
      <c r="AI17" s="554"/>
      <c r="AJ17" s="554"/>
      <c r="AK17" s="554"/>
      <c r="AL17" s="554"/>
      <c r="AM17" s="554"/>
      <c r="AN17" s="506"/>
      <c r="AO17" s="506"/>
      <c r="AP17" s="554"/>
      <c r="AQ17" s="560"/>
      <c r="AR17" s="554"/>
      <c r="AS17" s="554"/>
      <c r="AT17" s="554"/>
      <c r="AU17" s="554"/>
      <c r="AV17" s="506"/>
      <c r="AW17" s="506"/>
      <c r="AX17" s="554"/>
      <c r="AY17" s="560">
        <v>79.149541736615319</v>
      </c>
      <c r="AZ17" s="554">
        <v>3.3641320065669973</v>
      </c>
      <c r="BA17" s="554">
        <v>72.553317021672328</v>
      </c>
      <c r="BB17" s="554">
        <v>85.745766451558296</v>
      </c>
      <c r="BC17" s="554">
        <v>4.2503493169445834</v>
      </c>
      <c r="BD17" s="506">
        <v>204.61519099999933</v>
      </c>
      <c r="BE17" s="506">
        <v>345</v>
      </c>
      <c r="BF17" s="504"/>
      <c r="BG17" s="560">
        <v>72.591816443257684</v>
      </c>
      <c r="BH17" s="554">
        <v>3.8613970415311192</v>
      </c>
      <c r="BI17" s="554">
        <v>65.020445261038773</v>
      </c>
      <c r="BJ17" s="554">
        <v>80.163187625476596</v>
      </c>
      <c r="BK17" s="554">
        <v>5.3193283082390277</v>
      </c>
      <c r="BL17" s="506">
        <v>171.1096830000001</v>
      </c>
      <c r="BM17" s="506">
        <v>261</v>
      </c>
      <c r="BN17" s="504"/>
      <c r="BO17" s="507">
        <v>79.799502457970405</v>
      </c>
      <c r="BP17" s="500">
        <v>2.8157876455503952</v>
      </c>
      <c r="BQ17" s="500">
        <v>74.278422149409153</v>
      </c>
      <c r="BR17" s="500">
        <v>85.320582766531658</v>
      </c>
      <c r="BS17" s="500">
        <v>3.5285779470034195</v>
      </c>
      <c r="BT17" s="501">
        <v>184.58460700000001</v>
      </c>
      <c r="BU17" s="486">
        <v>294</v>
      </c>
      <c r="BV17" s="481"/>
      <c r="BW17" s="602">
        <v>84.981254065666263</v>
      </c>
      <c r="BX17" s="592">
        <v>2.9894805032656393</v>
      </c>
      <c r="BY17" s="592">
        <v>79.11945058218987</v>
      </c>
      <c r="BZ17" s="592">
        <v>90.843057549142642</v>
      </c>
      <c r="CA17" s="592">
        <v>3.5178117058094061</v>
      </c>
      <c r="CB17" s="592">
        <v>149.24676199999988</v>
      </c>
      <c r="CC17" s="486">
        <v>272</v>
      </c>
      <c r="CD17" s="814"/>
      <c r="CE17" s="592">
        <v>83.151755020303071</v>
      </c>
      <c r="CF17" s="592">
        <v>3.3200337106699784</v>
      </c>
      <c r="CG17" s="592">
        <v>76.641748475306954</v>
      </c>
      <c r="CH17" s="592">
        <v>89.661761565299173</v>
      </c>
      <c r="CI17" s="592">
        <v>3.9927403935843921</v>
      </c>
      <c r="CJ17" s="486">
        <v>158.1783980000001</v>
      </c>
      <c r="CK17" s="486">
        <v>266</v>
      </c>
      <c r="CL17" s="814"/>
      <c r="CM17" s="592">
        <v>73.123013822858937</v>
      </c>
      <c r="CN17" s="592">
        <v>4.8568053421960036</v>
      </c>
      <c r="CO17" s="592">
        <v>63.598794274695834</v>
      </c>
      <c r="CP17" s="592">
        <v>82.64723337102204</v>
      </c>
      <c r="CQ17" s="592">
        <v>6.6419654884051296</v>
      </c>
      <c r="CR17" s="486">
        <v>130.30748600000001</v>
      </c>
      <c r="CS17" s="486">
        <v>203</v>
      </c>
      <c r="CT17" s="814"/>
      <c r="CU17" s="592">
        <v>81.191322301014097</v>
      </c>
      <c r="CV17" s="592">
        <v>2.9133273499408712</v>
      </c>
      <c r="CW17" s="592">
        <v>75.478794108694316</v>
      </c>
      <c r="CX17" s="592">
        <v>86.903850493333863</v>
      </c>
      <c r="CY17" s="592">
        <v>3.5882250311675037</v>
      </c>
      <c r="CZ17" s="486">
        <v>145.37614200000002</v>
      </c>
      <c r="DA17" s="486">
        <v>299</v>
      </c>
      <c r="DB17" s="814"/>
      <c r="DC17" s="592"/>
      <c r="DD17" s="592"/>
      <c r="DE17" s="592"/>
      <c r="DF17" s="592"/>
      <c r="DG17" s="592"/>
      <c r="DH17" s="486"/>
      <c r="DI17" s="486"/>
      <c r="DJ17" s="814"/>
      <c r="DK17" s="500"/>
      <c r="DL17" s="500"/>
      <c r="DM17" s="500"/>
      <c r="DN17" s="500"/>
      <c r="DO17" s="500"/>
    </row>
    <row r="18" spans="1:119" s="140" customFormat="1" ht="24" customHeight="1">
      <c r="A18" s="434" t="s">
        <v>11</v>
      </c>
      <c r="B18" s="435"/>
      <c r="C18" s="450">
        <v>16.100269999999998</v>
      </c>
      <c r="D18" s="694">
        <v>1.14618</v>
      </c>
      <c r="E18" s="694">
        <v>13.851160000000002</v>
      </c>
      <c r="F18" s="694">
        <v>18.34938</v>
      </c>
      <c r="G18" s="694">
        <v>7.1190110476408153</v>
      </c>
      <c r="H18" s="436">
        <v>1293.18225224</v>
      </c>
      <c r="I18" s="437">
        <v>1562</v>
      </c>
      <c r="J18" s="694"/>
      <c r="K18" s="462">
        <v>46.3447975208028</v>
      </c>
      <c r="L18" s="694">
        <v>1.7181418340124692</v>
      </c>
      <c r="M18" s="694">
        <v>42.973141521622729</v>
      </c>
      <c r="N18" s="694">
        <v>49.716453519982871</v>
      </c>
      <c r="O18" s="694">
        <v>3.7073024933192262</v>
      </c>
      <c r="P18" s="436">
        <v>1206.5924459999967</v>
      </c>
      <c r="Q18" s="535">
        <v>1442</v>
      </c>
      <c r="R18" s="713"/>
      <c r="S18" s="450">
        <v>69.943993481488391</v>
      </c>
      <c r="T18" s="694">
        <v>1.6814339598968779</v>
      </c>
      <c r="U18" s="694">
        <v>66.644473756836319</v>
      </c>
      <c r="V18" s="694">
        <v>73.243513206140477</v>
      </c>
      <c r="W18" s="694">
        <v>2.4039719155325203</v>
      </c>
      <c r="X18" s="436">
        <v>1115.5246150000014</v>
      </c>
      <c r="Y18" s="696">
        <v>1329</v>
      </c>
      <c r="Z18" s="703"/>
      <c r="AA18" s="704">
        <v>73.797970715226512</v>
      </c>
      <c r="AB18" s="704">
        <v>1.2961469925169424</v>
      </c>
      <c r="AC18" s="704">
        <v>71.254985003869535</v>
      </c>
      <c r="AD18" s="704">
        <v>76.340956426583489</v>
      </c>
      <c r="AE18" s="704">
        <v>1.7563450321941065</v>
      </c>
      <c r="AF18" s="437">
        <v>1134.1241159999975</v>
      </c>
      <c r="AG18" s="535">
        <v>1370</v>
      </c>
      <c r="AH18" s="704"/>
      <c r="AI18" s="555">
        <v>75.881079449035454</v>
      </c>
      <c r="AJ18" s="555">
        <v>1.514362438104377</v>
      </c>
      <c r="AK18" s="555">
        <v>72.909888809005963</v>
      </c>
      <c r="AL18" s="555">
        <v>78.85227008906493</v>
      </c>
      <c r="AM18" s="555">
        <v>1.9957049228872383</v>
      </c>
      <c r="AN18" s="512">
        <v>905.00246699999866</v>
      </c>
      <c r="AO18" s="512">
        <v>1196</v>
      </c>
      <c r="AP18" s="555"/>
      <c r="AQ18" s="561">
        <v>78.477376738037606</v>
      </c>
      <c r="AR18" s="555">
        <v>1.4146723750435051</v>
      </c>
      <c r="AS18" s="555">
        <v>75.702067910777956</v>
      </c>
      <c r="AT18" s="555">
        <v>81.252685565297256</v>
      </c>
      <c r="AU18" s="555">
        <v>1.8026499277183667</v>
      </c>
      <c r="AV18" s="512">
        <v>1018.6417209999971</v>
      </c>
      <c r="AW18" s="512">
        <v>1314</v>
      </c>
      <c r="AX18" s="555"/>
      <c r="AY18" s="561">
        <v>79.002729989962589</v>
      </c>
      <c r="AZ18" s="555">
        <v>0.98684460221449699</v>
      </c>
      <c r="BA18" s="555">
        <v>77.067773590443039</v>
      </c>
      <c r="BB18" s="555">
        <v>80.937686389482138</v>
      </c>
      <c r="BC18" s="555">
        <v>1.2491272166669141</v>
      </c>
      <c r="BD18" s="512">
        <v>1239.0041890000039</v>
      </c>
      <c r="BE18" s="512">
        <v>2997</v>
      </c>
      <c r="BF18" s="504"/>
      <c r="BG18" s="561">
        <v>80.876389369193987</v>
      </c>
      <c r="BH18" s="555">
        <v>0.9841195521150079</v>
      </c>
      <c r="BI18" s="555">
        <v>78.946742058492859</v>
      </c>
      <c r="BJ18" s="555">
        <v>82.806036679895129</v>
      </c>
      <c r="BK18" s="555">
        <v>1.2168193459064844</v>
      </c>
      <c r="BL18" s="512">
        <v>1221.4479290000056</v>
      </c>
      <c r="BM18" s="512">
        <v>2529</v>
      </c>
      <c r="BN18" s="504"/>
      <c r="BO18" s="508">
        <v>80.820750905484076</v>
      </c>
      <c r="BP18" s="509">
        <v>0.92962064342506068</v>
      </c>
      <c r="BQ18" s="509">
        <v>78.99798908004783</v>
      </c>
      <c r="BR18" s="509">
        <v>82.643512730920307</v>
      </c>
      <c r="BS18" s="509">
        <v>1.1502251996052433</v>
      </c>
      <c r="BT18" s="510">
        <v>1189.2939909999984</v>
      </c>
      <c r="BU18" s="769">
        <v>2719</v>
      </c>
      <c r="BV18" s="767"/>
      <c r="BW18" s="770">
        <v>82.075719327183691</v>
      </c>
      <c r="BX18" s="735">
        <v>0.94971932441928808</v>
      </c>
      <c r="BY18" s="735">
        <v>80.213500109455154</v>
      </c>
      <c r="BZ18" s="735">
        <v>83.937938544912228</v>
      </c>
      <c r="CA18" s="735">
        <v>1.1571258006687228</v>
      </c>
      <c r="CB18" s="735">
        <v>1042.2618759999964</v>
      </c>
      <c r="CC18" s="769">
        <v>2797</v>
      </c>
      <c r="CD18" s="822"/>
      <c r="CE18" s="735">
        <v>84.271246394900359</v>
      </c>
      <c r="CF18" s="735">
        <v>0.94634876692726799</v>
      </c>
      <c r="CG18" s="735">
        <v>82.415621662312873</v>
      </c>
      <c r="CH18" s="735">
        <v>86.126871127487846</v>
      </c>
      <c r="CI18" s="735">
        <v>1.1229794353492983</v>
      </c>
      <c r="CJ18" s="769">
        <v>969.72630400000128</v>
      </c>
      <c r="CK18" s="769">
        <v>2565</v>
      </c>
      <c r="CL18" s="822"/>
      <c r="CM18" s="735">
        <v>67.422905461925652</v>
      </c>
      <c r="CN18" s="735">
        <v>1.6632287706383884</v>
      </c>
      <c r="CO18" s="735">
        <v>64.161305530638529</v>
      </c>
      <c r="CP18" s="735">
        <v>70.684505393212788</v>
      </c>
      <c r="CQ18" s="735">
        <v>2.4668601260110767</v>
      </c>
      <c r="CR18" s="769">
        <v>791.51502200000027</v>
      </c>
      <c r="CS18" s="769">
        <v>1910</v>
      </c>
      <c r="CT18" s="822"/>
      <c r="CU18" s="735">
        <v>80.818440302526142</v>
      </c>
      <c r="CV18" s="735">
        <v>0.97698530571734643</v>
      </c>
      <c r="CW18" s="735">
        <v>78.902742053750302</v>
      </c>
      <c r="CX18" s="735">
        <v>82.734138551301982</v>
      </c>
      <c r="CY18" s="735">
        <v>1.2088643409353308</v>
      </c>
      <c r="CZ18" s="769">
        <v>953.89107500000227</v>
      </c>
      <c r="DA18" s="769">
        <v>2681</v>
      </c>
      <c r="DB18" s="822"/>
      <c r="DC18" s="735"/>
      <c r="DD18" s="735"/>
      <c r="DE18" s="735"/>
      <c r="DF18" s="735"/>
      <c r="DG18" s="735"/>
      <c r="DH18" s="769"/>
      <c r="DI18" s="769"/>
      <c r="DJ18" s="822"/>
      <c r="DK18" s="509"/>
      <c r="DL18" s="509"/>
      <c r="DM18" s="509"/>
      <c r="DN18" s="509"/>
      <c r="DO18" s="509"/>
    </row>
    <row r="19" spans="1:119" s="140" customFormat="1" ht="24" customHeight="1">
      <c r="A19" s="429" t="s">
        <v>50</v>
      </c>
      <c r="B19" s="430"/>
      <c r="C19" s="719">
        <v>15.84172</v>
      </c>
      <c r="D19" s="713">
        <v>1.8640099999999999</v>
      </c>
      <c r="E19" s="713">
        <v>12.18403</v>
      </c>
      <c r="F19" s="713">
        <v>19.499400000000001</v>
      </c>
      <c r="G19" s="713">
        <v>11.766462227586398</v>
      </c>
      <c r="H19" s="693">
        <v>491.52479340100001</v>
      </c>
      <c r="I19" s="431">
        <v>563</v>
      </c>
      <c r="J19" s="713"/>
      <c r="K19" s="461">
        <v>45.685778673597902</v>
      </c>
      <c r="L19" s="713">
        <v>2.8416514211311963</v>
      </c>
      <c r="M19" s="713">
        <v>40.10936415881924</v>
      </c>
      <c r="N19" s="713">
        <v>51.262193188376571</v>
      </c>
      <c r="O19" s="713">
        <v>6.2199912174713665</v>
      </c>
      <c r="P19" s="693">
        <v>467.96248900000012</v>
      </c>
      <c r="Q19" s="533">
        <v>530</v>
      </c>
      <c r="R19" s="713"/>
      <c r="S19" s="719">
        <v>69.229900340125567</v>
      </c>
      <c r="T19" s="713">
        <v>2.7751582851264969</v>
      </c>
      <c r="U19" s="713">
        <v>63.784138140004366</v>
      </c>
      <c r="V19" s="713">
        <v>74.675662540246776</v>
      </c>
      <c r="W19" s="713">
        <v>4.0086122780650868</v>
      </c>
      <c r="X19" s="693">
        <v>449.48561600000119</v>
      </c>
      <c r="Y19" s="714">
        <v>460</v>
      </c>
      <c r="Z19" s="703"/>
      <c r="AA19" s="703">
        <v>74.646771769164175</v>
      </c>
      <c r="AB19" s="703">
        <v>1.9583905434532585</v>
      </c>
      <c r="AC19" s="703">
        <v>70.804492152723853</v>
      </c>
      <c r="AD19" s="703">
        <v>78.489051385604498</v>
      </c>
      <c r="AE19" s="703">
        <v>2.6235435197510442</v>
      </c>
      <c r="AF19" s="431">
        <v>427.70356899999996</v>
      </c>
      <c r="AG19" s="533">
        <v>528</v>
      </c>
      <c r="AH19" s="703"/>
      <c r="AI19" s="554">
        <v>74.97241093221507</v>
      </c>
      <c r="AJ19" s="554">
        <v>2.3602984634622572</v>
      </c>
      <c r="AK19" s="554">
        <v>70.341487366061699</v>
      </c>
      <c r="AL19" s="554">
        <v>79.603334498368454</v>
      </c>
      <c r="AM19" s="554">
        <v>3.1482227050111513</v>
      </c>
      <c r="AN19" s="506">
        <v>378.34641899999968</v>
      </c>
      <c r="AO19" s="506">
        <v>445</v>
      </c>
      <c r="AP19" s="554"/>
      <c r="AQ19" s="560">
        <v>74.557414895304348</v>
      </c>
      <c r="AR19" s="554">
        <v>2.2058458283140512</v>
      </c>
      <c r="AS19" s="554">
        <v>70.229979436118555</v>
      </c>
      <c r="AT19" s="554">
        <v>78.884850354490126</v>
      </c>
      <c r="AU19" s="554">
        <v>2.9585867903434733</v>
      </c>
      <c r="AV19" s="506">
        <v>467.17043299999978</v>
      </c>
      <c r="AW19" s="506">
        <v>505</v>
      </c>
      <c r="AX19" s="554"/>
      <c r="AY19" s="560">
        <v>76.348075271956532</v>
      </c>
      <c r="AZ19" s="554">
        <v>1.534936192606402</v>
      </c>
      <c r="BA19" s="554">
        <v>73.338447816860636</v>
      </c>
      <c r="BB19" s="554">
        <v>79.357702727052413</v>
      </c>
      <c r="BC19" s="554">
        <v>2.0104451711963467</v>
      </c>
      <c r="BD19" s="506">
        <v>578.36477399999774</v>
      </c>
      <c r="BE19" s="506">
        <v>1420</v>
      </c>
      <c r="BF19" s="504"/>
      <c r="BG19" s="560">
        <v>78.855167314725421</v>
      </c>
      <c r="BH19" s="554">
        <v>1.3687060156753594</v>
      </c>
      <c r="BI19" s="554">
        <v>76.171428457375939</v>
      </c>
      <c r="BJ19" s="554">
        <v>81.538906172074917</v>
      </c>
      <c r="BK19" s="554">
        <v>1.7357214020136471</v>
      </c>
      <c r="BL19" s="506">
        <v>559.86706900000081</v>
      </c>
      <c r="BM19" s="506">
        <v>1220</v>
      </c>
      <c r="BN19" s="504"/>
      <c r="BO19" s="507">
        <v>79.832255018634541</v>
      </c>
      <c r="BP19" s="500">
        <v>1.3052875837713895</v>
      </c>
      <c r="BQ19" s="500">
        <v>77.272900946904329</v>
      </c>
      <c r="BR19" s="500">
        <v>82.391609090364753</v>
      </c>
      <c r="BS19" s="500">
        <v>1.6350378471292182</v>
      </c>
      <c r="BT19" s="501">
        <v>559.86330699999917</v>
      </c>
      <c r="BU19" s="600">
        <v>1405</v>
      </c>
      <c r="BV19" s="481"/>
      <c r="BW19" s="590">
        <v>79.995770719438866</v>
      </c>
      <c r="BX19" s="589">
        <v>1.5482548125259312</v>
      </c>
      <c r="BY19" s="589">
        <v>76.959937087655689</v>
      </c>
      <c r="BZ19" s="589">
        <v>83.031604351222043</v>
      </c>
      <c r="CA19" s="589">
        <v>1.9354208336287801</v>
      </c>
      <c r="CB19" s="589">
        <v>529.1774729999994</v>
      </c>
      <c r="CC19" s="600">
        <v>1367</v>
      </c>
      <c r="CD19" s="821"/>
      <c r="CE19" s="589">
        <v>81.429196613637131</v>
      </c>
      <c r="CF19" s="589">
        <v>1.3684808871831526</v>
      </c>
      <c r="CG19" s="589">
        <v>78.74584448271446</v>
      </c>
      <c r="CH19" s="589">
        <v>84.112548744559817</v>
      </c>
      <c r="CI19" s="589">
        <v>1.6805776602172324</v>
      </c>
      <c r="CJ19" s="600">
        <v>456.34944400000097</v>
      </c>
      <c r="CK19" s="600">
        <v>1258</v>
      </c>
      <c r="CL19" s="821"/>
      <c r="CM19" s="589">
        <v>67.489730410835264</v>
      </c>
      <c r="CN19" s="589">
        <v>2.391468526893783</v>
      </c>
      <c r="CO19" s="589">
        <v>62.800048678118323</v>
      </c>
      <c r="CP19" s="589">
        <v>72.179412143552184</v>
      </c>
      <c r="CQ19" s="589">
        <v>3.5434554447558448</v>
      </c>
      <c r="CR19" s="600">
        <v>366.53924899999959</v>
      </c>
      <c r="CS19" s="600">
        <v>856</v>
      </c>
      <c r="CT19" s="821"/>
      <c r="CU19" s="589">
        <v>79.395805521022098</v>
      </c>
      <c r="CV19" s="589">
        <v>1.3307701139561061</v>
      </c>
      <c r="CW19" s="589">
        <v>76.786396800225532</v>
      </c>
      <c r="CX19" s="589">
        <v>82.005214241818663</v>
      </c>
      <c r="CY19" s="589">
        <v>1.6761214339008754</v>
      </c>
      <c r="CZ19" s="600">
        <v>464.97693999999939</v>
      </c>
      <c r="DA19" s="600">
        <v>1199</v>
      </c>
      <c r="DB19" s="821"/>
      <c r="DC19" s="589"/>
      <c r="DD19" s="589"/>
      <c r="DE19" s="589"/>
      <c r="DF19" s="589"/>
      <c r="DG19" s="589"/>
      <c r="DH19" s="600"/>
      <c r="DI19" s="600"/>
      <c r="DJ19" s="821"/>
      <c r="DK19" s="500"/>
      <c r="DL19" s="500"/>
      <c r="DM19" s="500"/>
      <c r="DN19" s="500"/>
      <c r="DO19" s="500"/>
    </row>
    <row r="20" spans="1:119" s="140" customFormat="1" ht="24" customHeight="1">
      <c r="A20" s="429" t="s">
        <v>52</v>
      </c>
      <c r="B20" s="430"/>
      <c r="C20" s="719">
        <v>16.258800000000001</v>
      </c>
      <c r="D20" s="713">
        <v>1.45221</v>
      </c>
      <c r="E20" s="713">
        <v>13.409170000000001</v>
      </c>
      <c r="F20" s="713">
        <v>19.108420000000002</v>
      </c>
      <c r="G20" s="713">
        <v>8.93183998819101</v>
      </c>
      <c r="H20" s="693">
        <v>801.65745884199998</v>
      </c>
      <c r="I20" s="431">
        <v>999</v>
      </c>
      <c r="J20" s="713"/>
      <c r="K20" s="461">
        <v>46.762322016137887</v>
      </c>
      <c r="L20" s="713">
        <v>2.1568243594537782</v>
      </c>
      <c r="M20" s="713">
        <v>42.529801948951587</v>
      </c>
      <c r="N20" s="713">
        <v>50.994842083324187</v>
      </c>
      <c r="O20" s="713">
        <v>4.6123123627382068</v>
      </c>
      <c r="P20" s="693">
        <v>738.62995699999897</v>
      </c>
      <c r="Q20" s="533">
        <v>912</v>
      </c>
      <c r="R20" s="713"/>
      <c r="S20" s="719">
        <v>70.425909099055716</v>
      </c>
      <c r="T20" s="713">
        <v>2.1130833395352955</v>
      </c>
      <c r="U20" s="713">
        <v>66.279353049326588</v>
      </c>
      <c r="V20" s="713">
        <v>74.572465148784843</v>
      </c>
      <c r="W20" s="713">
        <v>3.0004345936993073</v>
      </c>
      <c r="X20" s="693">
        <v>666.03899899999988</v>
      </c>
      <c r="Y20" s="714">
        <v>869</v>
      </c>
      <c r="Z20" s="703"/>
      <c r="AA20" s="703">
        <v>73.284062616599016</v>
      </c>
      <c r="AB20" s="703">
        <v>1.7097553861553008</v>
      </c>
      <c r="AC20" s="703">
        <v>69.929594688184849</v>
      </c>
      <c r="AD20" s="703">
        <v>76.638530545013197</v>
      </c>
      <c r="AE20" s="703">
        <v>2.3330521331769574</v>
      </c>
      <c r="AF20" s="431">
        <v>706.42054699999926</v>
      </c>
      <c r="AG20" s="533">
        <v>842</v>
      </c>
      <c r="AH20" s="703"/>
      <c r="AI20" s="554">
        <v>76.533861242204836</v>
      </c>
      <c r="AJ20" s="554">
        <v>1.9738055247542055</v>
      </c>
      <c r="AK20" s="554">
        <v>72.661239766114079</v>
      </c>
      <c r="AL20" s="554">
        <v>80.406482718295607</v>
      </c>
      <c r="AM20" s="554">
        <v>2.5789963980880977</v>
      </c>
      <c r="AN20" s="506">
        <v>526.65604800000108</v>
      </c>
      <c r="AO20" s="506">
        <v>751</v>
      </c>
      <c r="AP20" s="554"/>
      <c r="AQ20" s="560">
        <v>81.798112216496676</v>
      </c>
      <c r="AR20" s="554">
        <v>1.7783240545941956</v>
      </c>
      <c r="AS20" s="554">
        <v>78.309390351625566</v>
      </c>
      <c r="AT20" s="554">
        <v>85.286834081367786</v>
      </c>
      <c r="AU20" s="554">
        <v>2.1740404593781704</v>
      </c>
      <c r="AV20" s="506">
        <v>551.47128800000098</v>
      </c>
      <c r="AW20" s="506">
        <v>809</v>
      </c>
      <c r="AX20" s="554"/>
      <c r="AY20" s="560">
        <v>81.326779601849893</v>
      </c>
      <c r="AZ20" s="554">
        <v>1.2336064132435673</v>
      </c>
      <c r="BA20" s="554">
        <v>78.907984769879818</v>
      </c>
      <c r="BB20" s="554">
        <v>83.745574433819982</v>
      </c>
      <c r="BC20" s="554">
        <v>1.5168514224747527</v>
      </c>
      <c r="BD20" s="506">
        <v>660.63941499999964</v>
      </c>
      <c r="BE20" s="506">
        <v>1577</v>
      </c>
      <c r="BF20" s="504"/>
      <c r="BG20" s="560">
        <v>82.586861566702581</v>
      </c>
      <c r="BH20" s="554">
        <v>1.3942181353171075</v>
      </c>
      <c r="BI20" s="554">
        <v>79.853098916053597</v>
      </c>
      <c r="BJ20" s="554">
        <v>85.320624217351551</v>
      </c>
      <c r="BK20" s="554">
        <v>1.6881839421771043</v>
      </c>
      <c r="BL20" s="506">
        <v>661.58085999999946</v>
      </c>
      <c r="BM20" s="506">
        <v>1309</v>
      </c>
      <c r="BN20" s="504"/>
      <c r="BO20" s="507">
        <v>81.699993990124511</v>
      </c>
      <c r="BP20" s="500">
        <v>1.3182305481578995</v>
      </c>
      <c r="BQ20" s="500">
        <v>79.1152618875184</v>
      </c>
      <c r="BR20" s="500">
        <v>84.284726092730622</v>
      </c>
      <c r="BS20" s="500">
        <v>1.6135014016246327</v>
      </c>
      <c r="BT20" s="501">
        <v>629.43068399999981</v>
      </c>
      <c r="BU20" s="486">
        <v>1314</v>
      </c>
      <c r="BV20" s="481"/>
      <c r="BW20" s="482">
        <v>84.22090624337288</v>
      </c>
      <c r="BX20" s="500">
        <v>1.0523462416257636</v>
      </c>
      <c r="BY20" s="500">
        <v>82.157455132637452</v>
      </c>
      <c r="BZ20" s="500">
        <v>86.284357354108323</v>
      </c>
      <c r="CA20" s="500">
        <v>1.249507145630566</v>
      </c>
      <c r="CB20" s="500">
        <v>513.0844029999995</v>
      </c>
      <c r="CC20" s="486">
        <v>1430</v>
      </c>
      <c r="CD20" s="513"/>
      <c r="CE20" s="500">
        <v>86.797592902804467</v>
      </c>
      <c r="CF20" s="500">
        <v>1.3158897126450269</v>
      </c>
      <c r="CG20" s="500">
        <v>84.217362884573532</v>
      </c>
      <c r="CH20" s="500">
        <v>89.377822921035403</v>
      </c>
      <c r="CI20" s="500">
        <v>1.5160440153202794</v>
      </c>
      <c r="CJ20" s="486">
        <v>513.37685999999951</v>
      </c>
      <c r="CK20" s="486">
        <v>1307</v>
      </c>
      <c r="CL20" s="513"/>
      <c r="CM20" s="500">
        <v>67.365269313834389</v>
      </c>
      <c r="CN20" s="500">
        <v>2.3117899807417452</v>
      </c>
      <c r="CO20" s="500">
        <v>62.831837608318942</v>
      </c>
      <c r="CP20" s="500">
        <v>71.898701019349829</v>
      </c>
      <c r="CQ20" s="500">
        <v>3.431723801135294</v>
      </c>
      <c r="CR20" s="486">
        <v>424.9757730000004</v>
      </c>
      <c r="CS20" s="486">
        <v>1054</v>
      </c>
      <c r="CT20" s="513"/>
      <c r="CU20" s="500">
        <v>82.171423004573072</v>
      </c>
      <c r="CV20" s="500">
        <v>1.428274758515186</v>
      </c>
      <c r="CW20" s="500">
        <v>79.37082463564542</v>
      </c>
      <c r="CX20" s="500">
        <v>84.972021373500723</v>
      </c>
      <c r="CY20" s="500">
        <v>1.7381648099676918</v>
      </c>
      <c r="CZ20" s="486">
        <v>488.91413499999942</v>
      </c>
      <c r="DA20" s="486">
        <v>1482</v>
      </c>
      <c r="DB20" s="513"/>
      <c r="DC20" s="500"/>
      <c r="DD20" s="500"/>
      <c r="DE20" s="500"/>
      <c r="DF20" s="500"/>
      <c r="DG20" s="500"/>
      <c r="DH20" s="486"/>
      <c r="DI20" s="486"/>
      <c r="DJ20" s="513"/>
      <c r="DK20" s="500"/>
      <c r="DL20" s="500"/>
      <c r="DM20" s="500"/>
      <c r="DN20" s="500"/>
      <c r="DO20" s="500"/>
    </row>
    <row r="21" spans="1:119" s="140" customFormat="1" ht="24" customHeight="1">
      <c r="A21" s="434" t="s">
        <v>12</v>
      </c>
      <c r="B21" s="435"/>
      <c r="C21" s="450">
        <v>14.210410000000001</v>
      </c>
      <c r="D21" s="694">
        <v>1.6328200000000002</v>
      </c>
      <c r="E21" s="694">
        <v>11.006390000000001</v>
      </c>
      <c r="F21" s="694">
        <v>17.414439999999999</v>
      </c>
      <c r="G21" s="694">
        <v>11.49030886512071</v>
      </c>
      <c r="H21" s="436">
        <v>611.81179097999996</v>
      </c>
      <c r="I21" s="437">
        <v>1183</v>
      </c>
      <c r="J21" s="694"/>
      <c r="K21" s="462">
        <v>44.099154275389225</v>
      </c>
      <c r="L21" s="694">
        <v>2.4067918684687704</v>
      </c>
      <c r="M21" s="694">
        <v>39.376101683654447</v>
      </c>
      <c r="N21" s="694">
        <v>48.822206867124002</v>
      </c>
      <c r="O21" s="694">
        <v>5.4576825973552703</v>
      </c>
      <c r="P21" s="436">
        <v>536.95540400000016</v>
      </c>
      <c r="Q21" s="535">
        <v>999</v>
      </c>
      <c r="R21" s="713"/>
      <c r="S21" s="450">
        <v>65.992104252264554</v>
      </c>
      <c r="T21" s="694">
        <v>2.0556413411459036</v>
      </c>
      <c r="U21" s="694">
        <v>61.958268066193256</v>
      </c>
      <c r="V21" s="694">
        <v>70.025940438335837</v>
      </c>
      <c r="W21" s="694">
        <v>3.1149807457084737</v>
      </c>
      <c r="X21" s="436">
        <v>515.81789800000126</v>
      </c>
      <c r="Y21" s="696">
        <v>1020</v>
      </c>
      <c r="Z21" s="703"/>
      <c r="AA21" s="704">
        <v>69.019159039995913</v>
      </c>
      <c r="AB21" s="704">
        <v>2.1136639945653735</v>
      </c>
      <c r="AC21" s="704">
        <v>64.872239463882167</v>
      </c>
      <c r="AD21" s="704">
        <v>73.166078616109658</v>
      </c>
      <c r="AE21" s="704">
        <v>3.0624308148126325</v>
      </c>
      <c r="AF21" s="437">
        <v>582.53498100000127</v>
      </c>
      <c r="AG21" s="535">
        <v>1079</v>
      </c>
      <c r="AH21" s="704"/>
      <c r="AI21" s="555">
        <v>74.311816273036939</v>
      </c>
      <c r="AJ21" s="555">
        <v>2.0434353148082045</v>
      </c>
      <c r="AK21" s="555">
        <v>70.30258061841792</v>
      </c>
      <c r="AL21" s="555">
        <v>78.321051927655944</v>
      </c>
      <c r="AM21" s="555">
        <v>2.7498120989267734</v>
      </c>
      <c r="AN21" s="512">
        <v>548.50897400000099</v>
      </c>
      <c r="AO21" s="512">
        <v>1015</v>
      </c>
      <c r="AP21" s="555"/>
      <c r="AQ21" s="561">
        <v>75.076765642335502</v>
      </c>
      <c r="AR21" s="555">
        <v>1.7955184678325378</v>
      </c>
      <c r="AS21" s="555">
        <v>71.554311722126513</v>
      </c>
      <c r="AT21" s="555">
        <v>78.599219562544491</v>
      </c>
      <c r="AU21" s="555">
        <v>2.3915767447766183</v>
      </c>
      <c r="AV21" s="512">
        <v>585.04590900000017</v>
      </c>
      <c r="AW21" s="512">
        <v>971</v>
      </c>
      <c r="AX21" s="555"/>
      <c r="AY21" s="561">
        <v>77.809700950436152</v>
      </c>
      <c r="AZ21" s="555">
        <v>1.4792120371425828</v>
      </c>
      <c r="BA21" s="555">
        <v>74.909334680921646</v>
      </c>
      <c r="BB21" s="555">
        <v>80.710067219950659</v>
      </c>
      <c r="BC21" s="555">
        <v>1.9010637736351446</v>
      </c>
      <c r="BD21" s="512">
        <v>815.87616100000071</v>
      </c>
      <c r="BE21" s="512">
        <v>2335</v>
      </c>
      <c r="BF21" s="504"/>
      <c r="BG21" s="561">
        <v>78.534055935015928</v>
      </c>
      <c r="BH21" s="555">
        <v>1.4428221882907504</v>
      </c>
      <c r="BI21" s="555">
        <v>75.704991163899791</v>
      </c>
      <c r="BJ21" s="555">
        <v>81.363120706132079</v>
      </c>
      <c r="BK21" s="555">
        <v>1.8371930127798735</v>
      </c>
      <c r="BL21" s="512">
        <v>796.31256600000097</v>
      </c>
      <c r="BM21" s="512">
        <v>2027</v>
      </c>
      <c r="BN21" s="504"/>
      <c r="BO21" s="508">
        <v>79.370768627777238</v>
      </c>
      <c r="BP21" s="509">
        <v>1.6799549109195617</v>
      </c>
      <c r="BQ21" s="509">
        <v>76.076782310093691</v>
      </c>
      <c r="BR21" s="509">
        <v>82.664754945460771</v>
      </c>
      <c r="BS21" s="509">
        <v>2.1165914605136273</v>
      </c>
      <c r="BT21" s="510">
        <v>755.70815599999798</v>
      </c>
      <c r="BU21" s="769">
        <v>2271</v>
      </c>
      <c r="BV21" s="767"/>
      <c r="BW21" s="770">
        <v>82.753277678919474</v>
      </c>
      <c r="BX21" s="509">
        <v>1.122070301908602</v>
      </c>
      <c r="BY21" s="509">
        <v>80.553110928459475</v>
      </c>
      <c r="BZ21" s="509">
        <v>84.953444429379473</v>
      </c>
      <c r="CA21" s="509">
        <v>1.3559224883662073</v>
      </c>
      <c r="CB21" s="509">
        <v>695.60161500000197</v>
      </c>
      <c r="CC21" s="769">
        <v>2095</v>
      </c>
      <c r="CD21" s="819"/>
      <c r="CE21" s="509">
        <v>83.661092832498312</v>
      </c>
      <c r="CF21" s="509">
        <v>1.2654494543355261</v>
      </c>
      <c r="CG21" s="509">
        <v>81.179767355709458</v>
      </c>
      <c r="CH21" s="509">
        <v>86.142418309287166</v>
      </c>
      <c r="CI21" s="509">
        <v>1.5125901557001418</v>
      </c>
      <c r="CJ21" s="769">
        <v>635.68312700000274</v>
      </c>
      <c r="CK21" s="769">
        <v>2013</v>
      </c>
      <c r="CL21" s="819"/>
      <c r="CM21" s="509">
        <v>66.334464730275997</v>
      </c>
      <c r="CN21" s="509">
        <v>1.8175251561165613</v>
      </c>
      <c r="CO21" s="509">
        <v>62.770288815962616</v>
      </c>
      <c r="CP21" s="509">
        <v>69.898640644589378</v>
      </c>
      <c r="CQ21" s="509">
        <v>2.7399409394601131</v>
      </c>
      <c r="CR21" s="769">
        <v>549.09051799999986</v>
      </c>
      <c r="CS21" s="769">
        <v>1549</v>
      </c>
      <c r="CT21" s="819"/>
      <c r="CU21" s="509">
        <v>76.963595866887701</v>
      </c>
      <c r="CV21" s="509">
        <v>1.3014490644820365</v>
      </c>
      <c r="CW21" s="509">
        <v>74.411680624039107</v>
      </c>
      <c r="CX21" s="509">
        <v>79.515511109736309</v>
      </c>
      <c r="CY21" s="509">
        <v>1.6909930595407161</v>
      </c>
      <c r="CZ21" s="769">
        <v>630.62886100000321</v>
      </c>
      <c r="DA21" s="769">
        <v>2125</v>
      </c>
      <c r="DB21" s="819"/>
      <c r="DC21" s="509"/>
      <c r="DD21" s="509"/>
      <c r="DE21" s="509"/>
      <c r="DF21" s="509"/>
      <c r="DG21" s="509"/>
      <c r="DH21" s="769"/>
      <c r="DI21" s="769"/>
      <c r="DJ21" s="819"/>
      <c r="DK21" s="509"/>
      <c r="DL21" s="509"/>
      <c r="DM21" s="509"/>
      <c r="DN21" s="509"/>
      <c r="DO21" s="509"/>
    </row>
    <row r="22" spans="1:119" s="140" customFormat="1" ht="24" customHeight="1">
      <c r="A22" s="429" t="s">
        <v>51</v>
      </c>
      <c r="B22" s="430"/>
      <c r="C22" s="448">
        <v>14.78035</v>
      </c>
      <c r="D22" s="713">
        <v>2.2676499999999997</v>
      </c>
      <c r="E22" s="713">
        <v>10.33061</v>
      </c>
      <c r="F22" s="713">
        <v>19.230080000000001</v>
      </c>
      <c r="G22" s="713">
        <v>15.342329511818054</v>
      </c>
      <c r="H22" s="693">
        <v>291.06251826099998</v>
      </c>
      <c r="I22" s="431">
        <v>567</v>
      </c>
      <c r="J22" s="713"/>
      <c r="K22" s="461">
        <v>44.209602895430201</v>
      </c>
      <c r="L22" s="713">
        <v>3.2925179587736899</v>
      </c>
      <c r="M22" s="713">
        <v>37.748414588186606</v>
      </c>
      <c r="N22" s="713">
        <v>50.67079120267379</v>
      </c>
      <c r="O22" s="713">
        <v>7.4475176050812859</v>
      </c>
      <c r="P22" s="693">
        <v>249.34187999999972</v>
      </c>
      <c r="Q22" s="533">
        <v>474</v>
      </c>
      <c r="R22" s="713"/>
      <c r="S22" s="719">
        <v>74.866556623194398</v>
      </c>
      <c r="T22" s="713">
        <v>2.3831160944091079</v>
      </c>
      <c r="U22" s="713">
        <v>70.190108575171791</v>
      </c>
      <c r="V22" s="713">
        <v>79.543004671217005</v>
      </c>
      <c r="W22" s="713">
        <v>3.1831517327601984</v>
      </c>
      <c r="X22" s="693">
        <v>235.79832699999997</v>
      </c>
      <c r="Y22" s="714">
        <v>471</v>
      </c>
      <c r="Z22" s="703"/>
      <c r="AA22" s="703">
        <v>73.286777717660584</v>
      </c>
      <c r="AB22" s="703">
        <v>2.4277993892319083</v>
      </c>
      <c r="AC22" s="703">
        <v>68.523537751436407</v>
      </c>
      <c r="AD22" s="703">
        <v>78.050017683884747</v>
      </c>
      <c r="AE22" s="703">
        <v>3.312738620580475</v>
      </c>
      <c r="AF22" s="431">
        <v>290.76936200000017</v>
      </c>
      <c r="AG22" s="533">
        <v>546</v>
      </c>
      <c r="AH22" s="703"/>
      <c r="AI22" s="554">
        <v>78.426840511373911</v>
      </c>
      <c r="AJ22" s="554">
        <v>2.3665027075502656</v>
      </c>
      <c r="AK22" s="554">
        <v>73.783744171055702</v>
      </c>
      <c r="AL22" s="554">
        <v>83.06993685169212</v>
      </c>
      <c r="AM22" s="554">
        <v>3.0174653117730297</v>
      </c>
      <c r="AN22" s="506">
        <v>279.36964000000035</v>
      </c>
      <c r="AO22" s="506">
        <v>515</v>
      </c>
      <c r="AP22" s="554"/>
      <c r="AQ22" s="560">
        <v>81.429587909802621</v>
      </c>
      <c r="AR22" s="554">
        <v>2.0064648462521069</v>
      </c>
      <c r="AS22" s="554">
        <v>77.493298704170556</v>
      </c>
      <c r="AT22" s="554">
        <v>85.365877115434699</v>
      </c>
      <c r="AU22" s="554">
        <v>2.4640488767726714</v>
      </c>
      <c r="AV22" s="506">
        <v>306.71214900000007</v>
      </c>
      <c r="AW22" s="506">
        <v>496</v>
      </c>
      <c r="AX22" s="554"/>
      <c r="AY22" s="560">
        <v>82.665411615035765</v>
      </c>
      <c r="AZ22" s="554">
        <v>1.2314560518998261</v>
      </c>
      <c r="BA22" s="554">
        <v>80.250833105913287</v>
      </c>
      <c r="BB22" s="554">
        <v>85.079990124158243</v>
      </c>
      <c r="BC22" s="554">
        <v>1.4896871954555662</v>
      </c>
      <c r="BD22" s="506">
        <v>423.44393399999854</v>
      </c>
      <c r="BE22" s="506">
        <v>1368</v>
      </c>
      <c r="BF22" s="504"/>
      <c r="BG22" s="560">
        <v>82.964362989026725</v>
      </c>
      <c r="BH22" s="554">
        <v>1.3180722668027609</v>
      </c>
      <c r="BI22" s="554">
        <v>80.379906050355459</v>
      </c>
      <c r="BJ22" s="554">
        <v>85.548819927697977</v>
      </c>
      <c r="BK22" s="554">
        <v>1.5887210114264312</v>
      </c>
      <c r="BL22" s="506">
        <v>441.37643900000006</v>
      </c>
      <c r="BM22" s="506">
        <v>1237</v>
      </c>
      <c r="BN22" s="504"/>
      <c r="BO22" s="507">
        <v>81.433606466332705</v>
      </c>
      <c r="BP22" s="500">
        <v>1.4317654494273369</v>
      </c>
      <c r="BQ22" s="500">
        <v>78.626259810841731</v>
      </c>
      <c r="BR22" s="500">
        <v>84.240953121823679</v>
      </c>
      <c r="BS22" s="500">
        <v>1.7581997304998092</v>
      </c>
      <c r="BT22" s="501">
        <v>396.36587400000076</v>
      </c>
      <c r="BU22" s="600">
        <v>1407</v>
      </c>
      <c r="BV22" s="481"/>
      <c r="BW22" s="590">
        <v>84.566219495830083</v>
      </c>
      <c r="BX22" s="500">
        <v>1.1564533691269365</v>
      </c>
      <c r="BY22" s="500">
        <v>82.298634080831917</v>
      </c>
      <c r="BZ22" s="500">
        <v>86.833804910828249</v>
      </c>
      <c r="CA22" s="500">
        <v>1.3675122005234732</v>
      </c>
      <c r="CB22" s="500">
        <v>362.87436500000109</v>
      </c>
      <c r="CC22" s="600">
        <v>1239</v>
      </c>
      <c r="CD22" s="513"/>
      <c r="CE22" s="500">
        <v>85.504213013202801</v>
      </c>
      <c r="CF22" s="500">
        <v>1.2744473884293377</v>
      </c>
      <c r="CG22" s="500">
        <v>83.005244158380194</v>
      </c>
      <c r="CH22" s="500">
        <v>88.003181868025408</v>
      </c>
      <c r="CI22" s="500">
        <v>1.4905082960444871</v>
      </c>
      <c r="CJ22" s="600">
        <v>337.67221499999977</v>
      </c>
      <c r="CK22" s="600">
        <v>1251</v>
      </c>
      <c r="CL22" s="513"/>
      <c r="CM22" s="500">
        <v>68.444137229169385</v>
      </c>
      <c r="CN22" s="500">
        <v>2.2698000032988381</v>
      </c>
      <c r="CO22" s="500">
        <v>63.993048079266401</v>
      </c>
      <c r="CP22" s="500">
        <v>72.895226379072369</v>
      </c>
      <c r="CQ22" s="500">
        <v>3.3162811238294045</v>
      </c>
      <c r="CR22" s="600">
        <v>302.37067100000007</v>
      </c>
      <c r="CS22" s="600">
        <v>929</v>
      </c>
      <c r="CT22" s="513"/>
      <c r="CU22" s="500">
        <v>80.020538117722836</v>
      </c>
      <c r="CV22" s="500">
        <v>1.4898323877496664</v>
      </c>
      <c r="CW22" s="500">
        <v>77.099235945131838</v>
      </c>
      <c r="CX22" s="500">
        <v>82.941840290313834</v>
      </c>
      <c r="CY22" s="500">
        <v>1.8618125081312098</v>
      </c>
      <c r="CZ22" s="600">
        <v>362.42366999999854</v>
      </c>
      <c r="DA22" s="600">
        <v>1282</v>
      </c>
      <c r="DB22" s="513"/>
      <c r="DC22" s="500"/>
      <c r="DD22" s="500"/>
      <c r="DE22" s="500"/>
      <c r="DF22" s="500"/>
      <c r="DG22" s="500"/>
      <c r="DH22" s="600"/>
      <c r="DI22" s="600"/>
      <c r="DJ22" s="513"/>
      <c r="DK22" s="500"/>
      <c r="DL22" s="500"/>
      <c r="DM22" s="500"/>
      <c r="DN22" s="500"/>
      <c r="DO22" s="500"/>
    </row>
    <row r="23" spans="1:119" s="140" customFormat="1" ht="24" customHeight="1">
      <c r="A23" s="439" t="s">
        <v>53</v>
      </c>
      <c r="B23" s="420"/>
      <c r="C23" s="717">
        <v>13.69323</v>
      </c>
      <c r="D23" s="707">
        <v>2.3400799999999999</v>
      </c>
      <c r="E23" s="707">
        <v>9.1013599999999997</v>
      </c>
      <c r="F23" s="707">
        <v>18.2851</v>
      </c>
      <c r="G23" s="707">
        <v>17.089320781145133</v>
      </c>
      <c r="H23" s="689">
        <v>320.74927271899998</v>
      </c>
      <c r="I23" s="414">
        <v>616</v>
      </c>
      <c r="J23" s="707"/>
      <c r="K23" s="455">
        <v>44.003402635545108</v>
      </c>
      <c r="L23" s="707">
        <v>3.4716360263484338</v>
      </c>
      <c r="M23" s="707">
        <v>37.190715694635429</v>
      </c>
      <c r="N23" s="707">
        <v>50.816089576454793</v>
      </c>
      <c r="O23" s="707">
        <v>7.8894717644951236</v>
      </c>
      <c r="P23" s="689">
        <v>287.61352399999964</v>
      </c>
      <c r="Q23" s="522">
        <v>525</v>
      </c>
      <c r="R23" s="707"/>
      <c r="S23" s="717">
        <v>58.519122936589149</v>
      </c>
      <c r="T23" s="707">
        <v>3.1266333178989401</v>
      </c>
      <c r="U23" s="707">
        <v>52.38365252846522</v>
      </c>
      <c r="V23" s="707">
        <v>64.654593344713078</v>
      </c>
      <c r="W23" s="707">
        <v>5.3429258010017255</v>
      </c>
      <c r="X23" s="689">
        <v>280.01957100000084</v>
      </c>
      <c r="Y23" s="710">
        <v>549</v>
      </c>
      <c r="Z23" s="698"/>
      <c r="AA23" s="698">
        <v>64.766112487023491</v>
      </c>
      <c r="AB23" s="698">
        <v>3.4725144499878202</v>
      </c>
      <c r="AC23" s="698">
        <v>57.953185650961522</v>
      </c>
      <c r="AD23" s="698">
        <v>71.579039323085453</v>
      </c>
      <c r="AE23" s="698">
        <v>5.3616224853445882</v>
      </c>
      <c r="AF23" s="414">
        <v>291.76561899999962</v>
      </c>
      <c r="AG23" s="522">
        <v>533</v>
      </c>
      <c r="AH23" s="698"/>
      <c r="AI23" s="551">
        <v>70.040375072043574</v>
      </c>
      <c r="AJ23" s="551">
        <v>3.3583160737078623</v>
      </c>
      <c r="AK23" s="551">
        <v>63.451333351653496</v>
      </c>
      <c r="AL23" s="551">
        <v>76.629416792433645</v>
      </c>
      <c r="AM23" s="551">
        <v>4.7948287973236807</v>
      </c>
      <c r="AN23" s="481">
        <v>269.13933399999991</v>
      </c>
      <c r="AO23" s="481">
        <v>500</v>
      </c>
      <c r="AP23" s="551"/>
      <c r="AQ23" s="557">
        <v>68.076221511899803</v>
      </c>
      <c r="AR23" s="551">
        <v>2.9462409775862022</v>
      </c>
      <c r="AS23" s="551">
        <v>62.2962764613169</v>
      </c>
      <c r="AT23" s="551">
        <v>73.856166562482713</v>
      </c>
      <c r="AU23" s="551">
        <v>4.3278562061074375</v>
      </c>
      <c r="AV23" s="481">
        <v>278.33376000000032</v>
      </c>
      <c r="AW23" s="481">
        <v>475</v>
      </c>
      <c r="AX23" s="551"/>
      <c r="AY23" s="557">
        <v>72.570270840677026</v>
      </c>
      <c r="AZ23" s="551">
        <v>2.5898773875065242</v>
      </c>
      <c r="BA23" s="551">
        <v>67.492166533594357</v>
      </c>
      <c r="BB23" s="551">
        <v>77.64837514775968</v>
      </c>
      <c r="BC23" s="551">
        <v>3.568785616347526</v>
      </c>
      <c r="BD23" s="481">
        <v>392.43222699999922</v>
      </c>
      <c r="BE23" s="481">
        <v>967</v>
      </c>
      <c r="BF23" s="474"/>
      <c r="BG23" s="557">
        <v>73.024802290694979</v>
      </c>
      <c r="BH23" s="551">
        <v>2.6860331741453396</v>
      </c>
      <c r="BI23" s="551">
        <v>67.758067492260793</v>
      </c>
      <c r="BJ23" s="551">
        <v>78.291537089129164</v>
      </c>
      <c r="BK23" s="551">
        <v>3.678247786899659</v>
      </c>
      <c r="BL23" s="481">
        <v>354.93612699999977</v>
      </c>
      <c r="BM23" s="481">
        <v>790</v>
      </c>
      <c r="BN23" s="474"/>
      <c r="BO23" s="477">
        <v>77.09539341100961</v>
      </c>
      <c r="BP23" s="475">
        <v>3.084461947925301</v>
      </c>
      <c r="BQ23" s="475">
        <v>71.04750760893171</v>
      </c>
      <c r="BR23" s="475">
        <v>83.143279213087496</v>
      </c>
      <c r="BS23" s="475">
        <v>4.0008381972726585</v>
      </c>
      <c r="BT23" s="478">
        <v>359.34228200000092</v>
      </c>
      <c r="BU23" s="480">
        <v>864</v>
      </c>
      <c r="BV23" s="481"/>
      <c r="BW23" s="477">
        <v>80.776072293447569</v>
      </c>
      <c r="BX23" s="475">
        <v>1.9783999492379651</v>
      </c>
      <c r="BY23" s="475">
        <v>76.896805744799821</v>
      </c>
      <c r="BZ23" s="475">
        <v>84.655338842095333</v>
      </c>
      <c r="CA23" s="475">
        <v>2.4492400943323034</v>
      </c>
      <c r="CB23" s="475">
        <v>332.72725000000014</v>
      </c>
      <c r="CC23" s="480">
        <v>856</v>
      </c>
      <c r="CD23" s="812"/>
      <c r="CE23" s="475">
        <v>81.572677781678053</v>
      </c>
      <c r="CF23" s="475">
        <v>2.2625913302077412</v>
      </c>
      <c r="CG23" s="475">
        <v>77.136131152358871</v>
      </c>
      <c r="CH23" s="475">
        <v>86.00922441099722</v>
      </c>
      <c r="CI23" s="475">
        <v>2.773712218033793</v>
      </c>
      <c r="CJ23" s="480">
        <v>298.01091200000025</v>
      </c>
      <c r="CK23" s="480">
        <v>762</v>
      </c>
      <c r="CL23" s="812"/>
      <c r="CM23" s="475">
        <v>63.748928557012327</v>
      </c>
      <c r="CN23" s="475">
        <v>2.8912984470371992</v>
      </c>
      <c r="CO23" s="475">
        <v>58.079077852970265</v>
      </c>
      <c r="CP23" s="475">
        <v>69.418779261054397</v>
      </c>
      <c r="CQ23" s="475">
        <v>4.5354463400140679</v>
      </c>
      <c r="CR23" s="480">
        <v>246.71984700000007</v>
      </c>
      <c r="CS23" s="480">
        <v>620</v>
      </c>
      <c r="CT23" s="812"/>
      <c r="CU23" s="475">
        <v>72.832772651294349</v>
      </c>
      <c r="CV23" s="475">
        <v>2.3155762711398857</v>
      </c>
      <c r="CW23" s="475">
        <v>68.292330352346468</v>
      </c>
      <c r="CX23" s="475">
        <v>77.373214950242243</v>
      </c>
      <c r="CY23" s="475">
        <v>3.1793053962483384</v>
      </c>
      <c r="CZ23" s="480">
        <v>268.20519100000024</v>
      </c>
      <c r="DA23" s="480">
        <v>843</v>
      </c>
      <c r="DB23" s="812"/>
      <c r="DC23" s="475"/>
      <c r="DD23" s="475"/>
      <c r="DE23" s="475"/>
      <c r="DF23" s="475"/>
      <c r="DG23" s="475"/>
      <c r="DH23" s="480"/>
      <c r="DI23" s="480"/>
      <c r="DJ23" s="812"/>
      <c r="DK23" s="475"/>
      <c r="DL23" s="475"/>
      <c r="DM23" s="475"/>
      <c r="DN23" s="475"/>
      <c r="DO23" s="475"/>
    </row>
    <row r="24" spans="1:119" s="140" customFormat="1" ht="5.0999999999999996" customHeight="1">
      <c r="A24" s="413"/>
      <c r="B24" s="420"/>
      <c r="C24" s="717"/>
      <c r="D24" s="707"/>
      <c r="E24" s="707"/>
      <c r="F24" s="707"/>
      <c r="G24" s="707"/>
      <c r="H24" s="689"/>
      <c r="I24" s="414"/>
      <c r="J24" s="707"/>
      <c r="K24" s="455"/>
      <c r="L24" s="707"/>
      <c r="M24" s="707"/>
      <c r="N24" s="707"/>
      <c r="O24" s="707"/>
      <c r="P24" s="689"/>
      <c r="Q24" s="522"/>
      <c r="R24" s="707"/>
      <c r="S24" s="717"/>
      <c r="T24" s="707"/>
      <c r="U24" s="707"/>
      <c r="V24" s="707"/>
      <c r="W24" s="707"/>
      <c r="X24" s="689"/>
      <c r="Y24" s="710"/>
      <c r="Z24" s="698"/>
      <c r="AA24" s="698"/>
      <c r="AB24" s="698"/>
      <c r="AC24" s="698"/>
      <c r="AD24" s="698"/>
      <c r="AE24" s="698"/>
      <c r="AF24" s="414"/>
      <c r="AG24" s="522"/>
      <c r="AH24" s="698"/>
      <c r="AI24" s="551"/>
      <c r="AJ24" s="551"/>
      <c r="AK24" s="551"/>
      <c r="AL24" s="551"/>
      <c r="AM24" s="551"/>
      <c r="AN24" s="481"/>
      <c r="AO24" s="481"/>
      <c r="AP24" s="551"/>
      <c r="AQ24" s="557"/>
      <c r="AR24" s="551"/>
      <c r="AS24" s="551"/>
      <c r="AT24" s="551"/>
      <c r="AU24" s="551"/>
      <c r="AV24" s="481"/>
      <c r="AW24" s="481"/>
      <c r="AX24" s="551"/>
      <c r="AY24" s="557"/>
      <c r="AZ24" s="551"/>
      <c r="BA24" s="551"/>
      <c r="BB24" s="551"/>
      <c r="BC24" s="551"/>
      <c r="BD24" s="481"/>
      <c r="BE24" s="481"/>
      <c r="BF24" s="474"/>
      <c r="BG24" s="557"/>
      <c r="BH24" s="551"/>
      <c r="BI24" s="551"/>
      <c r="BJ24" s="551"/>
      <c r="BK24" s="551"/>
      <c r="BL24" s="481"/>
      <c r="BM24" s="481"/>
      <c r="BN24" s="474"/>
      <c r="BO24" s="477"/>
      <c r="BP24" s="475"/>
      <c r="BQ24" s="475"/>
      <c r="BR24" s="475"/>
      <c r="BS24" s="475"/>
      <c r="BT24" s="478"/>
      <c r="BU24" s="480"/>
      <c r="BV24" s="481"/>
      <c r="BW24" s="477"/>
      <c r="BX24" s="475"/>
      <c r="BY24" s="475"/>
      <c r="BZ24" s="475"/>
      <c r="CA24" s="475"/>
      <c r="CB24" s="475"/>
      <c r="CC24" s="480"/>
      <c r="CD24" s="812"/>
      <c r="CE24" s="475"/>
      <c r="CF24" s="475"/>
      <c r="CG24" s="475"/>
      <c r="CH24" s="475"/>
      <c r="CI24" s="475"/>
      <c r="CJ24" s="480"/>
      <c r="CK24" s="480"/>
      <c r="CL24" s="812"/>
      <c r="CM24" s="475"/>
      <c r="CN24" s="475"/>
      <c r="CO24" s="475"/>
      <c r="CP24" s="475"/>
      <c r="CQ24" s="475"/>
      <c r="CR24" s="480"/>
      <c r="CS24" s="480"/>
      <c r="CT24" s="812"/>
      <c r="CU24" s="475"/>
      <c r="CV24" s="475"/>
      <c r="CW24" s="475"/>
      <c r="CX24" s="475"/>
      <c r="CY24" s="475"/>
      <c r="CZ24" s="480"/>
      <c r="DA24" s="480"/>
      <c r="DB24" s="812"/>
      <c r="DC24" s="475"/>
      <c r="DD24" s="475"/>
      <c r="DE24" s="475"/>
      <c r="DF24" s="475"/>
      <c r="DG24" s="475"/>
      <c r="DH24" s="480"/>
      <c r="DI24" s="480"/>
      <c r="DJ24" s="812"/>
      <c r="DK24" s="475"/>
      <c r="DL24" s="475"/>
      <c r="DM24" s="475"/>
      <c r="DN24" s="475"/>
      <c r="DO24" s="475"/>
    </row>
    <row r="25" spans="1:119" s="140" customFormat="1" ht="24" customHeight="1">
      <c r="A25" s="421" t="s">
        <v>65</v>
      </c>
      <c r="B25" s="422"/>
      <c r="C25" s="446"/>
      <c r="D25" s="690"/>
      <c r="E25" s="690"/>
      <c r="F25" s="690"/>
      <c r="G25" s="690"/>
      <c r="H25" s="423"/>
      <c r="I25" s="424"/>
      <c r="J25" s="690"/>
      <c r="K25" s="459"/>
      <c r="L25" s="690"/>
      <c r="M25" s="690"/>
      <c r="N25" s="690"/>
      <c r="O25" s="690"/>
      <c r="P25" s="423"/>
      <c r="Q25" s="524"/>
      <c r="R25" s="690"/>
      <c r="S25" s="446"/>
      <c r="T25" s="690"/>
      <c r="U25" s="690"/>
      <c r="V25" s="690"/>
      <c r="W25" s="690"/>
      <c r="X25" s="423"/>
      <c r="Y25" s="692"/>
      <c r="Z25" s="525"/>
      <c r="AA25" s="525"/>
      <c r="AB25" s="525"/>
      <c r="AC25" s="525"/>
      <c r="AD25" s="525"/>
      <c r="AE25" s="525"/>
      <c r="AF25" s="424"/>
      <c r="AG25" s="524"/>
      <c r="AH25" s="525"/>
      <c r="AI25" s="700"/>
      <c r="AJ25" s="700"/>
      <c r="AK25" s="700"/>
      <c r="AL25" s="700"/>
      <c r="AM25" s="700"/>
      <c r="AN25" s="697"/>
      <c r="AO25" s="697"/>
      <c r="AP25" s="700"/>
      <c r="AQ25" s="699"/>
      <c r="AR25" s="700"/>
      <c r="AS25" s="700"/>
      <c r="AT25" s="700"/>
      <c r="AU25" s="700"/>
      <c r="AV25" s="697"/>
      <c r="AW25" s="697"/>
      <c r="AX25" s="700"/>
      <c r="AY25" s="699"/>
      <c r="AZ25" s="700"/>
      <c r="BA25" s="700"/>
      <c r="BB25" s="700"/>
      <c r="BC25" s="700"/>
      <c r="BD25" s="697"/>
      <c r="BE25" s="697"/>
      <c r="BF25" s="494"/>
      <c r="BG25" s="699"/>
      <c r="BH25" s="700"/>
      <c r="BI25" s="700"/>
      <c r="BJ25" s="700"/>
      <c r="BK25" s="700"/>
      <c r="BL25" s="697"/>
      <c r="BM25" s="697"/>
      <c r="BN25" s="494"/>
      <c r="BO25" s="489"/>
      <c r="BP25" s="490"/>
      <c r="BQ25" s="490"/>
      <c r="BR25" s="490"/>
      <c r="BS25" s="490"/>
      <c r="BT25" s="491"/>
      <c r="BU25" s="493"/>
      <c r="BV25" s="697"/>
      <c r="BW25" s="489"/>
      <c r="BX25" s="490"/>
      <c r="BY25" s="490"/>
      <c r="BZ25" s="490"/>
      <c r="CA25" s="490"/>
      <c r="CB25" s="490"/>
      <c r="CC25" s="493"/>
      <c r="CD25" s="817"/>
      <c r="CE25" s="490"/>
      <c r="CF25" s="490"/>
      <c r="CG25" s="490"/>
      <c r="CH25" s="490"/>
      <c r="CI25" s="490"/>
      <c r="CJ25" s="493"/>
      <c r="CK25" s="493"/>
      <c r="CL25" s="817"/>
      <c r="CM25" s="490"/>
      <c r="CN25" s="490"/>
      <c r="CO25" s="490"/>
      <c r="CP25" s="490"/>
      <c r="CQ25" s="490"/>
      <c r="CR25" s="493"/>
      <c r="CS25" s="493"/>
      <c r="CT25" s="817"/>
      <c r="CU25" s="490"/>
      <c r="CV25" s="490"/>
      <c r="CW25" s="490"/>
      <c r="CX25" s="490"/>
      <c r="CY25" s="490"/>
      <c r="CZ25" s="493"/>
      <c r="DA25" s="493"/>
      <c r="DB25" s="817"/>
      <c r="DC25" s="490"/>
      <c r="DD25" s="490"/>
      <c r="DE25" s="490"/>
      <c r="DF25" s="490"/>
      <c r="DG25" s="490"/>
      <c r="DH25" s="493"/>
      <c r="DI25" s="493"/>
      <c r="DJ25" s="817"/>
      <c r="DK25" s="490"/>
      <c r="DL25" s="490"/>
      <c r="DM25" s="490"/>
      <c r="DN25" s="490"/>
      <c r="DO25" s="490"/>
    </row>
    <row r="26" spans="1:119" s="140" customFormat="1" ht="24" customHeight="1">
      <c r="A26" s="426" t="s">
        <v>146</v>
      </c>
      <c r="B26" s="420"/>
      <c r="C26" s="717">
        <v>14.652709999999999</v>
      </c>
      <c r="D26" s="707">
        <v>1.18167</v>
      </c>
      <c r="E26" s="707">
        <v>12.333959999999999</v>
      </c>
      <c r="F26" s="707">
        <v>16.97146</v>
      </c>
      <c r="G26" s="707">
        <v>8.0645150282780449</v>
      </c>
      <c r="H26" s="689">
        <v>1110.9716702799999</v>
      </c>
      <c r="I26" s="414">
        <v>1437</v>
      </c>
      <c r="J26" s="707"/>
      <c r="K26" s="455">
        <v>40.58024029138069</v>
      </c>
      <c r="L26" s="707">
        <v>1.8833412697156646</v>
      </c>
      <c r="M26" s="707">
        <v>36.884399374853565</v>
      </c>
      <c r="N26" s="707">
        <v>44.276081207907808</v>
      </c>
      <c r="O26" s="707">
        <v>4.641030354163993</v>
      </c>
      <c r="P26" s="689">
        <v>1064.4201190000001</v>
      </c>
      <c r="Q26" s="522">
        <v>1313</v>
      </c>
      <c r="R26" s="707"/>
      <c r="S26" s="717">
        <v>65.590644267847026</v>
      </c>
      <c r="T26" s="707">
        <v>1.787687193436716</v>
      </c>
      <c r="U26" s="707">
        <v>62.082621177475914</v>
      </c>
      <c r="V26" s="707">
        <v>69.098667358218123</v>
      </c>
      <c r="W26" s="707">
        <v>2.7255216249081005</v>
      </c>
      <c r="X26" s="689">
        <v>952.71055799999874</v>
      </c>
      <c r="Y26" s="710">
        <v>1247</v>
      </c>
      <c r="Z26" s="698"/>
      <c r="AA26" s="698">
        <v>70.911109000540435</v>
      </c>
      <c r="AB26" s="698">
        <v>1.6449718565463192</v>
      </c>
      <c r="AC26" s="698">
        <v>67.683743623826047</v>
      </c>
      <c r="AD26" s="698">
        <v>74.138474377254823</v>
      </c>
      <c r="AE26" s="698">
        <v>2.3197660842305856</v>
      </c>
      <c r="AF26" s="414">
        <v>979.10330100000022</v>
      </c>
      <c r="AG26" s="522">
        <v>1236</v>
      </c>
      <c r="AH26" s="698"/>
      <c r="AI26" s="551">
        <v>75.092478557151807</v>
      </c>
      <c r="AJ26" s="551">
        <v>1.7997446370533057</v>
      </c>
      <c r="AK26" s="551">
        <v>71.561365868732452</v>
      </c>
      <c r="AL26" s="551">
        <v>78.623591245571163</v>
      </c>
      <c r="AM26" s="551">
        <v>2.3967042660385034</v>
      </c>
      <c r="AN26" s="481">
        <v>786.52692300000035</v>
      </c>
      <c r="AO26" s="481">
        <v>1049</v>
      </c>
      <c r="AP26" s="551"/>
      <c r="AQ26" s="557">
        <v>75.075252165597661</v>
      </c>
      <c r="AR26" s="551">
        <v>1.7570470530555702</v>
      </c>
      <c r="AS26" s="551">
        <v>71.628271590957056</v>
      </c>
      <c r="AT26" s="551">
        <v>78.52223274023828</v>
      </c>
      <c r="AU26" s="551">
        <v>2.3403811540718555</v>
      </c>
      <c r="AV26" s="481">
        <v>795.84686399999862</v>
      </c>
      <c r="AW26" s="481">
        <v>1006</v>
      </c>
      <c r="AX26" s="551"/>
      <c r="AY26" s="557">
        <v>76.900432943288223</v>
      </c>
      <c r="AZ26" s="551">
        <v>1.2452793355579563</v>
      </c>
      <c r="BA26" s="551">
        <v>74.458750418886481</v>
      </c>
      <c r="BB26" s="551">
        <v>79.34211546768995</v>
      </c>
      <c r="BC26" s="551">
        <v>1.6193398241025674</v>
      </c>
      <c r="BD26" s="481">
        <v>1047.7208270000012</v>
      </c>
      <c r="BE26" s="481">
        <v>2197</v>
      </c>
      <c r="BF26" s="474"/>
      <c r="BG26" s="557">
        <v>78.467716776501064</v>
      </c>
      <c r="BH26" s="551">
        <v>1.361072099098309</v>
      </c>
      <c r="BI26" s="551">
        <v>75.798946391794317</v>
      </c>
      <c r="BJ26" s="551">
        <v>81.13648716120781</v>
      </c>
      <c r="BK26" s="551">
        <v>1.7345631490400557</v>
      </c>
      <c r="BL26" s="481">
        <v>946.17010599999969</v>
      </c>
      <c r="BM26" s="481">
        <v>1774</v>
      </c>
      <c r="BN26" s="474"/>
      <c r="BO26" s="477">
        <v>77.346376851364511</v>
      </c>
      <c r="BP26" s="475">
        <v>1.6542575602625313</v>
      </c>
      <c r="BQ26" s="475">
        <v>74.1027768392388</v>
      </c>
      <c r="BR26" s="475">
        <v>80.589976863490207</v>
      </c>
      <c r="BS26" s="475">
        <v>2.1387654181158298</v>
      </c>
      <c r="BT26" s="478">
        <v>826.19111200000168</v>
      </c>
      <c r="BU26" s="793">
        <v>1693</v>
      </c>
      <c r="BV26" s="481"/>
      <c r="BW26" s="495">
        <v>78.769347482958565</v>
      </c>
      <c r="BX26" s="475">
        <v>1.3861598449734243</v>
      </c>
      <c r="BY26" s="475">
        <v>76.051351296315232</v>
      </c>
      <c r="BZ26" s="475">
        <v>81.487343669601898</v>
      </c>
      <c r="CA26" s="475">
        <v>1.7597706332064189</v>
      </c>
      <c r="CB26" s="475">
        <v>712.0143240000001</v>
      </c>
      <c r="CC26" s="793">
        <v>1657</v>
      </c>
      <c r="CD26" s="812"/>
      <c r="CE26" s="475">
        <v>81.321246645625862</v>
      </c>
      <c r="CF26" s="475">
        <v>1.4170634848517705</v>
      </c>
      <c r="CG26" s="475">
        <v>78.542632521495392</v>
      </c>
      <c r="CH26" s="475">
        <v>84.099860769756347</v>
      </c>
      <c r="CI26" s="475">
        <v>1.7425501247256048</v>
      </c>
      <c r="CJ26" s="793">
        <v>655.39532899999983</v>
      </c>
      <c r="CK26" s="793">
        <v>1466</v>
      </c>
      <c r="CL26" s="812"/>
      <c r="CM26" s="475">
        <v>63.216763188147517</v>
      </c>
      <c r="CN26" s="475">
        <v>1.9506759356151597</v>
      </c>
      <c r="CO26" s="475">
        <v>59.391477929810009</v>
      </c>
      <c r="CP26" s="475">
        <v>67.042048446485026</v>
      </c>
      <c r="CQ26" s="475">
        <v>3.0856941058647731</v>
      </c>
      <c r="CR26" s="793">
        <v>525.61805800000013</v>
      </c>
      <c r="CS26" s="793">
        <v>1144</v>
      </c>
      <c r="CT26" s="812"/>
      <c r="CU26" s="475">
        <v>74.361053667237229</v>
      </c>
      <c r="CV26" s="475">
        <v>1.4718979937143934</v>
      </c>
      <c r="CW26" s="475">
        <v>71.474917721860876</v>
      </c>
      <c r="CX26" s="475">
        <v>77.247189612613582</v>
      </c>
      <c r="CY26" s="475">
        <v>1.979393676024386</v>
      </c>
      <c r="CZ26" s="793">
        <v>618.79676700000073</v>
      </c>
      <c r="DA26" s="793">
        <v>1540</v>
      </c>
      <c r="DB26" s="812"/>
      <c r="DC26" s="475"/>
      <c r="DD26" s="475"/>
      <c r="DE26" s="475"/>
      <c r="DF26" s="475"/>
      <c r="DG26" s="475"/>
      <c r="DH26" s="793"/>
      <c r="DI26" s="793"/>
      <c r="DJ26" s="812"/>
      <c r="DK26" s="475"/>
      <c r="DL26" s="475"/>
      <c r="DM26" s="475"/>
      <c r="DN26" s="475"/>
      <c r="DO26" s="475"/>
    </row>
    <row r="27" spans="1:119" s="140" customFormat="1" ht="24" customHeight="1">
      <c r="A27" s="440" t="s">
        <v>58</v>
      </c>
      <c r="B27" s="430"/>
      <c r="C27" s="719">
        <v>17.029869999999999</v>
      </c>
      <c r="D27" s="713">
        <v>1.27406</v>
      </c>
      <c r="E27" s="713">
        <v>14.529810000000001</v>
      </c>
      <c r="F27" s="713">
        <v>19.52993</v>
      </c>
      <c r="G27" s="713">
        <v>7.4813254593252916</v>
      </c>
      <c r="H27" s="693">
        <v>1681.8103289799999</v>
      </c>
      <c r="I27" s="431">
        <v>1810</v>
      </c>
      <c r="J27" s="713"/>
      <c r="K27" s="461">
        <v>46.490082597398818</v>
      </c>
      <c r="L27" s="713">
        <v>1.6636241668598772</v>
      </c>
      <c r="M27" s="713">
        <v>43.225411257970073</v>
      </c>
      <c r="N27" s="713">
        <v>49.754753936827569</v>
      </c>
      <c r="O27" s="713">
        <v>3.5784495830363596</v>
      </c>
      <c r="P27" s="693">
        <v>1509.3637520000023</v>
      </c>
      <c r="Q27" s="533">
        <v>1532</v>
      </c>
      <c r="R27" s="713"/>
      <c r="S27" s="719">
        <v>69.133150149599928</v>
      </c>
      <c r="T27" s="713">
        <v>1.7064048893083283</v>
      </c>
      <c r="U27" s="713">
        <v>65.784629348425625</v>
      </c>
      <c r="V27" s="713">
        <v>72.48167095077423</v>
      </c>
      <c r="W27" s="713">
        <v>2.4682874794736995</v>
      </c>
      <c r="X27" s="693">
        <v>1462.4380790000046</v>
      </c>
      <c r="Y27" s="714">
        <v>1486</v>
      </c>
      <c r="Z27" s="703"/>
      <c r="AA27" s="703">
        <v>71.716237173526423</v>
      </c>
      <c r="AB27" s="703">
        <v>1.5368165193732579</v>
      </c>
      <c r="AC27" s="703">
        <v>68.701068004978211</v>
      </c>
      <c r="AD27" s="703">
        <v>74.731406342074621</v>
      </c>
      <c r="AE27" s="703">
        <v>2.1429129301008052</v>
      </c>
      <c r="AF27" s="431">
        <v>1597.2469320000075</v>
      </c>
      <c r="AG27" s="533">
        <v>1625</v>
      </c>
      <c r="AH27" s="703"/>
      <c r="AI27" s="554">
        <v>75.354529871779235</v>
      </c>
      <c r="AJ27" s="554">
        <v>1.5836427011524619</v>
      </c>
      <c r="AK27" s="554">
        <v>72.2474108278698</v>
      </c>
      <c r="AL27" s="554">
        <v>78.461648915688656</v>
      </c>
      <c r="AM27" s="554">
        <v>2.1015892526263991</v>
      </c>
      <c r="AN27" s="506">
        <v>1505.2118099999993</v>
      </c>
      <c r="AO27" s="506">
        <v>1568</v>
      </c>
      <c r="AP27" s="554"/>
      <c r="AQ27" s="560">
        <v>75.424136293288541</v>
      </c>
      <c r="AR27" s="554">
        <v>1.3968770994789153</v>
      </c>
      <c r="AS27" s="554">
        <v>72.683738295015999</v>
      </c>
      <c r="AT27" s="554">
        <v>78.164534291561068</v>
      </c>
      <c r="AU27" s="554">
        <v>1.8520292947699468</v>
      </c>
      <c r="AV27" s="506">
        <v>1767.7597670000018</v>
      </c>
      <c r="AW27" s="506">
        <v>1827</v>
      </c>
      <c r="AX27" s="554"/>
      <c r="AY27" s="560">
        <v>79.034862430613515</v>
      </c>
      <c r="AZ27" s="554">
        <v>0.90792500646830443</v>
      </c>
      <c r="BA27" s="554">
        <v>77.254647696087545</v>
      </c>
      <c r="BB27" s="554">
        <v>80.815077165139499</v>
      </c>
      <c r="BC27" s="554">
        <v>1.148765213914799</v>
      </c>
      <c r="BD27" s="506">
        <v>2106.5915000000109</v>
      </c>
      <c r="BE27" s="506">
        <v>4393</v>
      </c>
      <c r="BF27" s="504"/>
      <c r="BG27" s="560">
        <v>79.453098576790211</v>
      </c>
      <c r="BH27" s="554">
        <v>0.90349492618213911</v>
      </c>
      <c r="BI27" s="554">
        <v>77.681538860501036</v>
      </c>
      <c r="BJ27" s="554">
        <v>81.224658293079372</v>
      </c>
      <c r="BK27" s="554">
        <v>1.1371424681555058</v>
      </c>
      <c r="BL27" s="506">
        <v>2100.2635050000026</v>
      </c>
      <c r="BM27" s="506">
        <v>3763</v>
      </c>
      <c r="BN27" s="504"/>
      <c r="BO27" s="507">
        <v>82.228452925336228</v>
      </c>
      <c r="BP27" s="500">
        <v>0.8800043137888347</v>
      </c>
      <c r="BQ27" s="500">
        <v>80.502976753159544</v>
      </c>
      <c r="BR27" s="500">
        <v>83.953929097512912</v>
      </c>
      <c r="BS27" s="500">
        <v>1.0701944186982117</v>
      </c>
      <c r="BT27" s="501">
        <v>2092.5075540000012</v>
      </c>
      <c r="BU27" s="600">
        <v>4116</v>
      </c>
      <c r="BV27" s="601"/>
      <c r="BW27" s="590">
        <v>81.306452769467512</v>
      </c>
      <c r="BX27" s="500">
        <v>0.80811984812788151</v>
      </c>
      <c r="BY27" s="500">
        <v>79.721883231165464</v>
      </c>
      <c r="BZ27" s="500">
        <v>82.891022307769575</v>
      </c>
      <c r="CA27" s="500">
        <v>0.99391846600316758</v>
      </c>
      <c r="CB27" s="500">
        <v>1786.9665820000032</v>
      </c>
      <c r="CC27" s="600">
        <v>3929</v>
      </c>
      <c r="CD27" s="513"/>
      <c r="CE27" s="500">
        <v>82.05944174421758</v>
      </c>
      <c r="CF27" s="500">
        <v>0.82506886891061082</v>
      </c>
      <c r="CG27" s="500">
        <v>80.441625720417349</v>
      </c>
      <c r="CH27" s="500">
        <v>83.677257768017796</v>
      </c>
      <c r="CI27" s="500">
        <v>1.0054526954769958</v>
      </c>
      <c r="CJ27" s="600">
        <v>1671.3779399999971</v>
      </c>
      <c r="CK27" s="600">
        <v>3760</v>
      </c>
      <c r="CL27" s="513"/>
      <c r="CM27" s="500">
        <v>67.094444188374339</v>
      </c>
      <c r="CN27" s="500">
        <v>1.2509549020995805</v>
      </c>
      <c r="CO27" s="500">
        <v>64.641315373650173</v>
      </c>
      <c r="CP27" s="500">
        <v>69.547573003098506</v>
      </c>
      <c r="CQ27" s="500">
        <v>1.8644686862408457</v>
      </c>
      <c r="CR27" s="600">
        <v>1529.8767080000021</v>
      </c>
      <c r="CS27" s="600">
        <v>2919</v>
      </c>
      <c r="CT27" s="513"/>
      <c r="CU27" s="500">
        <v>79.263158587025075</v>
      </c>
      <c r="CV27" s="500">
        <v>1.0308239675123607</v>
      </c>
      <c r="CW27" s="500">
        <v>77.241892087106066</v>
      </c>
      <c r="CX27" s="500">
        <v>81.284425086944083</v>
      </c>
      <c r="CY27" s="500">
        <v>1.3005083141881006</v>
      </c>
      <c r="CZ27" s="600">
        <v>1693.0886049999997</v>
      </c>
      <c r="DA27" s="600">
        <v>4009</v>
      </c>
      <c r="DB27" s="513"/>
      <c r="DC27" s="500"/>
      <c r="DD27" s="500"/>
      <c r="DE27" s="500"/>
      <c r="DF27" s="500"/>
      <c r="DG27" s="500"/>
      <c r="DH27" s="600"/>
      <c r="DI27" s="600"/>
      <c r="DJ27" s="513"/>
      <c r="DK27" s="500"/>
      <c r="DL27" s="500"/>
      <c r="DM27" s="500"/>
      <c r="DN27" s="500"/>
      <c r="DO27" s="500"/>
    </row>
    <row r="28" spans="1:119" s="140" customFormat="1" ht="24" customHeight="1">
      <c r="A28" s="426" t="s">
        <v>4</v>
      </c>
      <c r="B28" s="420"/>
      <c r="C28" s="717">
        <v>16.031639999999999</v>
      </c>
      <c r="D28" s="707">
        <v>1.8033299999999999</v>
      </c>
      <c r="E28" s="707">
        <v>12.49301</v>
      </c>
      <c r="F28" s="707">
        <v>19.570270000000001</v>
      </c>
      <c r="G28" s="707">
        <v>11.2485684558785</v>
      </c>
      <c r="H28" s="689">
        <v>840.75758430400003</v>
      </c>
      <c r="I28" s="414">
        <v>766</v>
      </c>
      <c r="J28" s="707"/>
      <c r="K28" s="455">
        <v>47.356865416589599</v>
      </c>
      <c r="L28" s="707">
        <v>2.4609266689785727</v>
      </c>
      <c r="M28" s="707">
        <v>42.527579496912956</v>
      </c>
      <c r="N28" s="707">
        <v>52.186151336266249</v>
      </c>
      <c r="O28" s="707">
        <v>5.1965573467125727</v>
      </c>
      <c r="P28" s="689">
        <v>691.35505299999727</v>
      </c>
      <c r="Q28" s="522">
        <v>694</v>
      </c>
      <c r="R28" s="707"/>
      <c r="S28" s="717">
        <v>73.189496295205728</v>
      </c>
      <c r="T28" s="707">
        <v>2.237741377563006</v>
      </c>
      <c r="U28" s="707">
        <v>68.798320673659404</v>
      </c>
      <c r="V28" s="707">
        <v>77.580671916752038</v>
      </c>
      <c r="W28" s="707">
        <v>3.0574624650198463</v>
      </c>
      <c r="X28" s="689">
        <v>717.39853199999891</v>
      </c>
      <c r="Y28" s="710">
        <v>678</v>
      </c>
      <c r="Z28" s="698"/>
      <c r="AA28" s="698">
        <v>74.05545641273369</v>
      </c>
      <c r="AB28" s="698">
        <v>2.409001757232915</v>
      </c>
      <c r="AC28" s="698">
        <v>69.329096607368413</v>
      </c>
      <c r="AD28" s="698">
        <v>78.781816218098967</v>
      </c>
      <c r="AE28" s="698">
        <v>3.25296996862299</v>
      </c>
      <c r="AF28" s="414">
        <v>801.19881200000054</v>
      </c>
      <c r="AG28" s="522">
        <v>782</v>
      </c>
      <c r="AH28" s="698"/>
      <c r="AI28" s="551">
        <v>76.381325260966292</v>
      </c>
      <c r="AJ28" s="551">
        <v>2.2144619058641788</v>
      </c>
      <c r="AK28" s="551">
        <v>72.036534131808608</v>
      </c>
      <c r="AL28" s="551">
        <v>80.726116390123977</v>
      </c>
      <c r="AM28" s="551">
        <v>2.8992190149859201</v>
      </c>
      <c r="AN28" s="481">
        <v>814.58502700000099</v>
      </c>
      <c r="AO28" s="481">
        <v>782</v>
      </c>
      <c r="AP28" s="551"/>
      <c r="AQ28" s="557">
        <v>80.721596876979291</v>
      </c>
      <c r="AR28" s="551">
        <v>1.775393197478111</v>
      </c>
      <c r="AS28" s="551">
        <v>77.238624777049651</v>
      </c>
      <c r="AT28" s="551">
        <v>84.204568976908917</v>
      </c>
      <c r="AU28" s="551">
        <v>2.1994029679366136</v>
      </c>
      <c r="AV28" s="481">
        <v>957.77271500000052</v>
      </c>
      <c r="AW28" s="481">
        <v>885</v>
      </c>
      <c r="AX28" s="551"/>
      <c r="AY28" s="557">
        <v>80.7721836906302</v>
      </c>
      <c r="AZ28" s="551">
        <v>1.1288831551639427</v>
      </c>
      <c r="BA28" s="551">
        <v>78.55872507668775</v>
      </c>
      <c r="BB28" s="551">
        <v>82.985642304572664</v>
      </c>
      <c r="BC28" s="551">
        <v>1.3976137620442917</v>
      </c>
      <c r="BD28" s="481">
        <v>1296.9971939999973</v>
      </c>
      <c r="BE28" s="481">
        <v>2515</v>
      </c>
      <c r="BF28" s="474"/>
      <c r="BG28" s="557">
        <v>80.128918782750546</v>
      </c>
      <c r="BH28" s="551">
        <v>1.2289950207293792</v>
      </c>
      <c r="BI28" s="551">
        <v>77.71912321317896</v>
      </c>
      <c r="BJ28" s="551">
        <v>82.538714352322145</v>
      </c>
      <c r="BK28" s="551">
        <v>1.5337721254688221</v>
      </c>
      <c r="BL28" s="481">
        <v>1393.3023269999944</v>
      </c>
      <c r="BM28" s="481">
        <v>2269</v>
      </c>
      <c r="BN28" s="474"/>
      <c r="BO28" s="477">
        <v>82.713213752776099</v>
      </c>
      <c r="BP28" s="475">
        <v>0.99659473893826378</v>
      </c>
      <c r="BQ28" s="475">
        <v>80.759131882482833</v>
      </c>
      <c r="BR28" s="475">
        <v>84.66729562306935</v>
      </c>
      <c r="BS28" s="475">
        <v>1.2048797208110116</v>
      </c>
      <c r="BT28" s="478">
        <v>1471.5196529999998</v>
      </c>
      <c r="BU28" s="480">
        <v>2744</v>
      </c>
      <c r="BV28" s="481"/>
      <c r="BW28" s="477">
        <v>81.395307872637161</v>
      </c>
      <c r="BX28" s="475">
        <v>1.1678796229206387</v>
      </c>
      <c r="BY28" s="475">
        <v>79.105317744105037</v>
      </c>
      <c r="BZ28" s="475">
        <v>83.685298001169272</v>
      </c>
      <c r="CA28" s="475">
        <v>1.4348242588480304</v>
      </c>
      <c r="CB28" s="475">
        <v>1421.4210919999982</v>
      </c>
      <c r="CC28" s="480">
        <v>2835</v>
      </c>
      <c r="CD28" s="812"/>
      <c r="CE28" s="475">
        <v>85.331943572353225</v>
      </c>
      <c r="CF28" s="475">
        <v>0.92257533707929518</v>
      </c>
      <c r="CG28" s="475">
        <v>83.522934385689211</v>
      </c>
      <c r="CH28" s="475">
        <v>87.140952759017239</v>
      </c>
      <c r="CI28" s="475">
        <v>1.0811605812037324</v>
      </c>
      <c r="CJ28" s="480">
        <v>1275.8347360000048</v>
      </c>
      <c r="CK28" s="480">
        <v>2730</v>
      </c>
      <c r="CL28" s="812"/>
      <c r="CM28" s="475">
        <v>71.677912886568819</v>
      </c>
      <c r="CN28" s="475">
        <v>1.5704854092173461</v>
      </c>
      <c r="CO28" s="475">
        <v>68.598183150517727</v>
      </c>
      <c r="CP28" s="475">
        <v>74.757642622619898</v>
      </c>
      <c r="CQ28" s="475">
        <v>2.1910311642341744</v>
      </c>
      <c r="CR28" s="480">
        <v>1079.0480509999998</v>
      </c>
      <c r="CS28" s="480">
        <v>1793</v>
      </c>
      <c r="CT28" s="812"/>
      <c r="CU28" s="475">
        <v>84.100987950550206</v>
      </c>
      <c r="CV28" s="475">
        <v>0.87175876312698708</v>
      </c>
      <c r="CW28" s="475">
        <v>82.391620648806452</v>
      </c>
      <c r="CX28" s="475">
        <v>85.810355252293974</v>
      </c>
      <c r="CY28" s="475">
        <v>1.0365618577983469</v>
      </c>
      <c r="CZ28" s="480">
        <v>1295.0849610000009</v>
      </c>
      <c r="DA28" s="480">
        <v>2792</v>
      </c>
      <c r="DB28" s="812"/>
      <c r="DC28" s="475"/>
      <c r="DD28" s="475"/>
      <c r="DE28" s="475"/>
      <c r="DF28" s="475"/>
      <c r="DG28" s="475"/>
      <c r="DH28" s="480"/>
      <c r="DI28" s="480"/>
      <c r="DJ28" s="812"/>
      <c r="DK28" s="475"/>
      <c r="DL28" s="475"/>
      <c r="DM28" s="475"/>
      <c r="DN28" s="475"/>
      <c r="DO28" s="475"/>
    </row>
    <row r="29" spans="1:119" s="140" customFormat="1" ht="5.0999999999999996" customHeight="1">
      <c r="A29" s="413"/>
      <c r="B29" s="420"/>
      <c r="C29" s="717"/>
      <c r="D29" s="707"/>
      <c r="E29" s="707"/>
      <c r="F29" s="707"/>
      <c r="G29" s="707"/>
      <c r="H29" s="689"/>
      <c r="I29" s="414"/>
      <c r="J29" s="707"/>
      <c r="K29" s="455"/>
      <c r="L29" s="707"/>
      <c r="M29" s="707"/>
      <c r="N29" s="707"/>
      <c r="O29" s="707"/>
      <c r="P29" s="689"/>
      <c r="Q29" s="522"/>
      <c r="R29" s="707"/>
      <c r="S29" s="717"/>
      <c r="T29" s="707"/>
      <c r="U29" s="707"/>
      <c r="V29" s="707"/>
      <c r="W29" s="707"/>
      <c r="X29" s="689"/>
      <c r="Y29" s="710"/>
      <c r="Z29" s="698"/>
      <c r="AA29" s="698"/>
      <c r="AB29" s="698"/>
      <c r="AC29" s="698"/>
      <c r="AD29" s="698"/>
      <c r="AE29" s="698"/>
      <c r="AF29" s="414"/>
      <c r="AG29" s="522"/>
      <c r="AH29" s="698"/>
      <c r="AI29" s="551"/>
      <c r="AJ29" s="551"/>
      <c r="AK29" s="551"/>
      <c r="AL29" s="551"/>
      <c r="AM29" s="551"/>
      <c r="AN29" s="481"/>
      <c r="AO29" s="481"/>
      <c r="AP29" s="551"/>
      <c r="AQ29" s="557"/>
      <c r="AR29" s="551"/>
      <c r="AS29" s="551"/>
      <c r="AT29" s="551"/>
      <c r="AU29" s="551"/>
      <c r="AV29" s="481"/>
      <c r="AW29" s="481"/>
      <c r="AX29" s="551"/>
      <c r="AY29" s="557"/>
      <c r="AZ29" s="551"/>
      <c r="BA29" s="551"/>
      <c r="BB29" s="551"/>
      <c r="BC29" s="551"/>
      <c r="BD29" s="481"/>
      <c r="BE29" s="481"/>
      <c r="BF29" s="474"/>
      <c r="BG29" s="557"/>
      <c r="BH29" s="551"/>
      <c r="BI29" s="551"/>
      <c r="BJ29" s="551"/>
      <c r="BK29" s="551"/>
      <c r="BL29" s="481"/>
      <c r="BM29" s="481"/>
      <c r="BN29" s="474"/>
      <c r="BO29" s="477"/>
      <c r="BP29" s="475"/>
      <c r="BQ29" s="475"/>
      <c r="BR29" s="475"/>
      <c r="BS29" s="475"/>
      <c r="BT29" s="478"/>
      <c r="BU29" s="480"/>
      <c r="BV29" s="481"/>
      <c r="BW29" s="477"/>
      <c r="BX29" s="475"/>
      <c r="BY29" s="475"/>
      <c r="BZ29" s="475"/>
      <c r="CA29" s="475"/>
      <c r="CB29" s="475"/>
      <c r="CC29" s="480"/>
      <c r="CD29" s="812"/>
      <c r="CE29" s="475"/>
      <c r="CF29" s="475"/>
      <c r="CG29" s="475"/>
      <c r="CH29" s="475"/>
      <c r="CI29" s="475"/>
      <c r="CJ29" s="480"/>
      <c r="CK29" s="480"/>
      <c r="CL29" s="812"/>
      <c r="CM29" s="475"/>
      <c r="CN29" s="475"/>
      <c r="CO29" s="475"/>
      <c r="CP29" s="475"/>
      <c r="CQ29" s="475"/>
      <c r="CR29" s="480"/>
      <c r="CS29" s="480"/>
      <c r="CT29" s="812"/>
      <c r="CU29" s="475"/>
      <c r="CV29" s="475"/>
      <c r="CW29" s="475"/>
      <c r="CX29" s="475"/>
      <c r="CY29" s="475"/>
      <c r="CZ29" s="480"/>
      <c r="DA29" s="480"/>
      <c r="DB29" s="812"/>
      <c r="DC29" s="475"/>
      <c r="DD29" s="475"/>
      <c r="DE29" s="475"/>
      <c r="DF29" s="475"/>
      <c r="DG29" s="475"/>
      <c r="DH29" s="480"/>
      <c r="DI29" s="480"/>
      <c r="DJ29" s="812"/>
      <c r="DK29" s="475"/>
      <c r="DL29" s="475"/>
      <c r="DM29" s="475"/>
      <c r="DN29" s="475"/>
      <c r="DO29" s="475"/>
    </row>
    <row r="30" spans="1:119" s="140" customFormat="1" ht="24" customHeight="1">
      <c r="A30" s="685" t="s">
        <v>145</v>
      </c>
      <c r="B30" s="422"/>
      <c r="C30" s="446"/>
      <c r="D30" s="690"/>
      <c r="E30" s="690"/>
      <c r="F30" s="690"/>
      <c r="G30" s="690"/>
      <c r="H30" s="423"/>
      <c r="I30" s="424"/>
      <c r="J30" s="690"/>
      <c r="K30" s="459"/>
      <c r="L30" s="690"/>
      <c r="M30" s="690"/>
      <c r="N30" s="690"/>
      <c r="O30" s="690"/>
      <c r="P30" s="423"/>
      <c r="Q30" s="524"/>
      <c r="R30" s="690"/>
      <c r="S30" s="446"/>
      <c r="T30" s="690"/>
      <c r="U30" s="690"/>
      <c r="V30" s="690"/>
      <c r="W30" s="690"/>
      <c r="X30" s="423"/>
      <c r="Y30" s="692"/>
      <c r="Z30" s="525"/>
      <c r="AA30" s="525"/>
      <c r="AB30" s="525"/>
      <c r="AC30" s="525"/>
      <c r="AD30" s="525"/>
      <c r="AE30" s="525"/>
      <c r="AF30" s="424"/>
      <c r="AG30" s="524"/>
      <c r="AH30" s="525"/>
      <c r="AI30" s="700"/>
      <c r="AJ30" s="700"/>
      <c r="AK30" s="700"/>
      <c r="AL30" s="700"/>
      <c r="AM30" s="700"/>
      <c r="AN30" s="697"/>
      <c r="AO30" s="697"/>
      <c r="AP30" s="700"/>
      <c r="AQ30" s="699"/>
      <c r="AR30" s="700"/>
      <c r="AS30" s="700"/>
      <c r="AT30" s="700"/>
      <c r="AU30" s="700"/>
      <c r="AV30" s="697"/>
      <c r="AW30" s="697"/>
      <c r="AX30" s="700"/>
      <c r="AY30" s="699"/>
      <c r="AZ30" s="700"/>
      <c r="BA30" s="700"/>
      <c r="BB30" s="700"/>
      <c r="BC30" s="700"/>
      <c r="BD30" s="697"/>
      <c r="BE30" s="697"/>
      <c r="BF30" s="494"/>
      <c r="BG30" s="699"/>
      <c r="BH30" s="700"/>
      <c r="BI30" s="700"/>
      <c r="BJ30" s="700"/>
      <c r="BK30" s="700"/>
      <c r="BL30" s="697"/>
      <c r="BM30" s="697"/>
      <c r="BN30" s="494"/>
      <c r="BO30" s="489"/>
      <c r="BP30" s="490"/>
      <c r="BQ30" s="490"/>
      <c r="BR30" s="490"/>
      <c r="BS30" s="490"/>
      <c r="BT30" s="491"/>
      <c r="BU30" s="493"/>
      <c r="BV30" s="697"/>
      <c r="BW30" s="489"/>
      <c r="BX30" s="490"/>
      <c r="BY30" s="490"/>
      <c r="BZ30" s="490"/>
      <c r="CA30" s="490"/>
      <c r="CB30" s="490"/>
      <c r="CC30" s="493"/>
      <c r="CD30" s="817"/>
      <c r="CE30" s="490"/>
      <c r="CF30" s="490"/>
      <c r="CG30" s="490"/>
      <c r="CH30" s="490"/>
      <c r="CI30" s="490"/>
      <c r="CJ30" s="493"/>
      <c r="CK30" s="493"/>
      <c r="CL30" s="817"/>
      <c r="CM30" s="490"/>
      <c r="CN30" s="490"/>
      <c r="CO30" s="490"/>
      <c r="CP30" s="490"/>
      <c r="CQ30" s="490"/>
      <c r="CR30" s="493"/>
      <c r="CS30" s="493"/>
      <c r="CT30" s="817"/>
      <c r="CU30" s="490"/>
      <c r="CV30" s="490"/>
      <c r="CW30" s="490"/>
      <c r="CX30" s="490"/>
      <c r="CY30" s="490"/>
      <c r="CZ30" s="493"/>
      <c r="DA30" s="493"/>
      <c r="DB30" s="817"/>
      <c r="DC30" s="490"/>
      <c r="DD30" s="490"/>
      <c r="DE30" s="490"/>
      <c r="DF30" s="490"/>
      <c r="DG30" s="490"/>
      <c r="DH30" s="493"/>
      <c r="DI30" s="493"/>
      <c r="DJ30" s="817"/>
      <c r="DK30" s="490"/>
      <c r="DL30" s="490"/>
      <c r="DM30" s="490"/>
      <c r="DN30" s="490"/>
      <c r="DO30" s="490"/>
    </row>
    <row r="31" spans="1:119" s="140" customFormat="1" ht="24" customHeight="1">
      <c r="A31" s="426" t="s">
        <v>13</v>
      </c>
      <c r="B31" s="420"/>
      <c r="C31" s="717">
        <v>17.218969999999999</v>
      </c>
      <c r="D31" s="707">
        <v>1.9065800000000002</v>
      </c>
      <c r="E31" s="707">
        <v>13.477739999999999</v>
      </c>
      <c r="F31" s="707">
        <v>20.960190000000001</v>
      </c>
      <c r="G31" s="707">
        <v>11.07255544321176</v>
      </c>
      <c r="H31" s="689">
        <v>849.84756113599997</v>
      </c>
      <c r="I31" s="414">
        <v>1163</v>
      </c>
      <c r="J31" s="707"/>
      <c r="K31" s="455">
        <v>44.883425448095046</v>
      </c>
      <c r="L31" s="707">
        <v>2.1512274769161661</v>
      </c>
      <c r="M31" s="707">
        <v>40.661888620016882</v>
      </c>
      <c r="N31" s="707">
        <v>49.104962276173211</v>
      </c>
      <c r="O31" s="707">
        <v>4.7929217866936868</v>
      </c>
      <c r="P31" s="689">
        <v>800.02396299999862</v>
      </c>
      <c r="Q31" s="522">
        <v>1087</v>
      </c>
      <c r="R31" s="707"/>
      <c r="S31" s="717">
        <v>62.706389568820889</v>
      </c>
      <c r="T31" s="707">
        <v>2.0400174856804485</v>
      </c>
      <c r="U31" s="707">
        <v>58.703212463339682</v>
      </c>
      <c r="V31" s="707">
        <v>66.709566674302096</v>
      </c>
      <c r="W31" s="707">
        <v>3.253284872096661</v>
      </c>
      <c r="X31" s="689">
        <v>742.86572899999783</v>
      </c>
      <c r="Y31" s="710">
        <v>1064</v>
      </c>
      <c r="Z31" s="698"/>
      <c r="AA31" s="698">
        <v>68.022457340081388</v>
      </c>
      <c r="AB31" s="698">
        <v>1.8857342612798282</v>
      </c>
      <c r="AC31" s="698">
        <v>64.322726283699495</v>
      </c>
      <c r="AD31" s="698">
        <v>71.722188396463281</v>
      </c>
      <c r="AE31" s="698">
        <v>2.7722230789928886</v>
      </c>
      <c r="AF31" s="414">
        <v>799.81938799999921</v>
      </c>
      <c r="AG31" s="522">
        <v>1073</v>
      </c>
      <c r="AH31" s="698"/>
      <c r="AI31" s="551">
        <v>73.060180240388647</v>
      </c>
      <c r="AJ31" s="551">
        <v>1.8086656204824012</v>
      </c>
      <c r="AK31" s="551">
        <v>69.511564514521012</v>
      </c>
      <c r="AL31" s="551">
        <v>76.608795966256281</v>
      </c>
      <c r="AM31" s="551">
        <v>2.4755832993176035</v>
      </c>
      <c r="AN31" s="481">
        <v>739.10093600000118</v>
      </c>
      <c r="AO31" s="481">
        <v>1092</v>
      </c>
      <c r="AP31" s="551"/>
      <c r="AQ31" s="557">
        <v>76.383074884655628</v>
      </c>
      <c r="AR31" s="551">
        <v>1.6602258914148249</v>
      </c>
      <c r="AS31" s="551">
        <v>73.126038377141384</v>
      </c>
      <c r="AT31" s="551">
        <v>79.640111392169871</v>
      </c>
      <c r="AU31" s="551">
        <v>2.1735520518411899</v>
      </c>
      <c r="AV31" s="481">
        <v>792.75971399999798</v>
      </c>
      <c r="AW31" s="481">
        <v>1148</v>
      </c>
      <c r="AX31" s="551"/>
      <c r="AY31" s="557">
        <v>76.234569685220649</v>
      </c>
      <c r="AZ31" s="551">
        <v>1.360577314405315</v>
      </c>
      <c r="BA31" s="551">
        <v>73.5668165499834</v>
      </c>
      <c r="BB31" s="551">
        <v>78.902322820457897</v>
      </c>
      <c r="BC31" s="551">
        <v>1.7847248564834304</v>
      </c>
      <c r="BD31" s="481">
        <v>1065.8957050000017</v>
      </c>
      <c r="BE31" s="481">
        <v>2446</v>
      </c>
      <c r="BF31" s="474"/>
      <c r="BG31" s="557">
        <v>77.605492395718656</v>
      </c>
      <c r="BH31" s="551">
        <v>1.4286336107131401</v>
      </c>
      <c r="BI31" s="551">
        <v>74.804248381243781</v>
      </c>
      <c r="BJ31" s="551">
        <v>80.406736410193531</v>
      </c>
      <c r="BK31" s="551">
        <v>1.8408923989920525</v>
      </c>
      <c r="BL31" s="481">
        <v>974.98044100000061</v>
      </c>
      <c r="BM31" s="481">
        <v>1962</v>
      </c>
      <c r="BN31" s="474"/>
      <c r="BO31" s="477">
        <v>78.430455881824869</v>
      </c>
      <c r="BP31" s="475">
        <v>1.3649665389589036</v>
      </c>
      <c r="BQ31" s="475">
        <v>75.754085775578744</v>
      </c>
      <c r="BR31" s="475">
        <v>81.10682598807098</v>
      </c>
      <c r="BS31" s="475">
        <v>1.7403526775562388</v>
      </c>
      <c r="BT31" s="478">
        <v>1043.5502010000016</v>
      </c>
      <c r="BU31" s="600">
        <v>2342</v>
      </c>
      <c r="BV31" s="601"/>
      <c r="BW31" s="590">
        <v>81.66181767305001</v>
      </c>
      <c r="BX31" s="475">
        <v>0.9858644381095244</v>
      </c>
      <c r="BY31" s="475">
        <v>79.728724752312331</v>
      </c>
      <c r="BZ31" s="475">
        <v>83.594910593787688</v>
      </c>
      <c r="CA31" s="475">
        <v>1.2072526257701448</v>
      </c>
      <c r="CB31" s="475">
        <v>974.48880599999836</v>
      </c>
      <c r="CC31" s="600">
        <v>2517</v>
      </c>
      <c r="CD31" s="812"/>
      <c r="CE31" s="475">
        <v>83.579075663543804</v>
      </c>
      <c r="CF31" s="475">
        <v>1.1519222860702485</v>
      </c>
      <c r="CG31" s="475">
        <v>81.320357145854899</v>
      </c>
      <c r="CH31" s="475">
        <v>85.837794181232709</v>
      </c>
      <c r="CI31" s="475">
        <v>1.378242433198748</v>
      </c>
      <c r="CJ31" s="600">
        <v>911.63821799999869</v>
      </c>
      <c r="CK31" s="600">
        <v>2246</v>
      </c>
      <c r="CL31" s="812"/>
      <c r="CM31" s="475">
        <v>64.032785370168838</v>
      </c>
      <c r="CN31" s="475">
        <v>1.6937101239541972</v>
      </c>
      <c r="CO31" s="475">
        <v>60.711411352697397</v>
      </c>
      <c r="CP31" s="475">
        <v>67.354159387640294</v>
      </c>
      <c r="CQ31" s="475">
        <v>2.645067076440581</v>
      </c>
      <c r="CR31" s="600">
        <v>768.6672399999992</v>
      </c>
      <c r="CS31" s="600">
        <v>1829</v>
      </c>
      <c r="CT31" s="812"/>
      <c r="CU31" s="475">
        <v>77.453563480599357</v>
      </c>
      <c r="CV31" s="475">
        <v>1.1861178646948094</v>
      </c>
      <c r="CW31" s="475">
        <v>75.127792659953087</v>
      </c>
      <c r="CX31" s="475">
        <v>79.77933430124564</v>
      </c>
      <c r="CY31" s="475">
        <v>1.5313922450991029</v>
      </c>
      <c r="CZ31" s="600">
        <v>891.590402000003</v>
      </c>
      <c r="DA31" s="600">
        <v>2555</v>
      </c>
      <c r="DB31" s="812"/>
      <c r="DC31" s="475"/>
      <c r="DD31" s="475"/>
      <c r="DE31" s="475"/>
      <c r="DF31" s="475"/>
      <c r="DG31" s="475"/>
      <c r="DH31" s="600"/>
      <c r="DI31" s="600"/>
      <c r="DJ31" s="812"/>
      <c r="DK31" s="475"/>
      <c r="DL31" s="475"/>
      <c r="DM31" s="475"/>
      <c r="DN31" s="475"/>
      <c r="DO31" s="475"/>
    </row>
    <row r="32" spans="1:119" s="140" customFormat="1" ht="24" customHeight="1">
      <c r="A32" s="440" t="s">
        <v>14</v>
      </c>
      <c r="B32" s="430"/>
      <c r="C32" s="719">
        <v>15.540309999999998</v>
      </c>
      <c r="D32" s="713">
        <v>1.5495699999999999</v>
      </c>
      <c r="E32" s="713">
        <v>12.49963</v>
      </c>
      <c r="F32" s="713">
        <v>18.58099</v>
      </c>
      <c r="G32" s="713">
        <v>9.9712940089354714</v>
      </c>
      <c r="H32" s="693">
        <v>830.93950571100004</v>
      </c>
      <c r="I32" s="431">
        <v>1082</v>
      </c>
      <c r="J32" s="713"/>
      <c r="K32" s="461">
        <v>41.59934629230068</v>
      </c>
      <c r="L32" s="713">
        <v>2.119074359156444</v>
      </c>
      <c r="M32" s="713">
        <v>37.440906264638429</v>
      </c>
      <c r="N32" s="713">
        <v>45.757786319962932</v>
      </c>
      <c r="O32" s="713">
        <v>5.0940087958753528</v>
      </c>
      <c r="P32" s="693">
        <v>780.40873699999963</v>
      </c>
      <c r="Q32" s="533">
        <v>929</v>
      </c>
      <c r="R32" s="713"/>
      <c r="S32" s="719">
        <v>71.191527802735635</v>
      </c>
      <c r="T32" s="713">
        <v>2.1028519807057888</v>
      </c>
      <c r="U32" s="713">
        <v>67.065049003182907</v>
      </c>
      <c r="V32" s="713">
        <v>75.318006602288364</v>
      </c>
      <c r="W32" s="713">
        <v>2.953795269758186</v>
      </c>
      <c r="X32" s="693">
        <v>709.12588699999981</v>
      </c>
      <c r="Y32" s="714">
        <v>890</v>
      </c>
      <c r="Z32" s="703"/>
      <c r="AA32" s="703">
        <v>75.994566667131252</v>
      </c>
      <c r="AB32" s="703">
        <v>1.7377171523269248</v>
      </c>
      <c r="AC32" s="703">
        <v>72.585238933271199</v>
      </c>
      <c r="AD32" s="703">
        <v>79.403894400991319</v>
      </c>
      <c r="AE32" s="703">
        <v>2.2866334114890248</v>
      </c>
      <c r="AF32" s="431">
        <v>770.53552599999966</v>
      </c>
      <c r="AG32" s="533">
        <v>966</v>
      </c>
      <c r="AH32" s="703"/>
      <c r="AI32" s="554">
        <v>72.286050907068926</v>
      </c>
      <c r="AJ32" s="554">
        <v>1.9947058800527113</v>
      </c>
      <c r="AK32" s="554">
        <v>68.372422774662809</v>
      </c>
      <c r="AL32" s="554">
        <v>76.199679039475029</v>
      </c>
      <c r="AM32" s="554">
        <v>2.7594616873137929</v>
      </c>
      <c r="AN32" s="506">
        <v>680.00269600000024</v>
      </c>
      <c r="AO32" s="506">
        <v>901</v>
      </c>
      <c r="AP32" s="554"/>
      <c r="AQ32" s="560">
        <v>74.761137040496109</v>
      </c>
      <c r="AR32" s="554">
        <v>1.8347355991143395</v>
      </c>
      <c r="AS32" s="554">
        <v>71.161746825674854</v>
      </c>
      <c r="AT32" s="554">
        <v>78.360527255317365</v>
      </c>
      <c r="AU32" s="554">
        <v>2.4541301426709339</v>
      </c>
      <c r="AV32" s="506">
        <v>820.88805399999831</v>
      </c>
      <c r="AW32" s="506">
        <v>1009</v>
      </c>
      <c r="AX32" s="554"/>
      <c r="AY32" s="560">
        <v>79.235754134646498</v>
      </c>
      <c r="AZ32" s="554">
        <v>1.1380845290729693</v>
      </c>
      <c r="BA32" s="554">
        <v>77.004253918926338</v>
      </c>
      <c r="BB32" s="554">
        <v>81.467254350366659</v>
      </c>
      <c r="BC32" s="554">
        <v>1.4363269984646139</v>
      </c>
      <c r="BD32" s="506">
        <v>1010.0335179999994</v>
      </c>
      <c r="BE32" s="506">
        <v>2395</v>
      </c>
      <c r="BF32" s="504"/>
      <c r="BG32" s="560">
        <v>80.422795868317678</v>
      </c>
      <c r="BH32" s="554">
        <v>1.0867282745638378</v>
      </c>
      <c r="BI32" s="554">
        <v>78.291954866359887</v>
      </c>
      <c r="BJ32" s="554">
        <v>82.553636870275454</v>
      </c>
      <c r="BK32" s="554">
        <v>1.3512689565570688</v>
      </c>
      <c r="BL32" s="506">
        <v>1056.1079080000013</v>
      </c>
      <c r="BM32" s="506">
        <v>2144</v>
      </c>
      <c r="BN32" s="504"/>
      <c r="BO32" s="507">
        <v>81.35575424349399</v>
      </c>
      <c r="BP32" s="500">
        <v>1.1904011563909462</v>
      </c>
      <c r="BQ32" s="500">
        <v>79.021664741317949</v>
      </c>
      <c r="BR32" s="500">
        <v>83.689843745670032</v>
      </c>
      <c r="BS32" s="500">
        <v>1.4632046220457018</v>
      </c>
      <c r="BT32" s="501">
        <v>1076.685164</v>
      </c>
      <c r="BU32" s="486">
        <v>2372</v>
      </c>
      <c r="BV32" s="488"/>
      <c r="BW32" s="482">
        <v>82.001400958758921</v>
      </c>
      <c r="BX32" s="500">
        <v>1.2800103264056339</v>
      </c>
      <c r="BY32" s="500">
        <v>79.491543817354497</v>
      </c>
      <c r="BZ32" s="500">
        <v>84.511258100163346</v>
      </c>
      <c r="CA32" s="500">
        <v>1.5609615341198761</v>
      </c>
      <c r="CB32" s="500">
        <v>913.00474899999926</v>
      </c>
      <c r="CC32" s="486">
        <v>2176</v>
      </c>
      <c r="CD32" s="513"/>
      <c r="CE32" s="500">
        <v>81.995977345091347</v>
      </c>
      <c r="CF32" s="500">
        <v>1.1130867425191502</v>
      </c>
      <c r="CG32" s="500">
        <v>79.813408548980121</v>
      </c>
      <c r="CH32" s="500">
        <v>84.17854614120256</v>
      </c>
      <c r="CI32" s="500">
        <v>1.3574894507746054</v>
      </c>
      <c r="CJ32" s="486">
        <v>854.59977999999876</v>
      </c>
      <c r="CK32" s="486">
        <v>2154</v>
      </c>
      <c r="CL32" s="513"/>
      <c r="CM32" s="500">
        <v>67.143297664910065</v>
      </c>
      <c r="CN32" s="500">
        <v>1.7194577705213618</v>
      </c>
      <c r="CO32" s="500">
        <v>63.771432383845315</v>
      </c>
      <c r="CP32" s="500">
        <v>70.515162945974808</v>
      </c>
      <c r="CQ32" s="500">
        <v>2.5608777500065689</v>
      </c>
      <c r="CR32" s="486">
        <v>742.57025099999964</v>
      </c>
      <c r="CS32" s="486">
        <v>1548</v>
      </c>
      <c r="CT32" s="513"/>
      <c r="CU32" s="500">
        <v>79.693855004973287</v>
      </c>
      <c r="CV32" s="500">
        <v>1.111272830200873</v>
      </c>
      <c r="CW32" s="500">
        <v>77.514842278507686</v>
      </c>
      <c r="CX32" s="500">
        <v>81.872867731438888</v>
      </c>
      <c r="CY32" s="500">
        <v>1.3944272492923375</v>
      </c>
      <c r="CZ32" s="486">
        <v>866.13671400000192</v>
      </c>
      <c r="DA32" s="486">
        <v>2236</v>
      </c>
      <c r="DB32" s="513"/>
      <c r="DC32" s="500"/>
      <c r="DD32" s="500"/>
      <c r="DE32" s="500"/>
      <c r="DF32" s="500"/>
      <c r="DG32" s="500"/>
      <c r="DH32" s="486"/>
      <c r="DI32" s="486"/>
      <c r="DJ32" s="513"/>
      <c r="DK32" s="500"/>
      <c r="DL32" s="500"/>
      <c r="DM32" s="500"/>
      <c r="DN32" s="500"/>
      <c r="DO32" s="500"/>
    </row>
    <row r="33" spans="1:120" s="140" customFormat="1" ht="24" customHeight="1">
      <c r="A33" s="440" t="s">
        <v>15</v>
      </c>
      <c r="B33" s="430"/>
      <c r="C33" s="719">
        <v>16.181840000000001</v>
      </c>
      <c r="D33" s="713">
        <v>1.58761</v>
      </c>
      <c r="E33" s="713">
        <v>13.066520000000001</v>
      </c>
      <c r="F33" s="713">
        <v>19.297159999999998</v>
      </c>
      <c r="G33" s="713">
        <v>9.8110598053126221</v>
      </c>
      <c r="H33" s="693">
        <v>795.81820673100003</v>
      </c>
      <c r="I33" s="431">
        <v>902</v>
      </c>
      <c r="J33" s="713"/>
      <c r="K33" s="461">
        <v>45.960737520626047</v>
      </c>
      <c r="L33" s="713">
        <v>2.4469970245264254</v>
      </c>
      <c r="M33" s="713">
        <v>41.158786928192924</v>
      </c>
      <c r="N33" s="713">
        <v>50.762688113059163</v>
      </c>
      <c r="O33" s="713">
        <v>5.3241030421417275</v>
      </c>
      <c r="P33" s="693">
        <v>713.60949299999925</v>
      </c>
      <c r="Q33" s="533">
        <v>773</v>
      </c>
      <c r="R33" s="713"/>
      <c r="S33" s="719">
        <v>66.52823677746872</v>
      </c>
      <c r="T33" s="713">
        <v>2.271651224962111</v>
      </c>
      <c r="U33" s="713">
        <v>62.07051901806755</v>
      </c>
      <c r="V33" s="713">
        <v>70.985954536869883</v>
      </c>
      <c r="W33" s="713">
        <v>3.414567009434792</v>
      </c>
      <c r="X33" s="693">
        <v>717.51773099999843</v>
      </c>
      <c r="Y33" s="714">
        <v>737</v>
      </c>
      <c r="Z33" s="703"/>
      <c r="AA33" s="703">
        <v>72.241565163693778</v>
      </c>
      <c r="AB33" s="703">
        <v>2.0618397812326172</v>
      </c>
      <c r="AC33" s="703">
        <v>68.196322507534617</v>
      </c>
      <c r="AD33" s="703">
        <v>76.286807819852939</v>
      </c>
      <c r="AE33" s="703">
        <v>2.8540906838890443</v>
      </c>
      <c r="AF33" s="431">
        <v>738.5392880000004</v>
      </c>
      <c r="AG33" s="533">
        <v>788</v>
      </c>
      <c r="AH33" s="703"/>
      <c r="AI33" s="554">
        <v>80.006224951621576</v>
      </c>
      <c r="AJ33" s="554">
        <v>2.2370507798674639</v>
      </c>
      <c r="AK33" s="554">
        <v>75.617114279586573</v>
      </c>
      <c r="AL33" s="554">
        <v>84.395335623656578</v>
      </c>
      <c r="AM33" s="554">
        <v>2.7960959053125816</v>
      </c>
      <c r="AN33" s="506">
        <v>757.96573000000046</v>
      </c>
      <c r="AO33" s="506">
        <v>698</v>
      </c>
      <c r="AP33" s="554"/>
      <c r="AQ33" s="560">
        <v>76.766806013269786</v>
      </c>
      <c r="AR33" s="554">
        <v>1.9642958900302752</v>
      </c>
      <c r="AS33" s="554">
        <v>72.913244001936093</v>
      </c>
      <c r="AT33" s="554">
        <v>80.620368024603479</v>
      </c>
      <c r="AU33" s="554">
        <v>2.5587828803125277</v>
      </c>
      <c r="AV33" s="506">
        <v>813.4093749999995</v>
      </c>
      <c r="AW33" s="506">
        <v>726</v>
      </c>
      <c r="AX33" s="554"/>
      <c r="AY33" s="560">
        <v>80.259475258112317</v>
      </c>
      <c r="AZ33" s="554">
        <v>1.2536355666307726</v>
      </c>
      <c r="BA33" s="554">
        <v>77.801408246473244</v>
      </c>
      <c r="BB33" s="554">
        <v>82.717542269751377</v>
      </c>
      <c r="BC33" s="554">
        <v>1.5619782743397144</v>
      </c>
      <c r="BD33" s="506">
        <v>913.50382199999797</v>
      </c>
      <c r="BE33" s="506">
        <v>1833</v>
      </c>
      <c r="BF33" s="504"/>
      <c r="BG33" s="560">
        <v>78.666844908481721</v>
      </c>
      <c r="BH33" s="554">
        <v>1.350093876234459</v>
      </c>
      <c r="BI33" s="554">
        <v>76.01960046356551</v>
      </c>
      <c r="BJ33" s="554">
        <v>81.314089353397947</v>
      </c>
      <c r="BK33" s="554">
        <v>1.7162171405311999</v>
      </c>
      <c r="BL33" s="506">
        <v>915.32580700000165</v>
      </c>
      <c r="BM33" s="506">
        <v>1632</v>
      </c>
      <c r="BN33" s="504"/>
      <c r="BO33" s="507">
        <v>81.744415942182798</v>
      </c>
      <c r="BP33" s="500">
        <v>1.2722913767871207</v>
      </c>
      <c r="BQ33" s="500">
        <v>79.249759472534137</v>
      </c>
      <c r="BR33" s="500">
        <v>84.239072411831444</v>
      </c>
      <c r="BS33" s="500">
        <v>1.5564260409995501</v>
      </c>
      <c r="BT33" s="501">
        <v>879.95122199999832</v>
      </c>
      <c r="BU33" s="486">
        <v>1720</v>
      </c>
      <c r="BV33" s="488"/>
      <c r="BW33" s="482">
        <v>78.14770457495257</v>
      </c>
      <c r="BX33" s="483">
        <v>1.6121161914391668</v>
      </c>
      <c r="BY33" s="483">
        <v>74.986650908128411</v>
      </c>
      <c r="BZ33" s="483">
        <v>81.308758241776729</v>
      </c>
      <c r="CA33" s="483">
        <v>2.062909205340719</v>
      </c>
      <c r="CB33" s="483">
        <v>776.48131100000285</v>
      </c>
      <c r="CC33" s="486">
        <v>1641</v>
      </c>
      <c r="CD33" s="813"/>
      <c r="CE33" s="483">
        <v>81.619577889426736</v>
      </c>
      <c r="CF33" s="483">
        <v>1.2626606173417043</v>
      </c>
      <c r="CG33" s="483">
        <v>79.14372083514948</v>
      </c>
      <c r="CH33" s="483">
        <v>84.095434943703978</v>
      </c>
      <c r="CI33" s="483">
        <v>1.5470070416834065</v>
      </c>
      <c r="CJ33" s="486">
        <v>705.74778000000128</v>
      </c>
      <c r="CK33" s="486">
        <v>1582</v>
      </c>
      <c r="CL33" s="813"/>
      <c r="CM33" s="483">
        <v>68.110089578263668</v>
      </c>
      <c r="CN33" s="483">
        <v>1.9840308638545734</v>
      </c>
      <c r="CO33" s="483">
        <v>64.219395138955818</v>
      </c>
      <c r="CP33" s="483">
        <v>72.000784017571519</v>
      </c>
      <c r="CQ33" s="483">
        <v>2.9129764417278756</v>
      </c>
      <c r="CR33" s="486">
        <v>677.85104800000113</v>
      </c>
      <c r="CS33" s="486">
        <v>1206</v>
      </c>
      <c r="CT33" s="813"/>
      <c r="CU33" s="483">
        <v>80.680280124874116</v>
      </c>
      <c r="CV33" s="483">
        <v>1.8961042800880523</v>
      </c>
      <c r="CW33" s="483">
        <v>76.962349437887966</v>
      </c>
      <c r="CX33" s="483">
        <v>84.398210811860267</v>
      </c>
      <c r="CY33" s="483">
        <v>2.3501458809430611</v>
      </c>
      <c r="CZ33" s="486">
        <v>736.50039399999889</v>
      </c>
      <c r="DA33" s="486">
        <v>1631</v>
      </c>
      <c r="DB33" s="813"/>
      <c r="DC33" s="483"/>
      <c r="DD33" s="483"/>
      <c r="DE33" s="483"/>
      <c r="DF33" s="483"/>
      <c r="DG33" s="483"/>
      <c r="DH33" s="486"/>
      <c r="DI33" s="486"/>
      <c r="DJ33" s="813"/>
      <c r="DK33" s="500"/>
      <c r="DL33" s="500"/>
      <c r="DM33" s="500"/>
      <c r="DN33" s="500"/>
      <c r="DO33" s="500"/>
    </row>
    <row r="34" spans="1:120" s="140" customFormat="1" ht="24" customHeight="1">
      <c r="A34" s="440" t="s">
        <v>45</v>
      </c>
      <c r="B34" s="430"/>
      <c r="C34" s="719">
        <v>13.472339999999999</v>
      </c>
      <c r="D34" s="713">
        <v>2.0136399999999997</v>
      </c>
      <c r="E34" s="713">
        <v>9.5210399999999993</v>
      </c>
      <c r="F34" s="713">
        <v>17.423649999999999</v>
      </c>
      <c r="G34" s="713">
        <v>14.946475519471747</v>
      </c>
      <c r="H34" s="693">
        <v>679.17866919200003</v>
      </c>
      <c r="I34" s="431">
        <v>564</v>
      </c>
      <c r="J34" s="713"/>
      <c r="K34" s="461">
        <v>44.024935261123858</v>
      </c>
      <c r="L34" s="713">
        <v>3.0938048650718799</v>
      </c>
      <c r="M34" s="713">
        <v>37.953698575586998</v>
      </c>
      <c r="N34" s="713">
        <v>50.096171946660725</v>
      </c>
      <c r="O34" s="713">
        <v>7.027392196539715</v>
      </c>
      <c r="P34" s="693">
        <v>557.17371199999866</v>
      </c>
      <c r="Q34" s="533">
        <v>470</v>
      </c>
      <c r="R34" s="713"/>
      <c r="S34" s="719">
        <v>73.172137494636104</v>
      </c>
      <c r="T34" s="713">
        <v>3.0095557386465246</v>
      </c>
      <c r="U34" s="713">
        <v>67.266411335332705</v>
      </c>
      <c r="V34" s="713">
        <v>79.077863653939488</v>
      </c>
      <c r="W34" s="713">
        <v>4.1129804891474446</v>
      </c>
      <c r="X34" s="693">
        <v>568.6337029999994</v>
      </c>
      <c r="Y34" s="714">
        <v>473</v>
      </c>
      <c r="Z34" s="703"/>
      <c r="AA34" s="703">
        <v>70.541740156985043</v>
      </c>
      <c r="AB34" s="703">
        <v>3.0183553312854663</v>
      </c>
      <c r="AC34" s="703">
        <v>64.619854349610634</v>
      </c>
      <c r="AD34" s="703">
        <v>76.463625964359466</v>
      </c>
      <c r="AE34" s="703">
        <v>4.2788217650547828</v>
      </c>
      <c r="AF34" s="431">
        <v>579.3892440000003</v>
      </c>
      <c r="AG34" s="533">
        <v>499</v>
      </c>
      <c r="AH34" s="703"/>
      <c r="AI34" s="554">
        <v>74.968075380465862</v>
      </c>
      <c r="AJ34" s="554">
        <v>3.0271304772922556</v>
      </c>
      <c r="AK34" s="554">
        <v>69.028822323227246</v>
      </c>
      <c r="AL34" s="554">
        <v>80.907328437704479</v>
      </c>
      <c r="AM34" s="554">
        <v>4.0378927455846396</v>
      </c>
      <c r="AN34" s="506">
        <v>512.98340400000063</v>
      </c>
      <c r="AO34" s="506">
        <v>443</v>
      </c>
      <c r="AP34" s="554"/>
      <c r="AQ34" s="560">
        <v>76.609102867753492</v>
      </c>
      <c r="AR34" s="554">
        <v>2.5194639201250779</v>
      </c>
      <c r="AS34" s="554">
        <v>71.666410424727388</v>
      </c>
      <c r="AT34" s="554">
        <v>81.551795310779582</v>
      </c>
      <c r="AU34" s="554">
        <v>3.2887265687920975</v>
      </c>
      <c r="AV34" s="506">
        <v>645.44767199999956</v>
      </c>
      <c r="AW34" s="506">
        <v>513</v>
      </c>
      <c r="AX34" s="554"/>
      <c r="AY34" s="560">
        <v>81.161245109033047</v>
      </c>
      <c r="AZ34" s="554">
        <v>1.3947280622505387</v>
      </c>
      <c r="BA34" s="554">
        <v>78.426530865691035</v>
      </c>
      <c r="BB34" s="554">
        <v>83.895959352375073</v>
      </c>
      <c r="BC34" s="554">
        <v>1.7184655809270093</v>
      </c>
      <c r="BD34" s="506">
        <v>772.73727399999996</v>
      </c>
      <c r="BE34" s="506">
        <v>1383</v>
      </c>
      <c r="BF34" s="504"/>
      <c r="BG34" s="560">
        <v>81.691301222920004</v>
      </c>
      <c r="BH34" s="554">
        <v>1.4544746444604395</v>
      </c>
      <c r="BI34" s="554">
        <v>78.839388485149215</v>
      </c>
      <c r="BJ34" s="554">
        <v>84.543213960690778</v>
      </c>
      <c r="BK34" s="554">
        <v>1.7804522913540759</v>
      </c>
      <c r="BL34" s="506">
        <v>766.57885799999895</v>
      </c>
      <c r="BM34" s="506">
        <v>1236</v>
      </c>
      <c r="BN34" s="504"/>
      <c r="BO34" s="507">
        <v>83.16539435671983</v>
      </c>
      <c r="BP34" s="500">
        <v>1.3964082201275703</v>
      </c>
      <c r="BQ34" s="500">
        <v>80.427374698511713</v>
      </c>
      <c r="BR34" s="500">
        <v>85.903414014927961</v>
      </c>
      <c r="BS34" s="500">
        <v>1.679073647072461</v>
      </c>
      <c r="BT34" s="501">
        <v>775.33361199999911</v>
      </c>
      <c r="BU34" s="603">
        <v>1289</v>
      </c>
      <c r="BV34" s="604"/>
      <c r="BW34" s="602">
        <v>81.976679689497217</v>
      </c>
      <c r="BX34" s="592">
        <v>1.4432669547421886</v>
      </c>
      <c r="BY34" s="592">
        <v>79.146707306786311</v>
      </c>
      <c r="BZ34" s="592">
        <v>84.806652072208109</v>
      </c>
      <c r="CA34" s="592">
        <v>1.7605823512355536</v>
      </c>
      <c r="CB34" s="592">
        <v>664.32254400000113</v>
      </c>
      <c r="CC34" s="603">
        <v>1204</v>
      </c>
      <c r="CD34" s="814"/>
      <c r="CE34" s="592">
        <v>83.721383588831515</v>
      </c>
      <c r="CF34" s="592">
        <v>1.4028456313852717</v>
      </c>
      <c r="CG34" s="592">
        <v>80.970648193409488</v>
      </c>
      <c r="CH34" s="592">
        <v>86.472118984253555</v>
      </c>
      <c r="CI34" s="592">
        <v>1.6756120972329609</v>
      </c>
      <c r="CJ34" s="603">
        <v>632.75867800000083</v>
      </c>
      <c r="CK34" s="603">
        <v>1196</v>
      </c>
      <c r="CL34" s="814"/>
      <c r="CM34" s="592">
        <v>72.853437984571897</v>
      </c>
      <c r="CN34" s="592">
        <v>2.0954406088930266</v>
      </c>
      <c r="CO34" s="592">
        <v>68.744268478468115</v>
      </c>
      <c r="CP34" s="592">
        <v>76.96260749067568</v>
      </c>
      <c r="CQ34" s="592">
        <v>2.8762412136772131</v>
      </c>
      <c r="CR34" s="603">
        <v>510.3738289999992</v>
      </c>
      <c r="CS34" s="603">
        <v>772</v>
      </c>
      <c r="CT34" s="814"/>
      <c r="CU34" s="592">
        <v>81.175945239445213</v>
      </c>
      <c r="CV34" s="592">
        <v>1.4357956358493797</v>
      </c>
      <c r="CW34" s="592">
        <v>78.360599738238236</v>
      </c>
      <c r="CX34" s="592">
        <v>83.99129074065219</v>
      </c>
      <c r="CY34" s="592">
        <v>1.7687452010742886</v>
      </c>
      <c r="CZ34" s="603">
        <v>623.8141330000002</v>
      </c>
      <c r="DA34" s="603">
        <v>1166</v>
      </c>
      <c r="DB34" s="814"/>
      <c r="DC34" s="592"/>
      <c r="DD34" s="592"/>
      <c r="DE34" s="592"/>
      <c r="DF34" s="592"/>
      <c r="DG34" s="592"/>
      <c r="DH34" s="603"/>
      <c r="DI34" s="603"/>
      <c r="DJ34" s="814"/>
      <c r="DK34" s="500"/>
      <c r="DL34" s="500"/>
      <c r="DM34" s="500"/>
      <c r="DN34" s="500"/>
      <c r="DO34" s="500"/>
    </row>
    <row r="35" spans="1:120" s="140" customFormat="1" ht="24" customHeight="1">
      <c r="A35" s="426" t="s">
        <v>16</v>
      </c>
      <c r="B35" s="420"/>
      <c r="C35" s="452">
        <v>18.46969</v>
      </c>
      <c r="D35" s="707">
        <v>2.88442</v>
      </c>
      <c r="E35" s="707">
        <v>12.809670000000001</v>
      </c>
      <c r="F35" s="707">
        <v>24.129709999999999</v>
      </c>
      <c r="G35" s="707">
        <v>15.61704609010763</v>
      </c>
      <c r="H35" s="689">
        <v>477.75564078600001</v>
      </c>
      <c r="I35" s="414">
        <v>302</v>
      </c>
      <c r="J35" s="707"/>
      <c r="K35" s="455">
        <v>49.29760502157523</v>
      </c>
      <c r="L35" s="707">
        <v>3.8018938297561493</v>
      </c>
      <c r="M35" s="707">
        <v>41.836825075715431</v>
      </c>
      <c r="N35" s="707">
        <v>56.758384967435035</v>
      </c>
      <c r="O35" s="707">
        <v>7.7121268428602967</v>
      </c>
      <c r="P35" s="689">
        <v>413.92301900000041</v>
      </c>
      <c r="Q35" s="522">
        <v>280</v>
      </c>
      <c r="R35" s="707"/>
      <c r="S35" s="717">
        <v>75.273989975748691</v>
      </c>
      <c r="T35" s="707">
        <v>3.2904427844825932</v>
      </c>
      <c r="U35" s="707">
        <v>68.817072172741263</v>
      </c>
      <c r="V35" s="707">
        <v>81.730907778756119</v>
      </c>
      <c r="W35" s="707">
        <v>4.3712878585852666</v>
      </c>
      <c r="X35" s="689">
        <v>394.40411900000015</v>
      </c>
      <c r="Y35" s="710">
        <v>247</v>
      </c>
      <c r="Z35" s="698"/>
      <c r="AA35" s="698">
        <v>73.833989705865235</v>
      </c>
      <c r="AB35" s="698">
        <v>3.4081297444116023</v>
      </c>
      <c r="AC35" s="698">
        <v>67.147382945578244</v>
      </c>
      <c r="AD35" s="698">
        <v>80.520596466152213</v>
      </c>
      <c r="AE35" s="698">
        <v>4.6159360451584366</v>
      </c>
      <c r="AF35" s="414">
        <v>489.26559900000041</v>
      </c>
      <c r="AG35" s="522">
        <v>317</v>
      </c>
      <c r="AH35" s="698"/>
      <c r="AI35" s="551">
        <v>77.961127409228027</v>
      </c>
      <c r="AJ35" s="551">
        <v>3.4320321495191228</v>
      </c>
      <c r="AK35" s="551">
        <v>71.227454186524469</v>
      </c>
      <c r="AL35" s="551">
        <v>84.694800631931571</v>
      </c>
      <c r="AM35" s="551">
        <v>4.4022351440660206</v>
      </c>
      <c r="AN35" s="481">
        <v>416.27099400000009</v>
      </c>
      <c r="AO35" s="481">
        <v>265</v>
      </c>
      <c r="AP35" s="551"/>
      <c r="AQ35" s="558">
        <v>81.490800599689223</v>
      </c>
      <c r="AR35" s="552">
        <v>2.8359303573764039</v>
      </c>
      <c r="AS35" s="552">
        <v>75.927263279552974</v>
      </c>
      <c r="AT35" s="552">
        <v>87.054337919825457</v>
      </c>
      <c r="AU35" s="552">
        <v>3.4800619658990311</v>
      </c>
      <c r="AV35" s="488">
        <v>448.87453099999971</v>
      </c>
      <c r="AW35" s="488">
        <v>322</v>
      </c>
      <c r="AX35" s="551"/>
      <c r="AY35" s="557">
        <v>79.088702894600345</v>
      </c>
      <c r="AZ35" s="551">
        <v>1.8729379984247556</v>
      </c>
      <c r="BA35" s="551">
        <v>75.416338109078012</v>
      </c>
      <c r="BB35" s="551">
        <v>82.761067680122679</v>
      </c>
      <c r="BC35" s="551">
        <v>2.3681485849132917</v>
      </c>
      <c r="BD35" s="481">
        <v>689.13920200000177</v>
      </c>
      <c r="BE35" s="481">
        <v>1048</v>
      </c>
      <c r="BF35" s="474"/>
      <c r="BG35" s="557">
        <v>79.164795005283011</v>
      </c>
      <c r="BH35" s="551">
        <v>1.9772711518656398</v>
      </c>
      <c r="BI35" s="551">
        <v>75.287790476184341</v>
      </c>
      <c r="BJ35" s="551">
        <v>83.041799534381695</v>
      </c>
      <c r="BK35" s="551">
        <v>2.4976647153999298</v>
      </c>
      <c r="BL35" s="481">
        <v>726.7429240000007</v>
      </c>
      <c r="BM35" s="481">
        <v>832</v>
      </c>
      <c r="BN35" s="474"/>
      <c r="BO35" s="477">
        <v>84.314544023658328</v>
      </c>
      <c r="BP35" s="475">
        <v>1.782551393310343</v>
      </c>
      <c r="BQ35" s="475">
        <v>80.819390753789918</v>
      </c>
      <c r="BR35" s="475">
        <v>87.809697293526725</v>
      </c>
      <c r="BS35" s="475">
        <v>2.114168337090415</v>
      </c>
      <c r="BT35" s="478">
        <v>614.69812000000024</v>
      </c>
      <c r="BU35" s="480">
        <v>830</v>
      </c>
      <c r="BV35" s="481"/>
      <c r="BW35" s="477">
        <v>80.202791639236423</v>
      </c>
      <c r="BX35" s="475">
        <v>1.8008317666609133</v>
      </c>
      <c r="BY35" s="475">
        <v>76.671702571608449</v>
      </c>
      <c r="BZ35" s="475">
        <v>83.733880706864412</v>
      </c>
      <c r="CA35" s="475">
        <v>2.2453479858423266</v>
      </c>
      <c r="CB35" s="475">
        <v>592.10458800000083</v>
      </c>
      <c r="CC35" s="480">
        <v>883</v>
      </c>
      <c r="CD35" s="812"/>
      <c r="CE35" s="475">
        <v>85.311471356582473</v>
      </c>
      <c r="CF35" s="475">
        <v>1.458460696923584</v>
      </c>
      <c r="CG35" s="475">
        <v>82.451684526082801</v>
      </c>
      <c r="CH35" s="475">
        <v>88.171258187082131</v>
      </c>
      <c r="CI35" s="475">
        <v>1.7095716129751783</v>
      </c>
      <c r="CJ35" s="480">
        <v>497.86354900000032</v>
      </c>
      <c r="CK35" s="480">
        <v>778</v>
      </c>
      <c r="CL35" s="812"/>
      <c r="CM35" s="475">
        <v>70.765092917333149</v>
      </c>
      <c r="CN35" s="475">
        <v>2.7619081693614227</v>
      </c>
      <c r="CO35" s="475">
        <v>65.348977194447372</v>
      </c>
      <c r="CP35" s="475">
        <v>76.181208640218927</v>
      </c>
      <c r="CQ35" s="475">
        <v>3.9029245288886254</v>
      </c>
      <c r="CR35" s="480">
        <v>435.08044899999936</v>
      </c>
      <c r="CS35" s="480">
        <v>501</v>
      </c>
      <c r="CT35" s="812"/>
      <c r="CU35" s="475">
        <v>83.835267265661926</v>
      </c>
      <c r="CV35" s="475">
        <v>1.7216680607459278</v>
      </c>
      <c r="CW35" s="475">
        <v>80.459375663563989</v>
      </c>
      <c r="CX35" s="475">
        <v>87.211158867759863</v>
      </c>
      <c r="CY35" s="475">
        <v>2.0536322205429474</v>
      </c>
      <c r="CZ35" s="480">
        <v>488.92869000000024</v>
      </c>
      <c r="DA35" s="480">
        <v>753</v>
      </c>
      <c r="DB35" s="812"/>
      <c r="DC35" s="475"/>
      <c r="DD35" s="475"/>
      <c r="DE35" s="475"/>
      <c r="DF35" s="475"/>
      <c r="DG35" s="475"/>
      <c r="DH35" s="480"/>
      <c r="DI35" s="480"/>
      <c r="DJ35" s="812"/>
      <c r="DK35" s="475"/>
      <c r="DL35" s="475"/>
      <c r="DM35" s="475"/>
      <c r="DN35" s="475"/>
      <c r="DO35" s="475"/>
    </row>
    <row r="36" spans="1:120" s="140" customFormat="1" ht="19.5" hidden="1" customHeight="1">
      <c r="A36" s="426"/>
      <c r="B36" s="420"/>
      <c r="C36" s="452"/>
      <c r="D36" s="707"/>
      <c r="E36" s="707"/>
      <c r="F36" s="707"/>
      <c r="G36" s="707"/>
      <c r="H36" s="689"/>
      <c r="I36" s="414"/>
      <c r="J36" s="707"/>
      <c r="K36" s="717"/>
      <c r="L36" s="707"/>
      <c r="M36" s="707"/>
      <c r="N36" s="707"/>
      <c r="O36" s="707"/>
      <c r="P36" s="689"/>
      <c r="Q36" s="522"/>
      <c r="R36" s="707"/>
      <c r="S36" s="717"/>
      <c r="T36" s="707"/>
      <c r="U36" s="707"/>
      <c r="V36" s="707"/>
      <c r="W36" s="707"/>
      <c r="X36" s="689"/>
      <c r="Y36" s="710"/>
      <c r="Z36" s="698"/>
      <c r="AA36" s="698"/>
      <c r="AB36" s="698"/>
      <c r="AC36" s="698"/>
      <c r="AD36" s="698"/>
      <c r="AE36" s="698"/>
      <c r="AF36" s="414"/>
      <c r="AG36" s="414"/>
      <c r="AH36" s="698"/>
      <c r="AI36" s="551"/>
      <c r="AJ36" s="551"/>
      <c r="AK36" s="551"/>
      <c r="AL36" s="551"/>
      <c r="AM36" s="551"/>
      <c r="AN36" s="481"/>
      <c r="AO36" s="481"/>
      <c r="AP36" s="551"/>
      <c r="AQ36" s="551"/>
      <c r="AR36" s="551"/>
      <c r="AS36" s="551"/>
      <c r="AT36" s="551"/>
      <c r="AU36" s="551"/>
      <c r="AV36" s="481"/>
      <c r="AW36" s="481"/>
      <c r="AX36" s="551"/>
      <c r="AY36" s="551"/>
      <c r="AZ36" s="551"/>
      <c r="BA36" s="551"/>
      <c r="BB36" s="551"/>
      <c r="BC36" s="551"/>
      <c r="BD36" s="481"/>
      <c r="BE36" s="481"/>
      <c r="BF36" s="474"/>
      <c r="BG36" s="551"/>
      <c r="BH36" s="551"/>
      <c r="BI36" s="551"/>
      <c r="BJ36" s="551"/>
      <c r="BK36" s="551"/>
      <c r="BL36" s="481"/>
      <c r="BM36" s="481"/>
      <c r="BN36" s="474"/>
      <c r="BO36" s="475"/>
      <c r="BP36" s="475"/>
      <c r="BQ36" s="475"/>
      <c r="BR36" s="475"/>
      <c r="BS36" s="475"/>
      <c r="BT36" s="478"/>
      <c r="BU36" s="480"/>
      <c r="BV36" s="481"/>
      <c r="BW36" s="475"/>
      <c r="BX36" s="475"/>
      <c r="BY36" s="475"/>
      <c r="BZ36" s="475"/>
      <c r="CA36" s="475"/>
      <c r="CB36" s="475"/>
      <c r="CC36" s="480"/>
      <c r="CD36" s="812"/>
      <c r="CE36" s="475"/>
      <c r="CF36" s="475"/>
      <c r="CG36" s="475"/>
      <c r="CH36" s="475"/>
      <c r="CI36" s="475"/>
      <c r="CJ36" s="480"/>
      <c r="CK36" s="480"/>
      <c r="CL36" s="812"/>
      <c r="CM36" s="475"/>
      <c r="CN36" s="475"/>
      <c r="CO36" s="475"/>
      <c r="CP36" s="475"/>
      <c r="CQ36" s="475"/>
      <c r="CR36" s="480"/>
      <c r="CS36" s="480"/>
      <c r="CT36" s="812"/>
      <c r="CU36" s="475"/>
      <c r="CV36" s="475"/>
      <c r="CW36" s="475"/>
      <c r="CX36" s="475"/>
      <c r="CY36" s="475"/>
      <c r="CZ36" s="480"/>
      <c r="DA36" s="480"/>
      <c r="DB36" s="812"/>
      <c r="DC36" s="475"/>
      <c r="DD36" s="475"/>
      <c r="DE36" s="475"/>
      <c r="DF36" s="475"/>
      <c r="DG36" s="475"/>
      <c r="DH36" s="480"/>
      <c r="DI36" s="480"/>
      <c r="DJ36" s="812"/>
      <c r="DK36" s="475"/>
      <c r="DL36" s="475"/>
      <c r="DM36" s="475"/>
      <c r="DN36" s="475"/>
      <c r="DO36" s="475"/>
    </row>
    <row r="37" spans="1:120" ht="15" hidden="1" customHeight="1" thickBot="1">
      <c r="A37" s="421" t="s">
        <v>183</v>
      </c>
      <c r="B37" s="647"/>
      <c r="C37" s="490"/>
      <c r="D37" s="490"/>
      <c r="E37" s="490"/>
      <c r="F37" s="490"/>
      <c r="G37" s="493"/>
      <c r="H37" s="492"/>
      <c r="I37" s="490"/>
      <c r="J37" s="490"/>
      <c r="K37" s="490"/>
      <c r="L37" s="490"/>
      <c r="M37" s="490"/>
      <c r="N37" s="490"/>
      <c r="O37" s="490"/>
      <c r="P37" s="491"/>
      <c r="Q37" s="492"/>
      <c r="R37" s="493"/>
      <c r="S37" s="729"/>
      <c r="T37" s="730"/>
      <c r="U37" s="731"/>
      <c r="V37" s="730"/>
      <c r="W37" s="730"/>
      <c r="X37" s="732"/>
      <c r="Y37" s="733"/>
      <c r="Z37" s="734"/>
      <c r="AA37" s="729"/>
      <c r="AB37" s="730"/>
      <c r="AC37" s="730"/>
      <c r="AD37" s="730"/>
      <c r="AE37" s="730"/>
      <c r="AF37" s="697"/>
      <c r="AG37" s="572"/>
      <c r="AH37" s="572"/>
      <c r="AI37" s="489"/>
      <c r="AJ37" s="490"/>
      <c r="AK37" s="490"/>
      <c r="AL37" s="490"/>
      <c r="AM37" s="490"/>
      <c r="AN37" s="491"/>
      <c r="AO37" s="492"/>
      <c r="AP37" s="697"/>
      <c r="AQ37" s="628"/>
      <c r="AR37" s="628"/>
      <c r="AS37" s="628"/>
      <c r="AT37" s="628"/>
      <c r="AU37" s="628"/>
      <c r="AV37" s="630"/>
      <c r="AW37" s="630"/>
      <c r="AX37" s="629"/>
      <c r="AY37" s="629"/>
      <c r="AZ37" s="629"/>
      <c r="BA37" s="629"/>
      <c r="BB37" s="629"/>
      <c r="BC37" s="629"/>
      <c r="BD37" s="629"/>
      <c r="BE37" s="629"/>
      <c r="BF37" s="629"/>
      <c r="BG37" s="725"/>
      <c r="BH37" s="725"/>
      <c r="BI37" s="725"/>
      <c r="BJ37" s="725"/>
      <c r="BK37" s="725"/>
      <c r="BL37" s="630"/>
      <c r="BM37" s="630"/>
      <c r="BN37" s="629"/>
      <c r="BO37" s="629"/>
      <c r="BP37" s="725"/>
      <c r="BQ37" s="725"/>
      <c r="BR37" s="725"/>
      <c r="BS37" s="725"/>
      <c r="BT37" s="725"/>
      <c r="BU37" s="630"/>
      <c r="BV37" s="630"/>
      <c r="BW37" s="630"/>
      <c r="BX37" s="725"/>
      <c r="BY37" s="725"/>
      <c r="BZ37" s="725"/>
      <c r="CA37" s="725"/>
      <c r="CB37" s="725"/>
      <c r="CC37" s="630"/>
      <c r="CD37" s="824"/>
      <c r="CE37" s="725"/>
      <c r="CF37" s="725"/>
      <c r="CG37" s="725"/>
      <c r="CH37" s="725"/>
      <c r="CI37" s="725"/>
      <c r="CJ37" s="630"/>
      <c r="CK37" s="630"/>
      <c r="CL37" s="824"/>
      <c r="CM37" s="725"/>
      <c r="CN37" s="725"/>
      <c r="CO37" s="725"/>
      <c r="CP37" s="725"/>
      <c r="CQ37" s="725"/>
      <c r="CR37" s="630"/>
      <c r="CS37" s="630"/>
      <c r="CT37" s="824"/>
      <c r="CU37" s="725"/>
      <c r="CV37" s="725"/>
      <c r="CW37" s="725"/>
      <c r="CX37" s="725"/>
      <c r="CY37" s="725"/>
      <c r="CZ37" s="630"/>
      <c r="DA37" s="630"/>
      <c r="DB37" s="824"/>
      <c r="DC37" s="725"/>
      <c r="DD37" s="725"/>
      <c r="DE37" s="725"/>
      <c r="DF37" s="725"/>
      <c r="DG37" s="725"/>
      <c r="DH37" s="630"/>
      <c r="DI37" s="630"/>
      <c r="DJ37" s="824"/>
      <c r="DK37" s="630"/>
      <c r="DL37" s="630"/>
      <c r="DM37" s="737"/>
      <c r="DN37" s="725"/>
      <c r="DO37" s="725"/>
      <c r="DP37" s="631"/>
    </row>
    <row r="38" spans="1:120" ht="17.25" hidden="1" customHeight="1" thickBot="1">
      <c r="A38" s="440" t="s">
        <v>185</v>
      </c>
      <c r="B38" s="673"/>
      <c r="C38" s="713"/>
      <c r="D38" s="713"/>
      <c r="E38" s="713"/>
      <c r="F38" s="713"/>
      <c r="G38" s="713"/>
      <c r="H38" s="693"/>
      <c r="I38" s="431"/>
      <c r="J38" s="713"/>
      <c r="K38" s="715"/>
      <c r="L38" s="713"/>
      <c r="M38" s="713"/>
      <c r="N38" s="713"/>
      <c r="O38" s="713"/>
      <c r="P38" s="693"/>
      <c r="Q38" s="533"/>
      <c r="R38" s="713"/>
      <c r="S38" s="713"/>
      <c r="T38" s="713"/>
      <c r="U38" s="713"/>
      <c r="V38" s="713"/>
      <c r="W38" s="713"/>
      <c r="X38" s="693"/>
      <c r="Y38" s="431"/>
      <c r="Z38" s="713"/>
      <c r="AA38" s="703" t="s">
        <v>175</v>
      </c>
      <c r="AB38" s="703" t="s">
        <v>175</v>
      </c>
      <c r="AC38" s="703" t="s">
        <v>175</v>
      </c>
      <c r="AD38" s="703" t="s">
        <v>175</v>
      </c>
      <c r="AE38" s="703" t="s">
        <v>175</v>
      </c>
      <c r="AF38" s="431" t="s">
        <v>175</v>
      </c>
      <c r="AG38" s="533" t="s">
        <v>175</v>
      </c>
      <c r="AH38" s="703"/>
      <c r="AI38" s="554" t="s">
        <v>175</v>
      </c>
      <c r="AJ38" s="554"/>
      <c r="AK38" s="554"/>
      <c r="AL38" s="554"/>
      <c r="AM38" s="554" t="s">
        <v>175</v>
      </c>
      <c r="AN38" s="506"/>
      <c r="AO38" s="506" t="s">
        <v>175</v>
      </c>
      <c r="AP38" s="554"/>
      <c r="AQ38" s="560">
        <v>79.841469660643554</v>
      </c>
      <c r="AR38" s="554">
        <v>2.9995884645426694</v>
      </c>
      <c r="AS38" s="554">
        <v>73.870938170791916</v>
      </c>
      <c r="AT38" s="554">
        <v>85.812001150495178</v>
      </c>
      <c r="AU38" s="554">
        <v>3.7569304238662631</v>
      </c>
      <c r="AV38" s="506">
        <v>106.28249499999993</v>
      </c>
      <c r="AW38" s="506">
        <v>165</v>
      </c>
      <c r="AX38" s="554"/>
      <c r="AY38" s="560">
        <v>87.841767576110669</v>
      </c>
      <c r="AZ38" s="554">
        <v>1.9538254319005279</v>
      </c>
      <c r="BA38" s="554">
        <v>83.996066156577953</v>
      </c>
      <c r="BB38" s="554">
        <v>91.6874689956434</v>
      </c>
      <c r="BC38" s="554">
        <v>2.2242555970969411</v>
      </c>
      <c r="BD38" s="506">
        <v>168.5467450000001</v>
      </c>
      <c r="BE38" s="506">
        <v>415</v>
      </c>
      <c r="BF38" s="504"/>
      <c r="BG38" s="560">
        <v>81.824803575430508</v>
      </c>
      <c r="BH38" s="554">
        <v>2.4220274121045033</v>
      </c>
      <c r="BI38" s="554">
        <v>77.056885070489528</v>
      </c>
      <c r="BJ38" s="554">
        <v>86.592722080371487</v>
      </c>
      <c r="BK38" s="554">
        <v>2.9600161641350575</v>
      </c>
      <c r="BL38" s="506">
        <v>176.74380100000022</v>
      </c>
      <c r="BM38" s="506">
        <v>390</v>
      </c>
      <c r="BN38" s="504"/>
      <c r="BO38" s="507">
        <v>85.166423194048051</v>
      </c>
      <c r="BP38" s="500">
        <v>2.736276954912813</v>
      </c>
      <c r="BQ38" s="500">
        <v>79.782667770086306</v>
      </c>
      <c r="BR38" s="500">
        <v>90.550178618009781</v>
      </c>
      <c r="BS38" s="500">
        <v>3.2128588383691108</v>
      </c>
      <c r="BT38" s="501">
        <v>168.00041099999987</v>
      </c>
      <c r="BU38" s="503">
        <v>425</v>
      </c>
      <c r="BV38" s="481"/>
      <c r="BW38" s="507"/>
      <c r="BX38" s="500"/>
      <c r="BY38" s="500"/>
      <c r="BZ38" s="500"/>
      <c r="CA38" s="500"/>
      <c r="CB38" s="500"/>
      <c r="CC38" s="503"/>
      <c r="CD38" s="513"/>
      <c r="CE38" s="500"/>
      <c r="CF38" s="500"/>
      <c r="CG38" s="500"/>
      <c r="CH38" s="500"/>
      <c r="CI38" s="500"/>
      <c r="CJ38" s="503"/>
      <c r="CK38" s="503"/>
      <c r="CL38" s="513"/>
      <c r="CM38" s="500"/>
      <c r="CN38" s="500"/>
      <c r="CO38" s="500"/>
      <c r="CP38" s="500"/>
      <c r="CQ38" s="500"/>
      <c r="CR38" s="503"/>
      <c r="CS38" s="503"/>
      <c r="CT38" s="513"/>
      <c r="CU38" s="500"/>
      <c r="CV38" s="500"/>
      <c r="CW38" s="500"/>
      <c r="CX38" s="500"/>
      <c r="CY38" s="500"/>
      <c r="CZ38" s="503"/>
      <c r="DA38" s="503"/>
      <c r="DB38" s="513"/>
      <c r="DC38" s="500"/>
      <c r="DD38" s="500"/>
      <c r="DE38" s="500"/>
      <c r="DF38" s="500"/>
      <c r="DG38" s="500"/>
      <c r="DH38" s="503"/>
      <c r="DI38" s="503"/>
      <c r="DJ38" s="513"/>
      <c r="DK38" s="500"/>
      <c r="DL38" s="500"/>
      <c r="DM38" s="500"/>
      <c r="DN38" s="500"/>
      <c r="DO38" s="500"/>
      <c r="DP38" s="722"/>
    </row>
    <row r="39" spans="1:120" ht="21.75" hidden="1" customHeight="1" thickBot="1">
      <c r="A39" s="440" t="s">
        <v>184</v>
      </c>
      <c r="B39" s="673"/>
      <c r="C39" s="433"/>
      <c r="D39" s="713"/>
      <c r="E39" s="713"/>
      <c r="F39" s="713"/>
      <c r="G39" s="713"/>
      <c r="H39" s="693"/>
      <c r="I39" s="431"/>
      <c r="J39" s="713"/>
      <c r="K39" s="715"/>
      <c r="L39" s="713"/>
      <c r="M39" s="713"/>
      <c r="N39" s="713"/>
      <c r="O39" s="713"/>
      <c r="P39" s="693"/>
      <c r="Q39" s="533"/>
      <c r="R39" s="713"/>
      <c r="S39" s="713"/>
      <c r="T39" s="713"/>
      <c r="U39" s="713"/>
      <c r="V39" s="713"/>
      <c r="W39" s="713"/>
      <c r="X39" s="693"/>
      <c r="Y39" s="431"/>
      <c r="Z39" s="713"/>
      <c r="AA39" s="703"/>
      <c r="AB39" s="703"/>
      <c r="AC39" s="703"/>
      <c r="AD39" s="703"/>
      <c r="AE39" s="703"/>
      <c r="AF39" s="431"/>
      <c r="AG39" s="533"/>
      <c r="AH39" s="703"/>
      <c r="AI39" s="552">
        <v>84.280598494466602</v>
      </c>
      <c r="AJ39" s="552">
        <v>3.4707674251976934</v>
      </c>
      <c r="AK39" s="552">
        <v>77.367966079254742</v>
      </c>
      <c r="AL39" s="552">
        <v>91.193230909678448</v>
      </c>
      <c r="AM39" s="552">
        <v>4.118109609088223</v>
      </c>
      <c r="AN39" s="488">
        <v>95.059726000000012</v>
      </c>
      <c r="AO39" s="488">
        <v>144</v>
      </c>
      <c r="AP39" s="552"/>
      <c r="AQ39" s="558">
        <v>83.334963412443059</v>
      </c>
      <c r="AR39" s="552">
        <v>2.0404343180190718</v>
      </c>
      <c r="AS39" s="552">
        <v>79.316714542884696</v>
      </c>
      <c r="AT39" s="552">
        <v>87.353212282001408</v>
      </c>
      <c r="AU39" s="552">
        <v>2.4484732871610131</v>
      </c>
      <c r="AV39" s="488">
        <v>449.32379600000104</v>
      </c>
      <c r="AW39" s="488">
        <v>617</v>
      </c>
      <c r="AX39" s="552"/>
      <c r="AY39" s="558">
        <v>85.839578205193249</v>
      </c>
      <c r="AZ39" s="552">
        <v>1.2626432798510696</v>
      </c>
      <c r="BA39" s="552">
        <v>83.360611024451131</v>
      </c>
      <c r="BB39" s="552">
        <v>88.318545385935366</v>
      </c>
      <c r="BC39" s="552">
        <v>1.4709336954485179</v>
      </c>
      <c r="BD39" s="488">
        <v>649.88149600000065</v>
      </c>
      <c r="BE39" s="488">
        <v>1482</v>
      </c>
      <c r="BF39" s="487"/>
      <c r="BG39" s="558">
        <v>86.83672180760675</v>
      </c>
      <c r="BH39" s="552">
        <v>1.2594757814915278</v>
      </c>
      <c r="BI39" s="552">
        <v>84.363342791809913</v>
      </c>
      <c r="BJ39" s="552">
        <v>89.310100823403587</v>
      </c>
      <c r="BK39" s="552">
        <v>1.4503953572567958</v>
      </c>
      <c r="BL39" s="488">
        <v>557.26924499999939</v>
      </c>
      <c r="BM39" s="488">
        <v>1128</v>
      </c>
      <c r="BN39" s="487"/>
      <c r="BO39" s="482">
        <v>85.826424034678524</v>
      </c>
      <c r="BP39" s="483">
        <v>1.2935215444868202</v>
      </c>
      <c r="BQ39" s="483">
        <v>83.286177291085011</v>
      </c>
      <c r="BR39" s="483">
        <v>88.366670778272052</v>
      </c>
      <c r="BS39" s="483">
        <v>1.5071367111417429</v>
      </c>
      <c r="BT39" s="484">
        <v>467.21456999999987</v>
      </c>
      <c r="BU39" s="486">
        <v>1043</v>
      </c>
      <c r="BV39" s="481"/>
      <c r="BW39" s="482"/>
      <c r="BX39" s="483"/>
      <c r="BY39" s="483"/>
      <c r="BZ39" s="483"/>
      <c r="CA39" s="483"/>
      <c r="CB39" s="483"/>
      <c r="CC39" s="486"/>
      <c r="CD39" s="813"/>
      <c r="CE39" s="483"/>
      <c r="CF39" s="483"/>
      <c r="CG39" s="483"/>
      <c r="CH39" s="483"/>
      <c r="CI39" s="483"/>
      <c r="CJ39" s="486"/>
      <c r="CK39" s="486"/>
      <c r="CL39" s="813"/>
      <c r="CM39" s="483"/>
      <c r="CN39" s="483"/>
      <c r="CO39" s="483"/>
      <c r="CP39" s="483"/>
      <c r="CQ39" s="483"/>
      <c r="CR39" s="486"/>
      <c r="CS39" s="486"/>
      <c r="CT39" s="813"/>
      <c r="CU39" s="483"/>
      <c r="CV39" s="483"/>
      <c r="CW39" s="483"/>
      <c r="CX39" s="483"/>
      <c r="CY39" s="483"/>
      <c r="CZ39" s="486"/>
      <c r="DA39" s="486"/>
      <c r="DB39" s="813"/>
      <c r="DC39" s="483"/>
      <c r="DD39" s="483"/>
      <c r="DE39" s="483"/>
      <c r="DF39" s="483"/>
      <c r="DG39" s="483"/>
      <c r="DH39" s="486"/>
      <c r="DI39" s="486"/>
      <c r="DJ39" s="813"/>
      <c r="DK39" s="483"/>
      <c r="DL39" s="483"/>
      <c r="DM39" s="483"/>
      <c r="DN39" s="483"/>
      <c r="DO39" s="483"/>
      <c r="DP39" s="721"/>
    </row>
    <row r="40" spans="1:120" s="728" customFormat="1" ht="5.0999999999999996" hidden="1" customHeight="1" thickBot="1">
      <c r="A40" s="419"/>
      <c r="B40" s="420"/>
      <c r="C40" s="717"/>
      <c r="D40" s="707"/>
      <c r="E40" s="707"/>
      <c r="F40" s="707"/>
      <c r="G40" s="707"/>
      <c r="H40" s="689"/>
      <c r="I40" s="414"/>
      <c r="J40" s="707"/>
      <c r="K40" s="455"/>
      <c r="L40" s="707"/>
      <c r="M40" s="707"/>
      <c r="N40" s="707"/>
      <c r="O40" s="707"/>
      <c r="P40" s="689"/>
      <c r="Q40" s="522"/>
      <c r="R40" s="707"/>
      <c r="S40" s="717"/>
      <c r="T40" s="707"/>
      <c r="U40" s="707"/>
      <c r="V40" s="707"/>
      <c r="W40" s="707"/>
      <c r="X40" s="689"/>
      <c r="Y40" s="414"/>
      <c r="Z40" s="707"/>
      <c r="AA40" s="701"/>
      <c r="AB40" s="701"/>
      <c r="AC40" s="701"/>
      <c r="AD40" s="701"/>
      <c r="AE40" s="701"/>
      <c r="AF40" s="416"/>
      <c r="AG40" s="528"/>
      <c r="AH40" s="701"/>
      <c r="AI40" s="551"/>
      <c r="AJ40" s="551"/>
      <c r="AK40" s="551"/>
      <c r="AL40" s="551"/>
      <c r="AM40" s="551"/>
      <c r="AN40" s="481"/>
      <c r="AO40" s="481"/>
      <c r="AP40" s="551"/>
      <c r="AQ40" s="551"/>
      <c r="AR40" s="551"/>
      <c r="AS40" s="551"/>
      <c r="AT40" s="551"/>
      <c r="AU40" s="551"/>
      <c r="AV40" s="481"/>
      <c r="AW40" s="481"/>
      <c r="AX40" s="551"/>
      <c r="AY40" s="551"/>
      <c r="AZ40" s="551"/>
      <c r="BA40" s="551"/>
      <c r="BB40" s="551"/>
      <c r="BC40" s="551"/>
      <c r="BD40" s="481"/>
      <c r="BE40" s="481"/>
      <c r="BF40" s="474"/>
      <c r="BG40" s="557"/>
      <c r="BH40" s="551"/>
      <c r="BI40" s="551"/>
      <c r="BJ40" s="551"/>
      <c r="BK40" s="551"/>
      <c r="BL40" s="481"/>
      <c r="BM40" s="481"/>
      <c r="BN40" s="474"/>
      <c r="BO40" s="477"/>
      <c r="BP40" s="475"/>
      <c r="BQ40" s="475"/>
      <c r="BR40" s="475"/>
      <c r="BS40" s="475"/>
      <c r="BT40" s="478"/>
      <c r="BU40" s="480"/>
      <c r="BV40" s="481"/>
      <c r="BW40" s="477"/>
      <c r="BX40" s="475"/>
      <c r="BY40" s="475"/>
      <c r="BZ40" s="475"/>
      <c r="CA40" s="475"/>
      <c r="CB40" s="475"/>
      <c r="CC40" s="480"/>
      <c r="CD40" s="812"/>
      <c r="CE40" s="475"/>
      <c r="CF40" s="475"/>
      <c r="CG40" s="475"/>
      <c r="CH40" s="475"/>
      <c r="CI40" s="475"/>
      <c r="CJ40" s="480"/>
      <c r="CK40" s="480"/>
      <c r="CL40" s="812"/>
      <c r="CM40" s="475"/>
      <c r="CN40" s="475"/>
      <c r="CO40" s="475"/>
      <c r="CP40" s="475"/>
      <c r="CQ40" s="475"/>
      <c r="CR40" s="480"/>
      <c r="CS40" s="480"/>
      <c r="CT40" s="812"/>
      <c r="CU40" s="475"/>
      <c r="CV40" s="475"/>
      <c r="CW40" s="475"/>
      <c r="CX40" s="475"/>
      <c r="CY40" s="475"/>
      <c r="CZ40" s="480"/>
      <c r="DA40" s="480"/>
      <c r="DB40" s="812"/>
      <c r="DC40" s="475"/>
      <c r="DD40" s="475"/>
      <c r="DE40" s="475"/>
      <c r="DF40" s="475"/>
      <c r="DG40" s="475"/>
      <c r="DH40" s="480"/>
      <c r="DI40" s="480"/>
      <c r="DJ40" s="812"/>
      <c r="DK40" s="475"/>
      <c r="DL40" s="475"/>
      <c r="DM40" s="475"/>
      <c r="DN40" s="475"/>
      <c r="DO40" s="475"/>
      <c r="DP40" s="140"/>
    </row>
    <row r="41" spans="1:120" s="140" customFormat="1" ht="24" hidden="1" customHeight="1" thickBot="1">
      <c r="A41" s="419" t="s">
        <v>69</v>
      </c>
      <c r="B41" s="420"/>
      <c r="C41" s="717">
        <v>18.062609999999999</v>
      </c>
      <c r="D41" s="707">
        <v>1.5836800000000002</v>
      </c>
      <c r="E41" s="707">
        <v>14.954999999999998</v>
      </c>
      <c r="F41" s="707">
        <v>21.17022</v>
      </c>
      <c r="G41" s="707">
        <v>8.7677251515700121</v>
      </c>
      <c r="H41" s="689">
        <v>681.49617244299998</v>
      </c>
      <c r="I41" s="414">
        <v>900</v>
      </c>
      <c r="J41" s="707"/>
      <c r="K41" s="455">
        <v>51.285118880398819</v>
      </c>
      <c r="L41" s="707">
        <v>2.351640096218881</v>
      </c>
      <c r="M41" s="707">
        <v>46.656263021332897</v>
      </c>
      <c r="N41" s="707">
        <v>55.913974739464734</v>
      </c>
      <c r="O41" s="707">
        <v>4.5854238959708802</v>
      </c>
      <c r="P41" s="689">
        <v>572.64040799999952</v>
      </c>
      <c r="Q41" s="522">
        <v>741</v>
      </c>
      <c r="R41" s="707"/>
      <c r="S41" s="717">
        <v>68.225230624731864</v>
      </c>
      <c r="T41" s="707">
        <v>2.4971620993383299</v>
      </c>
      <c r="U41" s="707">
        <v>63.311254869661795</v>
      </c>
      <c r="V41" s="707">
        <v>73.139206379801948</v>
      </c>
      <c r="W41" s="707">
        <v>3.6601739216885849</v>
      </c>
      <c r="X41" s="689">
        <v>570.17052700000056</v>
      </c>
      <c r="Y41" s="414">
        <v>768</v>
      </c>
      <c r="Z41" s="707"/>
      <c r="AA41" s="698">
        <v>72.274279787123447</v>
      </c>
      <c r="AB41" s="698">
        <v>1.5684108956813201</v>
      </c>
      <c r="AC41" s="698">
        <v>69.188506715369712</v>
      </c>
      <c r="AD41" s="698">
        <v>75.360052858877197</v>
      </c>
      <c r="AE41" s="698">
        <v>2.1700816670894749</v>
      </c>
      <c r="AF41" s="414">
        <v>1000.9434339999995</v>
      </c>
      <c r="AG41" s="522">
        <v>1298</v>
      </c>
      <c r="AH41" s="698"/>
      <c r="AI41" s="551">
        <v>75.613970560392445</v>
      </c>
      <c r="AJ41" s="551">
        <v>1.6262202181894299</v>
      </c>
      <c r="AK41" s="551">
        <v>72.414185291672922</v>
      </c>
      <c r="AL41" s="551">
        <v>78.813755829111983</v>
      </c>
      <c r="AM41" s="551">
        <v>2.1506875067360429</v>
      </c>
      <c r="AN41" s="481">
        <v>817.47767299999896</v>
      </c>
      <c r="AO41" s="481">
        <v>1148</v>
      </c>
      <c r="AP41" s="551"/>
      <c r="AQ41" s="557">
        <v>78.394649883906055</v>
      </c>
      <c r="AR41" s="551">
        <v>1.4787107592306117</v>
      </c>
      <c r="AS41" s="551">
        <v>75.487699822057508</v>
      </c>
      <c r="AT41" s="551">
        <v>81.301599945754603</v>
      </c>
      <c r="AU41" s="551">
        <v>1.8862393816675265</v>
      </c>
      <c r="AV41" s="481">
        <v>1073.0512569999971</v>
      </c>
      <c r="AW41" s="481">
        <v>1459</v>
      </c>
      <c r="AX41" s="794"/>
      <c r="AY41" s="557">
        <v>80.230496610708087</v>
      </c>
      <c r="AZ41" s="551">
        <v>1.1024289097289135</v>
      </c>
      <c r="BA41" s="551">
        <v>78.067193470890288</v>
      </c>
      <c r="BB41" s="551">
        <v>82.393799750525886</v>
      </c>
      <c r="BC41" s="551">
        <v>1.3740771356284689</v>
      </c>
      <c r="BD41" s="481">
        <v>1488.5887430000096</v>
      </c>
      <c r="BE41" s="481">
        <v>3316</v>
      </c>
      <c r="BF41" s="474"/>
      <c r="BG41" s="557">
        <v>79.789510162343035</v>
      </c>
      <c r="BH41" s="551">
        <v>1.0082724937255765</v>
      </c>
      <c r="BI41" s="551">
        <v>77.81132038037714</v>
      </c>
      <c r="BJ41" s="551">
        <v>81.76769994430893</v>
      </c>
      <c r="BK41" s="551">
        <v>1.263665476419273</v>
      </c>
      <c r="BL41" s="481">
        <v>1618.5327699999968</v>
      </c>
      <c r="BM41" s="481">
        <v>3424</v>
      </c>
      <c r="BN41" s="474"/>
      <c r="BO41" s="477">
        <v>79.942034800436176</v>
      </c>
      <c r="BP41" s="475">
        <v>0.98628514794542321</v>
      </c>
      <c r="BQ41" s="475">
        <v>78.007155517735441</v>
      </c>
      <c r="BR41" s="475">
        <v>81.876914083136924</v>
      </c>
      <c r="BS41" s="475">
        <v>1.2337503672599059</v>
      </c>
      <c r="BT41" s="478">
        <v>1654.6217509999922</v>
      </c>
      <c r="BU41" s="480">
        <v>4035</v>
      </c>
      <c r="BV41" s="481"/>
      <c r="BW41" s="477">
        <v>82.64715490914503</v>
      </c>
      <c r="BX41" s="475">
        <v>0.77679012236036038</v>
      </c>
      <c r="BY41" s="475">
        <v>81.123107023113505</v>
      </c>
      <c r="BZ41" s="475">
        <v>84.171202795176541</v>
      </c>
      <c r="CA41" s="475">
        <v>0.93988731156480188</v>
      </c>
      <c r="CB41" s="475">
        <v>1436.586460000002</v>
      </c>
      <c r="CC41" s="480">
        <v>3927</v>
      </c>
      <c r="CD41" s="812"/>
      <c r="CE41" s="475">
        <v>84.626232086677419</v>
      </c>
      <c r="CF41" s="475">
        <v>0.86763884857217299</v>
      </c>
      <c r="CG41" s="475">
        <v>82.923911924955661</v>
      </c>
      <c r="CH41" s="475">
        <v>86.328552248399177</v>
      </c>
      <c r="CI41" s="475">
        <v>1.0252599308492243</v>
      </c>
      <c r="CJ41" s="480">
        <v>1358.729995000002</v>
      </c>
      <c r="CK41" s="480">
        <v>3686</v>
      </c>
      <c r="CL41" s="812"/>
      <c r="CM41" s="475">
        <v>65.675660619276115</v>
      </c>
      <c r="CN41" s="475">
        <v>1.3619389090896599</v>
      </c>
      <c r="CO41" s="475">
        <v>63.003184185302018</v>
      </c>
      <c r="CP41" s="475">
        <v>68.348137053250227</v>
      </c>
      <c r="CQ41" s="475">
        <v>2.0737346168238227</v>
      </c>
      <c r="CR41" s="480">
        <v>1144.9921719999995</v>
      </c>
      <c r="CS41" s="480">
        <v>2902</v>
      </c>
      <c r="CT41" s="812"/>
      <c r="CU41" s="475"/>
      <c r="CV41" s="475"/>
      <c r="CW41" s="475"/>
      <c r="CX41" s="475"/>
      <c r="CY41" s="475"/>
      <c r="CZ41" s="480"/>
      <c r="DA41" s="480"/>
      <c r="DB41" s="812"/>
      <c r="DC41" s="475"/>
      <c r="DD41" s="475"/>
      <c r="DE41" s="475"/>
      <c r="DF41" s="475"/>
      <c r="DG41" s="475"/>
      <c r="DH41" s="480"/>
      <c r="DI41" s="480"/>
      <c r="DJ41" s="812"/>
      <c r="DK41" s="475"/>
      <c r="DL41" s="475"/>
      <c r="DM41" s="475"/>
      <c r="DN41" s="475"/>
      <c r="DO41" s="475"/>
    </row>
    <row r="42" spans="1:120" s="143" customFormat="1" ht="4.5" customHeight="1" thickBot="1">
      <c r="A42" s="271"/>
      <c r="B42" s="266"/>
      <c r="C42" s="225"/>
      <c r="D42" s="225"/>
      <c r="E42" s="225"/>
      <c r="F42" s="225"/>
      <c r="G42" s="225"/>
      <c r="H42" s="227"/>
      <c r="I42" s="226"/>
      <c r="J42" s="225"/>
      <c r="K42" s="225"/>
      <c r="L42" s="225"/>
      <c r="M42" s="225"/>
      <c r="N42" s="225"/>
      <c r="O42" s="225"/>
      <c r="P42" s="227"/>
      <c r="Q42" s="226"/>
      <c r="R42" s="264"/>
      <c r="S42" s="225"/>
      <c r="T42" s="225"/>
      <c r="U42" s="225"/>
      <c r="V42" s="225"/>
      <c r="W42" s="225"/>
      <c r="X42" s="227"/>
      <c r="Y42" s="226"/>
      <c r="Z42" s="264"/>
      <c r="AA42" s="226"/>
      <c r="AB42" s="226"/>
      <c r="AC42" s="226"/>
      <c r="AD42" s="226"/>
      <c r="AE42" s="226"/>
      <c r="AF42" s="226"/>
      <c r="AG42" s="226"/>
      <c r="AH42" s="226"/>
      <c r="AI42" s="237"/>
      <c r="AJ42" s="237"/>
      <c r="AK42" s="237"/>
      <c r="AL42" s="237"/>
      <c r="AM42" s="237"/>
      <c r="AN42" s="179"/>
      <c r="AO42" s="179"/>
      <c r="AP42" s="226"/>
      <c r="AQ42" s="226"/>
      <c r="AR42" s="226"/>
      <c r="AS42" s="226"/>
      <c r="AT42" s="226"/>
      <c r="AU42" s="226"/>
      <c r="AV42" s="226"/>
      <c r="AW42" s="226"/>
      <c r="AX42" s="226"/>
      <c r="AY42" s="178"/>
      <c r="AZ42" s="178"/>
      <c r="BA42" s="178"/>
      <c r="BB42" s="178"/>
      <c r="BC42" s="178"/>
      <c r="BD42" s="178"/>
      <c r="BE42" s="178"/>
      <c r="BF42" s="178"/>
      <c r="BG42" s="178"/>
      <c r="BH42" s="178"/>
      <c r="BI42" s="178"/>
      <c r="BJ42" s="178"/>
      <c r="BK42" s="178"/>
      <c r="BL42" s="178"/>
      <c r="BM42" s="178"/>
      <c r="BN42" s="178"/>
      <c r="BO42" s="178"/>
      <c r="BP42" s="178"/>
      <c r="BQ42" s="178"/>
      <c r="BR42" s="178"/>
      <c r="BS42" s="178"/>
      <c r="BT42" s="178"/>
      <c r="BU42" s="178"/>
      <c r="BV42" s="178"/>
      <c r="BW42" s="202"/>
      <c r="BX42" s="202"/>
      <c r="BY42" s="202"/>
      <c r="BZ42" s="202"/>
      <c r="CA42" s="202"/>
      <c r="CB42" s="202"/>
      <c r="CC42" s="202"/>
      <c r="CD42" s="809"/>
      <c r="CE42" s="202"/>
      <c r="CF42" s="202"/>
      <c r="CG42" s="202"/>
      <c r="CH42" s="202"/>
      <c r="CI42" s="202"/>
      <c r="CJ42" s="826"/>
      <c r="CK42" s="826"/>
      <c r="CL42" s="809"/>
      <c r="CM42" s="202"/>
      <c r="CN42" s="202"/>
      <c r="CO42" s="202"/>
      <c r="CP42" s="202"/>
      <c r="CQ42" s="202"/>
      <c r="CR42" s="826"/>
      <c r="CS42" s="826"/>
      <c r="CT42" s="809"/>
      <c r="CU42" s="202"/>
      <c r="CV42" s="202"/>
      <c r="CW42" s="202"/>
      <c r="CX42" s="202"/>
      <c r="CY42" s="202"/>
      <c r="CZ42" s="826"/>
      <c r="DA42" s="826"/>
      <c r="DB42" s="809"/>
      <c r="DC42" s="202"/>
      <c r="DD42" s="202"/>
      <c r="DE42" s="202"/>
      <c r="DF42" s="202"/>
      <c r="DG42" s="202"/>
      <c r="DH42" s="826"/>
      <c r="DI42" s="826"/>
      <c r="DJ42" s="809"/>
      <c r="DK42" s="178"/>
      <c r="DL42" s="178"/>
      <c r="DM42" s="178"/>
      <c r="DN42" s="178"/>
      <c r="DO42" s="178"/>
    </row>
    <row r="43" spans="1:120" ht="93" customHeight="1" thickTop="1">
      <c r="A43" s="1134" t="s">
        <v>204</v>
      </c>
      <c r="B43" s="1134"/>
      <c r="C43" s="1134"/>
      <c r="D43" s="1134"/>
      <c r="E43" s="1134"/>
      <c r="F43" s="1134"/>
      <c r="G43" s="1134"/>
      <c r="H43" s="1134"/>
      <c r="I43" s="1134"/>
      <c r="J43" s="1134"/>
      <c r="K43" s="1134"/>
      <c r="L43" s="1134"/>
      <c r="M43" s="1134"/>
      <c r="N43" s="1134"/>
      <c r="O43" s="1134"/>
      <c r="P43" s="1134"/>
      <c r="Q43" s="1134"/>
      <c r="R43" s="1134"/>
      <c r="S43" s="1134"/>
      <c r="T43" s="1134"/>
      <c r="U43" s="1134"/>
      <c r="V43" s="1134"/>
      <c r="W43" s="1134"/>
      <c r="X43" s="1134"/>
      <c r="Y43" s="1134"/>
      <c r="Z43" s="1134"/>
      <c r="AA43" s="1134"/>
      <c r="AB43" s="1134"/>
      <c r="AC43" s="1134"/>
      <c r="AD43" s="1134"/>
      <c r="AE43" s="1134"/>
      <c r="AF43" s="1134"/>
      <c r="AG43" s="1134"/>
      <c r="AH43" s="1134"/>
      <c r="AI43" s="1134"/>
      <c r="AJ43" s="1134"/>
      <c r="AK43" s="1134"/>
      <c r="AL43" s="1134"/>
      <c r="AM43" s="1134"/>
      <c r="AN43" s="1134"/>
      <c r="AO43" s="1134"/>
      <c r="AP43" s="1134"/>
      <c r="AQ43" s="1134"/>
      <c r="AR43" s="1134"/>
      <c r="AS43" s="1134"/>
      <c r="AT43" s="1134"/>
      <c r="AU43" s="1134"/>
      <c r="AV43" s="1134"/>
      <c r="AW43" s="1134"/>
      <c r="AX43" s="1134"/>
      <c r="AY43" s="1134"/>
      <c r="AZ43" s="1134"/>
      <c r="BA43" s="1134"/>
      <c r="BB43" s="1134"/>
      <c r="BC43" s="1134"/>
      <c r="BD43" s="1134"/>
      <c r="BE43" s="1134"/>
      <c r="BF43" s="1134"/>
      <c r="BG43" s="1134"/>
      <c r="BH43" s="1134"/>
      <c r="BI43" s="1134"/>
      <c r="BJ43" s="1134"/>
      <c r="BK43" s="1134"/>
      <c r="BL43" s="1134"/>
      <c r="BM43" s="1134"/>
      <c r="BN43" s="1134"/>
      <c r="BO43" s="1134"/>
      <c r="BP43" s="1134"/>
      <c r="BQ43" s="1134"/>
      <c r="BR43" s="1134"/>
      <c r="BS43" s="1134"/>
      <c r="BT43" s="1134"/>
      <c r="BU43" s="1134"/>
      <c r="BV43" s="1134"/>
      <c r="BW43" s="1134"/>
      <c r="BX43" s="1134"/>
      <c r="BY43" s="1134"/>
      <c r="BZ43" s="1134"/>
      <c r="CA43" s="1134"/>
      <c r="CB43" s="1134"/>
      <c r="CC43" s="1134"/>
      <c r="CD43" s="1134"/>
      <c r="CE43" s="1134"/>
      <c r="CF43" s="1134"/>
      <c r="CG43" s="1134"/>
      <c r="CH43" s="1134"/>
      <c r="CI43" s="1134"/>
      <c r="CJ43" s="1134"/>
      <c r="CK43" s="1134"/>
      <c r="CL43" s="1134"/>
      <c r="CM43" s="1134"/>
      <c r="CN43" s="1134"/>
      <c r="CO43" s="1134"/>
      <c r="CP43" s="1134"/>
      <c r="CQ43" s="1134"/>
      <c r="CR43" s="1134"/>
      <c r="CS43" s="1134"/>
      <c r="CT43" s="1134"/>
      <c r="CU43" s="1134"/>
      <c r="CV43" s="1134"/>
      <c r="CW43" s="1134"/>
      <c r="CX43" s="1134"/>
      <c r="CY43" s="1134"/>
      <c r="CZ43" s="1134"/>
      <c r="DA43" s="1134"/>
      <c r="DB43" s="1134"/>
      <c r="DC43" s="1134"/>
      <c r="DD43" s="1134"/>
      <c r="DE43" s="1134"/>
      <c r="DF43" s="1134"/>
      <c r="DG43" s="1134"/>
      <c r="DH43" s="1134"/>
      <c r="DI43" s="1134"/>
      <c r="DJ43" s="1134"/>
      <c r="DK43" s="1134"/>
      <c r="DL43" s="1134"/>
      <c r="DM43" s="1134"/>
      <c r="DN43" s="1134"/>
      <c r="DO43" s="1134"/>
      <c r="DP43" s="1134"/>
    </row>
  </sheetData>
  <mergeCells count="108">
    <mergeCell ref="DJ5:DJ6"/>
    <mergeCell ref="DC4:DI4"/>
    <mergeCell ref="DC5:DC6"/>
    <mergeCell ref="DD5:DD6"/>
    <mergeCell ref="DE5:DF5"/>
    <mergeCell ref="DG5:DG6"/>
    <mergeCell ref="DH5:DH6"/>
    <mergeCell ref="DI5:DI6"/>
    <mergeCell ref="A43:DP43"/>
    <mergeCell ref="D5:D6"/>
    <mergeCell ref="AG5:AG6"/>
    <mergeCell ref="AN5:AN6"/>
    <mergeCell ref="AO5:AO6"/>
    <mergeCell ref="AQ5:AQ6"/>
    <mergeCell ref="BQ5:BR5"/>
    <mergeCell ref="BS5:BS6"/>
    <mergeCell ref="BM5:BM6"/>
    <mergeCell ref="BP5:BP6"/>
    <mergeCell ref="BT5:BT6"/>
    <mergeCell ref="BU5:BU6"/>
    <mergeCell ref="Y5:Y6"/>
    <mergeCell ref="AA5:AA6"/>
    <mergeCell ref="AU5:AU6"/>
    <mergeCell ref="AJ5:AJ6"/>
    <mergeCell ref="L5:L6"/>
    <mergeCell ref="M5:N5"/>
    <mergeCell ref="O5:O6"/>
    <mergeCell ref="P5:P6"/>
    <mergeCell ref="S5:S6"/>
    <mergeCell ref="A1:DO1"/>
    <mergeCell ref="A2:DO2"/>
    <mergeCell ref="BO3:DO3"/>
    <mergeCell ref="A4:A6"/>
    <mergeCell ref="C4:I4"/>
    <mergeCell ref="K4:Q4"/>
    <mergeCell ref="S4:Y4"/>
    <mergeCell ref="DN4:DO5"/>
    <mergeCell ref="C5:C6"/>
    <mergeCell ref="G5:G6"/>
    <mergeCell ref="H5:H6"/>
    <mergeCell ref="I5:I6"/>
    <mergeCell ref="BW4:CC4"/>
    <mergeCell ref="CE4:CK4"/>
    <mergeCell ref="CM4:CS4"/>
    <mergeCell ref="AA4:AG4"/>
    <mergeCell ref="AI4:AO4"/>
    <mergeCell ref="Q5:Q6"/>
    <mergeCell ref="AQ4:AW4"/>
    <mergeCell ref="T5:T6"/>
    <mergeCell ref="AK5:AL5"/>
    <mergeCell ref="AI5:AI6"/>
    <mergeCell ref="BC5:BC6"/>
    <mergeCell ref="AV5:AV6"/>
    <mergeCell ref="AW5:AW6"/>
    <mergeCell ref="AY5:AY6"/>
    <mergeCell ref="BA5:BB5"/>
    <mergeCell ref="AM5:AM6"/>
    <mergeCell ref="AR5:AR6"/>
    <mergeCell ref="AS5:AT5"/>
    <mergeCell ref="AB5:AB6"/>
    <mergeCell ref="AC5:AD5"/>
    <mergeCell ref="AE5:AE6"/>
    <mergeCell ref="AF5:AF6"/>
    <mergeCell ref="E5:F5"/>
    <mergeCell ref="DK4:DL5"/>
    <mergeCell ref="BO5:BO6"/>
    <mergeCell ref="AZ5:AZ6"/>
    <mergeCell ref="BG4:BM4"/>
    <mergeCell ref="BO4:BU4"/>
    <mergeCell ref="BD5:BD6"/>
    <mergeCell ref="BE5:BE6"/>
    <mergeCell ref="BG5:BG6"/>
    <mergeCell ref="BX5:BX6"/>
    <mergeCell ref="BH5:BH6"/>
    <mergeCell ref="BI5:BJ5"/>
    <mergeCell ref="BK5:BK6"/>
    <mergeCell ref="BL5:BL6"/>
    <mergeCell ref="CS5:CS6"/>
    <mergeCell ref="CT5:CT6"/>
    <mergeCell ref="CK5:CK6"/>
    <mergeCell ref="CM5:CM6"/>
    <mergeCell ref="BW5:BW6"/>
    <mergeCell ref="CC5:CC6"/>
    <mergeCell ref="CE5:CE6"/>
    <mergeCell ref="BY5:BZ5"/>
    <mergeCell ref="CA5:CA6"/>
    <mergeCell ref="K5:K6"/>
    <mergeCell ref="CB5:CB6"/>
    <mergeCell ref="U5:V5"/>
    <mergeCell ref="W5:W6"/>
    <mergeCell ref="X5:X6"/>
    <mergeCell ref="DB5:DB6"/>
    <mergeCell ref="CU4:DA4"/>
    <mergeCell ref="CU5:CU6"/>
    <mergeCell ref="CV5:CV6"/>
    <mergeCell ref="CW5:CX5"/>
    <mergeCell ref="CY5:CY6"/>
    <mergeCell ref="CZ5:CZ6"/>
    <mergeCell ref="DA5:DA6"/>
    <mergeCell ref="CG5:CH5"/>
    <mergeCell ref="CI5:CI6"/>
    <mergeCell ref="CJ5:CJ6"/>
    <mergeCell ref="CN5:CN6"/>
    <mergeCell ref="CO5:CP5"/>
    <mergeCell ref="CQ5:CQ6"/>
    <mergeCell ref="CR5:CR6"/>
    <mergeCell ref="CF5:CF6"/>
    <mergeCell ref="AY4:BE4"/>
  </mergeCells>
  <printOptions horizontalCentered="1"/>
  <pageMargins left="0.19685039370078741" right="0.19685039370078741" top="0.78740157480314965" bottom="0.51181102362204722" header="0.31496062992125984" footer="0.31496062992125984"/>
  <pageSetup paperSize="9" scale="55" orientation="landscape" r:id="rId1"/>
  <headerFooter alignWithMargins="0">
    <oddFooter xml:space="preserve">&amp;C&amp;14Perú:Indicadores de Resultados de los Programas Presupuestales, 2022 - I Semestre P/&amp;R&amp;14&amp;P+38 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70C0"/>
  </sheetPr>
  <dimension ref="A1:DR43"/>
  <sheetViews>
    <sheetView showGridLines="0" view="pageBreakPreview" zoomScale="70" zoomScaleNormal="60" zoomScaleSheetLayoutView="70" zoomScalePageLayoutView="60" workbookViewId="0">
      <selection activeCell="DO6" sqref="DO6"/>
    </sheetView>
  </sheetViews>
  <sheetFormatPr baseColWidth="10" defaultColWidth="11.42578125" defaultRowHeight="12.75"/>
  <cols>
    <col min="1" max="1" width="36.7109375" style="136" customWidth="1"/>
    <col min="2" max="2" width="0.85546875" style="136" customWidth="1"/>
    <col min="3" max="3" width="11.42578125" style="136" hidden="1" customWidth="1"/>
    <col min="4" max="5" width="11.85546875" style="136" hidden="1" customWidth="1"/>
    <col min="6" max="6" width="7.7109375" style="136" hidden="1" customWidth="1"/>
    <col min="7" max="7" width="11.28515625" style="136" hidden="1" customWidth="1"/>
    <col min="8" max="8" width="10.5703125" style="136" hidden="1" customWidth="1"/>
    <col min="9" max="9" width="11.28515625" style="136" hidden="1" customWidth="1"/>
    <col min="10" max="10" width="1.7109375" style="136" hidden="1" customWidth="1"/>
    <col min="11" max="11" width="11.42578125" style="136" hidden="1" customWidth="1"/>
    <col min="12" max="12" width="8.7109375" style="136" hidden="1" customWidth="1"/>
    <col min="13" max="13" width="10.7109375" style="136" hidden="1" customWidth="1"/>
    <col min="14" max="14" width="8.7109375" style="136" hidden="1" customWidth="1"/>
    <col min="15" max="15" width="11.28515625" style="136" hidden="1" customWidth="1"/>
    <col min="16" max="16" width="8.7109375" style="136" hidden="1" customWidth="1"/>
    <col min="17" max="17" width="11.28515625" style="136" hidden="1" customWidth="1"/>
    <col min="18" max="18" width="1.7109375" style="136" hidden="1" customWidth="1"/>
    <col min="19" max="19" width="11.42578125" style="136" hidden="1" customWidth="1"/>
    <col min="20" max="20" width="8.7109375" style="136" hidden="1" customWidth="1"/>
    <col min="21" max="21" width="11.140625" style="136" hidden="1" customWidth="1"/>
    <col min="22" max="22" width="10.7109375" style="136" hidden="1" customWidth="1"/>
    <col min="23" max="23" width="11.5703125" style="136" hidden="1" customWidth="1"/>
    <col min="24" max="24" width="0.140625" style="136" hidden="1" customWidth="1"/>
    <col min="25" max="25" width="11.28515625" style="136" hidden="1" customWidth="1"/>
    <col min="26" max="26" width="1.7109375" style="136" hidden="1" customWidth="1"/>
    <col min="27" max="27" width="11.42578125" style="136" hidden="1" customWidth="1"/>
    <col min="28" max="28" width="5.85546875" style="136" hidden="1" customWidth="1"/>
    <col min="29" max="30" width="10.7109375" style="136" hidden="1" customWidth="1"/>
    <col min="31" max="31" width="13.5703125" style="136" hidden="1" customWidth="1"/>
    <col min="32" max="32" width="8.7109375" style="136" hidden="1" customWidth="1"/>
    <col min="33" max="33" width="11.28515625" style="136" hidden="1" customWidth="1"/>
    <col min="34" max="34" width="1.7109375" style="136" hidden="1" customWidth="1"/>
    <col min="35" max="36" width="11.42578125" style="136" hidden="1" customWidth="1"/>
    <col min="37" max="37" width="9.42578125" style="136" hidden="1" customWidth="1"/>
    <col min="38" max="38" width="11" style="136" hidden="1" customWidth="1"/>
    <col min="39" max="39" width="12.28515625" style="136" hidden="1" customWidth="1"/>
    <col min="40" max="40" width="8.7109375" style="136" hidden="1" customWidth="1"/>
    <col min="41" max="41" width="11.28515625" style="137" hidden="1" customWidth="1"/>
    <col min="42" max="42" width="1.7109375" style="136" hidden="1" customWidth="1"/>
    <col min="43" max="44" width="11.42578125" style="136" hidden="1" customWidth="1"/>
    <col min="45" max="45" width="11" style="136" hidden="1" customWidth="1"/>
    <col min="46" max="46" width="1.28515625" style="136" hidden="1" customWidth="1"/>
    <col min="47" max="47" width="12.28515625" style="136" hidden="1" customWidth="1"/>
    <col min="48" max="48" width="8.7109375" style="136" hidden="1" customWidth="1"/>
    <col min="49" max="49" width="11.28515625" style="137" hidden="1" customWidth="1"/>
    <col min="50" max="50" width="1.7109375" style="136" hidden="1" customWidth="1"/>
    <col min="51" max="51" width="11.42578125" style="136" hidden="1" customWidth="1"/>
    <col min="52" max="54" width="9.7109375" style="136" hidden="1" customWidth="1"/>
    <col min="55" max="55" width="12.28515625" style="136" hidden="1" customWidth="1"/>
    <col min="56" max="56" width="9.7109375" style="136" hidden="1" customWidth="1"/>
    <col min="57" max="57" width="11.28515625" style="136" hidden="1" customWidth="1"/>
    <col min="58" max="58" width="1.7109375" style="136" hidden="1" customWidth="1"/>
    <col min="59" max="59" width="11.42578125" style="574" customWidth="1"/>
    <col min="60" max="60" width="11.42578125" style="574" hidden="1" customWidth="1"/>
    <col min="61" max="61" width="8.7109375" style="574" hidden="1" customWidth="1"/>
    <col min="62" max="62" width="9.5703125" style="574" hidden="1" customWidth="1"/>
    <col min="63" max="63" width="12.28515625" style="574" hidden="1" customWidth="1"/>
    <col min="64" max="64" width="8.7109375" style="574" hidden="1" customWidth="1"/>
    <col min="65" max="65" width="11.28515625" style="575" hidden="1" customWidth="1"/>
    <col min="66" max="66" width="1.7109375" style="575" customWidth="1"/>
    <col min="67" max="67" width="11.42578125" style="574" customWidth="1"/>
    <col min="68" max="68" width="11.42578125" style="574" hidden="1" customWidth="1"/>
    <col min="69" max="70" width="11.28515625" style="574" hidden="1" customWidth="1"/>
    <col min="71" max="71" width="12.28515625" style="574" hidden="1" customWidth="1"/>
    <col min="72" max="72" width="8.7109375" style="574" hidden="1" customWidth="1"/>
    <col min="73" max="73" width="11.28515625" style="575" hidden="1" customWidth="1"/>
    <col min="74" max="74" width="1.7109375" style="575" customWidth="1"/>
    <col min="75" max="75" width="11.42578125" style="575" customWidth="1"/>
    <col min="76" max="76" width="6.28515625" style="575" hidden="1" customWidth="1"/>
    <col min="77" max="78" width="11.28515625" style="575" hidden="1" customWidth="1"/>
    <col min="79" max="79" width="12.28515625" style="575" hidden="1" customWidth="1"/>
    <col min="80" max="80" width="6.5703125" style="575" hidden="1" customWidth="1"/>
    <col min="81" max="81" width="11.28515625" style="575" hidden="1" customWidth="1"/>
    <col min="82" max="82" width="1.7109375" style="575" customWidth="1"/>
    <col min="83" max="83" width="11.42578125" style="137" customWidth="1"/>
    <col min="84" max="84" width="11.85546875" style="137" hidden="1" customWidth="1"/>
    <col min="85" max="86" width="11.28515625" style="137" hidden="1" customWidth="1"/>
    <col min="87" max="87" width="12.28515625" style="137" hidden="1" customWidth="1"/>
    <col min="88" max="88" width="13.42578125" style="137" hidden="1" customWidth="1"/>
    <col min="89" max="89" width="11.28515625" style="137" hidden="1" customWidth="1"/>
    <col min="90" max="90" width="1.7109375" style="575" customWidth="1"/>
    <col min="91" max="91" width="11.42578125" style="137" customWidth="1"/>
    <col min="92" max="92" width="11.85546875" style="137" hidden="1" customWidth="1"/>
    <col min="93" max="94" width="11.28515625" style="137" hidden="1" customWidth="1"/>
    <col min="95" max="95" width="12.28515625" style="137" hidden="1" customWidth="1"/>
    <col min="96" max="96" width="13.42578125" style="137" hidden="1" customWidth="1"/>
    <col min="97" max="97" width="11.28515625" style="137" hidden="1" customWidth="1"/>
    <col min="98" max="98" width="1.85546875" style="137" customWidth="1"/>
    <col min="99" max="99" width="11.42578125" style="137" customWidth="1"/>
    <col min="100" max="100" width="11.85546875" style="137" hidden="1" customWidth="1"/>
    <col min="101" max="102" width="11.28515625" style="137" hidden="1" customWidth="1"/>
    <col min="103" max="103" width="13.85546875" style="137" hidden="1" customWidth="1"/>
    <col min="104" max="104" width="13.42578125" style="137" hidden="1" customWidth="1"/>
    <col min="105" max="105" width="11.28515625" style="137" hidden="1" customWidth="1"/>
    <col min="106" max="106" width="6" style="137" hidden="1" customWidth="1"/>
    <col min="107" max="107" width="11.42578125" style="137" customWidth="1"/>
    <col min="108" max="108" width="11.85546875" style="137" hidden="1" customWidth="1"/>
    <col min="109" max="110" width="11.28515625" style="137" customWidth="1"/>
    <col min="111" max="111" width="13.85546875" style="137" bestFit="1" customWidth="1"/>
    <col min="112" max="112" width="13.42578125" style="137" hidden="1" customWidth="1"/>
    <col min="113" max="113" width="11.28515625" style="137" customWidth="1"/>
    <col min="114" max="114" width="1.140625" style="137" customWidth="1"/>
    <col min="115" max="116" width="10.85546875" style="575" customWidth="1"/>
    <col min="117" max="117" width="3" style="575" customWidth="1"/>
    <col min="118" max="119" width="10.85546875" style="575" customWidth="1"/>
    <col min="120" max="120" width="2.140625" style="575" customWidth="1"/>
    <col min="121" max="121" width="0.5703125" style="136" customWidth="1"/>
    <col min="122" max="16384" width="11.42578125" style="136"/>
  </cols>
  <sheetData>
    <row r="1" spans="1:120" ht="54.95" customHeight="1">
      <c r="A1" s="1127" t="s">
        <v>216</v>
      </c>
      <c r="B1" s="1127"/>
      <c r="C1" s="1127"/>
      <c r="D1" s="1127"/>
      <c r="E1" s="1127"/>
      <c r="F1" s="1127"/>
      <c r="G1" s="1127"/>
      <c r="H1" s="1127"/>
      <c r="I1" s="1127"/>
      <c r="J1" s="1127"/>
      <c r="K1" s="1127"/>
      <c r="L1" s="1127"/>
      <c r="M1" s="1127"/>
      <c r="N1" s="1127"/>
      <c r="O1" s="1127"/>
      <c r="P1" s="1127"/>
      <c r="Q1" s="1127"/>
      <c r="R1" s="1127"/>
      <c r="S1" s="1127"/>
      <c r="T1" s="1127"/>
      <c r="U1" s="1127"/>
      <c r="V1" s="1127"/>
      <c r="W1" s="1127"/>
      <c r="X1" s="1127"/>
      <c r="Y1" s="1127"/>
      <c r="Z1" s="1127"/>
      <c r="AA1" s="1127"/>
      <c r="AB1" s="1127"/>
      <c r="AC1" s="1127"/>
      <c r="AD1" s="1127"/>
      <c r="AE1" s="1127"/>
      <c r="AF1" s="1127"/>
      <c r="AG1" s="1127"/>
      <c r="AH1" s="1127"/>
      <c r="AI1" s="1127"/>
      <c r="AJ1" s="1127"/>
      <c r="AK1" s="1127"/>
      <c r="AL1" s="1127"/>
      <c r="AM1" s="1127"/>
      <c r="AN1" s="1127"/>
      <c r="AO1" s="1127"/>
      <c r="AP1" s="1127"/>
      <c r="AQ1" s="1127"/>
      <c r="AR1" s="1127"/>
      <c r="AS1" s="1127"/>
      <c r="AT1" s="1127"/>
      <c r="AU1" s="1127"/>
      <c r="AV1" s="1127"/>
      <c r="AW1" s="1127"/>
      <c r="AX1" s="1127"/>
      <c r="AY1" s="1127"/>
      <c r="AZ1" s="1127"/>
      <c r="BA1" s="1127"/>
      <c r="BB1" s="1127"/>
      <c r="BC1" s="1127"/>
      <c r="BD1" s="1127"/>
      <c r="BE1" s="1127"/>
      <c r="BF1" s="1127"/>
      <c r="BG1" s="1127"/>
      <c r="BH1" s="1127"/>
      <c r="BI1" s="1127"/>
      <c r="BJ1" s="1127"/>
      <c r="BK1" s="1127"/>
      <c r="BL1" s="1127"/>
      <c r="BM1" s="1127"/>
      <c r="BN1" s="1127"/>
      <c r="BO1" s="1127"/>
      <c r="BP1" s="1127"/>
      <c r="BQ1" s="1127"/>
      <c r="BR1" s="1127"/>
      <c r="BS1" s="1127"/>
      <c r="BT1" s="1127"/>
      <c r="BU1" s="1127"/>
      <c r="BV1" s="1127"/>
      <c r="BW1" s="1127"/>
      <c r="BX1" s="1127"/>
      <c r="BY1" s="1127"/>
      <c r="BZ1" s="1127"/>
      <c r="CA1" s="1127"/>
      <c r="CB1" s="1127"/>
      <c r="CC1" s="1127"/>
      <c r="CD1" s="1127"/>
      <c r="CE1" s="1127"/>
      <c r="CF1" s="1127"/>
      <c r="CG1" s="1127"/>
      <c r="CH1" s="1127"/>
      <c r="CI1" s="1127"/>
      <c r="CJ1" s="1127"/>
      <c r="CK1" s="1127"/>
      <c r="CL1" s="1127"/>
      <c r="CM1" s="1127"/>
      <c r="CN1" s="1127"/>
      <c r="CO1" s="1127"/>
      <c r="CP1" s="1127"/>
      <c r="CQ1" s="1127"/>
      <c r="CR1" s="1127"/>
      <c r="CS1" s="1127"/>
      <c r="CT1" s="1127"/>
      <c r="CU1" s="1127"/>
      <c r="CV1" s="1127"/>
      <c r="CW1" s="1127"/>
      <c r="CX1" s="1127"/>
      <c r="CY1" s="1127"/>
      <c r="CZ1" s="1127"/>
      <c r="DA1" s="1127"/>
      <c r="DB1" s="1127"/>
      <c r="DC1" s="1127"/>
      <c r="DD1" s="1127"/>
      <c r="DE1" s="1127"/>
      <c r="DF1" s="1127"/>
      <c r="DG1" s="1127"/>
      <c r="DH1" s="1127"/>
      <c r="DI1" s="1127"/>
      <c r="DJ1" s="1127"/>
      <c r="DK1" s="1127"/>
      <c r="DL1" s="1127"/>
      <c r="DM1" s="1127"/>
      <c r="DN1" s="1127"/>
      <c r="DO1" s="1127"/>
      <c r="DP1" s="875"/>
    </row>
    <row r="2" spans="1:120" ht="19.5" customHeight="1">
      <c r="A2" s="1089" t="s">
        <v>189</v>
      </c>
      <c r="B2" s="1089"/>
      <c r="C2" s="1089"/>
      <c r="D2" s="1089"/>
      <c r="E2" s="1089"/>
      <c r="F2" s="1089"/>
      <c r="G2" s="1089"/>
      <c r="H2" s="1089"/>
      <c r="I2" s="1089"/>
      <c r="J2" s="1089"/>
      <c r="K2" s="1089"/>
      <c r="L2" s="1089"/>
      <c r="M2" s="1089"/>
      <c r="N2" s="1089"/>
      <c r="O2" s="1089"/>
      <c r="P2" s="1089"/>
      <c r="Q2" s="1089"/>
      <c r="R2" s="1089"/>
      <c r="S2" s="1089"/>
      <c r="T2" s="1089"/>
      <c r="U2" s="1089"/>
      <c r="V2" s="1089"/>
      <c r="W2" s="1089"/>
      <c r="X2" s="1089"/>
      <c r="Y2" s="1089"/>
      <c r="Z2" s="1089"/>
      <c r="AA2" s="1089"/>
      <c r="AB2" s="1089"/>
      <c r="AC2" s="1089"/>
      <c r="AD2" s="1089"/>
      <c r="AE2" s="1089"/>
      <c r="AF2" s="1089"/>
      <c r="AG2" s="1089"/>
      <c r="AH2" s="1089"/>
      <c r="AI2" s="1089"/>
      <c r="AJ2" s="1089"/>
      <c r="AK2" s="1089"/>
      <c r="AL2" s="1089"/>
      <c r="AM2" s="1089"/>
      <c r="AN2" s="1089"/>
      <c r="AO2" s="1089"/>
      <c r="AP2" s="1089"/>
      <c r="AQ2" s="1089"/>
      <c r="AR2" s="1089"/>
      <c r="AS2" s="1089"/>
      <c r="AT2" s="1089"/>
      <c r="AU2" s="1089"/>
      <c r="AV2" s="1089"/>
      <c r="AW2" s="1089"/>
      <c r="AX2" s="1089"/>
      <c r="AY2" s="1089"/>
      <c r="AZ2" s="1089"/>
      <c r="BA2" s="1089"/>
      <c r="BB2" s="1089"/>
      <c r="BC2" s="1089"/>
      <c r="BD2" s="1089"/>
      <c r="BE2" s="1089"/>
      <c r="BF2" s="1089"/>
      <c r="BG2" s="1089"/>
      <c r="BH2" s="1089"/>
      <c r="BI2" s="1089"/>
      <c r="BJ2" s="1089"/>
      <c r="BK2" s="1089"/>
      <c r="BL2" s="1089"/>
      <c r="BM2" s="1089"/>
      <c r="BN2" s="1089"/>
      <c r="BO2" s="1089"/>
      <c r="BP2" s="1089"/>
      <c r="BQ2" s="1089"/>
      <c r="BR2" s="1089"/>
      <c r="BS2" s="1089"/>
      <c r="BT2" s="1089"/>
      <c r="BU2" s="1089"/>
      <c r="BV2" s="1089"/>
      <c r="BW2" s="1089"/>
      <c r="BX2" s="1089"/>
      <c r="BY2" s="1089"/>
      <c r="BZ2" s="1089"/>
      <c r="CA2" s="1089"/>
      <c r="CB2" s="1089"/>
      <c r="CC2" s="1089"/>
      <c r="CD2" s="1089"/>
      <c r="CE2" s="1089"/>
      <c r="CF2" s="1089"/>
      <c r="CG2" s="1089"/>
      <c r="CH2" s="1089"/>
      <c r="CI2" s="1089"/>
      <c r="CJ2" s="1089"/>
      <c r="CK2" s="1089"/>
      <c r="CL2" s="1089"/>
      <c r="CM2" s="1089"/>
      <c r="CN2" s="1089"/>
      <c r="CO2" s="1089"/>
      <c r="CP2" s="1089"/>
      <c r="CQ2" s="1089"/>
      <c r="CR2" s="1089"/>
      <c r="CS2" s="1089"/>
      <c r="CT2" s="1089"/>
      <c r="CU2" s="1089"/>
      <c r="CV2" s="1089"/>
      <c r="CW2" s="1089"/>
      <c r="CX2" s="1089"/>
      <c r="CY2" s="1089"/>
      <c r="CZ2" s="1089"/>
      <c r="DA2" s="1089"/>
      <c r="DB2" s="1089"/>
      <c r="DC2" s="1089"/>
      <c r="DD2" s="1089"/>
      <c r="DE2" s="1089"/>
      <c r="DF2" s="1089"/>
      <c r="DG2" s="1089"/>
      <c r="DH2" s="1089"/>
      <c r="DI2" s="1089"/>
      <c r="DJ2" s="1089"/>
      <c r="DK2" s="1089"/>
      <c r="DL2" s="1089"/>
      <c r="DM2" s="1089"/>
      <c r="DN2" s="1089"/>
      <c r="DO2" s="1089"/>
      <c r="DP2" s="873"/>
    </row>
    <row r="3" spans="1:120" ht="12.75" customHeight="1" thickBot="1">
      <c r="A3" s="262"/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  <c r="S3" s="262"/>
      <c r="T3" s="262"/>
      <c r="U3" s="262"/>
      <c r="V3" s="262"/>
      <c r="W3" s="262"/>
      <c r="X3" s="262"/>
      <c r="Y3" s="262"/>
      <c r="Z3" s="262"/>
      <c r="AA3" s="262"/>
      <c r="AB3" s="262"/>
      <c r="AC3" s="262"/>
      <c r="AD3" s="262"/>
      <c r="AE3" s="262"/>
      <c r="AF3" s="262"/>
      <c r="AG3" s="262"/>
      <c r="AH3" s="262"/>
      <c r="AP3" s="262"/>
      <c r="BO3" s="1142"/>
      <c r="BP3" s="1142"/>
      <c r="BQ3" s="1142"/>
      <c r="BR3" s="1142"/>
      <c r="BS3" s="1142"/>
      <c r="BT3" s="1142"/>
      <c r="BU3" s="1142"/>
      <c r="BV3" s="1142"/>
      <c r="BW3" s="1142"/>
      <c r="BX3" s="1142"/>
      <c r="BY3" s="1142"/>
      <c r="BZ3" s="1142"/>
      <c r="CA3" s="1142"/>
      <c r="CB3" s="1142"/>
      <c r="CC3" s="1142"/>
      <c r="CD3" s="1142"/>
      <c r="CE3" s="1142"/>
      <c r="CF3" s="1142"/>
      <c r="CG3" s="1142"/>
      <c r="CH3" s="1142"/>
      <c r="CI3" s="1142"/>
      <c r="CJ3" s="1142"/>
      <c r="CK3" s="1142"/>
      <c r="CL3" s="1142"/>
      <c r="CM3" s="1142"/>
      <c r="CN3" s="1142"/>
      <c r="CO3" s="1142"/>
      <c r="CP3" s="1142"/>
      <c r="CQ3" s="1142"/>
      <c r="CR3" s="1142"/>
      <c r="CS3" s="1142"/>
      <c r="CT3" s="1142"/>
      <c r="CU3" s="1142"/>
      <c r="CV3" s="1142"/>
      <c r="CW3" s="1142"/>
      <c r="CX3" s="1142"/>
      <c r="CY3" s="1142"/>
      <c r="CZ3" s="1142"/>
      <c r="DA3" s="1142"/>
      <c r="DB3" s="1142"/>
      <c r="DC3" s="1142"/>
      <c r="DD3" s="1142"/>
      <c r="DE3" s="1142"/>
      <c r="DF3" s="1142"/>
      <c r="DG3" s="1142"/>
      <c r="DH3" s="1142"/>
      <c r="DI3" s="1142"/>
      <c r="DJ3" s="1142"/>
      <c r="DK3" s="1142"/>
      <c r="DL3" s="1142"/>
      <c r="DM3" s="1142"/>
      <c r="DN3" s="1142"/>
      <c r="DO3" s="1142"/>
      <c r="DP3" s="1142"/>
    </row>
    <row r="4" spans="1:120" s="245" customFormat="1" ht="29.25" customHeight="1" thickTop="1">
      <c r="A4" s="1143" t="s">
        <v>18</v>
      </c>
      <c r="B4" s="871"/>
      <c r="C4" s="1123">
        <v>2009</v>
      </c>
      <c r="D4" s="1123"/>
      <c r="E4" s="1123"/>
      <c r="F4" s="1123"/>
      <c r="G4" s="1123"/>
      <c r="H4" s="1123"/>
      <c r="I4" s="1123"/>
      <c r="J4" s="562"/>
      <c r="K4" s="1123">
        <v>2010</v>
      </c>
      <c r="L4" s="1123"/>
      <c r="M4" s="1123"/>
      <c r="N4" s="1123"/>
      <c r="O4" s="1123"/>
      <c r="P4" s="1123"/>
      <c r="Q4" s="1123"/>
      <c r="R4" s="562"/>
      <c r="S4" s="1123">
        <v>2011</v>
      </c>
      <c r="T4" s="1123"/>
      <c r="U4" s="1123"/>
      <c r="V4" s="1123"/>
      <c r="W4" s="1123"/>
      <c r="X4" s="1123"/>
      <c r="Y4" s="1123"/>
      <c r="Z4" s="871"/>
      <c r="AA4" s="1123">
        <v>2012</v>
      </c>
      <c r="AB4" s="1123"/>
      <c r="AC4" s="1123"/>
      <c r="AD4" s="1123"/>
      <c r="AE4" s="1123"/>
      <c r="AF4" s="1123"/>
      <c r="AG4" s="1123"/>
      <c r="AH4" s="871"/>
      <c r="AI4" s="1126">
        <v>2013</v>
      </c>
      <c r="AJ4" s="1126"/>
      <c r="AK4" s="1126"/>
      <c r="AL4" s="1126"/>
      <c r="AM4" s="1126"/>
      <c r="AN4" s="1126"/>
      <c r="AO4" s="1126"/>
      <c r="AP4" s="871"/>
      <c r="AQ4" s="1126">
        <v>2014</v>
      </c>
      <c r="AR4" s="1126"/>
      <c r="AS4" s="1126"/>
      <c r="AT4" s="1126"/>
      <c r="AU4" s="1126"/>
      <c r="AV4" s="1126"/>
      <c r="AW4" s="1126"/>
      <c r="AX4" s="562"/>
      <c r="AY4" s="1126">
        <v>2015</v>
      </c>
      <c r="AZ4" s="1126"/>
      <c r="BA4" s="1126"/>
      <c r="BB4" s="1126"/>
      <c r="BC4" s="1126"/>
      <c r="BD4" s="1126"/>
      <c r="BE4" s="1126"/>
      <c r="BF4" s="568"/>
      <c r="BG4" s="1126">
        <v>2016</v>
      </c>
      <c r="BH4" s="1126"/>
      <c r="BI4" s="1126"/>
      <c r="BJ4" s="1126"/>
      <c r="BK4" s="1126"/>
      <c r="BL4" s="1126"/>
      <c r="BM4" s="1126"/>
      <c r="BN4" s="584"/>
      <c r="BO4" s="1126">
        <v>2017</v>
      </c>
      <c r="BP4" s="1126"/>
      <c r="BQ4" s="1126"/>
      <c r="BR4" s="1126"/>
      <c r="BS4" s="1126"/>
      <c r="BT4" s="1126"/>
      <c r="BU4" s="1126"/>
      <c r="BV4" s="874"/>
      <c r="BW4" s="1126">
        <v>2018</v>
      </c>
      <c r="BX4" s="1126"/>
      <c r="BY4" s="1126"/>
      <c r="BZ4" s="1126"/>
      <c r="CA4" s="1126"/>
      <c r="CB4" s="1126"/>
      <c r="CC4" s="1126"/>
      <c r="CD4" s="584"/>
      <c r="CE4" s="1126">
        <v>2019</v>
      </c>
      <c r="CF4" s="1126"/>
      <c r="CG4" s="1126"/>
      <c r="CH4" s="1126"/>
      <c r="CI4" s="1126"/>
      <c r="CJ4" s="1126"/>
      <c r="CK4" s="1126"/>
      <c r="CL4" s="584"/>
      <c r="CM4" s="1126">
        <v>2020</v>
      </c>
      <c r="CN4" s="1126"/>
      <c r="CO4" s="1126"/>
      <c r="CP4" s="1126"/>
      <c r="CQ4" s="1126"/>
      <c r="CR4" s="1126"/>
      <c r="CS4" s="1126"/>
      <c r="CT4" s="874"/>
      <c r="CU4" s="1126">
        <v>2021</v>
      </c>
      <c r="CV4" s="1126"/>
      <c r="CW4" s="1126"/>
      <c r="CX4" s="1126"/>
      <c r="CY4" s="1126"/>
      <c r="CZ4" s="1126"/>
      <c r="DA4" s="1126"/>
      <c r="DB4" s="874"/>
      <c r="DC4" s="1126" t="s">
        <v>212</v>
      </c>
      <c r="DD4" s="1126"/>
      <c r="DE4" s="1126"/>
      <c r="DF4" s="1126"/>
      <c r="DG4" s="1126"/>
      <c r="DH4" s="1126"/>
      <c r="DI4" s="1126"/>
      <c r="DJ4" s="874"/>
      <c r="DK4" s="1140" t="s">
        <v>182</v>
      </c>
      <c r="DL4" s="1140"/>
      <c r="DM4" s="872"/>
      <c r="DN4" s="1140" t="s">
        <v>181</v>
      </c>
      <c r="DO4" s="1140"/>
      <c r="DP4" s="825"/>
    </row>
    <row r="5" spans="1:120" s="143" customFormat="1" ht="38.25" customHeight="1">
      <c r="A5" s="1144"/>
      <c r="B5" s="229"/>
      <c r="C5" s="1075" t="s">
        <v>0</v>
      </c>
      <c r="D5" s="1077" t="s">
        <v>54</v>
      </c>
      <c r="E5" s="1075" t="s">
        <v>1</v>
      </c>
      <c r="F5" s="1075"/>
      <c r="G5" s="1075" t="s">
        <v>2</v>
      </c>
      <c r="H5" s="1077" t="s">
        <v>46</v>
      </c>
      <c r="I5" s="1075" t="s">
        <v>43</v>
      </c>
      <c r="J5" s="328"/>
      <c r="K5" s="1075" t="s">
        <v>0</v>
      </c>
      <c r="L5" s="1077" t="s">
        <v>54</v>
      </c>
      <c r="M5" s="1075" t="s">
        <v>1</v>
      </c>
      <c r="N5" s="1075"/>
      <c r="O5" s="1075" t="s">
        <v>2</v>
      </c>
      <c r="P5" s="1077" t="s">
        <v>46</v>
      </c>
      <c r="Q5" s="1075" t="s">
        <v>43</v>
      </c>
      <c r="R5" s="328"/>
      <c r="S5" s="1075" t="s">
        <v>0</v>
      </c>
      <c r="T5" s="1077" t="s">
        <v>54</v>
      </c>
      <c r="U5" s="1075" t="s">
        <v>1</v>
      </c>
      <c r="V5" s="1075"/>
      <c r="W5" s="1075" t="s">
        <v>2</v>
      </c>
      <c r="X5" s="1077" t="s">
        <v>46</v>
      </c>
      <c r="Y5" s="1075" t="s">
        <v>43</v>
      </c>
      <c r="Z5" s="325"/>
      <c r="AA5" s="1075" t="s">
        <v>0</v>
      </c>
      <c r="AB5" s="1077" t="s">
        <v>54</v>
      </c>
      <c r="AC5" s="1075" t="s">
        <v>1</v>
      </c>
      <c r="AD5" s="1075"/>
      <c r="AE5" s="1075" t="s">
        <v>2</v>
      </c>
      <c r="AF5" s="1077" t="s">
        <v>46</v>
      </c>
      <c r="AG5" s="1075" t="s">
        <v>43</v>
      </c>
      <c r="AH5" s="325"/>
      <c r="AI5" s="1075" t="s">
        <v>0</v>
      </c>
      <c r="AJ5" s="1077" t="s">
        <v>54</v>
      </c>
      <c r="AK5" s="1079" t="s">
        <v>1</v>
      </c>
      <c r="AL5" s="1079"/>
      <c r="AM5" s="1075" t="s">
        <v>2</v>
      </c>
      <c r="AN5" s="1077" t="s">
        <v>46</v>
      </c>
      <c r="AO5" s="1080" t="s">
        <v>43</v>
      </c>
      <c r="AP5" s="325"/>
      <c r="AQ5" s="1075" t="s">
        <v>0</v>
      </c>
      <c r="AR5" s="1077" t="s">
        <v>54</v>
      </c>
      <c r="AS5" s="1079" t="s">
        <v>1</v>
      </c>
      <c r="AT5" s="1079"/>
      <c r="AU5" s="1075" t="s">
        <v>2</v>
      </c>
      <c r="AV5" s="1077" t="s">
        <v>46</v>
      </c>
      <c r="AW5" s="1080" t="s">
        <v>43</v>
      </c>
      <c r="AX5" s="181"/>
      <c r="AY5" s="1075" t="s">
        <v>0</v>
      </c>
      <c r="AZ5" s="1077" t="s">
        <v>54</v>
      </c>
      <c r="BA5" s="1079" t="s">
        <v>1</v>
      </c>
      <c r="BB5" s="1079"/>
      <c r="BC5" s="1075" t="s">
        <v>2</v>
      </c>
      <c r="BD5" s="1077" t="s">
        <v>46</v>
      </c>
      <c r="BE5" s="1080" t="s">
        <v>43</v>
      </c>
      <c r="BF5" s="249"/>
      <c r="BG5" s="1075" t="s">
        <v>0</v>
      </c>
      <c r="BH5" s="1077" t="s">
        <v>54</v>
      </c>
      <c r="BI5" s="1079" t="s">
        <v>1</v>
      </c>
      <c r="BJ5" s="1079"/>
      <c r="BK5" s="1075" t="s">
        <v>2</v>
      </c>
      <c r="BL5" s="1077" t="s">
        <v>46</v>
      </c>
      <c r="BM5" s="1080" t="s">
        <v>43</v>
      </c>
      <c r="BN5" s="687"/>
      <c r="BO5" s="1075" t="s">
        <v>0</v>
      </c>
      <c r="BP5" s="1077" t="s">
        <v>54</v>
      </c>
      <c r="BQ5" s="1079" t="s">
        <v>1</v>
      </c>
      <c r="BR5" s="1079"/>
      <c r="BS5" s="1075" t="s">
        <v>2</v>
      </c>
      <c r="BT5" s="1077" t="s">
        <v>46</v>
      </c>
      <c r="BU5" s="1080" t="s">
        <v>43</v>
      </c>
      <c r="BV5" s="867"/>
      <c r="BW5" s="1075" t="s">
        <v>0</v>
      </c>
      <c r="BX5" s="1077" t="s">
        <v>54</v>
      </c>
      <c r="BY5" s="1079" t="s">
        <v>1</v>
      </c>
      <c r="BZ5" s="1079"/>
      <c r="CA5" s="1075" t="s">
        <v>2</v>
      </c>
      <c r="CB5" s="1077" t="s">
        <v>46</v>
      </c>
      <c r="CC5" s="1080" t="s">
        <v>43</v>
      </c>
      <c r="CD5" s="611"/>
      <c r="CE5" s="1075" t="s">
        <v>0</v>
      </c>
      <c r="CF5" s="1077" t="s">
        <v>54</v>
      </c>
      <c r="CG5" s="1079" t="s">
        <v>1</v>
      </c>
      <c r="CH5" s="1079"/>
      <c r="CI5" s="1075" t="s">
        <v>2</v>
      </c>
      <c r="CJ5" s="1077" t="s">
        <v>46</v>
      </c>
      <c r="CK5" s="1080" t="s">
        <v>43</v>
      </c>
      <c r="CL5" s="611"/>
      <c r="CM5" s="1075" t="s">
        <v>0</v>
      </c>
      <c r="CN5" s="1077" t="s">
        <v>54</v>
      </c>
      <c r="CO5" s="1079" t="s">
        <v>1</v>
      </c>
      <c r="CP5" s="1079"/>
      <c r="CQ5" s="1075" t="s">
        <v>2</v>
      </c>
      <c r="CR5" s="1077" t="s">
        <v>46</v>
      </c>
      <c r="CS5" s="1080" t="s">
        <v>43</v>
      </c>
      <c r="CT5" s="867"/>
      <c r="CU5" s="1075" t="s">
        <v>0</v>
      </c>
      <c r="CV5" s="1077" t="s">
        <v>54</v>
      </c>
      <c r="CW5" s="1079" t="s">
        <v>1</v>
      </c>
      <c r="CX5" s="1079"/>
      <c r="CY5" s="1075" t="s">
        <v>2</v>
      </c>
      <c r="CZ5" s="1077" t="s">
        <v>46</v>
      </c>
      <c r="DA5" s="1080" t="s">
        <v>43</v>
      </c>
      <c r="DB5" s="867"/>
      <c r="DC5" s="1075" t="s">
        <v>0</v>
      </c>
      <c r="DD5" s="1077" t="s">
        <v>54</v>
      </c>
      <c r="DE5" s="1079" t="s">
        <v>1</v>
      </c>
      <c r="DF5" s="1079"/>
      <c r="DG5" s="1075" t="s">
        <v>2</v>
      </c>
      <c r="DH5" s="1077" t="s">
        <v>46</v>
      </c>
      <c r="DI5" s="1080" t="s">
        <v>43</v>
      </c>
      <c r="DJ5" s="867"/>
      <c r="DK5" s="1141"/>
      <c r="DL5" s="1141"/>
      <c r="DM5" s="834"/>
      <c r="DN5" s="1141"/>
      <c r="DO5" s="1141"/>
      <c r="DP5" s="865"/>
    </row>
    <row r="6" spans="1:120" s="143" customFormat="1" ht="45.75" customHeight="1" thickBot="1">
      <c r="A6" s="1145"/>
      <c r="B6" s="230"/>
      <c r="C6" s="1076"/>
      <c r="D6" s="1078"/>
      <c r="E6" s="326" t="s">
        <v>3</v>
      </c>
      <c r="F6" s="326" t="s">
        <v>4</v>
      </c>
      <c r="G6" s="1076"/>
      <c r="H6" s="1078"/>
      <c r="I6" s="1076"/>
      <c r="J6" s="329"/>
      <c r="K6" s="1076"/>
      <c r="L6" s="1078"/>
      <c r="M6" s="326" t="s">
        <v>3</v>
      </c>
      <c r="N6" s="326" t="s">
        <v>4</v>
      </c>
      <c r="O6" s="1076"/>
      <c r="P6" s="1078"/>
      <c r="Q6" s="1076"/>
      <c r="R6" s="329"/>
      <c r="S6" s="1076"/>
      <c r="T6" s="1078"/>
      <c r="U6" s="326" t="s">
        <v>3</v>
      </c>
      <c r="V6" s="326" t="s">
        <v>4</v>
      </c>
      <c r="W6" s="1076"/>
      <c r="X6" s="1078"/>
      <c r="Y6" s="1076"/>
      <c r="Z6" s="326"/>
      <c r="AA6" s="1076"/>
      <c r="AB6" s="1078"/>
      <c r="AC6" s="326" t="s">
        <v>3</v>
      </c>
      <c r="AD6" s="326" t="s">
        <v>4</v>
      </c>
      <c r="AE6" s="1076"/>
      <c r="AF6" s="1078"/>
      <c r="AG6" s="1076"/>
      <c r="AH6" s="326"/>
      <c r="AI6" s="1076"/>
      <c r="AJ6" s="1078"/>
      <c r="AK6" s="326" t="s">
        <v>3</v>
      </c>
      <c r="AL6" s="326" t="s">
        <v>4</v>
      </c>
      <c r="AM6" s="1076"/>
      <c r="AN6" s="1078"/>
      <c r="AO6" s="1081"/>
      <c r="AP6" s="326"/>
      <c r="AQ6" s="1076"/>
      <c r="AR6" s="1078"/>
      <c r="AS6" s="326" t="s">
        <v>3</v>
      </c>
      <c r="AT6" s="326" t="s">
        <v>4</v>
      </c>
      <c r="AU6" s="1076"/>
      <c r="AV6" s="1078"/>
      <c r="AW6" s="1081"/>
      <c r="AX6" s="330"/>
      <c r="AY6" s="1076"/>
      <c r="AZ6" s="1078"/>
      <c r="BA6" s="326" t="s">
        <v>3</v>
      </c>
      <c r="BB6" s="326" t="s">
        <v>4</v>
      </c>
      <c r="BC6" s="1076"/>
      <c r="BD6" s="1078"/>
      <c r="BE6" s="1081"/>
      <c r="BF6" s="312"/>
      <c r="BG6" s="1076"/>
      <c r="BH6" s="1078"/>
      <c r="BI6" s="326" t="s">
        <v>3</v>
      </c>
      <c r="BJ6" s="326" t="s">
        <v>4</v>
      </c>
      <c r="BK6" s="1076"/>
      <c r="BL6" s="1078"/>
      <c r="BM6" s="1081"/>
      <c r="BN6" s="688"/>
      <c r="BO6" s="1076"/>
      <c r="BP6" s="1078"/>
      <c r="BQ6" s="326" t="s">
        <v>3</v>
      </c>
      <c r="BR6" s="326" t="s">
        <v>4</v>
      </c>
      <c r="BS6" s="1076"/>
      <c r="BT6" s="1078"/>
      <c r="BU6" s="1081"/>
      <c r="BV6" s="868"/>
      <c r="BW6" s="1076"/>
      <c r="BX6" s="1078"/>
      <c r="BY6" s="326" t="s">
        <v>3</v>
      </c>
      <c r="BZ6" s="326" t="s">
        <v>4</v>
      </c>
      <c r="CA6" s="1076"/>
      <c r="CB6" s="1078"/>
      <c r="CC6" s="1081"/>
      <c r="CD6" s="610"/>
      <c r="CE6" s="1076"/>
      <c r="CF6" s="1078"/>
      <c r="CG6" s="326" t="s">
        <v>3</v>
      </c>
      <c r="CH6" s="326" t="s">
        <v>4</v>
      </c>
      <c r="CI6" s="1076"/>
      <c r="CJ6" s="1078"/>
      <c r="CK6" s="1081"/>
      <c r="CL6" s="610"/>
      <c r="CM6" s="1076"/>
      <c r="CN6" s="1078"/>
      <c r="CO6" s="326" t="s">
        <v>3</v>
      </c>
      <c r="CP6" s="326" t="s">
        <v>4</v>
      </c>
      <c r="CQ6" s="1076"/>
      <c r="CR6" s="1078"/>
      <c r="CS6" s="1081"/>
      <c r="CT6" s="868"/>
      <c r="CU6" s="1076"/>
      <c r="CV6" s="1078"/>
      <c r="CW6" s="326" t="s">
        <v>3</v>
      </c>
      <c r="CX6" s="326" t="s">
        <v>4</v>
      </c>
      <c r="CY6" s="1076"/>
      <c r="CZ6" s="1078"/>
      <c r="DA6" s="1081"/>
      <c r="DB6" s="868"/>
      <c r="DC6" s="1076"/>
      <c r="DD6" s="1078"/>
      <c r="DE6" s="326" t="s">
        <v>3</v>
      </c>
      <c r="DF6" s="326" t="s">
        <v>4</v>
      </c>
      <c r="DG6" s="1076"/>
      <c r="DH6" s="1078"/>
      <c r="DI6" s="1081"/>
      <c r="DJ6" s="868"/>
      <c r="DK6" s="802" t="s">
        <v>205</v>
      </c>
      <c r="DL6" s="802" t="s">
        <v>206</v>
      </c>
      <c r="DM6" s="866"/>
      <c r="DN6" s="802" t="s">
        <v>205</v>
      </c>
      <c r="DO6" s="802" t="s">
        <v>206</v>
      </c>
      <c r="DP6" s="866"/>
    </row>
    <row r="7" spans="1:120" s="143" customFormat="1" ht="8.1" customHeight="1" thickTop="1">
      <c r="A7" s="229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85"/>
      <c r="AJ7" s="185"/>
      <c r="AK7" s="185"/>
      <c r="AL7" s="185"/>
      <c r="AM7" s="185"/>
      <c r="AN7" s="185"/>
      <c r="AO7" s="201"/>
      <c r="AP7" s="140"/>
      <c r="AQ7" s="185"/>
      <c r="AR7" s="185"/>
      <c r="AS7" s="185"/>
      <c r="AT7" s="185"/>
      <c r="AU7" s="185"/>
      <c r="AV7" s="185"/>
      <c r="AW7" s="201"/>
      <c r="AY7" s="185"/>
      <c r="AZ7" s="185"/>
      <c r="BA7" s="185"/>
      <c r="BB7" s="185"/>
      <c r="BC7" s="185"/>
      <c r="BD7" s="185"/>
      <c r="BE7" s="201"/>
      <c r="BF7" s="185"/>
      <c r="BG7" s="185"/>
      <c r="BH7" s="185"/>
      <c r="BI7" s="185"/>
      <c r="BJ7" s="185"/>
      <c r="BK7" s="185"/>
      <c r="BL7" s="185"/>
      <c r="BM7" s="201"/>
      <c r="BN7" s="576"/>
      <c r="BO7" s="185"/>
      <c r="BP7" s="185"/>
      <c r="BQ7" s="185"/>
      <c r="BR7" s="185"/>
      <c r="BS7" s="185"/>
      <c r="BT7" s="185"/>
      <c r="BU7" s="201"/>
      <c r="BV7" s="201"/>
      <c r="BW7" s="201"/>
      <c r="BX7" s="201"/>
      <c r="BY7" s="201"/>
      <c r="BZ7" s="201"/>
      <c r="CA7" s="201"/>
      <c r="CB7" s="201"/>
      <c r="CC7" s="201"/>
      <c r="CD7" s="201"/>
      <c r="CE7" s="201"/>
      <c r="CF7" s="201"/>
      <c r="CG7" s="201"/>
      <c r="CH7" s="201"/>
      <c r="CI7" s="201"/>
      <c r="CJ7" s="201"/>
      <c r="CK7" s="201"/>
      <c r="CL7" s="201"/>
      <c r="CM7" s="201"/>
      <c r="CN7" s="201"/>
      <c r="CO7" s="201"/>
      <c r="CP7" s="201"/>
      <c r="CQ7" s="201"/>
      <c r="CR7" s="201"/>
      <c r="CS7" s="201"/>
      <c r="CT7" s="201"/>
      <c r="CU7" s="201"/>
      <c r="CV7" s="201"/>
      <c r="CW7" s="201"/>
      <c r="CX7" s="201"/>
      <c r="CY7" s="201"/>
      <c r="CZ7" s="201"/>
      <c r="DA7" s="201"/>
      <c r="DB7" s="201"/>
      <c r="DC7" s="201"/>
      <c r="DD7" s="201"/>
      <c r="DE7" s="201"/>
      <c r="DF7" s="201"/>
      <c r="DG7" s="201"/>
      <c r="DH7" s="201"/>
      <c r="DI7" s="201"/>
      <c r="DJ7" s="201"/>
      <c r="DK7" s="201"/>
      <c r="DL7" s="201"/>
      <c r="DM7" s="201"/>
      <c r="DN7" s="201"/>
      <c r="DO7" s="201"/>
      <c r="DP7" s="201"/>
    </row>
    <row r="8" spans="1:120" s="254" customFormat="1" ht="23.1" customHeight="1">
      <c r="A8" s="563" t="s">
        <v>5</v>
      </c>
      <c r="B8" s="676"/>
      <c r="C8" s="441">
        <v>16.07207</v>
      </c>
      <c r="D8" s="705">
        <v>0.90478999999999998</v>
      </c>
      <c r="E8" s="705">
        <v>14.296619999999999</v>
      </c>
      <c r="F8" s="705">
        <v>17.84751</v>
      </c>
      <c r="G8" s="705">
        <v>5.6295797616610672</v>
      </c>
      <c r="H8" s="404">
        <v>3633.5395835600002</v>
      </c>
      <c r="I8" s="404">
        <v>4013</v>
      </c>
      <c r="J8" s="564"/>
      <c r="K8" s="406">
        <v>44.747032607424877</v>
      </c>
      <c r="L8" s="705">
        <v>1.1540846541512084</v>
      </c>
      <c r="M8" s="705">
        <v>42.482274034703735</v>
      </c>
      <c r="N8" s="705">
        <v>47.011791180146027</v>
      </c>
      <c r="O8" s="705">
        <v>2.5791311443514826</v>
      </c>
      <c r="P8" s="403">
        <v>3265.1389240000058</v>
      </c>
      <c r="Q8" s="518">
        <v>3539</v>
      </c>
      <c r="R8" s="564"/>
      <c r="S8" s="705">
        <v>68.984719508305375</v>
      </c>
      <c r="T8" s="705">
        <v>1.1082710740038115</v>
      </c>
      <c r="U8" s="705">
        <v>66.809931585524751</v>
      </c>
      <c r="V8" s="705">
        <v>71.159507431085984</v>
      </c>
      <c r="W8" s="705">
        <v>1.6065457421630625</v>
      </c>
      <c r="X8" s="403">
        <v>3132.5471689999849</v>
      </c>
      <c r="Y8" s="404">
        <v>3411</v>
      </c>
      <c r="Z8" s="404"/>
      <c r="AA8" s="519">
        <v>72.037735398746932</v>
      </c>
      <c r="AB8" s="519">
        <v>1.0430790904950762</v>
      </c>
      <c r="AC8" s="519">
        <v>69.991258233534865</v>
      </c>
      <c r="AD8" s="519">
        <v>74.084212563958999</v>
      </c>
      <c r="AE8" s="519">
        <v>1.4479620780988907</v>
      </c>
      <c r="AF8" s="404">
        <v>3377.5490449999838</v>
      </c>
      <c r="AG8" s="518">
        <v>3643</v>
      </c>
      <c r="AH8" s="404"/>
      <c r="AI8" s="464">
        <v>75.557439093212793</v>
      </c>
      <c r="AJ8" s="464">
        <v>1.0649799516846905</v>
      </c>
      <c r="AK8" s="464">
        <v>73.467940314951036</v>
      </c>
      <c r="AL8" s="464">
        <v>77.646937871474563</v>
      </c>
      <c r="AM8" s="464">
        <v>1.4094971513934702</v>
      </c>
      <c r="AN8" s="465">
        <v>3106.3237599999907</v>
      </c>
      <c r="AO8" s="469">
        <v>3399</v>
      </c>
      <c r="AP8" s="467"/>
      <c r="AQ8" s="463">
        <v>76.786132373708483</v>
      </c>
      <c r="AR8" s="464">
        <v>0.95615701136202802</v>
      </c>
      <c r="AS8" s="464">
        <v>74.910340465495366</v>
      </c>
      <c r="AT8" s="464">
        <v>78.661924281921586</v>
      </c>
      <c r="AU8" s="464">
        <v>1.2452209556649263</v>
      </c>
      <c r="AV8" s="465">
        <v>3521.3793460000225</v>
      </c>
      <c r="AW8" s="469">
        <v>3718</v>
      </c>
      <c r="AX8" s="469"/>
      <c r="AY8" s="463">
        <v>79.038684805041626</v>
      </c>
      <c r="AZ8" s="464">
        <v>0.62410915079882801</v>
      </c>
      <c r="BA8" s="464">
        <v>77.814962252750234</v>
      </c>
      <c r="BB8" s="464">
        <v>80.262407357333004</v>
      </c>
      <c r="BC8" s="464">
        <v>0.7896249189093516</v>
      </c>
      <c r="BD8" s="465">
        <v>4451.3095210000047</v>
      </c>
      <c r="BE8" s="469">
        <v>9105</v>
      </c>
      <c r="BF8" s="686"/>
      <c r="BG8" s="463">
        <v>79.455189481136529</v>
      </c>
      <c r="BH8" s="464">
        <v>0.6624101513982189</v>
      </c>
      <c r="BI8" s="464">
        <v>78.156345286364029</v>
      </c>
      <c r="BJ8" s="464">
        <v>80.754033675909042</v>
      </c>
      <c r="BK8" s="464">
        <v>0.83369022932791803</v>
      </c>
      <c r="BL8" s="465">
        <v>4439.7359379999934</v>
      </c>
      <c r="BM8" s="469">
        <v>7806</v>
      </c>
      <c r="BN8" s="464"/>
      <c r="BO8" s="463">
        <v>81.47218238601657</v>
      </c>
      <c r="BP8" s="464">
        <v>0.63350302805823844</v>
      </c>
      <c r="BQ8" s="464">
        <v>80.230035770609675</v>
      </c>
      <c r="BR8" s="464">
        <v>82.714329001423465</v>
      </c>
      <c r="BS8" s="464">
        <v>0.77756972933005575</v>
      </c>
      <c r="BT8" s="465">
        <v>4390.2183190000287</v>
      </c>
      <c r="BU8" s="469">
        <v>8553</v>
      </c>
      <c r="BV8" s="469"/>
      <c r="BW8" s="463">
        <v>80.877885803995738</v>
      </c>
      <c r="BX8" s="464">
        <v>0.62344459654903628</v>
      </c>
      <c r="BY8" s="464">
        <v>79.655429359200838</v>
      </c>
      <c r="BZ8" s="464">
        <v>82.100342248790653</v>
      </c>
      <c r="CA8" s="464">
        <v>0.77084680237553294</v>
      </c>
      <c r="CB8" s="464">
        <v>3920.4019979999821</v>
      </c>
      <c r="CC8" s="469">
        <v>8421</v>
      </c>
      <c r="CD8" s="810"/>
      <c r="CE8" s="463">
        <v>83.084077752722095</v>
      </c>
      <c r="CF8" s="464">
        <v>0.58187340933440168</v>
      </c>
      <c r="CG8" s="464">
        <v>81.943125571739429</v>
      </c>
      <c r="CH8" s="464">
        <v>84.225029933704761</v>
      </c>
      <c r="CI8" s="464">
        <v>0.70034286360642384</v>
      </c>
      <c r="CJ8" s="465">
        <v>3602.6080050000055</v>
      </c>
      <c r="CK8" s="469">
        <v>7956</v>
      </c>
      <c r="CL8" s="810"/>
      <c r="CM8" s="463">
        <v>68.022044791867529</v>
      </c>
      <c r="CN8" s="464">
        <v>0.93793225195317342</v>
      </c>
      <c r="CO8" s="464">
        <v>66.182754958426116</v>
      </c>
      <c r="CP8" s="464">
        <v>69.861334625308942</v>
      </c>
      <c r="CQ8" s="464">
        <v>1.3788651235390519</v>
      </c>
      <c r="CR8" s="465">
        <v>3134.5428169999968</v>
      </c>
      <c r="CS8" s="469">
        <v>5856</v>
      </c>
      <c r="CT8" s="469"/>
      <c r="CU8" s="463">
        <v>80.159199607145055</v>
      </c>
      <c r="CV8" s="464">
        <v>0.65251546110909386</v>
      </c>
      <c r="CW8" s="464">
        <v>78.879730285722644</v>
      </c>
      <c r="CX8" s="464">
        <v>81.438668928567481</v>
      </c>
      <c r="CY8" s="464">
        <v>0.81402442178443513</v>
      </c>
      <c r="CZ8" s="465">
        <v>3606.9703330000066</v>
      </c>
      <c r="DA8" s="469">
        <v>8341</v>
      </c>
      <c r="DB8" s="469"/>
      <c r="DC8" s="463"/>
      <c r="DD8" s="464"/>
      <c r="DE8" s="464"/>
      <c r="DF8" s="464"/>
      <c r="DG8" s="464"/>
      <c r="DH8" s="465"/>
      <c r="DI8" s="469"/>
      <c r="DJ8" s="469"/>
      <c r="DK8" s="463"/>
      <c r="DL8" s="464"/>
      <c r="DM8" s="464"/>
      <c r="DN8" s="464"/>
      <c r="DO8" s="464"/>
      <c r="DP8" s="464"/>
    </row>
    <row r="9" spans="1:120" s="143" customFormat="1" ht="5.0999999999999996" customHeight="1">
      <c r="A9" s="516"/>
      <c r="B9" s="245"/>
      <c r="C9" s="413"/>
      <c r="D9" s="411"/>
      <c r="E9" s="411"/>
      <c r="F9" s="411"/>
      <c r="G9" s="411"/>
      <c r="H9" s="411"/>
      <c r="I9" s="411"/>
      <c r="J9" s="411"/>
      <c r="K9" s="709"/>
      <c r="L9" s="707"/>
      <c r="M9" s="707"/>
      <c r="N9" s="707"/>
      <c r="O9" s="707"/>
      <c r="P9" s="689"/>
      <c r="Q9" s="565"/>
      <c r="R9" s="411"/>
      <c r="S9" s="707"/>
      <c r="T9" s="707"/>
      <c r="U9" s="707"/>
      <c r="V9" s="707"/>
      <c r="W9" s="707"/>
      <c r="X9" s="689"/>
      <c r="Y9" s="411"/>
      <c r="Z9" s="411"/>
      <c r="AA9" s="698"/>
      <c r="AB9" s="698"/>
      <c r="AC9" s="698"/>
      <c r="AD9" s="698"/>
      <c r="AE9" s="698"/>
      <c r="AF9" s="411"/>
      <c r="AG9" s="565"/>
      <c r="AH9" s="411"/>
      <c r="AI9" s="471"/>
      <c r="AJ9" s="471"/>
      <c r="AK9" s="471"/>
      <c r="AL9" s="471"/>
      <c r="AM9" s="471"/>
      <c r="AN9" s="476"/>
      <c r="AO9" s="476"/>
      <c r="AP9" s="474"/>
      <c r="AQ9" s="470"/>
      <c r="AR9" s="471"/>
      <c r="AS9" s="471"/>
      <c r="AT9" s="471"/>
      <c r="AU9" s="471"/>
      <c r="AV9" s="476"/>
      <c r="AW9" s="476"/>
      <c r="AX9" s="474"/>
      <c r="AY9" s="470"/>
      <c r="AZ9" s="471"/>
      <c r="BA9" s="471"/>
      <c r="BB9" s="471"/>
      <c r="BC9" s="471"/>
      <c r="BD9" s="476"/>
      <c r="BE9" s="476"/>
      <c r="BF9" s="531"/>
      <c r="BG9" s="470"/>
      <c r="BH9" s="471"/>
      <c r="BI9" s="471"/>
      <c r="BJ9" s="471"/>
      <c r="BK9" s="471"/>
      <c r="BL9" s="476"/>
      <c r="BM9" s="476"/>
      <c r="BN9" s="471"/>
      <c r="BO9" s="470"/>
      <c r="BP9" s="471"/>
      <c r="BQ9" s="471"/>
      <c r="BR9" s="471"/>
      <c r="BS9" s="471"/>
      <c r="BT9" s="476"/>
      <c r="BU9" s="476"/>
      <c r="BV9" s="476"/>
      <c r="BW9" s="470"/>
      <c r="BX9" s="471"/>
      <c r="BY9" s="471"/>
      <c r="BZ9" s="471"/>
      <c r="CA9" s="471"/>
      <c r="CB9" s="471"/>
      <c r="CC9" s="476"/>
      <c r="CD9" s="811"/>
      <c r="CE9" s="470"/>
      <c r="CF9" s="471"/>
      <c r="CG9" s="471"/>
      <c r="CH9" s="471"/>
      <c r="CI9" s="471"/>
      <c r="CJ9" s="476"/>
      <c r="CK9" s="476"/>
      <c r="CL9" s="811"/>
      <c r="CM9" s="470"/>
      <c r="CN9" s="471"/>
      <c r="CO9" s="471"/>
      <c r="CP9" s="471"/>
      <c r="CQ9" s="471"/>
      <c r="CR9" s="476"/>
      <c r="CS9" s="476"/>
      <c r="CT9" s="476"/>
      <c r="CU9" s="470"/>
      <c r="CV9" s="471"/>
      <c r="CW9" s="471"/>
      <c r="CX9" s="471"/>
      <c r="CY9" s="471"/>
      <c r="CZ9" s="476"/>
      <c r="DA9" s="476"/>
      <c r="DB9" s="476"/>
      <c r="DC9" s="470"/>
      <c r="DD9" s="471"/>
      <c r="DE9" s="471"/>
      <c r="DF9" s="471"/>
      <c r="DG9" s="471"/>
      <c r="DH9" s="476"/>
      <c r="DI9" s="476"/>
      <c r="DJ9" s="476"/>
      <c r="DK9" s="470"/>
      <c r="DL9" s="471"/>
      <c r="DM9" s="471"/>
      <c r="DN9" s="471"/>
      <c r="DO9" s="471"/>
      <c r="DP9" s="471"/>
    </row>
    <row r="10" spans="1:120" s="143" customFormat="1" ht="20.25" customHeight="1">
      <c r="A10" s="566" t="s">
        <v>19</v>
      </c>
      <c r="B10" s="677"/>
      <c r="C10" s="452">
        <v>20.189119999999999</v>
      </c>
      <c r="D10" s="707">
        <v>3.1634299999999995</v>
      </c>
      <c r="E10" s="707">
        <v>13.981619999999999</v>
      </c>
      <c r="F10" s="707">
        <v>26.396619999999999</v>
      </c>
      <c r="G10" s="707">
        <v>15.668984086478261</v>
      </c>
      <c r="H10" s="414">
        <v>60.583457291099997</v>
      </c>
      <c r="I10" s="414">
        <v>183</v>
      </c>
      <c r="J10" s="411"/>
      <c r="K10" s="709">
        <v>52.645800000000001</v>
      </c>
      <c r="L10" s="707">
        <v>4.62066</v>
      </c>
      <c r="M10" s="707">
        <v>43.578289999999996</v>
      </c>
      <c r="N10" s="707">
        <v>61.71331</v>
      </c>
      <c r="O10" s="707">
        <v>8.7768824863521875</v>
      </c>
      <c r="P10" s="689">
        <v>49.483496755399997</v>
      </c>
      <c r="Q10" s="522">
        <v>150</v>
      </c>
      <c r="R10" s="411"/>
      <c r="S10" s="707">
        <v>66.9673801603453</v>
      </c>
      <c r="T10" s="707">
        <v>4.6057046002370168</v>
      </c>
      <c r="U10" s="707">
        <v>57.929491348265593</v>
      </c>
      <c r="V10" s="707">
        <v>76.005268972425014</v>
      </c>
      <c r="W10" s="707">
        <v>6.8775343894433574</v>
      </c>
      <c r="X10" s="689">
        <v>52.072266999999933</v>
      </c>
      <c r="Y10" s="414">
        <v>164</v>
      </c>
      <c r="Z10" s="414"/>
      <c r="AA10" s="698">
        <v>68.084382652129761</v>
      </c>
      <c r="AB10" s="698">
        <v>5.4028091422974489</v>
      </c>
      <c r="AC10" s="698">
        <v>57.48429907413103</v>
      </c>
      <c r="AD10" s="698">
        <v>78.684466230128493</v>
      </c>
      <c r="AE10" s="698">
        <v>7.9354602800800205</v>
      </c>
      <c r="AF10" s="414">
        <v>62.31598400000005</v>
      </c>
      <c r="AG10" s="522">
        <v>168</v>
      </c>
      <c r="AH10" s="414"/>
      <c r="AI10" s="475">
        <v>65.94672960302951</v>
      </c>
      <c r="AJ10" s="475">
        <v>4.6335579639494053</v>
      </c>
      <c r="AK10" s="475">
        <v>56.855653579145951</v>
      </c>
      <c r="AL10" s="475">
        <v>75.03780562691307</v>
      </c>
      <c r="AM10" s="475">
        <v>7.0262134177712818</v>
      </c>
      <c r="AN10" s="481">
        <v>52.597468000000028</v>
      </c>
      <c r="AO10" s="481">
        <v>143</v>
      </c>
      <c r="AP10" s="480"/>
      <c r="AQ10" s="477">
        <v>77.246862791537438</v>
      </c>
      <c r="AR10" s="475">
        <v>4.4730149764335128</v>
      </c>
      <c r="AS10" s="475">
        <v>68.471687586622068</v>
      </c>
      <c r="AT10" s="475">
        <v>86.022037996452809</v>
      </c>
      <c r="AU10" s="475">
        <v>5.7905458096138256</v>
      </c>
      <c r="AV10" s="481">
        <v>57.544869000000006</v>
      </c>
      <c r="AW10" s="481">
        <v>147</v>
      </c>
      <c r="AX10" s="474"/>
      <c r="AY10" s="477">
        <v>78.541338529328613</v>
      </c>
      <c r="AZ10" s="475">
        <v>2.4392026326301046</v>
      </c>
      <c r="BA10" s="475">
        <v>73.758669876998411</v>
      </c>
      <c r="BB10" s="475">
        <v>83.324007181658828</v>
      </c>
      <c r="BC10" s="475">
        <v>3.1056290589181472</v>
      </c>
      <c r="BD10" s="481">
        <v>79.664941000000141</v>
      </c>
      <c r="BE10" s="481">
        <v>373</v>
      </c>
      <c r="BF10" s="474"/>
      <c r="BG10" s="477">
        <v>77.566502053905538</v>
      </c>
      <c r="BH10" s="475">
        <v>2.873585570206763</v>
      </c>
      <c r="BI10" s="475">
        <v>71.932017243902465</v>
      </c>
      <c r="BJ10" s="475">
        <v>83.200986863908625</v>
      </c>
      <c r="BK10" s="475">
        <v>3.7046734016827765</v>
      </c>
      <c r="BL10" s="481">
        <v>73.876816000000105</v>
      </c>
      <c r="BM10" s="481">
        <v>301</v>
      </c>
      <c r="BN10" s="475"/>
      <c r="BO10" s="477">
        <v>81.232417691129825</v>
      </c>
      <c r="BP10" s="475">
        <v>3.2755612254714253</v>
      </c>
      <c r="BQ10" s="475">
        <v>74.80983230547109</v>
      </c>
      <c r="BR10" s="475">
        <v>87.655003076788546</v>
      </c>
      <c r="BS10" s="475">
        <v>4.0323325570908137</v>
      </c>
      <c r="BT10" s="481">
        <v>65.815445999999923</v>
      </c>
      <c r="BU10" s="481">
        <v>347</v>
      </c>
      <c r="BV10" s="481"/>
      <c r="BW10" s="477">
        <v>80.138893310672188</v>
      </c>
      <c r="BX10" s="475">
        <v>2.6056515458202409</v>
      </c>
      <c r="BY10" s="475">
        <v>75.029705513216911</v>
      </c>
      <c r="BZ10" s="475">
        <v>85.248081108127465</v>
      </c>
      <c r="CA10" s="475">
        <v>3.2514194271675114</v>
      </c>
      <c r="CB10" s="475">
        <v>63.762610000000066</v>
      </c>
      <c r="CC10" s="481">
        <v>332</v>
      </c>
      <c r="CD10" s="812"/>
      <c r="CE10" s="495">
        <v>85.017924442781847</v>
      </c>
      <c r="CF10" s="496">
        <v>2.8064474766877305</v>
      </c>
      <c r="CG10" s="496">
        <v>79.514970848454652</v>
      </c>
      <c r="CH10" s="496">
        <v>90.520878037109043</v>
      </c>
      <c r="CI10" s="496">
        <v>3.3010068113066033</v>
      </c>
      <c r="CJ10" s="499">
        <v>66.033294000000012</v>
      </c>
      <c r="CK10" s="499">
        <v>334</v>
      </c>
      <c r="CL10" s="812"/>
      <c r="CM10" s="495">
        <v>66.408340011436579</v>
      </c>
      <c r="CN10" s="496">
        <v>4.1520461493471714</v>
      </c>
      <c r="CO10" s="496">
        <v>58.266156762517781</v>
      </c>
      <c r="CP10" s="496">
        <v>74.550523260355391</v>
      </c>
      <c r="CQ10" s="496">
        <v>6.2522962456705331</v>
      </c>
      <c r="CR10" s="499">
        <v>46.979407999999978</v>
      </c>
      <c r="CS10" s="499">
        <v>241</v>
      </c>
      <c r="CT10" s="499"/>
      <c r="CU10" s="495">
        <v>74.273288223381428</v>
      </c>
      <c r="CV10" s="496">
        <v>4.2027115682698275</v>
      </c>
      <c r="CW10" s="496">
        <v>66.03250185297334</v>
      </c>
      <c r="CX10" s="496">
        <v>82.514074593789516</v>
      </c>
      <c r="CY10" s="496">
        <v>5.6584428517960816</v>
      </c>
      <c r="CZ10" s="499">
        <v>59.647443999999915</v>
      </c>
      <c r="DA10" s="499">
        <v>353</v>
      </c>
      <c r="DB10" s="481"/>
      <c r="DC10" s="495"/>
      <c r="DD10" s="496"/>
      <c r="DE10" s="496"/>
      <c r="DF10" s="496"/>
      <c r="DG10" s="496"/>
      <c r="DH10" s="499"/>
      <c r="DI10" s="499"/>
      <c r="DJ10" s="481"/>
      <c r="DK10" s="477"/>
      <c r="DL10" s="475"/>
      <c r="DM10" s="475"/>
      <c r="DN10" s="475"/>
      <c r="DO10" s="475"/>
      <c r="DP10" s="475"/>
    </row>
    <row r="11" spans="1:120" s="143" customFormat="1" ht="20.25" customHeight="1">
      <c r="A11" s="899" t="s">
        <v>20</v>
      </c>
      <c r="B11" s="678"/>
      <c r="C11" s="448">
        <v>10.84036</v>
      </c>
      <c r="D11" s="713">
        <v>2.4872200000000002</v>
      </c>
      <c r="E11" s="713">
        <v>5.9597499999999997</v>
      </c>
      <c r="F11" s="713">
        <v>15.72096</v>
      </c>
      <c r="G11" s="713">
        <v>22.94407196808962</v>
      </c>
      <c r="H11" s="431">
        <v>147.887732744</v>
      </c>
      <c r="I11" s="431">
        <v>156</v>
      </c>
      <c r="J11" s="432"/>
      <c r="K11" s="715">
        <v>55.564309999999992</v>
      </c>
      <c r="L11" s="713">
        <v>5.3884500000000006</v>
      </c>
      <c r="M11" s="713">
        <v>44.990079999999999</v>
      </c>
      <c r="N11" s="713">
        <v>66.138529999999989</v>
      </c>
      <c r="O11" s="713">
        <v>9.6976818392957647</v>
      </c>
      <c r="P11" s="693">
        <v>112.033596277</v>
      </c>
      <c r="Q11" s="533">
        <v>133</v>
      </c>
      <c r="R11" s="432"/>
      <c r="S11" s="713">
        <v>74.133704097495041</v>
      </c>
      <c r="T11" s="713">
        <v>4.2688999195908481</v>
      </c>
      <c r="U11" s="713">
        <v>65.756735496171231</v>
      </c>
      <c r="V11" s="713">
        <v>82.510672698818837</v>
      </c>
      <c r="W11" s="713">
        <v>5.7583793654458626</v>
      </c>
      <c r="X11" s="693">
        <v>133.41526800000005</v>
      </c>
      <c r="Y11" s="431">
        <v>145</v>
      </c>
      <c r="Z11" s="431"/>
      <c r="AA11" s="703">
        <v>73.466410159051989</v>
      </c>
      <c r="AB11" s="703">
        <v>3.3813686335608208</v>
      </c>
      <c r="AC11" s="703">
        <v>66.832307569130307</v>
      </c>
      <c r="AD11" s="703">
        <v>80.100512748973671</v>
      </c>
      <c r="AE11" s="703">
        <v>4.6026049540739589</v>
      </c>
      <c r="AF11" s="431">
        <v>161.84470800000005</v>
      </c>
      <c r="AG11" s="533">
        <v>164</v>
      </c>
      <c r="AH11" s="431"/>
      <c r="AI11" s="500">
        <v>80.544380784800936</v>
      </c>
      <c r="AJ11" s="500">
        <v>3.7082918090616133</v>
      </c>
      <c r="AK11" s="500">
        <v>73.268684005518793</v>
      </c>
      <c r="AL11" s="500">
        <v>87.820077564083093</v>
      </c>
      <c r="AM11" s="500">
        <v>4.6040354062308264</v>
      </c>
      <c r="AN11" s="506">
        <v>132.33082800000003</v>
      </c>
      <c r="AO11" s="506">
        <v>157</v>
      </c>
      <c r="AP11" s="503"/>
      <c r="AQ11" s="507">
        <v>80.924873936774986</v>
      </c>
      <c r="AR11" s="500">
        <v>3.7375434541060368</v>
      </c>
      <c r="AS11" s="500">
        <v>73.592549136039423</v>
      </c>
      <c r="AT11" s="500">
        <v>88.257198737510549</v>
      </c>
      <c r="AU11" s="500">
        <v>4.6185347870002325</v>
      </c>
      <c r="AV11" s="506">
        <v>130.58348299999997</v>
      </c>
      <c r="AW11" s="506">
        <v>147</v>
      </c>
      <c r="AX11" s="474"/>
      <c r="AY11" s="507">
        <v>85.387618465767304</v>
      </c>
      <c r="AZ11" s="500">
        <v>2.1119617284697645</v>
      </c>
      <c r="BA11" s="500">
        <v>81.24658769671548</v>
      </c>
      <c r="BB11" s="500">
        <v>89.528649234819127</v>
      </c>
      <c r="BC11" s="598">
        <v>2.4733816991470139</v>
      </c>
      <c r="BD11" s="506">
        <v>161.75284599999995</v>
      </c>
      <c r="BE11" s="506">
        <v>307</v>
      </c>
      <c r="BF11" s="504"/>
      <c r="BG11" s="507">
        <v>85.234884661859894</v>
      </c>
      <c r="BH11" s="500">
        <v>2.0642282944326737</v>
      </c>
      <c r="BI11" s="500">
        <v>81.18737583179481</v>
      </c>
      <c r="BJ11" s="500">
        <v>89.282393491924978</v>
      </c>
      <c r="BK11" s="598">
        <v>2.4218115653253829</v>
      </c>
      <c r="BL11" s="506">
        <v>169.44399300000006</v>
      </c>
      <c r="BM11" s="506">
        <v>276</v>
      </c>
      <c r="BN11" s="598"/>
      <c r="BO11" s="507">
        <v>87.198068585365931</v>
      </c>
      <c r="BP11" s="500">
        <v>2.1715415100777515</v>
      </c>
      <c r="BQ11" s="500">
        <v>82.940199534248009</v>
      </c>
      <c r="BR11" s="500">
        <v>91.455937636483839</v>
      </c>
      <c r="BS11" s="598">
        <v>2.490355056375861</v>
      </c>
      <c r="BT11" s="506">
        <v>140.23379299999993</v>
      </c>
      <c r="BU11" s="506">
        <v>280</v>
      </c>
      <c r="BV11" s="481"/>
      <c r="BW11" s="507">
        <v>91.026798969699911</v>
      </c>
      <c r="BX11" s="500">
        <v>1.9576433242201596</v>
      </c>
      <c r="BY11" s="500">
        <v>87.188232220466034</v>
      </c>
      <c r="BZ11" s="500">
        <v>94.865365718933802</v>
      </c>
      <c r="CA11" s="500">
        <v>2.1506230542851452</v>
      </c>
      <c r="CB11" s="500">
        <v>126.76423900000006</v>
      </c>
      <c r="CC11" s="506">
        <v>287</v>
      </c>
      <c r="CD11" s="513"/>
      <c r="CE11" s="612">
        <v>88.483763092199013</v>
      </c>
      <c r="CF11" s="598">
        <v>2.345582900199243</v>
      </c>
      <c r="CG11" s="598">
        <v>83.884484481548554</v>
      </c>
      <c r="CH11" s="598">
        <v>93.083041702849471</v>
      </c>
      <c r="CI11" s="598">
        <v>2.6508625065540823</v>
      </c>
      <c r="CJ11" s="744">
        <v>121.26877999999994</v>
      </c>
      <c r="CK11" s="744">
        <v>272</v>
      </c>
      <c r="CL11" s="513"/>
      <c r="CM11" s="612">
        <v>69.749686119924633</v>
      </c>
      <c r="CN11" s="598">
        <v>3.684752927793236</v>
      </c>
      <c r="CO11" s="598">
        <v>62.523867213793281</v>
      </c>
      <c r="CP11" s="598">
        <v>76.97550502605597</v>
      </c>
      <c r="CQ11" s="598">
        <v>5.2828236695686766</v>
      </c>
      <c r="CR11" s="744">
        <v>113.36654600000007</v>
      </c>
      <c r="CS11" s="744">
        <v>217</v>
      </c>
      <c r="CT11" s="744"/>
      <c r="CU11" s="612">
        <v>85.636518544063193</v>
      </c>
      <c r="CV11" s="598">
        <v>2.3300273897977761</v>
      </c>
      <c r="CW11" s="598">
        <v>81.06774011503866</v>
      </c>
      <c r="CX11" s="598">
        <v>90.205296973087741</v>
      </c>
      <c r="CY11" s="598">
        <v>2.7208338561765442</v>
      </c>
      <c r="CZ11" s="744">
        <v>120.033942</v>
      </c>
      <c r="DA11" s="744">
        <v>270</v>
      </c>
      <c r="DB11" s="744"/>
      <c r="DC11" s="612"/>
      <c r="DD11" s="598"/>
      <c r="DE11" s="598"/>
      <c r="DF11" s="598"/>
      <c r="DG11" s="598"/>
      <c r="DH11" s="744"/>
      <c r="DI11" s="744"/>
      <c r="DJ11" s="744"/>
      <c r="DK11" s="612"/>
      <c r="DL11" s="598"/>
      <c r="DM11" s="598"/>
      <c r="DN11" s="500"/>
      <c r="DO11" s="598"/>
      <c r="DP11" s="500"/>
    </row>
    <row r="12" spans="1:120" s="143" customFormat="1" ht="20.25" customHeight="1">
      <c r="A12" s="899" t="s">
        <v>44</v>
      </c>
      <c r="B12" s="678"/>
      <c r="C12" s="448">
        <v>23.340700000000002</v>
      </c>
      <c r="D12" s="713">
        <v>3.5423400000000003</v>
      </c>
      <c r="E12" s="713">
        <v>16.389680000000002</v>
      </c>
      <c r="F12" s="713">
        <v>30.291719999999998</v>
      </c>
      <c r="G12" s="713">
        <v>15.176665652701077</v>
      </c>
      <c r="H12" s="431">
        <v>62.6977835</v>
      </c>
      <c r="I12" s="431">
        <v>142</v>
      </c>
      <c r="J12" s="432"/>
      <c r="K12" s="715">
        <v>61.759410000000003</v>
      </c>
      <c r="L12" s="713">
        <v>6.03024</v>
      </c>
      <c r="M12" s="713">
        <v>49.925760000000004</v>
      </c>
      <c r="N12" s="713">
        <v>73.593059999999994</v>
      </c>
      <c r="O12" s="713">
        <v>9.7640829146521959</v>
      </c>
      <c r="P12" s="693">
        <v>60.855059176700003</v>
      </c>
      <c r="Q12" s="533">
        <v>123</v>
      </c>
      <c r="R12" s="432"/>
      <c r="S12" s="713">
        <v>73.591641325463797</v>
      </c>
      <c r="T12" s="713">
        <v>3.7564095864098999</v>
      </c>
      <c r="U12" s="713">
        <v>66.220345265170238</v>
      </c>
      <c r="V12" s="713">
        <v>80.962937385757357</v>
      </c>
      <c r="W12" s="713">
        <v>5.1043970738428506</v>
      </c>
      <c r="X12" s="693">
        <v>54.418292999999991</v>
      </c>
      <c r="Y12" s="431">
        <v>112</v>
      </c>
      <c r="Z12" s="431"/>
      <c r="AA12" s="703">
        <v>77.572868149756246</v>
      </c>
      <c r="AB12" s="703">
        <v>3.5823821108936076</v>
      </c>
      <c r="AC12" s="703">
        <v>70.544385598612095</v>
      </c>
      <c r="AD12" s="703">
        <v>84.601350700900397</v>
      </c>
      <c r="AE12" s="703">
        <v>4.6180864474132042</v>
      </c>
      <c r="AF12" s="431">
        <v>58.273711000000034</v>
      </c>
      <c r="AG12" s="533">
        <v>121</v>
      </c>
      <c r="AH12" s="431"/>
      <c r="AI12" s="500">
        <v>75.804297595392427</v>
      </c>
      <c r="AJ12" s="500">
        <v>4.0885856217772281</v>
      </c>
      <c r="AK12" s="500">
        <v>67.782461458469996</v>
      </c>
      <c r="AL12" s="500">
        <v>83.826133732314844</v>
      </c>
      <c r="AM12" s="500">
        <v>5.3936066311176303</v>
      </c>
      <c r="AN12" s="506">
        <v>40.466769000000021</v>
      </c>
      <c r="AO12" s="506">
        <v>106</v>
      </c>
      <c r="AP12" s="503"/>
      <c r="AQ12" s="507">
        <v>86.098171649997411</v>
      </c>
      <c r="AR12" s="500">
        <v>3.4920566218685165</v>
      </c>
      <c r="AS12" s="500">
        <v>79.247443708367712</v>
      </c>
      <c r="AT12" s="500">
        <v>92.948899591627111</v>
      </c>
      <c r="AU12" s="500">
        <v>4.0559010196688909</v>
      </c>
      <c r="AV12" s="506">
        <v>45.814204000000032</v>
      </c>
      <c r="AW12" s="506">
        <v>105</v>
      </c>
      <c r="AX12" s="474"/>
      <c r="AY12" s="507">
        <v>88.338484683851675</v>
      </c>
      <c r="AZ12" s="500">
        <v>2.0131229239065815</v>
      </c>
      <c r="BA12" s="500">
        <v>84.391252185552148</v>
      </c>
      <c r="BB12" s="500">
        <v>92.285717182151217</v>
      </c>
      <c r="BC12" s="598">
        <v>2.2788741861615627</v>
      </c>
      <c r="BD12" s="506">
        <v>67.159411000000006</v>
      </c>
      <c r="BE12" s="506">
        <v>288</v>
      </c>
      <c r="BF12" s="504"/>
      <c r="BG12" s="507">
        <v>85.340452056503949</v>
      </c>
      <c r="BH12" s="500">
        <v>2.1312993463977059</v>
      </c>
      <c r="BI12" s="500">
        <v>81.161431282821781</v>
      </c>
      <c r="BJ12" s="500">
        <v>89.519472830186103</v>
      </c>
      <c r="BK12" s="598">
        <v>2.4974080814413444</v>
      </c>
      <c r="BL12" s="506">
        <v>73.860810999999956</v>
      </c>
      <c r="BM12" s="506">
        <v>282</v>
      </c>
      <c r="BN12" s="598"/>
      <c r="BO12" s="507">
        <v>84.101501572997208</v>
      </c>
      <c r="BP12" s="500">
        <v>2.2648242027624761</v>
      </c>
      <c r="BQ12" s="500">
        <v>79.660727664503099</v>
      </c>
      <c r="BR12" s="500">
        <v>88.542275481491302</v>
      </c>
      <c r="BS12" s="598">
        <v>2.6929652389103742</v>
      </c>
      <c r="BT12" s="506">
        <v>73.72295599999994</v>
      </c>
      <c r="BU12" s="506">
        <v>299</v>
      </c>
      <c r="BV12" s="481"/>
      <c r="BW12" s="507">
        <v>89.116149461863444</v>
      </c>
      <c r="BX12" s="500">
        <v>2.1974042888644605</v>
      </c>
      <c r="BY12" s="500">
        <v>84.807456998071984</v>
      </c>
      <c r="BZ12" s="500">
        <v>93.424841925654889</v>
      </c>
      <c r="CA12" s="500">
        <v>2.4657756221893568</v>
      </c>
      <c r="CB12" s="500">
        <v>56.668235000000053</v>
      </c>
      <c r="CC12" s="506">
        <v>275</v>
      </c>
      <c r="CD12" s="513"/>
      <c r="CE12" s="612">
        <v>84.31395033416959</v>
      </c>
      <c r="CF12" s="598">
        <v>2.4789287622347707</v>
      </c>
      <c r="CG12" s="598">
        <v>79.45320376558567</v>
      </c>
      <c r="CH12" s="598">
        <v>89.17469690275351</v>
      </c>
      <c r="CI12" s="598">
        <v>2.9401169704536367</v>
      </c>
      <c r="CJ12" s="744">
        <v>54.817969999999988</v>
      </c>
      <c r="CK12" s="744">
        <v>271</v>
      </c>
      <c r="CL12" s="513"/>
      <c r="CM12" s="612">
        <v>65.627160170451873</v>
      </c>
      <c r="CN12" s="598">
        <v>4.6343464245335229</v>
      </c>
      <c r="CO12" s="598">
        <v>56.539183671573966</v>
      </c>
      <c r="CP12" s="598">
        <v>74.71513666932978</v>
      </c>
      <c r="CQ12" s="598">
        <v>7.0616287715281976</v>
      </c>
      <c r="CR12" s="744">
        <v>47.447065999999971</v>
      </c>
      <c r="CS12" s="744">
        <v>235</v>
      </c>
      <c r="CT12" s="744"/>
      <c r="CU12" s="612">
        <v>80.253178362014367</v>
      </c>
      <c r="CV12" s="598">
        <v>2.7370106160329661</v>
      </c>
      <c r="CW12" s="598">
        <v>74.886376616551686</v>
      </c>
      <c r="CX12" s="598">
        <v>85.619980107477048</v>
      </c>
      <c r="CY12" s="598">
        <v>3.4104700547641547</v>
      </c>
      <c r="CZ12" s="744">
        <v>43.297301999999988</v>
      </c>
      <c r="DA12" s="744">
        <v>260</v>
      </c>
      <c r="DB12" s="481"/>
      <c r="DC12" s="612"/>
      <c r="DD12" s="598"/>
      <c r="DE12" s="598"/>
      <c r="DF12" s="598"/>
      <c r="DG12" s="598"/>
      <c r="DH12" s="744"/>
      <c r="DI12" s="744"/>
      <c r="DJ12" s="481"/>
      <c r="DK12" s="612"/>
      <c r="DL12" s="475"/>
      <c r="DM12" s="475"/>
      <c r="DN12" s="475"/>
      <c r="DO12" s="475"/>
      <c r="DP12" s="475"/>
    </row>
    <row r="13" spans="1:120" s="143" customFormat="1" ht="20.25" customHeight="1">
      <c r="A13" s="899" t="s">
        <v>21</v>
      </c>
      <c r="B13" s="678"/>
      <c r="C13" s="448">
        <v>18.418659999999999</v>
      </c>
      <c r="D13" s="713">
        <v>4.5844899999999997</v>
      </c>
      <c r="E13" s="713">
        <v>9.4226500000000009</v>
      </c>
      <c r="F13" s="713">
        <v>27.414660000000001</v>
      </c>
      <c r="G13" s="713">
        <v>24.890464344311692</v>
      </c>
      <c r="H13" s="431">
        <v>120.77470606599999</v>
      </c>
      <c r="I13" s="431">
        <v>101</v>
      </c>
      <c r="J13" s="432"/>
      <c r="K13" s="715">
        <v>46.588140000000003</v>
      </c>
      <c r="L13" s="713">
        <v>5.7834099999999999</v>
      </c>
      <c r="M13" s="713">
        <v>35.238849999999999</v>
      </c>
      <c r="N13" s="713">
        <v>57.937419999999996</v>
      </c>
      <c r="O13" s="713">
        <v>12.413910493099745</v>
      </c>
      <c r="P13" s="693">
        <v>121.299674869</v>
      </c>
      <c r="Q13" s="533">
        <v>106</v>
      </c>
      <c r="R13" s="432"/>
      <c r="S13" s="713">
        <v>69.552560180364125</v>
      </c>
      <c r="T13" s="713">
        <v>4.61413236351724</v>
      </c>
      <c r="U13" s="713">
        <v>60.498133358561148</v>
      </c>
      <c r="V13" s="713">
        <v>78.606987002167088</v>
      </c>
      <c r="W13" s="713">
        <v>6.6340223157161207</v>
      </c>
      <c r="X13" s="693">
        <v>115.1342319999999</v>
      </c>
      <c r="Y13" s="431">
        <v>104</v>
      </c>
      <c r="Z13" s="431"/>
      <c r="AA13" s="703">
        <v>68.784848377062744</v>
      </c>
      <c r="AB13" s="703">
        <v>4.5470747404103902</v>
      </c>
      <c r="AC13" s="703">
        <v>59.863679589808292</v>
      </c>
      <c r="AD13" s="703">
        <v>77.706017164317203</v>
      </c>
      <c r="AE13" s="703">
        <v>6.610576090077819</v>
      </c>
      <c r="AF13" s="431">
        <v>110.40417299999994</v>
      </c>
      <c r="AG13" s="533">
        <v>112</v>
      </c>
      <c r="AH13" s="431"/>
      <c r="AI13" s="500">
        <v>70.801978347071667</v>
      </c>
      <c r="AJ13" s="500">
        <v>6.0899434035957078</v>
      </c>
      <c r="AK13" s="500">
        <v>58.853462995804264</v>
      </c>
      <c r="AL13" s="500">
        <v>82.750493698339085</v>
      </c>
      <c r="AM13" s="500">
        <v>8.6013746307239796</v>
      </c>
      <c r="AN13" s="506">
        <v>107.56595900000008</v>
      </c>
      <c r="AO13" s="506">
        <v>98</v>
      </c>
      <c r="AP13" s="503"/>
      <c r="AQ13" s="507">
        <v>74.534022402021662</v>
      </c>
      <c r="AR13" s="500">
        <v>4.2679881711615106</v>
      </c>
      <c r="AS13" s="500">
        <v>66.161069444839598</v>
      </c>
      <c r="AT13" s="500">
        <v>82.906975359203713</v>
      </c>
      <c r="AU13" s="500">
        <v>5.7262281487249318</v>
      </c>
      <c r="AV13" s="506">
        <v>118.20959900000007</v>
      </c>
      <c r="AW13" s="506">
        <v>108</v>
      </c>
      <c r="AX13" s="474"/>
      <c r="AY13" s="507">
        <v>75.893238248051432</v>
      </c>
      <c r="AZ13" s="500">
        <v>2.5731135377455883</v>
      </c>
      <c r="BA13" s="500">
        <v>70.848003673754164</v>
      </c>
      <c r="BB13" s="500">
        <v>80.9384728223487</v>
      </c>
      <c r="BC13" s="598">
        <v>3.3904384595312136</v>
      </c>
      <c r="BD13" s="506">
        <v>144.48110600000021</v>
      </c>
      <c r="BE13" s="506">
        <v>309</v>
      </c>
      <c r="BF13" s="504"/>
      <c r="BG13" s="507">
        <v>73.510387414524985</v>
      </c>
      <c r="BH13" s="500">
        <v>2.6072796575190282</v>
      </c>
      <c r="BI13" s="500">
        <v>68.398071366576573</v>
      </c>
      <c r="BJ13" s="500">
        <v>78.622703462473382</v>
      </c>
      <c r="BK13" s="598">
        <v>3.5468180065717538</v>
      </c>
      <c r="BL13" s="506">
        <v>181.11494400000004</v>
      </c>
      <c r="BM13" s="506">
        <v>298</v>
      </c>
      <c r="BN13" s="598"/>
      <c r="BO13" s="507">
        <v>74.801223335874184</v>
      </c>
      <c r="BP13" s="500">
        <v>2.5548926537944752</v>
      </c>
      <c r="BQ13" s="500">
        <v>69.791695169345829</v>
      </c>
      <c r="BR13" s="500">
        <v>79.810751502402539</v>
      </c>
      <c r="BS13" s="598">
        <v>3.4155760291812838</v>
      </c>
      <c r="BT13" s="506">
        <v>182.93357099999986</v>
      </c>
      <c r="BU13" s="506">
        <v>303</v>
      </c>
      <c r="BV13" s="481"/>
      <c r="BW13" s="507">
        <v>79.191930204809651</v>
      </c>
      <c r="BX13" s="500">
        <v>2.195116359353952</v>
      </c>
      <c r="BY13" s="500">
        <v>74.887723936248449</v>
      </c>
      <c r="BZ13" s="500">
        <v>83.496136473370868</v>
      </c>
      <c r="CA13" s="500">
        <v>2.7718939968717082</v>
      </c>
      <c r="CB13" s="500">
        <v>160.76660800000005</v>
      </c>
      <c r="CC13" s="506">
        <v>308</v>
      </c>
      <c r="CD13" s="513"/>
      <c r="CE13" s="612">
        <v>81.14392678683808</v>
      </c>
      <c r="CF13" s="598">
        <v>2.6197596778715226</v>
      </c>
      <c r="CG13" s="598">
        <v>76.007035376836953</v>
      </c>
      <c r="CH13" s="598">
        <v>86.28081819683922</v>
      </c>
      <c r="CI13" s="598">
        <v>3.2285345085079862</v>
      </c>
      <c r="CJ13" s="744">
        <v>121.58972200000014</v>
      </c>
      <c r="CK13" s="744">
        <v>257</v>
      </c>
      <c r="CL13" s="513"/>
      <c r="CM13" s="612">
        <v>67.936708145114267</v>
      </c>
      <c r="CN13" s="598">
        <v>4.3923362749984278</v>
      </c>
      <c r="CO13" s="598">
        <v>59.323314758931964</v>
      </c>
      <c r="CP13" s="598">
        <v>76.550101531296562</v>
      </c>
      <c r="CQ13" s="598">
        <v>6.4653357439932222</v>
      </c>
      <c r="CR13" s="744">
        <v>116.19150700000002</v>
      </c>
      <c r="CS13" s="744">
        <v>169</v>
      </c>
      <c r="CT13" s="744"/>
      <c r="CU13" s="612">
        <v>75.118642633514227</v>
      </c>
      <c r="CV13" s="598">
        <v>2.4577944680964117</v>
      </c>
      <c r="CW13" s="598">
        <v>70.299335187609358</v>
      </c>
      <c r="CX13" s="598">
        <v>79.937950079419082</v>
      </c>
      <c r="CY13" s="598">
        <v>3.271883492473898</v>
      </c>
      <c r="CZ13" s="744">
        <v>154.89941900000005</v>
      </c>
      <c r="DA13" s="744">
        <v>280</v>
      </c>
      <c r="DB13" s="744"/>
      <c r="DC13" s="612"/>
      <c r="DD13" s="598"/>
      <c r="DE13" s="598"/>
      <c r="DF13" s="598"/>
      <c r="DG13" s="598"/>
      <c r="DH13" s="744"/>
      <c r="DI13" s="744"/>
      <c r="DJ13" s="744"/>
      <c r="DK13" s="612"/>
      <c r="DL13" s="598"/>
      <c r="DM13" s="598"/>
      <c r="DN13" s="500"/>
      <c r="DO13" s="598"/>
      <c r="DP13" s="500"/>
    </row>
    <row r="14" spans="1:120" s="143" customFormat="1" ht="20.25" customHeight="1">
      <c r="A14" s="899" t="s">
        <v>22</v>
      </c>
      <c r="B14" s="678"/>
      <c r="C14" s="448">
        <v>17.095650000000003</v>
      </c>
      <c r="D14" s="713">
        <v>3.50604</v>
      </c>
      <c r="E14" s="713">
        <v>10.215860000000001</v>
      </c>
      <c r="F14" s="713">
        <v>23.975439999999999</v>
      </c>
      <c r="G14" s="713">
        <v>20.508374937484096</v>
      </c>
      <c r="H14" s="431">
        <v>103.722963005</v>
      </c>
      <c r="I14" s="431">
        <v>176</v>
      </c>
      <c r="J14" s="432"/>
      <c r="K14" s="715">
        <v>42.852469999999997</v>
      </c>
      <c r="L14" s="713">
        <v>4.77196</v>
      </c>
      <c r="M14" s="713">
        <v>33.488059999999997</v>
      </c>
      <c r="N14" s="713">
        <v>52.216890000000006</v>
      </c>
      <c r="O14" s="713">
        <v>11.135787505364336</v>
      </c>
      <c r="P14" s="693">
        <v>101.820761964</v>
      </c>
      <c r="Q14" s="533">
        <v>160</v>
      </c>
      <c r="R14" s="432"/>
      <c r="S14" s="713">
        <v>63.067678757821575</v>
      </c>
      <c r="T14" s="713">
        <v>3.8932735640774943</v>
      </c>
      <c r="U14" s="713">
        <v>55.427811106446171</v>
      </c>
      <c r="V14" s="713">
        <v>70.707546409196993</v>
      </c>
      <c r="W14" s="713">
        <v>6.1731676839218617</v>
      </c>
      <c r="X14" s="693">
        <v>97.402688999999995</v>
      </c>
      <c r="Y14" s="431">
        <v>152</v>
      </c>
      <c r="Z14" s="431"/>
      <c r="AA14" s="703">
        <v>67.011318289192587</v>
      </c>
      <c r="AB14" s="703">
        <v>4.1873903765477447</v>
      </c>
      <c r="AC14" s="703">
        <v>58.79583504777662</v>
      </c>
      <c r="AD14" s="703">
        <v>75.226801530608554</v>
      </c>
      <c r="AE14" s="703">
        <v>6.2487807783108131</v>
      </c>
      <c r="AF14" s="431">
        <v>125.62675999999988</v>
      </c>
      <c r="AG14" s="533">
        <v>166</v>
      </c>
      <c r="AH14" s="431"/>
      <c r="AI14" s="500">
        <v>69.301660651664321</v>
      </c>
      <c r="AJ14" s="500">
        <v>4.7086627525840674</v>
      </c>
      <c r="AK14" s="500">
        <v>60.06322846032851</v>
      </c>
      <c r="AL14" s="500">
        <v>78.540092843000124</v>
      </c>
      <c r="AM14" s="500">
        <v>6.7944443297708865</v>
      </c>
      <c r="AN14" s="506">
        <v>84.690187000000037</v>
      </c>
      <c r="AO14" s="506">
        <v>144</v>
      </c>
      <c r="AP14" s="503"/>
      <c r="AQ14" s="507">
        <v>76.176787191816089</v>
      </c>
      <c r="AR14" s="500">
        <v>4.034168872040965</v>
      </c>
      <c r="AS14" s="500">
        <v>68.262541689646682</v>
      </c>
      <c r="AT14" s="500">
        <v>84.091032693985497</v>
      </c>
      <c r="AU14" s="500">
        <v>5.2957981305811339</v>
      </c>
      <c r="AV14" s="506">
        <v>64.810125000000014</v>
      </c>
      <c r="AW14" s="506">
        <v>116</v>
      </c>
      <c r="AX14" s="474"/>
      <c r="AY14" s="507">
        <v>82.782257258353866</v>
      </c>
      <c r="AZ14" s="500">
        <v>2.2481294723384457</v>
      </c>
      <c r="BA14" s="500">
        <v>78.374235468815542</v>
      </c>
      <c r="BB14" s="500">
        <v>87.190279047892176</v>
      </c>
      <c r="BC14" s="598">
        <v>2.7157141479270046</v>
      </c>
      <c r="BD14" s="506">
        <v>69.174810999999906</v>
      </c>
      <c r="BE14" s="506">
        <v>342</v>
      </c>
      <c r="BF14" s="504"/>
      <c r="BG14" s="507">
        <v>81.760197464693462</v>
      </c>
      <c r="BH14" s="500">
        <v>2.7310377343912462</v>
      </c>
      <c r="BI14" s="500">
        <v>76.405218378803383</v>
      </c>
      <c r="BJ14" s="500">
        <v>87.115176550583541</v>
      </c>
      <c r="BK14" s="598">
        <v>3.3403022730841512</v>
      </c>
      <c r="BL14" s="506">
        <v>82.560987000000139</v>
      </c>
      <c r="BM14" s="506">
        <v>313</v>
      </c>
      <c r="BN14" s="598"/>
      <c r="BO14" s="507">
        <v>86.10788756122264</v>
      </c>
      <c r="BP14" s="500">
        <v>1.9603665845793676</v>
      </c>
      <c r="BQ14" s="500">
        <v>82.264081596386461</v>
      </c>
      <c r="BR14" s="500">
        <v>89.951693526058818</v>
      </c>
      <c r="BS14" s="598">
        <v>2.2766399688826979</v>
      </c>
      <c r="BT14" s="506">
        <v>86.773728999999875</v>
      </c>
      <c r="BU14" s="506">
        <v>335</v>
      </c>
      <c r="BV14" s="481"/>
      <c r="BW14" s="507">
        <v>83.069121946520895</v>
      </c>
      <c r="BX14" s="500">
        <v>2.0262610010445234</v>
      </c>
      <c r="BY14" s="500">
        <v>79.096008965392301</v>
      </c>
      <c r="BZ14" s="500">
        <v>87.042234927649503</v>
      </c>
      <c r="CA14" s="500">
        <v>2.4392469230010771</v>
      </c>
      <c r="CB14" s="500">
        <v>81.944929000000059</v>
      </c>
      <c r="CC14" s="506">
        <v>340</v>
      </c>
      <c r="CD14" s="513"/>
      <c r="CE14" s="612">
        <v>85.601692450213889</v>
      </c>
      <c r="CF14" s="598">
        <v>2.2871404526749548</v>
      </c>
      <c r="CG14" s="598">
        <v>81.11700927715367</v>
      </c>
      <c r="CH14" s="598">
        <v>90.086375623274122</v>
      </c>
      <c r="CI14" s="598">
        <v>2.6718402255950258</v>
      </c>
      <c r="CJ14" s="744">
        <v>71.085577000000029</v>
      </c>
      <c r="CK14" s="744">
        <v>299</v>
      </c>
      <c r="CL14" s="513"/>
      <c r="CM14" s="612">
        <v>65.640856909306791</v>
      </c>
      <c r="CN14" s="598">
        <v>4.3614178303798541</v>
      </c>
      <c r="CO14" s="598">
        <v>57.088094747537909</v>
      </c>
      <c r="CP14" s="598">
        <v>74.193619071075673</v>
      </c>
      <c r="CQ14" s="598">
        <v>6.6443645554564306</v>
      </c>
      <c r="CR14" s="744">
        <v>57.964874000000016</v>
      </c>
      <c r="CS14" s="744">
        <v>240</v>
      </c>
      <c r="CT14" s="744"/>
      <c r="CU14" s="612">
        <v>85.245723833672855</v>
      </c>
      <c r="CV14" s="598">
        <v>2.1901146237387645</v>
      </c>
      <c r="CW14" s="598">
        <v>80.951290002619359</v>
      </c>
      <c r="CX14" s="598">
        <v>89.540157664726337</v>
      </c>
      <c r="CY14" s="598">
        <v>2.5691782827863667</v>
      </c>
      <c r="CZ14" s="744">
        <v>56.287275000000058</v>
      </c>
      <c r="DA14" s="744">
        <v>305</v>
      </c>
      <c r="DB14" s="744"/>
      <c r="DC14" s="612"/>
      <c r="DD14" s="598"/>
      <c r="DE14" s="598"/>
      <c r="DF14" s="598"/>
      <c r="DG14" s="598"/>
      <c r="DH14" s="744"/>
      <c r="DI14" s="744"/>
      <c r="DJ14" s="744"/>
      <c r="DK14" s="612"/>
      <c r="DL14" s="598"/>
      <c r="DM14" s="598"/>
      <c r="DN14" s="500"/>
      <c r="DO14" s="598"/>
      <c r="DP14" s="500"/>
    </row>
    <row r="15" spans="1:120" s="143" customFormat="1" ht="20.25" customHeight="1">
      <c r="A15" s="899" t="s">
        <v>23</v>
      </c>
      <c r="B15" s="678"/>
      <c r="C15" s="448">
        <v>20.234189999999998</v>
      </c>
      <c r="D15" s="713">
        <v>3.85406</v>
      </c>
      <c r="E15" s="713">
        <v>12.671489999999999</v>
      </c>
      <c r="F15" s="713">
        <v>27.796890000000001</v>
      </c>
      <c r="G15" s="713">
        <v>19.047266038324242</v>
      </c>
      <c r="H15" s="431">
        <v>234.85067898</v>
      </c>
      <c r="I15" s="431">
        <v>185</v>
      </c>
      <c r="J15" s="432"/>
      <c r="K15" s="715">
        <v>52.747480000000003</v>
      </c>
      <c r="L15" s="713">
        <v>4.83263</v>
      </c>
      <c r="M15" s="713">
        <v>43.26399</v>
      </c>
      <c r="N15" s="713">
        <v>62.230969999999999</v>
      </c>
      <c r="O15" s="713">
        <v>9.1618215694854044</v>
      </c>
      <c r="P15" s="693">
        <v>222.519212633</v>
      </c>
      <c r="Q15" s="533">
        <v>177</v>
      </c>
      <c r="R15" s="432"/>
      <c r="S15" s="713">
        <v>65.448629712520315</v>
      </c>
      <c r="T15" s="713">
        <v>4.6662979978762023</v>
      </c>
      <c r="U15" s="713">
        <v>56.29183696756985</v>
      </c>
      <c r="V15" s="713">
        <v>74.605422457470766</v>
      </c>
      <c r="W15" s="713">
        <v>7.129710764568598</v>
      </c>
      <c r="X15" s="693">
        <v>164.88886699999986</v>
      </c>
      <c r="Y15" s="431">
        <v>131</v>
      </c>
      <c r="Z15" s="431"/>
      <c r="AA15" s="703">
        <v>76.09761229669931</v>
      </c>
      <c r="AB15" s="703">
        <v>4.1424736401389586</v>
      </c>
      <c r="AC15" s="703">
        <v>67.970253796958303</v>
      </c>
      <c r="AD15" s="703">
        <v>84.224970796440317</v>
      </c>
      <c r="AE15" s="703">
        <v>5.4436315609847794</v>
      </c>
      <c r="AF15" s="431">
        <v>184.3011649999998</v>
      </c>
      <c r="AG15" s="533">
        <v>145</v>
      </c>
      <c r="AH15" s="431"/>
      <c r="AI15" s="500">
        <v>83.676768557740203</v>
      </c>
      <c r="AJ15" s="500">
        <v>3.2052861076328036</v>
      </c>
      <c r="AK15" s="500">
        <v>77.387972796577301</v>
      </c>
      <c r="AL15" s="500">
        <v>89.965564318903105</v>
      </c>
      <c r="AM15" s="500">
        <v>3.8305567517476877</v>
      </c>
      <c r="AN15" s="506">
        <v>163.31813399999984</v>
      </c>
      <c r="AO15" s="506">
        <v>137</v>
      </c>
      <c r="AP15" s="503"/>
      <c r="AQ15" s="507">
        <v>84.465365049238756</v>
      </c>
      <c r="AR15" s="500">
        <v>3.1673708710222832</v>
      </c>
      <c r="AS15" s="500">
        <v>78.25160666063455</v>
      </c>
      <c r="AT15" s="500">
        <v>90.679123437842946</v>
      </c>
      <c r="AU15" s="500">
        <v>3.7499049097531003</v>
      </c>
      <c r="AV15" s="506">
        <v>156.64556700000009</v>
      </c>
      <c r="AW15" s="506">
        <v>123</v>
      </c>
      <c r="AX15" s="474"/>
      <c r="AY15" s="507">
        <v>83.16808715532153</v>
      </c>
      <c r="AZ15" s="500">
        <v>2.1798800846099491</v>
      </c>
      <c r="BA15" s="500">
        <v>78.893885411261692</v>
      </c>
      <c r="BB15" s="500">
        <v>87.442288899381367</v>
      </c>
      <c r="BC15" s="598">
        <v>2.6210535304712357</v>
      </c>
      <c r="BD15" s="506">
        <v>243.70064400000032</v>
      </c>
      <c r="BE15" s="506">
        <v>281</v>
      </c>
      <c r="BF15" s="504"/>
      <c r="BG15" s="507">
        <v>79.9614051059947</v>
      </c>
      <c r="BH15" s="500">
        <v>2.4763854951580373</v>
      </c>
      <c r="BI15" s="500">
        <v>75.105744428670249</v>
      </c>
      <c r="BJ15" s="500">
        <v>84.817065783319151</v>
      </c>
      <c r="BK15" s="598">
        <v>3.0969759621850153</v>
      </c>
      <c r="BL15" s="506">
        <v>210.21796300000008</v>
      </c>
      <c r="BM15" s="506">
        <v>227</v>
      </c>
      <c r="BN15" s="598"/>
      <c r="BO15" s="507">
        <v>82.572508275578912</v>
      </c>
      <c r="BP15" s="500">
        <v>2.5673154336061987</v>
      </c>
      <c r="BQ15" s="500">
        <v>77.538622034639488</v>
      </c>
      <c r="BR15" s="500">
        <v>87.606394516518336</v>
      </c>
      <c r="BS15" s="598">
        <v>3.1091648869839292</v>
      </c>
      <c r="BT15" s="506">
        <v>218.03459500000002</v>
      </c>
      <c r="BU15" s="506">
        <v>270</v>
      </c>
      <c r="BV15" s="481"/>
      <c r="BW15" s="507">
        <v>88.675293188558854</v>
      </c>
      <c r="BX15" s="500">
        <v>1.8313091920402362</v>
      </c>
      <c r="BY15" s="500">
        <v>85.084443678251702</v>
      </c>
      <c r="BZ15" s="500">
        <v>92.266142698866005</v>
      </c>
      <c r="CA15" s="500">
        <v>2.0651853816216272</v>
      </c>
      <c r="CB15" s="500">
        <v>192.34797299999991</v>
      </c>
      <c r="CC15" s="506">
        <v>307</v>
      </c>
      <c r="CD15" s="513"/>
      <c r="CE15" s="612">
        <v>89.596992046939832</v>
      </c>
      <c r="CF15" s="598">
        <v>2.2183547531782795</v>
      </c>
      <c r="CG15" s="598">
        <v>85.247185623018112</v>
      </c>
      <c r="CH15" s="598">
        <v>93.946798470861566</v>
      </c>
      <c r="CI15" s="598">
        <v>2.475925477516125</v>
      </c>
      <c r="CJ15" s="744">
        <v>176.58812799999987</v>
      </c>
      <c r="CK15" s="744">
        <v>267</v>
      </c>
      <c r="CL15" s="513"/>
      <c r="CM15" s="612">
        <v>69.010493582424289</v>
      </c>
      <c r="CN15" s="598">
        <v>4.4238440819722831</v>
      </c>
      <c r="CO15" s="598">
        <v>60.335313229304475</v>
      </c>
      <c r="CP15" s="598">
        <v>77.685673935544088</v>
      </c>
      <c r="CQ15" s="598">
        <v>6.4103933363243701</v>
      </c>
      <c r="CR15" s="744">
        <v>140.39304599999994</v>
      </c>
      <c r="CS15" s="744">
        <v>200</v>
      </c>
      <c r="CT15" s="744"/>
      <c r="CU15" s="612">
        <v>87.397358804591775</v>
      </c>
      <c r="CV15" s="598">
        <v>2.3325533283128279</v>
      </c>
      <c r="CW15" s="598">
        <v>82.823627449498161</v>
      </c>
      <c r="CX15" s="598">
        <v>91.971090159685389</v>
      </c>
      <c r="CY15" s="598">
        <v>2.6689059717789525</v>
      </c>
      <c r="CZ15" s="744">
        <v>174.63175900000036</v>
      </c>
      <c r="DA15" s="744">
        <v>283</v>
      </c>
      <c r="DB15" s="744"/>
      <c r="DC15" s="612"/>
      <c r="DD15" s="598"/>
      <c r="DE15" s="598"/>
      <c r="DF15" s="598"/>
      <c r="DG15" s="598"/>
      <c r="DH15" s="744"/>
      <c r="DI15" s="744"/>
      <c r="DJ15" s="744"/>
      <c r="DK15" s="612"/>
      <c r="DL15" s="598"/>
      <c r="DM15" s="598"/>
      <c r="DN15" s="500"/>
      <c r="DO15" s="598"/>
      <c r="DP15" s="500"/>
    </row>
    <row r="16" spans="1:120" s="143" customFormat="1" ht="20.25" customHeight="1">
      <c r="A16" s="426" t="s">
        <v>174</v>
      </c>
      <c r="B16" s="678"/>
      <c r="C16" s="448" t="s">
        <v>175</v>
      </c>
      <c r="D16" s="713" t="s">
        <v>175</v>
      </c>
      <c r="E16" s="713" t="s">
        <v>175</v>
      </c>
      <c r="F16" s="713" t="s">
        <v>175</v>
      </c>
      <c r="G16" s="713" t="s">
        <v>175</v>
      </c>
      <c r="H16" s="431" t="s">
        <v>175</v>
      </c>
      <c r="I16" s="431" t="s">
        <v>175</v>
      </c>
      <c r="J16" s="432" t="s">
        <v>175</v>
      </c>
      <c r="K16" s="715" t="s">
        <v>175</v>
      </c>
      <c r="L16" s="713" t="s">
        <v>175</v>
      </c>
      <c r="M16" s="713" t="s">
        <v>175</v>
      </c>
      <c r="N16" s="713" t="s">
        <v>175</v>
      </c>
      <c r="O16" s="713" t="s">
        <v>175</v>
      </c>
      <c r="P16" s="693" t="s">
        <v>175</v>
      </c>
      <c r="Q16" s="533" t="s">
        <v>175</v>
      </c>
      <c r="R16" s="432" t="s">
        <v>175</v>
      </c>
      <c r="S16" s="713" t="s">
        <v>175</v>
      </c>
      <c r="T16" s="713" t="s">
        <v>175</v>
      </c>
      <c r="U16" s="713" t="s">
        <v>175</v>
      </c>
      <c r="V16" s="713" t="s">
        <v>175</v>
      </c>
      <c r="W16" s="713" t="s">
        <v>175</v>
      </c>
      <c r="X16" s="693" t="s">
        <v>175</v>
      </c>
      <c r="Y16" s="431" t="s">
        <v>175</v>
      </c>
      <c r="Z16" s="431" t="s">
        <v>175</v>
      </c>
      <c r="AA16" s="703" t="s">
        <v>175</v>
      </c>
      <c r="AB16" s="703" t="s">
        <v>175</v>
      </c>
      <c r="AC16" s="703" t="s">
        <v>175</v>
      </c>
      <c r="AD16" s="703" t="s">
        <v>175</v>
      </c>
      <c r="AE16" s="703" t="s">
        <v>175</v>
      </c>
      <c r="AF16" s="431" t="s">
        <v>175</v>
      </c>
      <c r="AG16" s="533" t="s">
        <v>175</v>
      </c>
      <c r="AH16" s="431" t="s">
        <v>175</v>
      </c>
      <c r="AI16" s="500" t="s">
        <v>175</v>
      </c>
      <c r="AJ16" s="500" t="s">
        <v>175</v>
      </c>
      <c r="AK16" s="500" t="s">
        <v>175</v>
      </c>
      <c r="AL16" s="500" t="s">
        <v>175</v>
      </c>
      <c r="AM16" s="500" t="s">
        <v>175</v>
      </c>
      <c r="AN16" s="506" t="s">
        <v>175</v>
      </c>
      <c r="AO16" s="506" t="s">
        <v>175</v>
      </c>
      <c r="AP16" s="503"/>
      <c r="AQ16" s="507">
        <v>67.367987333683388</v>
      </c>
      <c r="AR16" s="500">
        <v>4.4706880781606202</v>
      </c>
      <c r="AS16" s="500">
        <v>58.597377045303332</v>
      </c>
      <c r="AT16" s="500">
        <v>76.138597622063443</v>
      </c>
      <c r="AU16" s="500">
        <v>6.6362203401099924</v>
      </c>
      <c r="AV16" s="506">
        <v>105.79492400000004</v>
      </c>
      <c r="AW16" s="506">
        <v>117</v>
      </c>
      <c r="AX16" s="474"/>
      <c r="AY16" s="507">
        <v>74.079044262522046</v>
      </c>
      <c r="AZ16" s="500">
        <v>2.4902647920988943</v>
      </c>
      <c r="BA16" s="500">
        <v>69.196255437253058</v>
      </c>
      <c r="BB16" s="500">
        <v>78.961833087791049</v>
      </c>
      <c r="BC16" s="598">
        <v>3.3616319120882134</v>
      </c>
      <c r="BD16" s="506">
        <v>135.56308400000006</v>
      </c>
      <c r="BE16" s="506">
        <v>360</v>
      </c>
      <c r="BF16" s="504"/>
      <c r="BG16" s="507">
        <v>72.640061433448992</v>
      </c>
      <c r="BH16" s="500">
        <v>2.4733901962190585</v>
      </c>
      <c r="BI16" s="500">
        <v>67.790273894738561</v>
      </c>
      <c r="BJ16" s="500">
        <v>77.489848972159407</v>
      </c>
      <c r="BK16" s="598">
        <v>3.4049946371330053</v>
      </c>
      <c r="BL16" s="506">
        <v>155.90985300000003</v>
      </c>
      <c r="BM16" s="506">
        <v>312</v>
      </c>
      <c r="BN16" s="598"/>
      <c r="BO16" s="507">
        <v>76.19731703963464</v>
      </c>
      <c r="BP16" s="500">
        <v>2.3812847599629747</v>
      </c>
      <c r="BQ16" s="500">
        <v>71.528192072743224</v>
      </c>
      <c r="BR16" s="500">
        <v>80.866442006526057</v>
      </c>
      <c r="BS16" s="598">
        <v>3.1251556517722672</v>
      </c>
      <c r="BT16" s="506">
        <v>152.43095099999994</v>
      </c>
      <c r="BU16" s="506">
        <v>336</v>
      </c>
      <c r="BV16" s="481"/>
      <c r="BW16" s="507">
        <v>76.86026868988769</v>
      </c>
      <c r="BX16" s="500">
        <v>2.516631066741831</v>
      </c>
      <c r="BY16" s="500">
        <v>71.925633144501802</v>
      </c>
      <c r="BZ16" s="500">
        <v>81.794904235273577</v>
      </c>
      <c r="CA16" s="500">
        <v>3.2742938707329006</v>
      </c>
      <c r="CB16" s="500">
        <v>127.9862829999999</v>
      </c>
      <c r="CC16" s="506">
        <v>317</v>
      </c>
      <c r="CD16" s="513"/>
      <c r="CE16" s="612">
        <v>77.058772447605023</v>
      </c>
      <c r="CF16" s="598">
        <v>2.6029667287785543</v>
      </c>
      <c r="CG16" s="598">
        <v>71.954809079314316</v>
      </c>
      <c r="CH16" s="598">
        <v>82.162735815895715</v>
      </c>
      <c r="CI16" s="598">
        <v>3.3778979940906839</v>
      </c>
      <c r="CJ16" s="744">
        <v>117.81563100000002</v>
      </c>
      <c r="CK16" s="744">
        <v>305</v>
      </c>
      <c r="CL16" s="513"/>
      <c r="CM16" s="612">
        <v>69.215548182273352</v>
      </c>
      <c r="CN16" s="598">
        <v>3.3685640301385211</v>
      </c>
      <c r="CO16" s="598">
        <v>62.609777284612022</v>
      </c>
      <c r="CP16" s="598">
        <v>75.821319079934668</v>
      </c>
      <c r="CQ16" s="598">
        <v>4.8667736059356059</v>
      </c>
      <c r="CR16" s="744">
        <v>101.42837100000003</v>
      </c>
      <c r="CS16" s="744">
        <v>214</v>
      </c>
      <c r="CT16" s="744"/>
      <c r="CU16" s="612">
        <v>80.755740369399248</v>
      </c>
      <c r="CV16" s="598">
        <v>2.1973118885652188</v>
      </c>
      <c r="CW16" s="598">
        <v>76.447193953905298</v>
      </c>
      <c r="CX16" s="598">
        <v>85.064286784893184</v>
      </c>
      <c r="CY16" s="598">
        <v>2.7209358474259564</v>
      </c>
      <c r="CZ16" s="744">
        <v>121.04961400000013</v>
      </c>
      <c r="DA16" s="744">
        <v>321</v>
      </c>
      <c r="DB16" s="744"/>
      <c r="DC16" s="612"/>
      <c r="DD16" s="598"/>
      <c r="DE16" s="598"/>
      <c r="DF16" s="598"/>
      <c r="DG16" s="598"/>
      <c r="DH16" s="744"/>
      <c r="DI16" s="744"/>
      <c r="DJ16" s="744"/>
      <c r="DK16" s="612"/>
      <c r="DL16" s="598"/>
      <c r="DM16" s="598"/>
      <c r="DN16" s="500"/>
      <c r="DO16" s="598"/>
      <c r="DP16" s="500"/>
    </row>
    <row r="17" spans="1:120" s="143" customFormat="1" ht="20.25" customHeight="1">
      <c r="A17" s="899" t="s">
        <v>24</v>
      </c>
      <c r="B17" s="678"/>
      <c r="C17" s="448">
        <v>14.04715</v>
      </c>
      <c r="D17" s="713">
        <v>4.4553399999999996</v>
      </c>
      <c r="E17" s="713">
        <v>5.3045799999999996</v>
      </c>
      <c r="F17" s="713">
        <v>22.789719999999999</v>
      </c>
      <c r="G17" s="713">
        <v>31.717038687562958</v>
      </c>
      <c r="H17" s="431">
        <v>129.50465703</v>
      </c>
      <c r="I17" s="431">
        <v>118</v>
      </c>
      <c r="J17" s="432"/>
      <c r="K17" s="715">
        <v>63.953220000000002</v>
      </c>
      <c r="L17" s="713">
        <v>4.2890200000000007</v>
      </c>
      <c r="M17" s="713">
        <v>55.536520000000003</v>
      </c>
      <c r="N17" s="713">
        <v>72.369930000000011</v>
      </c>
      <c r="O17" s="713">
        <v>6.7064957792586517</v>
      </c>
      <c r="P17" s="693">
        <v>170.67544907300001</v>
      </c>
      <c r="Q17" s="533">
        <v>155</v>
      </c>
      <c r="R17" s="432"/>
      <c r="S17" s="713">
        <v>79.250510973247259</v>
      </c>
      <c r="T17" s="713">
        <v>4.8056865954100925</v>
      </c>
      <c r="U17" s="713">
        <v>69.820192512792119</v>
      </c>
      <c r="V17" s="713">
        <v>88.680829433702399</v>
      </c>
      <c r="W17" s="713">
        <v>6.0639187513028876</v>
      </c>
      <c r="X17" s="693">
        <v>148.38301300000006</v>
      </c>
      <c r="Y17" s="431">
        <v>125</v>
      </c>
      <c r="Z17" s="431"/>
      <c r="AA17" s="703">
        <v>74.66606312479864</v>
      </c>
      <c r="AB17" s="703">
        <v>3.9287662742445342</v>
      </c>
      <c r="AC17" s="703">
        <v>66.957989460048424</v>
      </c>
      <c r="AD17" s="703">
        <v>82.374136789548871</v>
      </c>
      <c r="AE17" s="703">
        <v>5.2617830776451946</v>
      </c>
      <c r="AF17" s="431">
        <v>117.11973999999994</v>
      </c>
      <c r="AG17" s="533">
        <v>98</v>
      </c>
      <c r="AH17" s="431"/>
      <c r="AI17" s="500">
        <v>79.865971325196838</v>
      </c>
      <c r="AJ17" s="500">
        <v>3.96827255946152</v>
      </c>
      <c r="AK17" s="500">
        <v>72.080190333087174</v>
      </c>
      <c r="AL17" s="500">
        <v>87.651752317306503</v>
      </c>
      <c r="AM17" s="500">
        <v>4.9686649941357111</v>
      </c>
      <c r="AN17" s="506">
        <v>123.62309800000003</v>
      </c>
      <c r="AO17" s="506">
        <v>106</v>
      </c>
      <c r="AP17" s="503"/>
      <c r="AQ17" s="507">
        <v>79.676291895396915</v>
      </c>
      <c r="AR17" s="500">
        <v>3.3836497206523193</v>
      </c>
      <c r="AS17" s="500">
        <v>73.038236962153292</v>
      </c>
      <c r="AT17" s="500">
        <v>86.314346828640538</v>
      </c>
      <c r="AU17" s="500">
        <v>4.246745976952023</v>
      </c>
      <c r="AV17" s="506">
        <v>150.09423399999991</v>
      </c>
      <c r="AW17" s="506">
        <v>128</v>
      </c>
      <c r="AX17" s="474"/>
      <c r="AY17" s="507">
        <v>79.131517576377504</v>
      </c>
      <c r="AZ17" s="500">
        <v>2.6559675063218187</v>
      </c>
      <c r="BA17" s="500">
        <v>73.923827012188411</v>
      </c>
      <c r="BB17" s="500">
        <v>84.339208140566598</v>
      </c>
      <c r="BC17" s="598">
        <v>3.3563965252635102</v>
      </c>
      <c r="BD17" s="506">
        <v>165.10028999999986</v>
      </c>
      <c r="BE17" s="506">
        <v>297</v>
      </c>
      <c r="BF17" s="504"/>
      <c r="BG17" s="507">
        <v>85.537890252181072</v>
      </c>
      <c r="BH17" s="500">
        <v>2.5260953894406106</v>
      </c>
      <c r="BI17" s="500">
        <v>80.584759136827572</v>
      </c>
      <c r="BJ17" s="500">
        <v>90.491021367534572</v>
      </c>
      <c r="BK17" s="598">
        <v>2.9531887938704449</v>
      </c>
      <c r="BL17" s="506">
        <v>173.24198500000003</v>
      </c>
      <c r="BM17" s="506">
        <v>248</v>
      </c>
      <c r="BN17" s="598"/>
      <c r="BO17" s="507">
        <v>85.10768753857036</v>
      </c>
      <c r="BP17" s="500">
        <v>2.268846632063088</v>
      </c>
      <c r="BQ17" s="500">
        <v>80.659026616565384</v>
      </c>
      <c r="BR17" s="500">
        <v>89.556348460575322</v>
      </c>
      <c r="BS17" s="598">
        <v>2.6658539289237044</v>
      </c>
      <c r="BT17" s="506">
        <v>157.97779599999987</v>
      </c>
      <c r="BU17" s="506">
        <v>257</v>
      </c>
      <c r="BV17" s="481"/>
      <c r="BW17" s="507">
        <v>82.310317682829066</v>
      </c>
      <c r="BX17" s="500">
        <v>4.0509233020108306</v>
      </c>
      <c r="BY17" s="500">
        <v>74.36722646778874</v>
      </c>
      <c r="BZ17" s="500">
        <v>90.253408897869406</v>
      </c>
      <c r="CA17" s="500">
        <v>4.9215255341626536</v>
      </c>
      <c r="CB17" s="500">
        <v>132.47747799999988</v>
      </c>
      <c r="CC17" s="506">
        <v>250</v>
      </c>
      <c r="CD17" s="513"/>
      <c r="CE17" s="612">
        <v>87.043913966526873</v>
      </c>
      <c r="CF17" s="598">
        <v>2.4682805338452072</v>
      </c>
      <c r="CG17" s="598">
        <v>82.204046715007067</v>
      </c>
      <c r="CH17" s="598">
        <v>91.883781218046678</v>
      </c>
      <c r="CI17" s="598">
        <v>2.8356727327247664</v>
      </c>
      <c r="CJ17" s="744">
        <v>130.731256</v>
      </c>
      <c r="CK17" s="744">
        <v>245</v>
      </c>
      <c r="CL17" s="513"/>
      <c r="CM17" s="612">
        <v>72.813737010840455</v>
      </c>
      <c r="CN17" s="598">
        <v>4.498095590465172</v>
      </c>
      <c r="CO17" s="598">
        <v>63.992949078490632</v>
      </c>
      <c r="CP17" s="598">
        <v>81.634524943190272</v>
      </c>
      <c r="CQ17" s="598">
        <v>6.1775370625401349</v>
      </c>
      <c r="CR17" s="744">
        <v>102.77117899999998</v>
      </c>
      <c r="CS17" s="744">
        <v>147</v>
      </c>
      <c r="CT17" s="744"/>
      <c r="CU17" s="612">
        <v>83.587988728647517</v>
      </c>
      <c r="CV17" s="598">
        <v>2.3293439445429951</v>
      </c>
      <c r="CW17" s="598">
        <v>79.020550416889904</v>
      </c>
      <c r="CX17" s="598">
        <v>88.155427040405115</v>
      </c>
      <c r="CY17" s="598">
        <v>2.7866969644463708</v>
      </c>
      <c r="CZ17" s="744">
        <v>116.15003600000016</v>
      </c>
      <c r="DA17" s="744">
        <v>265</v>
      </c>
      <c r="DB17" s="744"/>
      <c r="DC17" s="612"/>
      <c r="DD17" s="598"/>
      <c r="DE17" s="598"/>
      <c r="DF17" s="598"/>
      <c r="DG17" s="598"/>
      <c r="DH17" s="744"/>
      <c r="DI17" s="744"/>
      <c r="DJ17" s="744"/>
      <c r="DK17" s="612"/>
      <c r="DL17" s="598"/>
      <c r="DM17" s="598"/>
      <c r="DN17" s="500"/>
      <c r="DO17" s="598"/>
      <c r="DP17" s="500"/>
    </row>
    <row r="18" spans="1:120" s="143" customFormat="1" ht="20.25" customHeight="1">
      <c r="A18" s="899" t="s">
        <v>25</v>
      </c>
      <c r="B18" s="678"/>
      <c r="C18" s="719">
        <v>35.999110000000002</v>
      </c>
      <c r="D18" s="713">
        <v>5.1129699999999998</v>
      </c>
      <c r="E18" s="713">
        <v>25.966070000000002</v>
      </c>
      <c r="F18" s="713">
        <v>46.032139999999998</v>
      </c>
      <c r="G18" s="713">
        <v>14.203045575293388</v>
      </c>
      <c r="H18" s="431">
        <v>73.163111001299995</v>
      </c>
      <c r="I18" s="431">
        <v>138</v>
      </c>
      <c r="J18" s="432"/>
      <c r="K18" s="715">
        <v>74.282930000000007</v>
      </c>
      <c r="L18" s="713">
        <v>3.8179799999999999</v>
      </c>
      <c r="M18" s="713">
        <v>66.790580000000006</v>
      </c>
      <c r="N18" s="713">
        <v>81.775289999999998</v>
      </c>
      <c r="O18" s="713">
        <v>5.1397811044879349</v>
      </c>
      <c r="P18" s="693">
        <v>67.3260177672</v>
      </c>
      <c r="Q18" s="533">
        <v>119</v>
      </c>
      <c r="R18" s="432"/>
      <c r="S18" s="713">
        <v>87.235776867804972</v>
      </c>
      <c r="T18" s="713">
        <v>3.9113533653058754</v>
      </c>
      <c r="U18" s="713">
        <v>79.560430772319577</v>
      </c>
      <c r="V18" s="713">
        <v>94.911122963290367</v>
      </c>
      <c r="W18" s="713">
        <v>4.4836574003726097</v>
      </c>
      <c r="X18" s="693">
        <v>65.598297000000017</v>
      </c>
      <c r="Y18" s="431">
        <v>123</v>
      </c>
      <c r="Z18" s="431"/>
      <c r="AA18" s="703">
        <v>77.753864540041349</v>
      </c>
      <c r="AB18" s="703">
        <v>3.70169934150488</v>
      </c>
      <c r="AC18" s="703">
        <v>70.491286616755829</v>
      </c>
      <c r="AD18" s="703">
        <v>85.016442463326868</v>
      </c>
      <c r="AE18" s="703">
        <v>4.7607914582799866</v>
      </c>
      <c r="AF18" s="431">
        <v>57.026061999999975</v>
      </c>
      <c r="AG18" s="533">
        <v>123</v>
      </c>
      <c r="AH18" s="431"/>
      <c r="AI18" s="500">
        <v>88.165769865984515</v>
      </c>
      <c r="AJ18" s="500">
        <v>2.8630254027153836</v>
      </c>
      <c r="AK18" s="500">
        <v>82.548492215224215</v>
      </c>
      <c r="AL18" s="500">
        <v>93.783047516744816</v>
      </c>
      <c r="AM18" s="500">
        <v>3.2473208219780716</v>
      </c>
      <c r="AN18" s="506">
        <v>38.345570000000031</v>
      </c>
      <c r="AO18" s="506">
        <v>90</v>
      </c>
      <c r="AP18" s="503"/>
      <c r="AQ18" s="507">
        <v>71.063451570358325</v>
      </c>
      <c r="AR18" s="500">
        <v>5.1637123264231048</v>
      </c>
      <c r="AS18" s="500">
        <v>60.933264076939039</v>
      </c>
      <c r="AT18" s="500">
        <v>81.19363906377761</v>
      </c>
      <c r="AU18" s="500">
        <v>7.2663404497185571</v>
      </c>
      <c r="AV18" s="506">
        <v>48.118288999999926</v>
      </c>
      <c r="AW18" s="506">
        <v>111</v>
      </c>
      <c r="AX18" s="474"/>
      <c r="AY18" s="507">
        <v>84.304158276421731</v>
      </c>
      <c r="AZ18" s="500">
        <v>2.2080537349978706</v>
      </c>
      <c r="BA18" s="500">
        <v>79.974715023218906</v>
      </c>
      <c r="BB18" s="500">
        <v>88.633601529624542</v>
      </c>
      <c r="BC18" s="598">
        <v>2.6191516292209056</v>
      </c>
      <c r="BD18" s="506">
        <v>63.925427999999989</v>
      </c>
      <c r="BE18" s="506">
        <v>294</v>
      </c>
      <c r="BF18" s="504"/>
      <c r="BG18" s="507">
        <v>84.959737511037019</v>
      </c>
      <c r="BH18" s="500">
        <v>2.5364403032640164</v>
      </c>
      <c r="BI18" s="500">
        <v>79.98632223905247</v>
      </c>
      <c r="BJ18" s="500">
        <v>89.933152783021555</v>
      </c>
      <c r="BK18" s="598">
        <v>2.9854615581109938</v>
      </c>
      <c r="BL18" s="506">
        <v>58.250373000000046</v>
      </c>
      <c r="BM18" s="506">
        <v>239</v>
      </c>
      <c r="BN18" s="598"/>
      <c r="BO18" s="507">
        <v>78.199045306763466</v>
      </c>
      <c r="BP18" s="500">
        <v>2.4348795143394195</v>
      </c>
      <c r="BQ18" s="500">
        <v>73.424833955429165</v>
      </c>
      <c r="BR18" s="500">
        <v>82.973256658097768</v>
      </c>
      <c r="BS18" s="598">
        <v>3.1136946810382935</v>
      </c>
      <c r="BT18" s="506">
        <v>58.738867999999997</v>
      </c>
      <c r="BU18" s="506">
        <v>261</v>
      </c>
      <c r="BV18" s="481"/>
      <c r="BW18" s="507">
        <v>80.003495152319175</v>
      </c>
      <c r="BX18" s="500">
        <v>2.7207973100499396</v>
      </c>
      <c r="BY18" s="500">
        <v>74.668528380513024</v>
      </c>
      <c r="BZ18" s="500">
        <v>85.338461924125326</v>
      </c>
      <c r="CA18" s="500">
        <v>3.4008480565377752</v>
      </c>
      <c r="CB18" s="500">
        <v>50.052181999999995</v>
      </c>
      <c r="CC18" s="506">
        <v>283</v>
      </c>
      <c r="CD18" s="513"/>
      <c r="CE18" s="612">
        <v>82.030172078811333</v>
      </c>
      <c r="CF18" s="598">
        <v>2.3821310620075176</v>
      </c>
      <c r="CG18" s="598">
        <v>77.359228902884112</v>
      </c>
      <c r="CH18" s="598">
        <v>86.701115254738554</v>
      </c>
      <c r="CI18" s="598">
        <v>2.9039693586389905</v>
      </c>
      <c r="CJ18" s="744">
        <v>45.756475999999992</v>
      </c>
      <c r="CK18" s="744">
        <v>234</v>
      </c>
      <c r="CL18" s="513"/>
      <c r="CM18" s="612">
        <v>69.17262466861294</v>
      </c>
      <c r="CN18" s="598">
        <v>4.1840514290481723</v>
      </c>
      <c r="CO18" s="598">
        <v>60.967678906252551</v>
      </c>
      <c r="CP18" s="598">
        <v>77.377570430973321</v>
      </c>
      <c r="CQ18" s="598">
        <v>6.0487099471688612</v>
      </c>
      <c r="CR18" s="744">
        <v>41.652945999999979</v>
      </c>
      <c r="CS18" s="744">
        <v>207</v>
      </c>
      <c r="CT18" s="744"/>
      <c r="CU18" s="612">
        <v>78.877905008964703</v>
      </c>
      <c r="CV18" s="598">
        <v>2.4572284379749596</v>
      </c>
      <c r="CW18" s="598">
        <v>74.059707449673354</v>
      </c>
      <c r="CX18" s="598">
        <v>83.696102568256052</v>
      </c>
      <c r="CY18" s="598">
        <v>3.1152303521444802</v>
      </c>
      <c r="CZ18" s="744">
        <v>41.819061999999974</v>
      </c>
      <c r="DA18" s="744">
        <v>269</v>
      </c>
      <c r="DB18" s="481"/>
      <c r="DC18" s="612"/>
      <c r="DD18" s="598"/>
      <c r="DE18" s="598"/>
      <c r="DF18" s="598"/>
      <c r="DG18" s="598"/>
      <c r="DH18" s="744"/>
      <c r="DI18" s="744"/>
      <c r="DJ18" s="481"/>
      <c r="DK18" s="612"/>
      <c r="DL18" s="475"/>
      <c r="DM18" s="475"/>
      <c r="DN18" s="475"/>
      <c r="DO18" s="475"/>
      <c r="DP18" s="475"/>
    </row>
    <row r="19" spans="1:120" s="143" customFormat="1" ht="20.25" customHeight="1">
      <c r="A19" s="899" t="s">
        <v>26</v>
      </c>
      <c r="B19" s="678"/>
      <c r="C19" s="448">
        <v>18.909469999999999</v>
      </c>
      <c r="D19" s="713">
        <v>3.4285700000000001</v>
      </c>
      <c r="E19" s="713">
        <v>12.18169</v>
      </c>
      <c r="F19" s="713">
        <v>25.637260000000001</v>
      </c>
      <c r="G19" s="713">
        <v>18.131497075274982</v>
      </c>
      <c r="H19" s="431">
        <v>111.823698491</v>
      </c>
      <c r="I19" s="431">
        <v>156</v>
      </c>
      <c r="J19" s="432"/>
      <c r="K19" s="715">
        <v>52.766559999999998</v>
      </c>
      <c r="L19" s="713">
        <v>4.93025</v>
      </c>
      <c r="M19" s="713">
        <v>43.091520000000003</v>
      </c>
      <c r="N19" s="713">
        <v>62.441599999999994</v>
      </c>
      <c r="O19" s="713">
        <v>9.3435122547310279</v>
      </c>
      <c r="P19" s="693">
        <v>105.078205436</v>
      </c>
      <c r="Q19" s="533">
        <v>136</v>
      </c>
      <c r="R19" s="432"/>
      <c r="S19" s="713">
        <v>76.744690107113883</v>
      </c>
      <c r="T19" s="713">
        <v>5.0834256344652049</v>
      </c>
      <c r="U19" s="713">
        <v>66.76935741504154</v>
      </c>
      <c r="V19" s="713">
        <v>86.720022799186211</v>
      </c>
      <c r="W19" s="713">
        <v>6.6238141392846606</v>
      </c>
      <c r="X19" s="693">
        <v>95.96483599999992</v>
      </c>
      <c r="Y19" s="431">
        <v>129</v>
      </c>
      <c r="Z19" s="431"/>
      <c r="AA19" s="703">
        <v>82.374942621792329</v>
      </c>
      <c r="AB19" s="703">
        <v>3.0464305896065138</v>
      </c>
      <c r="AC19" s="703">
        <v>76.397974342163394</v>
      </c>
      <c r="AD19" s="703">
        <v>88.351910901421249</v>
      </c>
      <c r="AE19" s="703">
        <v>3.6982491187806659</v>
      </c>
      <c r="AF19" s="431">
        <v>102.15986600000004</v>
      </c>
      <c r="AG19" s="533">
        <v>137</v>
      </c>
      <c r="AH19" s="431"/>
      <c r="AI19" s="500">
        <v>83.569103821825394</v>
      </c>
      <c r="AJ19" s="500">
        <v>4.2987142091919743</v>
      </c>
      <c r="AK19" s="500">
        <v>75.134993795627935</v>
      </c>
      <c r="AL19" s="500">
        <v>92.003213848022853</v>
      </c>
      <c r="AM19" s="500">
        <v>5.1439036828217093</v>
      </c>
      <c r="AN19" s="506">
        <v>71.722010000000012</v>
      </c>
      <c r="AO19" s="506">
        <v>119</v>
      </c>
      <c r="AP19" s="503"/>
      <c r="AQ19" s="507">
        <v>91.590755360004877</v>
      </c>
      <c r="AR19" s="500">
        <v>2.422934833761123</v>
      </c>
      <c r="AS19" s="500">
        <v>86.837433989885284</v>
      </c>
      <c r="AT19" s="500">
        <v>96.344076730124456</v>
      </c>
      <c r="AU19" s="500">
        <v>2.6453923479914336</v>
      </c>
      <c r="AV19" s="506">
        <v>95.736946000000088</v>
      </c>
      <c r="AW19" s="506">
        <v>140</v>
      </c>
      <c r="AX19" s="474"/>
      <c r="AY19" s="507">
        <v>88.431444376559767</v>
      </c>
      <c r="AZ19" s="500">
        <v>2.0722163286705184</v>
      </c>
      <c r="BA19" s="500">
        <v>84.368344434226188</v>
      </c>
      <c r="BB19" s="500">
        <v>92.494544318893333</v>
      </c>
      <c r="BC19" s="598">
        <v>2.3433025925106272</v>
      </c>
      <c r="BD19" s="506">
        <v>121.54931400000008</v>
      </c>
      <c r="BE19" s="506">
        <v>382</v>
      </c>
      <c r="BF19" s="504"/>
      <c r="BG19" s="507">
        <v>89.422657317522919</v>
      </c>
      <c r="BH19" s="500">
        <v>2.0537865053869906</v>
      </c>
      <c r="BI19" s="500">
        <v>85.395622595616359</v>
      </c>
      <c r="BJ19" s="500">
        <v>93.449692039429493</v>
      </c>
      <c r="BK19" s="598">
        <v>2.2967182669313706</v>
      </c>
      <c r="BL19" s="506">
        <v>119.03578600000004</v>
      </c>
      <c r="BM19" s="506">
        <v>327</v>
      </c>
      <c r="BN19" s="598"/>
      <c r="BO19" s="507">
        <v>91.363863161575011</v>
      </c>
      <c r="BP19" s="500">
        <v>1.7843351404839658</v>
      </c>
      <c r="BQ19" s="500">
        <v>87.865212393800007</v>
      </c>
      <c r="BR19" s="500">
        <v>94.862513929350015</v>
      </c>
      <c r="BS19" s="598">
        <v>1.9529987882938007</v>
      </c>
      <c r="BT19" s="506">
        <v>109.97574700000014</v>
      </c>
      <c r="BU19" s="506">
        <v>335</v>
      </c>
      <c r="BV19" s="481"/>
      <c r="BW19" s="507">
        <v>88.486815684606242</v>
      </c>
      <c r="BX19" s="500">
        <v>1.7610957159207594</v>
      </c>
      <c r="BY19" s="500">
        <v>85.03364146552596</v>
      </c>
      <c r="BZ19" s="500">
        <v>91.939989903686524</v>
      </c>
      <c r="CA19" s="500">
        <v>1.990235157967303</v>
      </c>
      <c r="CB19" s="500">
        <v>105.3800639999999</v>
      </c>
      <c r="CC19" s="506">
        <v>355</v>
      </c>
      <c r="CD19" s="513"/>
      <c r="CE19" s="612">
        <v>89.221208226334696</v>
      </c>
      <c r="CF19" s="598">
        <v>2.0243242710587213</v>
      </c>
      <c r="CG19" s="598">
        <v>85.251861706921503</v>
      </c>
      <c r="CH19" s="598">
        <v>93.190554745747875</v>
      </c>
      <c r="CI19" s="598">
        <v>2.2688823781935938</v>
      </c>
      <c r="CJ19" s="744">
        <v>108.60574399999992</v>
      </c>
      <c r="CK19" s="744">
        <v>326</v>
      </c>
      <c r="CL19" s="513"/>
      <c r="CM19" s="612">
        <v>65.45410582481513</v>
      </c>
      <c r="CN19" s="598">
        <v>3.8233714779394532</v>
      </c>
      <c r="CO19" s="598">
        <v>57.95645524909424</v>
      </c>
      <c r="CP19" s="598">
        <v>72.951756400536027</v>
      </c>
      <c r="CQ19" s="598">
        <v>5.8413012136664566</v>
      </c>
      <c r="CR19" s="744">
        <v>87.648138000000031</v>
      </c>
      <c r="CS19" s="744">
        <v>248</v>
      </c>
      <c r="CT19" s="744"/>
      <c r="CU19" s="612">
        <v>86.134228119337152</v>
      </c>
      <c r="CV19" s="598">
        <v>2.057889056306923</v>
      </c>
      <c r="CW19" s="598">
        <v>82.09906562684958</v>
      </c>
      <c r="CX19" s="598">
        <v>90.169390611824724</v>
      </c>
      <c r="CY19" s="598">
        <v>2.3891652612893459</v>
      </c>
      <c r="CZ19" s="744">
        <v>101.57780699999994</v>
      </c>
      <c r="DA19" s="744">
        <v>340</v>
      </c>
      <c r="DB19" s="744"/>
      <c r="DC19" s="612"/>
      <c r="DD19" s="598"/>
      <c r="DE19" s="598"/>
      <c r="DF19" s="598"/>
      <c r="DG19" s="598"/>
      <c r="DH19" s="744"/>
      <c r="DI19" s="744"/>
      <c r="DJ19" s="744"/>
      <c r="DK19" s="612"/>
      <c r="DL19" s="598"/>
      <c r="DM19" s="598"/>
      <c r="DN19" s="500"/>
      <c r="DO19" s="598"/>
      <c r="DP19" s="500"/>
    </row>
    <row r="20" spans="1:120" s="143" customFormat="1" ht="20.25" customHeight="1">
      <c r="A20" s="899" t="s">
        <v>27</v>
      </c>
      <c r="B20" s="678"/>
      <c r="C20" s="448">
        <v>18.694740000000003</v>
      </c>
      <c r="D20" s="713">
        <v>3.6718999999999999</v>
      </c>
      <c r="E20" s="713">
        <v>11.489470000000001</v>
      </c>
      <c r="F20" s="713">
        <v>25.900010000000002</v>
      </c>
      <c r="G20" s="713">
        <v>19.641353664185754</v>
      </c>
      <c r="H20" s="431">
        <v>99.746806025500007</v>
      </c>
      <c r="I20" s="431">
        <v>153</v>
      </c>
      <c r="J20" s="432"/>
      <c r="K20" s="715">
        <v>47.169800000000002</v>
      </c>
      <c r="L20" s="713">
        <v>4.7146599999999994</v>
      </c>
      <c r="M20" s="713">
        <v>37.917819999999999</v>
      </c>
      <c r="N20" s="713">
        <v>56.421790000000001</v>
      </c>
      <c r="O20" s="713">
        <v>9.9950815988195831</v>
      </c>
      <c r="P20" s="693">
        <v>83.742651045299993</v>
      </c>
      <c r="Q20" s="533">
        <v>128</v>
      </c>
      <c r="R20" s="432"/>
      <c r="S20" s="713">
        <v>63.227622796351504</v>
      </c>
      <c r="T20" s="713">
        <v>4.1623192113415284</v>
      </c>
      <c r="U20" s="713">
        <v>55.059800172522756</v>
      </c>
      <c r="V20" s="713">
        <v>71.395445420180252</v>
      </c>
      <c r="W20" s="713">
        <v>6.5830708593107383</v>
      </c>
      <c r="X20" s="693">
        <v>91.488955999999988</v>
      </c>
      <c r="Y20" s="431">
        <v>134</v>
      </c>
      <c r="Z20" s="431"/>
      <c r="AA20" s="703">
        <v>65.27800989134073</v>
      </c>
      <c r="AB20" s="703">
        <v>3.8878849583360608</v>
      </c>
      <c r="AC20" s="703">
        <v>57.650143643509189</v>
      </c>
      <c r="AD20" s="703">
        <v>72.905876139172264</v>
      </c>
      <c r="AE20" s="703">
        <v>5.9558876945049111</v>
      </c>
      <c r="AF20" s="431">
        <v>79.72630000000008</v>
      </c>
      <c r="AG20" s="533">
        <v>131</v>
      </c>
      <c r="AH20" s="431"/>
      <c r="AI20" s="500">
        <v>69.085157918530044</v>
      </c>
      <c r="AJ20" s="500">
        <v>4.2671770399985451</v>
      </c>
      <c r="AK20" s="500">
        <v>60.712924058541404</v>
      </c>
      <c r="AL20" s="500">
        <v>77.457391778518669</v>
      </c>
      <c r="AM20" s="500">
        <v>6.1766914465632299</v>
      </c>
      <c r="AN20" s="506">
        <v>90.569991999999957</v>
      </c>
      <c r="AO20" s="506">
        <v>134</v>
      </c>
      <c r="AP20" s="503"/>
      <c r="AQ20" s="507">
        <v>66.639018882437213</v>
      </c>
      <c r="AR20" s="500">
        <v>3.8517808526031776</v>
      </c>
      <c r="AS20" s="500">
        <v>59.08258278494818</v>
      </c>
      <c r="AT20" s="500">
        <v>74.19545497992624</v>
      </c>
      <c r="AU20" s="500">
        <v>5.7800683701517084</v>
      </c>
      <c r="AV20" s="506">
        <v>111.17346600000008</v>
      </c>
      <c r="AW20" s="506">
        <v>156</v>
      </c>
      <c r="AX20" s="474"/>
      <c r="AY20" s="507">
        <v>72.14962000873939</v>
      </c>
      <c r="AZ20" s="500">
        <v>2.8171144178894081</v>
      </c>
      <c r="BA20" s="500">
        <v>66.625960499590974</v>
      </c>
      <c r="BB20" s="500">
        <v>77.673279517887806</v>
      </c>
      <c r="BC20" s="598">
        <v>3.9045450517246998</v>
      </c>
      <c r="BD20" s="506">
        <v>151.2782159999999</v>
      </c>
      <c r="BE20" s="506">
        <v>356</v>
      </c>
      <c r="BF20" s="504"/>
      <c r="BG20" s="507">
        <v>72.980198324969649</v>
      </c>
      <c r="BH20" s="500">
        <v>2.4151835701201421</v>
      </c>
      <c r="BI20" s="500">
        <v>68.24454149250866</v>
      </c>
      <c r="BJ20" s="500">
        <v>77.715855157430639</v>
      </c>
      <c r="BK20" s="598">
        <v>3.3093683294277985</v>
      </c>
      <c r="BL20" s="506">
        <v>147.52484299999986</v>
      </c>
      <c r="BM20" s="506">
        <v>329</v>
      </c>
      <c r="BN20" s="598"/>
      <c r="BO20" s="507">
        <v>77.909216426304923</v>
      </c>
      <c r="BP20" s="500">
        <v>2.2214230193035922</v>
      </c>
      <c r="BQ20" s="500">
        <v>73.55354176872261</v>
      </c>
      <c r="BR20" s="500">
        <v>82.264891083887221</v>
      </c>
      <c r="BS20" s="598">
        <v>2.8512968313637934</v>
      </c>
      <c r="BT20" s="506">
        <v>130.43846500000009</v>
      </c>
      <c r="BU20" s="506">
        <v>342</v>
      </c>
      <c r="BV20" s="481"/>
      <c r="BW20" s="507">
        <v>74.362897035340694</v>
      </c>
      <c r="BX20" s="500">
        <v>2.7356544248393155</v>
      </c>
      <c r="BY20" s="500">
        <v>68.998798283201623</v>
      </c>
      <c r="BZ20" s="500">
        <v>79.726995787479765</v>
      </c>
      <c r="CA20" s="500">
        <v>3.6787894688115852</v>
      </c>
      <c r="CB20" s="500">
        <v>100.89526899999997</v>
      </c>
      <c r="CC20" s="506">
        <v>286</v>
      </c>
      <c r="CD20" s="513"/>
      <c r="CE20" s="612">
        <v>80.551539478751792</v>
      </c>
      <c r="CF20" s="598">
        <v>2.7154116556478072</v>
      </c>
      <c r="CG20" s="598">
        <v>75.227091237817291</v>
      </c>
      <c r="CH20" s="598">
        <v>85.875987719686293</v>
      </c>
      <c r="CI20" s="598">
        <v>3.3710239099329562</v>
      </c>
      <c r="CJ20" s="744">
        <v>103.28141900000004</v>
      </c>
      <c r="CK20" s="744">
        <v>295</v>
      </c>
      <c r="CL20" s="513"/>
      <c r="CM20" s="612">
        <v>62.213313206113938</v>
      </c>
      <c r="CN20" s="598">
        <v>4.0564095509263209</v>
      </c>
      <c r="CO20" s="598">
        <v>54.258673804646897</v>
      </c>
      <c r="CP20" s="598">
        <v>70.167952607580986</v>
      </c>
      <c r="CQ20" s="598">
        <v>6.5201631964003521</v>
      </c>
      <c r="CR20" s="744">
        <v>89.564947000000075</v>
      </c>
      <c r="CS20" s="744">
        <v>219</v>
      </c>
      <c r="CT20" s="744"/>
      <c r="CU20" s="612">
        <v>81.320470611320388</v>
      </c>
      <c r="CV20" s="598">
        <v>2.463986319945795</v>
      </c>
      <c r="CW20" s="598">
        <v>76.489022020942699</v>
      </c>
      <c r="CX20" s="598">
        <v>86.151919201698092</v>
      </c>
      <c r="CY20" s="598">
        <v>3.0299705614379344</v>
      </c>
      <c r="CZ20" s="744">
        <v>111.38295599999987</v>
      </c>
      <c r="DA20" s="744">
        <v>306</v>
      </c>
      <c r="DB20" s="744"/>
      <c r="DC20" s="612"/>
      <c r="DD20" s="598"/>
      <c r="DE20" s="598"/>
      <c r="DF20" s="598"/>
      <c r="DG20" s="598"/>
      <c r="DH20" s="744"/>
      <c r="DI20" s="744"/>
      <c r="DJ20" s="744"/>
      <c r="DK20" s="612"/>
      <c r="DL20" s="598"/>
      <c r="DM20" s="598"/>
      <c r="DN20" s="500"/>
      <c r="DO20" s="598"/>
      <c r="DP20" s="500"/>
    </row>
    <row r="21" spans="1:120" s="143" customFormat="1" ht="20.25" customHeight="1">
      <c r="A21" s="899" t="s">
        <v>28</v>
      </c>
      <c r="B21" s="678"/>
      <c r="C21" s="448">
        <v>16.994319999999998</v>
      </c>
      <c r="D21" s="713">
        <v>3.5192199999999998</v>
      </c>
      <c r="E21" s="713">
        <v>10.088660000000001</v>
      </c>
      <c r="F21" s="713">
        <v>23.899980000000003</v>
      </c>
      <c r="G21" s="713">
        <v>20.708213097081853</v>
      </c>
      <c r="H21" s="431">
        <v>161.238921285</v>
      </c>
      <c r="I21" s="431">
        <v>141</v>
      </c>
      <c r="J21" s="432"/>
      <c r="K21" s="715">
        <v>42.41545</v>
      </c>
      <c r="L21" s="713">
        <v>4.6353299999999997</v>
      </c>
      <c r="M21" s="713">
        <v>33.319140000000004</v>
      </c>
      <c r="N21" s="713">
        <v>51.511759999999995</v>
      </c>
      <c r="O21" s="713">
        <v>10.928399910881531</v>
      </c>
      <c r="P21" s="693">
        <v>151.721173048</v>
      </c>
      <c r="Q21" s="533">
        <v>143</v>
      </c>
      <c r="R21" s="432"/>
      <c r="S21" s="713">
        <v>74.069640520711417</v>
      </c>
      <c r="T21" s="713">
        <v>4.5801595622295341</v>
      </c>
      <c r="U21" s="713">
        <v>65.081879372746371</v>
      </c>
      <c r="V21" s="713">
        <v>83.057401668676476</v>
      </c>
      <c r="W21" s="713">
        <v>6.1835855149706385</v>
      </c>
      <c r="X21" s="693">
        <v>147.1230240000001</v>
      </c>
      <c r="Y21" s="431">
        <v>130</v>
      </c>
      <c r="Z21" s="431"/>
      <c r="AA21" s="703">
        <v>72.838926331997357</v>
      </c>
      <c r="AB21" s="703">
        <v>3.3426030276643086</v>
      </c>
      <c r="AC21" s="703">
        <v>66.280880225218453</v>
      </c>
      <c r="AD21" s="703">
        <v>79.39697243877626</v>
      </c>
      <c r="AE21" s="703">
        <v>4.5890339080903484</v>
      </c>
      <c r="AF21" s="431">
        <v>109.68314199999995</v>
      </c>
      <c r="AG21" s="533">
        <v>103</v>
      </c>
      <c r="AH21" s="431"/>
      <c r="AI21" s="500">
        <v>76.350920704828056</v>
      </c>
      <c r="AJ21" s="500">
        <v>4.5521941621004434</v>
      </c>
      <c r="AK21" s="500">
        <v>67.419481080004587</v>
      </c>
      <c r="AL21" s="500">
        <v>85.282360329651524</v>
      </c>
      <c r="AM21" s="500">
        <v>5.9621994339782534</v>
      </c>
      <c r="AN21" s="506">
        <v>121.81558800000005</v>
      </c>
      <c r="AO21" s="506">
        <v>111</v>
      </c>
      <c r="AP21" s="503"/>
      <c r="AQ21" s="507">
        <v>74.609861625868319</v>
      </c>
      <c r="AR21" s="500">
        <v>4.9023549426448323</v>
      </c>
      <c r="AS21" s="500">
        <v>64.992405890745374</v>
      </c>
      <c r="AT21" s="500">
        <v>84.22731736099125</v>
      </c>
      <c r="AU21" s="500">
        <v>6.5706527740632019</v>
      </c>
      <c r="AV21" s="506">
        <v>125.98792700000003</v>
      </c>
      <c r="AW21" s="506">
        <v>112</v>
      </c>
      <c r="AX21" s="474"/>
      <c r="AY21" s="507">
        <v>83.007904150822071</v>
      </c>
      <c r="AZ21" s="500">
        <v>2.2332121740423356</v>
      </c>
      <c r="BA21" s="500">
        <v>78.629131466702006</v>
      </c>
      <c r="BB21" s="500">
        <v>87.386676834942151</v>
      </c>
      <c r="BC21" s="598">
        <v>2.6903608721221022</v>
      </c>
      <c r="BD21" s="506">
        <v>183.16376199999985</v>
      </c>
      <c r="BE21" s="506">
        <v>353</v>
      </c>
      <c r="BF21" s="504"/>
      <c r="BG21" s="507">
        <v>83.044015695432236</v>
      </c>
      <c r="BH21" s="500">
        <v>2.1603879683883016</v>
      </c>
      <c r="BI21" s="500">
        <v>78.807958374639995</v>
      </c>
      <c r="BJ21" s="500">
        <v>87.280073016224478</v>
      </c>
      <c r="BK21" s="598">
        <v>2.601497471306812</v>
      </c>
      <c r="BL21" s="506">
        <v>169.23395000000011</v>
      </c>
      <c r="BM21" s="506">
        <v>292</v>
      </c>
      <c r="BN21" s="598"/>
      <c r="BO21" s="507">
        <v>85.904958056905201</v>
      </c>
      <c r="BP21" s="500">
        <v>2.519754388101179</v>
      </c>
      <c r="BQ21" s="500">
        <v>80.964327552848928</v>
      </c>
      <c r="BR21" s="500">
        <v>90.845588560961474</v>
      </c>
      <c r="BS21" s="598">
        <v>2.9331885435902807</v>
      </c>
      <c r="BT21" s="506">
        <v>158.45814500000003</v>
      </c>
      <c r="BU21" s="506">
        <v>289</v>
      </c>
      <c r="BV21" s="481"/>
      <c r="BW21" s="507">
        <v>80.510738810061682</v>
      </c>
      <c r="BX21" s="500">
        <v>2.861127092490467</v>
      </c>
      <c r="BY21" s="500">
        <v>74.900611987321312</v>
      </c>
      <c r="BZ21" s="500">
        <v>86.120865632802051</v>
      </c>
      <c r="CA21" s="500">
        <v>3.5537210747007864</v>
      </c>
      <c r="CB21" s="500">
        <v>165.49617599999996</v>
      </c>
      <c r="CC21" s="506">
        <v>316</v>
      </c>
      <c r="CD21" s="513"/>
      <c r="CE21" s="612">
        <v>86.48681979455381</v>
      </c>
      <c r="CF21" s="598">
        <v>2.3559001460709985</v>
      </c>
      <c r="CG21" s="598">
        <v>81.867310865778691</v>
      </c>
      <c r="CH21" s="598">
        <v>91.106328723328929</v>
      </c>
      <c r="CI21" s="598">
        <v>2.7239990459440531</v>
      </c>
      <c r="CJ21" s="744">
        <v>156.78215400000025</v>
      </c>
      <c r="CK21" s="744">
        <v>289</v>
      </c>
      <c r="CL21" s="513"/>
      <c r="CM21" s="612">
        <v>76.624029818588113</v>
      </c>
      <c r="CN21" s="598">
        <v>4.0511302782314207</v>
      </c>
      <c r="CO21" s="598">
        <v>68.679743097259177</v>
      </c>
      <c r="CP21" s="598">
        <v>84.568316539917049</v>
      </c>
      <c r="CQ21" s="598">
        <v>5.2870232586601213</v>
      </c>
      <c r="CR21" s="744">
        <v>125.41546200000001</v>
      </c>
      <c r="CS21" s="744">
        <v>196</v>
      </c>
      <c r="CT21" s="744"/>
      <c r="CU21" s="612">
        <v>85.223098654800012</v>
      </c>
      <c r="CV21" s="598">
        <v>2.2271464993912313</v>
      </c>
      <c r="CW21" s="598">
        <v>80.856051756875232</v>
      </c>
      <c r="CX21" s="598">
        <v>89.590145552724792</v>
      </c>
      <c r="CY21" s="598">
        <v>2.6133132150150846</v>
      </c>
      <c r="CZ21" s="744">
        <v>150.21818499999998</v>
      </c>
      <c r="DA21" s="744">
        <v>298</v>
      </c>
      <c r="DB21" s="744"/>
      <c r="DC21" s="612"/>
      <c r="DD21" s="598"/>
      <c r="DE21" s="598"/>
      <c r="DF21" s="598"/>
      <c r="DG21" s="598"/>
      <c r="DH21" s="744"/>
      <c r="DI21" s="744"/>
      <c r="DJ21" s="744"/>
      <c r="DK21" s="612"/>
      <c r="DL21" s="830"/>
      <c r="DM21" s="830"/>
      <c r="DN21" s="831"/>
      <c r="DO21" s="830"/>
      <c r="DP21" s="500"/>
    </row>
    <row r="22" spans="1:120" s="143" customFormat="1" ht="20.25" customHeight="1">
      <c r="A22" s="899" t="s">
        <v>29</v>
      </c>
      <c r="B22" s="678"/>
      <c r="C22" s="448">
        <v>11.742789999999999</v>
      </c>
      <c r="D22" s="713">
        <v>2.5680499999999999</v>
      </c>
      <c r="E22" s="713">
        <v>6.70357</v>
      </c>
      <c r="F22" s="713">
        <v>16.782</v>
      </c>
      <c r="G22" s="713">
        <v>21.869163972105436</v>
      </c>
      <c r="H22" s="431">
        <v>210.32933193400001</v>
      </c>
      <c r="I22" s="431">
        <v>158</v>
      </c>
      <c r="J22" s="432"/>
      <c r="K22" s="715">
        <v>43.118699999999997</v>
      </c>
      <c r="L22" s="713">
        <v>3.9124499999999998</v>
      </c>
      <c r="M22" s="713">
        <v>35.440959999999997</v>
      </c>
      <c r="N22" s="713">
        <v>50.796450000000007</v>
      </c>
      <c r="O22" s="713">
        <v>9.0736733714142588</v>
      </c>
      <c r="P22" s="693">
        <v>185.83327353000001</v>
      </c>
      <c r="Q22" s="533">
        <v>151</v>
      </c>
      <c r="R22" s="432"/>
      <c r="S22" s="713">
        <v>69.861913883919016</v>
      </c>
      <c r="T22" s="713">
        <v>5.093457739991698</v>
      </c>
      <c r="U22" s="713">
        <v>59.866894941387883</v>
      </c>
      <c r="V22" s="713">
        <v>79.856932826450148</v>
      </c>
      <c r="W22" s="713">
        <v>7.2907503628584713</v>
      </c>
      <c r="X22" s="693">
        <v>162.25896299999999</v>
      </c>
      <c r="Y22" s="431">
        <v>126</v>
      </c>
      <c r="Z22" s="431"/>
      <c r="AA22" s="703">
        <v>75.245065502736082</v>
      </c>
      <c r="AB22" s="703">
        <v>3.3898199557686657</v>
      </c>
      <c r="AC22" s="703">
        <v>68.594381775226836</v>
      </c>
      <c r="AD22" s="703">
        <v>81.895749230245329</v>
      </c>
      <c r="AE22" s="703">
        <v>4.5050395439491036</v>
      </c>
      <c r="AF22" s="431">
        <v>211.74573500000008</v>
      </c>
      <c r="AG22" s="533">
        <v>158</v>
      </c>
      <c r="AH22" s="431"/>
      <c r="AI22" s="500">
        <v>79.271533310498299</v>
      </c>
      <c r="AJ22" s="500">
        <v>4.1306021319293924</v>
      </c>
      <c r="AK22" s="500">
        <v>71.167260460574013</v>
      </c>
      <c r="AL22" s="500">
        <v>87.375806160422584</v>
      </c>
      <c r="AM22" s="500">
        <v>5.2107004361203106</v>
      </c>
      <c r="AN22" s="506">
        <v>190.622141</v>
      </c>
      <c r="AO22" s="506">
        <v>135</v>
      </c>
      <c r="AP22" s="503"/>
      <c r="AQ22" s="507">
        <v>77.815597295788692</v>
      </c>
      <c r="AR22" s="500">
        <v>3.5703411190855334</v>
      </c>
      <c r="AS22" s="500">
        <v>70.811290575074352</v>
      </c>
      <c r="AT22" s="500">
        <v>84.819904016503045</v>
      </c>
      <c r="AU22" s="500">
        <v>4.5882075614148849</v>
      </c>
      <c r="AV22" s="506">
        <v>218.06905800000001</v>
      </c>
      <c r="AW22" s="506">
        <v>151</v>
      </c>
      <c r="AX22" s="474"/>
      <c r="AY22" s="507">
        <v>79.759757010088222</v>
      </c>
      <c r="AZ22" s="500">
        <v>2.4861961306651028</v>
      </c>
      <c r="BA22" s="500">
        <v>74.884945816212394</v>
      </c>
      <c r="BB22" s="500">
        <v>84.634568203964065</v>
      </c>
      <c r="BC22" s="598">
        <v>3.1171059489946069</v>
      </c>
      <c r="BD22" s="506">
        <v>293.08443100000022</v>
      </c>
      <c r="BE22" s="506">
        <v>338</v>
      </c>
      <c r="BF22" s="504"/>
      <c r="BG22" s="507">
        <v>79.58108340352068</v>
      </c>
      <c r="BH22" s="500">
        <v>2.8336586297668531</v>
      </c>
      <c r="BI22" s="500">
        <v>74.024886757876089</v>
      </c>
      <c r="BJ22" s="500">
        <v>85.13728004916527</v>
      </c>
      <c r="BK22" s="598">
        <v>3.5607188399265888</v>
      </c>
      <c r="BL22" s="506">
        <v>270.66714700000011</v>
      </c>
      <c r="BM22" s="506">
        <v>278</v>
      </c>
      <c r="BN22" s="598"/>
      <c r="BO22" s="507">
        <v>83.896893198111471</v>
      </c>
      <c r="BP22" s="500">
        <v>1.8869796168355459</v>
      </c>
      <c r="BQ22" s="500">
        <v>80.196981373572257</v>
      </c>
      <c r="BR22" s="500">
        <v>87.596805022650699</v>
      </c>
      <c r="BS22" s="598">
        <v>2.2491650702484201</v>
      </c>
      <c r="BT22" s="506">
        <v>298.46228800000029</v>
      </c>
      <c r="BU22" s="506">
        <v>346</v>
      </c>
      <c r="BV22" s="481"/>
      <c r="BW22" s="507">
        <v>81.722116833536845</v>
      </c>
      <c r="BX22" s="500">
        <v>2.0749331782252196</v>
      </c>
      <c r="BY22" s="500">
        <v>77.653566957123417</v>
      </c>
      <c r="BZ22" s="500">
        <v>85.790666709950273</v>
      </c>
      <c r="CA22" s="500">
        <v>2.5390105624059358</v>
      </c>
      <c r="CB22" s="500">
        <v>243.31095999999991</v>
      </c>
      <c r="CC22" s="506">
        <v>279</v>
      </c>
      <c r="CD22" s="513"/>
      <c r="CE22" s="612">
        <v>84.239114264413047</v>
      </c>
      <c r="CF22" s="598">
        <v>2.5793562975260564</v>
      </c>
      <c r="CG22" s="598">
        <v>79.181446830253961</v>
      </c>
      <c r="CH22" s="598">
        <v>89.296781698572147</v>
      </c>
      <c r="CI22" s="598">
        <v>3.0619461280538527</v>
      </c>
      <c r="CJ22" s="744">
        <v>235.56908299999992</v>
      </c>
      <c r="CK22" s="744">
        <v>292</v>
      </c>
      <c r="CL22" s="513"/>
      <c r="CM22" s="612">
        <v>72.043042060620138</v>
      </c>
      <c r="CN22" s="598">
        <v>3.9107100665778374</v>
      </c>
      <c r="CO22" s="598">
        <v>64.37412007610061</v>
      </c>
      <c r="CP22" s="598">
        <v>79.71196404513968</v>
      </c>
      <c r="CQ22" s="598">
        <v>5.4282966886478725</v>
      </c>
      <c r="CR22" s="744">
        <v>199.85316399999994</v>
      </c>
      <c r="CS22" s="744">
        <v>223</v>
      </c>
      <c r="CT22" s="744"/>
      <c r="CU22" s="612">
        <v>79.17881501716586</v>
      </c>
      <c r="CV22" s="598">
        <v>2.5711270946498965</v>
      </c>
      <c r="CW22" s="598">
        <v>74.137282003540435</v>
      </c>
      <c r="CX22" s="598">
        <v>84.220348030791286</v>
      </c>
      <c r="CY22" s="598">
        <v>3.2472411895688005</v>
      </c>
      <c r="CZ22" s="744">
        <v>271.57939399999992</v>
      </c>
      <c r="DA22" s="744">
        <v>337</v>
      </c>
      <c r="DB22" s="744"/>
      <c r="DC22" s="612"/>
      <c r="DD22" s="598"/>
      <c r="DE22" s="598"/>
      <c r="DF22" s="598"/>
      <c r="DG22" s="598"/>
      <c r="DH22" s="744"/>
      <c r="DI22" s="744"/>
      <c r="DJ22" s="744"/>
      <c r="DK22" s="612"/>
      <c r="DL22" s="830"/>
      <c r="DM22" s="830"/>
      <c r="DN22" s="831"/>
      <c r="DO22" s="830"/>
      <c r="DP22" s="500"/>
    </row>
    <row r="23" spans="1:120" s="143" customFormat="1" ht="20.25" customHeight="1">
      <c r="A23" s="899" t="s">
        <v>30</v>
      </c>
      <c r="B23" s="678"/>
      <c r="C23" s="448">
        <v>10.294079999999999</v>
      </c>
      <c r="D23" s="713">
        <v>2.8834200000000001</v>
      </c>
      <c r="E23" s="713">
        <v>4.6360299999999999</v>
      </c>
      <c r="F23" s="713">
        <v>15.952120000000001</v>
      </c>
      <c r="G23" s="713">
        <v>28.010468152569246</v>
      </c>
      <c r="H23" s="431">
        <v>116.890802562</v>
      </c>
      <c r="I23" s="431">
        <v>117</v>
      </c>
      <c r="J23" s="432"/>
      <c r="K23" s="715">
        <v>48.769709999999996</v>
      </c>
      <c r="L23" s="713">
        <v>6.0489699999999997</v>
      </c>
      <c r="M23" s="713">
        <v>36.899290000000001</v>
      </c>
      <c r="N23" s="713">
        <v>60.640119999999996</v>
      </c>
      <c r="O23" s="713">
        <v>12.40312890931687</v>
      </c>
      <c r="P23" s="693">
        <v>108.00784122899999</v>
      </c>
      <c r="Q23" s="533">
        <v>101</v>
      </c>
      <c r="R23" s="432"/>
      <c r="S23" s="713">
        <v>69.263409165988975</v>
      </c>
      <c r="T23" s="713">
        <v>5.1652302490073225</v>
      </c>
      <c r="U23" s="713">
        <v>59.127549241990238</v>
      </c>
      <c r="V23" s="713">
        <v>79.399269089987712</v>
      </c>
      <c r="W23" s="713">
        <v>7.4573722419999671</v>
      </c>
      <c r="X23" s="693">
        <v>113.179429</v>
      </c>
      <c r="Y23" s="431">
        <v>101</v>
      </c>
      <c r="Z23" s="431"/>
      <c r="AA23" s="703">
        <v>72.102717243742703</v>
      </c>
      <c r="AB23" s="703">
        <v>5.4143228635160181</v>
      </c>
      <c r="AC23" s="703">
        <v>61.480044230508298</v>
      </c>
      <c r="AD23" s="703">
        <v>82.725390256977093</v>
      </c>
      <c r="AE23" s="703">
        <v>7.5091800565753166</v>
      </c>
      <c r="AF23" s="431">
        <v>126.58673000000002</v>
      </c>
      <c r="AG23" s="533">
        <v>120</v>
      </c>
      <c r="AH23" s="431"/>
      <c r="AI23" s="500">
        <v>65.707983109773792</v>
      </c>
      <c r="AJ23" s="500">
        <v>4.6870435962697821</v>
      </c>
      <c r="AK23" s="500">
        <v>56.511967867822136</v>
      </c>
      <c r="AL23" s="500">
        <v>74.903998351725448</v>
      </c>
      <c r="AM23" s="500">
        <v>7.1331417804126804</v>
      </c>
      <c r="AN23" s="506">
        <v>132.18390200000005</v>
      </c>
      <c r="AO23" s="506">
        <v>131</v>
      </c>
      <c r="AP23" s="503"/>
      <c r="AQ23" s="507">
        <v>73.627789925200318</v>
      </c>
      <c r="AR23" s="500">
        <v>4.7218238640547909</v>
      </c>
      <c r="AS23" s="500">
        <v>64.364500642214566</v>
      </c>
      <c r="AT23" s="500">
        <v>82.891079208186071</v>
      </c>
      <c r="AU23" s="500">
        <v>6.4131000928477819</v>
      </c>
      <c r="AV23" s="506">
        <v>143.18080999999981</v>
      </c>
      <c r="AW23" s="506">
        <v>136</v>
      </c>
      <c r="AX23" s="474"/>
      <c r="AY23" s="507">
        <v>69.476852367393107</v>
      </c>
      <c r="AZ23" s="500">
        <v>3.2750800484227711</v>
      </c>
      <c r="BA23" s="500">
        <v>63.055236355699087</v>
      </c>
      <c r="BB23" s="500">
        <v>75.89846837908712</v>
      </c>
      <c r="BC23" s="598">
        <v>4.7139154075434657</v>
      </c>
      <c r="BD23" s="506">
        <v>168.04524099999998</v>
      </c>
      <c r="BE23" s="506">
        <v>363</v>
      </c>
      <c r="BF23" s="504"/>
      <c r="BG23" s="507">
        <v>73.854971888294756</v>
      </c>
      <c r="BH23" s="500">
        <v>2.9922131067683035</v>
      </c>
      <c r="BI23" s="500">
        <v>67.987883929203605</v>
      </c>
      <c r="BJ23" s="500">
        <v>79.722059847385893</v>
      </c>
      <c r="BK23" s="598">
        <v>4.0514714585417622</v>
      </c>
      <c r="BL23" s="506">
        <v>179.88538699999981</v>
      </c>
      <c r="BM23" s="506">
        <v>348</v>
      </c>
      <c r="BN23" s="598"/>
      <c r="BO23" s="507">
        <v>77.825801813419716</v>
      </c>
      <c r="BP23" s="500">
        <v>2.2755176833999897</v>
      </c>
      <c r="BQ23" s="500">
        <v>73.364060569029022</v>
      </c>
      <c r="BR23" s="500">
        <v>82.28754305781041</v>
      </c>
      <c r="BS23" s="598">
        <v>2.9238602499147217</v>
      </c>
      <c r="BT23" s="506">
        <v>185.22507400000012</v>
      </c>
      <c r="BU23" s="506">
        <v>356</v>
      </c>
      <c r="BV23" s="481"/>
      <c r="BW23" s="507">
        <v>79.351038734874649</v>
      </c>
      <c r="BX23" s="500">
        <v>2.5856305057493039</v>
      </c>
      <c r="BY23" s="500">
        <v>74.281108394459949</v>
      </c>
      <c r="BZ23" s="500">
        <v>84.420969075289349</v>
      </c>
      <c r="CA23" s="500">
        <v>3.2584708996543026</v>
      </c>
      <c r="CB23" s="500">
        <v>152.92410399999994</v>
      </c>
      <c r="CC23" s="506">
        <v>324</v>
      </c>
      <c r="CD23" s="513"/>
      <c r="CE23" s="612">
        <v>81.659177320304082</v>
      </c>
      <c r="CF23" s="598">
        <v>2.9073085635526237</v>
      </c>
      <c r="CG23" s="598">
        <v>75.958452741448795</v>
      </c>
      <c r="CH23" s="598">
        <v>87.359901899159382</v>
      </c>
      <c r="CI23" s="598">
        <v>3.5602961711809189</v>
      </c>
      <c r="CJ23" s="744">
        <v>160.19043700000003</v>
      </c>
      <c r="CK23" s="744">
        <v>325</v>
      </c>
      <c r="CL23" s="513"/>
      <c r="CM23" s="612">
        <v>61.470317401389629</v>
      </c>
      <c r="CN23" s="598">
        <v>4.4940101768323411</v>
      </c>
      <c r="CO23" s="598">
        <v>52.657540985590842</v>
      </c>
      <c r="CP23" s="598">
        <v>70.283093817188416</v>
      </c>
      <c r="CQ23" s="598">
        <v>7.3108621637453046</v>
      </c>
      <c r="CR23" s="744">
        <v>134.16188900000009</v>
      </c>
      <c r="CS23" s="744">
        <v>227</v>
      </c>
      <c r="CT23" s="744"/>
      <c r="CU23" s="612">
        <v>78.397979299847648</v>
      </c>
      <c r="CV23" s="598">
        <v>2.7737890873005657</v>
      </c>
      <c r="CW23" s="598">
        <v>72.959061369435531</v>
      </c>
      <c r="CX23" s="598">
        <v>83.836897230259751</v>
      </c>
      <c r="CY23" s="598">
        <v>3.538087476326008</v>
      </c>
      <c r="CZ23" s="744">
        <v>179.8517210000002</v>
      </c>
      <c r="DA23" s="744">
        <v>327</v>
      </c>
      <c r="DB23" s="744"/>
      <c r="DC23" s="612"/>
      <c r="DD23" s="598"/>
      <c r="DE23" s="598"/>
      <c r="DF23" s="598"/>
      <c r="DG23" s="598"/>
      <c r="DH23" s="744"/>
      <c r="DI23" s="744"/>
      <c r="DJ23" s="744"/>
      <c r="DK23" s="612"/>
      <c r="DL23" s="830"/>
      <c r="DM23" s="830"/>
      <c r="DN23" s="831"/>
      <c r="DO23" s="830"/>
      <c r="DP23" s="500"/>
    </row>
    <row r="24" spans="1:120" s="860" customFormat="1" ht="20.25" hidden="1" customHeight="1">
      <c r="A24" s="858" t="s">
        <v>31</v>
      </c>
      <c r="B24" s="863"/>
      <c r="C24" s="855"/>
      <c r="D24" s="638"/>
      <c r="E24" s="638"/>
      <c r="F24" s="638"/>
      <c r="G24" s="638"/>
      <c r="H24" s="639"/>
      <c r="I24" s="639"/>
      <c r="J24" s="836"/>
      <c r="K24" s="864"/>
      <c r="L24" s="638"/>
      <c r="M24" s="638"/>
      <c r="N24" s="638"/>
      <c r="O24" s="638"/>
      <c r="P24" s="856"/>
      <c r="Q24" s="837"/>
      <c r="R24" s="836"/>
      <c r="S24" s="638"/>
      <c r="T24" s="638"/>
      <c r="U24" s="638"/>
      <c r="V24" s="638"/>
      <c r="W24" s="638"/>
      <c r="X24" s="856"/>
      <c r="Y24" s="639"/>
      <c r="Z24" s="639"/>
      <c r="AA24" s="838"/>
      <c r="AB24" s="838"/>
      <c r="AC24" s="838"/>
      <c r="AD24" s="838"/>
      <c r="AE24" s="838"/>
      <c r="AF24" s="639"/>
      <c r="AG24" s="837"/>
      <c r="AH24" s="639"/>
      <c r="AI24" s="842" t="s">
        <v>175</v>
      </c>
      <c r="AJ24" s="842" t="s">
        <v>175</v>
      </c>
      <c r="AK24" s="842" t="s">
        <v>175</v>
      </c>
      <c r="AL24" s="842" t="s">
        <v>175</v>
      </c>
      <c r="AM24" s="842" t="s">
        <v>175</v>
      </c>
      <c r="AN24" s="843" t="s">
        <v>175</v>
      </c>
      <c r="AO24" s="843" t="s">
        <v>175</v>
      </c>
      <c r="AP24" s="841"/>
      <c r="AQ24" s="842">
        <v>77.709238120914463</v>
      </c>
      <c r="AR24" s="842">
        <v>2.3874746319054863</v>
      </c>
      <c r="AS24" s="842">
        <v>73.025482689143189</v>
      </c>
      <c r="AT24" s="842">
        <v>82.392993552685738</v>
      </c>
      <c r="AU24" s="842">
        <v>3.0723176415532603</v>
      </c>
      <c r="AV24" s="843">
        <v>1018.3969539999994</v>
      </c>
      <c r="AW24" s="843">
        <v>424</v>
      </c>
      <c r="AX24" s="841"/>
      <c r="AY24" s="842">
        <v>79.890789269142346</v>
      </c>
      <c r="AZ24" s="842">
        <v>1.4422935729689674</v>
      </c>
      <c r="BA24" s="842">
        <v>77.062810909895646</v>
      </c>
      <c r="BB24" s="842">
        <v>82.718767628389045</v>
      </c>
      <c r="BC24" s="842">
        <v>1.805331485848833</v>
      </c>
      <c r="BD24" s="843">
        <v>1247.0161029999988</v>
      </c>
      <c r="BE24" s="843">
        <v>1048</v>
      </c>
      <c r="BF24" s="841"/>
      <c r="BG24" s="842">
        <v>80.506386538240207</v>
      </c>
      <c r="BH24" s="842">
        <v>1.6553126814497345</v>
      </c>
      <c r="BI24" s="842">
        <v>77.260673497315196</v>
      </c>
      <c r="BJ24" s="842">
        <v>83.752099579165204</v>
      </c>
      <c r="BK24" s="842">
        <v>2.056125920722411</v>
      </c>
      <c r="BL24" s="843">
        <v>1244.645409</v>
      </c>
      <c r="BM24" s="843">
        <v>850</v>
      </c>
      <c r="BN24" s="844"/>
      <c r="BO24" s="842">
        <v>84.179926656104442</v>
      </c>
      <c r="BP24" s="842">
        <v>1.4500405413366935</v>
      </c>
      <c r="BQ24" s="842">
        <v>81.336746953956947</v>
      </c>
      <c r="BR24" s="842">
        <v>87.023106358251937</v>
      </c>
      <c r="BS24" s="842">
        <v>1.7225490671433621</v>
      </c>
      <c r="BT24" s="843">
        <v>1293.6095020000021</v>
      </c>
      <c r="BU24" s="843">
        <v>924</v>
      </c>
      <c r="BV24" s="845"/>
      <c r="BW24" s="852">
        <v>78.434490737687511</v>
      </c>
      <c r="BX24" s="851">
        <v>1.54774689417348</v>
      </c>
      <c r="BY24" s="851">
        <v>75.399653037326019</v>
      </c>
      <c r="BZ24" s="851">
        <v>81.469328438049004</v>
      </c>
      <c r="CA24" s="851">
        <v>1.9732988378157374</v>
      </c>
      <c r="CB24" s="851">
        <v>1194.9024800000032</v>
      </c>
      <c r="CC24" s="853">
        <v>1103</v>
      </c>
      <c r="CD24" s="854"/>
      <c r="CE24" s="846">
        <v>82.722800062503381</v>
      </c>
      <c r="CF24" s="846">
        <v>1.2966651574741259</v>
      </c>
      <c r="CG24" s="846">
        <v>80.180266041028432</v>
      </c>
      <c r="CH24" s="846">
        <v>85.265334083978331</v>
      </c>
      <c r="CI24" s="847">
        <v>1.5674821893050002</v>
      </c>
      <c r="CJ24" s="845">
        <v>1041.756631</v>
      </c>
      <c r="CK24" s="845">
        <v>965</v>
      </c>
      <c r="CL24" s="854"/>
      <c r="CM24" s="846">
        <v>69.686641624851049</v>
      </c>
      <c r="CN24" s="846">
        <v>2.0639603532991266</v>
      </c>
      <c r="CO24" s="846">
        <v>65.639205057290994</v>
      </c>
      <c r="CP24" s="846">
        <v>73.734078192411118</v>
      </c>
      <c r="CQ24" s="847">
        <v>2.9617733114621712</v>
      </c>
      <c r="CR24" s="845">
        <v>961.63155000000017</v>
      </c>
      <c r="CS24" s="845">
        <v>683</v>
      </c>
      <c r="CT24" s="845"/>
      <c r="CU24" s="846">
        <v>79.979820471437762</v>
      </c>
      <c r="CV24" s="846">
        <v>1.7174783718846482</v>
      </c>
      <c r="CW24" s="846">
        <v>76.612144120446985</v>
      </c>
      <c r="CX24" s="846">
        <v>83.347496822428539</v>
      </c>
      <c r="CY24" s="847">
        <v>2.1473896312357827</v>
      </c>
      <c r="CZ24" s="845">
        <v>994.08070599999883</v>
      </c>
      <c r="DA24" s="845">
        <v>1041</v>
      </c>
      <c r="DB24" s="845"/>
      <c r="DC24" s="846"/>
      <c r="DD24" s="846"/>
      <c r="DE24" s="846"/>
      <c r="DF24" s="846"/>
      <c r="DG24" s="847"/>
      <c r="DH24" s="845"/>
      <c r="DI24" s="845"/>
      <c r="DJ24" s="845"/>
      <c r="DK24" s="848"/>
      <c r="DL24" s="849"/>
      <c r="DM24" s="849"/>
      <c r="DN24" s="850"/>
      <c r="DO24" s="849"/>
      <c r="DP24" s="851"/>
    </row>
    <row r="25" spans="1:120" s="143" customFormat="1" ht="20.25" customHeight="1">
      <c r="A25" s="567" t="s">
        <v>193</v>
      </c>
      <c r="B25" s="677"/>
      <c r="C25" s="448" t="s">
        <v>175</v>
      </c>
      <c r="D25" s="713" t="s">
        <v>175</v>
      </c>
      <c r="E25" s="713" t="s">
        <v>175</v>
      </c>
      <c r="F25" s="713" t="s">
        <v>175</v>
      </c>
      <c r="G25" s="713" t="s">
        <v>175</v>
      </c>
      <c r="H25" s="431" t="s">
        <v>175</v>
      </c>
      <c r="I25" s="431" t="s">
        <v>175</v>
      </c>
      <c r="J25" s="432" t="s">
        <v>175</v>
      </c>
      <c r="K25" s="715" t="s">
        <v>175</v>
      </c>
      <c r="L25" s="713" t="s">
        <v>175</v>
      </c>
      <c r="M25" s="713" t="s">
        <v>175</v>
      </c>
      <c r="N25" s="713" t="s">
        <v>175</v>
      </c>
      <c r="O25" s="713" t="s">
        <v>175</v>
      </c>
      <c r="P25" s="693" t="s">
        <v>175</v>
      </c>
      <c r="Q25" s="533" t="s">
        <v>175</v>
      </c>
      <c r="R25" s="432" t="s">
        <v>175</v>
      </c>
      <c r="S25" s="713" t="s">
        <v>175</v>
      </c>
      <c r="T25" s="713" t="s">
        <v>175</v>
      </c>
      <c r="U25" s="713" t="s">
        <v>175</v>
      </c>
      <c r="V25" s="713" t="s">
        <v>175</v>
      </c>
      <c r="W25" s="713" t="s">
        <v>175</v>
      </c>
      <c r="X25" s="693" t="s">
        <v>175</v>
      </c>
      <c r="Y25" s="431" t="s">
        <v>175</v>
      </c>
      <c r="Z25" s="431" t="s">
        <v>175</v>
      </c>
      <c r="AA25" s="703" t="s">
        <v>175</v>
      </c>
      <c r="AB25" s="703" t="s">
        <v>175</v>
      </c>
      <c r="AC25" s="703" t="s">
        <v>175</v>
      </c>
      <c r="AD25" s="703" t="s">
        <v>175</v>
      </c>
      <c r="AE25" s="703" t="s">
        <v>175</v>
      </c>
      <c r="AF25" s="431" t="s">
        <v>175</v>
      </c>
      <c r="AG25" s="533" t="s">
        <v>175</v>
      </c>
      <c r="AH25" s="431" t="s">
        <v>175</v>
      </c>
      <c r="AI25" s="500" t="s">
        <v>175</v>
      </c>
      <c r="AJ25" s="500" t="s">
        <v>175</v>
      </c>
      <c r="AK25" s="500" t="s">
        <v>175</v>
      </c>
      <c r="AL25" s="500" t="s">
        <v>175</v>
      </c>
      <c r="AM25" s="500" t="s">
        <v>175</v>
      </c>
      <c r="AN25" s="506" t="s">
        <v>175</v>
      </c>
      <c r="AO25" s="506" t="s">
        <v>175</v>
      </c>
      <c r="AP25" s="503"/>
      <c r="AQ25" s="507">
        <v>76.743893123840991</v>
      </c>
      <c r="AR25" s="500">
        <v>2.7075742603166053</v>
      </c>
      <c r="AS25" s="500">
        <v>71.403658645650509</v>
      </c>
      <c r="AT25" s="500">
        <v>82.084127602031458</v>
      </c>
      <c r="AU25" s="500">
        <v>3.5280647750660954</v>
      </c>
      <c r="AV25" s="506">
        <v>878.88899500000014</v>
      </c>
      <c r="AW25" s="506">
        <v>299</v>
      </c>
      <c r="AX25" s="474"/>
      <c r="AY25" s="507">
        <v>79.329500397997847</v>
      </c>
      <c r="AZ25" s="500">
        <v>1.6107552198852824</v>
      </c>
      <c r="BA25" s="500">
        <v>76.161975069560569</v>
      </c>
      <c r="BB25" s="500">
        <v>82.497025726435112</v>
      </c>
      <c r="BC25" s="598">
        <v>2.0304618229083609</v>
      </c>
      <c r="BD25" s="506">
        <v>1096.6681230000004</v>
      </c>
      <c r="BE25" s="506">
        <v>696</v>
      </c>
      <c r="BF25" s="504"/>
      <c r="BG25" s="507">
        <v>79.768827916070421</v>
      </c>
      <c r="BH25" s="500">
        <v>1.8443164318416632</v>
      </c>
      <c r="BI25" s="500">
        <v>76.141271368395806</v>
      </c>
      <c r="BJ25" s="500">
        <v>83.396384463745036</v>
      </c>
      <c r="BK25" s="598">
        <v>2.3120766344745336</v>
      </c>
      <c r="BL25" s="506">
        <v>1108.350782</v>
      </c>
      <c r="BM25" s="506">
        <v>574</v>
      </c>
      <c r="BN25" s="598"/>
      <c r="BO25" s="507">
        <v>83.772156491010676</v>
      </c>
      <c r="BP25" s="500">
        <v>1.6037344227842907</v>
      </c>
      <c r="BQ25" s="500">
        <v>80.621031186641801</v>
      </c>
      <c r="BR25" s="500">
        <v>86.923281795379552</v>
      </c>
      <c r="BS25" s="598">
        <v>1.9144003090768975</v>
      </c>
      <c r="BT25" s="506">
        <v>1153.1744800000015</v>
      </c>
      <c r="BU25" s="506">
        <v>635</v>
      </c>
      <c r="BV25" s="481"/>
      <c r="BW25" s="507">
        <v>78.381212139608337</v>
      </c>
      <c r="BX25" s="500">
        <v>1.6857764036759038</v>
      </c>
      <c r="BY25" s="500">
        <v>75.069742731597273</v>
      </c>
      <c r="BZ25" s="500">
        <v>81.692681547619401</v>
      </c>
      <c r="CA25" s="500">
        <v>2.1507404104357186</v>
      </c>
      <c r="CB25" s="500">
        <v>1077.988551000002</v>
      </c>
      <c r="CC25" s="506">
        <v>819</v>
      </c>
      <c r="CD25" s="513"/>
      <c r="CE25" s="609">
        <v>82.297385997303792</v>
      </c>
      <c r="CF25" s="483">
        <v>1.4281723888303473</v>
      </c>
      <c r="CG25" s="483">
        <v>79.491508102913173</v>
      </c>
      <c r="CH25" s="483">
        <v>85.103263891694397</v>
      </c>
      <c r="CI25" s="605">
        <v>1.7353800142292937</v>
      </c>
      <c r="CJ25" s="488">
        <v>927.44135399999971</v>
      </c>
      <c r="CK25" s="488">
        <v>681</v>
      </c>
      <c r="CL25" s="513"/>
      <c r="CM25" s="609">
        <v>69.360725903756247</v>
      </c>
      <c r="CN25" s="483">
        <v>2.2718705027283184</v>
      </c>
      <c r="CO25" s="483">
        <v>64.894561835870377</v>
      </c>
      <c r="CP25" s="483">
        <v>73.826889971642117</v>
      </c>
      <c r="CQ25" s="605">
        <v>3.2754422234287555</v>
      </c>
      <c r="CR25" s="488">
        <v>859.33155000000011</v>
      </c>
      <c r="CS25" s="488">
        <v>492</v>
      </c>
      <c r="CT25" s="488"/>
      <c r="CU25" s="609">
        <v>79.709412805852722</v>
      </c>
      <c r="CV25" s="483">
        <v>1.9119190552504008</v>
      </c>
      <c r="CW25" s="483">
        <v>75.95309984606547</v>
      </c>
      <c r="CX25" s="483">
        <v>83.465725765639974</v>
      </c>
      <c r="CY25" s="605">
        <v>2.3986113909874605</v>
      </c>
      <c r="CZ25" s="488">
        <v>881.8127059999988</v>
      </c>
      <c r="DA25" s="488">
        <v>720</v>
      </c>
      <c r="DB25" s="488"/>
      <c r="DC25" s="609"/>
      <c r="DD25" s="483"/>
      <c r="DE25" s="483"/>
      <c r="DF25" s="483"/>
      <c r="DG25" s="605"/>
      <c r="DH25" s="488"/>
      <c r="DI25" s="488"/>
      <c r="DJ25" s="488"/>
      <c r="DK25" s="612"/>
      <c r="DL25" s="830"/>
      <c r="DM25" s="830"/>
      <c r="DN25" s="831"/>
      <c r="DO25" s="830"/>
      <c r="DP25" s="500"/>
    </row>
    <row r="26" spans="1:120" s="143" customFormat="1" ht="20.25" customHeight="1">
      <c r="A26" s="581" t="s">
        <v>194</v>
      </c>
      <c r="B26" s="677"/>
      <c r="C26" s="681" t="s">
        <v>175</v>
      </c>
      <c r="D26" s="711" t="s">
        <v>175</v>
      </c>
      <c r="E26" s="711" t="s">
        <v>175</v>
      </c>
      <c r="F26" s="711" t="s">
        <v>175</v>
      </c>
      <c r="G26" s="711" t="s">
        <v>175</v>
      </c>
      <c r="H26" s="416" t="s">
        <v>175</v>
      </c>
      <c r="I26" s="416" t="s">
        <v>175</v>
      </c>
      <c r="J26" s="417" t="s">
        <v>175</v>
      </c>
      <c r="K26" s="418" t="s">
        <v>175</v>
      </c>
      <c r="L26" s="711" t="s">
        <v>175</v>
      </c>
      <c r="M26" s="711" t="s">
        <v>175</v>
      </c>
      <c r="N26" s="711" t="s">
        <v>175</v>
      </c>
      <c r="O26" s="711" t="s">
        <v>175</v>
      </c>
      <c r="P26" s="415" t="s">
        <v>175</v>
      </c>
      <c r="Q26" s="528" t="s">
        <v>175</v>
      </c>
      <c r="R26" s="417" t="s">
        <v>175</v>
      </c>
      <c r="S26" s="711" t="s">
        <v>175</v>
      </c>
      <c r="T26" s="711" t="s">
        <v>175</v>
      </c>
      <c r="U26" s="711" t="s">
        <v>175</v>
      </c>
      <c r="V26" s="711" t="s">
        <v>175</v>
      </c>
      <c r="W26" s="711" t="s">
        <v>175</v>
      </c>
      <c r="X26" s="415" t="s">
        <v>175</v>
      </c>
      <c r="Y26" s="416" t="s">
        <v>175</v>
      </c>
      <c r="Z26" s="416" t="s">
        <v>175</v>
      </c>
      <c r="AA26" s="701" t="s">
        <v>175</v>
      </c>
      <c r="AB26" s="701" t="s">
        <v>175</v>
      </c>
      <c r="AC26" s="701" t="s">
        <v>175</v>
      </c>
      <c r="AD26" s="701" t="s">
        <v>175</v>
      </c>
      <c r="AE26" s="701" t="s">
        <v>175</v>
      </c>
      <c r="AF26" s="416" t="s">
        <v>175</v>
      </c>
      <c r="AG26" s="528" t="s">
        <v>175</v>
      </c>
      <c r="AH26" s="416" t="s">
        <v>175</v>
      </c>
      <c r="AI26" s="483" t="s">
        <v>175</v>
      </c>
      <c r="AJ26" s="483" t="s">
        <v>175</v>
      </c>
      <c r="AK26" s="483" t="s">
        <v>175</v>
      </c>
      <c r="AL26" s="483" t="s">
        <v>175</v>
      </c>
      <c r="AM26" s="483" t="s">
        <v>175</v>
      </c>
      <c r="AN26" s="488" t="s">
        <v>175</v>
      </c>
      <c r="AO26" s="488" t="s">
        <v>175</v>
      </c>
      <c r="AP26" s="486"/>
      <c r="AQ26" s="482">
        <v>83.790834471315023</v>
      </c>
      <c r="AR26" s="483">
        <v>3.3027277627532854</v>
      </c>
      <c r="AS26" s="483">
        <v>77.276759888308163</v>
      </c>
      <c r="AT26" s="483">
        <v>90.304909054321882</v>
      </c>
      <c r="AU26" s="483">
        <v>3.9416336925060005</v>
      </c>
      <c r="AV26" s="488">
        <v>139.50795899999994</v>
      </c>
      <c r="AW26" s="488">
        <v>125</v>
      </c>
      <c r="AX26" s="474"/>
      <c r="AY26" s="482">
        <v>83.984942132245678</v>
      </c>
      <c r="AZ26" s="483">
        <v>2.2243767525895306</v>
      </c>
      <c r="BA26" s="483">
        <v>79.610739511740633</v>
      </c>
      <c r="BB26" s="483">
        <v>88.359144752750723</v>
      </c>
      <c r="BC26" s="605">
        <v>2.6485423411817659</v>
      </c>
      <c r="BD26" s="488">
        <v>150.34797999999992</v>
      </c>
      <c r="BE26" s="488">
        <v>352</v>
      </c>
      <c r="BF26" s="487"/>
      <c r="BG26" s="482">
        <v>86.504228813069844</v>
      </c>
      <c r="BH26" s="483">
        <v>2.0080321675074706</v>
      </c>
      <c r="BI26" s="483">
        <v>82.554662398423076</v>
      </c>
      <c r="BJ26" s="483">
        <v>90.453795227716611</v>
      </c>
      <c r="BK26" s="605">
        <v>2.3213109868266684</v>
      </c>
      <c r="BL26" s="488">
        <v>136.29462699999999</v>
      </c>
      <c r="BM26" s="488">
        <v>276</v>
      </c>
      <c r="BN26" s="605"/>
      <c r="BO26" s="482">
        <v>87.528308999730754</v>
      </c>
      <c r="BP26" s="483">
        <v>2.2975831306593957</v>
      </c>
      <c r="BQ26" s="483">
        <v>83.013863067129051</v>
      </c>
      <c r="BR26" s="483">
        <v>92.042754932332443</v>
      </c>
      <c r="BS26" s="605">
        <v>2.6249600351201385</v>
      </c>
      <c r="BT26" s="488">
        <v>140.43502200000032</v>
      </c>
      <c r="BU26" s="488">
        <v>289</v>
      </c>
      <c r="BV26" s="481"/>
      <c r="BW26" s="482">
        <v>78.925738608955655</v>
      </c>
      <c r="BX26" s="483">
        <v>2.9368409089447978</v>
      </c>
      <c r="BY26" s="483">
        <v>73.156729857285029</v>
      </c>
      <c r="BZ26" s="483">
        <v>84.69474736062628</v>
      </c>
      <c r="CA26" s="483">
        <v>3.7210179603077624</v>
      </c>
      <c r="CB26" s="483">
        <v>116.91392900000004</v>
      </c>
      <c r="CC26" s="488">
        <v>284</v>
      </c>
      <c r="CD26" s="813"/>
      <c r="CE26" s="609">
        <v>86.174189999119719</v>
      </c>
      <c r="CF26" s="483">
        <v>2.2401569986611287</v>
      </c>
      <c r="CG26" s="483">
        <v>81.773035732543036</v>
      </c>
      <c r="CH26" s="483">
        <v>90.575344265696401</v>
      </c>
      <c r="CI26" s="605">
        <v>2.5995683843201922</v>
      </c>
      <c r="CJ26" s="488">
        <v>114.31527699999998</v>
      </c>
      <c r="CK26" s="488">
        <v>284</v>
      </c>
      <c r="CL26" s="813"/>
      <c r="CM26" s="609">
        <v>72.424370478983448</v>
      </c>
      <c r="CN26" s="483">
        <v>3.7041011615542576</v>
      </c>
      <c r="CO26" s="483">
        <v>65.142651080064766</v>
      </c>
      <c r="CP26" s="483">
        <v>79.70608987790213</v>
      </c>
      <c r="CQ26" s="605">
        <v>5.1144402596210847</v>
      </c>
      <c r="CR26" s="488">
        <v>102.30000000000007</v>
      </c>
      <c r="CS26" s="488">
        <v>191</v>
      </c>
      <c r="CT26" s="488"/>
      <c r="CU26" s="609">
        <v>82.103746392560652</v>
      </c>
      <c r="CV26" s="483">
        <v>2.2747827594430525</v>
      </c>
      <c r="CW26" s="483">
        <v>77.634521643462961</v>
      </c>
      <c r="CX26" s="483">
        <v>86.572971141658343</v>
      </c>
      <c r="CY26" s="605">
        <v>2.7706199283120272</v>
      </c>
      <c r="CZ26" s="488">
        <v>112.26799999999992</v>
      </c>
      <c r="DA26" s="488">
        <v>321</v>
      </c>
      <c r="DB26" s="488"/>
      <c r="DC26" s="609"/>
      <c r="DD26" s="483"/>
      <c r="DE26" s="483"/>
      <c r="DF26" s="483"/>
      <c r="DG26" s="605"/>
      <c r="DH26" s="488"/>
      <c r="DI26" s="488"/>
      <c r="DJ26" s="488"/>
      <c r="DK26" s="612"/>
      <c r="DL26" s="830"/>
      <c r="DM26" s="830"/>
      <c r="DN26" s="831"/>
      <c r="DO26" s="830"/>
      <c r="DP26" s="500"/>
    </row>
    <row r="27" spans="1:120" s="143" customFormat="1" ht="20.25" customHeight="1">
      <c r="A27" s="899" t="s">
        <v>32</v>
      </c>
      <c r="B27" s="678"/>
      <c r="C27" s="448">
        <v>9.9716100000000001</v>
      </c>
      <c r="D27" s="713">
        <v>2.0278</v>
      </c>
      <c r="E27" s="713">
        <v>5.9925199999999998</v>
      </c>
      <c r="F27" s="713">
        <v>13.950699999999999</v>
      </c>
      <c r="G27" s="713">
        <v>20.335733146402639</v>
      </c>
      <c r="H27" s="431">
        <v>182.17750638699999</v>
      </c>
      <c r="I27" s="431">
        <v>242</v>
      </c>
      <c r="J27" s="432"/>
      <c r="K27" s="715">
        <v>39.072249999999997</v>
      </c>
      <c r="L27" s="713">
        <v>5.3342200000000002</v>
      </c>
      <c r="M27" s="713">
        <v>28.60446</v>
      </c>
      <c r="N27" s="713">
        <v>49.540040000000005</v>
      </c>
      <c r="O27" s="713">
        <v>13.652195611975252</v>
      </c>
      <c r="P27" s="693">
        <v>169.22605591999999</v>
      </c>
      <c r="Q27" s="533">
        <v>209</v>
      </c>
      <c r="R27" s="432"/>
      <c r="S27" s="713">
        <v>61.762782183541198</v>
      </c>
      <c r="T27" s="713">
        <v>4.7354002300937985</v>
      </c>
      <c r="U27" s="713">
        <v>52.47038840776974</v>
      </c>
      <c r="V27" s="713">
        <v>71.055175959312649</v>
      </c>
      <c r="W27" s="713">
        <v>7.6670772634910662</v>
      </c>
      <c r="X27" s="693">
        <v>161.91846199999998</v>
      </c>
      <c r="Y27" s="431">
        <v>218</v>
      </c>
      <c r="Z27" s="431"/>
      <c r="AA27" s="703">
        <v>70.793738840585931</v>
      </c>
      <c r="AB27" s="703">
        <v>4.3115363157910389</v>
      </c>
      <c r="AC27" s="703">
        <v>62.334686504428902</v>
      </c>
      <c r="AD27" s="703">
        <v>79.25279117674296</v>
      </c>
      <c r="AE27" s="703">
        <v>6.0902791495442852</v>
      </c>
      <c r="AF27" s="431">
        <v>177.69022100000001</v>
      </c>
      <c r="AG27" s="533">
        <v>239</v>
      </c>
      <c r="AH27" s="431"/>
      <c r="AI27" s="500">
        <v>75.270582799772583</v>
      </c>
      <c r="AJ27" s="500">
        <v>4.0422327836465994</v>
      </c>
      <c r="AK27" s="500">
        <v>67.339691284380081</v>
      </c>
      <c r="AL27" s="500">
        <v>83.201474315165086</v>
      </c>
      <c r="AM27" s="500">
        <v>5.3702690125295698</v>
      </c>
      <c r="AN27" s="506">
        <v>178.13539899999986</v>
      </c>
      <c r="AO27" s="506">
        <v>220</v>
      </c>
      <c r="AP27" s="503"/>
      <c r="AQ27" s="507">
        <v>72.680188547766733</v>
      </c>
      <c r="AR27" s="500">
        <v>3.8310593061139486</v>
      </c>
      <c r="AS27" s="500">
        <v>65.164404047001128</v>
      </c>
      <c r="AT27" s="500">
        <v>80.195973048532338</v>
      </c>
      <c r="AU27" s="500">
        <v>5.2711191077828685</v>
      </c>
      <c r="AV27" s="506">
        <v>183.55094099999977</v>
      </c>
      <c r="AW27" s="506">
        <v>216</v>
      </c>
      <c r="AX27" s="474"/>
      <c r="AY27" s="507">
        <v>71.437674551774506</v>
      </c>
      <c r="AZ27" s="500">
        <v>3.7105696907757211</v>
      </c>
      <c r="BA27" s="500">
        <v>64.16217185062159</v>
      </c>
      <c r="BB27" s="500">
        <v>78.713177252927423</v>
      </c>
      <c r="BC27" s="598">
        <v>5.1941356070969</v>
      </c>
      <c r="BD27" s="506">
        <v>244.75116400000016</v>
      </c>
      <c r="BE27" s="506">
        <v>402</v>
      </c>
      <c r="BF27" s="504"/>
      <c r="BG27" s="507">
        <v>76.248583701408307</v>
      </c>
      <c r="BH27" s="500">
        <v>3.6526293914561254</v>
      </c>
      <c r="BI27" s="500">
        <v>69.08656109240367</v>
      </c>
      <c r="BJ27" s="500">
        <v>83.410606310412959</v>
      </c>
      <c r="BK27" s="598">
        <v>4.7904226074020322</v>
      </c>
      <c r="BL27" s="506">
        <v>245.45494999999994</v>
      </c>
      <c r="BM27" s="506">
        <v>363</v>
      </c>
      <c r="BN27" s="598"/>
      <c r="BO27" s="507">
        <v>72.802933994373802</v>
      </c>
      <c r="BP27" s="500">
        <v>4.0720725121299344</v>
      </c>
      <c r="BQ27" s="500">
        <v>64.818582121364841</v>
      </c>
      <c r="BR27" s="500">
        <v>80.787285867382778</v>
      </c>
      <c r="BS27" s="598">
        <v>5.5932807769047095</v>
      </c>
      <c r="BT27" s="506">
        <v>239.63672400000064</v>
      </c>
      <c r="BU27" s="506">
        <v>405</v>
      </c>
      <c r="BV27" s="481"/>
      <c r="BW27" s="507">
        <v>78.785194027927844</v>
      </c>
      <c r="BX27" s="500">
        <v>2.6792369937730895</v>
      </c>
      <c r="BY27" s="500">
        <v>73.531719142909353</v>
      </c>
      <c r="BZ27" s="500">
        <v>84.038668912946335</v>
      </c>
      <c r="CA27" s="500">
        <v>3.4006859116490236</v>
      </c>
      <c r="CB27" s="500">
        <v>211.60855799999962</v>
      </c>
      <c r="CC27" s="506">
        <v>385</v>
      </c>
      <c r="CD27" s="513"/>
      <c r="CE27" s="612">
        <v>77.112467376753344</v>
      </c>
      <c r="CF27" s="598">
        <v>3.1644078673036042</v>
      </c>
      <c r="CG27" s="598">
        <v>70.907615943778097</v>
      </c>
      <c r="CH27" s="598">
        <v>83.31731880972859</v>
      </c>
      <c r="CI27" s="598">
        <v>4.1036267868891461</v>
      </c>
      <c r="CJ27" s="744">
        <v>186.30388300000024</v>
      </c>
      <c r="CK27" s="744">
        <v>359</v>
      </c>
      <c r="CL27" s="513"/>
      <c r="CM27" s="612">
        <v>59.906424562770397</v>
      </c>
      <c r="CN27" s="598">
        <v>3.8324052526171637</v>
      </c>
      <c r="CO27" s="598">
        <v>52.391058709759797</v>
      </c>
      <c r="CP27" s="598">
        <v>67.421790415781004</v>
      </c>
      <c r="CQ27" s="598">
        <v>6.3973192868513484</v>
      </c>
      <c r="CR27" s="744">
        <v>154.94301100000004</v>
      </c>
      <c r="CS27" s="744">
        <v>300</v>
      </c>
      <c r="CT27" s="744"/>
      <c r="CU27" s="612">
        <v>71.4117593044963</v>
      </c>
      <c r="CV27" s="598">
        <v>3.0784315540625529</v>
      </c>
      <c r="CW27" s="598">
        <v>65.375490485935288</v>
      </c>
      <c r="CX27" s="598">
        <v>77.448028123057327</v>
      </c>
      <c r="CY27" s="598">
        <v>4.3108188119778266</v>
      </c>
      <c r="CZ27" s="744">
        <v>180.21518199999994</v>
      </c>
      <c r="DA27" s="744">
        <v>373</v>
      </c>
      <c r="DB27" s="744"/>
      <c r="DC27" s="612"/>
      <c r="DD27" s="598"/>
      <c r="DE27" s="598"/>
      <c r="DF27" s="598"/>
      <c r="DG27" s="598"/>
      <c r="DH27" s="744"/>
      <c r="DI27" s="744"/>
      <c r="DJ27" s="744"/>
      <c r="DK27" s="612"/>
      <c r="DL27" s="830"/>
      <c r="DM27" s="830"/>
      <c r="DN27" s="831"/>
      <c r="DO27" s="830"/>
      <c r="DP27" s="500"/>
    </row>
    <row r="28" spans="1:120" s="143" customFormat="1" ht="20.25" customHeight="1">
      <c r="A28" s="899" t="s">
        <v>33</v>
      </c>
      <c r="B28" s="678"/>
      <c r="C28" s="448">
        <v>10.375209999999999</v>
      </c>
      <c r="D28" s="713">
        <v>1.8959299999999999</v>
      </c>
      <c r="E28" s="713">
        <v>6.6548899999999991</v>
      </c>
      <c r="F28" s="713">
        <v>14.09552</v>
      </c>
      <c r="G28" s="713">
        <v>18.273654220010968</v>
      </c>
      <c r="H28" s="431">
        <v>19.174598924800001</v>
      </c>
      <c r="I28" s="431">
        <v>209</v>
      </c>
      <c r="J28" s="432"/>
      <c r="K28" s="715">
        <v>45.088799999999999</v>
      </c>
      <c r="L28" s="713">
        <v>3.5895900000000003</v>
      </c>
      <c r="M28" s="713">
        <v>38.044650000000004</v>
      </c>
      <c r="N28" s="713">
        <v>52.132959999999997</v>
      </c>
      <c r="O28" s="713">
        <v>7.9611566508756058</v>
      </c>
      <c r="P28" s="693">
        <v>16.287106122800001</v>
      </c>
      <c r="Q28" s="533">
        <v>159</v>
      </c>
      <c r="R28" s="432"/>
      <c r="S28" s="713">
        <v>56.455088992186361</v>
      </c>
      <c r="T28" s="713">
        <v>4.1701871010733988</v>
      </c>
      <c r="U28" s="713">
        <v>48.271827012438287</v>
      </c>
      <c r="V28" s="713">
        <v>64.638350971934443</v>
      </c>
      <c r="W28" s="713">
        <v>7.3867337303295573</v>
      </c>
      <c r="X28" s="693">
        <v>22.009348000000017</v>
      </c>
      <c r="Y28" s="431">
        <v>193</v>
      </c>
      <c r="Z28" s="431"/>
      <c r="AA28" s="703">
        <v>75.871130541001037</v>
      </c>
      <c r="AB28" s="703">
        <v>3.1339456927018281</v>
      </c>
      <c r="AC28" s="703">
        <v>69.722461321598956</v>
      </c>
      <c r="AD28" s="703">
        <v>82.019799760403117</v>
      </c>
      <c r="AE28" s="703">
        <v>4.1306168372016447</v>
      </c>
      <c r="AF28" s="431">
        <v>20.905247999999997</v>
      </c>
      <c r="AG28" s="533">
        <v>168</v>
      </c>
      <c r="AH28" s="431"/>
      <c r="AI28" s="500">
        <v>64.740201538642168</v>
      </c>
      <c r="AJ28" s="500">
        <v>4.0445818754649583</v>
      </c>
      <c r="AK28" s="500">
        <v>56.804701087206567</v>
      </c>
      <c r="AL28" s="500">
        <v>72.675701990077755</v>
      </c>
      <c r="AM28" s="500">
        <v>6.2474038994933094</v>
      </c>
      <c r="AN28" s="506">
        <v>19.505639000000013</v>
      </c>
      <c r="AO28" s="506">
        <v>168</v>
      </c>
      <c r="AP28" s="503"/>
      <c r="AQ28" s="507">
        <v>55.096234902350552</v>
      </c>
      <c r="AR28" s="500">
        <v>4.9748725312996829</v>
      </c>
      <c r="AS28" s="500">
        <v>45.336513927956787</v>
      </c>
      <c r="AT28" s="500">
        <v>64.855955876744304</v>
      </c>
      <c r="AU28" s="500">
        <v>9.0294237711830316</v>
      </c>
      <c r="AV28" s="506">
        <v>18.60769800000001</v>
      </c>
      <c r="AW28" s="506">
        <v>135</v>
      </c>
      <c r="AX28" s="474"/>
      <c r="AY28" s="507">
        <v>73.520186916975078</v>
      </c>
      <c r="AZ28" s="500">
        <v>2.8638250026092114</v>
      </c>
      <c r="BA28" s="500">
        <v>67.904939588806243</v>
      </c>
      <c r="BB28" s="500">
        <v>79.135434245143898</v>
      </c>
      <c r="BC28" s="598">
        <v>3.8952906986529747</v>
      </c>
      <c r="BD28" s="506">
        <v>28.710501000000011</v>
      </c>
      <c r="BE28" s="506">
        <v>339</v>
      </c>
      <c r="BF28" s="504"/>
      <c r="BG28" s="507">
        <v>74.296295818736311</v>
      </c>
      <c r="BH28" s="500">
        <v>2.3752571254276229</v>
      </c>
      <c r="BI28" s="500">
        <v>69.638926178579553</v>
      </c>
      <c r="BJ28" s="500">
        <v>78.95366545889307</v>
      </c>
      <c r="BK28" s="598">
        <v>3.1970061215738586</v>
      </c>
      <c r="BL28" s="506">
        <v>26.678823999999967</v>
      </c>
      <c r="BM28" s="506">
        <v>281</v>
      </c>
      <c r="BN28" s="598"/>
      <c r="BO28" s="507">
        <v>71.23890792543915</v>
      </c>
      <c r="BP28" s="500">
        <v>2.7387396309678262</v>
      </c>
      <c r="BQ28" s="500">
        <v>65.868900186857857</v>
      </c>
      <c r="BR28" s="500">
        <v>76.608915664020429</v>
      </c>
      <c r="BS28" s="598">
        <v>3.844443592305312</v>
      </c>
      <c r="BT28" s="506">
        <v>22.118269999999967</v>
      </c>
      <c r="BU28" s="506">
        <v>330</v>
      </c>
      <c r="BV28" s="481"/>
      <c r="BW28" s="507">
        <v>73.011168490879925</v>
      </c>
      <c r="BX28" s="500">
        <v>3.4833277428120173</v>
      </c>
      <c r="BY28" s="500">
        <v>66.181024365637626</v>
      </c>
      <c r="BZ28" s="500">
        <v>79.841312616122224</v>
      </c>
      <c r="CA28" s="500">
        <v>4.7709519170990013</v>
      </c>
      <c r="CB28" s="500">
        <v>20.545569000000022</v>
      </c>
      <c r="CC28" s="506">
        <v>265</v>
      </c>
      <c r="CD28" s="513"/>
      <c r="CE28" s="612">
        <v>77.737573295583772</v>
      </c>
      <c r="CF28" s="598">
        <v>3.2640274959264901</v>
      </c>
      <c r="CG28" s="598">
        <v>71.337385160977874</v>
      </c>
      <c r="CH28" s="598">
        <v>84.13776143018967</v>
      </c>
      <c r="CI28" s="598">
        <v>4.1987771904270614</v>
      </c>
      <c r="CJ28" s="744">
        <v>21.296133000000022</v>
      </c>
      <c r="CK28" s="744">
        <v>313</v>
      </c>
      <c r="CL28" s="513"/>
      <c r="CM28" s="612">
        <v>60.260561518945089</v>
      </c>
      <c r="CN28" s="598">
        <v>4.4724312427727968</v>
      </c>
      <c r="CO28" s="598">
        <v>51.490101500678819</v>
      </c>
      <c r="CP28" s="598">
        <v>69.031021537211359</v>
      </c>
      <c r="CQ28" s="598">
        <v>7.4218213870554894</v>
      </c>
      <c r="CR28" s="744">
        <v>18.440481999999996</v>
      </c>
      <c r="CS28" s="744">
        <v>196</v>
      </c>
      <c r="CT28" s="744"/>
      <c r="CU28" s="612">
        <v>73.474549616351482</v>
      </c>
      <c r="CV28" s="598">
        <v>2.9882725431513815</v>
      </c>
      <c r="CW28" s="598">
        <v>67.615066936029336</v>
      </c>
      <c r="CX28" s="598">
        <v>79.334032296673627</v>
      </c>
      <c r="CY28" s="598">
        <v>4.0670852135258997</v>
      </c>
      <c r="CZ28" s="744">
        <v>17.181351999999997</v>
      </c>
      <c r="DA28" s="744">
        <v>288</v>
      </c>
      <c r="DB28" s="744"/>
      <c r="DC28" s="612"/>
      <c r="DD28" s="598"/>
      <c r="DE28" s="598"/>
      <c r="DF28" s="598"/>
      <c r="DG28" s="598"/>
      <c r="DH28" s="744"/>
      <c r="DI28" s="744"/>
      <c r="DJ28" s="744"/>
      <c r="DK28" s="612"/>
      <c r="DL28" s="830"/>
      <c r="DM28" s="830"/>
      <c r="DN28" s="831"/>
      <c r="DO28" s="830"/>
      <c r="DP28" s="500"/>
    </row>
    <row r="29" spans="1:120" s="143" customFormat="1" ht="20.25" customHeight="1">
      <c r="A29" s="899" t="s">
        <v>34</v>
      </c>
      <c r="B29" s="678"/>
      <c r="C29" s="448">
        <v>11.71184</v>
      </c>
      <c r="D29" s="713">
        <v>3.2163400000000002</v>
      </c>
      <c r="E29" s="713">
        <v>5.4005099999999997</v>
      </c>
      <c r="F29" s="713">
        <v>18.02317</v>
      </c>
      <c r="G29" s="713">
        <v>27.462294566865669</v>
      </c>
      <c r="H29" s="431">
        <v>24.993562027799999</v>
      </c>
      <c r="I29" s="431">
        <v>126</v>
      </c>
      <c r="J29" s="432"/>
      <c r="K29" s="715">
        <v>43.410620000000002</v>
      </c>
      <c r="L29" s="713">
        <v>4.9450599999999998</v>
      </c>
      <c r="M29" s="713">
        <v>33.706499999999998</v>
      </c>
      <c r="N29" s="713">
        <v>53.114740000000005</v>
      </c>
      <c r="O29" s="713">
        <v>11.391359994397684</v>
      </c>
      <c r="P29" s="693">
        <v>21.5839907676</v>
      </c>
      <c r="Q29" s="533">
        <v>118</v>
      </c>
      <c r="R29" s="432"/>
      <c r="S29" s="713">
        <v>71.474489467932415</v>
      </c>
      <c r="T29" s="713">
        <v>5.41641249297939</v>
      </c>
      <c r="U29" s="713">
        <v>60.845728372531717</v>
      </c>
      <c r="V29" s="713">
        <v>82.103250563333106</v>
      </c>
      <c r="W29" s="713">
        <v>7.5781058854705163</v>
      </c>
      <c r="X29" s="693">
        <v>11.293413999999997</v>
      </c>
      <c r="Y29" s="431">
        <v>64</v>
      </c>
      <c r="Z29" s="431"/>
      <c r="AA29" s="703">
        <v>68.984140361820607</v>
      </c>
      <c r="AB29" s="703">
        <v>4.7748730687473779</v>
      </c>
      <c r="AC29" s="703">
        <v>59.616040865799022</v>
      </c>
      <c r="AD29" s="703">
        <v>78.352239857842179</v>
      </c>
      <c r="AE29" s="703">
        <v>6.9216968475699678</v>
      </c>
      <c r="AF29" s="431">
        <v>13.697285999999997</v>
      </c>
      <c r="AG29" s="533">
        <v>73</v>
      </c>
      <c r="AH29" s="431"/>
      <c r="AI29" s="500">
        <v>74.073772468546551</v>
      </c>
      <c r="AJ29" s="500">
        <v>5.5466613001232199</v>
      </c>
      <c r="AK29" s="500">
        <v>63.19118074303519</v>
      </c>
      <c r="AL29" s="500">
        <v>84.956364194057912</v>
      </c>
      <c r="AM29" s="500">
        <v>7.488023243960555</v>
      </c>
      <c r="AN29" s="506">
        <v>13.385155999999998</v>
      </c>
      <c r="AO29" s="506">
        <v>77</v>
      </c>
      <c r="AP29" s="503"/>
      <c r="AQ29" s="507">
        <v>68.086541326261795</v>
      </c>
      <c r="AR29" s="500">
        <v>4.9884616945805993</v>
      </c>
      <c r="AS29" s="500">
        <v>58.300161087522504</v>
      </c>
      <c r="AT29" s="500">
        <v>77.872921565001079</v>
      </c>
      <c r="AU29" s="500">
        <v>7.3266486994493434</v>
      </c>
      <c r="AV29" s="506">
        <v>12.996288</v>
      </c>
      <c r="AW29" s="506">
        <v>73</v>
      </c>
      <c r="AX29" s="474"/>
      <c r="AY29" s="507">
        <v>76.932081860602736</v>
      </c>
      <c r="AZ29" s="500">
        <v>2.6248735727990491</v>
      </c>
      <c r="BA29" s="500">
        <v>71.785358753215974</v>
      </c>
      <c r="BB29" s="500">
        <v>82.078804967989512</v>
      </c>
      <c r="BC29" s="598">
        <v>3.4119362290951583</v>
      </c>
      <c r="BD29" s="506">
        <v>23.289786999999979</v>
      </c>
      <c r="BE29" s="506">
        <v>294</v>
      </c>
      <c r="BF29" s="504"/>
      <c r="BG29" s="507">
        <v>78.048389826436377</v>
      </c>
      <c r="BH29" s="500">
        <v>2.5937752027785033</v>
      </c>
      <c r="BI29" s="500">
        <v>72.962553117016043</v>
      </c>
      <c r="BJ29" s="500">
        <v>83.134226535856726</v>
      </c>
      <c r="BK29" s="598">
        <v>3.3232911127910874</v>
      </c>
      <c r="BL29" s="506">
        <v>23.599753999999994</v>
      </c>
      <c r="BM29" s="506">
        <v>260</v>
      </c>
      <c r="BN29" s="598"/>
      <c r="BO29" s="507">
        <v>80.256137494017693</v>
      </c>
      <c r="BP29" s="500">
        <v>2.5413310124867947</v>
      </c>
      <c r="BQ29" s="500">
        <v>75.273200434561602</v>
      </c>
      <c r="BR29" s="500">
        <v>85.239074553473799</v>
      </c>
      <c r="BS29" s="598">
        <v>3.1665254419653897</v>
      </c>
      <c r="BT29" s="506">
        <v>20.916110000000032</v>
      </c>
      <c r="BU29" s="506">
        <v>251</v>
      </c>
      <c r="BV29" s="481"/>
      <c r="BW29" s="507">
        <v>82.217319979417809</v>
      </c>
      <c r="BX29" s="500">
        <v>2.5548591722628147</v>
      </c>
      <c r="BY29" s="500">
        <v>77.20772637965932</v>
      </c>
      <c r="BZ29" s="500">
        <v>87.226913579176284</v>
      </c>
      <c r="CA29" s="500">
        <v>3.1074464272277367</v>
      </c>
      <c r="CB29" s="500">
        <v>19.791848000000002</v>
      </c>
      <c r="CC29" s="506">
        <v>264</v>
      </c>
      <c r="CD29" s="513"/>
      <c r="CE29" s="612">
        <v>79.693688285850087</v>
      </c>
      <c r="CF29" s="598">
        <v>2.9758261123380847</v>
      </c>
      <c r="CG29" s="598">
        <v>73.858612754591277</v>
      </c>
      <c r="CH29" s="598">
        <v>85.528763817108882</v>
      </c>
      <c r="CI29" s="598">
        <v>3.7340800461690438</v>
      </c>
      <c r="CJ29" s="744">
        <v>18.078512000000011</v>
      </c>
      <c r="CK29" s="744">
        <v>256</v>
      </c>
      <c r="CL29" s="513"/>
      <c r="CM29" s="612">
        <v>66.810852899366992</v>
      </c>
      <c r="CN29" s="598">
        <v>4.9317151632064844</v>
      </c>
      <c r="CO29" s="598">
        <v>57.139734817836931</v>
      </c>
      <c r="CP29" s="598">
        <v>76.481970980897046</v>
      </c>
      <c r="CQ29" s="598">
        <v>7.3816078513992602</v>
      </c>
      <c r="CR29" s="744">
        <v>12.257296000000007</v>
      </c>
      <c r="CS29" s="744">
        <v>128</v>
      </c>
      <c r="CT29" s="744"/>
      <c r="CU29" s="612">
        <v>77.498562619408148</v>
      </c>
      <c r="CV29" s="598">
        <v>2.6270647159449796</v>
      </c>
      <c r="CW29" s="598">
        <v>72.347345660150623</v>
      </c>
      <c r="CX29" s="598">
        <v>82.649779578665687</v>
      </c>
      <c r="CY29" s="598">
        <v>3.3898237943410283</v>
      </c>
      <c r="CZ29" s="744">
        <v>18.904178999999989</v>
      </c>
      <c r="DA29" s="744">
        <v>284</v>
      </c>
      <c r="DB29" s="744"/>
      <c r="DC29" s="612"/>
      <c r="DD29" s="598"/>
      <c r="DE29" s="598"/>
      <c r="DF29" s="598"/>
      <c r="DG29" s="598"/>
      <c r="DH29" s="744"/>
      <c r="DI29" s="744"/>
      <c r="DJ29" s="744"/>
      <c r="DK29" s="612"/>
      <c r="DL29" s="830"/>
      <c r="DM29" s="830"/>
      <c r="DN29" s="831"/>
      <c r="DO29" s="830"/>
      <c r="DP29" s="500"/>
    </row>
    <row r="30" spans="1:120" s="143" customFormat="1" ht="20.25" customHeight="1">
      <c r="A30" s="899" t="s">
        <v>35</v>
      </c>
      <c r="B30" s="678"/>
      <c r="C30" s="448">
        <v>18.556230000000003</v>
      </c>
      <c r="D30" s="713">
        <v>3.9739400000000002</v>
      </c>
      <c r="E30" s="713">
        <v>10.758280000000001</v>
      </c>
      <c r="F30" s="713">
        <v>26.354179999999999</v>
      </c>
      <c r="G30" s="713">
        <v>21.415664712067052</v>
      </c>
      <c r="H30" s="431">
        <v>40.978313729200003</v>
      </c>
      <c r="I30" s="431">
        <v>194</v>
      </c>
      <c r="J30" s="432"/>
      <c r="K30" s="715">
        <v>58.605050000000006</v>
      </c>
      <c r="L30" s="713">
        <v>4.1301200000000007</v>
      </c>
      <c r="M30" s="713">
        <v>50.500149999999998</v>
      </c>
      <c r="N30" s="713">
        <v>66.709940000000003</v>
      </c>
      <c r="O30" s="713">
        <v>7.0473790227975233</v>
      </c>
      <c r="P30" s="693">
        <v>33.435101032299997</v>
      </c>
      <c r="Q30" s="533">
        <v>147</v>
      </c>
      <c r="R30" s="432"/>
      <c r="S30" s="713">
        <v>62.575458845973586</v>
      </c>
      <c r="T30" s="713">
        <v>4.8257938190132705</v>
      </c>
      <c r="U30" s="713">
        <v>53.105683480002661</v>
      </c>
      <c r="V30" s="713">
        <v>72.045234211944503</v>
      </c>
      <c r="W30" s="713">
        <v>7.7119591418286282</v>
      </c>
      <c r="X30" s="693">
        <v>31.019722999999978</v>
      </c>
      <c r="Y30" s="431">
        <v>143</v>
      </c>
      <c r="Z30" s="431"/>
      <c r="AA30" s="703">
        <v>74.484477348247907</v>
      </c>
      <c r="AB30" s="703">
        <v>3.6114715039338661</v>
      </c>
      <c r="AC30" s="703">
        <v>67.398922635319252</v>
      </c>
      <c r="AD30" s="703">
        <v>81.570032061176576</v>
      </c>
      <c r="AE30" s="703">
        <v>4.8486230050976094</v>
      </c>
      <c r="AF30" s="431">
        <v>41.581683999999974</v>
      </c>
      <c r="AG30" s="533">
        <v>177</v>
      </c>
      <c r="AH30" s="431"/>
      <c r="AI30" s="500">
        <v>71.559422231451521</v>
      </c>
      <c r="AJ30" s="500">
        <v>4.3908208919785103</v>
      </c>
      <c r="AK30" s="500">
        <v>62.944598191954782</v>
      </c>
      <c r="AL30" s="500">
        <v>80.17424627094826</v>
      </c>
      <c r="AM30" s="500">
        <v>6.1359088084541211</v>
      </c>
      <c r="AN30" s="506">
        <v>27.862921999999983</v>
      </c>
      <c r="AO30" s="506">
        <v>144</v>
      </c>
      <c r="AP30" s="503"/>
      <c r="AQ30" s="507">
        <v>72.473334499177184</v>
      </c>
      <c r="AR30" s="500">
        <v>4.4859197800358652</v>
      </c>
      <c r="AS30" s="500">
        <v>63.672842608940549</v>
      </c>
      <c r="AT30" s="500">
        <v>81.273826389413827</v>
      </c>
      <c r="AU30" s="500">
        <v>6.1897521495810226</v>
      </c>
      <c r="AV30" s="506">
        <v>31.479345000000002</v>
      </c>
      <c r="AW30" s="506">
        <v>150</v>
      </c>
      <c r="AX30" s="474"/>
      <c r="AY30" s="507">
        <v>76.005511761300937</v>
      </c>
      <c r="AZ30" s="500">
        <v>2.3229251522001557</v>
      </c>
      <c r="BA30" s="500">
        <v>71.450834278373748</v>
      </c>
      <c r="BB30" s="500">
        <v>80.560189244228127</v>
      </c>
      <c r="BC30" s="598">
        <v>3.056258813828419</v>
      </c>
      <c r="BD30" s="506">
        <v>48.885280999999992</v>
      </c>
      <c r="BE30" s="506">
        <v>343</v>
      </c>
      <c r="BF30" s="504"/>
      <c r="BG30" s="507">
        <v>78.161060463205217</v>
      </c>
      <c r="BH30" s="500">
        <v>3.1926694150456161</v>
      </c>
      <c r="BI30" s="500">
        <v>71.900920689068755</v>
      </c>
      <c r="BJ30" s="500">
        <v>84.421200237341679</v>
      </c>
      <c r="BK30" s="598">
        <v>4.0847314457159705</v>
      </c>
      <c r="BL30" s="506">
        <v>40.839135000000013</v>
      </c>
      <c r="BM30" s="506">
        <v>253</v>
      </c>
      <c r="BN30" s="598"/>
      <c r="BO30" s="507">
        <v>82.035038701846517</v>
      </c>
      <c r="BP30" s="500">
        <v>2.9500937836940944</v>
      </c>
      <c r="BQ30" s="500">
        <v>76.250616455625362</v>
      </c>
      <c r="BR30" s="500">
        <v>87.819460948067672</v>
      </c>
      <c r="BS30" s="598">
        <v>3.5961387114304988</v>
      </c>
      <c r="BT30" s="506">
        <v>36.618536999999996</v>
      </c>
      <c r="BU30" s="506">
        <v>286</v>
      </c>
      <c r="BV30" s="481"/>
      <c r="BW30" s="507">
        <v>80.55373148625803</v>
      </c>
      <c r="BX30" s="500">
        <v>2.6883038759040989</v>
      </c>
      <c r="BY30" s="500">
        <v>75.282478167427442</v>
      </c>
      <c r="BZ30" s="500">
        <v>85.824984805088604</v>
      </c>
      <c r="CA30" s="500">
        <v>3.3372803795721211</v>
      </c>
      <c r="CB30" s="500">
        <v>30.680790999999992</v>
      </c>
      <c r="CC30" s="506">
        <v>274</v>
      </c>
      <c r="CD30" s="513"/>
      <c r="CE30" s="612">
        <v>84.833773587281001</v>
      </c>
      <c r="CF30" s="598">
        <v>2.4170910049092362</v>
      </c>
      <c r="CG30" s="598">
        <v>80.094280066105355</v>
      </c>
      <c r="CH30" s="598">
        <v>89.573267108456648</v>
      </c>
      <c r="CI30" s="598">
        <v>2.8492084021494324</v>
      </c>
      <c r="CJ30" s="744">
        <v>27.00714</v>
      </c>
      <c r="CK30" s="744">
        <v>243</v>
      </c>
      <c r="CL30" s="513"/>
      <c r="CM30" s="612">
        <v>64.161198606943657</v>
      </c>
      <c r="CN30" s="598">
        <v>4.2731638524324129</v>
      </c>
      <c r="CO30" s="598">
        <v>55.781502936983188</v>
      </c>
      <c r="CP30" s="598">
        <v>72.54089427690414</v>
      </c>
      <c r="CQ30" s="598">
        <v>6.6600436793740974</v>
      </c>
      <c r="CR30" s="744">
        <v>26.012730999999999</v>
      </c>
      <c r="CS30" s="744">
        <v>199</v>
      </c>
      <c r="CT30" s="744"/>
      <c r="CU30" s="612">
        <v>80.134005597622036</v>
      </c>
      <c r="CV30" s="598">
        <v>2.7433862482999585</v>
      </c>
      <c r="CW30" s="598">
        <v>74.754702346254163</v>
      </c>
      <c r="CX30" s="598">
        <v>85.513308848989908</v>
      </c>
      <c r="CY30" s="598">
        <v>3.4234982113278614</v>
      </c>
      <c r="CZ30" s="744">
        <v>29.69189399999998</v>
      </c>
      <c r="DA30" s="744">
        <v>261</v>
      </c>
      <c r="DB30" s="744"/>
      <c r="DC30" s="612"/>
      <c r="DD30" s="598"/>
      <c r="DE30" s="598"/>
      <c r="DF30" s="598"/>
      <c r="DG30" s="598"/>
      <c r="DH30" s="744"/>
      <c r="DI30" s="744"/>
      <c r="DJ30" s="744"/>
      <c r="DK30" s="612"/>
      <c r="DL30" s="830"/>
      <c r="DM30" s="830"/>
      <c r="DN30" s="831"/>
      <c r="DO30" s="830"/>
      <c r="DP30" s="500"/>
    </row>
    <row r="31" spans="1:120" s="143" customFormat="1" ht="20.25" customHeight="1">
      <c r="A31" s="899" t="s">
        <v>36</v>
      </c>
      <c r="B31" s="678"/>
      <c r="C31" s="719">
        <v>22.714280000000002</v>
      </c>
      <c r="D31" s="713">
        <v>3.3188799999999996</v>
      </c>
      <c r="E31" s="713">
        <v>16.201730000000001</v>
      </c>
      <c r="F31" s="713">
        <v>29.226819999999996</v>
      </c>
      <c r="G31" s="713">
        <v>14.611425059478</v>
      </c>
      <c r="H31" s="431">
        <v>232.36997044099999</v>
      </c>
      <c r="I31" s="431">
        <v>181</v>
      </c>
      <c r="J31" s="432"/>
      <c r="K31" s="715">
        <v>50.574629999999999</v>
      </c>
      <c r="L31" s="713">
        <v>4.3819699999999999</v>
      </c>
      <c r="M31" s="713">
        <v>41.975520000000003</v>
      </c>
      <c r="N31" s="713">
        <v>59.173739999999995</v>
      </c>
      <c r="O31" s="713">
        <v>8.6643639310856067</v>
      </c>
      <c r="P31" s="693">
        <v>204.99433189600001</v>
      </c>
      <c r="Q31" s="533">
        <v>171</v>
      </c>
      <c r="R31" s="432"/>
      <c r="S31" s="713">
        <v>63.452770363690867</v>
      </c>
      <c r="T31" s="713">
        <v>3.3227269078388812</v>
      </c>
      <c r="U31" s="713">
        <v>56.932500621595864</v>
      </c>
      <c r="V31" s="713">
        <v>69.973040105785884</v>
      </c>
      <c r="W31" s="713">
        <v>5.2365355977273795</v>
      </c>
      <c r="X31" s="693">
        <v>223.1821230000001</v>
      </c>
      <c r="Y31" s="431">
        <v>192</v>
      </c>
      <c r="Z31" s="431"/>
      <c r="AA31" s="703">
        <v>70.644072007916037</v>
      </c>
      <c r="AB31" s="703">
        <v>3.8318923259482709</v>
      </c>
      <c r="AC31" s="703">
        <v>63.12606094234814</v>
      </c>
      <c r="AD31" s="703">
        <v>78.162083073483927</v>
      </c>
      <c r="AE31" s="703">
        <v>5.4242234585782194</v>
      </c>
      <c r="AF31" s="431">
        <v>220.42359899999988</v>
      </c>
      <c r="AG31" s="533">
        <v>179</v>
      </c>
      <c r="AH31" s="431"/>
      <c r="AI31" s="500">
        <v>79.416093656530009</v>
      </c>
      <c r="AJ31" s="500">
        <v>3.0477151425371165</v>
      </c>
      <c r="AK31" s="500">
        <v>73.436453329266243</v>
      </c>
      <c r="AL31" s="500">
        <v>85.395733983793775</v>
      </c>
      <c r="AM31" s="500">
        <v>3.8376543118807978</v>
      </c>
      <c r="AN31" s="506">
        <v>273.93814399999997</v>
      </c>
      <c r="AO31" s="506">
        <v>200</v>
      </c>
      <c r="AP31" s="503"/>
      <c r="AQ31" s="507">
        <v>82.200668714138885</v>
      </c>
      <c r="AR31" s="500">
        <v>3.3712634429833668</v>
      </c>
      <c r="AS31" s="500">
        <v>75.586913220368302</v>
      </c>
      <c r="AT31" s="500">
        <v>88.814424207909482</v>
      </c>
      <c r="AU31" s="500">
        <v>4.1012603616489729</v>
      </c>
      <c r="AV31" s="506">
        <v>284.87778100000003</v>
      </c>
      <c r="AW31" s="506">
        <v>196</v>
      </c>
      <c r="AX31" s="474"/>
      <c r="AY31" s="507">
        <v>85.601482133163515</v>
      </c>
      <c r="AZ31" s="500">
        <v>1.8465135427800958</v>
      </c>
      <c r="BA31" s="500">
        <v>81.980929121692242</v>
      </c>
      <c r="BB31" s="500">
        <v>89.222035144634773</v>
      </c>
      <c r="BC31" s="598">
        <v>2.157104639739321</v>
      </c>
      <c r="BD31" s="506">
        <v>312.2790929999997</v>
      </c>
      <c r="BE31" s="506">
        <v>369</v>
      </c>
      <c r="BF31" s="504"/>
      <c r="BG31" s="507">
        <v>82.742749650586191</v>
      </c>
      <c r="BH31" s="500">
        <v>2.2780628915486929</v>
      </c>
      <c r="BI31" s="500">
        <v>78.275957051213823</v>
      </c>
      <c r="BJ31" s="500">
        <v>87.20954224995856</v>
      </c>
      <c r="BK31" s="598">
        <v>2.7531873199388586</v>
      </c>
      <c r="BL31" s="506">
        <v>326.81366299999951</v>
      </c>
      <c r="BM31" s="506">
        <v>326</v>
      </c>
      <c r="BN31" s="598"/>
      <c r="BO31" s="507">
        <v>81.070373756071149</v>
      </c>
      <c r="BP31" s="500">
        <v>2.4353804671208601</v>
      </c>
      <c r="BQ31" s="500">
        <v>76.295180157179402</v>
      </c>
      <c r="BR31" s="500">
        <v>85.845567354962895</v>
      </c>
      <c r="BS31" s="598">
        <v>3.0040326130092385</v>
      </c>
      <c r="BT31" s="506">
        <v>299.87882100000007</v>
      </c>
      <c r="BU31" s="506">
        <v>342</v>
      </c>
      <c r="BV31" s="481"/>
      <c r="BW31" s="507">
        <v>85.519874853605899</v>
      </c>
      <c r="BX31" s="500">
        <v>2.0776820744517699</v>
      </c>
      <c r="BY31" s="500">
        <v>81.445934913782153</v>
      </c>
      <c r="BZ31" s="500">
        <v>89.593814793429644</v>
      </c>
      <c r="CA31" s="500">
        <v>2.4294727722747194</v>
      </c>
      <c r="CB31" s="500">
        <v>280.84101199999981</v>
      </c>
      <c r="CC31" s="506">
        <v>339</v>
      </c>
      <c r="CD31" s="513"/>
      <c r="CE31" s="612">
        <v>83.107623297714923</v>
      </c>
      <c r="CF31" s="598">
        <v>2.4946566549868283</v>
      </c>
      <c r="CG31" s="598">
        <v>78.216037076983554</v>
      </c>
      <c r="CH31" s="598">
        <v>87.999209518446293</v>
      </c>
      <c r="CI31" s="598">
        <v>3.0017182010490968</v>
      </c>
      <c r="CJ31" s="744">
        <v>269.00458000000009</v>
      </c>
      <c r="CK31" s="744">
        <v>343</v>
      </c>
      <c r="CL31" s="513"/>
      <c r="CM31" s="612">
        <v>67.055790563642589</v>
      </c>
      <c r="CN31" s="598">
        <v>3.9705404618719733</v>
      </c>
      <c r="CO31" s="598">
        <v>59.269540874945989</v>
      </c>
      <c r="CP31" s="598">
        <v>74.842040252339189</v>
      </c>
      <c r="CQ31" s="598">
        <v>5.9212491993566712</v>
      </c>
      <c r="CR31" s="744">
        <v>233.34256099999999</v>
      </c>
      <c r="CS31" s="744">
        <v>282</v>
      </c>
      <c r="CT31" s="744"/>
      <c r="CU31" s="612">
        <v>85.041498676433193</v>
      </c>
      <c r="CV31" s="598">
        <v>2.0079770541083737</v>
      </c>
      <c r="CW31" s="598">
        <v>81.104204938618906</v>
      </c>
      <c r="CX31" s="598">
        <v>88.978792414247479</v>
      </c>
      <c r="CY31" s="598">
        <v>2.3611731746971518</v>
      </c>
      <c r="CZ31" s="744">
        <v>291.1084409999998</v>
      </c>
      <c r="DA31" s="744">
        <v>359</v>
      </c>
      <c r="DB31" s="481"/>
      <c r="DC31" s="612"/>
      <c r="DD31" s="598"/>
      <c r="DE31" s="598"/>
      <c r="DF31" s="598"/>
      <c r="DG31" s="598"/>
      <c r="DH31" s="744"/>
      <c r="DI31" s="744"/>
      <c r="DJ31" s="481"/>
      <c r="DK31" s="612"/>
      <c r="DL31" s="797"/>
      <c r="DM31" s="797"/>
      <c r="DN31" s="797"/>
      <c r="DO31" s="797"/>
      <c r="DP31" s="475"/>
    </row>
    <row r="32" spans="1:120" s="143" customFormat="1" ht="20.25" customHeight="1">
      <c r="A32" s="899" t="s">
        <v>37</v>
      </c>
      <c r="B32" s="678"/>
      <c r="C32" s="448">
        <v>14.927579999999999</v>
      </c>
      <c r="D32" s="713">
        <v>3.2585000000000002</v>
      </c>
      <c r="E32" s="713">
        <v>8.5335199999999993</v>
      </c>
      <c r="F32" s="713">
        <v>21.321629999999999</v>
      </c>
      <c r="G32" s="713">
        <v>21.828722405105186</v>
      </c>
      <c r="H32" s="431">
        <v>180.62068954099999</v>
      </c>
      <c r="I32" s="431">
        <v>151</v>
      </c>
      <c r="J32" s="432"/>
      <c r="K32" s="715">
        <v>48.819800000000001</v>
      </c>
      <c r="L32" s="713">
        <v>4.6567600000000002</v>
      </c>
      <c r="M32" s="713">
        <v>39.681449999999998</v>
      </c>
      <c r="N32" s="713">
        <v>57.958160000000007</v>
      </c>
      <c r="O32" s="713">
        <v>9.5386707852141956</v>
      </c>
      <c r="P32" s="693">
        <v>146.90317869200001</v>
      </c>
      <c r="Q32" s="533">
        <v>124</v>
      </c>
      <c r="R32" s="432"/>
      <c r="S32" s="713">
        <v>56.374333828249966</v>
      </c>
      <c r="T32" s="713">
        <v>5.3237215491399059</v>
      </c>
      <c r="U32" s="713">
        <v>45.927462479808923</v>
      </c>
      <c r="V32" s="713">
        <v>66.821205176691009</v>
      </c>
      <c r="W32" s="713">
        <v>9.4435201050165034</v>
      </c>
      <c r="X32" s="693">
        <v>142.8139589999999</v>
      </c>
      <c r="Y32" s="431">
        <v>129</v>
      </c>
      <c r="Z32" s="431"/>
      <c r="AA32" s="703">
        <v>67.381161508491999</v>
      </c>
      <c r="AB32" s="703">
        <v>4.2412208932664113</v>
      </c>
      <c r="AC32" s="703">
        <v>59.060065064529674</v>
      </c>
      <c r="AD32" s="703">
        <v>75.702257952454318</v>
      </c>
      <c r="AE32" s="703">
        <v>6.2943718961150488</v>
      </c>
      <c r="AF32" s="431">
        <v>135.74537000000001</v>
      </c>
      <c r="AG32" s="533">
        <v>134</v>
      </c>
      <c r="AH32" s="431"/>
      <c r="AI32" s="500">
        <v>74.701204652710601</v>
      </c>
      <c r="AJ32" s="500">
        <v>4.2309482892948251</v>
      </c>
      <c r="AK32" s="500">
        <v>66.400051877594606</v>
      </c>
      <c r="AL32" s="500">
        <v>83.002357427826581</v>
      </c>
      <c r="AM32" s="500">
        <v>5.6638287280167727</v>
      </c>
      <c r="AN32" s="506">
        <v>88.75213500000001</v>
      </c>
      <c r="AO32" s="506">
        <v>110</v>
      </c>
      <c r="AP32" s="503"/>
      <c r="AQ32" s="507">
        <v>66.951182246138373</v>
      </c>
      <c r="AR32" s="500">
        <v>4.9364274261286392</v>
      </c>
      <c r="AS32" s="500">
        <v>57.266883003043233</v>
      </c>
      <c r="AT32" s="500">
        <v>76.635481489233513</v>
      </c>
      <c r="AU32" s="500">
        <v>7.3731743944123771</v>
      </c>
      <c r="AV32" s="506">
        <v>128.82317399999999</v>
      </c>
      <c r="AW32" s="506">
        <v>138</v>
      </c>
      <c r="AX32" s="474"/>
      <c r="AY32" s="507">
        <v>67.252835730578326</v>
      </c>
      <c r="AZ32" s="500">
        <v>3.7362531756182009</v>
      </c>
      <c r="BA32" s="500">
        <v>59.926974114509733</v>
      </c>
      <c r="BB32" s="500">
        <v>74.578697346646933</v>
      </c>
      <c r="BC32" s="598">
        <v>5.5555325437666436</v>
      </c>
      <c r="BD32" s="506">
        <v>162.18131000000011</v>
      </c>
      <c r="BE32" s="506">
        <v>257</v>
      </c>
      <c r="BF32" s="504"/>
      <c r="BG32" s="507">
        <v>68.019055062932836</v>
      </c>
      <c r="BH32" s="500">
        <v>3.5980292379355268</v>
      </c>
      <c r="BI32" s="500">
        <v>60.964091641176786</v>
      </c>
      <c r="BJ32" s="500">
        <v>75.074018484688878</v>
      </c>
      <c r="BK32" s="598">
        <v>5.2897371693954662</v>
      </c>
      <c r="BL32" s="506">
        <v>136.7411909999999</v>
      </c>
      <c r="BM32" s="506">
        <v>174</v>
      </c>
      <c r="BN32" s="598"/>
      <c r="BO32" s="507">
        <v>69.347128715641276</v>
      </c>
      <c r="BP32" s="500">
        <v>3.1765417425700084</v>
      </c>
      <c r="BQ32" s="500">
        <v>63.118696649063487</v>
      </c>
      <c r="BR32" s="500">
        <v>75.575560782219057</v>
      </c>
      <c r="BS32" s="598">
        <v>4.5806391719482082</v>
      </c>
      <c r="BT32" s="506">
        <v>141.90400499999996</v>
      </c>
      <c r="BU32" s="506">
        <v>221</v>
      </c>
      <c r="BV32" s="481"/>
      <c r="BW32" s="507">
        <v>65.087078916663472</v>
      </c>
      <c r="BX32" s="500">
        <v>3.8251238528310401</v>
      </c>
      <c r="BY32" s="500">
        <v>57.586737536025254</v>
      </c>
      <c r="BZ32" s="500">
        <v>72.587420297301691</v>
      </c>
      <c r="CA32" s="500">
        <v>5.8769327437918539</v>
      </c>
      <c r="CB32" s="500">
        <v>105.626716</v>
      </c>
      <c r="CC32" s="506">
        <v>211</v>
      </c>
      <c r="CD32" s="513"/>
      <c r="CE32" s="612">
        <v>65.225959554229775</v>
      </c>
      <c r="CF32" s="598">
        <v>3.9055555007608844</v>
      </c>
      <c r="CG32" s="598">
        <v>57.567846990469207</v>
      </c>
      <c r="CH32" s="598">
        <v>72.884072117990343</v>
      </c>
      <c r="CI32" s="598">
        <v>5.9877317673092278</v>
      </c>
      <c r="CJ32" s="744">
        <v>98.769092000000001</v>
      </c>
      <c r="CK32" s="744">
        <v>202</v>
      </c>
      <c r="CL32" s="513"/>
      <c r="CM32" s="612">
        <v>55.932543262874269</v>
      </c>
      <c r="CN32" s="598">
        <v>6.0593802978893256</v>
      </c>
      <c r="CO32" s="598">
        <v>44.050068216670766</v>
      </c>
      <c r="CP32" s="598">
        <v>67.815018309077772</v>
      </c>
      <c r="CQ32" s="598">
        <v>10.833371673108406</v>
      </c>
      <c r="CR32" s="744">
        <v>80.094713000000027</v>
      </c>
      <c r="CS32" s="744">
        <v>135</v>
      </c>
      <c r="CT32" s="744"/>
      <c r="CU32" s="612">
        <v>70.762603543754992</v>
      </c>
      <c r="CV32" s="598">
        <v>3.3113803566630096</v>
      </c>
      <c r="CW32" s="598">
        <v>64.269562642149722</v>
      </c>
      <c r="CX32" s="598">
        <v>77.255644445360247</v>
      </c>
      <c r="CY32" s="598">
        <v>4.679562637368857</v>
      </c>
      <c r="CZ32" s="744">
        <v>116.08268899999992</v>
      </c>
      <c r="DA32" s="744">
        <v>240</v>
      </c>
      <c r="DB32" s="744"/>
      <c r="DC32" s="612"/>
      <c r="DD32" s="598"/>
      <c r="DE32" s="598"/>
      <c r="DF32" s="598"/>
      <c r="DG32" s="598"/>
      <c r="DH32" s="744"/>
      <c r="DI32" s="744"/>
      <c r="DJ32" s="744"/>
      <c r="DK32" s="612"/>
      <c r="DL32" s="830"/>
      <c r="DM32" s="830"/>
      <c r="DN32" s="831"/>
      <c r="DO32" s="830"/>
      <c r="DP32" s="500"/>
    </row>
    <row r="33" spans="1:122" s="143" customFormat="1" ht="20.25" customHeight="1">
      <c r="A33" s="899" t="s">
        <v>38</v>
      </c>
      <c r="B33" s="678"/>
      <c r="C33" s="448">
        <v>8.190100000000001</v>
      </c>
      <c r="D33" s="713">
        <v>2.5876199999999998</v>
      </c>
      <c r="E33" s="713">
        <v>3.1124999999999998</v>
      </c>
      <c r="F33" s="713">
        <v>13.2677</v>
      </c>
      <c r="G33" s="713">
        <v>31.594486025811648</v>
      </c>
      <c r="H33" s="431">
        <v>116.80382946100001</v>
      </c>
      <c r="I33" s="431">
        <v>163</v>
      </c>
      <c r="J33" s="432"/>
      <c r="K33" s="715">
        <v>50.240300000000005</v>
      </c>
      <c r="L33" s="713">
        <v>4.9451299999999998</v>
      </c>
      <c r="M33" s="713">
        <v>40.536059999999999</v>
      </c>
      <c r="N33" s="713">
        <v>59.944540000000003</v>
      </c>
      <c r="O33" s="713">
        <v>9.8429547594261972</v>
      </c>
      <c r="P33" s="693">
        <v>121.211951494</v>
      </c>
      <c r="Q33" s="533">
        <v>170</v>
      </c>
      <c r="R33" s="432"/>
      <c r="S33" s="713">
        <v>73.975889267134505</v>
      </c>
      <c r="T33" s="713">
        <v>3.0781381565667769</v>
      </c>
      <c r="U33" s="713">
        <v>67.935582121548393</v>
      </c>
      <c r="V33" s="713">
        <v>80.016196412720632</v>
      </c>
      <c r="W33" s="713">
        <v>4.1610018981337351</v>
      </c>
      <c r="X33" s="693">
        <v>103.944497</v>
      </c>
      <c r="Y33" s="431">
        <v>155</v>
      </c>
      <c r="Z33" s="431"/>
      <c r="AA33" s="703">
        <v>62.778552407973997</v>
      </c>
      <c r="AB33" s="703">
        <v>4.6884996155804268</v>
      </c>
      <c r="AC33" s="703">
        <v>53.579913982735448</v>
      </c>
      <c r="AD33" s="703">
        <v>71.977190833212546</v>
      </c>
      <c r="AE33" s="703">
        <v>7.4683143139581283</v>
      </c>
      <c r="AF33" s="431">
        <v>118.89329099999995</v>
      </c>
      <c r="AG33" s="533">
        <v>171</v>
      </c>
      <c r="AH33" s="431"/>
      <c r="AI33" s="500">
        <v>71.464443992015774</v>
      </c>
      <c r="AJ33" s="500">
        <v>5.1114862426694252</v>
      </c>
      <c r="AK33" s="500">
        <v>61.43566904440835</v>
      </c>
      <c r="AL33" s="500">
        <v>81.493218939623219</v>
      </c>
      <c r="AM33" s="500">
        <v>7.1524886462987052</v>
      </c>
      <c r="AN33" s="506">
        <v>99.919976999999918</v>
      </c>
      <c r="AO33" s="506">
        <v>148</v>
      </c>
      <c r="AP33" s="503"/>
      <c r="AQ33" s="507">
        <v>81.697789781274338</v>
      </c>
      <c r="AR33" s="500">
        <v>3.1303898417982459</v>
      </c>
      <c r="AS33" s="500">
        <v>75.556580895054722</v>
      </c>
      <c r="AT33" s="500">
        <v>87.838998667493968</v>
      </c>
      <c r="AU33" s="500">
        <v>3.8316701714686423</v>
      </c>
      <c r="AV33" s="506">
        <v>113.19368400000012</v>
      </c>
      <c r="AW33" s="506">
        <v>149</v>
      </c>
      <c r="AX33" s="474"/>
      <c r="AY33" s="507">
        <v>85.367478424014891</v>
      </c>
      <c r="AZ33" s="500">
        <v>2.163545860421058</v>
      </c>
      <c r="BA33" s="500">
        <v>81.125304024031891</v>
      </c>
      <c r="BB33" s="500">
        <v>89.609652823997891</v>
      </c>
      <c r="BC33" s="598">
        <v>2.534391199509094</v>
      </c>
      <c r="BD33" s="506">
        <v>143.48487299999991</v>
      </c>
      <c r="BE33" s="506">
        <v>350</v>
      </c>
      <c r="BF33" s="504"/>
      <c r="BG33" s="507">
        <v>85.762189596444372</v>
      </c>
      <c r="BH33" s="500">
        <v>2.4350366658129055</v>
      </c>
      <c r="BI33" s="500">
        <v>80.987605102572431</v>
      </c>
      <c r="BJ33" s="500">
        <v>90.536774090316314</v>
      </c>
      <c r="BK33" s="598">
        <v>2.839289292019032</v>
      </c>
      <c r="BL33" s="506">
        <v>139.53029599999988</v>
      </c>
      <c r="BM33" s="506">
        <v>296</v>
      </c>
      <c r="BN33" s="598"/>
      <c r="BO33" s="507">
        <v>87.985822494374602</v>
      </c>
      <c r="BP33" s="500">
        <v>2.0236745839166708</v>
      </c>
      <c r="BQ33" s="500">
        <v>84.017884814894458</v>
      </c>
      <c r="BR33" s="500">
        <v>91.953760173854732</v>
      </c>
      <c r="BS33" s="598">
        <v>2.3000007575607482</v>
      </c>
      <c r="BT33" s="506">
        <v>125.34644999999982</v>
      </c>
      <c r="BU33" s="506">
        <v>350</v>
      </c>
      <c r="BV33" s="481"/>
      <c r="BW33" s="507">
        <v>89.395643236092639</v>
      </c>
      <c r="BX33" s="500">
        <v>1.9923027619865228</v>
      </c>
      <c r="BY33" s="500">
        <v>85.48911591216617</v>
      </c>
      <c r="BZ33" s="500">
        <v>93.302170560019107</v>
      </c>
      <c r="CA33" s="500">
        <v>2.2286351883221864</v>
      </c>
      <c r="CB33" s="500">
        <v>132.26257199999989</v>
      </c>
      <c r="CC33" s="506">
        <v>329</v>
      </c>
      <c r="CD33" s="513"/>
      <c r="CE33" s="612">
        <v>90.859716391464801</v>
      </c>
      <c r="CF33" s="598">
        <v>2.0995753984105883</v>
      </c>
      <c r="CG33" s="598">
        <v>86.742815547526405</v>
      </c>
      <c r="CH33" s="598">
        <v>94.976617235403211</v>
      </c>
      <c r="CI33" s="598">
        <v>2.3107879727080225</v>
      </c>
      <c r="CJ33" s="744">
        <v>118.33487299999994</v>
      </c>
      <c r="CK33" s="744">
        <v>318</v>
      </c>
      <c r="CL33" s="513"/>
      <c r="CM33" s="612">
        <v>75.18477809223171</v>
      </c>
      <c r="CN33" s="598">
        <v>3.430102302227612</v>
      </c>
      <c r="CO33" s="598">
        <v>68.458330335463231</v>
      </c>
      <c r="CP33" s="598">
        <v>81.911225849000189</v>
      </c>
      <c r="CQ33" s="598">
        <v>4.5622297348803631</v>
      </c>
      <c r="CR33" s="744">
        <v>104.33325600000003</v>
      </c>
      <c r="CS33" s="744">
        <v>256</v>
      </c>
      <c r="CT33" s="744"/>
      <c r="CU33" s="612">
        <v>78.691652457984361</v>
      </c>
      <c r="CV33" s="598">
        <v>2.9271462410148983</v>
      </c>
      <c r="CW33" s="598">
        <v>72.952027823910953</v>
      </c>
      <c r="CX33" s="598">
        <v>84.431277092057783</v>
      </c>
      <c r="CY33" s="598">
        <v>3.7197671539275174</v>
      </c>
      <c r="CZ33" s="744">
        <v>105.53934299999992</v>
      </c>
      <c r="DA33" s="744">
        <v>300</v>
      </c>
      <c r="DB33" s="744"/>
      <c r="DC33" s="612"/>
      <c r="DD33" s="598"/>
      <c r="DE33" s="598"/>
      <c r="DF33" s="598"/>
      <c r="DG33" s="598"/>
      <c r="DH33" s="744"/>
      <c r="DI33" s="744"/>
      <c r="DJ33" s="744"/>
      <c r="DK33" s="612"/>
      <c r="DL33" s="830"/>
      <c r="DM33" s="830"/>
      <c r="DN33" s="831"/>
      <c r="DO33" s="830"/>
      <c r="DP33" s="500"/>
    </row>
    <row r="34" spans="1:122" s="143" customFormat="1" ht="20.25" customHeight="1">
      <c r="A34" s="899" t="s">
        <v>39</v>
      </c>
      <c r="B34" s="678"/>
      <c r="C34" s="448">
        <v>5.5934699999999999</v>
      </c>
      <c r="D34" s="713">
        <v>2.00718</v>
      </c>
      <c r="E34" s="713">
        <v>1.6548299999999998</v>
      </c>
      <c r="F34" s="713">
        <v>9.5321100000000012</v>
      </c>
      <c r="G34" s="713">
        <v>35.88434370793086</v>
      </c>
      <c r="H34" s="431">
        <v>46.430826261599996</v>
      </c>
      <c r="I34" s="431">
        <v>114</v>
      </c>
      <c r="J34" s="432"/>
      <c r="K34" s="715">
        <v>53.393190000000004</v>
      </c>
      <c r="L34" s="713">
        <v>6.5101400000000007</v>
      </c>
      <c r="M34" s="713">
        <v>40.617799999999995</v>
      </c>
      <c r="N34" s="713">
        <v>66.168590000000009</v>
      </c>
      <c r="O34" s="713">
        <v>12.192828336347764</v>
      </c>
      <c r="P34" s="693">
        <v>27.106087118400001</v>
      </c>
      <c r="Q34" s="533">
        <v>76</v>
      </c>
      <c r="R34" s="432"/>
      <c r="S34" s="713">
        <v>82.295000539531074</v>
      </c>
      <c r="T34" s="713">
        <v>4.6157148606821936</v>
      </c>
      <c r="U34" s="713">
        <v>73.237468344139543</v>
      </c>
      <c r="V34" s="713">
        <v>91.352532734922605</v>
      </c>
      <c r="W34" s="713">
        <v>5.6087427309329652</v>
      </c>
      <c r="X34" s="693">
        <v>27.625840999999998</v>
      </c>
      <c r="Y34" s="431">
        <v>75</v>
      </c>
      <c r="Z34" s="431"/>
      <c r="AA34" s="703">
        <v>68.78008248577612</v>
      </c>
      <c r="AB34" s="703">
        <v>4.954204504842485</v>
      </c>
      <c r="AC34" s="703">
        <v>59.060142278616198</v>
      </c>
      <c r="AD34" s="703">
        <v>78.500022692936028</v>
      </c>
      <c r="AE34" s="703">
        <v>7.2029638898252646</v>
      </c>
      <c r="AF34" s="431">
        <v>34.698346000000008</v>
      </c>
      <c r="AG34" s="533">
        <v>92</v>
      </c>
      <c r="AH34" s="431"/>
      <c r="AI34" s="500">
        <v>60.491280352800246</v>
      </c>
      <c r="AJ34" s="500">
        <v>6.0192599187266413</v>
      </c>
      <c r="AK34" s="500">
        <v>48.681446537315338</v>
      </c>
      <c r="AL34" s="500">
        <v>72.301114168285167</v>
      </c>
      <c r="AM34" s="500">
        <v>9.9506240959371599</v>
      </c>
      <c r="AN34" s="506">
        <v>28.373452999999984</v>
      </c>
      <c r="AO34" s="506">
        <v>94</v>
      </c>
      <c r="AP34" s="503"/>
      <c r="AQ34" s="507">
        <v>62.656512351563975</v>
      </c>
      <c r="AR34" s="500">
        <v>4.5732812463734325</v>
      </c>
      <c r="AS34" s="500">
        <v>53.68463445495145</v>
      </c>
      <c r="AT34" s="500">
        <v>71.628390248176501</v>
      </c>
      <c r="AU34" s="500">
        <v>7.2989719260352013</v>
      </c>
      <c r="AV34" s="506">
        <v>33.177094000000004</v>
      </c>
      <c r="AW34" s="506">
        <v>107</v>
      </c>
      <c r="AX34" s="474"/>
      <c r="AY34" s="507">
        <v>68.622215976290249</v>
      </c>
      <c r="AZ34" s="500">
        <v>2.3946137023345782</v>
      </c>
      <c r="BA34" s="500">
        <v>63.926975107249781</v>
      </c>
      <c r="BB34" s="500">
        <v>73.31745684533071</v>
      </c>
      <c r="BC34" s="598">
        <v>3.4895604408373289</v>
      </c>
      <c r="BD34" s="506">
        <v>42.281743000000034</v>
      </c>
      <c r="BE34" s="506">
        <v>289</v>
      </c>
      <c r="BF34" s="504"/>
      <c r="BG34" s="507">
        <v>75.225087105910788</v>
      </c>
      <c r="BH34" s="500">
        <v>2.9990096069895937</v>
      </c>
      <c r="BI34" s="500">
        <v>69.344672667992953</v>
      </c>
      <c r="BJ34" s="500">
        <v>81.105501543828623</v>
      </c>
      <c r="BK34" s="598">
        <v>3.9867147016622702</v>
      </c>
      <c r="BL34" s="506">
        <v>39.761939999999974</v>
      </c>
      <c r="BM34" s="506">
        <v>247</v>
      </c>
      <c r="BN34" s="598"/>
      <c r="BO34" s="507">
        <v>79.951283209498328</v>
      </c>
      <c r="BP34" s="500">
        <v>2.6145044065346137</v>
      </c>
      <c r="BQ34" s="500">
        <v>74.824870776241852</v>
      </c>
      <c r="BR34" s="500">
        <v>85.077695642754804</v>
      </c>
      <c r="BS34" s="598">
        <v>3.2701218812007848</v>
      </c>
      <c r="BT34" s="506">
        <v>42.09390599999999</v>
      </c>
      <c r="BU34" s="506">
        <v>289</v>
      </c>
      <c r="BV34" s="481"/>
      <c r="BW34" s="507">
        <v>79.676379708421933</v>
      </c>
      <c r="BX34" s="500">
        <v>2.7730853242637536</v>
      </c>
      <c r="BY34" s="500">
        <v>74.238886071654534</v>
      </c>
      <c r="BZ34" s="500">
        <v>85.113873345189347</v>
      </c>
      <c r="CA34" s="500">
        <v>3.4804359013448414</v>
      </c>
      <c r="CB34" s="500">
        <v>39.822472000000033</v>
      </c>
      <c r="CC34" s="506">
        <v>302</v>
      </c>
      <c r="CD34" s="513"/>
      <c r="CE34" s="612">
        <v>79.713599029861641</v>
      </c>
      <c r="CF34" s="598">
        <v>2.6582763317280964</v>
      </c>
      <c r="CG34" s="598">
        <v>74.501183185306814</v>
      </c>
      <c r="CH34" s="598">
        <v>84.926014874416467</v>
      </c>
      <c r="CI34" s="598">
        <v>3.3347839817548262</v>
      </c>
      <c r="CJ34" s="744">
        <v>35.534725999999999</v>
      </c>
      <c r="CK34" s="744">
        <v>261</v>
      </c>
      <c r="CL34" s="513"/>
      <c r="CM34" s="612">
        <v>65.964816418860138</v>
      </c>
      <c r="CN34" s="598">
        <v>4.2412164200636981</v>
      </c>
      <c r="CO34" s="598">
        <v>57.647769823433535</v>
      </c>
      <c r="CP34" s="598">
        <v>74.281863014286742</v>
      </c>
      <c r="CQ34" s="598">
        <v>6.4295129590493074</v>
      </c>
      <c r="CR34" s="744">
        <v>32.319904999999991</v>
      </c>
      <c r="CS34" s="744">
        <v>171</v>
      </c>
      <c r="CT34" s="744"/>
      <c r="CU34" s="612">
        <v>76.768884585246667</v>
      </c>
      <c r="CV34" s="598">
        <v>2.7135722123174872</v>
      </c>
      <c r="CW34" s="598">
        <v>71.448041472620204</v>
      </c>
      <c r="CX34" s="598">
        <v>82.08972769787313</v>
      </c>
      <c r="CY34" s="598">
        <v>3.5347292421635341</v>
      </c>
      <c r="CZ34" s="744">
        <v>32.912690000000005</v>
      </c>
      <c r="DA34" s="744">
        <v>279</v>
      </c>
      <c r="DB34" s="744"/>
      <c r="DC34" s="612"/>
      <c r="DD34" s="598"/>
      <c r="DE34" s="598"/>
      <c r="DF34" s="598"/>
      <c r="DG34" s="598"/>
      <c r="DH34" s="744"/>
      <c r="DI34" s="744"/>
      <c r="DJ34" s="744"/>
      <c r="DK34" s="612"/>
      <c r="DL34" s="598"/>
      <c r="DM34" s="598"/>
      <c r="DN34" s="500"/>
      <c r="DO34" s="598"/>
      <c r="DP34" s="500"/>
      <c r="DR34" s="200"/>
    </row>
    <row r="35" spans="1:122" s="197" customFormat="1" ht="20.25" customHeight="1">
      <c r="A35" s="899" t="s">
        <v>40</v>
      </c>
      <c r="B35" s="678"/>
      <c r="C35" s="448">
        <v>15.714120000000001</v>
      </c>
      <c r="D35" s="713">
        <v>2.6521499999999998</v>
      </c>
      <c r="E35" s="713">
        <v>10.509889999999999</v>
      </c>
      <c r="F35" s="713">
        <v>20.91836</v>
      </c>
      <c r="G35" s="713">
        <v>16.877496162686807</v>
      </c>
      <c r="H35" s="431">
        <v>30.335933029700001</v>
      </c>
      <c r="I35" s="431">
        <v>148</v>
      </c>
      <c r="J35" s="432"/>
      <c r="K35" s="715">
        <v>64.481619999999992</v>
      </c>
      <c r="L35" s="713">
        <v>4.44503</v>
      </c>
      <c r="M35" s="713">
        <v>55.758759999999995</v>
      </c>
      <c r="N35" s="713">
        <v>73.204480000000004</v>
      </c>
      <c r="O35" s="713">
        <v>6.8934837555259936</v>
      </c>
      <c r="P35" s="693">
        <v>24.860627904499999</v>
      </c>
      <c r="Q35" s="533">
        <v>121</v>
      </c>
      <c r="R35" s="432"/>
      <c r="S35" s="713">
        <v>70.745888598398608</v>
      </c>
      <c r="T35" s="713">
        <v>4.6352338686287036</v>
      </c>
      <c r="U35" s="713">
        <v>61.65005376772006</v>
      </c>
      <c r="V35" s="713">
        <v>79.841723429077163</v>
      </c>
      <c r="W35" s="713">
        <v>6.5519480502130909</v>
      </c>
      <c r="X35" s="693">
        <v>27.56450499999999</v>
      </c>
      <c r="Y35" s="431">
        <v>132</v>
      </c>
      <c r="Z35" s="431"/>
      <c r="AA35" s="703">
        <v>70.486999033999254</v>
      </c>
      <c r="AB35" s="703">
        <v>3.5950506688298951</v>
      </c>
      <c r="AC35" s="703">
        <v>63.433661306704956</v>
      </c>
      <c r="AD35" s="703">
        <v>77.540336761293545</v>
      </c>
      <c r="AE35" s="703">
        <v>5.1003032021491368</v>
      </c>
      <c r="AF35" s="431">
        <v>33.663537000000019</v>
      </c>
      <c r="AG35" s="533">
        <v>155</v>
      </c>
      <c r="AH35" s="431"/>
      <c r="AI35" s="500">
        <v>75.744656055173508</v>
      </c>
      <c r="AJ35" s="500">
        <v>3.5952142579875632</v>
      </c>
      <c r="AK35" s="500">
        <v>68.690818292527595</v>
      </c>
      <c r="AL35" s="500">
        <v>82.798493817819434</v>
      </c>
      <c r="AM35" s="500">
        <v>4.7464922876786932</v>
      </c>
      <c r="AN35" s="506">
        <v>33.275933000000009</v>
      </c>
      <c r="AO35" s="506">
        <v>139</v>
      </c>
      <c r="AP35" s="503"/>
      <c r="AQ35" s="507">
        <v>69.866614411914568</v>
      </c>
      <c r="AR35" s="500">
        <v>4.1849713542359064</v>
      </c>
      <c r="AS35" s="500">
        <v>61.656524113881794</v>
      </c>
      <c r="AT35" s="500">
        <v>78.076704709947336</v>
      </c>
      <c r="AU35" s="500">
        <v>5.9899443954196112</v>
      </c>
      <c r="AV35" s="506">
        <v>35.375410999999978</v>
      </c>
      <c r="AW35" s="506">
        <v>140</v>
      </c>
      <c r="AX35" s="474"/>
      <c r="AY35" s="507">
        <v>80.30777564086371</v>
      </c>
      <c r="AZ35" s="500">
        <v>2.1202905568904082</v>
      </c>
      <c r="BA35" s="500">
        <v>76.150414114348294</v>
      </c>
      <c r="BB35" s="500">
        <v>84.465137167379126</v>
      </c>
      <c r="BC35" s="598">
        <v>2.6402058081802009</v>
      </c>
      <c r="BD35" s="506">
        <v>41.653004000000017</v>
      </c>
      <c r="BE35" s="506">
        <v>365</v>
      </c>
      <c r="BF35" s="504"/>
      <c r="BG35" s="507">
        <v>79.126490195668168</v>
      </c>
      <c r="BH35" s="500">
        <v>2.6160541562835999</v>
      </c>
      <c r="BI35" s="500">
        <v>73.996969238105464</v>
      </c>
      <c r="BJ35" s="500">
        <v>84.256011153230887</v>
      </c>
      <c r="BK35" s="598">
        <v>3.3061673149086772</v>
      </c>
      <c r="BL35" s="506">
        <v>39.097718000000022</v>
      </c>
      <c r="BM35" s="506">
        <v>302</v>
      </c>
      <c r="BN35" s="598"/>
      <c r="BO35" s="507">
        <v>82.233533518685491</v>
      </c>
      <c r="BP35" s="500">
        <v>2.3295579169296499</v>
      </c>
      <c r="BQ35" s="500">
        <v>77.66583241269727</v>
      </c>
      <c r="BR35" s="500">
        <v>86.801234624673711</v>
      </c>
      <c r="BS35" s="598">
        <v>2.8328563996344833</v>
      </c>
      <c r="BT35" s="506">
        <v>39.438449999999968</v>
      </c>
      <c r="BU35" s="506">
        <v>356</v>
      </c>
      <c r="BV35" s="481"/>
      <c r="BW35" s="507">
        <v>87.744000623137524</v>
      </c>
      <c r="BX35" s="500">
        <v>1.9997389832164763</v>
      </c>
      <c r="BY35" s="500">
        <v>83.82289228171922</v>
      </c>
      <c r="BZ35" s="500">
        <v>91.665108964555841</v>
      </c>
      <c r="CA35" s="500">
        <v>2.2790606412003029</v>
      </c>
      <c r="CB35" s="500">
        <v>34.252473999999985</v>
      </c>
      <c r="CC35" s="506">
        <v>313</v>
      </c>
      <c r="CD35" s="513"/>
      <c r="CE35" s="612">
        <v>86.673308073133541</v>
      </c>
      <c r="CF35" s="598">
        <v>2.243126908415968</v>
      </c>
      <c r="CG35" s="598">
        <v>82.274927777141571</v>
      </c>
      <c r="CH35" s="598">
        <v>91.071688369125496</v>
      </c>
      <c r="CI35" s="598">
        <v>2.5880250313317381</v>
      </c>
      <c r="CJ35" s="744">
        <v>35.819721999999956</v>
      </c>
      <c r="CK35" s="744">
        <v>339</v>
      </c>
      <c r="CL35" s="513"/>
      <c r="CM35" s="612">
        <v>72.412568755846451</v>
      </c>
      <c r="CN35" s="598">
        <v>3.6289390222821725</v>
      </c>
      <c r="CO35" s="598">
        <v>65.296201197354975</v>
      </c>
      <c r="CP35" s="598">
        <v>79.528936314337926</v>
      </c>
      <c r="CQ35" s="598">
        <v>5.0114767154827371</v>
      </c>
      <c r="CR35" s="744">
        <v>27.229138999999986</v>
      </c>
      <c r="CS35" s="744">
        <v>235</v>
      </c>
      <c r="CT35" s="744"/>
      <c r="CU35" s="612">
        <v>86.824144959904942</v>
      </c>
      <c r="CV35" s="598">
        <v>2.1926490578436275</v>
      </c>
      <c r="CW35" s="598">
        <v>82.524741544408471</v>
      </c>
      <c r="CX35" s="598">
        <v>91.123548375401427</v>
      </c>
      <c r="CY35" s="598">
        <v>2.5253909023304337</v>
      </c>
      <c r="CZ35" s="744">
        <v>32.871323999999973</v>
      </c>
      <c r="DA35" s="744">
        <v>338</v>
      </c>
      <c r="DB35" s="744"/>
      <c r="DC35" s="612"/>
      <c r="DD35" s="598"/>
      <c r="DE35" s="598"/>
      <c r="DF35" s="598"/>
      <c r="DG35" s="598"/>
      <c r="DH35" s="744"/>
      <c r="DI35" s="744"/>
      <c r="DJ35" s="744"/>
      <c r="DK35" s="612"/>
      <c r="DL35" s="598"/>
      <c r="DM35" s="598"/>
      <c r="DN35" s="500"/>
      <c r="DO35" s="598"/>
      <c r="DP35" s="500"/>
      <c r="DQ35" s="200"/>
      <c r="DR35" s="136"/>
    </row>
    <row r="36" spans="1:122" ht="20.25" customHeight="1">
      <c r="A36" s="900" t="s">
        <v>41</v>
      </c>
      <c r="B36" s="677"/>
      <c r="C36" s="452">
        <v>12.99198</v>
      </c>
      <c r="D36" s="707">
        <v>2.24492</v>
      </c>
      <c r="E36" s="707">
        <v>8.5868500000000001</v>
      </c>
      <c r="F36" s="707">
        <v>17.397109999999998</v>
      </c>
      <c r="G36" s="707">
        <v>17.279275368342624</v>
      </c>
      <c r="H36" s="414">
        <v>83.871503487200002</v>
      </c>
      <c r="I36" s="414">
        <v>232</v>
      </c>
      <c r="J36" s="411"/>
      <c r="K36" s="709">
        <v>41.751739999999998</v>
      </c>
      <c r="L36" s="707">
        <v>4.2031999999999998</v>
      </c>
      <c r="M36" s="707">
        <v>33.503450000000001</v>
      </c>
      <c r="N36" s="707">
        <v>50.000029999999995</v>
      </c>
      <c r="O36" s="707">
        <v>10.067125346153238</v>
      </c>
      <c r="P36" s="689">
        <v>67.042569696900003</v>
      </c>
      <c r="Q36" s="522">
        <v>179</v>
      </c>
      <c r="R36" s="411"/>
      <c r="S36" s="707">
        <v>68.392548819378746</v>
      </c>
      <c r="T36" s="707">
        <v>4.1968118741929867</v>
      </c>
      <c r="U36" s="707">
        <v>60.157040384421769</v>
      </c>
      <c r="V36" s="707">
        <v>76.628057254335715</v>
      </c>
      <c r="W36" s="707">
        <v>6.1363583411353106</v>
      </c>
      <c r="X36" s="689">
        <v>59.735500000000016</v>
      </c>
      <c r="Y36" s="414">
        <v>157</v>
      </c>
      <c r="Z36" s="414"/>
      <c r="AA36" s="698">
        <v>63.603988480017094</v>
      </c>
      <c r="AB36" s="698">
        <v>4.4325506071003007</v>
      </c>
      <c r="AC36" s="698">
        <v>54.907511210232862</v>
      </c>
      <c r="AD36" s="698">
        <v>72.300465749801319</v>
      </c>
      <c r="AE36" s="698">
        <v>6.9689821550937889</v>
      </c>
      <c r="AF36" s="414">
        <v>63.19800999999989</v>
      </c>
      <c r="AG36" s="522">
        <v>186</v>
      </c>
      <c r="AH36" s="414"/>
      <c r="AI36" s="475">
        <v>65.953414428123878</v>
      </c>
      <c r="AJ36" s="475">
        <v>4.6659803443451473</v>
      </c>
      <c r="AK36" s="475">
        <v>56.798725446908982</v>
      </c>
      <c r="AL36" s="475">
        <v>75.108103409338781</v>
      </c>
      <c r="AM36" s="475">
        <v>7.074660781103514</v>
      </c>
      <c r="AN36" s="481">
        <v>79.325933999999862</v>
      </c>
      <c r="AO36" s="481">
        <v>201</v>
      </c>
      <c r="AP36" s="480"/>
      <c r="AQ36" s="477">
        <v>71.26522262381792</v>
      </c>
      <c r="AR36" s="475">
        <v>4.4131509786794796</v>
      </c>
      <c r="AS36" s="475">
        <v>62.60748880274005</v>
      </c>
      <c r="AT36" s="475">
        <v>79.922956444895775</v>
      </c>
      <c r="AU36" s="475">
        <v>6.1925730618633299</v>
      </c>
      <c r="AV36" s="481">
        <v>89.137474999999895</v>
      </c>
      <c r="AW36" s="481">
        <v>193</v>
      </c>
      <c r="AX36" s="474"/>
      <c r="AY36" s="507">
        <v>69.524326969543665</v>
      </c>
      <c r="AZ36" s="500">
        <v>2.6398752677701429</v>
      </c>
      <c r="BA36" s="500">
        <v>64.348189275885829</v>
      </c>
      <c r="BB36" s="500">
        <v>74.700464663201487</v>
      </c>
      <c r="BC36" s="738">
        <v>3.797052604229576</v>
      </c>
      <c r="BD36" s="506">
        <v>109.13313699999993</v>
      </c>
      <c r="BE36" s="506">
        <v>406</v>
      </c>
      <c r="BF36" s="745"/>
      <c r="BG36" s="507">
        <v>68.905638049536705</v>
      </c>
      <c r="BH36" s="500">
        <v>3.1331987260505305</v>
      </c>
      <c r="BI36" s="500">
        <v>62.762107537799579</v>
      </c>
      <c r="BJ36" s="500">
        <v>75.049168561273817</v>
      </c>
      <c r="BK36" s="738">
        <v>4.5470861525120112</v>
      </c>
      <c r="BL36" s="506">
        <v>111.74822</v>
      </c>
      <c r="BM36" s="506">
        <v>384</v>
      </c>
      <c r="BN36" s="738"/>
      <c r="BO36" s="507">
        <v>67.855460336130506</v>
      </c>
      <c r="BP36" s="500">
        <v>3.0140954829098723</v>
      </c>
      <c r="BQ36" s="500">
        <v>61.945546197147848</v>
      </c>
      <c r="BR36" s="500">
        <v>73.765374475113148</v>
      </c>
      <c r="BS36" s="738">
        <v>4.4419350601693264</v>
      </c>
      <c r="BT36" s="506">
        <v>109.43611999999983</v>
      </c>
      <c r="BU36" s="506">
        <v>443</v>
      </c>
      <c r="BV36" s="601"/>
      <c r="BW36" s="507">
        <v>78.143368296854561</v>
      </c>
      <c r="BX36" s="500">
        <v>2.3148257488488015</v>
      </c>
      <c r="BY36" s="500">
        <v>73.604434651553746</v>
      </c>
      <c r="BZ36" s="500">
        <v>82.682301942155391</v>
      </c>
      <c r="CA36" s="500">
        <v>2.9622804843209942</v>
      </c>
      <c r="CB36" s="500">
        <v>89.290395999999987</v>
      </c>
      <c r="CC36" s="506">
        <v>377</v>
      </c>
      <c r="CD36" s="513"/>
      <c r="CE36" s="612">
        <v>80.110960022580215</v>
      </c>
      <c r="CF36" s="598">
        <v>2.1391457826137414</v>
      </c>
      <c r="CG36" s="598">
        <v>75.916468562822899</v>
      </c>
      <c r="CH36" s="598">
        <v>84.305451482337517</v>
      </c>
      <c r="CI36" s="598">
        <v>2.6702286204169794</v>
      </c>
      <c r="CJ36" s="744">
        <v>80.587042000000082</v>
      </c>
      <c r="CK36" s="744">
        <v>346</v>
      </c>
      <c r="CL36" s="513"/>
      <c r="CM36" s="612">
        <v>60.332431390639854</v>
      </c>
      <c r="CN36" s="598">
        <v>3.8240588519402854</v>
      </c>
      <c r="CO36" s="598">
        <v>52.83343287106814</v>
      </c>
      <c r="CP36" s="598">
        <v>67.831429910211554</v>
      </c>
      <c r="CQ36" s="598">
        <v>6.3383138451363008</v>
      </c>
      <c r="CR36" s="744">
        <v>79.099630000000033</v>
      </c>
      <c r="CS36" s="744">
        <v>288</v>
      </c>
      <c r="CT36" s="744"/>
      <c r="CU36" s="612">
        <v>71.162695944629817</v>
      </c>
      <c r="CV36" s="598">
        <v>2.8117320442221856</v>
      </c>
      <c r="CW36" s="598">
        <v>65.649378475450078</v>
      </c>
      <c r="CX36" s="598">
        <v>76.676013413809557</v>
      </c>
      <c r="CY36" s="598">
        <v>3.9511319897294714</v>
      </c>
      <c r="CZ36" s="744">
        <v>85.956617000000165</v>
      </c>
      <c r="DA36" s="744">
        <v>364</v>
      </c>
      <c r="DB36" s="744"/>
      <c r="DC36" s="612"/>
      <c r="DD36" s="598"/>
      <c r="DE36" s="598"/>
      <c r="DF36" s="598"/>
      <c r="DG36" s="598"/>
      <c r="DH36" s="744"/>
      <c r="DI36" s="744"/>
      <c r="DJ36" s="744"/>
      <c r="DK36" s="612"/>
      <c r="DL36" s="598"/>
      <c r="DM36" s="598"/>
      <c r="DN36" s="500"/>
      <c r="DO36" s="598"/>
      <c r="DP36" s="500"/>
    </row>
    <row r="37" spans="1:122" ht="20.25" hidden="1" customHeight="1">
      <c r="A37" s="581"/>
      <c r="B37" s="678"/>
      <c r="C37" s="448"/>
      <c r="D37" s="713"/>
      <c r="E37" s="713"/>
      <c r="F37" s="713"/>
      <c r="G37" s="713"/>
      <c r="H37" s="431"/>
      <c r="I37" s="431"/>
      <c r="J37" s="432"/>
      <c r="K37" s="713"/>
      <c r="L37" s="713"/>
      <c r="M37" s="713"/>
      <c r="N37" s="713"/>
      <c r="O37" s="713"/>
      <c r="P37" s="693"/>
      <c r="Q37" s="431"/>
      <c r="R37" s="432"/>
      <c r="S37" s="713"/>
      <c r="T37" s="713"/>
      <c r="U37" s="713"/>
      <c r="V37" s="713"/>
      <c r="W37" s="713"/>
      <c r="X37" s="693"/>
      <c r="Y37" s="431"/>
      <c r="Z37" s="431"/>
      <c r="AA37" s="703"/>
      <c r="AB37" s="703"/>
      <c r="AC37" s="703"/>
      <c r="AD37" s="703"/>
      <c r="AE37" s="703"/>
      <c r="AF37" s="431"/>
      <c r="AG37" s="431"/>
      <c r="AH37" s="431"/>
      <c r="AI37" s="500"/>
      <c r="AJ37" s="500"/>
      <c r="AK37" s="500"/>
      <c r="AL37" s="500"/>
      <c r="AM37" s="500"/>
      <c r="AN37" s="506"/>
      <c r="AO37" s="506"/>
      <c r="AP37" s="503"/>
      <c r="AQ37" s="507"/>
      <c r="AR37" s="500"/>
      <c r="AS37" s="500"/>
      <c r="AT37" s="500"/>
      <c r="AU37" s="500"/>
      <c r="AV37" s="506"/>
      <c r="AW37" s="506"/>
      <c r="AX37" s="531"/>
      <c r="AY37" s="592"/>
      <c r="AZ37" s="592"/>
      <c r="BA37" s="592"/>
      <c r="BB37" s="592"/>
      <c r="BC37" s="592"/>
      <c r="BD37" s="604"/>
      <c r="BE37" s="604"/>
      <c r="BF37" s="746"/>
      <c r="BG37" s="592"/>
      <c r="BH37" s="592"/>
      <c r="BI37" s="592"/>
      <c r="BJ37" s="592"/>
      <c r="BK37" s="592"/>
      <c r="BL37" s="604"/>
      <c r="BM37" s="604"/>
      <c r="BN37" s="592"/>
      <c r="BO37" s="592"/>
      <c r="BP37" s="592"/>
      <c r="BQ37" s="592"/>
      <c r="BR37" s="592"/>
      <c r="BS37" s="592"/>
      <c r="BT37" s="604"/>
      <c r="BU37" s="604"/>
      <c r="BV37" s="604"/>
      <c r="BW37" s="592"/>
      <c r="BX37" s="592"/>
      <c r="BY37" s="592"/>
      <c r="BZ37" s="592"/>
      <c r="CA37" s="592"/>
      <c r="CB37" s="592"/>
      <c r="CC37" s="604"/>
      <c r="CD37" s="592"/>
      <c r="CE37" s="481"/>
      <c r="CF37" s="481"/>
      <c r="CG37" s="481"/>
      <c r="CH37" s="481"/>
      <c r="CI37" s="481"/>
      <c r="CJ37" s="481"/>
      <c r="CK37" s="481"/>
      <c r="CL37" s="592"/>
      <c r="CM37" s="481"/>
      <c r="CN37" s="481"/>
      <c r="CO37" s="481"/>
      <c r="CP37" s="481"/>
      <c r="CQ37" s="481"/>
      <c r="CR37" s="481"/>
      <c r="CS37" s="481"/>
      <c r="CT37" s="481"/>
      <c r="CU37" s="481"/>
      <c r="CV37" s="481"/>
      <c r="CW37" s="481"/>
      <c r="CX37" s="481"/>
      <c r="CY37" s="481"/>
      <c r="CZ37" s="481"/>
      <c r="DA37" s="481"/>
      <c r="DB37" s="481"/>
      <c r="DC37" s="481"/>
      <c r="DD37" s="481"/>
      <c r="DE37" s="481"/>
      <c r="DF37" s="481"/>
      <c r="DG37" s="481"/>
      <c r="DH37" s="481"/>
      <c r="DI37" s="481"/>
      <c r="DJ37" s="481"/>
      <c r="DK37" s="598">
        <v>0</v>
      </c>
      <c r="DL37" s="475">
        <v>0</v>
      </c>
      <c r="DM37" s="475"/>
      <c r="DN37" s="475" t="e">
        <v>#DIV/0!</v>
      </c>
      <c r="DO37" s="475" t="e">
        <v>#DIV/0!</v>
      </c>
      <c r="DP37" s="475"/>
    </row>
    <row r="38" spans="1:122" ht="20.25" hidden="1" customHeight="1" thickBot="1">
      <c r="A38" s="798" t="s">
        <v>177</v>
      </c>
      <c r="B38" s="677"/>
      <c r="C38" s="452">
        <v>16.006450000000001</v>
      </c>
      <c r="D38" s="707">
        <v>2.44218</v>
      </c>
      <c r="E38" s="707">
        <v>11.214230000000001</v>
      </c>
      <c r="F38" s="707">
        <v>20.798670000000001</v>
      </c>
      <c r="G38" s="707">
        <v>15.257474330660454</v>
      </c>
      <c r="H38" s="414">
        <v>1042.5682003500001</v>
      </c>
      <c r="I38" s="414">
        <v>329</v>
      </c>
      <c r="J38" s="411"/>
      <c r="K38" s="709">
        <v>47.698970000000003</v>
      </c>
      <c r="L38" s="707">
        <v>2.9739800000000001</v>
      </c>
      <c r="M38" s="707">
        <v>41.862870000000001</v>
      </c>
      <c r="N38" s="707">
        <v>53.535060000000001</v>
      </c>
      <c r="O38" s="707">
        <v>6.2348935417263727</v>
      </c>
      <c r="P38" s="689">
        <v>891.11148417000004</v>
      </c>
      <c r="Q38" s="522">
        <v>281</v>
      </c>
      <c r="R38" s="411"/>
      <c r="S38" s="707">
        <v>69.158180329670202</v>
      </c>
      <c r="T38" s="707">
        <v>2.80225130369069</v>
      </c>
      <c r="U38" s="707">
        <v>63.659252824645563</v>
      </c>
      <c r="V38" s="707">
        <v>74.657107834694841</v>
      </c>
      <c r="W38" s="707">
        <v>4.0519448174209254</v>
      </c>
      <c r="X38" s="689">
        <v>880.11166300000002</v>
      </c>
      <c r="Y38" s="414">
        <v>277</v>
      </c>
      <c r="Z38" s="414"/>
      <c r="AA38" s="698">
        <v>72.857497473588808</v>
      </c>
      <c r="AB38" s="698">
        <v>2.6422475201924143</v>
      </c>
      <c r="AC38" s="698">
        <v>67.673519322569092</v>
      </c>
      <c r="AD38" s="698">
        <v>78.041475624608509</v>
      </c>
      <c r="AE38" s="698">
        <v>3.6265965917237843</v>
      </c>
      <c r="AF38" s="414">
        <v>1010.2383770000007</v>
      </c>
      <c r="AG38" s="522">
        <v>323</v>
      </c>
      <c r="AH38" s="414"/>
      <c r="AI38" s="475">
        <v>75.609984160327386</v>
      </c>
      <c r="AJ38" s="475">
        <v>2.6847191993884136</v>
      </c>
      <c r="AK38" s="475">
        <v>70.342544638837808</v>
      </c>
      <c r="AL38" s="475">
        <v>80.877423681816978</v>
      </c>
      <c r="AM38" s="475">
        <v>3.550746940636297</v>
      </c>
      <c r="AN38" s="481">
        <v>913.99742199999935</v>
      </c>
      <c r="AO38" s="481">
        <v>287</v>
      </c>
      <c r="AP38" s="480"/>
      <c r="AQ38" s="477">
        <v>76.736048523559774</v>
      </c>
      <c r="AR38" s="475">
        <v>2.1986180980670422</v>
      </c>
      <c r="AS38" s="475">
        <v>72.40544382220115</v>
      </c>
      <c r="AT38" s="475">
        <v>81.066653224918397</v>
      </c>
      <c r="AU38" s="475">
        <v>2.865169813105525</v>
      </c>
      <c r="AV38" s="481">
        <v>1124.1918780000015</v>
      </c>
      <c r="AW38" s="481">
        <v>541</v>
      </c>
      <c r="AX38" s="474"/>
      <c r="AY38" s="739">
        <v>79.320942649196923</v>
      </c>
      <c r="AZ38" s="475">
        <v>1.3236714548687307</v>
      </c>
      <c r="BA38" s="475">
        <v>76.720196474916904</v>
      </c>
      <c r="BB38" s="475">
        <v>81.921688823476941</v>
      </c>
      <c r="BC38" s="475">
        <v>1.6687540650175723</v>
      </c>
      <c r="BD38" s="481">
        <v>1382.5791869999948</v>
      </c>
      <c r="BE38" s="481">
        <v>1408</v>
      </c>
      <c r="BF38" s="474"/>
      <c r="BG38" s="739">
        <v>79.630706995979978</v>
      </c>
      <c r="BH38" s="475">
        <v>1.5018678323609083</v>
      </c>
      <c r="BI38" s="475">
        <v>76.679385207732835</v>
      </c>
      <c r="BJ38" s="475">
        <v>82.582028784227134</v>
      </c>
      <c r="BK38" s="475">
        <v>1.8860410625724162</v>
      </c>
      <c r="BL38" s="481">
        <v>1400.5552619999989</v>
      </c>
      <c r="BM38" s="481">
        <v>1162</v>
      </c>
      <c r="BN38" s="475"/>
      <c r="BO38" s="739">
        <v>84.179926656104442</v>
      </c>
      <c r="BP38" s="475">
        <v>1.4521351356729797</v>
      </c>
      <c r="BQ38" s="475">
        <v>81.324220016003068</v>
      </c>
      <c r="BR38" s="475">
        <v>87.035633296205816</v>
      </c>
      <c r="BS38" s="475">
        <v>1.7250373020700129</v>
      </c>
      <c r="BT38" s="481">
        <v>1293.6095020000021</v>
      </c>
      <c r="BU38" s="481">
        <v>924</v>
      </c>
      <c r="BV38" s="481"/>
      <c r="BW38" s="827">
        <v>78.282188568261347</v>
      </c>
      <c r="BX38" s="797">
        <v>1.4188671047270311</v>
      </c>
      <c r="BY38" s="797">
        <v>75.495024742091132</v>
      </c>
      <c r="BZ38" s="797">
        <v>81.069352394431561</v>
      </c>
      <c r="CA38" s="797">
        <v>1.812503113003531</v>
      </c>
      <c r="CB38" s="797">
        <v>1322.8887630000013</v>
      </c>
      <c r="CC38" s="756">
        <v>1420</v>
      </c>
      <c r="CD38" s="820"/>
      <c r="CE38" s="613">
        <v>82.14731976746809</v>
      </c>
      <c r="CF38" s="605">
        <v>1.1920103062881544</v>
      </c>
      <c r="CG38" s="605">
        <v>79.805420852142518</v>
      </c>
      <c r="CH38" s="605">
        <v>84.489218682793648</v>
      </c>
      <c r="CI38" s="605">
        <v>1.4510641487297962</v>
      </c>
      <c r="CJ38" s="743">
        <v>1159.5722619999983</v>
      </c>
      <c r="CK38" s="743">
        <v>1270</v>
      </c>
      <c r="CL38" s="820"/>
      <c r="CM38" s="613">
        <v>69.641693791219467</v>
      </c>
      <c r="CN38" s="605">
        <v>1.8948083246491494</v>
      </c>
      <c r="CO38" s="605">
        <v>65.916778640942937</v>
      </c>
      <c r="CP38" s="605">
        <v>73.366608941495997</v>
      </c>
      <c r="CQ38" s="605">
        <v>2.7207958645142112</v>
      </c>
      <c r="CR38" s="743">
        <v>1063.0599210000003</v>
      </c>
      <c r="CS38" s="743">
        <v>897</v>
      </c>
      <c r="CT38" s="743"/>
      <c r="CU38" s="613">
        <v>80.064048119506168</v>
      </c>
      <c r="CV38" s="605">
        <v>1.5500368689694426</v>
      </c>
      <c r="CW38" s="605">
        <v>77.018718578452237</v>
      </c>
      <c r="CX38" s="605">
        <v>83.109377660560099</v>
      </c>
      <c r="CY38" s="605">
        <v>1.935996124822227</v>
      </c>
      <c r="CZ38" s="743">
        <v>1115.1303199999954</v>
      </c>
      <c r="DA38" s="743">
        <v>1362</v>
      </c>
      <c r="DB38" s="743"/>
      <c r="DC38" s="613">
        <v>80.064048119506168</v>
      </c>
      <c r="DD38" s="605">
        <v>1.5500368689694426</v>
      </c>
      <c r="DE38" s="605">
        <v>77.018718578452237</v>
      </c>
      <c r="DF38" s="605">
        <v>83.109377660560099</v>
      </c>
      <c r="DG38" s="605">
        <v>1.935996124822227</v>
      </c>
      <c r="DH38" s="743">
        <v>1115.1303199999954</v>
      </c>
      <c r="DI38" s="743">
        <v>1362</v>
      </c>
      <c r="DJ38" s="743"/>
      <c r="DK38" s="613">
        <v>3.4</v>
      </c>
      <c r="DL38" s="828">
        <v>1.8</v>
      </c>
      <c r="DM38" s="828"/>
      <c r="DN38" s="829" t="s">
        <v>151</v>
      </c>
      <c r="DO38" s="828" t="s">
        <v>151</v>
      </c>
      <c r="DP38" s="483"/>
    </row>
    <row r="39" spans="1:122" ht="6" customHeight="1" thickBot="1">
      <c r="A39" s="210"/>
      <c r="B39" s="222"/>
      <c r="C39" s="221"/>
      <c r="D39" s="221"/>
      <c r="E39" s="221"/>
      <c r="F39" s="221"/>
      <c r="G39" s="264"/>
      <c r="H39" s="221"/>
      <c r="I39" s="265"/>
      <c r="J39" s="273"/>
      <c r="K39" s="210"/>
      <c r="L39" s="210"/>
      <c r="M39" s="210"/>
      <c r="N39" s="210"/>
      <c r="O39" s="210"/>
      <c r="P39" s="210"/>
      <c r="Q39" s="210"/>
      <c r="R39" s="273"/>
      <c r="S39" s="210"/>
      <c r="T39" s="210"/>
      <c r="U39" s="210"/>
      <c r="V39" s="210"/>
      <c r="W39" s="210"/>
      <c r="X39" s="210"/>
      <c r="Y39" s="210"/>
      <c r="Z39" s="210"/>
      <c r="AA39" s="210"/>
      <c r="AB39" s="210"/>
      <c r="AC39" s="210"/>
      <c r="AD39" s="210"/>
      <c r="AE39" s="210"/>
      <c r="AF39" s="210"/>
      <c r="AG39" s="210"/>
      <c r="AH39" s="210"/>
      <c r="AI39" s="202"/>
      <c r="AJ39" s="202"/>
      <c r="AK39" s="202"/>
      <c r="AL39" s="202"/>
      <c r="AM39" s="202"/>
      <c r="AN39" s="202"/>
      <c r="AO39" s="203"/>
      <c r="AP39" s="210"/>
      <c r="AQ39" s="202"/>
      <c r="AR39" s="202"/>
      <c r="AS39" s="202"/>
      <c r="AT39" s="202"/>
      <c r="AU39" s="202"/>
      <c r="AV39" s="202"/>
      <c r="AW39" s="203"/>
      <c r="AX39" s="178"/>
      <c r="AY39" s="202"/>
      <c r="AZ39" s="202"/>
      <c r="BA39" s="202"/>
      <c r="BB39" s="202"/>
      <c r="BC39" s="202"/>
      <c r="BD39" s="202"/>
      <c r="BE39" s="202"/>
      <c r="BF39" s="202"/>
      <c r="BG39" s="577"/>
      <c r="BH39" s="577"/>
      <c r="BI39" s="577"/>
      <c r="BJ39" s="577"/>
      <c r="BK39" s="577"/>
      <c r="BL39" s="577"/>
      <c r="BM39" s="578"/>
      <c r="BN39" s="578"/>
      <c r="BO39" s="577"/>
      <c r="BP39" s="577"/>
      <c r="BQ39" s="577"/>
      <c r="BR39" s="577"/>
      <c r="BS39" s="577"/>
      <c r="BT39" s="577"/>
      <c r="BU39" s="578"/>
      <c r="BV39" s="578"/>
      <c r="BW39" s="578"/>
      <c r="BX39" s="578"/>
      <c r="BY39" s="578"/>
      <c r="BZ39" s="578"/>
      <c r="CA39" s="578"/>
      <c r="CB39" s="578"/>
      <c r="CC39" s="578"/>
      <c r="CD39" s="578"/>
      <c r="CE39" s="203"/>
      <c r="CF39" s="203"/>
      <c r="CG39" s="203"/>
      <c r="CH39" s="203"/>
      <c r="CI39" s="203"/>
      <c r="CJ39" s="203"/>
      <c r="CK39" s="203"/>
      <c r="CL39" s="578"/>
      <c r="CM39" s="203"/>
      <c r="CN39" s="203"/>
      <c r="CO39" s="203"/>
      <c r="CP39" s="203"/>
      <c r="CQ39" s="203"/>
      <c r="CR39" s="203"/>
      <c r="CS39" s="203"/>
      <c r="CT39" s="203"/>
      <c r="CU39" s="203"/>
      <c r="CV39" s="203"/>
      <c r="CW39" s="203"/>
      <c r="CX39" s="203"/>
      <c r="CY39" s="203"/>
      <c r="CZ39" s="203"/>
      <c r="DA39" s="203"/>
      <c r="DB39" s="515"/>
      <c r="DC39" s="203"/>
      <c r="DD39" s="203"/>
      <c r="DE39" s="203"/>
      <c r="DF39" s="203"/>
      <c r="DG39" s="203"/>
      <c r="DH39" s="203"/>
      <c r="DI39" s="203"/>
      <c r="DJ39" s="515"/>
      <c r="DK39" s="578"/>
      <c r="DL39" s="578"/>
      <c r="DM39" s="578"/>
      <c r="DN39" s="578"/>
      <c r="DO39" s="578"/>
      <c r="DP39" s="578"/>
    </row>
    <row r="40" spans="1:122" ht="120.75" customHeight="1" thickTop="1">
      <c r="A40" s="1139" t="s">
        <v>200</v>
      </c>
      <c r="B40" s="1139"/>
      <c r="C40" s="1139"/>
      <c r="D40" s="1139"/>
      <c r="E40" s="1139"/>
      <c r="F40" s="1139"/>
      <c r="G40" s="1139"/>
      <c r="H40" s="1139"/>
      <c r="I40" s="1139"/>
      <c r="J40" s="1139"/>
      <c r="K40" s="1139"/>
      <c r="L40" s="1139"/>
      <c r="M40" s="1139"/>
      <c r="N40" s="1139"/>
      <c r="O40" s="1139"/>
      <c r="P40" s="1139"/>
      <c r="Q40" s="1139"/>
      <c r="R40" s="1139"/>
      <c r="S40" s="1139"/>
      <c r="T40" s="1139"/>
      <c r="U40" s="1139"/>
      <c r="V40" s="1139"/>
      <c r="W40" s="1139"/>
      <c r="X40" s="1139"/>
      <c r="Y40" s="1139"/>
      <c r="Z40" s="1139"/>
      <c r="AA40" s="1139"/>
      <c r="AB40" s="1139"/>
      <c r="AC40" s="1139"/>
      <c r="AD40" s="1139"/>
      <c r="AE40" s="1139"/>
      <c r="AF40" s="1139"/>
      <c r="AG40" s="1139"/>
      <c r="AH40" s="1139"/>
      <c r="AI40" s="1139"/>
      <c r="AJ40" s="1139"/>
      <c r="AK40" s="1139"/>
      <c r="AL40" s="1139"/>
      <c r="AM40" s="1139"/>
      <c r="AN40" s="1139"/>
      <c r="AO40" s="1139"/>
      <c r="AP40" s="1139"/>
      <c r="AQ40" s="1139"/>
      <c r="AR40" s="1139"/>
      <c r="AS40" s="1139"/>
      <c r="AT40" s="1139"/>
      <c r="AU40" s="1139"/>
      <c r="AV40" s="1139"/>
      <c r="AW40" s="1139"/>
      <c r="AX40" s="1139"/>
      <c r="AY40" s="1139"/>
      <c r="AZ40" s="1139"/>
      <c r="BA40" s="1139"/>
      <c r="BB40" s="1139"/>
      <c r="BC40" s="1139"/>
      <c r="BD40" s="1139"/>
      <c r="BE40" s="1139"/>
      <c r="BF40" s="1139"/>
      <c r="BG40" s="1139"/>
      <c r="BH40" s="1139"/>
      <c r="BI40" s="1139"/>
      <c r="BJ40" s="1139"/>
      <c r="BK40" s="1139"/>
      <c r="BL40" s="1139"/>
      <c r="BM40" s="1139"/>
      <c r="BN40" s="1139"/>
      <c r="BO40" s="1139"/>
      <c r="BP40" s="1139"/>
      <c r="BQ40" s="1139"/>
      <c r="BR40" s="1139"/>
      <c r="BS40" s="1139"/>
      <c r="BT40" s="1139"/>
      <c r="BU40" s="1139"/>
      <c r="BV40" s="1139"/>
      <c r="BW40" s="1139"/>
      <c r="BX40" s="1139"/>
      <c r="BY40" s="1139"/>
      <c r="BZ40" s="1139"/>
      <c r="CA40" s="1139"/>
      <c r="CB40" s="1139"/>
      <c r="CC40" s="1139"/>
      <c r="CD40" s="1139"/>
      <c r="CE40" s="1139"/>
      <c r="CF40" s="1139"/>
      <c r="CG40" s="1139"/>
      <c r="CH40" s="1139"/>
      <c r="CI40" s="1139"/>
      <c r="CJ40" s="1139"/>
      <c r="CK40" s="1139"/>
      <c r="CL40" s="1139"/>
      <c r="CM40" s="1139"/>
      <c r="CN40" s="1139"/>
      <c r="CO40" s="1139"/>
      <c r="CP40" s="1139"/>
      <c r="CQ40" s="1139"/>
      <c r="CR40" s="1139"/>
      <c r="CS40" s="1139"/>
      <c r="CT40" s="1139"/>
      <c r="CU40" s="1139"/>
      <c r="CV40" s="1139"/>
      <c r="CW40" s="1139"/>
      <c r="CX40" s="1139"/>
      <c r="CY40" s="1139"/>
      <c r="CZ40" s="1139"/>
      <c r="DA40" s="1139"/>
      <c r="DB40" s="1139"/>
      <c r="DC40" s="1139"/>
      <c r="DD40" s="1139"/>
      <c r="DE40" s="1139"/>
      <c r="DF40" s="1139"/>
      <c r="DG40" s="1139"/>
      <c r="DH40" s="1139"/>
      <c r="DI40" s="1139"/>
      <c r="DJ40" s="1139"/>
      <c r="DK40" s="1139"/>
      <c r="DL40" s="1139"/>
      <c r="DM40" s="1139"/>
      <c r="DN40" s="1139"/>
      <c r="DO40" s="1139"/>
      <c r="DP40" s="1139"/>
    </row>
    <row r="41" spans="1:122" ht="7.5" customHeight="1">
      <c r="A41" s="143"/>
      <c r="AI41" s="197"/>
      <c r="AJ41" s="197"/>
      <c r="AK41" s="197"/>
      <c r="AL41" s="197"/>
      <c r="AM41" s="197"/>
      <c r="AN41" s="197"/>
      <c r="AO41" s="198"/>
      <c r="AQ41" s="197"/>
      <c r="AR41" s="197"/>
      <c r="AS41" s="197"/>
      <c r="AT41" s="197"/>
      <c r="AU41" s="197"/>
      <c r="AV41" s="197"/>
      <c r="AW41" s="198"/>
      <c r="AY41" s="197"/>
      <c r="AZ41" s="197"/>
      <c r="BA41" s="197"/>
      <c r="BB41" s="197"/>
      <c r="BC41" s="197"/>
      <c r="BD41" s="197"/>
      <c r="BE41" s="197"/>
      <c r="BF41" s="197"/>
      <c r="BG41" s="579"/>
      <c r="BH41" s="579"/>
      <c r="BI41" s="579"/>
      <c r="BJ41" s="579"/>
      <c r="BK41" s="579"/>
      <c r="BL41" s="579"/>
      <c r="BM41" s="580"/>
      <c r="BN41" s="580"/>
      <c r="BO41" s="579"/>
      <c r="BP41" s="579"/>
      <c r="BQ41" s="579"/>
      <c r="BR41" s="579"/>
      <c r="BS41" s="579"/>
      <c r="BT41" s="579"/>
      <c r="BU41" s="580"/>
      <c r="BV41" s="580"/>
      <c r="BW41" s="580"/>
      <c r="BX41" s="580"/>
      <c r="BY41" s="580"/>
      <c r="BZ41" s="580"/>
      <c r="CA41" s="580"/>
      <c r="CB41" s="580"/>
      <c r="CC41" s="580"/>
      <c r="CD41" s="580"/>
      <c r="CE41" s="198"/>
      <c r="CF41" s="198"/>
      <c r="CG41" s="198"/>
      <c r="CH41" s="198"/>
      <c r="CI41" s="198"/>
      <c r="CJ41" s="198"/>
      <c r="CK41" s="198"/>
      <c r="CL41" s="580"/>
      <c r="CM41" s="198"/>
      <c r="CN41" s="198"/>
      <c r="CO41" s="198"/>
      <c r="CP41" s="198"/>
      <c r="CQ41" s="198"/>
      <c r="CR41" s="198"/>
      <c r="CS41" s="198"/>
      <c r="CT41" s="198"/>
      <c r="CU41" s="198"/>
      <c r="CV41" s="198"/>
      <c r="CW41" s="198"/>
      <c r="CX41" s="198"/>
      <c r="CY41" s="198"/>
      <c r="CZ41" s="198"/>
      <c r="DA41" s="198"/>
      <c r="DB41" s="198"/>
      <c r="DC41" s="198"/>
      <c r="DD41" s="198"/>
      <c r="DE41" s="198"/>
      <c r="DF41" s="198"/>
      <c r="DG41" s="198"/>
      <c r="DH41" s="198"/>
      <c r="DI41" s="198"/>
      <c r="DJ41" s="198"/>
      <c r="DK41" s="481"/>
      <c r="DL41" s="481"/>
      <c r="DM41" s="481"/>
      <c r="DN41" s="481"/>
      <c r="DO41" s="481"/>
      <c r="DP41" s="481"/>
    </row>
    <row r="42" spans="1:122">
      <c r="CE42" s="198"/>
      <c r="CF42" s="198"/>
      <c r="CG42" s="198"/>
      <c r="CH42" s="198"/>
      <c r="CI42" s="198"/>
      <c r="CJ42" s="198"/>
      <c r="CK42" s="198"/>
      <c r="CM42" s="198"/>
      <c r="CN42" s="198"/>
      <c r="CO42" s="198"/>
      <c r="CP42" s="198"/>
      <c r="CQ42" s="198"/>
      <c r="CR42" s="198"/>
      <c r="CS42" s="198"/>
      <c r="CT42" s="198"/>
      <c r="CU42" s="198"/>
      <c r="CV42" s="198"/>
      <c r="CW42" s="198"/>
      <c r="CX42" s="198"/>
      <c r="CY42" s="198"/>
      <c r="CZ42" s="198"/>
      <c r="DA42" s="198"/>
      <c r="DB42" s="198"/>
      <c r="DC42" s="198"/>
      <c r="DD42" s="198"/>
      <c r="DE42" s="198"/>
      <c r="DF42" s="198"/>
      <c r="DG42" s="198"/>
      <c r="DH42" s="198"/>
      <c r="DI42" s="198"/>
      <c r="DJ42" s="198"/>
    </row>
    <row r="43" spans="1:122">
      <c r="CE43" s="198"/>
      <c r="CF43" s="198"/>
      <c r="CG43" s="198"/>
      <c r="CH43" s="198"/>
      <c r="CI43" s="198"/>
      <c r="CJ43" s="198"/>
      <c r="CK43" s="198"/>
      <c r="CM43" s="198"/>
      <c r="CN43" s="198"/>
      <c r="CO43" s="198"/>
      <c r="CP43" s="198"/>
      <c r="CQ43" s="198"/>
      <c r="CR43" s="198"/>
      <c r="CS43" s="198"/>
      <c r="CT43" s="198"/>
      <c r="CU43" s="198"/>
      <c r="CV43" s="198"/>
      <c r="CW43" s="198"/>
      <c r="CX43" s="198"/>
      <c r="CY43" s="198"/>
      <c r="CZ43" s="198"/>
      <c r="DA43" s="198"/>
      <c r="DB43" s="198"/>
      <c r="DC43" s="198"/>
      <c r="DD43" s="198"/>
      <c r="DE43" s="198"/>
      <c r="DF43" s="198"/>
      <c r="DG43" s="198"/>
      <c r="DH43" s="198"/>
      <c r="DI43" s="198"/>
      <c r="DJ43" s="198"/>
    </row>
  </sheetData>
  <mergeCells count="105">
    <mergeCell ref="BO3:DP3"/>
    <mergeCell ref="CK5:CK6"/>
    <mergeCell ref="CM5:CM6"/>
    <mergeCell ref="BW4:CC4"/>
    <mergeCell ref="CI5:CI6"/>
    <mergeCell ref="CJ5:CJ6"/>
    <mergeCell ref="BX5:BX6"/>
    <mergeCell ref="BY5:BZ5"/>
    <mergeCell ref="BQ5:BR5"/>
    <mergeCell ref="BW5:BW6"/>
    <mergeCell ref="CU4:DA4"/>
    <mergeCell ref="CZ5:CZ6"/>
    <mergeCell ref="DA5:DA6"/>
    <mergeCell ref="BO4:BU4"/>
    <mergeCell ref="BU5:BU6"/>
    <mergeCell ref="CE4:CK4"/>
    <mergeCell ref="CY5:CY6"/>
    <mergeCell ref="BO5:BO6"/>
    <mergeCell ref="DK4:DL5"/>
    <mergeCell ref="DN4:DO5"/>
    <mergeCell ref="BS5:BS6"/>
    <mergeCell ref="BT5:BT6"/>
    <mergeCell ref="BP5:BP6"/>
    <mergeCell ref="CW5:CX5"/>
    <mergeCell ref="AY4:BE4"/>
    <mergeCell ref="BG4:BM4"/>
    <mergeCell ref="BK5:BK6"/>
    <mergeCell ref="BC5:BC6"/>
    <mergeCell ref="AR5:AR6"/>
    <mergeCell ref="BH5:BH6"/>
    <mergeCell ref="BM5:BM6"/>
    <mergeCell ref="BI5:BJ5"/>
    <mergeCell ref="BL5:BL6"/>
    <mergeCell ref="CU5:CU6"/>
    <mergeCell ref="CV5:CV6"/>
    <mergeCell ref="AQ4:AW4"/>
    <mergeCell ref="O5:O6"/>
    <mergeCell ref="P5:P6"/>
    <mergeCell ref="Q5:Q6"/>
    <mergeCell ref="S5:S6"/>
    <mergeCell ref="T5:T6"/>
    <mergeCell ref="AS5:AT5"/>
    <mergeCell ref="BA5:BB5"/>
    <mergeCell ref="BE5:BE6"/>
    <mergeCell ref="BG5:BG6"/>
    <mergeCell ref="AO5:AO6"/>
    <mergeCell ref="AQ5:AQ6"/>
    <mergeCell ref="AJ5:AJ6"/>
    <mergeCell ref="AK5:AL5"/>
    <mergeCell ref="AU5:AU6"/>
    <mergeCell ref="AV5:AV6"/>
    <mergeCell ref="AW5:AW6"/>
    <mergeCell ref="AY5:AY6"/>
    <mergeCell ref="AZ5:AZ6"/>
    <mergeCell ref="AM5:AM6"/>
    <mergeCell ref="AN5:AN6"/>
    <mergeCell ref="AI4:AO4"/>
    <mergeCell ref="A40:DP40"/>
    <mergeCell ref="CN5:CN6"/>
    <mergeCell ref="CO5:CP5"/>
    <mergeCell ref="CQ5:CQ6"/>
    <mergeCell ref="CR5:CR6"/>
    <mergeCell ref="CS5:CS6"/>
    <mergeCell ref="CA5:CA6"/>
    <mergeCell ref="CB5:CB6"/>
    <mergeCell ref="CC5:CC6"/>
    <mergeCell ref="CE5:CE6"/>
    <mergeCell ref="CF5:CF6"/>
    <mergeCell ref="CG5:CH5"/>
    <mergeCell ref="BD5:BD6"/>
    <mergeCell ref="X5:X6"/>
    <mergeCell ref="Y5:Y6"/>
    <mergeCell ref="AA5:AA6"/>
    <mergeCell ref="AE5:AE6"/>
    <mergeCell ref="K5:K6"/>
    <mergeCell ref="L5:L6"/>
    <mergeCell ref="M5:N5"/>
    <mergeCell ref="AC5:AD5"/>
    <mergeCell ref="AB5:AB6"/>
    <mergeCell ref="U5:V5"/>
    <mergeCell ref="AF5:AF6"/>
    <mergeCell ref="DC4:DI4"/>
    <mergeCell ref="DC5:DC6"/>
    <mergeCell ref="DD5:DD6"/>
    <mergeCell ref="DE5:DF5"/>
    <mergeCell ref="DG5:DG6"/>
    <mergeCell ref="DH5:DH6"/>
    <mergeCell ref="DI5:DI6"/>
    <mergeCell ref="AI5:AI6"/>
    <mergeCell ref="A1:DO1"/>
    <mergeCell ref="A2:DO2"/>
    <mergeCell ref="K4:Q4"/>
    <mergeCell ref="S4:Y4"/>
    <mergeCell ref="AA4:AG4"/>
    <mergeCell ref="AG5:AG6"/>
    <mergeCell ref="W5:W6"/>
    <mergeCell ref="A4:A6"/>
    <mergeCell ref="C4:I4"/>
    <mergeCell ref="C5:C6"/>
    <mergeCell ref="D5:D6"/>
    <mergeCell ref="E5:F5"/>
    <mergeCell ref="G5:G6"/>
    <mergeCell ref="H5:H6"/>
    <mergeCell ref="I5:I6"/>
    <mergeCell ref="CM4:CS4"/>
  </mergeCells>
  <printOptions horizontalCentered="1"/>
  <pageMargins left="0.19685039370078741" right="0.19685039370078741" top="0.78740157480314965" bottom="0.51181102362204722" header="0.31496062992125984" footer="0.31496062992125984"/>
  <pageSetup paperSize="9" scale="55" orientation="landscape" r:id="rId1"/>
  <headerFooter alignWithMargins="0">
    <oddFooter xml:space="preserve">&amp;C&amp;14Perú:Indicadores de Resultados de los Programas Presupuestales, 2022 - I Semestre P/&amp;R&amp;14&amp;P+38 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2D050"/>
  </sheetPr>
  <dimension ref="A1:EL50"/>
  <sheetViews>
    <sheetView showGridLines="0" tabSelected="1" view="pageBreakPreview" zoomScale="70" zoomScaleNormal="100" zoomScaleSheetLayoutView="70" zoomScalePageLayoutView="60" workbookViewId="0">
      <pane xSplit="81" topLeftCell="CD1" activePane="topRight" state="frozen"/>
      <selection activeCell="DS5" sqref="DS5:DS6"/>
      <selection pane="topRight" activeCell="EI12" sqref="EI12"/>
    </sheetView>
  </sheetViews>
  <sheetFormatPr baseColWidth="10" defaultColWidth="11.42578125" defaultRowHeight="12.75"/>
  <cols>
    <col min="1" max="1" width="29.140625" style="136" customWidth="1"/>
    <col min="2" max="2" width="0.85546875" style="136" hidden="1" customWidth="1"/>
    <col min="3" max="3" width="11.42578125" style="136" hidden="1" customWidth="1"/>
    <col min="4" max="6" width="8.7109375" style="136" hidden="1" customWidth="1"/>
    <col min="7" max="7" width="11.7109375" style="136" hidden="1" customWidth="1"/>
    <col min="8" max="8" width="8.7109375" style="136" hidden="1" customWidth="1"/>
    <col min="9" max="9" width="11.28515625" style="136" hidden="1" customWidth="1"/>
    <col min="10" max="10" width="1.7109375" style="136" hidden="1" customWidth="1"/>
    <col min="11" max="11" width="11.42578125" style="136" hidden="1" customWidth="1"/>
    <col min="12" max="12" width="8.7109375" style="136" hidden="1" customWidth="1"/>
    <col min="13" max="14" width="9.28515625" style="136" hidden="1" customWidth="1"/>
    <col min="15" max="15" width="11.7109375" style="136" hidden="1" customWidth="1"/>
    <col min="16" max="16" width="10.7109375" style="136" hidden="1" customWidth="1"/>
    <col min="17" max="17" width="11.28515625" style="136" hidden="1" customWidth="1"/>
    <col min="18" max="18" width="1.7109375" style="136" hidden="1" customWidth="1"/>
    <col min="19" max="19" width="11.42578125" style="136" hidden="1" customWidth="1"/>
    <col min="20" max="20" width="8.7109375" style="136" hidden="1" customWidth="1"/>
    <col min="21" max="22" width="9.28515625" style="136" hidden="1" customWidth="1"/>
    <col min="23" max="23" width="11.7109375" style="136" hidden="1" customWidth="1"/>
    <col min="24" max="24" width="10.7109375" style="136" hidden="1" customWidth="1"/>
    <col min="25" max="25" width="11.7109375" style="136" hidden="1" customWidth="1"/>
    <col min="26" max="26" width="1.7109375" style="136" hidden="1" customWidth="1"/>
    <col min="27" max="27" width="11.42578125" style="136" hidden="1" customWidth="1"/>
    <col min="28" max="28" width="7.85546875" style="136" hidden="1" customWidth="1"/>
    <col min="29" max="30" width="9.28515625" style="136" hidden="1" customWidth="1"/>
    <col min="31" max="31" width="11.7109375" style="136" hidden="1" customWidth="1"/>
    <col min="32" max="32" width="9.85546875" style="136" hidden="1" customWidth="1"/>
    <col min="33" max="33" width="12.28515625" style="136" hidden="1" customWidth="1"/>
    <col min="34" max="34" width="1.7109375" style="136" hidden="1" customWidth="1"/>
    <col min="35" max="35" width="11.42578125" style="136" hidden="1" customWidth="1"/>
    <col min="36" max="36" width="7.85546875" style="136" hidden="1" customWidth="1"/>
    <col min="37" max="37" width="10" style="136" hidden="1" customWidth="1"/>
    <col min="38" max="38" width="11.28515625" style="136" hidden="1" customWidth="1"/>
    <col min="39" max="39" width="12.28515625" style="136" hidden="1" customWidth="1"/>
    <col min="40" max="40" width="16.5703125" style="136" hidden="1" customWidth="1"/>
    <col min="41" max="41" width="12" style="137" hidden="1" customWidth="1"/>
    <col min="42" max="42" width="1.7109375" style="136" hidden="1" customWidth="1"/>
    <col min="43" max="43" width="11.42578125" style="136" hidden="1" customWidth="1"/>
    <col min="44" max="46" width="4.7109375" style="136" hidden="1" customWidth="1"/>
    <col min="47" max="48" width="12.28515625" style="136" hidden="1" customWidth="1"/>
    <col min="49" max="49" width="11.140625" style="136" hidden="1" customWidth="1"/>
    <col min="50" max="50" width="1.7109375" style="136" hidden="1" customWidth="1"/>
    <col min="51" max="51" width="11.42578125" style="136" hidden="1" customWidth="1"/>
    <col min="52" max="52" width="7.28515625" style="136" hidden="1" customWidth="1"/>
    <col min="53" max="54" width="9.140625" style="136" hidden="1" customWidth="1"/>
    <col min="55" max="55" width="12.28515625" style="136" hidden="1" customWidth="1"/>
    <col min="56" max="56" width="15.85546875" style="136" hidden="1" customWidth="1"/>
    <col min="57" max="57" width="11.140625" style="136" hidden="1" customWidth="1"/>
    <col min="58" max="58" width="1.7109375" style="136" hidden="1" customWidth="1"/>
    <col min="59" max="59" width="11.42578125" style="136" hidden="1" customWidth="1"/>
    <col min="60" max="62" width="6.28515625" style="136" hidden="1" customWidth="1"/>
    <col min="63" max="64" width="12.28515625" style="136" hidden="1" customWidth="1"/>
    <col min="65" max="65" width="11.140625" style="136" hidden="1" customWidth="1"/>
    <col min="66" max="66" width="1.7109375" style="136" hidden="1" customWidth="1"/>
    <col min="67" max="67" width="11.42578125" style="136" hidden="1" customWidth="1"/>
    <col min="68" max="68" width="7.28515625" style="136" hidden="1" customWidth="1"/>
    <col min="69" max="69" width="10.85546875" style="136" hidden="1" customWidth="1"/>
    <col min="70" max="70" width="11.85546875" style="136" hidden="1" customWidth="1"/>
    <col min="71" max="71" width="12.28515625" style="136" hidden="1" customWidth="1"/>
    <col min="72" max="72" width="15.85546875" style="136" hidden="1" customWidth="1"/>
    <col min="73" max="73" width="11.140625" style="136" hidden="1" customWidth="1"/>
    <col min="74" max="74" width="1.7109375" style="575" hidden="1" customWidth="1"/>
    <col min="75" max="75" width="11.42578125" style="575" hidden="1" customWidth="1"/>
    <col min="76" max="76" width="7.42578125" style="575" hidden="1" customWidth="1"/>
    <col min="77" max="78" width="11.140625" style="575" hidden="1" customWidth="1"/>
    <col min="79" max="79" width="12.28515625" style="575" hidden="1" customWidth="1"/>
    <col min="80" max="80" width="8.42578125" style="575" hidden="1" customWidth="1"/>
    <col min="81" max="81" width="11.140625" style="575" hidden="1" customWidth="1"/>
    <col min="82" max="82" width="1.7109375" style="575" customWidth="1"/>
    <col min="83" max="83" width="11.42578125" style="574" customWidth="1"/>
    <col min="84" max="84" width="11.42578125" style="574" hidden="1" customWidth="1"/>
    <col min="85" max="86" width="10.7109375" style="574" hidden="1" customWidth="1"/>
    <col min="87" max="87" width="12.28515625" style="574" hidden="1" customWidth="1"/>
    <col min="88" max="89" width="10.7109375" style="574" hidden="1" customWidth="1"/>
    <col min="90" max="90" width="1.7109375" style="575" customWidth="1"/>
    <col min="91" max="91" width="11.42578125" style="574" customWidth="1"/>
    <col min="92" max="92" width="11.42578125" style="574" hidden="1" customWidth="1"/>
    <col min="93" max="94" width="10.7109375" style="574" hidden="1" customWidth="1"/>
    <col min="95" max="95" width="12.28515625" style="574" hidden="1" customWidth="1"/>
    <col min="96" max="97" width="10.7109375" style="574" hidden="1" customWidth="1"/>
    <col min="98" max="98" width="1.85546875" style="575" customWidth="1"/>
    <col min="99" max="99" width="11.42578125" style="574" customWidth="1"/>
    <col min="100" max="100" width="11.42578125" style="574" hidden="1" customWidth="1"/>
    <col min="101" max="102" width="10.7109375" style="574" hidden="1" customWidth="1"/>
    <col min="103" max="103" width="14.85546875" style="574" hidden="1" customWidth="1"/>
    <col min="104" max="105" width="10.7109375" style="574" hidden="1" customWidth="1"/>
    <col min="106" max="106" width="1.7109375" style="575" customWidth="1"/>
    <col min="107" max="107" width="11.42578125" style="574" customWidth="1"/>
    <col min="108" max="108" width="11.42578125" style="574" hidden="1" customWidth="1"/>
    <col min="109" max="110" width="10.7109375" style="574" hidden="1" customWidth="1"/>
    <col min="111" max="111" width="13.42578125" style="574" hidden="1" customWidth="1"/>
    <col min="112" max="113" width="10.7109375" style="574" hidden="1" customWidth="1"/>
    <col min="114" max="114" width="1.7109375" style="575" customWidth="1"/>
    <col min="115" max="115" width="11.42578125" style="574" customWidth="1"/>
    <col min="116" max="116" width="11.42578125" style="574" hidden="1" customWidth="1"/>
    <col min="117" max="118" width="10.7109375" style="574" hidden="1" customWidth="1"/>
    <col min="119" max="119" width="11.7109375" style="574" hidden="1" customWidth="1"/>
    <col min="120" max="121" width="10.7109375" style="574" hidden="1" customWidth="1"/>
    <col min="122" max="122" width="1.7109375" style="575" customWidth="1"/>
    <col min="123" max="123" width="11.42578125" style="574" customWidth="1"/>
    <col min="124" max="124" width="11.42578125" style="574" hidden="1" customWidth="1"/>
    <col min="125" max="126" width="10.7109375" style="574" customWidth="1"/>
    <col min="127" max="127" width="14.28515625" style="574" customWidth="1"/>
    <col min="128" max="128" width="10.7109375" style="574" hidden="1" customWidth="1"/>
    <col min="129" max="129" width="14.7109375" style="574" customWidth="1"/>
    <col min="130" max="130" width="1.7109375" style="575" customWidth="1"/>
    <col min="131" max="132" width="10.7109375" style="136" customWidth="1"/>
    <col min="133" max="133" width="0.85546875" style="136" customWidth="1"/>
    <col min="134" max="135" width="10.7109375" style="136" customWidth="1"/>
    <col min="136" max="136" width="1.140625" style="136" customWidth="1"/>
    <col min="137" max="137" width="5.85546875" style="136" customWidth="1"/>
    <col min="138" max="16384" width="11.42578125" style="136"/>
  </cols>
  <sheetData>
    <row r="1" spans="1:142" ht="54.95" customHeight="1">
      <c r="A1" s="1127" t="s">
        <v>231</v>
      </c>
      <c r="B1" s="1127"/>
      <c r="C1" s="1127"/>
      <c r="D1" s="1127"/>
      <c r="E1" s="1127"/>
      <c r="F1" s="1127"/>
      <c r="G1" s="1127"/>
      <c r="H1" s="1127"/>
      <c r="I1" s="1127"/>
      <c r="J1" s="1127"/>
      <c r="K1" s="1127"/>
      <c r="L1" s="1127"/>
      <c r="M1" s="1127"/>
      <c r="N1" s="1127"/>
      <c r="O1" s="1127"/>
      <c r="P1" s="1127"/>
      <c r="Q1" s="1127"/>
      <c r="R1" s="1127"/>
      <c r="S1" s="1127"/>
      <c r="T1" s="1127"/>
      <c r="U1" s="1127"/>
      <c r="V1" s="1127"/>
      <c r="W1" s="1127"/>
      <c r="X1" s="1127"/>
      <c r="Y1" s="1127"/>
      <c r="Z1" s="1127"/>
      <c r="AA1" s="1127"/>
      <c r="AB1" s="1127"/>
      <c r="AC1" s="1127"/>
      <c r="AD1" s="1127"/>
      <c r="AE1" s="1127"/>
      <c r="AF1" s="1127"/>
      <c r="AG1" s="1127"/>
      <c r="AH1" s="1127"/>
      <c r="AI1" s="1127"/>
      <c r="AJ1" s="1127"/>
      <c r="AK1" s="1127"/>
      <c r="AL1" s="1127"/>
      <c r="AM1" s="1127"/>
      <c r="AN1" s="1127"/>
      <c r="AO1" s="1127"/>
      <c r="AP1" s="1127"/>
      <c r="AQ1" s="1127"/>
      <c r="AR1" s="1127"/>
      <c r="AS1" s="1127"/>
      <c r="AT1" s="1127"/>
      <c r="AU1" s="1127"/>
      <c r="AV1" s="1127"/>
      <c r="AW1" s="1127"/>
      <c r="AX1" s="1127"/>
      <c r="AY1" s="1127"/>
      <c r="AZ1" s="1127"/>
      <c r="BA1" s="1127"/>
      <c r="BB1" s="1127"/>
      <c r="BC1" s="1127"/>
      <c r="BD1" s="1127"/>
      <c r="BE1" s="1127"/>
      <c r="BF1" s="1127"/>
      <c r="BG1" s="1127"/>
      <c r="BH1" s="1127"/>
      <c r="BI1" s="1127"/>
      <c r="BJ1" s="1127"/>
      <c r="BK1" s="1127"/>
      <c r="BL1" s="1127"/>
      <c r="BM1" s="1127"/>
      <c r="BN1" s="1127"/>
      <c r="BO1" s="1127"/>
      <c r="BP1" s="1127"/>
      <c r="BQ1" s="1127"/>
      <c r="BR1" s="1127"/>
      <c r="BS1" s="1127"/>
      <c r="BT1" s="1127"/>
      <c r="BU1" s="1127"/>
      <c r="BV1" s="1127"/>
      <c r="BW1" s="1127"/>
      <c r="BX1" s="1127"/>
      <c r="BY1" s="1127"/>
      <c r="BZ1" s="1127"/>
      <c r="CA1" s="1127"/>
      <c r="CB1" s="1127"/>
      <c r="CC1" s="1127"/>
      <c r="CD1" s="1127"/>
      <c r="CE1" s="1127"/>
      <c r="CF1" s="1127"/>
      <c r="CG1" s="1127"/>
      <c r="CH1" s="1127"/>
      <c r="CI1" s="1127"/>
      <c r="CJ1" s="1127"/>
      <c r="CK1" s="1127"/>
      <c r="CL1" s="1127"/>
      <c r="CM1" s="1127"/>
      <c r="CN1" s="1127"/>
      <c r="CO1" s="1127"/>
      <c r="CP1" s="1127"/>
      <c r="CQ1" s="1127"/>
      <c r="CR1" s="1127"/>
      <c r="CS1" s="1127"/>
      <c r="CT1" s="1127"/>
      <c r="CU1" s="1127"/>
      <c r="CV1" s="1127"/>
      <c r="CW1" s="1127"/>
      <c r="CX1" s="1127"/>
      <c r="CY1" s="1127"/>
      <c r="CZ1" s="1127"/>
      <c r="DA1" s="1127"/>
      <c r="DB1" s="1127"/>
      <c r="DC1" s="1127"/>
      <c r="DD1" s="1127"/>
      <c r="DE1" s="1127"/>
      <c r="DF1" s="1127"/>
      <c r="DG1" s="1127"/>
      <c r="DH1" s="1127"/>
      <c r="DI1" s="1127"/>
      <c r="DJ1" s="1127"/>
      <c r="DK1" s="1127"/>
      <c r="DL1" s="1127"/>
      <c r="DM1" s="1127"/>
      <c r="DN1" s="1127"/>
      <c r="DO1" s="1127"/>
      <c r="DP1" s="1127"/>
      <c r="DQ1" s="1127"/>
      <c r="DR1" s="1127"/>
      <c r="DS1" s="1127"/>
      <c r="DT1" s="1127"/>
      <c r="DU1" s="1127"/>
      <c r="DV1" s="1127"/>
      <c r="DW1" s="1127"/>
      <c r="DX1" s="1127"/>
      <c r="DY1" s="1127"/>
      <c r="DZ1" s="1127"/>
      <c r="EA1" s="1127"/>
      <c r="EB1" s="1127"/>
      <c r="EC1" s="1127"/>
      <c r="ED1" s="1127"/>
      <c r="EE1" s="1127"/>
      <c r="EF1" s="875"/>
      <c r="EG1" s="875"/>
    </row>
    <row r="2" spans="1:142" ht="5.25" customHeight="1">
      <c r="A2" s="976"/>
      <c r="B2" s="976"/>
      <c r="C2" s="976"/>
      <c r="D2" s="976"/>
      <c r="E2" s="976"/>
      <c r="F2" s="976"/>
      <c r="G2" s="976"/>
      <c r="H2" s="976"/>
      <c r="I2" s="976"/>
      <c r="J2" s="976"/>
      <c r="K2" s="976"/>
      <c r="L2" s="976"/>
      <c r="M2" s="976"/>
      <c r="N2" s="976"/>
      <c r="O2" s="976"/>
      <c r="P2" s="976"/>
      <c r="Q2" s="976"/>
      <c r="R2" s="976"/>
      <c r="S2" s="976"/>
      <c r="T2" s="976"/>
      <c r="U2" s="976"/>
      <c r="V2" s="976"/>
      <c r="W2" s="976"/>
      <c r="X2" s="976"/>
      <c r="Y2" s="976"/>
      <c r="Z2" s="976"/>
      <c r="AA2" s="976"/>
      <c r="AB2" s="976"/>
      <c r="AC2" s="976"/>
      <c r="AD2" s="976"/>
      <c r="AE2" s="976"/>
      <c r="AF2" s="976"/>
      <c r="AG2" s="976"/>
      <c r="AH2" s="976"/>
      <c r="AI2" s="976"/>
      <c r="AJ2" s="976"/>
      <c r="AK2" s="976"/>
      <c r="AL2" s="976"/>
      <c r="AM2" s="976"/>
      <c r="AN2" s="976"/>
      <c r="AO2" s="976"/>
      <c r="AP2" s="976"/>
      <c r="AQ2" s="976"/>
      <c r="AR2" s="976"/>
      <c r="AS2" s="976"/>
      <c r="AT2" s="976"/>
      <c r="AU2" s="976"/>
      <c r="AV2" s="976"/>
      <c r="AW2" s="976"/>
      <c r="AX2" s="976"/>
      <c r="AY2" s="976"/>
      <c r="AZ2" s="976"/>
      <c r="BA2" s="976"/>
      <c r="BB2" s="976"/>
      <c r="BC2" s="976"/>
      <c r="BD2" s="976"/>
      <c r="BE2" s="976"/>
      <c r="BF2" s="976"/>
      <c r="BG2" s="976"/>
      <c r="BH2" s="976"/>
      <c r="BI2" s="976"/>
      <c r="BJ2" s="976"/>
      <c r="BK2" s="976"/>
      <c r="BL2" s="976"/>
      <c r="BM2" s="976"/>
      <c r="BN2" s="976"/>
      <c r="BO2" s="976"/>
      <c r="BP2" s="976"/>
      <c r="BQ2" s="976"/>
      <c r="BR2" s="976"/>
      <c r="BS2" s="976"/>
      <c r="BT2" s="976"/>
      <c r="BU2" s="976"/>
      <c r="BV2" s="976"/>
      <c r="BW2" s="976"/>
      <c r="BX2" s="976"/>
      <c r="BY2" s="976"/>
      <c r="BZ2" s="976"/>
      <c r="CA2" s="976"/>
      <c r="CB2" s="976"/>
      <c r="CC2" s="976"/>
      <c r="CD2" s="976"/>
      <c r="CE2" s="976"/>
      <c r="CF2" s="976"/>
      <c r="CG2" s="976"/>
      <c r="CH2" s="976"/>
      <c r="CI2" s="976"/>
      <c r="CJ2" s="976"/>
      <c r="CK2" s="976"/>
      <c r="CL2" s="976"/>
      <c r="CM2" s="976"/>
      <c r="CN2" s="976"/>
      <c r="CO2" s="976"/>
      <c r="CP2" s="976"/>
      <c r="CQ2" s="976"/>
      <c r="CR2" s="976"/>
      <c r="CS2" s="976"/>
      <c r="CT2" s="976"/>
      <c r="CU2" s="976"/>
      <c r="CV2" s="976"/>
      <c r="CW2" s="976"/>
      <c r="CX2" s="976"/>
      <c r="CY2" s="976"/>
      <c r="CZ2" s="976"/>
      <c r="DA2" s="976"/>
      <c r="DB2" s="976"/>
      <c r="DC2" s="976"/>
      <c r="DD2" s="976"/>
      <c r="DE2" s="976"/>
      <c r="DF2" s="976"/>
      <c r="DG2" s="976"/>
      <c r="DH2" s="976"/>
      <c r="DI2" s="976"/>
      <c r="DJ2" s="976"/>
      <c r="DK2" s="976"/>
      <c r="DL2" s="976"/>
      <c r="DM2" s="976"/>
      <c r="DN2" s="976"/>
      <c r="DO2" s="976"/>
      <c r="DP2" s="976"/>
      <c r="DQ2" s="976"/>
      <c r="DR2" s="976"/>
      <c r="DS2" s="976"/>
      <c r="DT2" s="976"/>
      <c r="DU2" s="976"/>
      <c r="DV2" s="976"/>
      <c r="DW2" s="976"/>
      <c r="DX2" s="976"/>
      <c r="DY2" s="976"/>
      <c r="DZ2" s="976"/>
      <c r="EA2" s="976"/>
      <c r="EB2" s="976"/>
      <c r="EC2" s="976"/>
      <c r="ED2" s="976"/>
      <c r="EE2" s="976"/>
      <c r="EF2" s="875"/>
      <c r="EG2" s="875"/>
    </row>
    <row r="3" spans="1:142" ht="5.25" customHeight="1" thickBot="1">
      <c r="A3" s="244"/>
      <c r="BO3" s="913"/>
      <c r="BP3" s="913"/>
      <c r="BQ3" s="913"/>
      <c r="BR3" s="913"/>
      <c r="BS3" s="913"/>
      <c r="BT3" s="913"/>
      <c r="BU3" s="913"/>
      <c r="BV3" s="913"/>
      <c r="BW3" s="913"/>
      <c r="BX3" s="913"/>
      <c r="BY3" s="913"/>
      <c r="BZ3" s="913"/>
      <c r="CA3" s="913"/>
      <c r="CB3" s="913"/>
      <c r="CC3" s="913"/>
      <c r="CD3" s="913"/>
      <c r="CE3" s="913"/>
      <c r="CF3" s="913"/>
      <c r="CG3" s="913"/>
      <c r="CH3" s="913"/>
      <c r="CI3" s="913"/>
      <c r="CJ3" s="913"/>
      <c r="CK3" s="913"/>
      <c r="CL3" s="913"/>
      <c r="CM3" s="913"/>
      <c r="CN3" s="913"/>
      <c r="CO3" s="913"/>
      <c r="CP3" s="913"/>
      <c r="CQ3" s="913"/>
      <c r="CR3" s="913"/>
      <c r="CS3" s="913"/>
      <c r="CT3" s="913"/>
      <c r="CU3" s="913"/>
      <c r="CV3" s="913"/>
      <c r="CW3" s="913"/>
      <c r="CX3" s="913"/>
      <c r="CY3" s="913"/>
      <c r="CZ3" s="913"/>
      <c r="DA3" s="913"/>
      <c r="DB3" s="913"/>
      <c r="DC3" s="913"/>
      <c r="DD3" s="913"/>
      <c r="DE3" s="913"/>
      <c r="DF3" s="913"/>
      <c r="DG3" s="913"/>
      <c r="DH3" s="913"/>
      <c r="DI3" s="913"/>
      <c r="DJ3" s="913"/>
      <c r="DK3" s="913"/>
      <c r="DL3" s="913"/>
      <c r="DM3" s="913"/>
      <c r="DN3" s="913"/>
      <c r="DO3" s="913"/>
      <c r="DP3" s="913"/>
      <c r="DQ3" s="913"/>
      <c r="DR3" s="913"/>
      <c r="DS3" s="913"/>
      <c r="DT3" s="913"/>
      <c r="DU3" s="913"/>
      <c r="DV3" s="913"/>
      <c r="DW3" s="913"/>
      <c r="DX3" s="913"/>
      <c r="DY3" s="913"/>
      <c r="DZ3" s="913"/>
      <c r="EA3" s="913"/>
      <c r="EB3" s="913"/>
      <c r="EC3" s="913"/>
      <c r="ED3" s="913"/>
      <c r="EE3" s="913"/>
      <c r="EF3" s="574"/>
      <c r="EG3" s="574"/>
    </row>
    <row r="4" spans="1:142" s="245" customFormat="1" ht="29.25" customHeight="1" thickTop="1">
      <c r="A4" s="1130" t="s">
        <v>217</v>
      </c>
      <c r="B4" s="562"/>
      <c r="C4" s="1123">
        <v>2009</v>
      </c>
      <c r="D4" s="1123"/>
      <c r="E4" s="1123"/>
      <c r="F4" s="1123"/>
      <c r="G4" s="1123"/>
      <c r="H4" s="1123"/>
      <c r="I4" s="1123"/>
      <c r="J4" s="562"/>
      <c r="K4" s="1123">
        <v>2010</v>
      </c>
      <c r="L4" s="1123"/>
      <c r="M4" s="1123"/>
      <c r="N4" s="1123"/>
      <c r="O4" s="1123"/>
      <c r="P4" s="1123"/>
      <c r="Q4" s="1123"/>
      <c r="R4" s="562"/>
      <c r="S4" s="1124">
        <v>2011</v>
      </c>
      <c r="T4" s="1124"/>
      <c r="U4" s="1124"/>
      <c r="V4" s="1124"/>
      <c r="W4" s="1124"/>
      <c r="X4" s="1124"/>
      <c r="Y4" s="1124"/>
      <c r="Z4" s="562"/>
      <c r="AA4" s="1123">
        <v>2012</v>
      </c>
      <c r="AB4" s="1123"/>
      <c r="AC4" s="1123"/>
      <c r="AD4" s="1123"/>
      <c r="AE4" s="1123"/>
      <c r="AF4" s="1123"/>
      <c r="AG4" s="1123"/>
      <c r="AH4" s="723"/>
      <c r="AI4" s="1124">
        <v>2013</v>
      </c>
      <c r="AJ4" s="1124"/>
      <c r="AK4" s="1124"/>
      <c r="AL4" s="1124"/>
      <c r="AM4" s="1124"/>
      <c r="AN4" s="1124"/>
      <c r="AO4" s="1124"/>
      <c r="AP4" s="723"/>
      <c r="AQ4" s="1124">
        <v>2014</v>
      </c>
      <c r="AR4" s="1124"/>
      <c r="AS4" s="1124"/>
      <c r="AT4" s="1124"/>
      <c r="AU4" s="1124"/>
      <c r="AV4" s="1124"/>
      <c r="AW4" s="1124"/>
      <c r="AX4" s="723"/>
      <c r="AY4" s="1124">
        <v>2015</v>
      </c>
      <c r="AZ4" s="1124"/>
      <c r="BA4" s="1124"/>
      <c r="BB4" s="1124"/>
      <c r="BC4" s="1124"/>
      <c r="BD4" s="1124"/>
      <c r="BE4" s="1124"/>
      <c r="BF4" s="723"/>
      <c r="BG4" s="1126">
        <v>2016</v>
      </c>
      <c r="BH4" s="1126"/>
      <c r="BI4" s="1126"/>
      <c r="BJ4" s="1126"/>
      <c r="BK4" s="1126"/>
      <c r="BL4" s="1126"/>
      <c r="BM4" s="1126"/>
      <c r="BN4" s="584"/>
      <c r="BO4" s="1126">
        <v>2017</v>
      </c>
      <c r="BP4" s="1126"/>
      <c r="BQ4" s="1126"/>
      <c r="BR4" s="1126"/>
      <c r="BS4" s="1126"/>
      <c r="BT4" s="1126"/>
      <c r="BU4" s="1126"/>
      <c r="BV4" s="874"/>
      <c r="BW4" s="1126">
        <v>2018</v>
      </c>
      <c r="BX4" s="1126"/>
      <c r="BY4" s="1126"/>
      <c r="BZ4" s="1126"/>
      <c r="CA4" s="1126"/>
      <c r="CB4" s="1126"/>
      <c r="CC4" s="1126"/>
      <c r="CD4" s="874"/>
      <c r="CE4" s="1133">
        <v>2019</v>
      </c>
      <c r="CF4" s="1133"/>
      <c r="CG4" s="1133"/>
      <c r="CH4" s="1133"/>
      <c r="CI4" s="1133"/>
      <c r="CJ4" s="1133"/>
      <c r="CK4" s="1133"/>
      <c r="CL4" s="874"/>
      <c r="CM4" s="1133" t="s">
        <v>190</v>
      </c>
      <c r="CN4" s="1133"/>
      <c r="CO4" s="1133"/>
      <c r="CP4" s="1133"/>
      <c r="CQ4" s="1133"/>
      <c r="CR4" s="1133"/>
      <c r="CS4" s="1133"/>
      <c r="CT4" s="1186"/>
      <c r="CU4" s="1133">
        <v>2021</v>
      </c>
      <c r="CV4" s="1133"/>
      <c r="CW4" s="1133"/>
      <c r="CX4" s="1133"/>
      <c r="CY4" s="1133"/>
      <c r="CZ4" s="1133"/>
      <c r="DA4" s="1133"/>
      <c r="DB4" s="835"/>
      <c r="DC4" s="1133">
        <v>2022</v>
      </c>
      <c r="DD4" s="1133"/>
      <c r="DE4" s="1133"/>
      <c r="DF4" s="1133"/>
      <c r="DG4" s="1133"/>
      <c r="DH4" s="1133"/>
      <c r="DI4" s="1133"/>
      <c r="DJ4" s="835"/>
      <c r="DK4" s="1169">
        <v>2023</v>
      </c>
      <c r="DL4" s="1169"/>
      <c r="DM4" s="1169"/>
      <c r="DN4" s="1169"/>
      <c r="DO4" s="1169"/>
      <c r="DP4" s="1169"/>
      <c r="DQ4" s="1169"/>
      <c r="DR4" s="835"/>
      <c r="DS4" s="1169">
        <v>2024</v>
      </c>
      <c r="DT4" s="1169"/>
      <c r="DU4" s="1169"/>
      <c r="DV4" s="1169"/>
      <c r="DW4" s="1169"/>
      <c r="DX4" s="1169"/>
      <c r="DY4" s="1169"/>
      <c r="DZ4" s="835"/>
      <c r="EA4" s="1128" t="s">
        <v>182</v>
      </c>
      <c r="EB4" s="1128"/>
      <c r="EC4" s="800"/>
      <c r="ED4" s="1128" t="s">
        <v>181</v>
      </c>
      <c r="EE4" s="1128"/>
      <c r="EF4" s="915"/>
      <c r="EG4" s="915"/>
    </row>
    <row r="5" spans="1:142" s="180" customFormat="1" ht="33" customHeight="1">
      <c r="A5" s="1131"/>
      <c r="B5" s="142"/>
      <c r="C5" s="1165" t="s">
        <v>0</v>
      </c>
      <c r="D5" s="1167" t="s">
        <v>54</v>
      </c>
      <c r="E5" s="1185" t="s">
        <v>1</v>
      </c>
      <c r="F5" s="1185"/>
      <c r="G5" s="1165" t="s">
        <v>2</v>
      </c>
      <c r="H5" s="1167" t="s">
        <v>46</v>
      </c>
      <c r="I5" s="1165" t="s">
        <v>43</v>
      </c>
      <c r="J5" s="142"/>
      <c r="K5" s="1165" t="s">
        <v>0</v>
      </c>
      <c r="L5" s="1167" t="s">
        <v>54</v>
      </c>
      <c r="M5" s="1185" t="s">
        <v>1</v>
      </c>
      <c r="N5" s="1185"/>
      <c r="O5" s="1165" t="s">
        <v>2</v>
      </c>
      <c r="P5" s="1167" t="s">
        <v>46</v>
      </c>
      <c r="Q5" s="1165" t="s">
        <v>43</v>
      </c>
      <c r="R5" s="142"/>
      <c r="S5" s="1165" t="s">
        <v>0</v>
      </c>
      <c r="T5" s="1167" t="s">
        <v>54</v>
      </c>
      <c r="U5" s="1185" t="s">
        <v>1</v>
      </c>
      <c r="V5" s="1185"/>
      <c r="W5" s="1165" t="s">
        <v>2</v>
      </c>
      <c r="X5" s="1167" t="s">
        <v>46</v>
      </c>
      <c r="Y5" s="1165" t="s">
        <v>43</v>
      </c>
      <c r="Z5" s="142"/>
      <c r="AA5" s="1165" t="s">
        <v>0</v>
      </c>
      <c r="AB5" s="1167" t="s">
        <v>54</v>
      </c>
      <c r="AC5" s="1185" t="s">
        <v>1</v>
      </c>
      <c r="AD5" s="1185"/>
      <c r="AE5" s="1165" t="s">
        <v>2</v>
      </c>
      <c r="AF5" s="1167" t="s">
        <v>46</v>
      </c>
      <c r="AG5" s="1165" t="s">
        <v>43</v>
      </c>
      <c r="AH5" s="975"/>
      <c r="AI5" s="1165" t="s">
        <v>0</v>
      </c>
      <c r="AJ5" s="1167" t="s">
        <v>54</v>
      </c>
      <c r="AK5" s="1187" t="s">
        <v>1</v>
      </c>
      <c r="AL5" s="1187"/>
      <c r="AM5" s="1165" t="s">
        <v>2</v>
      </c>
      <c r="AN5" s="1167" t="s">
        <v>46</v>
      </c>
      <c r="AO5" s="1188" t="s">
        <v>43</v>
      </c>
      <c r="AP5" s="975"/>
      <c r="AQ5" s="1165" t="s">
        <v>0</v>
      </c>
      <c r="AR5" s="1167" t="s">
        <v>54</v>
      </c>
      <c r="AS5" s="1187" t="s">
        <v>1</v>
      </c>
      <c r="AT5" s="1187"/>
      <c r="AU5" s="1165" t="s">
        <v>2</v>
      </c>
      <c r="AV5" s="1167" t="s">
        <v>46</v>
      </c>
      <c r="AW5" s="1188" t="s">
        <v>43</v>
      </c>
      <c r="AX5" s="975"/>
      <c r="AY5" s="1190" t="s">
        <v>0</v>
      </c>
      <c r="AZ5" s="1191" t="s">
        <v>54</v>
      </c>
      <c r="BA5" s="1185" t="s">
        <v>1</v>
      </c>
      <c r="BB5" s="1185"/>
      <c r="BC5" s="1190" t="s">
        <v>2</v>
      </c>
      <c r="BD5" s="1191" t="s">
        <v>46</v>
      </c>
      <c r="BE5" s="1192" t="s">
        <v>43</v>
      </c>
      <c r="BF5" s="975"/>
      <c r="BG5" s="1165" t="s">
        <v>0</v>
      </c>
      <c r="BH5" s="1167" t="s">
        <v>54</v>
      </c>
      <c r="BI5" s="1187" t="s">
        <v>1</v>
      </c>
      <c r="BJ5" s="1187"/>
      <c r="BK5" s="1165" t="s">
        <v>2</v>
      </c>
      <c r="BL5" s="1167" t="s">
        <v>46</v>
      </c>
      <c r="BM5" s="1188" t="s">
        <v>43</v>
      </c>
      <c r="BN5" s="611"/>
      <c r="BO5" s="1165" t="s">
        <v>0</v>
      </c>
      <c r="BP5" s="1167" t="s">
        <v>54</v>
      </c>
      <c r="BQ5" s="1187" t="s">
        <v>1</v>
      </c>
      <c r="BR5" s="1187"/>
      <c r="BS5" s="1165" t="s">
        <v>2</v>
      </c>
      <c r="BT5" s="1167" t="s">
        <v>46</v>
      </c>
      <c r="BU5" s="1188" t="s">
        <v>43</v>
      </c>
      <c r="BV5" s="980"/>
      <c r="BW5" s="1165" t="s">
        <v>0</v>
      </c>
      <c r="BX5" s="1167" t="s">
        <v>54</v>
      </c>
      <c r="BY5" s="1187" t="s">
        <v>1</v>
      </c>
      <c r="BZ5" s="1187"/>
      <c r="CA5" s="1165" t="s">
        <v>2</v>
      </c>
      <c r="CB5" s="1167" t="s">
        <v>46</v>
      </c>
      <c r="CC5" s="1188" t="s">
        <v>43</v>
      </c>
      <c r="CD5" s="980"/>
      <c r="CE5" s="1170" t="s">
        <v>0</v>
      </c>
      <c r="CF5" s="1172" t="s">
        <v>54</v>
      </c>
      <c r="CG5" s="1195" t="s">
        <v>1</v>
      </c>
      <c r="CH5" s="1195"/>
      <c r="CI5" s="1170" t="s">
        <v>2</v>
      </c>
      <c r="CJ5" s="1172" t="s">
        <v>46</v>
      </c>
      <c r="CK5" s="1196" t="s">
        <v>43</v>
      </c>
      <c r="CL5" s="980"/>
      <c r="CM5" s="1170" t="s">
        <v>0</v>
      </c>
      <c r="CN5" s="1172" t="s">
        <v>54</v>
      </c>
      <c r="CO5" s="1195" t="s">
        <v>1</v>
      </c>
      <c r="CP5" s="1195"/>
      <c r="CQ5" s="1170" t="s">
        <v>2</v>
      </c>
      <c r="CR5" s="1172" t="s">
        <v>46</v>
      </c>
      <c r="CS5" s="1196" t="s">
        <v>43</v>
      </c>
      <c r="CT5" s="1196"/>
      <c r="CU5" s="1170" t="s">
        <v>0</v>
      </c>
      <c r="CV5" s="1183" t="s">
        <v>54</v>
      </c>
      <c r="CW5" s="1174" t="s">
        <v>1</v>
      </c>
      <c r="CX5" s="1174"/>
      <c r="CY5" s="1175" t="s">
        <v>2</v>
      </c>
      <c r="CZ5" s="1177" t="s">
        <v>46</v>
      </c>
      <c r="DA5" s="1179" t="s">
        <v>43</v>
      </c>
      <c r="DB5" s="1181"/>
      <c r="DC5" s="1170" t="s">
        <v>0</v>
      </c>
      <c r="DD5" s="1183" t="s">
        <v>54</v>
      </c>
      <c r="DE5" s="1174" t="s">
        <v>1</v>
      </c>
      <c r="DF5" s="1174"/>
      <c r="DG5" s="1175" t="s">
        <v>2</v>
      </c>
      <c r="DH5" s="1177" t="s">
        <v>46</v>
      </c>
      <c r="DI5" s="1179" t="s">
        <v>43</v>
      </c>
      <c r="DJ5" s="1181"/>
      <c r="DK5" s="1170" t="s">
        <v>0</v>
      </c>
      <c r="DL5" s="1183" t="s">
        <v>54</v>
      </c>
      <c r="DM5" s="1174" t="s">
        <v>1</v>
      </c>
      <c r="DN5" s="1174"/>
      <c r="DO5" s="1175" t="s">
        <v>2</v>
      </c>
      <c r="DP5" s="1177" t="s">
        <v>46</v>
      </c>
      <c r="DQ5" s="1179" t="s">
        <v>43</v>
      </c>
      <c r="DR5" s="1181"/>
      <c r="DS5" s="1170" t="s">
        <v>0</v>
      </c>
      <c r="DT5" s="1172" t="s">
        <v>54</v>
      </c>
      <c r="DU5" s="1174" t="s">
        <v>1</v>
      </c>
      <c r="DV5" s="1174"/>
      <c r="DW5" s="1175" t="s">
        <v>2</v>
      </c>
      <c r="DX5" s="1177" t="s">
        <v>46</v>
      </c>
      <c r="DY5" s="1179" t="s">
        <v>43</v>
      </c>
      <c r="DZ5" s="1181"/>
      <c r="EA5" s="1129"/>
      <c r="EB5" s="1129"/>
      <c r="EC5" s="979"/>
      <c r="ED5" s="1129"/>
      <c r="EE5" s="1129"/>
    </row>
    <row r="6" spans="1:142" s="180" customFormat="1" ht="33" customHeight="1" thickBot="1">
      <c r="A6" s="1132"/>
      <c r="B6" s="144"/>
      <c r="C6" s="1166"/>
      <c r="D6" s="1168"/>
      <c r="E6" s="870" t="s">
        <v>3</v>
      </c>
      <c r="F6" s="870" t="s">
        <v>4</v>
      </c>
      <c r="G6" s="1166"/>
      <c r="H6" s="1168"/>
      <c r="I6" s="1166"/>
      <c r="J6" s="144"/>
      <c r="K6" s="1166"/>
      <c r="L6" s="1168"/>
      <c r="M6" s="870" t="s">
        <v>3</v>
      </c>
      <c r="N6" s="870" t="s">
        <v>4</v>
      </c>
      <c r="O6" s="1166"/>
      <c r="P6" s="1168"/>
      <c r="Q6" s="1166"/>
      <c r="R6" s="144"/>
      <c r="S6" s="1166"/>
      <c r="T6" s="1168"/>
      <c r="U6" s="870" t="s">
        <v>3</v>
      </c>
      <c r="V6" s="870" t="s">
        <v>4</v>
      </c>
      <c r="W6" s="1166"/>
      <c r="X6" s="1168"/>
      <c r="Y6" s="1166"/>
      <c r="Z6" s="144"/>
      <c r="AA6" s="1166"/>
      <c r="AB6" s="1168"/>
      <c r="AC6" s="870" t="s">
        <v>3</v>
      </c>
      <c r="AD6" s="870" t="s">
        <v>4</v>
      </c>
      <c r="AE6" s="1166"/>
      <c r="AF6" s="1168"/>
      <c r="AG6" s="1166"/>
      <c r="AH6" s="870"/>
      <c r="AI6" s="1166"/>
      <c r="AJ6" s="1168"/>
      <c r="AK6" s="870" t="s">
        <v>3</v>
      </c>
      <c r="AL6" s="870" t="s">
        <v>4</v>
      </c>
      <c r="AM6" s="1166"/>
      <c r="AN6" s="1168"/>
      <c r="AO6" s="1189"/>
      <c r="AP6" s="870"/>
      <c r="AQ6" s="1166"/>
      <c r="AR6" s="1168"/>
      <c r="AS6" s="870" t="s">
        <v>3</v>
      </c>
      <c r="AT6" s="870" t="s">
        <v>4</v>
      </c>
      <c r="AU6" s="1166"/>
      <c r="AV6" s="1168"/>
      <c r="AW6" s="1189"/>
      <c r="AX6" s="870"/>
      <c r="AY6" s="1166"/>
      <c r="AZ6" s="1168"/>
      <c r="BA6" s="870" t="s">
        <v>3</v>
      </c>
      <c r="BB6" s="870" t="s">
        <v>4</v>
      </c>
      <c r="BC6" s="1166"/>
      <c r="BD6" s="1168"/>
      <c r="BE6" s="1189"/>
      <c r="BF6" s="870"/>
      <c r="BG6" s="1166"/>
      <c r="BH6" s="1168"/>
      <c r="BI6" s="870" t="s">
        <v>3</v>
      </c>
      <c r="BJ6" s="870" t="s">
        <v>4</v>
      </c>
      <c r="BK6" s="1166"/>
      <c r="BL6" s="1168"/>
      <c r="BM6" s="1189"/>
      <c r="BN6" s="610"/>
      <c r="BO6" s="1166"/>
      <c r="BP6" s="1168"/>
      <c r="BQ6" s="870" t="s">
        <v>3</v>
      </c>
      <c r="BR6" s="870" t="s">
        <v>4</v>
      </c>
      <c r="BS6" s="1166"/>
      <c r="BT6" s="1168"/>
      <c r="BU6" s="1189"/>
      <c r="BV6" s="981"/>
      <c r="BW6" s="1166"/>
      <c r="BX6" s="1168"/>
      <c r="BY6" s="870" t="s">
        <v>3</v>
      </c>
      <c r="BZ6" s="870" t="s">
        <v>4</v>
      </c>
      <c r="CA6" s="1166"/>
      <c r="CB6" s="1168"/>
      <c r="CC6" s="1189"/>
      <c r="CD6" s="981"/>
      <c r="CE6" s="1171"/>
      <c r="CF6" s="1173"/>
      <c r="CG6" s="982" t="s">
        <v>3</v>
      </c>
      <c r="CH6" s="982" t="s">
        <v>4</v>
      </c>
      <c r="CI6" s="1171"/>
      <c r="CJ6" s="1173"/>
      <c r="CK6" s="1197"/>
      <c r="CL6" s="981"/>
      <c r="CM6" s="1171"/>
      <c r="CN6" s="1173"/>
      <c r="CO6" s="982" t="s">
        <v>3</v>
      </c>
      <c r="CP6" s="982" t="s">
        <v>4</v>
      </c>
      <c r="CQ6" s="1171"/>
      <c r="CR6" s="1173"/>
      <c r="CS6" s="1197"/>
      <c r="CT6" s="1197"/>
      <c r="CU6" s="1171"/>
      <c r="CV6" s="1184"/>
      <c r="CW6" s="983" t="s">
        <v>3</v>
      </c>
      <c r="CX6" s="983" t="s">
        <v>4</v>
      </c>
      <c r="CY6" s="1176"/>
      <c r="CZ6" s="1178"/>
      <c r="DA6" s="1180"/>
      <c r="DB6" s="1182"/>
      <c r="DC6" s="1171"/>
      <c r="DD6" s="1184"/>
      <c r="DE6" s="983" t="s">
        <v>3</v>
      </c>
      <c r="DF6" s="983" t="s">
        <v>4</v>
      </c>
      <c r="DG6" s="1176"/>
      <c r="DH6" s="1178"/>
      <c r="DI6" s="1180"/>
      <c r="DJ6" s="1182"/>
      <c r="DK6" s="1171"/>
      <c r="DL6" s="1184"/>
      <c r="DM6" s="983" t="s">
        <v>3</v>
      </c>
      <c r="DN6" s="983" t="s">
        <v>4</v>
      </c>
      <c r="DO6" s="1176"/>
      <c r="DP6" s="1178"/>
      <c r="DQ6" s="1180"/>
      <c r="DR6" s="1182"/>
      <c r="DS6" s="1171"/>
      <c r="DT6" s="1173"/>
      <c r="DU6" s="983" t="s">
        <v>3</v>
      </c>
      <c r="DV6" s="983" t="s">
        <v>4</v>
      </c>
      <c r="DW6" s="1176"/>
      <c r="DX6" s="1178"/>
      <c r="DY6" s="1180"/>
      <c r="DZ6" s="1182"/>
      <c r="EA6" s="1026" t="s">
        <v>229</v>
      </c>
      <c r="EB6" s="1026" t="s">
        <v>230</v>
      </c>
      <c r="EC6" s="978"/>
      <c r="ED6" s="1026" t="s">
        <v>229</v>
      </c>
      <c r="EE6" s="1026" t="s">
        <v>230</v>
      </c>
    </row>
    <row r="7" spans="1:142" ht="8.1" customHeight="1" thickTop="1">
      <c r="A7" s="229"/>
      <c r="B7" s="140"/>
      <c r="C7" s="229"/>
      <c r="D7" s="229"/>
      <c r="E7" s="229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P7" s="140"/>
      <c r="AW7" s="137"/>
      <c r="AX7" s="140"/>
      <c r="BE7" s="137"/>
      <c r="BF7" s="140"/>
      <c r="BG7" s="140"/>
      <c r="BH7" s="140"/>
      <c r="BI7" s="140"/>
      <c r="BJ7" s="140"/>
      <c r="BK7" s="140"/>
      <c r="BL7" s="140"/>
      <c r="BM7" s="140"/>
      <c r="BN7" s="140"/>
      <c r="BU7" s="137"/>
      <c r="BV7" s="201"/>
      <c r="BW7" s="201"/>
      <c r="BX7" s="201"/>
      <c r="BY7" s="201"/>
      <c r="BZ7" s="201"/>
      <c r="CA7" s="201"/>
      <c r="CB7" s="201"/>
      <c r="CC7" s="201"/>
      <c r="CD7" s="201"/>
      <c r="CE7" s="201"/>
      <c r="CF7" s="201"/>
      <c r="CG7" s="201"/>
      <c r="CH7" s="201"/>
      <c r="CI7" s="201"/>
      <c r="CJ7" s="201"/>
      <c r="CK7" s="201"/>
      <c r="CL7" s="201"/>
      <c r="CM7" s="201"/>
      <c r="CN7" s="201"/>
      <c r="CO7" s="201"/>
      <c r="CP7" s="201"/>
      <c r="CQ7" s="201"/>
      <c r="CR7" s="201"/>
      <c r="CS7" s="201"/>
      <c r="CT7" s="201"/>
      <c r="CU7" s="185"/>
      <c r="CV7" s="185"/>
      <c r="CW7" s="185"/>
      <c r="CX7" s="185"/>
      <c r="CY7" s="185"/>
      <c r="CZ7" s="185"/>
      <c r="DA7" s="185"/>
      <c r="DB7" s="201"/>
      <c r="DC7" s="185"/>
      <c r="DD7" s="185"/>
      <c r="DE7" s="185"/>
      <c r="DF7" s="185"/>
      <c r="DG7" s="185"/>
      <c r="DH7" s="185"/>
      <c r="DI7" s="185"/>
      <c r="DJ7" s="201"/>
      <c r="DK7" s="185"/>
      <c r="DL7" s="185"/>
      <c r="DM7" s="185"/>
      <c r="DN7" s="185"/>
      <c r="DO7" s="185"/>
      <c r="DP7" s="185"/>
      <c r="DQ7" s="185"/>
      <c r="DR7" s="201"/>
      <c r="DS7" s="185"/>
      <c r="DT7" s="185"/>
      <c r="DU7" s="185"/>
      <c r="DV7" s="185"/>
      <c r="DW7" s="185"/>
      <c r="DX7" s="185"/>
      <c r="DY7" s="185"/>
      <c r="DZ7" s="201"/>
      <c r="EA7" s="137"/>
      <c r="EB7" s="137"/>
      <c r="EC7" s="137"/>
      <c r="ED7" s="137"/>
      <c r="EE7" s="137"/>
      <c r="EF7" s="140"/>
      <c r="EG7" s="140"/>
    </row>
    <row r="8" spans="1:142" ht="26.1" customHeight="1">
      <c r="A8" s="538" t="s">
        <v>5</v>
      </c>
      <c r="B8" s="405"/>
      <c r="C8" s="441">
        <v>91.127475728981366</v>
      </c>
      <c r="D8" s="705">
        <v>0.37206678030377416</v>
      </c>
      <c r="E8" s="705">
        <v>90.397422345185731</v>
      </c>
      <c r="F8" s="705">
        <v>91.857529112777002</v>
      </c>
      <c r="G8" s="705">
        <v>0.4082926442627724</v>
      </c>
      <c r="H8" s="403">
        <v>26834.000114000446</v>
      </c>
      <c r="I8" s="404">
        <v>26834</v>
      </c>
      <c r="J8" s="705"/>
      <c r="K8" s="927">
        <v>91.527664536046728</v>
      </c>
      <c r="L8" s="705">
        <v>0.36154677565335525</v>
      </c>
      <c r="M8" s="705">
        <v>90.81825305149917</v>
      </c>
      <c r="N8" s="705">
        <v>92.237076020594287</v>
      </c>
      <c r="O8" s="705">
        <v>0.39501365787713916</v>
      </c>
      <c r="P8" s="403">
        <v>26604.999926999488</v>
      </c>
      <c r="Q8" s="404">
        <v>26605</v>
      </c>
      <c r="R8" s="705"/>
      <c r="S8" s="705">
        <v>93.330989317447361</v>
      </c>
      <c r="T8" s="705">
        <v>0.33255839121354919</v>
      </c>
      <c r="U8" s="705">
        <v>92.678457590167497</v>
      </c>
      <c r="V8" s="705">
        <v>93.98352104472724</v>
      </c>
      <c r="W8" s="705">
        <v>0.35632151083539459</v>
      </c>
      <c r="X8" s="403">
        <v>26527.999957000717</v>
      </c>
      <c r="Y8" s="518">
        <v>26528</v>
      </c>
      <c r="Z8" s="705"/>
      <c r="AA8" s="519">
        <v>93.870599173085651</v>
      </c>
      <c r="AB8" s="519">
        <v>0.27937040541676178</v>
      </c>
      <c r="AC8" s="519">
        <v>93.322561529599582</v>
      </c>
      <c r="AD8" s="519">
        <v>94.418636816571706</v>
      </c>
      <c r="AE8" s="519">
        <v>0.29761225333358926</v>
      </c>
      <c r="AF8" s="695">
        <v>27217.993423999797</v>
      </c>
      <c r="AG8" s="695">
        <v>27218</v>
      </c>
      <c r="AH8" s="404"/>
      <c r="AI8" s="556">
        <v>95.018985057918698</v>
      </c>
      <c r="AJ8" s="550">
        <v>0.25500809527241974</v>
      </c>
      <c r="AK8" s="550">
        <v>94.518738672141339</v>
      </c>
      <c r="AL8" s="550">
        <v>95.519231443696057</v>
      </c>
      <c r="AM8" s="550">
        <v>0.26837594099429696</v>
      </c>
      <c r="AN8" s="469">
        <v>26853.550943999977</v>
      </c>
      <c r="AO8" s="469">
        <v>26853</v>
      </c>
      <c r="AP8" s="467"/>
      <c r="AQ8" s="556">
        <v>95.586132044881211</v>
      </c>
      <c r="AR8" s="550">
        <v>0.23348436972490982</v>
      </c>
      <c r="AS8" s="550">
        <v>95.128143743187891</v>
      </c>
      <c r="AT8" s="550">
        <v>96.04412034657453</v>
      </c>
      <c r="AU8" s="550">
        <v>0.2442659460425497</v>
      </c>
      <c r="AV8" s="469">
        <v>28810.999760999213</v>
      </c>
      <c r="AW8" s="469">
        <v>28811</v>
      </c>
      <c r="AX8" s="467"/>
      <c r="AY8" s="556">
        <v>95.722801360463322</v>
      </c>
      <c r="AZ8" s="550">
        <v>0.24615655754352794</v>
      </c>
      <c r="BA8" s="550">
        <v>95.240158917938061</v>
      </c>
      <c r="BB8" s="550">
        <v>96.205443802988597</v>
      </c>
      <c r="BC8" s="550">
        <v>0.25715561396555486</v>
      </c>
      <c r="BD8" s="469">
        <v>34595.000061999905</v>
      </c>
      <c r="BE8" s="469">
        <v>34595</v>
      </c>
      <c r="BF8" s="467"/>
      <c r="BG8" s="556">
        <v>96.077474580009962</v>
      </c>
      <c r="BH8" s="550">
        <v>0.22511028678820197</v>
      </c>
      <c r="BI8" s="550">
        <v>95.636098107001402</v>
      </c>
      <c r="BJ8" s="550">
        <v>96.518851053018523</v>
      </c>
      <c r="BK8" s="550">
        <v>0.23430079503259424</v>
      </c>
      <c r="BL8" s="469">
        <v>33543.000035000303</v>
      </c>
      <c r="BM8" s="469">
        <v>33543</v>
      </c>
      <c r="BN8" s="467"/>
      <c r="BO8" s="556">
        <v>96.756725570884072</v>
      </c>
      <c r="BP8" s="550">
        <v>0.2185595338016465</v>
      </c>
      <c r="BQ8" s="550">
        <v>96.328193187221771</v>
      </c>
      <c r="BR8" s="550">
        <v>97.185257954546373</v>
      </c>
      <c r="BS8" s="550">
        <v>0.2258856245001073</v>
      </c>
      <c r="BT8" s="469">
        <v>34098.999612000487</v>
      </c>
      <c r="BU8" s="469">
        <v>34099</v>
      </c>
      <c r="BV8" s="469"/>
      <c r="BW8" s="556">
        <v>97.130492536872453</v>
      </c>
      <c r="BX8" s="550">
        <v>0.1475000573481316</v>
      </c>
      <c r="BY8" s="550">
        <v>96.841281286759482</v>
      </c>
      <c r="BZ8" s="550">
        <v>97.419703786985409</v>
      </c>
      <c r="CA8" s="550">
        <v>0.15185762317856874</v>
      </c>
      <c r="CB8" s="550">
        <v>35388.000277000341</v>
      </c>
      <c r="CC8" s="469">
        <v>35388</v>
      </c>
      <c r="CD8" s="803"/>
      <c r="CE8" s="550">
        <v>97.378617882778002</v>
      </c>
      <c r="CF8" s="550">
        <v>0.12715502331788345</v>
      </c>
      <c r="CG8" s="550">
        <v>97.129298195433151</v>
      </c>
      <c r="CH8" s="550">
        <v>97.627937570122867</v>
      </c>
      <c r="CI8" s="550">
        <v>0.13057797089598208</v>
      </c>
      <c r="CJ8" s="469">
        <v>34971.000029999421</v>
      </c>
      <c r="CK8" s="469">
        <v>34971</v>
      </c>
      <c r="CL8" s="803"/>
      <c r="CM8" s="550">
        <v>97.316077721880205</v>
      </c>
      <c r="CN8" s="550">
        <v>0.19271851609924887</v>
      </c>
      <c r="CO8" s="550">
        <v>96.938025754210599</v>
      </c>
      <c r="CP8" s="550">
        <v>97.694129689549797</v>
      </c>
      <c r="CQ8" s="550">
        <v>0.19803358356675604</v>
      </c>
      <c r="CR8" s="469">
        <v>16680.366776999952</v>
      </c>
      <c r="CS8" s="469">
        <v>17110</v>
      </c>
      <c r="CT8" s="550"/>
      <c r="CU8" s="464">
        <v>97.757211776510573</v>
      </c>
      <c r="CV8" s="464">
        <v>0.12844461879142885</v>
      </c>
      <c r="CW8" s="464">
        <v>97.505363813044752</v>
      </c>
      <c r="CX8" s="464">
        <v>98.009059739976379</v>
      </c>
      <c r="CY8" s="464">
        <v>0.13139145077610728</v>
      </c>
      <c r="CZ8" s="467">
        <v>34115.000113999457</v>
      </c>
      <c r="DA8" s="467">
        <v>34115</v>
      </c>
      <c r="DB8" s="810"/>
      <c r="DC8" s="464">
        <v>97.72790809312103</v>
      </c>
      <c r="DD8" s="464">
        <v>0.13825387522674454</v>
      </c>
      <c r="DE8" s="464">
        <v>97.456826290402276</v>
      </c>
      <c r="DF8" s="464">
        <v>97.998989895839784</v>
      </c>
      <c r="DG8" s="464">
        <v>0.14146816188371486</v>
      </c>
      <c r="DH8" s="467">
        <v>34301.000220999667</v>
      </c>
      <c r="DI8" s="467">
        <v>34301</v>
      </c>
      <c r="DJ8" s="810"/>
      <c r="DK8" s="464">
        <v>97.68917155385806</v>
      </c>
      <c r="DL8" s="464">
        <v>0.13224562441076351</v>
      </c>
      <c r="DM8" s="464">
        <v>97.429870763381246</v>
      </c>
      <c r="DN8" s="464">
        <v>97.948472344334874</v>
      </c>
      <c r="DO8" s="464">
        <v>0.13537388259849636</v>
      </c>
      <c r="DP8" s="467">
        <v>34535.999820000616</v>
      </c>
      <c r="DQ8" s="467">
        <v>34536</v>
      </c>
      <c r="DR8" s="810"/>
      <c r="DS8" s="464">
        <v>97.703783074138556</v>
      </c>
      <c r="DT8" s="464">
        <v>0.13408305067846496</v>
      </c>
      <c r="DU8" s="464">
        <v>97.440879512518748</v>
      </c>
      <c r="DV8" s="464">
        <v>97.96668663575835</v>
      </c>
      <c r="DW8" s="464">
        <v>0.13723424667878159</v>
      </c>
      <c r="DX8" s="467">
        <v>34018.000007000242</v>
      </c>
      <c r="DY8" s="467">
        <v>34018</v>
      </c>
      <c r="DZ8" s="810"/>
      <c r="EA8" s="464">
        <v>0.3</v>
      </c>
      <c r="EB8" s="464">
        <v>0</v>
      </c>
      <c r="EC8" s="464"/>
      <c r="ED8" s="464" t="s">
        <v>237</v>
      </c>
      <c r="EE8" s="464" t="s">
        <v>151</v>
      </c>
      <c r="EF8" s="140"/>
      <c r="EG8" s="140"/>
      <c r="EH8" s="720"/>
      <c r="EI8" s="720"/>
      <c r="EK8" s="928"/>
      <c r="EL8" s="928"/>
    </row>
    <row r="9" spans="1:142" ht="5.0999999999999996" customHeight="1">
      <c r="A9" s="597"/>
      <c r="B9" s="411"/>
      <c r="C9" s="717"/>
      <c r="D9" s="707"/>
      <c r="E9" s="707"/>
      <c r="F9" s="707"/>
      <c r="G9" s="707"/>
      <c r="H9" s="689"/>
      <c r="I9" s="414"/>
      <c r="J9" s="707"/>
      <c r="K9" s="707"/>
      <c r="L9" s="707"/>
      <c r="M9" s="707"/>
      <c r="N9" s="707"/>
      <c r="O9" s="707"/>
      <c r="P9" s="689"/>
      <c r="Q9" s="414"/>
      <c r="R9" s="707"/>
      <c r="S9" s="707"/>
      <c r="T9" s="707"/>
      <c r="U9" s="707"/>
      <c r="V9" s="707"/>
      <c r="W9" s="707"/>
      <c r="X9" s="689"/>
      <c r="Y9" s="414"/>
      <c r="Z9" s="707"/>
      <c r="AA9" s="698"/>
      <c r="AB9" s="698"/>
      <c r="AC9" s="698"/>
      <c r="AD9" s="698"/>
      <c r="AE9" s="698"/>
      <c r="AF9" s="710"/>
      <c r="AG9" s="710"/>
      <c r="AH9" s="414"/>
      <c r="AI9" s="551"/>
      <c r="AJ9" s="551"/>
      <c r="AK9" s="551"/>
      <c r="AL9" s="551"/>
      <c r="AM9" s="551"/>
      <c r="AN9" s="551"/>
      <c r="AO9" s="481"/>
      <c r="AP9" s="480"/>
      <c r="AQ9" s="557"/>
      <c r="AR9" s="551"/>
      <c r="AS9" s="551"/>
      <c r="AT9" s="551"/>
      <c r="AU9" s="551"/>
      <c r="AV9" s="551"/>
      <c r="AW9" s="481"/>
      <c r="AX9" s="480"/>
      <c r="AY9" s="557"/>
      <c r="AZ9" s="551"/>
      <c r="BA9" s="551"/>
      <c r="BB9" s="551"/>
      <c r="BC9" s="551"/>
      <c r="BD9" s="551"/>
      <c r="BE9" s="481"/>
      <c r="BF9" s="480"/>
      <c r="BG9" s="557"/>
      <c r="BH9" s="551"/>
      <c r="BI9" s="551"/>
      <c r="BJ9" s="551"/>
      <c r="BK9" s="551"/>
      <c r="BL9" s="551"/>
      <c r="BM9" s="481"/>
      <c r="BN9" s="480"/>
      <c r="BO9" s="557"/>
      <c r="BP9" s="551"/>
      <c r="BQ9" s="551"/>
      <c r="BR9" s="551"/>
      <c r="BS9" s="551"/>
      <c r="BT9" s="551"/>
      <c r="BU9" s="481"/>
      <c r="BV9" s="481"/>
      <c r="BW9" s="557"/>
      <c r="BX9" s="551"/>
      <c r="BY9" s="551"/>
      <c r="BZ9" s="551"/>
      <c r="CA9" s="551"/>
      <c r="CB9" s="551"/>
      <c r="CC9" s="481"/>
      <c r="CD9" s="794"/>
      <c r="CE9" s="551"/>
      <c r="CF9" s="551"/>
      <c r="CG9" s="551"/>
      <c r="CH9" s="551"/>
      <c r="CI9" s="551"/>
      <c r="CJ9" s="481"/>
      <c r="CK9" s="481"/>
      <c r="CL9" s="794"/>
      <c r="CM9" s="551"/>
      <c r="CN9" s="551"/>
      <c r="CO9" s="551"/>
      <c r="CP9" s="551"/>
      <c r="CQ9" s="551"/>
      <c r="CR9" s="481"/>
      <c r="CS9" s="481"/>
      <c r="CT9" s="551"/>
      <c r="CU9" s="475"/>
      <c r="CV9" s="475"/>
      <c r="CW9" s="475"/>
      <c r="CX9" s="475"/>
      <c r="CY9" s="475"/>
      <c r="CZ9" s="480"/>
      <c r="DA9" s="480"/>
      <c r="DB9" s="812"/>
      <c r="DC9" s="475"/>
      <c r="DD9" s="475"/>
      <c r="DE9" s="475"/>
      <c r="DF9" s="475"/>
      <c r="DG9" s="475"/>
      <c r="DH9" s="480"/>
      <c r="DI9" s="480"/>
      <c r="DJ9" s="812"/>
      <c r="DK9" s="475"/>
      <c r="DL9" s="475"/>
      <c r="DM9" s="475"/>
      <c r="DN9" s="475"/>
      <c r="DO9" s="475"/>
      <c r="DP9" s="480"/>
      <c r="DQ9" s="480"/>
      <c r="DR9" s="812"/>
      <c r="DS9" s="475"/>
      <c r="DT9" s="475"/>
      <c r="DU9" s="475"/>
      <c r="DV9" s="475"/>
      <c r="DW9" s="475"/>
      <c r="DX9" s="480"/>
      <c r="DY9" s="480"/>
      <c r="DZ9" s="812"/>
      <c r="EA9" s="475"/>
      <c r="EB9" s="475"/>
      <c r="EC9" s="475"/>
      <c r="ED9" s="475"/>
      <c r="EE9" s="475"/>
      <c r="EF9" s="140"/>
      <c r="EG9" s="140"/>
      <c r="EH9" s="720"/>
      <c r="EI9" s="720"/>
      <c r="EK9" s="928"/>
      <c r="EL9" s="928"/>
    </row>
    <row r="10" spans="1:142" ht="26.1" customHeight="1">
      <c r="A10" s="645" t="s">
        <v>6</v>
      </c>
      <c r="B10" s="425"/>
      <c r="C10" s="446"/>
      <c r="D10" s="690"/>
      <c r="E10" s="690"/>
      <c r="F10" s="690"/>
      <c r="G10" s="690"/>
      <c r="H10" s="423"/>
      <c r="I10" s="424"/>
      <c r="J10" s="690"/>
      <c r="K10" s="690"/>
      <c r="L10" s="690"/>
      <c r="M10" s="690"/>
      <c r="N10" s="690"/>
      <c r="O10" s="690"/>
      <c r="P10" s="423"/>
      <c r="Q10" s="424"/>
      <c r="R10" s="690"/>
      <c r="S10" s="690"/>
      <c r="T10" s="690"/>
      <c r="U10" s="690"/>
      <c r="V10" s="690"/>
      <c r="W10" s="690"/>
      <c r="X10" s="423"/>
      <c r="Y10" s="424"/>
      <c r="Z10" s="690"/>
      <c r="AA10" s="525"/>
      <c r="AB10" s="525"/>
      <c r="AC10" s="525"/>
      <c r="AD10" s="525"/>
      <c r="AE10" s="525"/>
      <c r="AF10" s="692"/>
      <c r="AG10" s="692"/>
      <c r="AH10" s="424"/>
      <c r="AI10" s="700"/>
      <c r="AJ10" s="700"/>
      <c r="AK10" s="700"/>
      <c r="AL10" s="700"/>
      <c r="AM10" s="700"/>
      <c r="AN10" s="700"/>
      <c r="AO10" s="697"/>
      <c r="AP10" s="493"/>
      <c r="AQ10" s="699"/>
      <c r="AR10" s="700"/>
      <c r="AS10" s="700"/>
      <c r="AT10" s="700"/>
      <c r="AU10" s="700"/>
      <c r="AV10" s="700"/>
      <c r="AW10" s="697"/>
      <c r="AX10" s="493"/>
      <c r="AY10" s="699"/>
      <c r="AZ10" s="700"/>
      <c r="BA10" s="700"/>
      <c r="BB10" s="700"/>
      <c r="BC10" s="700"/>
      <c r="BD10" s="700"/>
      <c r="BE10" s="697"/>
      <c r="BF10" s="493"/>
      <c r="BG10" s="699"/>
      <c r="BH10" s="700"/>
      <c r="BI10" s="700"/>
      <c r="BJ10" s="700"/>
      <c r="BK10" s="700"/>
      <c r="BL10" s="700"/>
      <c r="BM10" s="697"/>
      <c r="BN10" s="493"/>
      <c r="BO10" s="699"/>
      <c r="BP10" s="700"/>
      <c r="BQ10" s="700"/>
      <c r="BR10" s="700"/>
      <c r="BS10" s="700"/>
      <c r="BT10" s="700"/>
      <c r="BU10" s="697"/>
      <c r="BV10" s="697"/>
      <c r="BW10" s="699"/>
      <c r="BX10" s="700"/>
      <c r="BY10" s="700"/>
      <c r="BZ10" s="700"/>
      <c r="CA10" s="700"/>
      <c r="CB10" s="700"/>
      <c r="CC10" s="697"/>
      <c r="CD10" s="804"/>
      <c r="CE10" s="700"/>
      <c r="CF10" s="700"/>
      <c r="CG10" s="700"/>
      <c r="CH10" s="700"/>
      <c r="CI10" s="700"/>
      <c r="CJ10" s="697"/>
      <c r="CK10" s="697"/>
      <c r="CL10" s="804"/>
      <c r="CM10" s="700"/>
      <c r="CN10" s="700"/>
      <c r="CO10" s="700"/>
      <c r="CP10" s="700"/>
      <c r="CQ10" s="700"/>
      <c r="CR10" s="697"/>
      <c r="CS10" s="697"/>
      <c r="CT10" s="700"/>
      <c r="CU10" s="490"/>
      <c r="CV10" s="490"/>
      <c r="CW10" s="490"/>
      <c r="CX10" s="490"/>
      <c r="CY10" s="490"/>
      <c r="CZ10" s="493"/>
      <c r="DA10" s="493"/>
      <c r="DB10" s="817"/>
      <c r="DC10" s="490"/>
      <c r="DD10" s="490"/>
      <c r="DE10" s="490"/>
      <c r="DF10" s="490"/>
      <c r="DG10" s="490"/>
      <c r="DH10" s="493"/>
      <c r="DI10" s="493"/>
      <c r="DJ10" s="817"/>
      <c r="DK10" s="490"/>
      <c r="DL10" s="490"/>
      <c r="DM10" s="490"/>
      <c r="DN10" s="490"/>
      <c r="DO10" s="490"/>
      <c r="DP10" s="493"/>
      <c r="DQ10" s="493"/>
      <c r="DR10" s="817"/>
      <c r="DS10" s="490"/>
      <c r="DT10" s="490"/>
      <c r="DU10" s="490"/>
      <c r="DV10" s="490"/>
      <c r="DW10" s="490"/>
      <c r="DX10" s="493"/>
      <c r="DY10" s="493"/>
      <c r="DZ10" s="817"/>
      <c r="EA10" s="490"/>
      <c r="EB10" s="490"/>
      <c r="EC10" s="490"/>
      <c r="ED10" s="490"/>
      <c r="EE10" s="490"/>
      <c r="EF10" s="140"/>
      <c r="EG10" s="140"/>
      <c r="EH10" s="720"/>
      <c r="EI10" s="720"/>
      <c r="EK10" s="928"/>
      <c r="EL10" s="928"/>
    </row>
    <row r="11" spans="1:142" ht="26.1" customHeight="1">
      <c r="A11" s="546" t="s">
        <v>7</v>
      </c>
      <c r="B11" s="411"/>
      <c r="C11" s="717">
        <v>96.33475267263546</v>
      </c>
      <c r="D11" s="707">
        <v>0.27447197846152532</v>
      </c>
      <c r="E11" s="707">
        <v>95.796195598366921</v>
      </c>
      <c r="F11" s="707">
        <v>96.873309746903999</v>
      </c>
      <c r="G11" s="707">
        <v>0.28491481095533133</v>
      </c>
      <c r="H11" s="689">
        <v>18054.933238999725</v>
      </c>
      <c r="I11" s="414">
        <v>15640</v>
      </c>
      <c r="J11" s="707"/>
      <c r="K11" s="707">
        <v>95.882243317792359</v>
      </c>
      <c r="L11" s="707">
        <v>0.32805225831299162</v>
      </c>
      <c r="M11" s="707">
        <v>95.238553330076542</v>
      </c>
      <c r="N11" s="707">
        <v>96.525933305508175</v>
      </c>
      <c r="O11" s="707">
        <v>0.34214078327902103</v>
      </c>
      <c r="P11" s="689">
        <v>18150.995255000103</v>
      </c>
      <c r="Q11" s="414">
        <v>15607</v>
      </c>
      <c r="R11" s="707"/>
      <c r="S11" s="707">
        <v>97.023174242787107</v>
      </c>
      <c r="T11" s="707">
        <v>0.25109218784600179</v>
      </c>
      <c r="U11" s="707">
        <v>96.530491984962424</v>
      </c>
      <c r="V11" s="707">
        <v>97.51585650061179</v>
      </c>
      <c r="W11" s="707">
        <v>0.25879609671157355</v>
      </c>
      <c r="X11" s="689">
        <v>18325.317115999929</v>
      </c>
      <c r="Y11" s="414">
        <v>15689</v>
      </c>
      <c r="Z11" s="707"/>
      <c r="AA11" s="698">
        <v>97.071882944871263</v>
      </c>
      <c r="AB11" s="698">
        <v>0.23312058390129436</v>
      </c>
      <c r="AC11" s="698">
        <v>96.614573033111753</v>
      </c>
      <c r="AD11" s="698">
        <v>97.529192856630786</v>
      </c>
      <c r="AE11" s="698">
        <v>0.2401525311234432</v>
      </c>
      <c r="AF11" s="710">
        <v>18614.482369999951</v>
      </c>
      <c r="AG11" s="710">
        <v>16523</v>
      </c>
      <c r="AH11" s="414"/>
      <c r="AI11" s="551">
        <v>97.614688660205829</v>
      </c>
      <c r="AJ11" s="551">
        <v>0.23995759137504119</v>
      </c>
      <c r="AK11" s="551">
        <v>97.143966671176543</v>
      </c>
      <c r="AL11" s="551">
        <v>98.085410649235115</v>
      </c>
      <c r="AM11" s="551">
        <v>0.24582119214693934</v>
      </c>
      <c r="AN11" s="481">
        <v>19437.378603999659</v>
      </c>
      <c r="AO11" s="481">
        <v>16289</v>
      </c>
      <c r="AP11" s="480"/>
      <c r="AQ11" s="557">
        <v>98.303471278592895</v>
      </c>
      <c r="AR11" s="551">
        <v>0.16840579901556413</v>
      </c>
      <c r="AS11" s="551">
        <v>97.973137021197772</v>
      </c>
      <c r="AT11" s="551">
        <v>98.633805535988017</v>
      </c>
      <c r="AU11" s="551">
        <v>0.17131215899619726</v>
      </c>
      <c r="AV11" s="481">
        <v>20953.169345999482</v>
      </c>
      <c r="AW11" s="481">
        <v>17879</v>
      </c>
      <c r="AX11" s="480"/>
      <c r="AY11" s="557">
        <v>98.098523165880266</v>
      </c>
      <c r="AZ11" s="551">
        <v>0.17045942825264104</v>
      </c>
      <c r="BA11" s="551">
        <v>97.764301093454804</v>
      </c>
      <c r="BB11" s="551">
        <v>98.432745238305728</v>
      </c>
      <c r="BC11" s="551">
        <v>0.17376350096973597</v>
      </c>
      <c r="BD11" s="481">
        <v>25954.997986000013</v>
      </c>
      <c r="BE11" s="481">
        <v>22847</v>
      </c>
      <c r="BF11" s="480"/>
      <c r="BG11" s="557">
        <v>98.377555966132007</v>
      </c>
      <c r="BH11" s="551">
        <v>0.1409751322190273</v>
      </c>
      <c r="BI11" s="551">
        <v>98.101144312410952</v>
      </c>
      <c r="BJ11" s="551">
        <v>98.653967619853077</v>
      </c>
      <c r="BK11" s="551">
        <v>0.14330009607837804</v>
      </c>
      <c r="BL11" s="481">
        <v>25123.092475999936</v>
      </c>
      <c r="BM11" s="481">
        <v>22177</v>
      </c>
      <c r="BN11" s="480"/>
      <c r="BO11" s="557">
        <v>98.628536641638576</v>
      </c>
      <c r="BP11" s="551">
        <v>0.15459627512618734</v>
      </c>
      <c r="BQ11" s="551">
        <v>98.325417811117731</v>
      </c>
      <c r="BR11" s="551">
        <v>98.93165547215942</v>
      </c>
      <c r="BS11" s="551">
        <v>0.15674598893006444</v>
      </c>
      <c r="BT11" s="481">
        <v>26197.981580000112</v>
      </c>
      <c r="BU11" s="481">
        <v>22556</v>
      </c>
      <c r="BV11" s="481"/>
      <c r="BW11" s="557">
        <v>98.742474117109182</v>
      </c>
      <c r="BX11" s="551">
        <v>0.11235766394278358</v>
      </c>
      <c r="BY11" s="551">
        <v>98.522168437010563</v>
      </c>
      <c r="BZ11" s="551">
        <v>98.962779797207801</v>
      </c>
      <c r="CA11" s="551">
        <v>0.11378858484903538</v>
      </c>
      <c r="CB11" s="551">
        <v>27532.581294000691</v>
      </c>
      <c r="CC11" s="481">
        <v>23290</v>
      </c>
      <c r="CD11" s="794"/>
      <c r="CE11" s="551">
        <v>98.959693602689185</v>
      </c>
      <c r="CF11" s="551">
        <v>9.285055324406391E-2</v>
      </c>
      <c r="CG11" s="551">
        <v>98.777636533290249</v>
      </c>
      <c r="CH11" s="551">
        <v>99.141750672088108</v>
      </c>
      <c r="CI11" s="551">
        <v>9.3826637759052978E-2</v>
      </c>
      <c r="CJ11" s="481">
        <v>27249.371793999893</v>
      </c>
      <c r="CK11" s="481">
        <v>22923</v>
      </c>
      <c r="CL11" s="794"/>
      <c r="CM11" s="551">
        <v>98.499334745643168</v>
      </c>
      <c r="CN11" s="551">
        <v>0.18962846992176502</v>
      </c>
      <c r="CO11" s="551">
        <v>98.127344458300044</v>
      </c>
      <c r="CP11" s="551">
        <v>98.871325032986277</v>
      </c>
      <c r="CQ11" s="551">
        <v>0.19251751335320838</v>
      </c>
      <c r="CR11" s="481">
        <v>13230.735596999997</v>
      </c>
      <c r="CS11" s="481">
        <v>11563</v>
      </c>
      <c r="CT11" s="551"/>
      <c r="CU11" s="475">
        <v>98.900108433461909</v>
      </c>
      <c r="CV11" s="475">
        <v>0.11078643963810245</v>
      </c>
      <c r="CW11" s="475">
        <v>98.682883769127855</v>
      </c>
      <c r="CX11" s="475">
        <v>99.117333097795964</v>
      </c>
      <c r="CY11" s="475">
        <v>0.11201852191359066</v>
      </c>
      <c r="CZ11" s="480">
        <v>26778.61845299953</v>
      </c>
      <c r="DA11" s="480">
        <v>22297</v>
      </c>
      <c r="DB11" s="812"/>
      <c r="DC11" s="475">
        <v>99.065686961287767</v>
      </c>
      <c r="DD11" s="475">
        <v>0.10556417010726585</v>
      </c>
      <c r="DE11" s="475">
        <v>98.858701620093868</v>
      </c>
      <c r="DF11" s="475">
        <v>99.272672302481666</v>
      </c>
      <c r="DG11" s="475">
        <v>0.10655977195062254</v>
      </c>
      <c r="DH11" s="480">
        <v>26975.668705999375</v>
      </c>
      <c r="DI11" s="480">
        <v>22507</v>
      </c>
      <c r="DJ11" s="812"/>
      <c r="DK11" s="475">
        <v>98.863284576213303</v>
      </c>
      <c r="DL11" s="475">
        <v>0.11563535763030378</v>
      </c>
      <c r="DM11" s="475">
        <v>98.636552389237693</v>
      </c>
      <c r="DN11" s="475">
        <v>99.090016763188913</v>
      </c>
      <c r="DO11" s="475">
        <v>0.1169649158694105</v>
      </c>
      <c r="DP11" s="480">
        <v>27109.372720000563</v>
      </c>
      <c r="DQ11" s="480">
        <v>22572</v>
      </c>
      <c r="DR11" s="812"/>
      <c r="DS11" s="475">
        <v>98.882631646942016</v>
      </c>
      <c r="DT11" s="475">
        <v>0.12398118856282259</v>
      </c>
      <c r="DU11" s="475">
        <v>98.639535328040495</v>
      </c>
      <c r="DV11" s="475">
        <v>99.125727965843552</v>
      </c>
      <c r="DW11" s="475">
        <v>0.1253821692423138</v>
      </c>
      <c r="DX11" s="480">
        <v>26824.186418000223</v>
      </c>
      <c r="DY11" s="480">
        <v>22099</v>
      </c>
      <c r="DZ11" s="812"/>
      <c r="EA11" s="475">
        <v>-0.1</v>
      </c>
      <c r="EB11" s="475">
        <v>0</v>
      </c>
      <c r="EC11" s="475"/>
      <c r="ED11" s="475" t="s">
        <v>151</v>
      </c>
      <c r="EE11" s="475" t="s">
        <v>151</v>
      </c>
      <c r="EF11" s="140"/>
      <c r="EG11" s="140"/>
      <c r="EH11" s="720"/>
      <c r="EI11" s="720"/>
      <c r="EK11" s="928"/>
      <c r="EL11" s="928"/>
    </row>
    <row r="12" spans="1:142" ht="26.1" customHeight="1">
      <c r="A12" s="646" t="s">
        <v>8</v>
      </c>
      <c r="B12" s="417"/>
      <c r="C12" s="718">
        <v>80.418246728527393</v>
      </c>
      <c r="D12" s="711">
        <v>0.95757822031673645</v>
      </c>
      <c r="E12" s="711">
        <v>78.539328058549742</v>
      </c>
      <c r="F12" s="711">
        <v>82.29716539850503</v>
      </c>
      <c r="G12" s="711">
        <v>1.1907474475902089</v>
      </c>
      <c r="H12" s="415">
        <v>8779.0668750001714</v>
      </c>
      <c r="I12" s="416">
        <v>11194</v>
      </c>
      <c r="J12" s="711"/>
      <c r="K12" s="711">
        <v>82.178256548755897</v>
      </c>
      <c r="L12" s="711">
        <v>0.89076112027818821</v>
      </c>
      <c r="M12" s="711">
        <v>80.430443509704858</v>
      </c>
      <c r="N12" s="711">
        <v>83.92606958780695</v>
      </c>
      <c r="O12" s="711">
        <v>1.0839377198878692</v>
      </c>
      <c r="P12" s="415">
        <v>8454.0046719999245</v>
      </c>
      <c r="Q12" s="416">
        <v>10998</v>
      </c>
      <c r="R12" s="711"/>
      <c r="S12" s="711">
        <v>85.082412489682255</v>
      </c>
      <c r="T12" s="711">
        <v>0.90601312062765782</v>
      </c>
      <c r="U12" s="711">
        <v>83.304672633580537</v>
      </c>
      <c r="V12" s="711">
        <v>86.860152345783987</v>
      </c>
      <c r="W12" s="711">
        <v>1.0648653395171745</v>
      </c>
      <c r="X12" s="415">
        <v>8202.6828409997979</v>
      </c>
      <c r="Y12" s="416">
        <v>10839</v>
      </c>
      <c r="Z12" s="711"/>
      <c r="AA12" s="701">
        <v>86.94432919363085</v>
      </c>
      <c r="AB12" s="701">
        <v>0.73698470055235055</v>
      </c>
      <c r="AC12" s="701">
        <v>85.498594961425894</v>
      </c>
      <c r="AD12" s="701">
        <v>88.390063425835805</v>
      </c>
      <c r="AE12" s="701">
        <v>0.84765125844037081</v>
      </c>
      <c r="AF12" s="712">
        <v>8603.5110539998168</v>
      </c>
      <c r="AG12" s="712">
        <v>10695</v>
      </c>
      <c r="AH12" s="416"/>
      <c r="AI12" s="552">
        <v>88.215789103412007</v>
      </c>
      <c r="AJ12" s="552">
        <v>0.67647863686787457</v>
      </c>
      <c r="AK12" s="552">
        <v>86.888748905777362</v>
      </c>
      <c r="AL12" s="552">
        <v>89.542829301046666</v>
      </c>
      <c r="AM12" s="552">
        <v>0.76684530484091051</v>
      </c>
      <c r="AN12" s="488">
        <v>7416.1723400000037</v>
      </c>
      <c r="AO12" s="488">
        <v>10564</v>
      </c>
      <c r="AP12" s="486"/>
      <c r="AQ12" s="558">
        <v>88.340255495320818</v>
      </c>
      <c r="AR12" s="552">
        <v>0.72628430829197876</v>
      </c>
      <c r="AS12" s="552">
        <v>86.915621729501453</v>
      </c>
      <c r="AT12" s="552">
        <v>89.764889261140183</v>
      </c>
      <c r="AU12" s="552">
        <v>0.82214422430603951</v>
      </c>
      <c r="AV12" s="488">
        <v>7857.830414999954</v>
      </c>
      <c r="AW12" s="488">
        <v>10932</v>
      </c>
      <c r="AX12" s="486"/>
      <c r="AY12" s="558">
        <v>88.586014339750193</v>
      </c>
      <c r="AZ12" s="552">
        <v>0.79943119236337723</v>
      </c>
      <c r="BA12" s="552">
        <v>87.01855894809394</v>
      </c>
      <c r="BB12" s="552">
        <v>90.15346973140646</v>
      </c>
      <c r="BC12" s="552">
        <v>0.90243499306487884</v>
      </c>
      <c r="BD12" s="488">
        <v>8640.0020759999461</v>
      </c>
      <c r="BE12" s="488">
        <v>11748</v>
      </c>
      <c r="BF12" s="486"/>
      <c r="BG12" s="558">
        <v>89.214553940923579</v>
      </c>
      <c r="BH12" s="552">
        <v>0.7525059244801362</v>
      </c>
      <c r="BI12" s="552">
        <v>87.739106436485088</v>
      </c>
      <c r="BJ12" s="552">
        <v>90.690001445362071</v>
      </c>
      <c r="BK12" s="552">
        <v>0.84347888459817133</v>
      </c>
      <c r="BL12" s="488">
        <v>8419.9075590000302</v>
      </c>
      <c r="BM12" s="488">
        <v>11366</v>
      </c>
      <c r="BN12" s="486"/>
      <c r="BO12" s="558">
        <v>90.550225123191979</v>
      </c>
      <c r="BP12" s="552">
        <v>0.75194445490505191</v>
      </c>
      <c r="BQ12" s="552">
        <v>89.075878321489199</v>
      </c>
      <c r="BR12" s="552">
        <v>92.024571924894744</v>
      </c>
      <c r="BS12" s="552">
        <v>0.83041699110305345</v>
      </c>
      <c r="BT12" s="488">
        <v>7901.0180319999427</v>
      </c>
      <c r="BU12" s="488">
        <v>11543</v>
      </c>
      <c r="BV12" s="488"/>
      <c r="BW12" s="558">
        <v>91.480632994264184</v>
      </c>
      <c r="BX12" s="552">
        <v>0.52864245707375879</v>
      </c>
      <c r="BY12" s="552">
        <v>90.444095459148244</v>
      </c>
      <c r="BZ12" s="552">
        <v>92.517170529380138</v>
      </c>
      <c r="CA12" s="552">
        <v>0.5778736326703211</v>
      </c>
      <c r="CB12" s="552">
        <v>7855.4189830000496</v>
      </c>
      <c r="CC12" s="488">
        <v>12098</v>
      </c>
      <c r="CD12" s="805"/>
      <c r="CE12" s="552">
        <v>91.799053727455487</v>
      </c>
      <c r="CF12" s="552">
        <v>0.46534814918409872</v>
      </c>
      <c r="CG12" s="552">
        <v>90.886620604219431</v>
      </c>
      <c r="CH12" s="552">
        <v>92.711486850691543</v>
      </c>
      <c r="CI12" s="552">
        <v>0.50692042051509878</v>
      </c>
      <c r="CJ12" s="488">
        <v>7721.628236000045</v>
      </c>
      <c r="CK12" s="488">
        <v>12048</v>
      </c>
      <c r="CL12" s="805"/>
      <c r="CM12" s="552">
        <v>92.777806814698152</v>
      </c>
      <c r="CN12" s="552">
        <v>0.5719171585740751</v>
      </c>
      <c r="CO12" s="552">
        <v>91.655888633097035</v>
      </c>
      <c r="CP12" s="552">
        <v>93.899724996299256</v>
      </c>
      <c r="CQ12" s="552">
        <v>0.61643746301994951</v>
      </c>
      <c r="CR12" s="488">
        <v>3449.6311800000162</v>
      </c>
      <c r="CS12" s="488">
        <v>5547</v>
      </c>
      <c r="CT12" s="552"/>
      <c r="CU12" s="483">
        <v>93.585510395381505</v>
      </c>
      <c r="CV12" s="483">
        <v>0.43435841394173452</v>
      </c>
      <c r="CW12" s="483">
        <v>92.733841536111498</v>
      </c>
      <c r="CX12" s="483">
        <v>94.437179254651511</v>
      </c>
      <c r="CY12" s="483">
        <v>0.46412998348424916</v>
      </c>
      <c r="CZ12" s="486">
        <v>7336.3816609998885</v>
      </c>
      <c r="DA12" s="486">
        <v>11818</v>
      </c>
      <c r="DB12" s="813"/>
      <c r="DC12" s="483">
        <v>92.80151268348439</v>
      </c>
      <c r="DD12" s="483">
        <v>0.51679190506240669</v>
      </c>
      <c r="DE12" s="483">
        <v>91.788211023585049</v>
      </c>
      <c r="DF12" s="483">
        <v>93.81481434338373</v>
      </c>
      <c r="DG12" s="483">
        <v>0.55687875134645148</v>
      </c>
      <c r="DH12" s="486">
        <v>7325.3315149999908</v>
      </c>
      <c r="DI12" s="486">
        <v>11794</v>
      </c>
      <c r="DJ12" s="813"/>
      <c r="DK12" s="483">
        <v>93.403313773489955</v>
      </c>
      <c r="DL12" s="483">
        <v>0.44526441072216089</v>
      </c>
      <c r="DM12" s="483">
        <v>92.530260965989626</v>
      </c>
      <c r="DN12" s="483">
        <v>94.276366580990285</v>
      </c>
      <c r="DO12" s="483">
        <v>0.47671157770907402</v>
      </c>
      <c r="DP12" s="486">
        <v>7426.6270999999788</v>
      </c>
      <c r="DQ12" s="486">
        <v>11964</v>
      </c>
      <c r="DR12" s="813"/>
      <c r="DS12" s="483">
        <v>93.308109835705153</v>
      </c>
      <c r="DT12" s="483">
        <v>0.43159697725029439</v>
      </c>
      <c r="DU12" s="483">
        <v>92.461855354402061</v>
      </c>
      <c r="DV12" s="483">
        <v>94.154364317008245</v>
      </c>
      <c r="DW12" s="483">
        <v>0.46255033781119426</v>
      </c>
      <c r="DX12" s="486">
        <v>7193.8135889998703</v>
      </c>
      <c r="DY12" s="486">
        <v>11919</v>
      </c>
      <c r="DZ12" s="813"/>
      <c r="EA12" s="483">
        <v>1.5</v>
      </c>
      <c r="EB12" s="483">
        <v>-0.1</v>
      </c>
      <c r="EC12" s="483"/>
      <c r="ED12" s="483" t="s">
        <v>187</v>
      </c>
      <c r="EE12" s="483" t="s">
        <v>151</v>
      </c>
      <c r="EF12" s="140"/>
      <c r="EG12" s="140"/>
      <c r="EH12" s="720"/>
      <c r="EI12" s="720"/>
      <c r="EK12" s="928"/>
      <c r="EL12" s="928"/>
    </row>
    <row r="13" spans="1:142" ht="5.0999999999999996" customHeight="1">
      <c r="A13" s="245"/>
      <c r="B13" s="707"/>
      <c r="C13" s="717"/>
      <c r="D13" s="707"/>
      <c r="E13" s="707"/>
      <c r="F13" s="707"/>
      <c r="G13" s="707"/>
      <c r="H13" s="689"/>
      <c r="I13" s="414"/>
      <c r="J13" s="707"/>
      <c r="K13" s="707"/>
      <c r="L13" s="707"/>
      <c r="M13" s="707"/>
      <c r="N13" s="707"/>
      <c r="O13" s="707"/>
      <c r="P13" s="689"/>
      <c r="Q13" s="414"/>
      <c r="R13" s="707"/>
      <c r="S13" s="707"/>
      <c r="T13" s="707"/>
      <c r="U13" s="707"/>
      <c r="V13" s="707"/>
      <c r="W13" s="707"/>
      <c r="X13" s="689"/>
      <c r="Y13" s="414"/>
      <c r="Z13" s="707"/>
      <c r="AA13" s="698"/>
      <c r="AB13" s="698"/>
      <c r="AC13" s="698"/>
      <c r="AD13" s="698"/>
      <c r="AE13" s="698"/>
      <c r="AF13" s="710"/>
      <c r="AG13" s="710"/>
      <c r="AH13" s="414"/>
      <c r="AI13" s="551"/>
      <c r="AJ13" s="551"/>
      <c r="AK13" s="551"/>
      <c r="AL13" s="551"/>
      <c r="AM13" s="551"/>
      <c r="AN13" s="481"/>
      <c r="AO13" s="481"/>
      <c r="AP13" s="480"/>
      <c r="AQ13" s="557"/>
      <c r="AR13" s="551"/>
      <c r="AS13" s="551"/>
      <c r="AT13" s="551"/>
      <c r="AU13" s="551"/>
      <c r="AV13" s="481"/>
      <c r="AW13" s="481"/>
      <c r="AX13" s="480"/>
      <c r="AY13" s="557"/>
      <c r="AZ13" s="551"/>
      <c r="BA13" s="551"/>
      <c r="BB13" s="551"/>
      <c r="BC13" s="551"/>
      <c r="BD13" s="481"/>
      <c r="BE13" s="481"/>
      <c r="BF13" s="480"/>
      <c r="BG13" s="557"/>
      <c r="BH13" s="551"/>
      <c r="BI13" s="551"/>
      <c r="BJ13" s="551"/>
      <c r="BK13" s="551"/>
      <c r="BL13" s="481"/>
      <c r="BM13" s="481"/>
      <c r="BN13" s="480"/>
      <c r="BO13" s="557"/>
      <c r="BP13" s="551"/>
      <c r="BQ13" s="551"/>
      <c r="BR13" s="551"/>
      <c r="BS13" s="551"/>
      <c r="BT13" s="481"/>
      <c r="BU13" s="481"/>
      <c r="BV13" s="481"/>
      <c r="BW13" s="557"/>
      <c r="BX13" s="551"/>
      <c r="BY13" s="551"/>
      <c r="BZ13" s="551"/>
      <c r="CA13" s="551"/>
      <c r="CB13" s="551"/>
      <c r="CC13" s="481"/>
      <c r="CD13" s="794"/>
      <c r="CE13" s="551"/>
      <c r="CF13" s="551"/>
      <c r="CG13" s="551"/>
      <c r="CH13" s="551"/>
      <c r="CI13" s="551"/>
      <c r="CJ13" s="481"/>
      <c r="CK13" s="481"/>
      <c r="CL13" s="794"/>
      <c r="CM13" s="551"/>
      <c r="CN13" s="551"/>
      <c r="CO13" s="551"/>
      <c r="CP13" s="551"/>
      <c r="CQ13" s="551"/>
      <c r="CR13" s="481"/>
      <c r="CS13" s="481"/>
      <c r="CT13" s="551"/>
      <c r="CU13" s="475"/>
      <c r="CV13" s="475"/>
      <c r="CW13" s="475"/>
      <c r="CX13" s="475"/>
      <c r="CY13" s="475"/>
      <c r="CZ13" s="480"/>
      <c r="DA13" s="480"/>
      <c r="DB13" s="812"/>
      <c r="DC13" s="475"/>
      <c r="DD13" s="475"/>
      <c r="DE13" s="475"/>
      <c r="DF13" s="475"/>
      <c r="DG13" s="475"/>
      <c r="DH13" s="480"/>
      <c r="DI13" s="480"/>
      <c r="DJ13" s="812"/>
      <c r="DK13" s="475"/>
      <c r="DL13" s="475"/>
      <c r="DM13" s="475"/>
      <c r="DN13" s="475"/>
      <c r="DO13" s="475"/>
      <c r="DP13" s="480"/>
      <c r="DQ13" s="480"/>
      <c r="DR13" s="812"/>
      <c r="DS13" s="475"/>
      <c r="DT13" s="475"/>
      <c r="DU13" s="475"/>
      <c r="DV13" s="475"/>
      <c r="DW13" s="475"/>
      <c r="DX13" s="480"/>
      <c r="DY13" s="480"/>
      <c r="DZ13" s="812"/>
      <c r="EA13" s="475"/>
      <c r="EB13" s="475"/>
      <c r="EC13" s="475"/>
      <c r="ED13" s="475"/>
      <c r="EE13" s="475"/>
      <c r="EF13" s="140"/>
      <c r="EG13" s="140"/>
      <c r="EH13" s="720"/>
      <c r="EI13" s="720"/>
      <c r="EK13" s="928"/>
      <c r="EL13" s="928"/>
    </row>
    <row r="14" spans="1:142" ht="26.1" customHeight="1">
      <c r="A14" s="421" t="s">
        <v>62</v>
      </c>
      <c r="B14" s="425"/>
      <c r="C14" s="446"/>
      <c r="D14" s="690"/>
      <c r="E14" s="425"/>
      <c r="F14" s="425"/>
      <c r="G14" s="425"/>
      <c r="H14" s="423"/>
      <c r="I14" s="425"/>
      <c r="J14" s="690"/>
      <c r="K14" s="690"/>
      <c r="L14" s="690"/>
      <c r="M14" s="425"/>
      <c r="N14" s="425"/>
      <c r="O14" s="425"/>
      <c r="P14" s="423"/>
      <c r="Q14" s="425"/>
      <c r="R14" s="690"/>
      <c r="S14" s="690"/>
      <c r="T14" s="690"/>
      <c r="U14" s="425"/>
      <c r="V14" s="425"/>
      <c r="W14" s="425"/>
      <c r="X14" s="423"/>
      <c r="Y14" s="425"/>
      <c r="Z14" s="690"/>
      <c r="AA14" s="525"/>
      <c r="AB14" s="525"/>
      <c r="AC14" s="525"/>
      <c r="AD14" s="525"/>
      <c r="AE14" s="525"/>
      <c r="AF14" s="692"/>
      <c r="AG14" s="692"/>
      <c r="AH14" s="425"/>
      <c r="AI14" s="700"/>
      <c r="AJ14" s="700"/>
      <c r="AK14" s="700"/>
      <c r="AL14" s="700"/>
      <c r="AM14" s="700"/>
      <c r="AN14" s="697"/>
      <c r="AO14" s="697"/>
      <c r="AP14" s="494"/>
      <c r="AQ14" s="699"/>
      <c r="AR14" s="700"/>
      <c r="AS14" s="700"/>
      <c r="AT14" s="700"/>
      <c r="AU14" s="700"/>
      <c r="AV14" s="697"/>
      <c r="AW14" s="697"/>
      <c r="AX14" s="494"/>
      <c r="AY14" s="699"/>
      <c r="AZ14" s="700"/>
      <c r="BA14" s="700"/>
      <c r="BB14" s="700"/>
      <c r="BC14" s="700"/>
      <c r="BD14" s="697"/>
      <c r="BE14" s="697"/>
      <c r="BF14" s="494"/>
      <c r="BG14" s="699"/>
      <c r="BH14" s="700"/>
      <c r="BI14" s="700"/>
      <c r="BJ14" s="700"/>
      <c r="BK14" s="700"/>
      <c r="BL14" s="697"/>
      <c r="BM14" s="697"/>
      <c r="BN14" s="494"/>
      <c r="BO14" s="699"/>
      <c r="BP14" s="700"/>
      <c r="BQ14" s="700"/>
      <c r="BR14" s="700"/>
      <c r="BS14" s="700"/>
      <c r="BT14" s="697"/>
      <c r="BU14" s="697"/>
      <c r="BV14" s="697"/>
      <c r="BW14" s="699"/>
      <c r="BX14" s="700"/>
      <c r="BY14" s="700"/>
      <c r="BZ14" s="700"/>
      <c r="CA14" s="700"/>
      <c r="CB14" s="700"/>
      <c r="CC14" s="697"/>
      <c r="CD14" s="804"/>
      <c r="CE14" s="700"/>
      <c r="CF14" s="700"/>
      <c r="CG14" s="700"/>
      <c r="CH14" s="700"/>
      <c r="CI14" s="700"/>
      <c r="CJ14" s="697"/>
      <c r="CK14" s="697"/>
      <c r="CL14" s="804"/>
      <c r="CM14" s="700"/>
      <c r="CN14" s="700"/>
      <c r="CO14" s="700"/>
      <c r="CP14" s="700"/>
      <c r="CQ14" s="700"/>
      <c r="CR14" s="697"/>
      <c r="CS14" s="697"/>
      <c r="CT14" s="700"/>
      <c r="CU14" s="494"/>
      <c r="CV14" s="494"/>
      <c r="CW14" s="494"/>
      <c r="CX14" s="494"/>
      <c r="CY14" s="494"/>
      <c r="CZ14" s="494"/>
      <c r="DA14" s="494"/>
      <c r="DB14" s="648"/>
      <c r="DC14" s="494"/>
      <c r="DD14" s="494"/>
      <c r="DE14" s="494"/>
      <c r="DF14" s="494"/>
      <c r="DG14" s="494"/>
      <c r="DH14" s="494"/>
      <c r="DI14" s="494"/>
      <c r="DJ14" s="648"/>
      <c r="DK14" s="494"/>
      <c r="DL14" s="494"/>
      <c r="DM14" s="494"/>
      <c r="DN14" s="494"/>
      <c r="DO14" s="494"/>
      <c r="DP14" s="494"/>
      <c r="DQ14" s="494"/>
      <c r="DR14" s="648"/>
      <c r="DS14" s="494"/>
      <c r="DT14" s="494"/>
      <c r="DU14" s="494"/>
      <c r="DV14" s="494"/>
      <c r="DW14" s="494"/>
      <c r="DX14" s="494"/>
      <c r="DY14" s="494"/>
      <c r="DZ14" s="648"/>
      <c r="EA14" s="494"/>
      <c r="EB14" s="494"/>
      <c r="EC14" s="494"/>
      <c r="ED14" s="494"/>
      <c r="EE14" s="494"/>
      <c r="EF14" s="140"/>
      <c r="EG14" s="140"/>
      <c r="EH14" s="720"/>
      <c r="EI14" s="720"/>
      <c r="EK14" s="928"/>
      <c r="EL14" s="928"/>
    </row>
    <row r="15" spans="1:142" ht="26.1" customHeight="1">
      <c r="A15" s="427" t="s">
        <v>49</v>
      </c>
      <c r="B15" s="428"/>
      <c r="C15" s="716">
        <v>96.48374149262537</v>
      </c>
      <c r="D15" s="706">
        <v>0.37298149711990936</v>
      </c>
      <c r="E15" s="706">
        <v>95.75189329095781</v>
      </c>
      <c r="F15" s="706">
        <v>97.215589694292916</v>
      </c>
      <c r="G15" s="706">
        <v>0.38657445425498743</v>
      </c>
      <c r="H15" s="409">
        <v>13064.022028999787</v>
      </c>
      <c r="I15" s="410">
        <v>9066</v>
      </c>
      <c r="J15" s="707"/>
      <c r="K15" s="706">
        <v>95.894661597347536</v>
      </c>
      <c r="L15" s="706">
        <v>0.41969460383067181</v>
      </c>
      <c r="M15" s="706">
        <v>95.07115495309084</v>
      </c>
      <c r="N15" s="706">
        <v>96.718168241604218</v>
      </c>
      <c r="O15" s="706">
        <v>0.43766211469928229</v>
      </c>
      <c r="P15" s="409">
        <v>13277.131347999933</v>
      </c>
      <c r="Q15" s="410">
        <v>9072</v>
      </c>
      <c r="R15" s="707"/>
      <c r="S15" s="706">
        <v>97.38421529498838</v>
      </c>
      <c r="T15" s="706">
        <v>0.30561262823767027</v>
      </c>
      <c r="U15" s="706">
        <v>96.784555381266912</v>
      </c>
      <c r="V15" s="706">
        <v>97.983875208709861</v>
      </c>
      <c r="W15" s="706">
        <v>0.31382152365445803</v>
      </c>
      <c r="X15" s="409">
        <v>13210.14349300012</v>
      </c>
      <c r="Y15" s="410">
        <v>8961</v>
      </c>
      <c r="Z15" s="707"/>
      <c r="AA15" s="702">
        <v>97.477917582012026</v>
      </c>
      <c r="AB15" s="702">
        <v>0.29288557341212529</v>
      </c>
      <c r="AC15" s="702">
        <v>96.903367392186468</v>
      </c>
      <c r="AD15" s="702">
        <v>98.052467771837598</v>
      </c>
      <c r="AE15" s="702">
        <v>0.30046351079023526</v>
      </c>
      <c r="AF15" s="708">
        <v>13574.931317000197</v>
      </c>
      <c r="AG15" s="708">
        <v>9721</v>
      </c>
      <c r="AH15" s="410"/>
      <c r="AI15" s="553">
        <v>98.235474360668064</v>
      </c>
      <c r="AJ15" s="553">
        <v>0.24182877741632794</v>
      </c>
      <c r="AK15" s="553">
        <v>97.761081687956079</v>
      </c>
      <c r="AL15" s="553">
        <v>98.70986703338005</v>
      </c>
      <c r="AM15" s="553">
        <v>0.24617255527108481</v>
      </c>
      <c r="AN15" s="476">
        <v>14430.203807999966</v>
      </c>
      <c r="AO15" s="476">
        <v>9637</v>
      </c>
      <c r="AP15" s="473"/>
      <c r="AQ15" s="559">
        <v>98.452292973835625</v>
      </c>
      <c r="AR15" s="553">
        <v>0.27685739093791473</v>
      </c>
      <c r="AS15" s="553">
        <v>97.909226872938632</v>
      </c>
      <c r="AT15" s="553">
        <v>98.995359074732633</v>
      </c>
      <c r="AU15" s="553">
        <v>0.2812096931165346</v>
      </c>
      <c r="AV15" s="476">
        <v>15805.258997000137</v>
      </c>
      <c r="AW15" s="476">
        <v>11292</v>
      </c>
      <c r="AX15" s="473"/>
      <c r="AY15" s="559">
        <v>98.106345152823891</v>
      </c>
      <c r="AZ15" s="553">
        <v>0.22195761964894709</v>
      </c>
      <c r="BA15" s="553">
        <v>97.671149890290536</v>
      </c>
      <c r="BB15" s="553">
        <v>98.541540415357247</v>
      </c>
      <c r="BC15" s="553">
        <v>0.22624185958940321</v>
      </c>
      <c r="BD15" s="476">
        <v>19447.353330999922</v>
      </c>
      <c r="BE15" s="476">
        <v>14054</v>
      </c>
      <c r="BF15" s="473"/>
      <c r="BG15" s="559">
        <v>98.658309436603801</v>
      </c>
      <c r="BH15" s="553">
        <v>0.16130432373343145</v>
      </c>
      <c r="BI15" s="553">
        <v>98.342038090206032</v>
      </c>
      <c r="BJ15" s="553">
        <v>98.974580783001571</v>
      </c>
      <c r="BK15" s="553">
        <v>0.1634979604400002</v>
      </c>
      <c r="BL15" s="476">
        <v>18860.917330999713</v>
      </c>
      <c r="BM15" s="476">
        <v>13581</v>
      </c>
      <c r="BN15" s="473"/>
      <c r="BO15" s="559">
        <v>98.846507337523917</v>
      </c>
      <c r="BP15" s="553">
        <v>0.16617979283987297</v>
      </c>
      <c r="BQ15" s="553">
        <v>98.52067656041946</v>
      </c>
      <c r="BR15" s="553">
        <v>99.17233811462836</v>
      </c>
      <c r="BS15" s="553">
        <v>0.16811903355616908</v>
      </c>
      <c r="BT15" s="476">
        <v>20200.118872000075</v>
      </c>
      <c r="BU15" s="476">
        <v>13830</v>
      </c>
      <c r="BV15" s="476"/>
      <c r="BW15" s="559">
        <v>98.82627450039594</v>
      </c>
      <c r="BX15" s="553">
        <v>0.13938334476208905</v>
      </c>
      <c r="BY15" s="553">
        <v>98.552978122697397</v>
      </c>
      <c r="BZ15" s="553">
        <v>99.099570878094482</v>
      </c>
      <c r="CA15" s="553">
        <v>0.14103875256527112</v>
      </c>
      <c r="CB15" s="553">
        <v>21196.881646000358</v>
      </c>
      <c r="CC15" s="476">
        <v>14416</v>
      </c>
      <c r="CD15" s="806"/>
      <c r="CE15" s="553">
        <v>99.176328647528806</v>
      </c>
      <c r="CF15" s="553">
        <v>0.10622296825513072</v>
      </c>
      <c r="CG15" s="553">
        <v>98.968051565403584</v>
      </c>
      <c r="CH15" s="553">
        <v>99.384605729654012</v>
      </c>
      <c r="CI15" s="553">
        <v>0.10710516279811644</v>
      </c>
      <c r="CJ15" s="476">
        <v>21103.986982000188</v>
      </c>
      <c r="CK15" s="476">
        <v>14142</v>
      </c>
      <c r="CL15" s="806"/>
      <c r="CM15" s="553">
        <v>98.574360796291785</v>
      </c>
      <c r="CN15" s="553">
        <v>0.23136177052131721</v>
      </c>
      <c r="CO15" s="553">
        <v>98.120503147532901</v>
      </c>
      <c r="CP15" s="553">
        <v>99.028218445050669</v>
      </c>
      <c r="CQ15" s="553">
        <v>0.23470785775566569</v>
      </c>
      <c r="CR15" s="476">
        <v>10434.993903999972</v>
      </c>
      <c r="CS15" s="476">
        <v>7346</v>
      </c>
      <c r="CT15" s="553"/>
      <c r="CU15" s="471">
        <v>99.004457627472121</v>
      </c>
      <c r="CV15" s="471">
        <v>0.14101683657376862</v>
      </c>
      <c r="CW15" s="471">
        <v>98.72795867064805</v>
      </c>
      <c r="CX15" s="471">
        <v>99.280956584296192</v>
      </c>
      <c r="CY15" s="471">
        <v>0.14243483571656754</v>
      </c>
      <c r="CZ15" s="473">
        <v>20387.298079999629</v>
      </c>
      <c r="DA15" s="473">
        <v>13870</v>
      </c>
      <c r="DB15" s="811"/>
      <c r="DC15" s="471">
        <v>99.146395940824945</v>
      </c>
      <c r="DD15" s="471">
        <v>0.13067190044437649</v>
      </c>
      <c r="DE15" s="471">
        <v>98.890180523506245</v>
      </c>
      <c r="DF15" s="471">
        <v>99.402611358143631</v>
      </c>
      <c r="DG15" s="471">
        <v>0.13179692434041415</v>
      </c>
      <c r="DH15" s="473">
        <v>20326.001514999985</v>
      </c>
      <c r="DI15" s="473">
        <v>13904</v>
      </c>
      <c r="DJ15" s="811"/>
      <c r="DK15" s="471">
        <v>98.969182300614634</v>
      </c>
      <c r="DL15" s="471">
        <v>0.13884325486031068</v>
      </c>
      <c r="DM15" s="471">
        <v>98.696945197133402</v>
      </c>
      <c r="DN15" s="471">
        <v>99.241419404095865</v>
      </c>
      <c r="DO15" s="471">
        <v>0.14028938264699439</v>
      </c>
      <c r="DP15" s="473">
        <v>20502.136811000117</v>
      </c>
      <c r="DQ15" s="473">
        <v>13961</v>
      </c>
      <c r="DR15" s="811"/>
      <c r="DS15" s="471">
        <v>98.777137293437448</v>
      </c>
      <c r="DT15" s="471">
        <v>0.17294085550496299</v>
      </c>
      <c r="DU15" s="471">
        <v>98.438043227246624</v>
      </c>
      <c r="DV15" s="471">
        <v>99.116231359628259</v>
      </c>
      <c r="DW15" s="471">
        <v>0.17508186635456668</v>
      </c>
      <c r="DX15" s="473">
        <v>20337.028406000238</v>
      </c>
      <c r="DY15" s="473">
        <v>13631</v>
      </c>
      <c r="DZ15" s="811"/>
      <c r="EA15" s="471">
        <v>-0.4</v>
      </c>
      <c r="EB15" s="471">
        <v>-0.2</v>
      </c>
      <c r="EC15" s="471"/>
      <c r="ED15" s="471" t="s">
        <v>187</v>
      </c>
      <c r="EE15" s="471" t="s">
        <v>151</v>
      </c>
      <c r="EF15" s="140"/>
      <c r="EG15" s="140"/>
      <c r="EH15" s="720"/>
      <c r="EI15" s="720"/>
      <c r="EK15" s="928"/>
      <c r="EL15" s="928"/>
    </row>
    <row r="16" spans="1:142" ht="26.1" customHeight="1">
      <c r="A16" s="634" t="s">
        <v>191</v>
      </c>
      <c r="B16" s="432"/>
      <c r="C16" s="719"/>
      <c r="D16" s="713"/>
      <c r="E16" s="713"/>
      <c r="F16" s="713"/>
      <c r="G16" s="713"/>
      <c r="H16" s="693"/>
      <c r="I16" s="431"/>
      <c r="J16" s="713"/>
      <c r="K16" s="713"/>
      <c r="L16" s="713"/>
      <c r="M16" s="713"/>
      <c r="N16" s="713"/>
      <c r="O16" s="713"/>
      <c r="P16" s="693"/>
      <c r="Q16" s="431"/>
      <c r="R16" s="713"/>
      <c r="S16" s="713"/>
      <c r="T16" s="713"/>
      <c r="U16" s="713"/>
      <c r="V16" s="713"/>
      <c r="W16" s="713"/>
      <c r="X16" s="693"/>
      <c r="Y16" s="431"/>
      <c r="Z16" s="713"/>
      <c r="AA16" s="703"/>
      <c r="AB16" s="703"/>
      <c r="AC16" s="703"/>
      <c r="AD16" s="703"/>
      <c r="AE16" s="703"/>
      <c r="AF16" s="714"/>
      <c r="AG16" s="714"/>
      <c r="AH16" s="431"/>
      <c r="AI16" s="554"/>
      <c r="AJ16" s="554"/>
      <c r="AK16" s="554"/>
      <c r="AL16" s="554"/>
      <c r="AM16" s="554"/>
      <c r="AN16" s="506"/>
      <c r="AO16" s="506"/>
      <c r="AP16" s="503"/>
      <c r="AQ16" s="560"/>
      <c r="AR16" s="554"/>
      <c r="AS16" s="554"/>
      <c r="AT16" s="554"/>
      <c r="AU16" s="554"/>
      <c r="AV16" s="506"/>
      <c r="AW16" s="506"/>
      <c r="AX16" s="503"/>
      <c r="AY16" s="560">
        <v>98.553838701049258</v>
      </c>
      <c r="AZ16" s="554">
        <v>0.20459905113511034</v>
      </c>
      <c r="BA16" s="554">
        <v>98.152678615111924</v>
      </c>
      <c r="BB16" s="554">
        <v>98.954998786986593</v>
      </c>
      <c r="BC16" s="554">
        <v>0.20760130080344813</v>
      </c>
      <c r="BD16" s="506">
        <v>18126.820168000075</v>
      </c>
      <c r="BE16" s="506">
        <v>12629</v>
      </c>
      <c r="BF16" s="503"/>
      <c r="BG16" s="560">
        <v>98.955117317689442</v>
      </c>
      <c r="BH16" s="554">
        <v>0.1465904583686668</v>
      </c>
      <c r="BI16" s="554">
        <v>98.667695625795233</v>
      </c>
      <c r="BJ16" s="554">
        <v>99.242539009583666</v>
      </c>
      <c r="BK16" s="554">
        <v>0.1481383301260176</v>
      </c>
      <c r="BL16" s="506">
        <v>17582.992244999881</v>
      </c>
      <c r="BM16" s="506">
        <v>12214</v>
      </c>
      <c r="BN16" s="503"/>
      <c r="BO16" s="560">
        <v>99.126203482145485</v>
      </c>
      <c r="BP16" s="554">
        <v>0.1530745886811351</v>
      </c>
      <c r="BQ16" s="554">
        <v>98.826068241075774</v>
      </c>
      <c r="BR16" s="554">
        <v>99.42633872321521</v>
      </c>
      <c r="BS16" s="554">
        <v>0.15442393968887019</v>
      </c>
      <c r="BT16" s="506">
        <v>18922.483052000051</v>
      </c>
      <c r="BU16" s="506">
        <v>12431</v>
      </c>
      <c r="BV16" s="506"/>
      <c r="BW16" s="560">
        <v>99.13876907305395</v>
      </c>
      <c r="BX16" s="554">
        <v>0.12520014057755838</v>
      </c>
      <c r="BY16" s="554">
        <v>98.893282462257034</v>
      </c>
      <c r="BZ16" s="554">
        <v>99.384255683850853</v>
      </c>
      <c r="CA16" s="554">
        <v>0.12628776990896487</v>
      </c>
      <c r="CB16" s="554">
        <v>20063.200890000306</v>
      </c>
      <c r="CC16" s="506">
        <v>13146</v>
      </c>
      <c r="CD16" s="807"/>
      <c r="CE16" s="554">
        <v>99.438645490088135</v>
      </c>
      <c r="CF16" s="554">
        <v>9.187462641359842E-2</v>
      </c>
      <c r="CG16" s="554">
        <v>99.258501972870533</v>
      </c>
      <c r="CH16" s="554">
        <v>99.61878900730575</v>
      </c>
      <c r="CI16" s="554">
        <v>9.2393280259188887E-2</v>
      </c>
      <c r="CJ16" s="506">
        <v>19994.136507000017</v>
      </c>
      <c r="CK16" s="506">
        <v>12883</v>
      </c>
      <c r="CL16" s="807"/>
      <c r="CM16" s="554">
        <v>98.811562829968537</v>
      </c>
      <c r="CN16" s="554">
        <v>0.21339645998152071</v>
      </c>
      <c r="CO16" s="554">
        <v>98.392947363107041</v>
      </c>
      <c r="CP16" s="554">
        <v>99.230178296830033</v>
      </c>
      <c r="CQ16" s="554">
        <v>0.21596304508281669</v>
      </c>
      <c r="CR16" s="506">
        <v>9853.7417839999634</v>
      </c>
      <c r="CS16" s="506">
        <v>6669</v>
      </c>
      <c r="CT16" s="554"/>
      <c r="CU16" s="500">
        <v>99.239108349086081</v>
      </c>
      <c r="CV16" s="500">
        <v>0.12589044190155868</v>
      </c>
      <c r="CW16" s="500">
        <v>98.992268491480189</v>
      </c>
      <c r="CX16" s="500">
        <v>99.485948206691972</v>
      </c>
      <c r="CY16" s="500">
        <v>0.12685567615009516</v>
      </c>
      <c r="CZ16" s="503">
        <v>19294.078180999786</v>
      </c>
      <c r="DA16" s="503">
        <v>12614</v>
      </c>
      <c r="DB16" s="513"/>
      <c r="DC16" s="500">
        <v>99.398246418235416</v>
      </c>
      <c r="DD16" s="500">
        <v>0.11975766027217356</v>
      </c>
      <c r="DE16" s="500">
        <v>99.16343113813771</v>
      </c>
      <c r="DF16" s="500">
        <v>99.633061698333108</v>
      </c>
      <c r="DG16" s="500">
        <v>0.12048266904857896</v>
      </c>
      <c r="DH16" s="503">
        <v>19272.47572999994</v>
      </c>
      <c r="DI16" s="503">
        <v>12636</v>
      </c>
      <c r="DJ16" s="513"/>
      <c r="DK16" s="500">
        <v>99.160264818375637</v>
      </c>
      <c r="DL16" s="500">
        <v>0.13258562864684675</v>
      </c>
      <c r="DM16" s="500">
        <v>98.900297364123929</v>
      </c>
      <c r="DN16" s="500">
        <v>99.420232272627345</v>
      </c>
      <c r="DO16" s="500">
        <v>0.13370842533518221</v>
      </c>
      <c r="DP16" s="503">
        <v>19374.372607000107</v>
      </c>
      <c r="DQ16" s="503">
        <v>12606</v>
      </c>
      <c r="DR16" s="513"/>
      <c r="DS16" s="500">
        <v>99.107667880559632</v>
      </c>
      <c r="DT16" s="500">
        <v>0.14952225459139437</v>
      </c>
      <c r="DU16" s="500">
        <v>98.814491874535094</v>
      </c>
      <c r="DV16" s="500">
        <v>99.400843886584184</v>
      </c>
      <c r="DW16" s="500">
        <v>0.15086850269909716</v>
      </c>
      <c r="DX16" s="503">
        <v>19207.309954000208</v>
      </c>
      <c r="DY16" s="503">
        <v>12309</v>
      </c>
      <c r="DZ16" s="513"/>
      <c r="EA16" s="500">
        <v>-0.3</v>
      </c>
      <c r="EB16" s="500">
        <v>-0.1</v>
      </c>
      <c r="EC16" s="500"/>
      <c r="ED16" s="500" t="s">
        <v>237</v>
      </c>
      <c r="EE16" s="500" t="s">
        <v>151</v>
      </c>
      <c r="EF16" s="140"/>
      <c r="EG16" s="140"/>
      <c r="EH16" s="720"/>
      <c r="EI16" s="720"/>
      <c r="EK16" s="928"/>
      <c r="EL16" s="928"/>
    </row>
    <row r="17" spans="1:142" ht="26.1" customHeight="1">
      <c r="A17" s="634" t="s">
        <v>192</v>
      </c>
      <c r="B17" s="713"/>
      <c r="C17" s="719"/>
      <c r="D17" s="713"/>
      <c r="E17" s="713"/>
      <c r="F17" s="713"/>
      <c r="G17" s="713"/>
      <c r="H17" s="693"/>
      <c r="I17" s="431"/>
      <c r="J17" s="713"/>
      <c r="K17" s="713"/>
      <c r="L17" s="713"/>
      <c r="M17" s="713"/>
      <c r="N17" s="713"/>
      <c r="O17" s="713"/>
      <c r="P17" s="693"/>
      <c r="Q17" s="431"/>
      <c r="R17" s="713"/>
      <c r="S17" s="713"/>
      <c r="T17" s="713"/>
      <c r="U17" s="713"/>
      <c r="V17" s="713"/>
      <c r="W17" s="713"/>
      <c r="X17" s="693"/>
      <c r="Y17" s="431"/>
      <c r="Z17" s="713"/>
      <c r="AA17" s="703"/>
      <c r="AB17" s="703"/>
      <c r="AC17" s="703"/>
      <c r="AD17" s="703"/>
      <c r="AE17" s="703"/>
      <c r="AF17" s="714"/>
      <c r="AG17" s="714"/>
      <c r="AH17" s="431"/>
      <c r="AI17" s="554"/>
      <c r="AJ17" s="554"/>
      <c r="AK17" s="554"/>
      <c r="AL17" s="554"/>
      <c r="AM17" s="554"/>
      <c r="AN17" s="506"/>
      <c r="AO17" s="506"/>
      <c r="AP17" s="503"/>
      <c r="AQ17" s="560"/>
      <c r="AR17" s="554"/>
      <c r="AS17" s="554"/>
      <c r="AT17" s="554"/>
      <c r="AU17" s="554"/>
      <c r="AV17" s="506"/>
      <c r="AW17" s="506"/>
      <c r="AX17" s="503"/>
      <c r="AY17" s="560">
        <v>91.963648170795693</v>
      </c>
      <c r="AZ17" s="554">
        <v>1.532125299007093</v>
      </c>
      <c r="BA17" s="554">
        <v>88.959589680756167</v>
      </c>
      <c r="BB17" s="554">
        <v>94.967706660835233</v>
      </c>
      <c r="BC17" s="554">
        <v>1.6660118747808008</v>
      </c>
      <c r="BD17" s="506">
        <v>1320.5331630000039</v>
      </c>
      <c r="BE17" s="506">
        <v>1425</v>
      </c>
      <c r="BF17" s="503"/>
      <c r="BG17" s="560">
        <v>94.574524926416487</v>
      </c>
      <c r="BH17" s="554">
        <v>1.1572927685269967</v>
      </c>
      <c r="BI17" s="554">
        <v>92.305406941189787</v>
      </c>
      <c r="BJ17" s="554">
        <v>96.843642911643187</v>
      </c>
      <c r="BK17" s="554">
        <v>1.2236834067392099</v>
      </c>
      <c r="BL17" s="506">
        <v>1277.9250860000036</v>
      </c>
      <c r="BM17" s="506">
        <v>1367</v>
      </c>
      <c r="BN17" s="503"/>
      <c r="BO17" s="560">
        <v>94.704054947363687</v>
      </c>
      <c r="BP17" s="554">
        <v>1.2257818250845338</v>
      </c>
      <c r="BQ17" s="554">
        <v>92.300649347907921</v>
      </c>
      <c r="BR17" s="554">
        <v>97.107460546819453</v>
      </c>
      <c r="BS17" s="554">
        <v>1.2943287652950242</v>
      </c>
      <c r="BT17" s="506">
        <v>1277.635820000002</v>
      </c>
      <c r="BU17" s="506">
        <v>1399</v>
      </c>
      <c r="BV17" s="506"/>
      <c r="BW17" s="560">
        <v>93.295933304172692</v>
      </c>
      <c r="BX17" s="554">
        <v>1.270458157014059</v>
      </c>
      <c r="BY17" s="554">
        <v>90.804878057062396</v>
      </c>
      <c r="BZ17" s="554">
        <v>95.786988551282988</v>
      </c>
      <c r="CA17" s="554">
        <v>1.3617508416706492</v>
      </c>
      <c r="CB17" s="554">
        <v>1133.6807559999977</v>
      </c>
      <c r="CC17" s="506">
        <v>1270</v>
      </c>
      <c r="CD17" s="807"/>
      <c r="CE17" s="554">
        <v>94.450648137984658</v>
      </c>
      <c r="CF17" s="554">
        <v>1.1094832322439792</v>
      </c>
      <c r="CG17" s="554">
        <v>92.275224742512634</v>
      </c>
      <c r="CH17" s="554">
        <v>96.626071533456681</v>
      </c>
      <c r="CI17" s="554">
        <v>1.1746697922317217</v>
      </c>
      <c r="CJ17" s="506">
        <v>1109.8504749999975</v>
      </c>
      <c r="CK17" s="506">
        <v>1259</v>
      </c>
      <c r="CL17" s="807"/>
      <c r="CM17" s="554">
        <v>94.553166705009204</v>
      </c>
      <c r="CN17" s="554">
        <v>1.8572613626718253</v>
      </c>
      <c r="CO17" s="554">
        <v>90.909815111988408</v>
      </c>
      <c r="CP17" s="554">
        <v>98.19651829803</v>
      </c>
      <c r="CQ17" s="554">
        <v>1.9642508309279418</v>
      </c>
      <c r="CR17" s="506">
        <v>581.25212000000181</v>
      </c>
      <c r="CS17" s="506">
        <v>677</v>
      </c>
      <c r="CT17" s="554"/>
      <c r="CU17" s="500">
        <v>94.863141344996933</v>
      </c>
      <c r="CV17" s="500">
        <v>1.2983110643120486</v>
      </c>
      <c r="CW17" s="500">
        <v>92.317476134817326</v>
      </c>
      <c r="CX17" s="500">
        <v>97.408806555176525</v>
      </c>
      <c r="CY17" s="500">
        <v>1.3686148760247876</v>
      </c>
      <c r="CZ17" s="503">
        <v>1093.2198989999995</v>
      </c>
      <c r="DA17" s="503">
        <v>1256</v>
      </c>
      <c r="DB17" s="513"/>
      <c r="DC17" s="500">
        <v>94.539216617275258</v>
      </c>
      <c r="DD17" s="500">
        <v>1.2007913214975974</v>
      </c>
      <c r="DE17" s="500">
        <v>92.184760544440067</v>
      </c>
      <c r="DF17" s="500">
        <v>96.893672690110449</v>
      </c>
      <c r="DG17" s="500">
        <v>1.2701515460602784</v>
      </c>
      <c r="DH17" s="503">
        <v>1053.5257849999989</v>
      </c>
      <c r="DI17" s="503">
        <v>1268</v>
      </c>
      <c r="DJ17" s="513"/>
      <c r="DK17" s="500">
        <v>95.686489088103698</v>
      </c>
      <c r="DL17" s="500">
        <v>1.0296124086993457</v>
      </c>
      <c r="DM17" s="500">
        <v>93.667675137547377</v>
      </c>
      <c r="DN17" s="500">
        <v>97.70530303866002</v>
      </c>
      <c r="DO17" s="500">
        <v>1.0760269485395437</v>
      </c>
      <c r="DP17" s="503">
        <v>1127.7642039999953</v>
      </c>
      <c r="DQ17" s="503">
        <v>1355</v>
      </c>
      <c r="DR17" s="513"/>
      <c r="DS17" s="500">
        <v>93.157503990206465</v>
      </c>
      <c r="DT17" s="500">
        <v>1.649766818011114</v>
      </c>
      <c r="DU17" s="500">
        <v>89.922720994871909</v>
      </c>
      <c r="DV17" s="500">
        <v>96.392286985541006</v>
      </c>
      <c r="DW17" s="500">
        <v>1.7709435604721144</v>
      </c>
      <c r="DX17" s="503">
        <v>1129.7184520000008</v>
      </c>
      <c r="DY17" s="503">
        <v>1322</v>
      </c>
      <c r="DZ17" s="513"/>
      <c r="EA17" s="500">
        <v>-1.3</v>
      </c>
      <c r="EB17" s="500">
        <v>-2.5</v>
      </c>
      <c r="EC17" s="500"/>
      <c r="ED17" s="500" t="s">
        <v>151</v>
      </c>
      <c r="EE17" s="500" t="s">
        <v>151</v>
      </c>
      <c r="EF17" s="140"/>
      <c r="EG17" s="140"/>
      <c r="EH17" s="720"/>
      <c r="EI17" s="720"/>
      <c r="EK17" s="928"/>
      <c r="EL17" s="928"/>
    </row>
    <row r="18" spans="1:142" ht="26.1" customHeight="1">
      <c r="A18" s="434" t="s">
        <v>11</v>
      </c>
      <c r="B18" s="694"/>
      <c r="C18" s="450">
        <v>88.131339387689749</v>
      </c>
      <c r="D18" s="694">
        <v>0.76583510262892318</v>
      </c>
      <c r="E18" s="694">
        <v>86.628650790639398</v>
      </c>
      <c r="F18" s="694">
        <v>89.634027984740101</v>
      </c>
      <c r="G18" s="694">
        <v>0.86897023005631946</v>
      </c>
      <c r="H18" s="436">
        <v>10633.204193999924</v>
      </c>
      <c r="I18" s="437">
        <v>11911</v>
      </c>
      <c r="J18" s="713"/>
      <c r="K18" s="694">
        <v>90.473027943645874</v>
      </c>
      <c r="L18" s="694">
        <v>0.66061975144809548</v>
      </c>
      <c r="M18" s="694">
        <v>89.176788369252407</v>
      </c>
      <c r="N18" s="694">
        <v>91.769267518039342</v>
      </c>
      <c r="O18" s="694">
        <v>0.73018419573575488</v>
      </c>
      <c r="P18" s="436">
        <v>10428.649313999704</v>
      </c>
      <c r="Q18" s="437">
        <v>11978</v>
      </c>
      <c r="R18" s="713"/>
      <c r="S18" s="694">
        <v>92.33253456960054</v>
      </c>
      <c r="T18" s="694">
        <v>0.70049697570053449</v>
      </c>
      <c r="U18" s="694">
        <v>90.958049626249121</v>
      </c>
      <c r="V18" s="694">
        <v>93.707019512951973</v>
      </c>
      <c r="W18" s="694">
        <v>0.75866754764811284</v>
      </c>
      <c r="X18" s="436">
        <v>10172.813298999765</v>
      </c>
      <c r="Y18" s="437">
        <v>11633</v>
      </c>
      <c r="Z18" s="713"/>
      <c r="AA18" s="704">
        <v>92.810623214717623</v>
      </c>
      <c r="AB18" s="704">
        <v>0.56122046333772502</v>
      </c>
      <c r="AC18" s="704">
        <v>91.709683622548113</v>
      </c>
      <c r="AD18" s="704">
        <v>93.911562806887133</v>
      </c>
      <c r="AE18" s="704">
        <v>0.60469420837670707</v>
      </c>
      <c r="AF18" s="696">
        <v>10329.793654999792</v>
      </c>
      <c r="AG18" s="696">
        <v>11736</v>
      </c>
      <c r="AH18" s="437"/>
      <c r="AI18" s="555">
        <v>94.140812936858893</v>
      </c>
      <c r="AJ18" s="555">
        <v>0.51838970194039846</v>
      </c>
      <c r="AK18" s="555">
        <v>93.123893946334846</v>
      </c>
      <c r="AL18" s="555">
        <v>95.157731927382926</v>
      </c>
      <c r="AM18" s="555">
        <v>0.55065352185569838</v>
      </c>
      <c r="AN18" s="512">
        <v>9083.3511929999422</v>
      </c>
      <c r="AO18" s="512">
        <v>11535</v>
      </c>
      <c r="AP18" s="511"/>
      <c r="AQ18" s="561">
        <v>94.86924526837177</v>
      </c>
      <c r="AR18" s="555">
        <v>0.48256784559018906</v>
      </c>
      <c r="AS18" s="555">
        <v>93.922670436343168</v>
      </c>
      <c r="AT18" s="555">
        <v>95.815820100400373</v>
      </c>
      <c r="AU18" s="555">
        <v>0.50866626399848802</v>
      </c>
      <c r="AV18" s="512">
        <v>9380.8616310000198</v>
      </c>
      <c r="AW18" s="512">
        <v>11783</v>
      </c>
      <c r="AX18" s="511"/>
      <c r="AY18" s="561">
        <v>95.135768971412929</v>
      </c>
      <c r="AZ18" s="555">
        <v>0.48879912868922915</v>
      </c>
      <c r="BA18" s="555">
        <v>94.177374006318104</v>
      </c>
      <c r="BB18" s="555">
        <v>96.094163936507755</v>
      </c>
      <c r="BC18" s="555">
        <v>0.51379111555413715</v>
      </c>
      <c r="BD18" s="512">
        <v>10216.947366999966</v>
      </c>
      <c r="BE18" s="512">
        <v>12254</v>
      </c>
      <c r="BF18" s="511"/>
      <c r="BG18" s="561">
        <v>95.290811558381563</v>
      </c>
      <c r="BH18" s="555">
        <v>0.44190627254275222</v>
      </c>
      <c r="BI18" s="555">
        <v>94.424360563368666</v>
      </c>
      <c r="BJ18" s="555">
        <v>96.15726255339446</v>
      </c>
      <c r="BK18" s="555">
        <v>0.46374489346437225</v>
      </c>
      <c r="BL18" s="512">
        <v>9885.1944399999265</v>
      </c>
      <c r="BM18" s="512">
        <v>11866</v>
      </c>
      <c r="BN18" s="511"/>
      <c r="BO18" s="561">
        <v>96.247158966752551</v>
      </c>
      <c r="BP18" s="555">
        <v>0.43306080024979093</v>
      </c>
      <c r="BQ18" s="555">
        <v>95.398051294468772</v>
      </c>
      <c r="BR18" s="555">
        <v>97.096266639036315</v>
      </c>
      <c r="BS18" s="555">
        <v>0.44994658013686073</v>
      </c>
      <c r="BT18" s="512">
        <v>9501.0305749999825</v>
      </c>
      <c r="BU18" s="512">
        <v>12058</v>
      </c>
      <c r="BV18" s="512"/>
      <c r="BW18" s="561">
        <v>96.562072515068792</v>
      </c>
      <c r="BX18" s="555">
        <v>0.3345628676094205</v>
      </c>
      <c r="BY18" s="555">
        <v>95.906077209559683</v>
      </c>
      <c r="BZ18" s="555">
        <v>97.218067820577915</v>
      </c>
      <c r="CA18" s="555">
        <v>0.34647440645726713</v>
      </c>
      <c r="CB18" s="555">
        <v>9659.1350590000948</v>
      </c>
      <c r="CC18" s="512">
        <v>12899</v>
      </c>
      <c r="CD18" s="808"/>
      <c r="CE18" s="555">
        <v>96.736884279464093</v>
      </c>
      <c r="CF18" s="555">
        <v>0.28028391133457575</v>
      </c>
      <c r="CG18" s="555">
        <v>96.187316552461795</v>
      </c>
      <c r="CH18" s="555">
        <v>97.286452006466376</v>
      </c>
      <c r="CI18" s="555">
        <v>0.28973841097141495</v>
      </c>
      <c r="CJ18" s="512">
        <v>9429.7410619999646</v>
      </c>
      <c r="CK18" s="512">
        <v>12862</v>
      </c>
      <c r="CL18" s="808"/>
      <c r="CM18" s="555">
        <v>97.822607328238945</v>
      </c>
      <c r="CN18" s="555">
        <v>0.30085120166217622</v>
      </c>
      <c r="CO18" s="555">
        <v>97.23243368500907</v>
      </c>
      <c r="CP18" s="555">
        <v>98.41278097146882</v>
      </c>
      <c r="CQ18" s="555">
        <v>0.30754772325039836</v>
      </c>
      <c r="CR18" s="512">
        <v>4100.2336950000081</v>
      </c>
      <c r="CS18" s="512">
        <v>5784</v>
      </c>
      <c r="CT18" s="555"/>
      <c r="CU18" s="509">
        <v>97.582349413966412</v>
      </c>
      <c r="CV18" s="509">
        <v>0.26204387635015869</v>
      </c>
      <c r="CW18" s="509">
        <v>97.068546521961736</v>
      </c>
      <c r="CX18" s="509">
        <v>98.096152305971103</v>
      </c>
      <c r="CY18" s="509">
        <v>0.26853614195996578</v>
      </c>
      <c r="CZ18" s="511">
        <v>9080.121266000031</v>
      </c>
      <c r="DA18" s="511">
        <v>12060</v>
      </c>
      <c r="DB18" s="819"/>
      <c r="DC18" s="509">
        <v>97.056285677328717</v>
      </c>
      <c r="DD18" s="509">
        <v>0.35157987488955461</v>
      </c>
      <c r="DE18" s="509">
        <v>96.366924123242896</v>
      </c>
      <c r="DF18" s="509">
        <v>97.745647231414537</v>
      </c>
      <c r="DG18" s="509">
        <v>0.36224328227273161</v>
      </c>
      <c r="DH18" s="511">
        <v>9355.112277000082</v>
      </c>
      <c r="DI18" s="511">
        <v>12214</v>
      </c>
      <c r="DJ18" s="819"/>
      <c r="DK18" s="509">
        <v>97.506313639389617</v>
      </c>
      <c r="DL18" s="509">
        <v>0.28356539795810848</v>
      </c>
      <c r="DM18" s="509">
        <v>96.950312394206435</v>
      </c>
      <c r="DN18" s="509">
        <v>98.0623148845728</v>
      </c>
      <c r="DO18" s="509">
        <v>0.29081747363235005</v>
      </c>
      <c r="DP18" s="511">
        <v>9313.1328650000651</v>
      </c>
      <c r="DQ18" s="511">
        <v>12323</v>
      </c>
      <c r="DR18" s="819"/>
      <c r="DS18" s="509">
        <v>97.923079363254715</v>
      </c>
      <c r="DT18" s="509">
        <v>0.2240915259713557</v>
      </c>
      <c r="DU18" s="509">
        <v>97.483691536019464</v>
      </c>
      <c r="DV18" s="509">
        <v>98.362467190489966</v>
      </c>
      <c r="DW18" s="509">
        <v>0.22884444344327395</v>
      </c>
      <c r="DX18" s="511">
        <v>9118.4088909999118</v>
      </c>
      <c r="DY18" s="511">
        <v>12225</v>
      </c>
      <c r="DZ18" s="819"/>
      <c r="EA18" s="509">
        <v>1.2</v>
      </c>
      <c r="EB18" s="509">
        <v>0.4</v>
      </c>
      <c r="EC18" s="509"/>
      <c r="ED18" s="509" t="s">
        <v>186</v>
      </c>
      <c r="EE18" s="509" t="s">
        <v>151</v>
      </c>
      <c r="EF18" s="140"/>
      <c r="EG18" s="140"/>
      <c r="EH18" s="720"/>
      <c r="EI18" s="720"/>
      <c r="EK18" s="928"/>
      <c r="EL18" s="928"/>
    </row>
    <row r="19" spans="1:142" ht="26.1" customHeight="1">
      <c r="A19" s="429" t="s">
        <v>50</v>
      </c>
      <c r="B19" s="713"/>
      <c r="C19" s="719">
        <v>96.244555241491554</v>
      </c>
      <c r="D19" s="713">
        <v>0.50892997666873929</v>
      </c>
      <c r="E19" s="713">
        <v>95.245954798639076</v>
      </c>
      <c r="F19" s="713">
        <v>97.243155684344046</v>
      </c>
      <c r="G19" s="713">
        <v>0.52878833030269612</v>
      </c>
      <c r="H19" s="693">
        <v>4246.3745109999863</v>
      </c>
      <c r="I19" s="431">
        <v>4473</v>
      </c>
      <c r="J19" s="713"/>
      <c r="K19" s="713">
        <v>96.401280567802644</v>
      </c>
      <c r="L19" s="713">
        <v>0.62765353715779726</v>
      </c>
      <c r="M19" s="713">
        <v>95.169725876789286</v>
      </c>
      <c r="N19" s="713">
        <v>97.632835258816016</v>
      </c>
      <c r="O19" s="713">
        <v>0.65108423193231857</v>
      </c>
      <c r="P19" s="693">
        <v>4288.9112059999024</v>
      </c>
      <c r="Q19" s="431">
        <v>4569</v>
      </c>
      <c r="R19" s="713"/>
      <c r="S19" s="713">
        <v>98.048456884949573</v>
      </c>
      <c r="T19" s="713">
        <v>0.36113662018140463</v>
      </c>
      <c r="U19" s="713">
        <v>97.339850189773244</v>
      </c>
      <c r="V19" s="713">
        <v>98.757063580125902</v>
      </c>
      <c r="W19" s="713">
        <v>0.36832463422159073</v>
      </c>
      <c r="X19" s="693">
        <v>4377.7734829999263</v>
      </c>
      <c r="Y19" s="431">
        <v>4407</v>
      </c>
      <c r="Z19" s="713"/>
      <c r="AA19" s="703">
        <v>97.244507222895308</v>
      </c>
      <c r="AB19" s="703">
        <v>0.40824943316689294</v>
      </c>
      <c r="AC19" s="703">
        <v>96.443649104178192</v>
      </c>
      <c r="AD19" s="703">
        <v>98.04536534161241</v>
      </c>
      <c r="AE19" s="703">
        <v>0.41981747332128438</v>
      </c>
      <c r="AF19" s="714">
        <v>4160.6123940000243</v>
      </c>
      <c r="AG19" s="714">
        <v>4580</v>
      </c>
      <c r="AH19" s="431"/>
      <c r="AI19" s="554">
        <v>97.694432686179084</v>
      </c>
      <c r="AJ19" s="554">
        <v>0.63580019817217914</v>
      </c>
      <c r="AK19" s="554">
        <v>96.447190904021596</v>
      </c>
      <c r="AL19" s="554">
        <v>98.941674468336586</v>
      </c>
      <c r="AM19" s="554">
        <v>0.65080494424338498</v>
      </c>
      <c r="AN19" s="506">
        <v>4150.6476269999903</v>
      </c>
      <c r="AO19" s="506">
        <v>4502</v>
      </c>
      <c r="AP19" s="503"/>
      <c r="AQ19" s="560">
        <v>98.390895691338784</v>
      </c>
      <c r="AR19" s="554">
        <v>0.47832934175857145</v>
      </c>
      <c r="AS19" s="554">
        <v>97.452634842699524</v>
      </c>
      <c r="AT19" s="554">
        <v>99.329156539978044</v>
      </c>
      <c r="AU19" s="554">
        <v>0.48615203510204258</v>
      </c>
      <c r="AV19" s="506">
        <v>4353.9788330000029</v>
      </c>
      <c r="AW19" s="506">
        <v>4562</v>
      </c>
      <c r="AX19" s="503"/>
      <c r="AY19" s="560">
        <v>98.790308461681377</v>
      </c>
      <c r="AZ19" s="554">
        <v>0.24049472197725133</v>
      </c>
      <c r="BA19" s="554">
        <v>98.318767255597479</v>
      </c>
      <c r="BB19" s="554">
        <v>99.261849667765276</v>
      </c>
      <c r="BC19" s="554">
        <v>0.24343959009960381</v>
      </c>
      <c r="BD19" s="506">
        <v>4974.6922329999898</v>
      </c>
      <c r="BE19" s="506">
        <v>5395</v>
      </c>
      <c r="BF19" s="503"/>
      <c r="BG19" s="560">
        <v>98.585338486349201</v>
      </c>
      <c r="BH19" s="554">
        <v>0.28505134029136747</v>
      </c>
      <c r="BI19" s="554">
        <v>98.026434861822537</v>
      </c>
      <c r="BJ19" s="554">
        <v>99.144242110875879</v>
      </c>
      <c r="BK19" s="554">
        <v>0.28914171687997764</v>
      </c>
      <c r="BL19" s="506">
        <v>4760.3831269999728</v>
      </c>
      <c r="BM19" s="506">
        <v>5229</v>
      </c>
      <c r="BN19" s="503"/>
      <c r="BO19" s="560">
        <v>98.698660384609383</v>
      </c>
      <c r="BP19" s="554">
        <v>0.47525351255422316</v>
      </c>
      <c r="BQ19" s="554">
        <v>97.766824938970245</v>
      </c>
      <c r="BR19" s="554">
        <v>99.63049583024852</v>
      </c>
      <c r="BS19" s="554">
        <v>0.48151971941893956</v>
      </c>
      <c r="BT19" s="506">
        <v>4728.6540940000159</v>
      </c>
      <c r="BU19" s="506">
        <v>5322</v>
      </c>
      <c r="BV19" s="506"/>
      <c r="BW19" s="560">
        <v>98.808690409519969</v>
      </c>
      <c r="BX19" s="554">
        <v>0.25243220832863766</v>
      </c>
      <c r="BY19" s="554">
        <v>98.313733079658121</v>
      </c>
      <c r="BZ19" s="554">
        <v>99.30364773938183</v>
      </c>
      <c r="CA19" s="554">
        <v>0.25547571502305477</v>
      </c>
      <c r="CB19" s="554">
        <v>4818.8159029999988</v>
      </c>
      <c r="CC19" s="506">
        <v>5434</v>
      </c>
      <c r="CD19" s="807"/>
      <c r="CE19" s="554">
        <v>98.810052383183788</v>
      </c>
      <c r="CF19" s="554">
        <v>0.25570239510684462</v>
      </c>
      <c r="CG19" s="554">
        <v>98.308682956024043</v>
      </c>
      <c r="CH19" s="554">
        <v>99.311421810343532</v>
      </c>
      <c r="CI19" s="554">
        <v>0.25878176252273893</v>
      </c>
      <c r="CJ19" s="506">
        <v>4705.7031089999755</v>
      </c>
      <c r="CK19" s="506">
        <v>5395</v>
      </c>
      <c r="CL19" s="807"/>
      <c r="CM19" s="554">
        <v>98.790989662436502</v>
      </c>
      <c r="CN19" s="554">
        <v>0.33111300719347248</v>
      </c>
      <c r="CO19" s="554">
        <v>98.141452054820093</v>
      </c>
      <c r="CP19" s="554">
        <v>99.440527270052897</v>
      </c>
      <c r="CQ19" s="554">
        <v>0.33516518897610786</v>
      </c>
      <c r="CR19" s="506">
        <v>2052.1211630000007</v>
      </c>
      <c r="CS19" s="506">
        <v>2457</v>
      </c>
      <c r="CT19" s="554"/>
      <c r="CU19" s="500">
        <v>99.327688613057674</v>
      </c>
      <c r="CV19" s="500">
        <v>0.16357831068261822</v>
      </c>
      <c r="CW19" s="500">
        <v>99.006952214754435</v>
      </c>
      <c r="CX19" s="500">
        <v>99.648425011360914</v>
      </c>
      <c r="CY19" s="500">
        <v>0.16468551011979768</v>
      </c>
      <c r="CZ19" s="503">
        <v>4669.1641120000031</v>
      </c>
      <c r="DA19" s="503">
        <v>4978</v>
      </c>
      <c r="DB19" s="513"/>
      <c r="DC19" s="500">
        <v>98.901668036683674</v>
      </c>
      <c r="DD19" s="500">
        <v>0.25261299053864028</v>
      </c>
      <c r="DE19" s="500">
        <v>98.406356171080773</v>
      </c>
      <c r="DF19" s="500">
        <v>99.396979902286589</v>
      </c>
      <c r="DG19" s="500">
        <v>0.25541833171604694</v>
      </c>
      <c r="DH19" s="503">
        <v>4941.1042210000078</v>
      </c>
      <c r="DI19" s="503">
        <v>5202</v>
      </c>
      <c r="DJ19" s="513"/>
      <c r="DK19" s="500">
        <v>99.142498212740378</v>
      </c>
      <c r="DL19" s="500">
        <v>0.21681857965439</v>
      </c>
      <c r="DM19" s="500">
        <v>98.717370883613654</v>
      </c>
      <c r="DN19" s="500">
        <v>99.567625541867116</v>
      </c>
      <c r="DO19" s="500">
        <v>0.21869388361501624</v>
      </c>
      <c r="DP19" s="503">
        <v>4951.6435570000085</v>
      </c>
      <c r="DQ19" s="503">
        <v>5262</v>
      </c>
      <c r="DR19" s="513"/>
      <c r="DS19" s="500">
        <v>98.93430466190587</v>
      </c>
      <c r="DT19" s="500">
        <v>0.26242376901413406</v>
      </c>
      <c r="DU19" s="500">
        <v>98.419756826229374</v>
      </c>
      <c r="DV19" s="500">
        <v>99.448852497582365</v>
      </c>
      <c r="DW19" s="500">
        <v>0.26525053156327377</v>
      </c>
      <c r="DX19" s="503">
        <v>4901.1534660000125</v>
      </c>
      <c r="DY19" s="503">
        <v>5174</v>
      </c>
      <c r="DZ19" s="513"/>
      <c r="EA19" s="500">
        <v>0.1</v>
      </c>
      <c r="EB19" s="500">
        <v>-0.2</v>
      </c>
      <c r="EC19" s="500"/>
      <c r="ED19" s="500" t="s">
        <v>151</v>
      </c>
      <c r="EE19" s="500" t="s">
        <v>151</v>
      </c>
      <c r="EF19" s="140"/>
      <c r="EG19" s="140"/>
      <c r="EH19" s="720"/>
      <c r="EI19" s="720"/>
      <c r="EK19" s="928"/>
      <c r="EL19" s="928"/>
    </row>
    <row r="20" spans="1:142" ht="26.1" customHeight="1">
      <c r="A20" s="429" t="s">
        <v>52</v>
      </c>
      <c r="B20" s="713"/>
      <c r="C20" s="719">
        <v>82.737152488428904</v>
      </c>
      <c r="D20" s="713">
        <v>1.1791433642969797</v>
      </c>
      <c r="E20" s="713">
        <v>80.423488252179851</v>
      </c>
      <c r="F20" s="713">
        <v>85.050816724677972</v>
      </c>
      <c r="G20" s="713">
        <v>1.4251679310112675</v>
      </c>
      <c r="H20" s="693">
        <v>6386.8296829999917</v>
      </c>
      <c r="I20" s="431">
        <v>7438</v>
      </c>
      <c r="J20" s="713"/>
      <c r="K20" s="713">
        <v>86.331849824237324</v>
      </c>
      <c r="L20" s="713">
        <v>1.0107156225094274</v>
      </c>
      <c r="M20" s="713">
        <v>84.348667236246868</v>
      </c>
      <c r="N20" s="713">
        <v>88.315032412227794</v>
      </c>
      <c r="O20" s="713">
        <v>1.1707331935631398</v>
      </c>
      <c r="P20" s="693">
        <v>6139.7381079999332</v>
      </c>
      <c r="Q20" s="431">
        <v>7409</v>
      </c>
      <c r="R20" s="713"/>
      <c r="S20" s="713">
        <v>88.014529182659231</v>
      </c>
      <c r="T20" s="713">
        <v>1.1616179306282566</v>
      </c>
      <c r="U20" s="713">
        <v>85.735252596234474</v>
      </c>
      <c r="V20" s="713">
        <v>90.293805769083988</v>
      </c>
      <c r="W20" s="713">
        <v>1.3198024705870046</v>
      </c>
      <c r="X20" s="693">
        <v>5795.0398159998513</v>
      </c>
      <c r="Y20" s="431">
        <v>7226</v>
      </c>
      <c r="Z20" s="713"/>
      <c r="AA20" s="703">
        <v>89.820328072218018</v>
      </c>
      <c r="AB20" s="703">
        <v>0.89499160411138068</v>
      </c>
      <c r="AC20" s="703">
        <v>88.064633552874412</v>
      </c>
      <c r="AD20" s="703">
        <v>91.576022591561625</v>
      </c>
      <c r="AE20" s="703">
        <v>0.99642433213089887</v>
      </c>
      <c r="AF20" s="714">
        <v>6169.1812610000188</v>
      </c>
      <c r="AG20" s="714">
        <v>7156</v>
      </c>
      <c r="AH20" s="431"/>
      <c r="AI20" s="554">
        <v>91.150602156416113</v>
      </c>
      <c r="AJ20" s="554">
        <v>0.80631902733547012</v>
      </c>
      <c r="AK20" s="554">
        <v>89.56885558959759</v>
      </c>
      <c r="AL20" s="554">
        <v>92.732348723234651</v>
      </c>
      <c r="AM20" s="554">
        <v>0.88460087839223689</v>
      </c>
      <c r="AN20" s="506">
        <v>4932.7035660000474</v>
      </c>
      <c r="AO20" s="506">
        <v>7033</v>
      </c>
      <c r="AP20" s="503"/>
      <c r="AQ20" s="560">
        <v>91.81900677764655</v>
      </c>
      <c r="AR20" s="554">
        <v>0.8092106089684048</v>
      </c>
      <c r="AS20" s="554">
        <v>90.231709979362734</v>
      </c>
      <c r="AT20" s="554">
        <v>93.406303575930366</v>
      </c>
      <c r="AU20" s="554">
        <v>0.88131056669783991</v>
      </c>
      <c r="AV20" s="506">
        <v>5026.8827979999896</v>
      </c>
      <c r="AW20" s="506">
        <v>7221</v>
      </c>
      <c r="AX20" s="503"/>
      <c r="AY20" s="560">
        <v>91.667755921167938</v>
      </c>
      <c r="AZ20" s="554">
        <v>0.88194849400953235</v>
      </c>
      <c r="BA20" s="554">
        <v>89.938507756592955</v>
      </c>
      <c r="BB20" s="554">
        <v>93.397004085742921</v>
      </c>
      <c r="BC20" s="554">
        <v>0.96211419724072533</v>
      </c>
      <c r="BD20" s="506">
        <v>5242.2551340000045</v>
      </c>
      <c r="BE20" s="506">
        <v>6859</v>
      </c>
      <c r="BF20" s="503"/>
      <c r="BG20" s="560">
        <v>92.230560274678396</v>
      </c>
      <c r="BH20" s="554">
        <v>0.77450442329255964</v>
      </c>
      <c r="BI20" s="554">
        <v>90.711980046472178</v>
      </c>
      <c r="BJ20" s="554">
        <v>93.749140502884615</v>
      </c>
      <c r="BK20" s="554">
        <v>0.83974814962193967</v>
      </c>
      <c r="BL20" s="506">
        <v>5124.8113129999792</v>
      </c>
      <c r="BM20" s="506">
        <v>6637</v>
      </c>
      <c r="BN20" s="503"/>
      <c r="BO20" s="560">
        <v>93.818117112626737</v>
      </c>
      <c r="BP20" s="554">
        <v>0.69908008205301853</v>
      </c>
      <c r="BQ20" s="554">
        <v>92.447422141228714</v>
      </c>
      <c r="BR20" s="554">
        <v>95.188812084024761</v>
      </c>
      <c r="BS20" s="554">
        <v>0.74514401223144044</v>
      </c>
      <c r="BT20" s="506">
        <v>4772.3764809999657</v>
      </c>
      <c r="BU20" s="506">
        <v>6736</v>
      </c>
      <c r="BV20" s="506"/>
      <c r="BW20" s="560">
        <v>94.325435283342117</v>
      </c>
      <c r="BX20" s="554">
        <v>0.61383417920480476</v>
      </c>
      <c r="BY20" s="554">
        <v>93.1218577829559</v>
      </c>
      <c r="BZ20" s="554">
        <v>95.529012783728334</v>
      </c>
      <c r="CA20" s="554">
        <v>0.65076209546335173</v>
      </c>
      <c r="CB20" s="554">
        <v>4840.3191560000032</v>
      </c>
      <c r="CC20" s="506">
        <v>7465</v>
      </c>
      <c r="CD20" s="807"/>
      <c r="CE20" s="554">
        <v>94.671762515367206</v>
      </c>
      <c r="CF20" s="554">
        <v>0.49377669321355933</v>
      </c>
      <c r="CG20" s="554">
        <v>93.703588018144103</v>
      </c>
      <c r="CH20" s="554">
        <v>95.639937012590309</v>
      </c>
      <c r="CI20" s="554">
        <v>0.52156702283155343</v>
      </c>
      <c r="CJ20" s="506">
        <v>4724.0379530000373</v>
      </c>
      <c r="CK20" s="506">
        <v>7467</v>
      </c>
      <c r="CL20" s="807"/>
      <c r="CM20" s="554">
        <v>96.852329645332276</v>
      </c>
      <c r="CN20" s="554">
        <v>0.5058218946467421</v>
      </c>
      <c r="CO20" s="554">
        <v>95.860069189865271</v>
      </c>
      <c r="CP20" s="554">
        <v>97.844590100799266</v>
      </c>
      <c r="CQ20" s="554">
        <v>0.52226094767057551</v>
      </c>
      <c r="CR20" s="506">
        <v>2048.1125319999983</v>
      </c>
      <c r="CS20" s="506">
        <v>3327</v>
      </c>
      <c r="CT20" s="554"/>
      <c r="CU20" s="500">
        <v>95.734842202459888</v>
      </c>
      <c r="CV20" s="500">
        <v>0.50364179826607425</v>
      </c>
      <c r="CW20" s="500">
        <v>94.747325851809677</v>
      </c>
      <c r="CX20" s="500">
        <v>96.722358553110112</v>
      </c>
      <c r="CY20" s="500">
        <v>0.52607993775241557</v>
      </c>
      <c r="CZ20" s="503">
        <v>4410.9571539999961</v>
      </c>
      <c r="DA20" s="503">
        <v>7082</v>
      </c>
      <c r="DB20" s="513"/>
      <c r="DC20" s="500">
        <v>94.990538073453564</v>
      </c>
      <c r="DD20" s="500">
        <v>0.68127581774304247</v>
      </c>
      <c r="DE20" s="500">
        <v>93.654723966835647</v>
      </c>
      <c r="DF20" s="500">
        <v>96.326352180071481</v>
      </c>
      <c r="DG20" s="500">
        <v>0.71720387268069863</v>
      </c>
      <c r="DH20" s="503">
        <v>4414.0080559999578</v>
      </c>
      <c r="DI20" s="503">
        <v>7012</v>
      </c>
      <c r="DJ20" s="513"/>
      <c r="DK20" s="500">
        <v>95.648736507231661</v>
      </c>
      <c r="DL20" s="500">
        <v>0.54545879465022917</v>
      </c>
      <c r="DM20" s="500">
        <v>94.579227423240937</v>
      </c>
      <c r="DN20" s="500">
        <v>96.718245591222384</v>
      </c>
      <c r="DO20" s="500">
        <v>0.57027286984495507</v>
      </c>
      <c r="DP20" s="503">
        <v>4361.4893079999438</v>
      </c>
      <c r="DQ20" s="503">
        <v>7061</v>
      </c>
      <c r="DR20" s="513"/>
      <c r="DS20" s="500">
        <v>96.747867079927175</v>
      </c>
      <c r="DT20" s="500">
        <v>0.37836502204200378</v>
      </c>
      <c r="DU20" s="500">
        <v>96.005987242141146</v>
      </c>
      <c r="DV20" s="500">
        <v>97.489746917713205</v>
      </c>
      <c r="DW20" s="500">
        <v>0.39108357988855891</v>
      </c>
      <c r="DX20" s="503">
        <v>4217.2554250000067</v>
      </c>
      <c r="DY20" s="503">
        <v>7051</v>
      </c>
      <c r="DZ20" s="513"/>
      <c r="EA20" s="500">
        <v>2</v>
      </c>
      <c r="EB20" s="500">
        <v>1.1000000000000001</v>
      </c>
      <c r="EC20" s="500"/>
      <c r="ED20" s="500" t="s">
        <v>186</v>
      </c>
      <c r="EE20" s="500" t="s">
        <v>237</v>
      </c>
      <c r="EF20" s="140"/>
      <c r="EG20" s="140"/>
      <c r="EH20" s="720"/>
      <c r="EI20" s="720"/>
      <c r="EK20" s="928"/>
      <c r="EL20" s="928"/>
    </row>
    <row r="21" spans="1:142" ht="26.1" customHeight="1">
      <c r="A21" s="434" t="s">
        <v>12</v>
      </c>
      <c r="B21" s="694"/>
      <c r="C21" s="450">
        <v>78.976187257482422</v>
      </c>
      <c r="D21" s="694">
        <v>1.4467382659905856</v>
      </c>
      <c r="E21" s="694">
        <v>76.137459850292984</v>
      </c>
      <c r="F21" s="694">
        <v>81.814914664671861</v>
      </c>
      <c r="G21" s="694">
        <v>1.8318664349721663</v>
      </c>
      <c r="H21" s="436">
        <v>3136.7738909999398</v>
      </c>
      <c r="I21" s="437">
        <v>5857</v>
      </c>
      <c r="J21" s="713"/>
      <c r="K21" s="694">
        <v>75.322350584614441</v>
      </c>
      <c r="L21" s="694">
        <v>1.6711171295554132</v>
      </c>
      <c r="M21" s="694">
        <v>72.043356651980346</v>
      </c>
      <c r="N21" s="694">
        <v>78.601344517248535</v>
      </c>
      <c r="O21" s="694">
        <v>2.2186205244327049</v>
      </c>
      <c r="P21" s="436">
        <v>2899.2192650000529</v>
      </c>
      <c r="Q21" s="437">
        <v>5555</v>
      </c>
      <c r="R21" s="713"/>
      <c r="S21" s="694">
        <v>79.535756387623678</v>
      </c>
      <c r="T21" s="694">
        <v>1.4250588089654368</v>
      </c>
      <c r="U21" s="694">
        <v>76.739567475666576</v>
      </c>
      <c r="V21" s="694">
        <v>82.331945299580781</v>
      </c>
      <c r="W21" s="694">
        <v>1.7917209487771792</v>
      </c>
      <c r="X21" s="436">
        <v>3145.0431650000155</v>
      </c>
      <c r="Y21" s="437">
        <v>5934</v>
      </c>
      <c r="Z21" s="713"/>
      <c r="AA21" s="704">
        <v>82.395595785548053</v>
      </c>
      <c r="AB21" s="704">
        <v>1.1404339104181536</v>
      </c>
      <c r="AC21" s="704">
        <v>80.158419976303747</v>
      </c>
      <c r="AD21" s="704">
        <v>84.632771594792374</v>
      </c>
      <c r="AE21" s="704">
        <v>1.3840957147592861</v>
      </c>
      <c r="AF21" s="696">
        <v>3313.2684520000184</v>
      </c>
      <c r="AG21" s="696">
        <v>5761</v>
      </c>
      <c r="AH21" s="437"/>
      <c r="AI21" s="555">
        <v>83.510632635519684</v>
      </c>
      <c r="AJ21" s="555">
        <v>1.1935347293568421</v>
      </c>
      <c r="AK21" s="555">
        <v>81.169289573360473</v>
      </c>
      <c r="AL21" s="555">
        <v>85.85197569767891</v>
      </c>
      <c r="AM21" s="555">
        <v>1.4292009193200561</v>
      </c>
      <c r="AN21" s="512">
        <v>3339.9959429999717</v>
      </c>
      <c r="AO21" s="512">
        <v>5681</v>
      </c>
      <c r="AP21" s="511"/>
      <c r="AQ21" s="561">
        <v>84.944287520330235</v>
      </c>
      <c r="AR21" s="555">
        <v>0.9811627903136142</v>
      </c>
      <c r="AS21" s="555">
        <v>83.019700103408695</v>
      </c>
      <c r="AT21" s="555">
        <v>86.868874937251789</v>
      </c>
      <c r="AU21" s="555">
        <v>1.1550662427756386</v>
      </c>
      <c r="AV21" s="512">
        <v>3624.8791330000536</v>
      </c>
      <c r="AW21" s="512">
        <v>5736</v>
      </c>
      <c r="AX21" s="511"/>
      <c r="AY21" s="561">
        <v>87.53817351983956</v>
      </c>
      <c r="AZ21" s="555">
        <v>1.0367922456469416</v>
      </c>
      <c r="BA21" s="555">
        <v>85.505321148064695</v>
      </c>
      <c r="BB21" s="555">
        <v>89.571025891614426</v>
      </c>
      <c r="BC21" s="555">
        <v>1.1843887117566649</v>
      </c>
      <c r="BD21" s="512">
        <v>4930.6993640000237</v>
      </c>
      <c r="BE21" s="512">
        <v>8287</v>
      </c>
      <c r="BF21" s="511"/>
      <c r="BG21" s="561">
        <v>87.550989555423996</v>
      </c>
      <c r="BH21" s="555">
        <v>1.0353256274731164</v>
      </c>
      <c r="BI21" s="555">
        <v>85.521014024810412</v>
      </c>
      <c r="BJ21" s="555">
        <v>89.58096508603758</v>
      </c>
      <c r="BK21" s="555">
        <v>1.1825401777071924</v>
      </c>
      <c r="BL21" s="512">
        <v>4796.8882640000165</v>
      </c>
      <c r="BM21" s="512">
        <v>8096</v>
      </c>
      <c r="BN21" s="511"/>
      <c r="BO21" s="561">
        <v>88.25883891840158</v>
      </c>
      <c r="BP21" s="555">
        <v>1.0849397644651644</v>
      </c>
      <c r="BQ21" s="555">
        <v>86.131584090807507</v>
      </c>
      <c r="BR21" s="555">
        <v>90.386093745995666</v>
      </c>
      <c r="BS21" s="555">
        <v>1.2292703798972808</v>
      </c>
      <c r="BT21" s="512">
        <v>4397.8501649999953</v>
      </c>
      <c r="BU21" s="512">
        <v>8211</v>
      </c>
      <c r="BV21" s="512"/>
      <c r="BW21" s="561">
        <v>90.410511465993437</v>
      </c>
      <c r="BX21" s="555">
        <v>0.65609921306450125</v>
      </c>
      <c r="BY21" s="555">
        <v>89.124062653565758</v>
      </c>
      <c r="BZ21" s="555">
        <v>91.696960278421116</v>
      </c>
      <c r="CA21" s="555">
        <v>0.72568908462738113</v>
      </c>
      <c r="CB21" s="555">
        <v>4531.9835720000165</v>
      </c>
      <c r="CC21" s="512">
        <v>8073</v>
      </c>
      <c r="CD21" s="808"/>
      <c r="CE21" s="555">
        <v>90.192336995049033</v>
      </c>
      <c r="CF21" s="555">
        <v>0.64544151250962589</v>
      </c>
      <c r="CG21" s="555">
        <v>88.926785136385959</v>
      </c>
      <c r="CH21" s="555">
        <v>91.45788885371212</v>
      </c>
      <c r="CI21" s="555">
        <v>0.71562788371373098</v>
      </c>
      <c r="CJ21" s="512">
        <v>4437.2719859999879</v>
      </c>
      <c r="CK21" s="512">
        <v>7967</v>
      </c>
      <c r="CL21" s="808"/>
      <c r="CM21" s="555">
        <v>90.226996450856731</v>
      </c>
      <c r="CN21" s="555">
        <v>0.87886334499437113</v>
      </c>
      <c r="CO21" s="555">
        <v>88.502948219203176</v>
      </c>
      <c r="CP21" s="555">
        <v>91.951044682510286</v>
      </c>
      <c r="CQ21" s="555">
        <v>0.97405807526027433</v>
      </c>
      <c r="CR21" s="512">
        <v>2145.1391779999826</v>
      </c>
      <c r="CS21" s="512">
        <v>3980</v>
      </c>
      <c r="CT21" s="555"/>
      <c r="CU21" s="509">
        <v>92.62761797795622</v>
      </c>
      <c r="CV21" s="509">
        <v>0.5391183338800829</v>
      </c>
      <c r="CW21" s="509">
        <v>91.570540961166159</v>
      </c>
      <c r="CX21" s="509">
        <v>93.68469499474628</v>
      </c>
      <c r="CY21" s="509">
        <v>0.58202763457480233</v>
      </c>
      <c r="CZ21" s="511">
        <v>4647.5807679999789</v>
      </c>
      <c r="DA21" s="511">
        <v>8185</v>
      </c>
      <c r="DB21" s="819"/>
      <c r="DC21" s="509">
        <v>92.847034205740741</v>
      </c>
      <c r="DD21" s="509">
        <v>0.50841743904815695</v>
      </c>
      <c r="DE21" s="509">
        <v>91.850152811387133</v>
      </c>
      <c r="DF21" s="509">
        <v>93.843915600094348</v>
      </c>
      <c r="DG21" s="509">
        <v>0.54758608435628564</v>
      </c>
      <c r="DH21" s="511">
        <v>4619.8864290000247</v>
      </c>
      <c r="DI21" s="511">
        <v>8183</v>
      </c>
      <c r="DJ21" s="819"/>
      <c r="DK21" s="509">
        <v>92.490828363689161</v>
      </c>
      <c r="DL21" s="509">
        <v>0.53226486729399958</v>
      </c>
      <c r="DM21" s="509">
        <v>91.447189290961248</v>
      </c>
      <c r="DN21" s="509">
        <v>93.534467436417074</v>
      </c>
      <c r="DO21" s="509">
        <v>0.57547853847848185</v>
      </c>
      <c r="DP21" s="511">
        <v>4720.730143999981</v>
      </c>
      <c r="DQ21" s="511">
        <v>8252</v>
      </c>
      <c r="DR21" s="819"/>
      <c r="DS21" s="509">
        <v>92.481176834061316</v>
      </c>
      <c r="DT21" s="509">
        <v>0.49193335433878155</v>
      </c>
      <c r="DU21" s="509">
        <v>91.516617702382717</v>
      </c>
      <c r="DV21" s="509">
        <v>93.445735965739914</v>
      </c>
      <c r="DW21" s="509">
        <v>0.53192808653533463</v>
      </c>
      <c r="DX21" s="511">
        <v>4562.5627099999729</v>
      </c>
      <c r="DY21" s="511">
        <v>8162</v>
      </c>
      <c r="DZ21" s="819"/>
      <c r="EA21" s="509">
        <v>2.2999999999999998</v>
      </c>
      <c r="EB21" s="509">
        <v>0</v>
      </c>
      <c r="EC21" s="509"/>
      <c r="ED21" s="509" t="s">
        <v>186</v>
      </c>
      <c r="EE21" s="509" t="s">
        <v>151</v>
      </c>
      <c r="EF21" s="140"/>
      <c r="EG21" s="140"/>
      <c r="EH21" s="720"/>
      <c r="EI21" s="720"/>
      <c r="EK21" s="928"/>
      <c r="EL21" s="928"/>
    </row>
    <row r="22" spans="1:142" ht="26.1" customHeight="1">
      <c r="A22" s="429" t="s">
        <v>51</v>
      </c>
      <c r="B22" s="713"/>
      <c r="C22" s="719">
        <v>86.970674110351439</v>
      </c>
      <c r="D22" s="713">
        <v>1.6402075021035467</v>
      </c>
      <c r="E22" s="713">
        <v>83.752329715132859</v>
      </c>
      <c r="F22" s="713">
        <v>90.189018505570033</v>
      </c>
      <c r="G22" s="713">
        <v>1.8859316877576386</v>
      </c>
      <c r="H22" s="693">
        <v>1705.0825259999933</v>
      </c>
      <c r="I22" s="431">
        <v>3167</v>
      </c>
      <c r="J22" s="713"/>
      <c r="K22" s="713">
        <v>85.984815222037241</v>
      </c>
      <c r="L22" s="713">
        <v>1.8826111701739854</v>
      </c>
      <c r="M22" s="713">
        <v>82.290836807638527</v>
      </c>
      <c r="N22" s="713">
        <v>89.678793636435969</v>
      </c>
      <c r="O22" s="713">
        <v>2.1894693444563997</v>
      </c>
      <c r="P22" s="693">
        <v>1539.1426899999863</v>
      </c>
      <c r="Q22" s="431">
        <v>3020</v>
      </c>
      <c r="R22" s="713"/>
      <c r="S22" s="713">
        <v>87.19398806771828</v>
      </c>
      <c r="T22" s="713">
        <v>1.6951909028383803</v>
      </c>
      <c r="U22" s="713">
        <v>83.867757615791589</v>
      </c>
      <c r="V22" s="713">
        <v>90.520218519644985</v>
      </c>
      <c r="W22" s="713">
        <v>1.9441603032560322</v>
      </c>
      <c r="X22" s="693">
        <v>1663.5398290000023</v>
      </c>
      <c r="Y22" s="431">
        <v>3195</v>
      </c>
      <c r="Z22" s="713"/>
      <c r="AA22" s="703">
        <v>88.609281267475339</v>
      </c>
      <c r="AB22" s="703">
        <v>1.461654445878227</v>
      </c>
      <c r="AC22" s="703">
        <v>85.741970906111035</v>
      </c>
      <c r="AD22" s="703">
        <v>91.476591628839643</v>
      </c>
      <c r="AE22" s="703">
        <v>1.6495500527378022</v>
      </c>
      <c r="AF22" s="714">
        <v>1829.9854460000049</v>
      </c>
      <c r="AG22" s="714">
        <v>3223</v>
      </c>
      <c r="AH22" s="431"/>
      <c r="AI22" s="554">
        <v>89.956882115403971</v>
      </c>
      <c r="AJ22" s="554">
        <v>1.2690050847480845</v>
      </c>
      <c r="AK22" s="554">
        <v>87.467489743369043</v>
      </c>
      <c r="AL22" s="554">
        <v>92.446274487438899</v>
      </c>
      <c r="AM22" s="554">
        <v>1.4106814897387194</v>
      </c>
      <c r="AN22" s="506">
        <v>1860.3132029999922</v>
      </c>
      <c r="AO22" s="506">
        <v>3184</v>
      </c>
      <c r="AP22" s="503"/>
      <c r="AQ22" s="560">
        <v>93.308187380529517</v>
      </c>
      <c r="AR22" s="554">
        <v>0.86961130345252213</v>
      </c>
      <c r="AS22" s="554">
        <v>91.602412366678337</v>
      </c>
      <c r="AT22" s="554">
        <v>95.013962394380698</v>
      </c>
      <c r="AU22" s="554">
        <v>0.93197749079196313</v>
      </c>
      <c r="AV22" s="506">
        <v>1982.5300340000117</v>
      </c>
      <c r="AW22" s="506">
        <v>3196</v>
      </c>
      <c r="AX22" s="503"/>
      <c r="AY22" s="560">
        <v>94.000082358922938</v>
      </c>
      <c r="AZ22" s="554">
        <v>0.69728555930728087</v>
      </c>
      <c r="BA22" s="554">
        <v>92.632905271137432</v>
      </c>
      <c r="BB22" s="554">
        <v>95.367259446708431</v>
      </c>
      <c r="BC22" s="554">
        <v>0.74179249827124349</v>
      </c>
      <c r="BD22" s="506">
        <v>2853.4855849999926</v>
      </c>
      <c r="BE22" s="506">
        <v>4823</v>
      </c>
      <c r="BF22" s="503"/>
      <c r="BG22" s="560">
        <v>94.368377782949793</v>
      </c>
      <c r="BH22" s="554">
        <v>0.66872169155951688</v>
      </c>
      <c r="BI22" s="554">
        <v>93.057207041460941</v>
      </c>
      <c r="BJ22" s="554">
        <v>95.679548524438644</v>
      </c>
      <c r="BK22" s="554">
        <v>0.70862899974565385</v>
      </c>
      <c r="BL22" s="506">
        <v>2779.7171040000094</v>
      </c>
      <c r="BM22" s="506">
        <v>4734</v>
      </c>
      <c r="BN22" s="503"/>
      <c r="BO22" s="560">
        <v>94.800786839106948</v>
      </c>
      <c r="BP22" s="554">
        <v>0.61290269957071264</v>
      </c>
      <c r="BQ22" s="554">
        <v>93.599060928406303</v>
      </c>
      <c r="BR22" s="554">
        <v>96.002512749807607</v>
      </c>
      <c r="BS22" s="554">
        <v>0.64651646890960157</v>
      </c>
      <c r="BT22" s="506">
        <v>2546.844434000011</v>
      </c>
      <c r="BU22" s="506">
        <v>4803</v>
      </c>
      <c r="BV22" s="506"/>
      <c r="BW22" s="560">
        <v>95.622372933908167</v>
      </c>
      <c r="BX22" s="554">
        <v>0.50572908196141764</v>
      </c>
      <c r="BY22" s="554">
        <v>94.63076287868401</v>
      </c>
      <c r="BZ22" s="554">
        <v>96.61398298913231</v>
      </c>
      <c r="CA22" s="554">
        <v>0.52888154355985828</v>
      </c>
      <c r="CB22" s="554">
        <v>2650.5645009999917</v>
      </c>
      <c r="CC22" s="506">
        <v>4710</v>
      </c>
      <c r="CD22" s="807"/>
      <c r="CE22" s="554">
        <v>95.479815081588683</v>
      </c>
      <c r="CF22" s="554">
        <v>0.50176099198706436</v>
      </c>
      <c r="CG22" s="554">
        <v>94.495985340695782</v>
      </c>
      <c r="CH22" s="554">
        <v>96.463644822481569</v>
      </c>
      <c r="CI22" s="554">
        <v>0.52551525320645343</v>
      </c>
      <c r="CJ22" s="506">
        <v>2549.5321780000122</v>
      </c>
      <c r="CK22" s="506">
        <v>4645</v>
      </c>
      <c r="CL22" s="807"/>
      <c r="CM22" s="554">
        <v>95.725388021256194</v>
      </c>
      <c r="CN22" s="554">
        <v>0.90115595679043248</v>
      </c>
      <c r="CO22" s="554">
        <v>93.957608829419996</v>
      </c>
      <c r="CP22" s="554">
        <v>97.493167213092391</v>
      </c>
      <c r="CQ22" s="554">
        <v>0.94139702686849103</v>
      </c>
      <c r="CR22" s="506">
        <v>1324.8726499999941</v>
      </c>
      <c r="CS22" s="506">
        <v>2437</v>
      </c>
      <c r="CT22" s="554"/>
      <c r="CU22" s="500">
        <v>95.86778436029671</v>
      </c>
      <c r="CV22" s="500">
        <v>0.5367230246305924</v>
      </c>
      <c r="CW22" s="500">
        <v>94.815403949421551</v>
      </c>
      <c r="CX22" s="500">
        <v>96.920164771171855</v>
      </c>
      <c r="CY22" s="500">
        <v>0.55985754569381108</v>
      </c>
      <c r="CZ22" s="503">
        <v>2815.3761599999812</v>
      </c>
      <c r="DA22" s="503">
        <v>4705</v>
      </c>
      <c r="DB22" s="513"/>
      <c r="DC22" s="500">
        <v>97.038666847619012</v>
      </c>
      <c r="DD22" s="500">
        <v>0.40690649516330213</v>
      </c>
      <c r="DE22" s="500">
        <v>96.240823415990548</v>
      </c>
      <c r="DF22" s="500">
        <v>97.836510279247477</v>
      </c>
      <c r="DG22" s="500">
        <v>0.41932407810411526</v>
      </c>
      <c r="DH22" s="503">
        <v>2762.0887550000125</v>
      </c>
      <c r="DI22" s="503">
        <v>4669</v>
      </c>
      <c r="DJ22" s="513"/>
      <c r="DK22" s="500">
        <v>96.299339882346175</v>
      </c>
      <c r="DL22" s="500">
        <v>0.51555268078655958</v>
      </c>
      <c r="DM22" s="500">
        <v>95.28846925236472</v>
      </c>
      <c r="DN22" s="500">
        <v>97.310210512327615</v>
      </c>
      <c r="DO22" s="500">
        <v>0.53536470905868794</v>
      </c>
      <c r="DP22" s="503">
        <v>2783.356555999957</v>
      </c>
      <c r="DQ22" s="503">
        <v>4704</v>
      </c>
      <c r="DR22" s="513"/>
      <c r="DS22" s="500">
        <v>97.197777164458643</v>
      </c>
      <c r="DT22" s="500">
        <v>0.40807402662573594</v>
      </c>
      <c r="DU22" s="500">
        <v>96.397645347188856</v>
      </c>
      <c r="DV22" s="500">
        <v>97.997908981728429</v>
      </c>
      <c r="DW22" s="500">
        <v>0.41983884665929622</v>
      </c>
      <c r="DX22" s="503">
        <v>2715.7229980000011</v>
      </c>
      <c r="DY22" s="503">
        <v>4616</v>
      </c>
      <c r="DZ22" s="513"/>
      <c r="EA22" s="500">
        <v>1.7</v>
      </c>
      <c r="EB22" s="500">
        <v>0.9</v>
      </c>
      <c r="EC22" s="500"/>
      <c r="ED22" s="500" t="s">
        <v>186</v>
      </c>
      <c r="EE22" s="500" t="s">
        <v>151</v>
      </c>
      <c r="EF22" s="140"/>
      <c r="EG22" s="140"/>
      <c r="EH22" s="720"/>
      <c r="EI22" s="720"/>
      <c r="EK22" s="928"/>
      <c r="EL22" s="928"/>
    </row>
    <row r="23" spans="1:142" ht="26.1" customHeight="1">
      <c r="A23" s="439" t="s">
        <v>53</v>
      </c>
      <c r="B23" s="707"/>
      <c r="C23" s="717">
        <v>69.455099004526076</v>
      </c>
      <c r="D23" s="707">
        <v>2.5450724168478667</v>
      </c>
      <c r="E23" s="707">
        <v>64.461267713251644</v>
      </c>
      <c r="F23" s="707">
        <v>74.448930295800508</v>
      </c>
      <c r="G23" s="707">
        <v>3.6643420761404659</v>
      </c>
      <c r="H23" s="689">
        <v>1431.6913649999931</v>
      </c>
      <c r="I23" s="414">
        <v>2690</v>
      </c>
      <c r="J23" s="707"/>
      <c r="K23" s="707">
        <v>63.256078136630038</v>
      </c>
      <c r="L23" s="707">
        <v>2.9556683471270553</v>
      </c>
      <c r="M23" s="707">
        <v>57.456593225786833</v>
      </c>
      <c r="N23" s="707">
        <v>69.055563047473228</v>
      </c>
      <c r="O23" s="707">
        <v>4.672544416590223</v>
      </c>
      <c r="P23" s="689">
        <v>1360.0765749999937</v>
      </c>
      <c r="Q23" s="414">
        <v>2535</v>
      </c>
      <c r="R23" s="707"/>
      <c r="S23" s="707">
        <v>70.936536183405437</v>
      </c>
      <c r="T23" s="707">
        <v>2.4440387795326179</v>
      </c>
      <c r="U23" s="707">
        <v>66.140948736257485</v>
      </c>
      <c r="V23" s="707">
        <v>75.732123630553389</v>
      </c>
      <c r="W23" s="707">
        <v>3.445387822734379</v>
      </c>
      <c r="X23" s="689">
        <v>1481.5033360000064</v>
      </c>
      <c r="Y23" s="414">
        <v>2739</v>
      </c>
      <c r="Z23" s="707"/>
      <c r="AA23" s="698">
        <v>74.729524002919462</v>
      </c>
      <c r="AB23" s="698">
        <v>2.0850929172023154</v>
      </c>
      <c r="AC23" s="698">
        <v>70.639221713783471</v>
      </c>
      <c r="AD23" s="698">
        <v>78.819826292055467</v>
      </c>
      <c r="AE23" s="698">
        <v>2.7901862684430543</v>
      </c>
      <c r="AF23" s="710">
        <v>1483.2830060000103</v>
      </c>
      <c r="AG23" s="710">
        <v>2538</v>
      </c>
      <c r="AH23" s="414"/>
      <c r="AI23" s="551">
        <v>75.406163553681949</v>
      </c>
      <c r="AJ23" s="551">
        <v>2.3933954665541184</v>
      </c>
      <c r="AK23" s="551">
        <v>70.711067774073172</v>
      </c>
      <c r="AL23" s="551">
        <v>80.101259333290713</v>
      </c>
      <c r="AM23" s="551">
        <v>3.1740050862689104</v>
      </c>
      <c r="AN23" s="481">
        <v>1479.6827400000022</v>
      </c>
      <c r="AO23" s="481">
        <v>2497</v>
      </c>
      <c r="AP23" s="480"/>
      <c r="AQ23" s="557">
        <v>74.847967143434502</v>
      </c>
      <c r="AR23" s="551">
        <v>2.0936319196360582</v>
      </c>
      <c r="AS23" s="551">
        <v>70.741230027049426</v>
      </c>
      <c r="AT23" s="551">
        <v>78.954704259819579</v>
      </c>
      <c r="AU23" s="551">
        <v>2.7971794018452605</v>
      </c>
      <c r="AV23" s="481">
        <v>1642.3490989999832</v>
      </c>
      <c r="AW23" s="481">
        <v>2540</v>
      </c>
      <c r="AX23" s="480"/>
      <c r="AY23" s="557">
        <v>78.661396410850486</v>
      </c>
      <c r="AZ23" s="551">
        <v>2.1473240457711791</v>
      </c>
      <c r="BA23" s="551">
        <v>74.451109540223541</v>
      </c>
      <c r="BB23" s="551">
        <v>82.871683281477416</v>
      </c>
      <c r="BC23" s="551">
        <v>2.729832095219427</v>
      </c>
      <c r="BD23" s="481">
        <v>2077.2137789999961</v>
      </c>
      <c r="BE23" s="481">
        <v>3464</v>
      </c>
      <c r="BF23" s="480"/>
      <c r="BG23" s="557">
        <v>78.156441865845451</v>
      </c>
      <c r="BH23" s="551">
        <v>2.1720616923333842</v>
      </c>
      <c r="BI23" s="551">
        <v>73.897654128521339</v>
      </c>
      <c r="BJ23" s="551">
        <v>82.415229603169564</v>
      </c>
      <c r="BK23" s="551">
        <v>2.7791204927953355</v>
      </c>
      <c r="BL23" s="481">
        <v>2017.1711599999969</v>
      </c>
      <c r="BM23" s="481">
        <v>3362</v>
      </c>
      <c r="BN23" s="480"/>
      <c r="BO23" s="557">
        <v>79.257611439562154</v>
      </c>
      <c r="BP23" s="551">
        <v>2.2914110176725724</v>
      </c>
      <c r="BQ23" s="551">
        <v>74.764813489853694</v>
      </c>
      <c r="BR23" s="551">
        <v>83.750409389270601</v>
      </c>
      <c r="BS23" s="551">
        <v>2.891092698926319</v>
      </c>
      <c r="BT23" s="481">
        <v>1851.0057310000009</v>
      </c>
      <c r="BU23" s="481">
        <v>3408</v>
      </c>
      <c r="BV23" s="481"/>
      <c r="BW23" s="557">
        <v>83.067981987092352</v>
      </c>
      <c r="BX23" s="551">
        <v>1.4893022073577498</v>
      </c>
      <c r="BY23" s="551">
        <v>80.147827507631106</v>
      </c>
      <c r="BZ23" s="551">
        <v>85.988136466553598</v>
      </c>
      <c r="CA23" s="551">
        <v>1.7928715393485388</v>
      </c>
      <c r="CB23" s="551">
        <v>1881.4190709999875</v>
      </c>
      <c r="CC23" s="481">
        <v>3363</v>
      </c>
      <c r="CD23" s="794"/>
      <c r="CE23" s="551">
        <v>83.051206917177112</v>
      </c>
      <c r="CF23" s="551">
        <v>1.4684311063140023</v>
      </c>
      <c r="CG23" s="551">
        <v>80.171975135681407</v>
      </c>
      <c r="CH23" s="551">
        <v>85.930438698672816</v>
      </c>
      <c r="CI23" s="551">
        <v>1.7681032712485401</v>
      </c>
      <c r="CJ23" s="481">
        <v>1887.7398080000028</v>
      </c>
      <c r="CK23" s="481">
        <v>3322</v>
      </c>
      <c r="CL23" s="794"/>
      <c r="CM23" s="551">
        <v>81.346140824120269</v>
      </c>
      <c r="CN23" s="551">
        <v>2.0662558917770735</v>
      </c>
      <c r="CO23" s="551">
        <v>77.292808941920981</v>
      </c>
      <c r="CP23" s="551">
        <v>85.399472706319557</v>
      </c>
      <c r="CQ23" s="551">
        <v>2.5400785714525251</v>
      </c>
      <c r="CR23" s="481">
        <v>820.26652799999943</v>
      </c>
      <c r="CS23" s="481">
        <v>1543</v>
      </c>
      <c r="CT23" s="551"/>
      <c r="CU23" s="475">
        <v>87.648759641150136</v>
      </c>
      <c r="CV23" s="475">
        <v>1.1580402223425625</v>
      </c>
      <c r="CW23" s="475">
        <v>85.378130677845263</v>
      </c>
      <c r="CX23" s="475">
        <v>89.919388604454994</v>
      </c>
      <c r="CY23" s="475">
        <v>1.3212283061206898</v>
      </c>
      <c r="CZ23" s="480">
        <v>1832.2046080000068</v>
      </c>
      <c r="DA23" s="480">
        <v>3480</v>
      </c>
      <c r="DB23" s="812"/>
      <c r="DC23" s="475">
        <v>86.615106182978195</v>
      </c>
      <c r="DD23" s="475">
        <v>1.186960100900101</v>
      </c>
      <c r="DE23" s="475">
        <v>84.28776972763815</v>
      </c>
      <c r="DF23" s="475">
        <v>88.942442638318241</v>
      </c>
      <c r="DG23" s="475">
        <v>1.3703846282801937</v>
      </c>
      <c r="DH23" s="480">
        <v>1857.7976739999988</v>
      </c>
      <c r="DI23" s="480">
        <v>3514</v>
      </c>
      <c r="DJ23" s="812"/>
      <c r="DK23" s="475">
        <v>87.019273693122869</v>
      </c>
      <c r="DL23" s="475">
        <v>1.1535592283952294</v>
      </c>
      <c r="DM23" s="475">
        <v>84.757430844881412</v>
      </c>
      <c r="DN23" s="475">
        <v>89.281116541364327</v>
      </c>
      <c r="DO23" s="475">
        <v>1.3256364704482648</v>
      </c>
      <c r="DP23" s="480">
        <v>1937.3735880000174</v>
      </c>
      <c r="DQ23" s="480">
        <v>3548</v>
      </c>
      <c r="DR23" s="812"/>
      <c r="DS23" s="475">
        <v>85.545555996794334</v>
      </c>
      <c r="DT23" s="475">
        <v>1.1471822553034456</v>
      </c>
      <c r="DU23" s="475">
        <v>83.296216507424077</v>
      </c>
      <c r="DV23" s="475">
        <v>87.794895486164592</v>
      </c>
      <c r="DW23" s="475">
        <v>1.3410191119062154</v>
      </c>
      <c r="DX23" s="480">
        <v>1846.8397120000027</v>
      </c>
      <c r="DY23" s="480">
        <v>3546</v>
      </c>
      <c r="DZ23" s="812"/>
      <c r="EA23" s="475">
        <v>2.4</v>
      </c>
      <c r="EB23" s="475">
        <v>-1.5</v>
      </c>
      <c r="EC23" s="475"/>
      <c r="ED23" s="475" t="s">
        <v>151</v>
      </c>
      <c r="EE23" s="475" t="s">
        <v>151</v>
      </c>
      <c r="EF23" s="140"/>
      <c r="EG23" s="140"/>
      <c r="EH23" s="720"/>
      <c r="EI23" s="720"/>
      <c r="EK23" s="928"/>
      <c r="EL23" s="928"/>
    </row>
    <row r="24" spans="1:142" ht="5.0999999999999996" customHeight="1">
      <c r="A24" s="413"/>
      <c r="B24" s="707"/>
      <c r="C24" s="717"/>
      <c r="D24" s="707"/>
      <c r="E24" s="707"/>
      <c r="F24" s="707"/>
      <c r="G24" s="707"/>
      <c r="H24" s="689"/>
      <c r="I24" s="414"/>
      <c r="J24" s="707"/>
      <c r="K24" s="707"/>
      <c r="L24" s="707"/>
      <c r="M24" s="707"/>
      <c r="N24" s="707"/>
      <c r="O24" s="707"/>
      <c r="P24" s="689"/>
      <c r="Q24" s="414"/>
      <c r="R24" s="707"/>
      <c r="S24" s="707"/>
      <c r="T24" s="707"/>
      <c r="U24" s="707"/>
      <c r="V24" s="707"/>
      <c r="W24" s="707"/>
      <c r="X24" s="689"/>
      <c r="Y24" s="414"/>
      <c r="Z24" s="707"/>
      <c r="AA24" s="414"/>
      <c r="AB24" s="414"/>
      <c r="AC24" s="414"/>
      <c r="AD24" s="414"/>
      <c r="AE24" s="414"/>
      <c r="AF24" s="414"/>
      <c r="AG24" s="414"/>
      <c r="AH24" s="414"/>
      <c r="AI24" s="551"/>
      <c r="AJ24" s="551"/>
      <c r="AK24" s="551"/>
      <c r="AL24" s="551"/>
      <c r="AM24" s="551"/>
      <c r="AN24" s="481"/>
      <c r="AO24" s="481"/>
      <c r="AP24" s="480"/>
      <c r="AQ24" s="557"/>
      <c r="AR24" s="551"/>
      <c r="AS24" s="551"/>
      <c r="AT24" s="551"/>
      <c r="AU24" s="551"/>
      <c r="AV24" s="481"/>
      <c r="AW24" s="481"/>
      <c r="AX24" s="480"/>
      <c r="AY24" s="557"/>
      <c r="AZ24" s="551"/>
      <c r="BA24" s="551"/>
      <c r="BB24" s="551"/>
      <c r="BC24" s="551"/>
      <c r="BD24" s="481"/>
      <c r="BE24" s="481"/>
      <c r="BF24" s="480"/>
      <c r="BG24" s="557"/>
      <c r="BH24" s="551"/>
      <c r="BI24" s="551"/>
      <c r="BJ24" s="551"/>
      <c r="BK24" s="551"/>
      <c r="BL24" s="481"/>
      <c r="BM24" s="481"/>
      <c r="BN24" s="480"/>
      <c r="BO24" s="557"/>
      <c r="BP24" s="551"/>
      <c r="BQ24" s="551"/>
      <c r="BR24" s="551"/>
      <c r="BS24" s="551"/>
      <c r="BT24" s="481"/>
      <c r="BU24" s="481"/>
      <c r="BV24" s="481"/>
      <c r="BW24" s="557"/>
      <c r="BX24" s="551"/>
      <c r="BY24" s="551"/>
      <c r="BZ24" s="551"/>
      <c r="CA24" s="551"/>
      <c r="CB24" s="551"/>
      <c r="CC24" s="481"/>
      <c r="CD24" s="794"/>
      <c r="CE24" s="551"/>
      <c r="CF24" s="551"/>
      <c r="CG24" s="551"/>
      <c r="CH24" s="551"/>
      <c r="CI24" s="551"/>
      <c r="CJ24" s="481"/>
      <c r="CK24" s="481"/>
      <c r="CL24" s="794"/>
      <c r="CM24" s="551"/>
      <c r="CN24" s="551"/>
      <c r="CO24" s="551"/>
      <c r="CP24" s="551"/>
      <c r="CQ24" s="551"/>
      <c r="CR24" s="481"/>
      <c r="CS24" s="481"/>
      <c r="CT24" s="551"/>
      <c r="CU24" s="475"/>
      <c r="CV24" s="475"/>
      <c r="CW24" s="475"/>
      <c r="CX24" s="475"/>
      <c r="CY24" s="475"/>
      <c r="CZ24" s="480"/>
      <c r="DA24" s="480"/>
      <c r="DB24" s="812"/>
      <c r="DC24" s="475"/>
      <c r="DD24" s="475"/>
      <c r="DE24" s="475"/>
      <c r="DF24" s="475"/>
      <c r="DG24" s="475"/>
      <c r="DH24" s="480"/>
      <c r="DI24" s="480"/>
      <c r="DJ24" s="812"/>
      <c r="DK24" s="475"/>
      <c r="DL24" s="475"/>
      <c r="DM24" s="475"/>
      <c r="DN24" s="475"/>
      <c r="DO24" s="475"/>
      <c r="DP24" s="480"/>
      <c r="DQ24" s="480"/>
      <c r="DR24" s="812"/>
      <c r="DS24" s="475"/>
      <c r="DT24" s="475"/>
      <c r="DU24" s="475"/>
      <c r="DV24" s="475"/>
      <c r="DW24" s="475"/>
      <c r="DX24" s="480"/>
      <c r="DY24" s="480"/>
      <c r="DZ24" s="812"/>
      <c r="EA24" s="475"/>
      <c r="EB24" s="475"/>
      <c r="EC24" s="475"/>
      <c r="ED24" s="475"/>
      <c r="EE24" s="475"/>
      <c r="EF24" s="140"/>
      <c r="EG24" s="140"/>
      <c r="EH24" s="720"/>
      <c r="EI24" s="720"/>
      <c r="EK24" s="928"/>
      <c r="EL24" s="928"/>
    </row>
    <row r="25" spans="1:142" ht="26.1" customHeight="1">
      <c r="A25" s="421" t="s">
        <v>145</v>
      </c>
      <c r="B25" s="690"/>
      <c r="C25" s="446"/>
      <c r="D25" s="690"/>
      <c r="E25" s="690"/>
      <c r="F25" s="690"/>
      <c r="G25" s="690"/>
      <c r="H25" s="423"/>
      <c r="I25" s="424"/>
      <c r="J25" s="690"/>
      <c r="K25" s="690"/>
      <c r="L25" s="690"/>
      <c r="M25" s="690"/>
      <c r="N25" s="690"/>
      <c r="O25" s="690"/>
      <c r="P25" s="423"/>
      <c r="Q25" s="424"/>
      <c r="R25" s="690"/>
      <c r="S25" s="690"/>
      <c r="T25" s="690"/>
      <c r="U25" s="690"/>
      <c r="V25" s="690"/>
      <c r="W25" s="690"/>
      <c r="X25" s="423"/>
      <c r="Y25" s="424"/>
      <c r="Z25" s="690"/>
      <c r="AA25" s="424"/>
      <c r="AB25" s="424"/>
      <c r="AC25" s="424"/>
      <c r="AD25" s="424"/>
      <c r="AE25" s="424"/>
      <c r="AF25" s="424"/>
      <c r="AG25" s="424"/>
      <c r="AH25" s="424"/>
      <c r="AI25" s="700"/>
      <c r="AJ25" s="700"/>
      <c r="AK25" s="700"/>
      <c r="AL25" s="700"/>
      <c r="AM25" s="700"/>
      <c r="AN25" s="697"/>
      <c r="AO25" s="697"/>
      <c r="AP25" s="493"/>
      <c r="AQ25" s="699"/>
      <c r="AR25" s="700"/>
      <c r="AS25" s="700"/>
      <c r="AT25" s="700"/>
      <c r="AU25" s="700"/>
      <c r="AV25" s="697"/>
      <c r="AW25" s="697"/>
      <c r="AX25" s="493"/>
      <c r="AY25" s="699"/>
      <c r="AZ25" s="700"/>
      <c r="BA25" s="700"/>
      <c r="BB25" s="700"/>
      <c r="BC25" s="700"/>
      <c r="BD25" s="697"/>
      <c r="BE25" s="697"/>
      <c r="BF25" s="493"/>
      <c r="BG25" s="699"/>
      <c r="BH25" s="700"/>
      <c r="BI25" s="700"/>
      <c r="BJ25" s="700"/>
      <c r="BK25" s="700"/>
      <c r="BL25" s="697"/>
      <c r="BM25" s="697"/>
      <c r="BN25" s="493"/>
      <c r="BO25" s="699"/>
      <c r="BP25" s="700"/>
      <c r="BQ25" s="700"/>
      <c r="BR25" s="700"/>
      <c r="BS25" s="700"/>
      <c r="BT25" s="697"/>
      <c r="BU25" s="697"/>
      <c r="BV25" s="697"/>
      <c r="BW25" s="699"/>
      <c r="BX25" s="700"/>
      <c r="BY25" s="700"/>
      <c r="BZ25" s="700"/>
      <c r="CA25" s="700"/>
      <c r="CB25" s="700"/>
      <c r="CC25" s="697"/>
      <c r="CD25" s="804"/>
      <c r="CE25" s="700"/>
      <c r="CF25" s="700"/>
      <c r="CG25" s="700"/>
      <c r="CH25" s="700"/>
      <c r="CI25" s="700"/>
      <c r="CJ25" s="697"/>
      <c r="CK25" s="697"/>
      <c r="CL25" s="804"/>
      <c r="CM25" s="700"/>
      <c r="CN25" s="700"/>
      <c r="CO25" s="700"/>
      <c r="CP25" s="700"/>
      <c r="CQ25" s="700"/>
      <c r="CR25" s="697"/>
      <c r="CS25" s="697"/>
      <c r="CT25" s="700"/>
      <c r="CU25" s="490"/>
      <c r="CV25" s="490"/>
      <c r="CW25" s="490"/>
      <c r="CX25" s="490"/>
      <c r="CY25" s="490"/>
      <c r="CZ25" s="493"/>
      <c r="DA25" s="493"/>
      <c r="DB25" s="817"/>
      <c r="DC25" s="490"/>
      <c r="DD25" s="490"/>
      <c r="DE25" s="490"/>
      <c r="DF25" s="490"/>
      <c r="DG25" s="490"/>
      <c r="DH25" s="493"/>
      <c r="DI25" s="493"/>
      <c r="DJ25" s="817"/>
      <c r="DK25" s="490"/>
      <c r="DL25" s="490"/>
      <c r="DM25" s="490"/>
      <c r="DN25" s="490"/>
      <c r="DO25" s="490"/>
      <c r="DP25" s="493"/>
      <c r="DQ25" s="493"/>
      <c r="DR25" s="817"/>
      <c r="DS25" s="490"/>
      <c r="DT25" s="490"/>
      <c r="DU25" s="490"/>
      <c r="DV25" s="490"/>
      <c r="DW25" s="490"/>
      <c r="DX25" s="493"/>
      <c r="DY25" s="493"/>
      <c r="DZ25" s="817"/>
      <c r="EA25" s="490"/>
      <c r="EB25" s="490"/>
      <c r="EC25" s="490"/>
      <c r="ED25" s="490"/>
      <c r="EE25" s="490"/>
      <c r="EF25" s="140"/>
      <c r="EG25" s="140"/>
      <c r="EH25" s="720"/>
      <c r="EI25" s="720"/>
      <c r="EK25" s="928"/>
      <c r="EL25" s="928"/>
    </row>
    <row r="26" spans="1:142" ht="26.1" customHeight="1">
      <c r="A26" s="426" t="s">
        <v>13</v>
      </c>
      <c r="B26" s="411"/>
      <c r="C26" s="717">
        <v>73.628968526987578</v>
      </c>
      <c r="D26" s="707">
        <v>1.1942559513116588</v>
      </c>
      <c r="E26" s="707">
        <v>71.285651024518501</v>
      </c>
      <c r="F26" s="707">
        <v>75.972286029456654</v>
      </c>
      <c r="G26" s="707">
        <v>1.6219919621363736</v>
      </c>
      <c r="H26" s="689">
        <v>5640.3333199999788</v>
      </c>
      <c r="I26" s="414">
        <v>7060</v>
      </c>
      <c r="J26" s="707"/>
      <c r="K26" s="707">
        <v>76.557232192300262</v>
      </c>
      <c r="L26" s="707">
        <v>1.0684644945809672</v>
      </c>
      <c r="M26" s="707">
        <v>74.460737259058803</v>
      </c>
      <c r="N26" s="707">
        <v>78.653727125541721</v>
      </c>
      <c r="O26" s="707">
        <v>1.3956414880532058</v>
      </c>
      <c r="P26" s="689">
        <v>5445.5750509999434</v>
      </c>
      <c r="Q26" s="414">
        <v>7019</v>
      </c>
      <c r="R26" s="707"/>
      <c r="S26" s="707">
        <v>79.522696618501456</v>
      </c>
      <c r="T26" s="707">
        <v>1.1749188586069339</v>
      </c>
      <c r="U26" s="707">
        <v>77.217321525054572</v>
      </c>
      <c r="V26" s="707">
        <v>81.82807171194834</v>
      </c>
      <c r="W26" s="707">
        <v>1.4774635526300572</v>
      </c>
      <c r="X26" s="689">
        <v>5436.3102809999382</v>
      </c>
      <c r="Y26" s="414">
        <v>7152</v>
      </c>
      <c r="Z26" s="707"/>
      <c r="AA26" s="698">
        <v>81.297668231620392</v>
      </c>
      <c r="AB26" s="698">
        <v>0.97050843167627265</v>
      </c>
      <c r="AC26" s="698">
        <v>79.393833238483694</v>
      </c>
      <c r="AD26" s="698">
        <v>83.20150322475709</v>
      </c>
      <c r="AE26" s="698">
        <v>1.1937715469418562</v>
      </c>
      <c r="AF26" s="710">
        <v>5642.9661769999557</v>
      </c>
      <c r="AG26" s="710">
        <v>6988</v>
      </c>
      <c r="AH26" s="414"/>
      <c r="AI26" s="551">
        <v>83.588787487866995</v>
      </c>
      <c r="AJ26" s="551">
        <v>0.85744069083818308</v>
      </c>
      <c r="AK26" s="551">
        <v>81.906756154108649</v>
      </c>
      <c r="AL26" s="551">
        <v>85.270818821625326</v>
      </c>
      <c r="AM26" s="551">
        <v>1.025784338554548</v>
      </c>
      <c r="AN26" s="481">
        <v>5463.4398850000325</v>
      </c>
      <c r="AO26" s="481">
        <v>7767</v>
      </c>
      <c r="AP26" s="480"/>
      <c r="AQ26" s="557">
        <v>84.815925891825074</v>
      </c>
      <c r="AR26" s="551">
        <v>0.80590303492623983</v>
      </c>
      <c r="AS26" s="551">
        <v>83.23511702341888</v>
      </c>
      <c r="AT26" s="551">
        <v>86.396734760231269</v>
      </c>
      <c r="AU26" s="551">
        <v>0.95017890384654324</v>
      </c>
      <c r="AV26" s="481">
        <v>5980.9858969999414</v>
      </c>
      <c r="AW26" s="481">
        <v>8363</v>
      </c>
      <c r="AX26" s="480"/>
      <c r="AY26" s="557">
        <v>85.204099603024304</v>
      </c>
      <c r="AZ26" s="551">
        <v>0.91095964999958423</v>
      </c>
      <c r="BA26" s="551">
        <v>83.417968878312593</v>
      </c>
      <c r="BB26" s="551">
        <v>86.990230327736015</v>
      </c>
      <c r="BC26" s="551">
        <v>1.0691500224095436</v>
      </c>
      <c r="BD26" s="481">
        <v>7190.0381150000267</v>
      </c>
      <c r="BE26" s="481">
        <v>9641</v>
      </c>
      <c r="BF26" s="480"/>
      <c r="BG26" s="557">
        <v>85.76430450027425</v>
      </c>
      <c r="BH26" s="551">
        <v>0.86073686577556852</v>
      </c>
      <c r="BI26" s="551">
        <v>84.076647274898747</v>
      </c>
      <c r="BJ26" s="551">
        <v>87.451961725649753</v>
      </c>
      <c r="BK26" s="551">
        <v>1.0036073524887223</v>
      </c>
      <c r="BL26" s="481">
        <v>6891.9091449998832</v>
      </c>
      <c r="BM26" s="481">
        <v>9181</v>
      </c>
      <c r="BN26" s="480"/>
      <c r="BO26" s="557">
        <v>87.917717600233487</v>
      </c>
      <c r="BP26" s="551">
        <v>0.82663365478864537</v>
      </c>
      <c r="BQ26" s="551">
        <v>86.296926759676779</v>
      </c>
      <c r="BR26" s="551">
        <v>89.538508440790181</v>
      </c>
      <c r="BS26" s="551">
        <v>0.94023557179611106</v>
      </c>
      <c r="BT26" s="481">
        <v>7038.344112999931</v>
      </c>
      <c r="BU26" s="481">
        <v>10226</v>
      </c>
      <c r="BV26" s="481"/>
      <c r="BW26" s="557">
        <v>89.785261984907066</v>
      </c>
      <c r="BX26" s="551">
        <v>0.5598212251764817</v>
      </c>
      <c r="BY26" s="551">
        <v>88.6875905718653</v>
      </c>
      <c r="BZ26" s="551">
        <v>90.882933397948818</v>
      </c>
      <c r="CA26" s="551">
        <v>0.62351126766282405</v>
      </c>
      <c r="CB26" s="551">
        <v>7432.1471180000035</v>
      </c>
      <c r="CC26" s="481">
        <v>11174</v>
      </c>
      <c r="CD26" s="794"/>
      <c r="CE26" s="551">
        <v>90.38238900806563</v>
      </c>
      <c r="CF26" s="551">
        <v>0.48771038072087669</v>
      </c>
      <c r="CG26" s="551">
        <v>89.426109055741705</v>
      </c>
      <c r="CH26" s="551">
        <v>91.338668960389555</v>
      </c>
      <c r="CI26" s="551">
        <v>0.53960775553006668</v>
      </c>
      <c r="CJ26" s="481">
        <v>7405.596396000019</v>
      </c>
      <c r="CK26" s="481">
        <v>11072</v>
      </c>
      <c r="CL26" s="794"/>
      <c r="CM26" s="551">
        <v>89.761454153422847</v>
      </c>
      <c r="CN26" s="551">
        <v>0.76265596960698634</v>
      </c>
      <c r="CO26" s="551">
        <v>88.265367551051952</v>
      </c>
      <c r="CP26" s="551">
        <v>91.257540755793741</v>
      </c>
      <c r="CQ26" s="551">
        <v>0.84964752053084269</v>
      </c>
      <c r="CR26" s="481">
        <v>3107.8473620000204</v>
      </c>
      <c r="CS26" s="481">
        <v>4844</v>
      </c>
      <c r="CT26" s="551"/>
      <c r="CU26" s="551">
        <v>91.803042491006863</v>
      </c>
      <c r="CV26" s="551">
        <v>0.49412968080033826</v>
      </c>
      <c r="CW26" s="551">
        <v>90.834177037798142</v>
      </c>
      <c r="CX26" s="551">
        <v>92.77190794421557</v>
      </c>
      <c r="CY26" s="551">
        <v>0.53824978714484739</v>
      </c>
      <c r="CZ26" s="481">
        <v>7153.3142919999054</v>
      </c>
      <c r="DA26" s="481">
        <v>10887</v>
      </c>
      <c r="DB26" s="812"/>
      <c r="DC26" s="551">
        <v>91.473158451392834</v>
      </c>
      <c r="DD26" s="551">
        <v>0.54682855078625858</v>
      </c>
      <c r="DE26" s="551">
        <v>90.400962326097172</v>
      </c>
      <c r="DF26" s="551">
        <v>92.545354576688482</v>
      </c>
      <c r="DG26" s="551">
        <v>0.59780219688908343</v>
      </c>
      <c r="DH26" s="481">
        <v>7103.9334499999677</v>
      </c>
      <c r="DI26" s="481">
        <v>10807</v>
      </c>
      <c r="DJ26" s="812"/>
      <c r="DK26" s="551">
        <v>91.41380801461186</v>
      </c>
      <c r="DL26" s="551">
        <v>0.51667743568869517</v>
      </c>
      <c r="DM26" s="551">
        <v>90.400732019904623</v>
      </c>
      <c r="DN26" s="551">
        <v>92.426884009319096</v>
      </c>
      <c r="DO26" s="551">
        <v>0.5652072120287428</v>
      </c>
      <c r="DP26" s="481">
        <v>7241.5497819999673</v>
      </c>
      <c r="DQ26" s="481">
        <v>10951</v>
      </c>
      <c r="DR26" s="812"/>
      <c r="DS26" s="551">
        <v>92.014511934278175</v>
      </c>
      <c r="DT26" s="551">
        <v>0.46345964750015228</v>
      </c>
      <c r="DU26" s="551">
        <v>91.105782670002753</v>
      </c>
      <c r="DV26" s="551">
        <v>92.923241198553598</v>
      </c>
      <c r="DW26" s="551">
        <v>0.5036810365642983</v>
      </c>
      <c r="DX26" s="481">
        <v>7184.0650599998808</v>
      </c>
      <c r="DY26" s="481">
        <v>11076</v>
      </c>
      <c r="DZ26" s="812"/>
      <c r="EA26" s="475">
        <v>1.6</v>
      </c>
      <c r="EB26" s="475">
        <v>0.6</v>
      </c>
      <c r="EC26" s="475"/>
      <c r="ED26" s="475" t="s">
        <v>187</v>
      </c>
      <c r="EE26" s="475" t="s">
        <v>151</v>
      </c>
      <c r="EF26" s="140"/>
      <c r="EG26" s="140"/>
      <c r="EH26" s="720"/>
      <c r="EI26" s="720"/>
      <c r="EK26" s="928"/>
      <c r="EL26" s="928"/>
    </row>
    <row r="27" spans="1:142" ht="26.1" customHeight="1">
      <c r="A27" s="440" t="s">
        <v>14</v>
      </c>
      <c r="B27" s="432"/>
      <c r="C27" s="719">
        <v>88.136914219349677</v>
      </c>
      <c r="D27" s="713">
        <v>0.70427019204961916</v>
      </c>
      <c r="E27" s="713">
        <v>86.7550256336704</v>
      </c>
      <c r="F27" s="713">
        <v>89.518802805028969</v>
      </c>
      <c r="G27" s="713">
        <v>0.79906381825085826</v>
      </c>
      <c r="H27" s="693">
        <v>5591.7464499999969</v>
      </c>
      <c r="I27" s="431">
        <v>6777</v>
      </c>
      <c r="J27" s="713"/>
      <c r="K27" s="713">
        <v>86.828890673780549</v>
      </c>
      <c r="L27" s="713">
        <v>0.87311690867734293</v>
      </c>
      <c r="M27" s="713">
        <v>85.115698345487615</v>
      </c>
      <c r="N27" s="713">
        <v>88.542083002073483</v>
      </c>
      <c r="O27" s="713">
        <v>1.0055603634943078</v>
      </c>
      <c r="P27" s="693">
        <v>5471.6450159999868</v>
      </c>
      <c r="Q27" s="431">
        <v>6363</v>
      </c>
      <c r="R27" s="713"/>
      <c r="S27" s="713">
        <v>91.21265520188058</v>
      </c>
      <c r="T27" s="713">
        <v>0.63995429499497858</v>
      </c>
      <c r="U27" s="713">
        <v>89.956964494545218</v>
      </c>
      <c r="V27" s="713">
        <v>92.468345909215927</v>
      </c>
      <c r="W27" s="713">
        <v>0.701606913622425</v>
      </c>
      <c r="X27" s="693">
        <v>5505.6980249999669</v>
      </c>
      <c r="Y27" s="431">
        <v>6665</v>
      </c>
      <c r="Z27" s="713"/>
      <c r="AA27" s="703">
        <v>92.238167446051719</v>
      </c>
      <c r="AB27" s="703">
        <v>0.56174612968587068</v>
      </c>
      <c r="AC27" s="703">
        <v>91.136196660380278</v>
      </c>
      <c r="AD27" s="703">
        <v>93.340138231723174</v>
      </c>
      <c r="AE27" s="703">
        <v>0.60901701024624633</v>
      </c>
      <c r="AF27" s="714">
        <v>5608.2924100000228</v>
      </c>
      <c r="AG27" s="714">
        <v>6559</v>
      </c>
      <c r="AH27" s="431"/>
      <c r="AI27" s="554">
        <v>94.203911074342415</v>
      </c>
      <c r="AJ27" s="554">
        <v>0.52320716288779578</v>
      </c>
      <c r="AK27" s="554">
        <v>93.177541727252304</v>
      </c>
      <c r="AL27" s="554">
        <v>95.230280421432525</v>
      </c>
      <c r="AM27" s="554">
        <v>0.5553985571521538</v>
      </c>
      <c r="AN27" s="506">
        <v>5571.3454389999115</v>
      </c>
      <c r="AO27" s="506">
        <v>6747</v>
      </c>
      <c r="AP27" s="503"/>
      <c r="AQ27" s="560">
        <v>95.096607812134067</v>
      </c>
      <c r="AR27" s="554">
        <v>0.56485725864844194</v>
      </c>
      <c r="AS27" s="554">
        <v>93.988619226464081</v>
      </c>
      <c r="AT27" s="554">
        <v>96.204596397804053</v>
      </c>
      <c r="AU27" s="554">
        <v>0.59398255273661582</v>
      </c>
      <c r="AV27" s="506">
        <v>6005.2411620000057</v>
      </c>
      <c r="AW27" s="506">
        <v>6993</v>
      </c>
      <c r="AX27" s="503"/>
      <c r="AY27" s="560">
        <v>95.523911774784878</v>
      </c>
      <c r="AZ27" s="554">
        <v>0.42052238503604028</v>
      </c>
      <c r="BA27" s="554">
        <v>94.699387930789953</v>
      </c>
      <c r="BB27" s="554">
        <v>96.348435618779789</v>
      </c>
      <c r="BC27" s="554">
        <v>0.44022734959545923</v>
      </c>
      <c r="BD27" s="506">
        <v>6889.8315780000275</v>
      </c>
      <c r="BE27" s="506">
        <v>8606</v>
      </c>
      <c r="BF27" s="503"/>
      <c r="BG27" s="560">
        <v>96.333766239853531</v>
      </c>
      <c r="BH27" s="554">
        <v>0.33202505573816543</v>
      </c>
      <c r="BI27" s="554">
        <v>95.6827606810091</v>
      </c>
      <c r="BJ27" s="554">
        <v>96.984771798697949</v>
      </c>
      <c r="BK27" s="554">
        <v>0.34466113876569876</v>
      </c>
      <c r="BL27" s="506">
        <v>7108.2520660000109</v>
      </c>
      <c r="BM27" s="506">
        <v>8673</v>
      </c>
      <c r="BN27" s="503"/>
      <c r="BO27" s="560">
        <v>97.312344709987684</v>
      </c>
      <c r="BP27" s="554">
        <v>0.33912646745783182</v>
      </c>
      <c r="BQ27" s="554">
        <v>96.647415246903407</v>
      </c>
      <c r="BR27" s="554">
        <v>97.977274173071962</v>
      </c>
      <c r="BS27" s="554">
        <v>0.34849275132410357</v>
      </c>
      <c r="BT27" s="506">
        <v>7159.9513789999401</v>
      </c>
      <c r="BU27" s="506">
        <v>8727</v>
      </c>
      <c r="BV27" s="506"/>
      <c r="BW27" s="560">
        <v>97.267728227025941</v>
      </c>
      <c r="BX27" s="554">
        <v>0.31276910150487808</v>
      </c>
      <c r="BY27" s="554">
        <v>96.654465124155138</v>
      </c>
      <c r="BZ27" s="554">
        <v>97.880991329896744</v>
      </c>
      <c r="CA27" s="554">
        <v>0.32155485401577916</v>
      </c>
      <c r="CB27" s="554">
        <v>7392.0024720000356</v>
      </c>
      <c r="CC27" s="506">
        <v>8676</v>
      </c>
      <c r="CD27" s="807"/>
      <c r="CE27" s="554">
        <v>97.655532177690446</v>
      </c>
      <c r="CF27" s="554">
        <v>0.27024037311150645</v>
      </c>
      <c r="CG27" s="554">
        <v>97.125657355807235</v>
      </c>
      <c r="CH27" s="554">
        <v>98.185406999573672</v>
      </c>
      <c r="CI27" s="554">
        <v>0.27672817615676587</v>
      </c>
      <c r="CJ27" s="506">
        <v>7290.7950100000007</v>
      </c>
      <c r="CK27" s="506">
        <v>8777</v>
      </c>
      <c r="CL27" s="807"/>
      <c r="CM27" s="554">
        <v>97.220605300902065</v>
      </c>
      <c r="CN27" s="554">
        <v>0.44134005843386076</v>
      </c>
      <c r="CO27" s="554">
        <v>96.354837543452078</v>
      </c>
      <c r="CP27" s="554">
        <v>98.086373058352052</v>
      </c>
      <c r="CQ27" s="554">
        <v>0.45395732423995283</v>
      </c>
      <c r="CR27" s="506">
        <v>3216.2648589999753</v>
      </c>
      <c r="CS27" s="506">
        <v>4198</v>
      </c>
      <c r="CT27" s="554"/>
      <c r="CU27" s="554">
        <v>98.248859227579459</v>
      </c>
      <c r="CV27" s="554">
        <v>0.25696860165907748</v>
      </c>
      <c r="CW27" s="554">
        <v>97.745007687425925</v>
      </c>
      <c r="CX27" s="554">
        <v>98.752710767733006</v>
      </c>
      <c r="CY27" s="554">
        <v>0.26154868736322567</v>
      </c>
      <c r="CZ27" s="506">
        <v>7033.2275359999985</v>
      </c>
      <c r="DA27" s="506">
        <v>8419</v>
      </c>
      <c r="DB27" s="513"/>
      <c r="DC27" s="554">
        <v>98.319691044290323</v>
      </c>
      <c r="DD27" s="554">
        <v>0.24511928274999845</v>
      </c>
      <c r="DE27" s="554">
        <v>97.839072494249535</v>
      </c>
      <c r="DF27" s="554">
        <v>98.800309594331111</v>
      </c>
      <c r="DG27" s="554">
        <v>0.24930843470569786</v>
      </c>
      <c r="DH27" s="506">
        <v>7146.8581769999882</v>
      </c>
      <c r="DI27" s="506">
        <v>8611</v>
      </c>
      <c r="DJ27" s="513"/>
      <c r="DK27" s="554">
        <v>98.062657002063688</v>
      </c>
      <c r="DL27" s="554">
        <v>0.27113992143004628</v>
      </c>
      <c r="DM27" s="554">
        <v>97.531019027122028</v>
      </c>
      <c r="DN27" s="554">
        <v>98.594294977005347</v>
      </c>
      <c r="DO27" s="554">
        <v>0.27649660912648971</v>
      </c>
      <c r="DP27" s="506">
        <v>7010.9994020000322</v>
      </c>
      <c r="DQ27" s="506">
        <v>8495</v>
      </c>
      <c r="DR27" s="513"/>
      <c r="DS27" s="554">
        <v>97.708883255445869</v>
      </c>
      <c r="DT27" s="554">
        <v>0.33802594734321878</v>
      </c>
      <c r="DU27" s="554">
        <v>97.046098324563388</v>
      </c>
      <c r="DV27" s="554">
        <v>98.37166818632835</v>
      </c>
      <c r="DW27" s="554">
        <v>0.3459521141588513</v>
      </c>
      <c r="DX27" s="506">
        <v>6979.4637649999377</v>
      </c>
      <c r="DY27" s="506">
        <v>8287</v>
      </c>
      <c r="DZ27" s="513"/>
      <c r="EA27" s="500">
        <v>0</v>
      </c>
      <c r="EB27" s="500">
        <v>-0.4</v>
      </c>
      <c r="EC27" s="500"/>
      <c r="ED27" s="500" t="s">
        <v>151</v>
      </c>
      <c r="EE27" s="500" t="s">
        <v>151</v>
      </c>
      <c r="EF27" s="140"/>
      <c r="EG27" s="140"/>
      <c r="EH27" s="720"/>
      <c r="EI27" s="720"/>
      <c r="EK27" s="928"/>
      <c r="EL27" s="928"/>
    </row>
    <row r="28" spans="1:142" ht="26.1" customHeight="1">
      <c r="A28" s="440" t="s">
        <v>15</v>
      </c>
      <c r="B28" s="432"/>
      <c r="C28" s="719">
        <v>96.432959214199187</v>
      </c>
      <c r="D28" s="713">
        <v>0.36468153732598113</v>
      </c>
      <c r="E28" s="713">
        <v>95.717396835544321</v>
      </c>
      <c r="F28" s="713">
        <v>97.148521592854053</v>
      </c>
      <c r="G28" s="713">
        <v>0.37817105302756687</v>
      </c>
      <c r="H28" s="693">
        <v>5411.7763040000327</v>
      </c>
      <c r="I28" s="431">
        <v>5691</v>
      </c>
      <c r="J28" s="713"/>
      <c r="K28" s="713">
        <v>96.206365331499228</v>
      </c>
      <c r="L28" s="713">
        <v>0.37537838043260113</v>
      </c>
      <c r="M28" s="713">
        <v>95.469814068807082</v>
      </c>
      <c r="N28" s="713">
        <v>96.94291659419136</v>
      </c>
      <c r="O28" s="713">
        <v>0.3901803993313292</v>
      </c>
      <c r="P28" s="693">
        <v>5475.1875219999974</v>
      </c>
      <c r="Q28" s="431">
        <v>5634</v>
      </c>
      <c r="R28" s="713"/>
      <c r="S28" s="713">
        <v>97.360018839378654</v>
      </c>
      <c r="T28" s="713">
        <v>0.31011063051347476</v>
      </c>
      <c r="U28" s="713">
        <v>96.751533139654214</v>
      </c>
      <c r="V28" s="713">
        <v>97.96850453910308</v>
      </c>
      <c r="W28" s="713">
        <v>0.31851948490795284</v>
      </c>
      <c r="X28" s="693">
        <v>5447.2242129999286</v>
      </c>
      <c r="Y28" s="431">
        <v>5462</v>
      </c>
      <c r="Z28" s="713"/>
      <c r="AA28" s="703">
        <v>97.257503455180128</v>
      </c>
      <c r="AB28" s="703">
        <v>0.31219820126694747</v>
      </c>
      <c r="AC28" s="703">
        <v>96.645067910091925</v>
      </c>
      <c r="AD28" s="703">
        <v>97.869939000268317</v>
      </c>
      <c r="AE28" s="703">
        <v>0.32100166072103631</v>
      </c>
      <c r="AF28" s="714">
        <v>5573.6989820000117</v>
      </c>
      <c r="AG28" s="714">
        <v>5662</v>
      </c>
      <c r="AH28" s="431"/>
      <c r="AI28" s="554">
        <v>98.592995758820763</v>
      </c>
      <c r="AJ28" s="554">
        <v>0.23620673436194733</v>
      </c>
      <c r="AK28" s="554">
        <v>98.12963178194542</v>
      </c>
      <c r="AL28" s="554">
        <v>99.05635973569612</v>
      </c>
      <c r="AM28" s="554">
        <v>0.23957760137419776</v>
      </c>
      <c r="AN28" s="506">
        <v>5474.0433430000157</v>
      </c>
      <c r="AO28" s="506">
        <v>5088</v>
      </c>
      <c r="AP28" s="503"/>
      <c r="AQ28" s="560">
        <v>99.003360504576079</v>
      </c>
      <c r="AR28" s="554">
        <v>0.18577277715081469</v>
      </c>
      <c r="AS28" s="554">
        <v>98.638960271667983</v>
      </c>
      <c r="AT28" s="554">
        <v>99.367760737484161</v>
      </c>
      <c r="AU28" s="554">
        <v>0.1876429004066261</v>
      </c>
      <c r="AV28" s="506">
        <v>5745.5702149999688</v>
      </c>
      <c r="AW28" s="506">
        <v>5386</v>
      </c>
      <c r="AX28" s="503"/>
      <c r="AY28" s="560">
        <v>98.831266720349646</v>
      </c>
      <c r="AZ28" s="554">
        <v>0.25868262018830035</v>
      </c>
      <c r="BA28" s="554">
        <v>98.324064259881212</v>
      </c>
      <c r="BB28" s="554">
        <v>99.338469180818095</v>
      </c>
      <c r="BC28" s="554">
        <v>0.26174168233648348</v>
      </c>
      <c r="BD28" s="506">
        <v>6748.0747210000372</v>
      </c>
      <c r="BE28" s="506">
        <v>6694</v>
      </c>
      <c r="BF28" s="503"/>
      <c r="BG28" s="560">
        <v>99.11025242095603</v>
      </c>
      <c r="BH28" s="554">
        <v>0.19831346580791159</v>
      </c>
      <c r="BI28" s="554">
        <v>98.721416800259789</v>
      </c>
      <c r="BJ28" s="554">
        <v>99.499088041652257</v>
      </c>
      <c r="BK28" s="554">
        <v>0.20009379550927259</v>
      </c>
      <c r="BL28" s="506">
        <v>6661.4668470000352</v>
      </c>
      <c r="BM28" s="506">
        <v>6594</v>
      </c>
      <c r="BN28" s="503"/>
      <c r="BO28" s="560">
        <v>99.399161151130841</v>
      </c>
      <c r="BP28" s="554">
        <v>0.16547805211503008</v>
      </c>
      <c r="BQ28" s="554">
        <v>99.074706285753038</v>
      </c>
      <c r="BR28" s="554">
        <v>99.723616016508643</v>
      </c>
      <c r="BS28" s="554">
        <v>0.16647831852768857</v>
      </c>
      <c r="BT28" s="506">
        <v>6817.2129809999942</v>
      </c>
      <c r="BU28" s="506">
        <v>6520</v>
      </c>
      <c r="BV28" s="506"/>
      <c r="BW28" s="560">
        <v>99.525221996376942</v>
      </c>
      <c r="BX28" s="554">
        <v>0.13084283499053881</v>
      </c>
      <c r="BY28" s="554">
        <v>99.268671452897323</v>
      </c>
      <c r="BZ28" s="554">
        <v>99.781772539856561</v>
      </c>
      <c r="CA28" s="554">
        <v>0.13146701144289025</v>
      </c>
      <c r="CB28" s="554">
        <v>7087.3470850000003</v>
      </c>
      <c r="CC28" s="506">
        <v>6578</v>
      </c>
      <c r="CD28" s="807"/>
      <c r="CE28" s="554">
        <v>99.562602131347234</v>
      </c>
      <c r="CF28" s="554">
        <v>0.13364517400519585</v>
      </c>
      <c r="CG28" s="554">
        <v>99.300556856778528</v>
      </c>
      <c r="CH28" s="554">
        <v>99.82464740591594</v>
      </c>
      <c r="CI28" s="554">
        <v>0.13423230323860502</v>
      </c>
      <c r="CJ28" s="506">
        <v>6836.7525640000113</v>
      </c>
      <c r="CK28" s="506">
        <v>6335</v>
      </c>
      <c r="CL28" s="807"/>
      <c r="CM28" s="554">
        <v>99.251213534629159</v>
      </c>
      <c r="CN28" s="554">
        <v>0.25326128084128396</v>
      </c>
      <c r="CO28" s="554">
        <v>98.754396064805647</v>
      </c>
      <c r="CP28" s="554">
        <v>99.74803100445267</v>
      </c>
      <c r="CQ28" s="554">
        <v>0.25517197404636277</v>
      </c>
      <c r="CR28" s="506">
        <v>3481.5100440000001</v>
      </c>
      <c r="CS28" s="506">
        <v>3408</v>
      </c>
      <c r="CT28" s="554"/>
      <c r="CU28" s="554">
        <v>99.383997643450812</v>
      </c>
      <c r="CV28" s="554">
        <v>0.18190493053102261</v>
      </c>
      <c r="CW28" s="554">
        <v>99.02732730000092</v>
      </c>
      <c r="CX28" s="554">
        <v>99.740667986900689</v>
      </c>
      <c r="CY28" s="554">
        <v>0.18303241451770055</v>
      </c>
      <c r="CZ28" s="506">
        <v>6890.0781870000337</v>
      </c>
      <c r="DA28" s="506">
        <v>6238</v>
      </c>
      <c r="DB28" s="513"/>
      <c r="DC28" s="554">
        <v>99.389621796515016</v>
      </c>
      <c r="DD28" s="554">
        <v>0.20200320103316549</v>
      </c>
      <c r="DE28" s="554">
        <v>98.993543264891798</v>
      </c>
      <c r="DF28" s="554">
        <v>99.785700328138233</v>
      </c>
      <c r="DG28" s="554">
        <v>0.20324375662353963</v>
      </c>
      <c r="DH28" s="506">
        <v>6910.8917650000112</v>
      </c>
      <c r="DI28" s="506">
        <v>6404</v>
      </c>
      <c r="DJ28" s="513"/>
      <c r="DK28" s="554">
        <v>99.624386508438818</v>
      </c>
      <c r="DL28" s="554">
        <v>0.15337922721715025</v>
      </c>
      <c r="DM28" s="554">
        <v>99.323647977108664</v>
      </c>
      <c r="DN28" s="554">
        <v>99.925125039768957</v>
      </c>
      <c r="DO28" s="554">
        <v>0.15395751240501548</v>
      </c>
      <c r="DP28" s="506">
        <v>6959.2263290000119</v>
      </c>
      <c r="DQ28" s="506">
        <v>6377</v>
      </c>
      <c r="DR28" s="812"/>
      <c r="DS28" s="554">
        <v>99.398962090286346</v>
      </c>
      <c r="DT28" s="554">
        <v>0.21553747502030091</v>
      </c>
      <c r="DU28" s="554">
        <v>98.97634663248877</v>
      </c>
      <c r="DV28" s="554">
        <v>99.821577548083923</v>
      </c>
      <c r="DW28" s="554">
        <v>0.21684077025323792</v>
      </c>
      <c r="DX28" s="506">
        <v>6873.2080509999896</v>
      </c>
      <c r="DY28" s="506">
        <v>6294</v>
      </c>
      <c r="DZ28" s="812"/>
      <c r="EA28" s="500">
        <v>-0.2</v>
      </c>
      <c r="EB28" s="500">
        <v>-0.2</v>
      </c>
      <c r="EC28" s="500"/>
      <c r="ED28" s="500" t="s">
        <v>151</v>
      </c>
      <c r="EE28" s="500" t="s">
        <v>151</v>
      </c>
      <c r="EF28" s="140"/>
      <c r="EG28" s="140"/>
      <c r="EH28" s="720"/>
      <c r="EI28" s="720"/>
      <c r="EK28" s="928"/>
      <c r="EL28" s="928"/>
    </row>
    <row r="29" spans="1:142" ht="26.1" customHeight="1">
      <c r="A29" s="440" t="s">
        <v>45</v>
      </c>
      <c r="B29" s="432"/>
      <c r="C29" s="719">
        <v>99.385602194753503</v>
      </c>
      <c r="D29" s="713">
        <v>0.14450174325913648</v>
      </c>
      <c r="E29" s="713">
        <v>99.102067108539757</v>
      </c>
      <c r="F29" s="713">
        <v>99.669137280967234</v>
      </c>
      <c r="G29" s="713">
        <v>0.14539504723830574</v>
      </c>
      <c r="H29" s="693">
        <v>5039.0686190000424</v>
      </c>
      <c r="I29" s="431">
        <v>4175</v>
      </c>
      <c r="J29" s="713"/>
      <c r="K29" s="713">
        <v>99.252527476180802</v>
      </c>
      <c r="L29" s="713">
        <v>0.15999147166655994</v>
      </c>
      <c r="M29" s="713">
        <v>98.938599113177645</v>
      </c>
      <c r="N29" s="713">
        <v>99.566455839183945</v>
      </c>
      <c r="O29" s="713">
        <v>0.16119637024352415</v>
      </c>
      <c r="P29" s="693">
        <v>5128.1922449999602</v>
      </c>
      <c r="Q29" s="431">
        <v>4381</v>
      </c>
      <c r="R29" s="713"/>
      <c r="S29" s="713">
        <v>99.531669964566618</v>
      </c>
      <c r="T29" s="713">
        <v>0.14006373209821565</v>
      </c>
      <c r="U29" s="713">
        <v>99.256842952378477</v>
      </c>
      <c r="V29" s="713">
        <v>99.806496976754758</v>
      </c>
      <c r="W29" s="713">
        <v>0.14072277913962308</v>
      </c>
      <c r="X29" s="693">
        <v>5094.9149519999455</v>
      </c>
      <c r="Y29" s="431">
        <v>4185</v>
      </c>
      <c r="Z29" s="713"/>
      <c r="AA29" s="703">
        <v>99.584950928528016</v>
      </c>
      <c r="AB29" s="703">
        <v>0.1092914232290213</v>
      </c>
      <c r="AC29" s="703">
        <v>99.370555227056627</v>
      </c>
      <c r="AD29" s="703">
        <v>99.799346629999391</v>
      </c>
      <c r="AE29" s="703">
        <v>0.10974692682979741</v>
      </c>
      <c r="AF29" s="714">
        <v>5242.3887909999939</v>
      </c>
      <c r="AG29" s="714">
        <v>4665</v>
      </c>
      <c r="AH29" s="431"/>
      <c r="AI29" s="554">
        <v>99.567417351941842</v>
      </c>
      <c r="AJ29" s="554">
        <v>0.13212078812669403</v>
      </c>
      <c r="AK29" s="554">
        <v>99.30823755345024</v>
      </c>
      <c r="AL29" s="554">
        <v>99.826597150433443</v>
      </c>
      <c r="AM29" s="554">
        <v>0.13269480281856211</v>
      </c>
      <c r="AN29" s="506">
        <v>5201.5958340000143</v>
      </c>
      <c r="AO29" s="506">
        <v>4213</v>
      </c>
      <c r="AP29" s="503"/>
      <c r="AQ29" s="560">
        <v>99.852004973443812</v>
      </c>
      <c r="AR29" s="554">
        <v>4.5019475962021313E-2</v>
      </c>
      <c r="AS29" s="554">
        <v>99.763697591826514</v>
      </c>
      <c r="AT29" s="554">
        <v>99.940312355061096</v>
      </c>
      <c r="AU29" s="554">
        <v>4.5086201297604885E-2</v>
      </c>
      <c r="AV29" s="506">
        <v>5578.5063809999892</v>
      </c>
      <c r="AW29" s="506">
        <v>4345</v>
      </c>
      <c r="AX29" s="503"/>
      <c r="AY29" s="560">
        <v>99.6294582548867</v>
      </c>
      <c r="AZ29" s="554">
        <v>0.12280653065340885</v>
      </c>
      <c r="BA29" s="554">
        <v>99.388669853780897</v>
      </c>
      <c r="BB29" s="554">
        <v>99.870246655992517</v>
      </c>
      <c r="BC29" s="554">
        <v>0.12326327253454208</v>
      </c>
      <c r="BD29" s="506">
        <v>6850.9187790000433</v>
      </c>
      <c r="BE29" s="506">
        <v>5342</v>
      </c>
      <c r="BF29" s="503"/>
      <c r="BG29" s="560">
        <v>99.841468850851626</v>
      </c>
      <c r="BH29" s="554">
        <v>5.5863448718964877E-2</v>
      </c>
      <c r="BI29" s="554">
        <v>99.731936708551657</v>
      </c>
      <c r="BJ29" s="554">
        <v>99.951000993151581</v>
      </c>
      <c r="BK29" s="554">
        <v>5.5952150305817919E-2</v>
      </c>
      <c r="BL29" s="506">
        <v>6469.7020460000267</v>
      </c>
      <c r="BM29" s="506">
        <v>5317</v>
      </c>
      <c r="BN29" s="503"/>
      <c r="BO29" s="560">
        <v>99.806590386872443</v>
      </c>
      <c r="BP29" s="554">
        <v>0.115916403765692</v>
      </c>
      <c r="BQ29" s="554">
        <v>99.579311658979677</v>
      </c>
      <c r="BR29" s="554">
        <v>100</v>
      </c>
      <c r="BS29" s="554">
        <v>0.11614103168575778</v>
      </c>
      <c r="BT29" s="506">
        <v>6563.9162370000295</v>
      </c>
      <c r="BU29" s="506">
        <v>5050</v>
      </c>
      <c r="BV29" s="506"/>
      <c r="BW29" s="560">
        <v>99.81217978666561</v>
      </c>
      <c r="BX29" s="554">
        <v>0.10184485347947791</v>
      </c>
      <c r="BY29" s="554">
        <v>99.612487136222413</v>
      </c>
      <c r="BZ29" s="554">
        <v>100</v>
      </c>
      <c r="CA29" s="554">
        <v>0.10203649864891925</v>
      </c>
      <c r="CB29" s="554">
        <v>6777.9344799999608</v>
      </c>
      <c r="CC29" s="506">
        <v>5068</v>
      </c>
      <c r="CD29" s="807"/>
      <c r="CE29" s="554">
        <v>99.961353890243004</v>
      </c>
      <c r="CF29" s="554">
        <v>2.1113867125653621E-2</v>
      </c>
      <c r="CG29" s="554">
        <v>99.919954796341315</v>
      </c>
      <c r="CH29" s="554">
        <v>100</v>
      </c>
      <c r="CI29" s="554">
        <v>2.1122029968538167E-2</v>
      </c>
      <c r="CJ29" s="506">
        <v>6620.8319959999999</v>
      </c>
      <c r="CK29" s="506">
        <v>4941</v>
      </c>
      <c r="CL29" s="807"/>
      <c r="CM29" s="554">
        <v>99.677600201850993</v>
      </c>
      <c r="CN29" s="554">
        <v>0.15477964317257542</v>
      </c>
      <c r="CO29" s="554">
        <v>99.37397214451137</v>
      </c>
      <c r="CP29" s="554">
        <v>99.981228259190615</v>
      </c>
      <c r="CQ29" s="554">
        <v>0.15528026643813722</v>
      </c>
      <c r="CR29" s="506">
        <v>3248.2222570000126</v>
      </c>
      <c r="CS29" s="506">
        <v>2580</v>
      </c>
      <c r="CT29" s="554"/>
      <c r="CU29" s="554">
        <v>99.922079211600391</v>
      </c>
      <c r="CV29" s="554">
        <v>4.3513891428561963E-2</v>
      </c>
      <c r="CW29" s="554">
        <v>99.836759288960806</v>
      </c>
      <c r="CX29" s="554">
        <v>100</v>
      </c>
      <c r="CY29" s="554">
        <v>4.3547824236537948E-2</v>
      </c>
      <c r="CZ29" s="506">
        <v>6539.9825960000417</v>
      </c>
      <c r="DA29" s="506">
        <v>4922</v>
      </c>
      <c r="DB29" s="513"/>
      <c r="DC29" s="554">
        <v>99.949458375289822</v>
      </c>
      <c r="DD29" s="554">
        <v>2.8774675019543883E-2</v>
      </c>
      <c r="DE29" s="554">
        <v>99.893038323669927</v>
      </c>
      <c r="DF29" s="554">
        <v>100</v>
      </c>
      <c r="DG29" s="554">
        <v>2.8789225561884336E-2</v>
      </c>
      <c r="DH29" s="506">
        <v>6555.3610890000355</v>
      </c>
      <c r="DI29" s="506">
        <v>4785</v>
      </c>
      <c r="DJ29" s="513"/>
      <c r="DK29" s="554">
        <v>99.802572834846842</v>
      </c>
      <c r="DL29" s="554">
        <v>0.11574722179951283</v>
      </c>
      <c r="DM29" s="554">
        <v>99.575621310047154</v>
      </c>
      <c r="DN29" s="554">
        <v>100</v>
      </c>
      <c r="DO29" s="554">
        <v>0.11597619030428319</v>
      </c>
      <c r="DP29" s="506">
        <v>6679.3862890000246</v>
      </c>
      <c r="DQ29" s="506">
        <v>5029</v>
      </c>
      <c r="DR29" s="812"/>
      <c r="DS29" s="554">
        <v>99.921059526994796</v>
      </c>
      <c r="DT29" s="554">
        <v>5.5745663019434975E-2</v>
      </c>
      <c r="DU29" s="554">
        <v>99.81175612676256</v>
      </c>
      <c r="DV29" s="554">
        <v>100</v>
      </c>
      <c r="DW29" s="554">
        <v>5.5789703675404548E-2</v>
      </c>
      <c r="DX29" s="506">
        <v>6511.5343300000095</v>
      </c>
      <c r="DY29" s="506">
        <v>4865</v>
      </c>
      <c r="DZ29" s="812"/>
      <c r="EA29" s="500">
        <v>-0.1</v>
      </c>
      <c r="EB29" s="500">
        <v>0.1</v>
      </c>
      <c r="EC29" s="500"/>
      <c r="ED29" s="500" t="s">
        <v>151</v>
      </c>
      <c r="EE29" s="500" t="s">
        <v>151</v>
      </c>
      <c r="EF29" s="140"/>
      <c r="EG29" s="140"/>
      <c r="EH29" s="720"/>
      <c r="EI29" s="720"/>
      <c r="EK29" s="928"/>
      <c r="EL29" s="928"/>
    </row>
    <row r="30" spans="1:142" ht="26.1" customHeight="1">
      <c r="A30" s="527" t="s">
        <v>16</v>
      </c>
      <c r="B30" s="996"/>
      <c r="C30" s="718">
        <v>99.881864960175264</v>
      </c>
      <c r="D30" s="711">
        <v>6.9651870322253812E-2</v>
      </c>
      <c r="E30" s="711">
        <v>99.745197065301809</v>
      </c>
      <c r="F30" s="711">
        <v>100.01853285504869</v>
      </c>
      <c r="G30" s="711">
        <v>6.9734250907334677E-2</v>
      </c>
      <c r="H30" s="415">
        <v>5151.0754209999895</v>
      </c>
      <c r="I30" s="416">
        <v>3131</v>
      </c>
      <c r="J30" s="711"/>
      <c r="K30" s="711">
        <v>99.788449359232828</v>
      </c>
      <c r="L30" s="711">
        <v>8.9788248735402462E-2</v>
      </c>
      <c r="M30" s="711">
        <v>99.612270731404664</v>
      </c>
      <c r="N30" s="711">
        <v>99.964627987061007</v>
      </c>
      <c r="O30" s="711">
        <v>8.9978599038221127E-2</v>
      </c>
      <c r="P30" s="415">
        <v>5083.6726189999854</v>
      </c>
      <c r="Q30" s="416">
        <v>3207</v>
      </c>
      <c r="R30" s="711"/>
      <c r="S30" s="711">
        <v>99.911297504984148</v>
      </c>
      <c r="T30" s="711">
        <v>4.1152026126460711E-2</v>
      </c>
      <c r="U30" s="711">
        <v>99.830550774789245</v>
      </c>
      <c r="V30" s="711">
        <v>99.992044235179037</v>
      </c>
      <c r="W30" s="711">
        <v>4.1188561408090824E-2</v>
      </c>
      <c r="X30" s="415">
        <v>5043.8524859999916</v>
      </c>
      <c r="Y30" s="416">
        <v>3064</v>
      </c>
      <c r="Z30" s="711"/>
      <c r="AA30" s="701">
        <v>99.941552896896354</v>
      </c>
      <c r="AB30" s="701">
        <v>3.6244460092206741E-2</v>
      </c>
      <c r="AC30" s="701">
        <v>99.870452565174659</v>
      </c>
      <c r="AD30" s="701">
        <v>100.01265322861805</v>
      </c>
      <c r="AE30" s="701">
        <v>3.626565631774599E-2</v>
      </c>
      <c r="AF30" s="712">
        <v>5150.6470639999743</v>
      </c>
      <c r="AG30" s="712">
        <v>3344</v>
      </c>
      <c r="AH30" s="416"/>
      <c r="AI30" s="552">
        <v>99.639882546049222</v>
      </c>
      <c r="AJ30" s="552">
        <v>0.17090959191562619</v>
      </c>
      <c r="AK30" s="552">
        <v>99.304611206685891</v>
      </c>
      <c r="AL30" s="552">
        <v>99.975153885412553</v>
      </c>
      <c r="AM30" s="552">
        <v>0.17152729163107874</v>
      </c>
      <c r="AN30" s="488">
        <v>5143.1264429999665</v>
      </c>
      <c r="AO30" s="488">
        <v>3038</v>
      </c>
      <c r="AP30" s="486"/>
      <c r="AQ30" s="558">
        <v>99.93558824316554</v>
      </c>
      <c r="AR30" s="552">
        <v>2.8012001593008214E-2</v>
      </c>
      <c r="AS30" s="552">
        <v>99.880641657011921</v>
      </c>
      <c r="AT30" s="552">
        <v>99.990534829319159</v>
      </c>
      <c r="AU30" s="552">
        <v>2.8030056244677099E-2</v>
      </c>
      <c r="AV30" s="488">
        <v>5500.6961059999985</v>
      </c>
      <c r="AW30" s="488">
        <v>3724</v>
      </c>
      <c r="AX30" s="486"/>
      <c r="AY30" s="558">
        <v>99.953463254690263</v>
      </c>
      <c r="AZ30" s="552">
        <v>2.8906568806354577E-2</v>
      </c>
      <c r="BA30" s="552">
        <v>99.89678576003827</v>
      </c>
      <c r="BB30" s="552">
        <v>100</v>
      </c>
      <c r="BC30" s="552">
        <v>2.8920027245777455E-2</v>
      </c>
      <c r="BD30" s="488">
        <v>6916.1368690000054</v>
      </c>
      <c r="BE30" s="488">
        <v>4312</v>
      </c>
      <c r="BF30" s="486"/>
      <c r="BG30" s="558">
        <v>99.929977165881638</v>
      </c>
      <c r="BH30" s="552">
        <v>3.797130387109824E-2</v>
      </c>
      <c r="BI30" s="552">
        <v>99.855526369264197</v>
      </c>
      <c r="BJ30" s="552">
        <v>100</v>
      </c>
      <c r="BK30" s="552">
        <v>3.7997911085345976E-2</v>
      </c>
      <c r="BL30" s="488">
        <v>6411.6699310000186</v>
      </c>
      <c r="BM30" s="488">
        <v>3778</v>
      </c>
      <c r="BN30" s="486"/>
      <c r="BO30" s="558">
        <v>99.855189914343882</v>
      </c>
      <c r="BP30" s="552">
        <v>0.12944148542885853</v>
      </c>
      <c r="BQ30" s="552">
        <v>99.601392391395478</v>
      </c>
      <c r="BR30" s="552">
        <v>100</v>
      </c>
      <c r="BS30" s="552">
        <v>0.1296292015867116</v>
      </c>
      <c r="BT30" s="488">
        <v>6519.5749020000085</v>
      </c>
      <c r="BU30" s="488">
        <v>3576</v>
      </c>
      <c r="BV30" s="998"/>
      <c r="BW30" s="552">
        <v>99.881499185043424</v>
      </c>
      <c r="BX30" s="552">
        <v>6.969254362270165E-2</v>
      </c>
      <c r="BY30" s="552">
        <v>99.744849287904046</v>
      </c>
      <c r="BZ30" s="552">
        <v>100</v>
      </c>
      <c r="CA30" s="552">
        <v>6.9775227836325504E-2</v>
      </c>
      <c r="CB30" s="552">
        <v>6698.5691219999644</v>
      </c>
      <c r="CC30" s="488">
        <v>3892</v>
      </c>
      <c r="CD30" s="805"/>
      <c r="CE30" s="552">
        <v>99.984021752163798</v>
      </c>
      <c r="CF30" s="552">
        <v>1.1200899858499633E-2</v>
      </c>
      <c r="CG30" s="552">
        <v>99.962059545891208</v>
      </c>
      <c r="CH30" s="552">
        <v>100</v>
      </c>
      <c r="CI30" s="552">
        <v>1.1202689852048513E-2</v>
      </c>
      <c r="CJ30" s="488">
        <v>6817.0240639999965</v>
      </c>
      <c r="CK30" s="488">
        <v>3846</v>
      </c>
      <c r="CL30" s="805"/>
      <c r="CM30" s="552">
        <v>99.901953724533271</v>
      </c>
      <c r="CN30" s="552">
        <v>5.852926015937264E-2</v>
      </c>
      <c r="CO30" s="552">
        <v>99.78713807309839</v>
      </c>
      <c r="CP30" s="552">
        <v>100</v>
      </c>
      <c r="CQ30" s="552">
        <v>5.8586702238836601E-2</v>
      </c>
      <c r="CR30" s="488">
        <v>3626.5222550000053</v>
      </c>
      <c r="CS30" s="488">
        <v>2080</v>
      </c>
      <c r="CT30" s="552"/>
      <c r="CU30" s="552">
        <v>99.875780036597121</v>
      </c>
      <c r="CV30" s="552">
        <v>0.12432749550713963</v>
      </c>
      <c r="CW30" s="552">
        <v>99.632004728289942</v>
      </c>
      <c r="CX30" s="552">
        <v>100</v>
      </c>
      <c r="CY30" s="552">
        <v>0.12448212715994085</v>
      </c>
      <c r="CZ30" s="488">
        <v>6498.3975029999956</v>
      </c>
      <c r="DA30" s="488">
        <v>3649</v>
      </c>
      <c r="DB30" s="813"/>
      <c r="DC30" s="551">
        <v>99.878127370279074</v>
      </c>
      <c r="DD30" s="551">
        <v>0.11910813501179632</v>
      </c>
      <c r="DE30" s="551">
        <v>99.644585649263931</v>
      </c>
      <c r="DF30" s="551">
        <v>100</v>
      </c>
      <c r="DG30" s="551">
        <v>0.11925347235458837</v>
      </c>
      <c r="DH30" s="481">
        <v>6583.9557400000249</v>
      </c>
      <c r="DI30" s="481">
        <v>3694</v>
      </c>
      <c r="DJ30" s="813"/>
      <c r="DK30" s="551">
        <v>99.982836015010278</v>
      </c>
      <c r="DL30" s="551">
        <v>1.7202936121831762E-2</v>
      </c>
      <c r="DM30" s="551">
        <v>99.949105334280475</v>
      </c>
      <c r="DN30" s="551">
        <v>100</v>
      </c>
      <c r="DO30" s="551">
        <v>1.7205889338095099E-2</v>
      </c>
      <c r="DP30" s="481">
        <v>6644.838017999994</v>
      </c>
      <c r="DQ30" s="481">
        <v>3684</v>
      </c>
      <c r="DR30" s="812"/>
      <c r="DS30" s="551">
        <v>99.983215200615021</v>
      </c>
      <c r="DT30" s="551">
        <v>1.6787928209589041E-2</v>
      </c>
      <c r="DU30" s="551">
        <v>99.950298242832631</v>
      </c>
      <c r="DV30" s="551">
        <v>100</v>
      </c>
      <c r="DW30" s="551">
        <v>1.6790746502704759E-2</v>
      </c>
      <c r="DX30" s="481">
        <v>6469.7288009999957</v>
      </c>
      <c r="DY30" s="481">
        <v>3496</v>
      </c>
      <c r="DZ30" s="812"/>
      <c r="EA30" s="482">
        <v>0</v>
      </c>
      <c r="EB30" s="483">
        <v>0</v>
      </c>
      <c r="EC30" s="483"/>
      <c r="ED30" s="483" t="s">
        <v>151</v>
      </c>
      <c r="EE30" s="483" t="s">
        <v>151</v>
      </c>
      <c r="EF30" s="140"/>
      <c r="EG30" s="140"/>
      <c r="EH30" s="720"/>
      <c r="EI30" s="720"/>
      <c r="EK30" s="928"/>
      <c r="EL30" s="928"/>
    </row>
    <row r="31" spans="1:142" ht="5.0999999999999996" customHeight="1">
      <c r="A31" s="989"/>
      <c r="B31" s="997"/>
      <c r="C31" s="991"/>
      <c r="D31" s="990"/>
      <c r="E31" s="990"/>
      <c r="F31" s="990"/>
      <c r="G31" s="990"/>
      <c r="H31" s="992"/>
      <c r="I31" s="993"/>
      <c r="J31" s="990"/>
      <c r="K31" s="990"/>
      <c r="L31" s="990"/>
      <c r="M31" s="990"/>
      <c r="N31" s="990"/>
      <c r="O31" s="990"/>
      <c r="P31" s="992"/>
      <c r="Q31" s="993"/>
      <c r="R31" s="990"/>
      <c r="S31" s="990"/>
      <c r="T31" s="990"/>
      <c r="U31" s="990"/>
      <c r="V31" s="990"/>
      <c r="W31" s="990"/>
      <c r="X31" s="992"/>
      <c r="Y31" s="993"/>
      <c r="Z31" s="990"/>
      <c r="AA31" s="993"/>
      <c r="AB31" s="993"/>
      <c r="AC31" s="993"/>
      <c r="AD31" s="993"/>
      <c r="AE31" s="993"/>
      <c r="AF31" s="993"/>
      <c r="AG31" s="993"/>
      <c r="AH31" s="993"/>
      <c r="AI31" s="608"/>
      <c r="AJ31" s="608"/>
      <c r="AK31" s="608"/>
      <c r="AL31" s="608"/>
      <c r="AM31" s="608"/>
      <c r="AN31" s="499"/>
      <c r="AO31" s="499"/>
      <c r="AP31" s="498"/>
      <c r="AQ31" s="994"/>
      <c r="AR31" s="608"/>
      <c r="AS31" s="608"/>
      <c r="AT31" s="608"/>
      <c r="AU31" s="608"/>
      <c r="AV31" s="499"/>
      <c r="AW31" s="499"/>
      <c r="AX31" s="498"/>
      <c r="AY31" s="498"/>
      <c r="AZ31" s="498"/>
      <c r="BA31" s="498"/>
      <c r="BB31" s="498"/>
      <c r="BC31" s="498"/>
      <c r="BD31" s="498"/>
      <c r="BE31" s="498"/>
      <c r="BF31" s="498"/>
      <c r="BG31" s="498"/>
      <c r="BH31" s="498"/>
      <c r="BI31" s="498"/>
      <c r="BJ31" s="498"/>
      <c r="BK31" s="498"/>
      <c r="BL31" s="498"/>
      <c r="BM31" s="498"/>
      <c r="BN31" s="498"/>
      <c r="BO31" s="498"/>
      <c r="BP31" s="498"/>
      <c r="BQ31" s="498"/>
      <c r="BR31" s="498"/>
      <c r="BS31" s="498"/>
      <c r="BT31" s="498"/>
      <c r="BU31" s="498"/>
      <c r="BV31" s="999"/>
      <c r="BW31" s="498"/>
      <c r="BX31" s="498"/>
      <c r="BY31" s="498"/>
      <c r="BZ31" s="498"/>
      <c r="CA31" s="498"/>
      <c r="CB31" s="498"/>
      <c r="CC31" s="498"/>
      <c r="CD31" s="995"/>
      <c r="CE31" s="498"/>
      <c r="CF31" s="498"/>
      <c r="CG31" s="498"/>
      <c r="CH31" s="498"/>
      <c r="CI31" s="498"/>
      <c r="CJ31" s="499"/>
      <c r="CK31" s="499"/>
      <c r="CL31" s="995"/>
      <c r="CM31" s="498"/>
      <c r="CN31" s="498"/>
      <c r="CO31" s="498"/>
      <c r="CP31" s="498"/>
      <c r="CQ31" s="498"/>
      <c r="CR31" s="499"/>
      <c r="CS31" s="499"/>
      <c r="CT31" s="498"/>
      <c r="CU31" s="498"/>
      <c r="CV31" s="498"/>
      <c r="CW31" s="498"/>
      <c r="CX31" s="498"/>
      <c r="CY31" s="498"/>
      <c r="CZ31" s="499"/>
      <c r="DA31" s="499"/>
      <c r="DB31" s="818"/>
      <c r="DC31" s="480"/>
      <c r="DD31" s="480"/>
      <c r="DE31" s="480"/>
      <c r="DF31" s="480"/>
      <c r="DG31" s="480"/>
      <c r="DH31" s="481"/>
      <c r="DI31" s="481"/>
      <c r="DJ31" s="818"/>
      <c r="DK31" s="480"/>
      <c r="DL31" s="480"/>
      <c r="DM31" s="480"/>
      <c r="DN31" s="480"/>
      <c r="DO31" s="480"/>
      <c r="DP31" s="481"/>
      <c r="DQ31" s="481"/>
      <c r="DR31" s="812"/>
      <c r="DS31" s="480"/>
      <c r="DT31" s="480"/>
      <c r="DU31" s="480"/>
      <c r="DV31" s="480"/>
      <c r="DW31" s="480"/>
      <c r="DX31" s="481"/>
      <c r="DY31" s="481"/>
      <c r="DZ31" s="812"/>
      <c r="EA31" s="477"/>
      <c r="EB31" s="475"/>
      <c r="EC31" s="475"/>
      <c r="ED31" s="475"/>
      <c r="EE31" s="475"/>
      <c r="EF31" s="140"/>
      <c r="EG31" s="140"/>
    </row>
    <row r="32" spans="1:142" ht="5.25" customHeight="1" thickBot="1">
      <c r="A32" s="269"/>
      <c r="B32" s="270"/>
      <c r="C32" s="270"/>
      <c r="D32" s="270"/>
      <c r="E32" s="270"/>
      <c r="F32" s="270"/>
      <c r="G32" s="270"/>
      <c r="H32" s="270"/>
      <c r="I32" s="270"/>
      <c r="J32" s="270"/>
      <c r="K32" s="270"/>
      <c r="L32" s="270"/>
      <c r="M32" s="270"/>
      <c r="N32" s="270"/>
      <c r="O32" s="270"/>
      <c r="P32" s="270"/>
      <c r="Q32" s="270"/>
      <c r="R32" s="270"/>
      <c r="S32" s="270"/>
      <c r="T32" s="270"/>
      <c r="U32" s="270"/>
      <c r="V32" s="270"/>
      <c r="W32" s="270"/>
      <c r="X32" s="270"/>
      <c r="Y32" s="270"/>
      <c r="Z32" s="270"/>
      <c r="AA32" s="270"/>
      <c r="AB32" s="270"/>
      <c r="AC32" s="270"/>
      <c r="AD32" s="270"/>
      <c r="AE32" s="270"/>
      <c r="AF32" s="270"/>
      <c r="AG32" s="270"/>
      <c r="AH32" s="270"/>
      <c r="AI32" s="929"/>
      <c r="AJ32" s="929"/>
      <c r="AK32" s="929"/>
      <c r="AL32" s="929"/>
      <c r="AM32" s="929"/>
      <c r="AN32" s="930"/>
      <c r="AO32" s="930"/>
      <c r="AP32" s="270"/>
      <c r="AQ32" s="270"/>
      <c r="AR32" s="270"/>
      <c r="AS32" s="270"/>
      <c r="AT32" s="270"/>
      <c r="AU32" s="270"/>
      <c r="AV32" s="270"/>
      <c r="AW32" s="270"/>
      <c r="AX32" s="270"/>
      <c r="AY32" s="270"/>
      <c r="AZ32" s="270"/>
      <c r="BA32" s="270"/>
      <c r="BB32" s="270"/>
      <c r="BC32" s="270"/>
      <c r="BD32" s="270"/>
      <c r="BE32" s="270"/>
      <c r="BF32" s="270"/>
      <c r="BG32" s="270"/>
      <c r="BH32" s="270"/>
      <c r="BI32" s="270"/>
      <c r="BJ32" s="270"/>
      <c r="BK32" s="270"/>
      <c r="BL32" s="270"/>
      <c r="BM32" s="270"/>
      <c r="BN32" s="270"/>
      <c r="BO32" s="270"/>
      <c r="BP32" s="270"/>
      <c r="BQ32" s="270"/>
      <c r="BR32" s="270"/>
      <c r="BS32" s="270"/>
      <c r="BT32" s="270"/>
      <c r="BU32" s="270"/>
      <c r="BV32" s="931"/>
      <c r="BW32" s="931"/>
      <c r="BX32" s="931"/>
      <c r="BY32" s="931"/>
      <c r="BZ32" s="931"/>
      <c r="CA32" s="931"/>
      <c r="CB32" s="931"/>
      <c r="CC32" s="931"/>
      <c r="CD32" s="931"/>
      <c r="CE32" s="931"/>
      <c r="CF32" s="931"/>
      <c r="CG32" s="931"/>
      <c r="CH32" s="931"/>
      <c r="CI32" s="931"/>
      <c r="CJ32" s="931"/>
      <c r="CK32" s="931"/>
      <c r="CL32" s="931"/>
      <c r="CM32" s="931"/>
      <c r="CN32" s="931"/>
      <c r="CO32" s="931"/>
      <c r="CP32" s="931"/>
      <c r="CQ32" s="931"/>
      <c r="CR32" s="931"/>
      <c r="CS32" s="931"/>
      <c r="CT32" s="931"/>
      <c r="CU32" s="589"/>
      <c r="CV32" s="589"/>
      <c r="CW32" s="589"/>
      <c r="CX32" s="589"/>
      <c r="CY32" s="589"/>
      <c r="CZ32" s="600"/>
      <c r="DA32" s="600"/>
      <c r="DB32" s="821"/>
      <c r="DC32" s="500"/>
      <c r="DD32" s="500"/>
      <c r="DE32" s="500"/>
      <c r="DF32" s="500"/>
      <c r="DG32" s="500"/>
      <c r="DH32" s="503"/>
      <c r="DI32" s="503"/>
      <c r="DJ32" s="821"/>
      <c r="DK32" s="500"/>
      <c r="DL32" s="500"/>
      <c r="DM32" s="500"/>
      <c r="DN32" s="500"/>
      <c r="DO32" s="500"/>
      <c r="DP32" s="503"/>
      <c r="DQ32" s="503"/>
      <c r="DR32" s="513"/>
      <c r="DS32" s="500"/>
      <c r="DT32" s="500"/>
      <c r="DU32" s="500"/>
      <c r="DV32" s="500"/>
      <c r="DW32" s="500"/>
      <c r="DX32" s="503"/>
      <c r="DY32" s="503"/>
      <c r="DZ32" s="513"/>
      <c r="EA32" s="500"/>
      <c r="EB32" s="500"/>
      <c r="EC32" s="500"/>
      <c r="ED32" s="500"/>
      <c r="EE32" s="500"/>
      <c r="EF32" s="140"/>
      <c r="EG32" s="140"/>
    </row>
    <row r="33" spans="1:137" ht="99.95" customHeight="1" thickTop="1">
      <c r="A33" s="1193" t="s">
        <v>224</v>
      </c>
      <c r="B33" s="1194"/>
      <c r="C33" s="1194"/>
      <c r="D33" s="1194"/>
      <c r="E33" s="1194"/>
      <c r="F33" s="1194"/>
      <c r="G33" s="1194"/>
      <c r="H33" s="1194"/>
      <c r="I33" s="1194"/>
      <c r="J33" s="1194"/>
      <c r="K33" s="1194"/>
      <c r="L33" s="1194"/>
      <c r="M33" s="1194"/>
      <c r="N33" s="1194"/>
      <c r="O33" s="1194"/>
      <c r="P33" s="1194"/>
      <c r="Q33" s="1194"/>
      <c r="R33" s="1194"/>
      <c r="S33" s="1194"/>
      <c r="T33" s="1194"/>
      <c r="U33" s="1194"/>
      <c r="V33" s="1194"/>
      <c r="W33" s="1194"/>
      <c r="X33" s="1194"/>
      <c r="Y33" s="1194"/>
      <c r="Z33" s="1194"/>
      <c r="AA33" s="1194"/>
      <c r="AB33" s="1194"/>
      <c r="AC33" s="1194"/>
      <c r="AD33" s="1194"/>
      <c r="AE33" s="1194"/>
      <c r="AF33" s="1194"/>
      <c r="AG33" s="1194"/>
      <c r="AH33" s="1194"/>
      <c r="AI33" s="1194"/>
      <c r="AJ33" s="1194"/>
      <c r="AK33" s="1194"/>
      <c r="AL33" s="1194"/>
      <c r="AM33" s="1194"/>
      <c r="AN33" s="1194"/>
      <c r="AO33" s="1194"/>
      <c r="AP33" s="1194"/>
      <c r="AQ33" s="1194"/>
      <c r="AR33" s="1194"/>
      <c r="AS33" s="1194"/>
      <c r="AT33" s="1194"/>
      <c r="AU33" s="1194"/>
      <c r="AV33" s="1194"/>
      <c r="AW33" s="1194"/>
      <c r="AX33" s="1194"/>
      <c r="AY33" s="1194"/>
      <c r="AZ33" s="1194"/>
      <c r="BA33" s="1194"/>
      <c r="BB33" s="1194"/>
      <c r="BC33" s="1194"/>
      <c r="BD33" s="1194"/>
      <c r="BE33" s="1194"/>
      <c r="BF33" s="1194"/>
      <c r="BG33" s="1194"/>
      <c r="BH33" s="1194"/>
      <c r="BI33" s="1194"/>
      <c r="BJ33" s="1194"/>
      <c r="BK33" s="1194"/>
      <c r="BL33" s="1194"/>
      <c r="BM33" s="1194"/>
      <c r="BN33" s="1194"/>
      <c r="BO33" s="1194"/>
      <c r="BP33" s="1194"/>
      <c r="BQ33" s="1194"/>
      <c r="BR33" s="1194"/>
      <c r="BS33" s="1194"/>
      <c r="BT33" s="1194"/>
      <c r="BU33" s="1194"/>
      <c r="BV33" s="1194"/>
      <c r="BW33" s="1194"/>
      <c r="BX33" s="1194"/>
      <c r="BY33" s="1194"/>
      <c r="BZ33" s="1194"/>
      <c r="CA33" s="1194"/>
      <c r="CB33" s="1194"/>
      <c r="CC33" s="1194"/>
      <c r="CD33" s="1194"/>
      <c r="CE33" s="1194"/>
      <c r="CF33" s="1194"/>
      <c r="CG33" s="1194"/>
      <c r="CH33" s="1194"/>
      <c r="CI33" s="1194"/>
      <c r="CJ33" s="1194"/>
      <c r="CK33" s="1194"/>
      <c r="CL33" s="1194"/>
      <c r="CM33" s="1194"/>
      <c r="CN33" s="1194"/>
      <c r="CO33" s="1194"/>
      <c r="CP33" s="1194"/>
      <c r="CQ33" s="1194"/>
      <c r="CR33" s="1194"/>
      <c r="CS33" s="1194"/>
      <c r="CT33" s="1194"/>
      <c r="CU33" s="1194"/>
      <c r="CV33" s="1194"/>
      <c r="CW33" s="1194"/>
      <c r="CX33" s="1194"/>
      <c r="CY33" s="1194"/>
      <c r="CZ33" s="1194"/>
      <c r="DA33" s="1194"/>
      <c r="DB33" s="1194"/>
      <c r="DC33" s="1194"/>
      <c r="DD33" s="1194"/>
      <c r="DE33" s="1194"/>
      <c r="DF33" s="1194"/>
      <c r="DG33" s="1194"/>
      <c r="DH33" s="1194"/>
      <c r="DI33" s="1194"/>
      <c r="DJ33" s="1194"/>
      <c r="DK33" s="1194"/>
      <c r="DL33" s="1194"/>
      <c r="DM33" s="1194"/>
      <c r="DN33" s="1194"/>
      <c r="DO33" s="1194"/>
      <c r="DP33" s="1194"/>
      <c r="DQ33" s="1194"/>
      <c r="DR33" s="1194"/>
      <c r="DS33" s="1194"/>
      <c r="DT33" s="1194"/>
      <c r="DU33" s="1194"/>
      <c r="DV33" s="1194"/>
      <c r="DW33" s="1194"/>
      <c r="DX33" s="1194"/>
      <c r="DY33" s="1194"/>
      <c r="DZ33" s="1194"/>
      <c r="EA33" s="1194"/>
      <c r="EB33" s="1194"/>
      <c r="EC33" s="1194"/>
      <c r="ED33" s="1194"/>
      <c r="EE33" s="1194"/>
      <c r="EF33" s="918"/>
      <c r="EG33" s="918"/>
    </row>
    <row r="34" spans="1:137" ht="20.25">
      <c r="CU34" s="475"/>
      <c r="CV34" s="475"/>
      <c r="CW34" s="475"/>
      <c r="CX34" s="475"/>
      <c r="CY34" s="475"/>
      <c r="CZ34" s="480"/>
      <c r="DA34" s="480"/>
      <c r="DB34" s="475"/>
      <c r="DC34" s="475"/>
      <c r="DD34" s="475"/>
      <c r="DE34" s="475"/>
      <c r="DF34" s="475"/>
      <c r="DG34" s="475"/>
      <c r="DH34" s="480"/>
      <c r="DI34" s="480"/>
      <c r="DJ34" s="475"/>
      <c r="DK34" s="475"/>
      <c r="DL34" s="475"/>
      <c r="DM34" s="475"/>
      <c r="DN34" s="475"/>
      <c r="DO34" s="475"/>
      <c r="DP34" s="480"/>
      <c r="DQ34" s="480"/>
      <c r="DR34" s="475"/>
      <c r="DS34" s="475"/>
      <c r="DT34" s="475"/>
      <c r="DU34" s="475"/>
      <c r="DV34" s="475"/>
      <c r="DW34" s="475"/>
      <c r="DX34" s="480"/>
      <c r="DY34" s="480"/>
      <c r="DZ34" s="475"/>
      <c r="EA34" s="475"/>
      <c r="EB34" s="475"/>
      <c r="EC34" s="475"/>
      <c r="ED34" s="475"/>
      <c r="EE34" s="475"/>
      <c r="EF34" s="140"/>
      <c r="EG34" s="140"/>
    </row>
    <row r="35" spans="1:137" ht="20.25">
      <c r="CU35" s="475"/>
      <c r="CV35" s="475"/>
      <c r="CW35" s="475"/>
      <c r="CX35" s="475"/>
      <c r="CY35" s="475"/>
      <c r="CZ35" s="480"/>
      <c r="DA35" s="480"/>
      <c r="DB35" s="475"/>
      <c r="DC35" s="475"/>
      <c r="DD35" s="475"/>
      <c r="DE35" s="475"/>
      <c r="DF35" s="475"/>
      <c r="DG35" s="475"/>
      <c r="DH35" s="480"/>
      <c r="DI35" s="480"/>
      <c r="DJ35" s="475"/>
      <c r="DK35" s="475"/>
      <c r="DL35" s="475"/>
      <c r="DM35" s="475"/>
      <c r="DN35" s="475"/>
      <c r="DO35" s="475"/>
      <c r="DP35" s="480"/>
      <c r="DQ35" s="480"/>
      <c r="DR35" s="475"/>
      <c r="DS35" s="475"/>
      <c r="DT35" s="475"/>
      <c r="DU35" s="475"/>
      <c r="DV35" s="475"/>
      <c r="DW35" s="475"/>
      <c r="DX35" s="480"/>
      <c r="DY35" s="480"/>
      <c r="DZ35" s="475"/>
      <c r="EA35" s="475"/>
      <c r="EB35" s="475"/>
      <c r="EC35" s="475"/>
      <c r="ED35" s="475"/>
      <c r="EE35" s="475"/>
      <c r="EF35" s="140"/>
      <c r="EG35" s="140"/>
    </row>
    <row r="36" spans="1:137" ht="20.25">
      <c r="CU36" s="725"/>
      <c r="CV36" s="725"/>
      <c r="CW36" s="725"/>
      <c r="CX36" s="725"/>
      <c r="CY36" s="725"/>
      <c r="CZ36" s="629"/>
      <c r="DA36" s="629"/>
      <c r="DB36" s="725"/>
      <c r="DC36" s="725"/>
      <c r="DD36" s="725"/>
      <c r="DE36" s="725"/>
      <c r="DF36" s="725"/>
      <c r="DG36" s="725"/>
      <c r="DH36" s="629"/>
      <c r="DI36" s="629"/>
      <c r="DJ36" s="725"/>
      <c r="DK36" s="725"/>
      <c r="DL36" s="725"/>
      <c r="DM36" s="725"/>
      <c r="DN36" s="725"/>
      <c r="DO36" s="725"/>
      <c r="DP36" s="629"/>
      <c r="DQ36" s="629"/>
      <c r="DR36" s="725"/>
      <c r="DS36" s="725"/>
      <c r="DT36" s="725"/>
      <c r="DU36" s="725"/>
      <c r="DV36" s="725"/>
      <c r="DW36" s="725"/>
      <c r="DX36" s="629"/>
      <c r="DY36" s="629"/>
      <c r="DZ36" s="725"/>
      <c r="EA36" s="630"/>
      <c r="EB36" s="630"/>
      <c r="EC36" s="725"/>
      <c r="ED36" s="725"/>
      <c r="EE36" s="725"/>
      <c r="EF36" s="631"/>
      <c r="EG36" s="631"/>
    </row>
    <row r="37" spans="1:137" ht="20.25">
      <c r="CU37" s="475"/>
      <c r="CV37" s="475"/>
      <c r="CW37" s="475"/>
      <c r="CX37" s="475"/>
      <c r="CY37" s="475"/>
      <c r="CZ37" s="480"/>
      <c r="DA37" s="480"/>
      <c r="DB37" s="475"/>
      <c r="DC37" s="475"/>
      <c r="DD37" s="475"/>
      <c r="DE37" s="475"/>
      <c r="DF37" s="475"/>
      <c r="DG37" s="475"/>
      <c r="DH37" s="480"/>
      <c r="DI37" s="480"/>
      <c r="DJ37" s="475"/>
      <c r="DK37" s="475"/>
      <c r="DL37" s="475"/>
      <c r="DM37" s="475"/>
      <c r="DN37" s="475"/>
      <c r="DO37" s="475"/>
      <c r="DP37" s="480"/>
      <c r="DQ37" s="480"/>
      <c r="DR37" s="475"/>
      <c r="DS37" s="475"/>
      <c r="DT37" s="475"/>
      <c r="DU37" s="475"/>
      <c r="DV37" s="475"/>
      <c r="DW37" s="475"/>
      <c r="DX37" s="480"/>
      <c r="DY37" s="480"/>
      <c r="DZ37" s="475"/>
      <c r="EA37" s="475"/>
      <c r="EB37" s="475"/>
      <c r="EC37" s="475"/>
      <c r="ED37" s="475"/>
      <c r="EE37" s="475"/>
      <c r="EF37" s="707"/>
      <c r="EG37" s="707"/>
    </row>
    <row r="38" spans="1:137">
      <c r="CU38" s="575"/>
      <c r="CV38" s="575"/>
      <c r="CW38" s="575"/>
      <c r="CX38" s="575"/>
      <c r="CY38" s="575"/>
      <c r="CZ38" s="575"/>
      <c r="DA38" s="575"/>
      <c r="DC38" s="575"/>
      <c r="DD38" s="575"/>
      <c r="DE38" s="575"/>
      <c r="DF38" s="575"/>
      <c r="DG38" s="575"/>
      <c r="DH38" s="575"/>
      <c r="DI38" s="575"/>
      <c r="DK38" s="575"/>
      <c r="DL38" s="575"/>
      <c r="DM38" s="575"/>
      <c r="DN38" s="575"/>
      <c r="DO38" s="575"/>
      <c r="DP38" s="575"/>
      <c r="DQ38" s="575"/>
      <c r="DS38" s="575"/>
      <c r="DT38" s="575"/>
      <c r="DU38" s="575"/>
      <c r="DV38" s="575"/>
      <c r="DW38" s="575"/>
      <c r="DX38" s="575"/>
      <c r="DY38" s="575"/>
      <c r="EA38" s="575"/>
      <c r="EB38" s="575"/>
      <c r="EC38" s="575"/>
      <c r="ED38" s="575"/>
      <c r="EE38" s="575"/>
      <c r="EF38" s="575"/>
      <c r="EG38" s="575"/>
    </row>
    <row r="39" spans="1:137" ht="20.25">
      <c r="CU39" s="475"/>
      <c r="CV39" s="475"/>
      <c r="CW39" s="475"/>
      <c r="CX39" s="475"/>
      <c r="CY39" s="475"/>
      <c r="CZ39" s="480"/>
      <c r="DA39" s="480"/>
      <c r="DB39" s="475"/>
      <c r="DC39" s="475"/>
      <c r="DD39" s="475"/>
      <c r="DE39" s="475"/>
      <c r="DF39" s="475"/>
      <c r="DG39" s="475"/>
      <c r="DH39" s="480"/>
      <c r="DI39" s="480"/>
      <c r="DJ39" s="475"/>
      <c r="DK39" s="475"/>
      <c r="DL39" s="475"/>
      <c r="DM39" s="475"/>
      <c r="DN39" s="475"/>
      <c r="DO39" s="475"/>
      <c r="DP39" s="480"/>
      <c r="DQ39" s="480"/>
      <c r="DR39" s="475"/>
      <c r="DS39" s="475"/>
      <c r="DT39" s="475"/>
      <c r="DU39" s="475"/>
      <c r="DV39" s="475"/>
      <c r="DW39" s="475"/>
      <c r="DX39" s="480"/>
      <c r="DY39" s="480"/>
      <c r="DZ39" s="475"/>
      <c r="EA39" s="481"/>
      <c r="EB39" s="475"/>
      <c r="EC39" s="475"/>
      <c r="ED39" s="475"/>
      <c r="EE39" s="475"/>
      <c r="EF39" s="707"/>
      <c r="EG39" s="707"/>
    </row>
    <row r="40" spans="1:137" ht="20.25">
      <c r="CU40" s="475"/>
      <c r="CV40" s="475"/>
      <c r="CW40" s="475"/>
      <c r="CX40" s="475"/>
      <c r="CY40" s="475"/>
      <c r="CZ40" s="480"/>
      <c r="DA40" s="480"/>
      <c r="DB40" s="475"/>
      <c r="DC40" s="475"/>
      <c r="DD40" s="475"/>
      <c r="DE40" s="475"/>
      <c r="DF40" s="475"/>
      <c r="DG40" s="475"/>
      <c r="DH40" s="480"/>
      <c r="DI40" s="480"/>
      <c r="DJ40" s="475"/>
      <c r="DK40" s="475"/>
      <c r="DL40" s="475"/>
      <c r="DM40" s="475"/>
      <c r="DN40" s="475"/>
      <c r="DO40" s="475"/>
      <c r="DP40" s="480"/>
      <c r="DQ40" s="480"/>
      <c r="DR40" s="475"/>
      <c r="DS40" s="475"/>
      <c r="DT40" s="475"/>
      <c r="DU40" s="475"/>
      <c r="DV40" s="475"/>
      <c r="DW40" s="475"/>
      <c r="DX40" s="480"/>
      <c r="DY40" s="480"/>
      <c r="DZ40" s="475"/>
      <c r="EA40" s="475"/>
      <c r="EB40" s="475"/>
      <c r="EC40" s="475"/>
      <c r="ED40" s="475"/>
      <c r="EE40" s="475"/>
      <c r="EF40" s="140"/>
      <c r="EG40" s="140"/>
    </row>
    <row r="41" spans="1:137" ht="15">
      <c r="CU41" s="182"/>
      <c r="CV41" s="182"/>
      <c r="CW41" s="182"/>
      <c r="CX41" s="182"/>
      <c r="CY41" s="182"/>
      <c r="CZ41" s="182"/>
      <c r="DA41" s="182"/>
      <c r="DB41" s="182"/>
      <c r="DC41" s="182"/>
      <c r="DD41" s="182"/>
      <c r="DE41" s="182"/>
      <c r="DF41" s="182"/>
      <c r="DG41" s="182"/>
      <c r="DH41" s="182"/>
      <c r="DI41" s="182"/>
      <c r="DJ41" s="182"/>
      <c r="DK41" s="182"/>
      <c r="DL41" s="182"/>
      <c r="DM41" s="182"/>
      <c r="DN41" s="182"/>
      <c r="DO41" s="182"/>
      <c r="DP41" s="182"/>
      <c r="DQ41" s="182"/>
      <c r="DR41" s="182"/>
      <c r="DS41" s="182"/>
      <c r="DT41" s="182"/>
      <c r="DU41" s="182"/>
      <c r="DV41" s="182"/>
      <c r="DW41" s="182"/>
      <c r="DX41" s="182"/>
      <c r="DY41" s="182"/>
      <c r="DZ41" s="182"/>
      <c r="EF41" s="143"/>
      <c r="EG41" s="143"/>
    </row>
    <row r="42" spans="1:137">
      <c r="CU42" s="575"/>
      <c r="CV42" s="575"/>
      <c r="CW42" s="575"/>
      <c r="CX42" s="575"/>
      <c r="CY42" s="575"/>
      <c r="CZ42" s="575"/>
      <c r="DA42" s="575"/>
      <c r="DC42" s="575"/>
      <c r="DD42" s="575"/>
      <c r="DE42" s="575"/>
      <c r="DF42" s="575"/>
      <c r="DG42" s="575"/>
      <c r="DH42" s="575"/>
      <c r="DI42" s="575"/>
      <c r="DK42" s="575"/>
      <c r="DL42" s="575"/>
      <c r="DM42" s="575"/>
      <c r="DN42" s="575"/>
      <c r="DO42" s="575"/>
      <c r="DP42" s="575"/>
      <c r="DQ42" s="575"/>
      <c r="DS42" s="575"/>
      <c r="DT42" s="575"/>
      <c r="DU42" s="575"/>
      <c r="DV42" s="575"/>
      <c r="DW42" s="575"/>
      <c r="DX42" s="575"/>
      <c r="DY42" s="575"/>
      <c r="EA42" s="575"/>
      <c r="EB42" s="575"/>
      <c r="EC42" s="575"/>
      <c r="ED42" s="575"/>
      <c r="EE42" s="575"/>
      <c r="EF42" s="575"/>
      <c r="EG42" s="575"/>
    </row>
    <row r="43" spans="1:137" ht="20.25">
      <c r="CU43" s="475"/>
      <c r="CV43" s="475"/>
      <c r="CW43" s="475"/>
      <c r="CX43" s="475"/>
      <c r="CY43" s="475"/>
      <c r="CZ43" s="478"/>
      <c r="DA43" s="481"/>
      <c r="DB43" s="845"/>
      <c r="DC43" s="475"/>
      <c r="DD43" s="475"/>
      <c r="DE43" s="475"/>
      <c r="DF43" s="475"/>
      <c r="DG43" s="475"/>
      <c r="DH43" s="478"/>
      <c r="DI43" s="481"/>
      <c r="DJ43" s="845"/>
      <c r="DK43" s="475"/>
      <c r="DL43" s="475"/>
      <c r="DM43" s="475"/>
      <c r="DN43" s="475"/>
      <c r="DO43" s="475"/>
      <c r="DP43" s="478"/>
      <c r="DQ43" s="481"/>
      <c r="DR43" s="845"/>
      <c r="DS43" s="475"/>
      <c r="DT43" s="475"/>
      <c r="DU43" s="475"/>
      <c r="DV43" s="475"/>
      <c r="DW43" s="475"/>
      <c r="DX43" s="478"/>
      <c r="DY43" s="481"/>
      <c r="DZ43" s="845"/>
    </row>
    <row r="44" spans="1:137" ht="20.25">
      <c r="CU44" s="475"/>
      <c r="CV44" s="475"/>
      <c r="CW44" s="475"/>
      <c r="CX44" s="475"/>
      <c r="CY44" s="475"/>
      <c r="CZ44" s="478"/>
      <c r="DA44" s="481"/>
      <c r="DB44" s="845"/>
      <c r="DC44" s="475"/>
      <c r="DD44" s="475"/>
      <c r="DE44" s="475"/>
      <c r="DF44" s="475"/>
      <c r="DG44" s="475"/>
      <c r="DH44" s="478"/>
      <c r="DI44" s="481"/>
      <c r="DJ44" s="845"/>
      <c r="DK44" s="475"/>
      <c r="DL44" s="475"/>
      <c r="DM44" s="475"/>
      <c r="DN44" s="475"/>
      <c r="DO44" s="475"/>
      <c r="DP44" s="478"/>
      <c r="DQ44" s="481"/>
      <c r="DR44" s="845"/>
      <c r="DS44" s="475"/>
      <c r="DT44" s="475"/>
      <c r="DU44" s="475"/>
      <c r="DV44" s="475"/>
      <c r="DW44" s="475"/>
      <c r="DX44" s="478"/>
      <c r="DY44" s="481"/>
      <c r="DZ44" s="845"/>
    </row>
    <row r="45" spans="1:137" ht="20.25">
      <c r="CU45" s="475"/>
      <c r="CV45" s="475"/>
      <c r="CW45" s="475"/>
      <c r="CX45" s="475"/>
      <c r="CY45" s="475"/>
      <c r="CZ45" s="478"/>
      <c r="DA45" s="481"/>
      <c r="DB45" s="845"/>
      <c r="DC45" s="475"/>
      <c r="DD45" s="475"/>
      <c r="DE45" s="475"/>
      <c r="DF45" s="475"/>
      <c r="DG45" s="475"/>
      <c r="DH45" s="478"/>
      <c r="DI45" s="481"/>
      <c r="DJ45" s="845"/>
      <c r="DK45" s="475"/>
      <c r="DL45" s="475"/>
      <c r="DM45" s="475"/>
      <c r="DN45" s="475"/>
      <c r="DO45" s="475"/>
      <c r="DP45" s="478"/>
      <c r="DQ45" s="481"/>
      <c r="DR45" s="845"/>
      <c r="DS45" s="475"/>
      <c r="DT45" s="475"/>
      <c r="DU45" s="475"/>
      <c r="DV45" s="475"/>
      <c r="DW45" s="475"/>
      <c r="DX45" s="478"/>
      <c r="DY45" s="481"/>
      <c r="DZ45" s="845"/>
    </row>
    <row r="46" spans="1:137" ht="20.25">
      <c r="CU46" s="760"/>
      <c r="CV46" s="475"/>
      <c r="CW46" s="475"/>
      <c r="CX46" s="475"/>
      <c r="CY46" s="475"/>
      <c r="CZ46" s="478"/>
      <c r="DA46" s="481"/>
      <c r="DB46" s="845"/>
      <c r="DC46" s="760"/>
      <c r="DD46" s="475"/>
      <c r="DE46" s="475"/>
      <c r="DF46" s="475"/>
      <c r="DG46" s="475"/>
      <c r="DH46" s="478"/>
      <c r="DI46" s="481"/>
      <c r="DJ46" s="845"/>
      <c r="DK46" s="760"/>
      <c r="DL46" s="475"/>
      <c r="DM46" s="475"/>
      <c r="DN46" s="475"/>
      <c r="DO46" s="475"/>
      <c r="DP46" s="478"/>
      <c r="DQ46" s="481"/>
      <c r="DR46" s="845"/>
      <c r="DS46" s="760"/>
      <c r="DT46" s="475"/>
      <c r="DU46" s="475"/>
      <c r="DV46" s="475"/>
      <c r="DW46" s="475"/>
      <c r="DX46" s="478"/>
      <c r="DY46" s="481"/>
      <c r="DZ46" s="845"/>
    </row>
    <row r="47" spans="1:137" ht="18.75">
      <c r="CU47" s="904"/>
      <c r="CV47" s="904"/>
      <c r="CW47" s="904"/>
      <c r="CX47" s="904"/>
      <c r="CY47" s="904"/>
      <c r="CZ47" s="904"/>
      <c r="DA47" s="904"/>
      <c r="DB47" s="905"/>
      <c r="DC47" s="904"/>
      <c r="DD47" s="904"/>
      <c r="DE47" s="904"/>
      <c r="DF47" s="904"/>
      <c r="DG47" s="904"/>
      <c r="DH47" s="904"/>
      <c r="DI47" s="904"/>
      <c r="DJ47" s="905"/>
      <c r="DK47" s="904"/>
      <c r="DL47" s="904"/>
      <c r="DM47" s="904"/>
      <c r="DN47" s="904"/>
      <c r="DO47" s="904"/>
      <c r="DP47" s="904"/>
      <c r="DQ47" s="904"/>
      <c r="DR47" s="905"/>
      <c r="DS47" s="904"/>
      <c r="DT47" s="904"/>
      <c r="DU47" s="904"/>
      <c r="DV47" s="904"/>
      <c r="DW47" s="904"/>
      <c r="DX47" s="904"/>
      <c r="DY47" s="904"/>
      <c r="DZ47" s="905"/>
    </row>
    <row r="48" spans="1:137" ht="20.25">
      <c r="CU48" s="475"/>
      <c r="CV48" s="475"/>
      <c r="CW48" s="475"/>
      <c r="CX48" s="475"/>
      <c r="CY48" s="475"/>
      <c r="CZ48" s="478"/>
      <c r="DA48" s="481"/>
      <c r="DB48" s="845"/>
      <c r="DC48" s="475"/>
      <c r="DD48" s="475"/>
      <c r="DE48" s="475"/>
      <c r="DF48" s="475"/>
      <c r="DG48" s="475"/>
      <c r="DH48" s="478"/>
      <c r="DI48" s="481"/>
      <c r="DJ48" s="845"/>
      <c r="DK48" s="475"/>
      <c r="DL48" s="475"/>
      <c r="DM48" s="475"/>
      <c r="DN48" s="475"/>
      <c r="DO48" s="475"/>
      <c r="DP48" s="478"/>
      <c r="DQ48" s="481"/>
      <c r="DR48" s="845"/>
      <c r="DS48" s="475"/>
      <c r="DT48" s="475"/>
      <c r="DU48" s="475"/>
      <c r="DV48" s="475"/>
      <c r="DW48" s="475"/>
      <c r="DX48" s="478"/>
      <c r="DY48" s="481"/>
      <c r="DZ48" s="845"/>
    </row>
    <row r="49" spans="99:129">
      <c r="CU49" s="575"/>
      <c r="CV49" s="575"/>
      <c r="CW49" s="575"/>
      <c r="CX49" s="575"/>
      <c r="CY49" s="575"/>
      <c r="CZ49" s="575"/>
      <c r="DA49" s="575"/>
      <c r="DC49" s="575"/>
      <c r="DD49" s="575"/>
      <c r="DE49" s="575"/>
      <c r="DF49" s="575"/>
      <c r="DG49" s="575"/>
      <c r="DH49" s="575"/>
      <c r="DI49" s="575"/>
      <c r="DK49" s="575"/>
      <c r="DL49" s="575"/>
      <c r="DM49" s="575"/>
      <c r="DN49" s="575"/>
      <c r="DO49" s="575"/>
      <c r="DP49" s="575"/>
      <c r="DQ49" s="575"/>
      <c r="DS49" s="575"/>
      <c r="DT49" s="575"/>
      <c r="DU49" s="575"/>
      <c r="DV49" s="575"/>
      <c r="DW49" s="575"/>
      <c r="DX49" s="575"/>
      <c r="DY49" s="575"/>
    </row>
    <row r="50" spans="99:129">
      <c r="CU50" s="575"/>
      <c r="CV50" s="575"/>
      <c r="CW50" s="575"/>
      <c r="CX50" s="575"/>
      <c r="CY50" s="575"/>
      <c r="CZ50" s="575"/>
      <c r="DA50" s="575"/>
      <c r="DC50" s="575"/>
      <c r="DD50" s="575"/>
      <c r="DE50" s="575"/>
      <c r="DF50" s="575"/>
      <c r="DG50" s="575"/>
      <c r="DH50" s="575"/>
      <c r="DI50" s="575"/>
      <c r="DK50" s="575"/>
      <c r="DL50" s="575"/>
      <c r="DM50" s="575"/>
      <c r="DN50" s="575"/>
      <c r="DO50" s="575"/>
      <c r="DP50" s="575"/>
      <c r="DQ50" s="575"/>
      <c r="DS50" s="575"/>
      <c r="DT50" s="575"/>
      <c r="DU50" s="575"/>
      <c r="DV50" s="575"/>
      <c r="DW50" s="575"/>
      <c r="DX50" s="575"/>
      <c r="DY50" s="575"/>
    </row>
  </sheetData>
  <mergeCells count="122">
    <mergeCell ref="A33:EE33"/>
    <mergeCell ref="DR5:DR6"/>
    <mergeCell ref="DC5:DC6"/>
    <mergeCell ref="DD5:DD6"/>
    <mergeCell ref="DE5:DF5"/>
    <mergeCell ref="DG5:DG6"/>
    <mergeCell ref="DH5:DH6"/>
    <mergeCell ref="DI5:DI6"/>
    <mergeCell ref="CV5:CV6"/>
    <mergeCell ref="CW5:CX5"/>
    <mergeCell ref="CY5:CY6"/>
    <mergeCell ref="CZ5:CZ6"/>
    <mergeCell ref="DA5:DA6"/>
    <mergeCell ref="DB5:DB6"/>
    <mergeCell ref="CO5:CP5"/>
    <mergeCell ref="CQ5:CQ6"/>
    <mergeCell ref="CR5:CR6"/>
    <mergeCell ref="CS5:CS6"/>
    <mergeCell ref="CT5:CT6"/>
    <mergeCell ref="CU5:CU6"/>
    <mergeCell ref="CG5:CH5"/>
    <mergeCell ref="CI5:CI6"/>
    <mergeCell ref="CJ5:CJ6"/>
    <mergeCell ref="CK5:CK6"/>
    <mergeCell ref="CM5:CM6"/>
    <mergeCell ref="CN5:CN6"/>
    <mergeCell ref="BY5:BZ5"/>
    <mergeCell ref="CA5:CA6"/>
    <mergeCell ref="CB5:CB6"/>
    <mergeCell ref="CC5:CC6"/>
    <mergeCell ref="CE5:CE6"/>
    <mergeCell ref="CF5:CF6"/>
    <mergeCell ref="BQ5:BR5"/>
    <mergeCell ref="BS5:BS6"/>
    <mergeCell ref="BT5:BT6"/>
    <mergeCell ref="BU5:BU6"/>
    <mergeCell ref="BW5:BW6"/>
    <mergeCell ref="BX5:BX6"/>
    <mergeCell ref="BI5:BJ5"/>
    <mergeCell ref="BK5:BK6"/>
    <mergeCell ref="BL5:BL6"/>
    <mergeCell ref="BM5:BM6"/>
    <mergeCell ref="BO5:BO6"/>
    <mergeCell ref="BP5:BP6"/>
    <mergeCell ref="BA5:BB5"/>
    <mergeCell ref="BC5:BC6"/>
    <mergeCell ref="BD5:BD6"/>
    <mergeCell ref="BE5:BE6"/>
    <mergeCell ref="BG5:BG6"/>
    <mergeCell ref="BH5:BH6"/>
    <mergeCell ref="Y5:Y6"/>
    <mergeCell ref="AA5:AA6"/>
    <mergeCell ref="AB5:AB6"/>
    <mergeCell ref="AS5:AT5"/>
    <mergeCell ref="AU5:AU6"/>
    <mergeCell ref="AV5:AV6"/>
    <mergeCell ref="AW5:AW6"/>
    <mergeCell ref="AY5:AY6"/>
    <mergeCell ref="AZ5:AZ6"/>
    <mergeCell ref="AK5:AL5"/>
    <mergeCell ref="AM5:AM6"/>
    <mergeCell ref="AN5:AN6"/>
    <mergeCell ref="AO5:AO6"/>
    <mergeCell ref="AQ5:AQ6"/>
    <mergeCell ref="AR5:AR6"/>
    <mergeCell ref="ED4:EE5"/>
    <mergeCell ref="C5:C6"/>
    <mergeCell ref="D5:D6"/>
    <mergeCell ref="E5:F5"/>
    <mergeCell ref="G5:G6"/>
    <mergeCell ref="H5:H6"/>
    <mergeCell ref="I5:I6"/>
    <mergeCell ref="K5:K6"/>
    <mergeCell ref="L5:L6"/>
    <mergeCell ref="BO4:BU4"/>
    <mergeCell ref="BW4:CC4"/>
    <mergeCell ref="CE4:CK4"/>
    <mergeCell ref="CM4:CT4"/>
    <mergeCell ref="CU4:DA4"/>
    <mergeCell ref="DC4:DI4"/>
    <mergeCell ref="AC5:AD5"/>
    <mergeCell ref="AE5:AE6"/>
    <mergeCell ref="AF5:AF6"/>
    <mergeCell ref="AG5:AG6"/>
    <mergeCell ref="AI5:AI6"/>
    <mergeCell ref="AJ5:AJ6"/>
    <mergeCell ref="U5:V5"/>
    <mergeCell ref="W5:W6"/>
    <mergeCell ref="X5:X6"/>
    <mergeCell ref="DJ5:DJ6"/>
    <mergeCell ref="DK5:DK6"/>
    <mergeCell ref="DL5:DL6"/>
    <mergeCell ref="DM5:DN5"/>
    <mergeCell ref="DO5:DO6"/>
    <mergeCell ref="DP5:DP6"/>
    <mergeCell ref="DQ5:DQ6"/>
    <mergeCell ref="A1:EE1"/>
    <mergeCell ref="A4:A6"/>
    <mergeCell ref="C4:I4"/>
    <mergeCell ref="K4:Q4"/>
    <mergeCell ref="S4:Y4"/>
    <mergeCell ref="AA4:AG4"/>
    <mergeCell ref="AI4:AO4"/>
    <mergeCell ref="AQ4:AW4"/>
    <mergeCell ref="AY4:BE4"/>
    <mergeCell ref="BG4:BM4"/>
    <mergeCell ref="M5:N5"/>
    <mergeCell ref="O5:O6"/>
    <mergeCell ref="P5:P6"/>
    <mergeCell ref="Q5:Q6"/>
    <mergeCell ref="S5:S6"/>
    <mergeCell ref="T5:T6"/>
    <mergeCell ref="EA4:EB5"/>
    <mergeCell ref="DS4:DY4"/>
    <mergeCell ref="DS5:DS6"/>
    <mergeCell ref="DT5:DT6"/>
    <mergeCell ref="DU5:DV5"/>
    <mergeCell ref="DW5:DW6"/>
    <mergeCell ref="DX5:DX6"/>
    <mergeCell ref="DY5:DY6"/>
    <mergeCell ref="DZ5:DZ6"/>
    <mergeCell ref="DK4:DQ4"/>
  </mergeCells>
  <printOptions horizontalCentered="1"/>
  <pageMargins left="0.19685039370078741" right="0.19685039370078741" top="0.78740157480314965" bottom="0.51181102362204722" header="0.31496062992125984" footer="0.31496062992125984"/>
  <pageSetup paperSize="9" scale="59" orientation="landscape" r:id="rId1"/>
  <headerFooter alignWithMargins="0">
    <oddFooter xml:space="preserve">&amp;C&amp;14Perú:Indicadores de Resultados de los Programas Presupuestales, 2024&amp;R&amp;14&amp;P+40 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70C0"/>
  </sheetPr>
  <dimension ref="A1:EL40"/>
  <sheetViews>
    <sheetView showGridLines="0" view="pageBreakPreview" zoomScale="70" zoomScaleNormal="60" zoomScaleSheetLayoutView="70" zoomScalePageLayoutView="60" workbookViewId="0">
      <pane xSplit="81" topLeftCell="CD1" activePane="topRight" state="frozen"/>
      <selection activeCell="EI12" sqref="EI12"/>
      <selection pane="topRight" activeCell="EI12" sqref="EI12"/>
    </sheetView>
  </sheetViews>
  <sheetFormatPr baseColWidth="10" defaultColWidth="11.42578125" defaultRowHeight="12.75"/>
  <cols>
    <col min="1" max="1" width="36.28515625" style="136" customWidth="1"/>
    <col min="2" max="2" width="0.7109375" style="136" hidden="1" customWidth="1"/>
    <col min="3" max="3" width="11.42578125" style="136" hidden="1" customWidth="1"/>
    <col min="4" max="6" width="8.28515625" style="136" hidden="1" customWidth="1"/>
    <col min="7" max="7" width="12" style="136" hidden="1" customWidth="1"/>
    <col min="8" max="8" width="10.7109375" style="136" hidden="1" customWidth="1"/>
    <col min="9" max="9" width="12.7109375" style="136" hidden="1" customWidth="1"/>
    <col min="10" max="10" width="1.7109375" style="136" hidden="1" customWidth="1"/>
    <col min="11" max="11" width="11.42578125" style="136" hidden="1" customWidth="1"/>
    <col min="12" max="12" width="9.42578125" style="136" hidden="1" customWidth="1"/>
    <col min="13" max="14" width="8.28515625" style="136" hidden="1" customWidth="1"/>
    <col min="15" max="15" width="12" style="136" hidden="1" customWidth="1"/>
    <col min="16" max="16" width="9.42578125" style="136" hidden="1" customWidth="1"/>
    <col min="17" max="17" width="12" style="136" hidden="1" customWidth="1"/>
    <col min="18" max="18" width="1.7109375" style="136" hidden="1" customWidth="1"/>
    <col min="19" max="19" width="11.42578125" style="136" hidden="1" customWidth="1"/>
    <col min="20" max="20" width="9.42578125" style="136" hidden="1" customWidth="1"/>
    <col min="21" max="21" width="10.28515625" style="136" hidden="1" customWidth="1"/>
    <col min="22" max="22" width="8.7109375" style="136" hidden="1" customWidth="1"/>
    <col min="23" max="23" width="11.5703125" style="136" hidden="1" customWidth="1"/>
    <col min="24" max="24" width="8.7109375" style="136" hidden="1" customWidth="1"/>
    <col min="25" max="25" width="11.28515625" style="136" hidden="1" customWidth="1"/>
    <col min="26" max="26" width="1.7109375" style="136" hidden="1" customWidth="1"/>
    <col min="27" max="27" width="11.42578125" style="136" hidden="1" customWidth="1"/>
    <col min="28" max="28" width="6.7109375" style="136" hidden="1" customWidth="1"/>
    <col min="29" max="30" width="9" style="136" hidden="1" customWidth="1"/>
    <col min="31" max="31" width="11.28515625" style="136" hidden="1" customWidth="1"/>
    <col min="32" max="32" width="8.7109375" style="136" hidden="1" customWidth="1"/>
    <col min="33" max="33" width="11.28515625" style="136" hidden="1" customWidth="1"/>
    <col min="34" max="34" width="1.7109375" style="136" hidden="1" customWidth="1"/>
    <col min="35" max="35" width="11.42578125" style="136" hidden="1" customWidth="1"/>
    <col min="36" max="36" width="7.28515625" style="136" hidden="1" customWidth="1"/>
    <col min="37" max="37" width="9.7109375" style="136" hidden="1" customWidth="1"/>
    <col min="38" max="38" width="10.140625" style="136" hidden="1" customWidth="1"/>
    <col min="39" max="39" width="12.28515625" style="136" hidden="1" customWidth="1"/>
    <col min="40" max="40" width="8.28515625" style="136" hidden="1" customWidth="1"/>
    <col min="41" max="41" width="11.28515625" style="137" hidden="1" customWidth="1"/>
    <col min="42" max="42" width="1.7109375" style="136" hidden="1" customWidth="1"/>
    <col min="43" max="44" width="11.42578125" style="136" hidden="1" customWidth="1"/>
    <col min="45" max="46" width="10.85546875" style="136" hidden="1" customWidth="1"/>
    <col min="47" max="47" width="12.28515625" style="136" hidden="1" customWidth="1"/>
    <col min="48" max="48" width="8.7109375" style="136" hidden="1" customWidth="1"/>
    <col min="49" max="49" width="11.28515625" style="137" hidden="1" customWidth="1"/>
    <col min="50" max="50" width="1.7109375" style="136" hidden="1" customWidth="1"/>
    <col min="51" max="51" width="11.42578125" style="136" hidden="1" customWidth="1"/>
    <col min="52" max="54" width="9.7109375" style="136" hidden="1" customWidth="1"/>
    <col min="55" max="55" width="12.28515625" style="136" hidden="1" customWidth="1"/>
    <col min="56" max="56" width="9.7109375" style="136" hidden="1" customWidth="1"/>
    <col min="57" max="57" width="11.28515625" style="136" hidden="1" customWidth="1"/>
    <col min="58" max="58" width="1.7109375" style="136" hidden="1" customWidth="1"/>
    <col min="59" max="60" width="11.42578125" style="574" hidden="1" customWidth="1"/>
    <col min="61" max="62" width="11.28515625" style="574" hidden="1" customWidth="1"/>
    <col min="63" max="63" width="12.28515625" style="574" hidden="1" customWidth="1"/>
    <col min="64" max="64" width="8.7109375" style="574" hidden="1" customWidth="1"/>
    <col min="65" max="65" width="11.28515625" style="575" hidden="1" customWidth="1"/>
    <col min="66" max="66" width="1.7109375" style="575" hidden="1" customWidth="1"/>
    <col min="67" max="67" width="11.42578125" style="574" hidden="1" customWidth="1"/>
    <col min="68" max="70" width="11.28515625" style="574" hidden="1" customWidth="1"/>
    <col min="71" max="71" width="12.28515625" style="574" hidden="1" customWidth="1"/>
    <col min="72" max="72" width="11.28515625" style="574" hidden="1" customWidth="1"/>
    <col min="73" max="73" width="3.5703125" style="575" hidden="1" customWidth="1"/>
    <col min="74" max="74" width="5" style="575" hidden="1" customWidth="1"/>
    <col min="75" max="75" width="11.42578125" style="575" hidden="1" customWidth="1"/>
    <col min="76" max="76" width="8.140625" style="575" hidden="1" customWidth="1"/>
    <col min="77" max="78" width="11.28515625" style="575" hidden="1" customWidth="1"/>
    <col min="79" max="79" width="12.28515625" style="575" hidden="1" customWidth="1"/>
    <col min="80" max="80" width="10.5703125" style="575" hidden="1" customWidth="1"/>
    <col min="81" max="81" width="11.28515625" style="575" hidden="1" customWidth="1"/>
    <col min="82" max="82" width="1.7109375" style="575" customWidth="1"/>
    <col min="83" max="83" width="11.42578125" style="137" customWidth="1"/>
    <col min="84" max="84" width="11.85546875" style="137" hidden="1" customWidth="1"/>
    <col min="85" max="86" width="11.28515625" style="137" hidden="1" customWidth="1"/>
    <col min="87" max="87" width="12.28515625" style="137" hidden="1" customWidth="1"/>
    <col min="88" max="88" width="13.42578125" style="137" hidden="1" customWidth="1"/>
    <col min="89" max="89" width="11.28515625" style="137" hidden="1" customWidth="1"/>
    <col min="90" max="90" width="1.7109375" style="575" customWidth="1"/>
    <col min="91" max="91" width="11.42578125" style="137" customWidth="1"/>
    <col min="92" max="92" width="11.85546875" style="137" hidden="1" customWidth="1"/>
    <col min="93" max="94" width="11.28515625" style="137" hidden="1" customWidth="1"/>
    <col min="95" max="95" width="12.28515625" style="137" hidden="1" customWidth="1"/>
    <col min="96" max="96" width="13.42578125" style="137" hidden="1" customWidth="1"/>
    <col min="97" max="97" width="11.28515625" style="137" hidden="1" customWidth="1"/>
    <col min="98" max="98" width="1.85546875" style="137" customWidth="1"/>
    <col min="99" max="99" width="11.42578125" style="137" customWidth="1"/>
    <col min="100" max="100" width="11.85546875" style="137" hidden="1" customWidth="1"/>
    <col min="101" max="102" width="11.28515625" style="137" hidden="1" customWidth="1"/>
    <col min="103" max="103" width="14.85546875" style="137" hidden="1" customWidth="1"/>
    <col min="104" max="104" width="13.42578125" style="137" hidden="1" customWidth="1"/>
    <col min="105" max="105" width="11.28515625" style="137" hidden="1" customWidth="1"/>
    <col min="106" max="106" width="1.85546875" style="137" customWidth="1"/>
    <col min="107" max="107" width="11.42578125" style="137" customWidth="1"/>
    <col min="108" max="108" width="11.85546875" style="137" hidden="1" customWidth="1"/>
    <col min="109" max="110" width="11.28515625" style="137" hidden="1" customWidth="1"/>
    <col min="111" max="111" width="14.85546875" style="137" hidden="1" customWidth="1"/>
    <col min="112" max="112" width="13.42578125" style="137" hidden="1" customWidth="1"/>
    <col min="113" max="113" width="11.28515625" style="137" hidden="1" customWidth="1"/>
    <col min="114" max="114" width="1.140625" style="137" customWidth="1"/>
    <col min="115" max="115" width="11.42578125" style="137" customWidth="1"/>
    <col min="116" max="116" width="11.85546875" style="137" hidden="1" customWidth="1"/>
    <col min="117" max="118" width="11.28515625" style="137" hidden="1" customWidth="1"/>
    <col min="119" max="119" width="11.7109375" style="137" hidden="1" customWidth="1"/>
    <col min="120" max="120" width="13.42578125" style="137" hidden="1" customWidth="1"/>
    <col min="121" max="121" width="11.28515625" style="137" hidden="1" customWidth="1"/>
    <col min="122" max="123" width="1.140625" style="137" customWidth="1"/>
    <col min="124" max="124" width="11.42578125" style="137" customWidth="1"/>
    <col min="125" max="125" width="11.85546875" style="137" hidden="1" customWidth="1"/>
    <col min="126" max="127" width="11.28515625" style="137" customWidth="1"/>
    <col min="128" max="128" width="14.28515625" style="137" customWidth="1"/>
    <col min="129" max="129" width="13.42578125" style="137" hidden="1" customWidth="1"/>
    <col min="130" max="130" width="14.7109375" style="137" customWidth="1"/>
    <col min="131" max="132" width="10.7109375" style="926" customWidth="1"/>
    <col min="133" max="133" width="0.85546875" style="926" customWidth="1"/>
    <col min="134" max="135" width="10.7109375" style="926" customWidth="1"/>
    <col min="136" max="136" width="1.28515625" style="945" customWidth="1"/>
    <col min="137" max="137" width="12.28515625" style="945" customWidth="1"/>
    <col min="138" max="16384" width="11.42578125" style="136"/>
  </cols>
  <sheetData>
    <row r="1" spans="1:142" ht="54.95" customHeight="1">
      <c r="A1" s="1127" t="s">
        <v>232</v>
      </c>
      <c r="B1" s="1127"/>
      <c r="C1" s="1127"/>
      <c r="D1" s="1127"/>
      <c r="E1" s="1127"/>
      <c r="F1" s="1127"/>
      <c r="G1" s="1127"/>
      <c r="H1" s="1127"/>
      <c r="I1" s="1127"/>
      <c r="J1" s="1127"/>
      <c r="K1" s="1127"/>
      <c r="L1" s="1127"/>
      <c r="M1" s="1127"/>
      <c r="N1" s="1127"/>
      <c r="O1" s="1127"/>
      <c r="P1" s="1127"/>
      <c r="Q1" s="1127"/>
      <c r="R1" s="1127"/>
      <c r="S1" s="1127"/>
      <c r="T1" s="1127"/>
      <c r="U1" s="1127"/>
      <c r="V1" s="1127"/>
      <c r="W1" s="1127"/>
      <c r="X1" s="1127"/>
      <c r="Y1" s="1127"/>
      <c r="Z1" s="1127"/>
      <c r="AA1" s="1127"/>
      <c r="AB1" s="1127"/>
      <c r="AC1" s="1127"/>
      <c r="AD1" s="1127"/>
      <c r="AE1" s="1127"/>
      <c r="AF1" s="1127"/>
      <c r="AG1" s="1127"/>
      <c r="AH1" s="1127"/>
      <c r="AI1" s="1127"/>
      <c r="AJ1" s="1127"/>
      <c r="AK1" s="1127"/>
      <c r="AL1" s="1127"/>
      <c r="AM1" s="1127"/>
      <c r="AN1" s="1127"/>
      <c r="AO1" s="1127"/>
      <c r="AP1" s="1127"/>
      <c r="AQ1" s="1127"/>
      <c r="AR1" s="1127"/>
      <c r="AS1" s="1127"/>
      <c r="AT1" s="1127"/>
      <c r="AU1" s="1127"/>
      <c r="AV1" s="1127"/>
      <c r="AW1" s="1127"/>
      <c r="AX1" s="1127"/>
      <c r="AY1" s="1127"/>
      <c r="AZ1" s="1127"/>
      <c r="BA1" s="1127"/>
      <c r="BB1" s="1127"/>
      <c r="BC1" s="1127"/>
      <c r="BD1" s="1127"/>
      <c r="BE1" s="1127"/>
      <c r="BF1" s="1127"/>
      <c r="BG1" s="1127"/>
      <c r="BH1" s="1127"/>
      <c r="BI1" s="1127"/>
      <c r="BJ1" s="1127"/>
      <c r="BK1" s="1127"/>
      <c r="BL1" s="1127"/>
      <c r="BM1" s="1127"/>
      <c r="BN1" s="1127"/>
      <c r="BO1" s="1127"/>
      <c r="BP1" s="1127"/>
      <c r="BQ1" s="1127"/>
      <c r="BR1" s="1127"/>
      <c r="BS1" s="1127"/>
      <c r="BT1" s="1127"/>
      <c r="BU1" s="1127"/>
      <c r="BV1" s="1127"/>
      <c r="BW1" s="1127"/>
      <c r="BX1" s="1127"/>
      <c r="BY1" s="1127"/>
      <c r="BZ1" s="1127"/>
      <c r="CA1" s="1127"/>
      <c r="CB1" s="1127"/>
      <c r="CC1" s="1127"/>
      <c r="CD1" s="1127"/>
      <c r="CE1" s="1127"/>
      <c r="CF1" s="1127"/>
      <c r="CG1" s="1127"/>
      <c r="CH1" s="1127"/>
      <c r="CI1" s="1127"/>
      <c r="CJ1" s="1127"/>
      <c r="CK1" s="1127"/>
      <c r="CL1" s="1127"/>
      <c r="CM1" s="1127"/>
      <c r="CN1" s="1127"/>
      <c r="CO1" s="1127"/>
      <c r="CP1" s="1127"/>
      <c r="CQ1" s="1127"/>
      <c r="CR1" s="1127"/>
      <c r="CS1" s="1127"/>
      <c r="CT1" s="1127"/>
      <c r="CU1" s="1127"/>
      <c r="CV1" s="1127"/>
      <c r="CW1" s="1127"/>
      <c r="CX1" s="1127"/>
      <c r="CY1" s="1127"/>
      <c r="CZ1" s="1127"/>
      <c r="DA1" s="1127"/>
      <c r="DB1" s="1127"/>
      <c r="DC1" s="1127"/>
      <c r="DD1" s="1127"/>
      <c r="DE1" s="1127"/>
      <c r="DF1" s="1127"/>
      <c r="DG1" s="1127"/>
      <c r="DH1" s="1127"/>
      <c r="DI1" s="1127"/>
      <c r="DJ1" s="1127"/>
      <c r="DK1" s="1127"/>
      <c r="DL1" s="1127"/>
      <c r="DM1" s="1127"/>
      <c r="DN1" s="1127"/>
      <c r="DO1" s="1127"/>
      <c r="DP1" s="1127"/>
      <c r="DQ1" s="1127"/>
      <c r="DR1" s="1127"/>
      <c r="DS1" s="1127"/>
      <c r="DT1" s="1127"/>
      <c r="DU1" s="1127"/>
      <c r="DV1" s="1127"/>
      <c r="DW1" s="1127"/>
      <c r="DX1" s="1127"/>
      <c r="DY1" s="1127"/>
      <c r="DZ1" s="1127"/>
      <c r="EA1" s="1127"/>
      <c r="EB1" s="1127"/>
      <c r="EC1" s="1127"/>
      <c r="ED1" s="1127"/>
      <c r="EE1" s="1127"/>
      <c r="EF1" s="921"/>
      <c r="EG1" s="912"/>
    </row>
    <row r="2" spans="1:142" ht="4.5" customHeight="1">
      <c r="A2" s="976"/>
      <c r="B2" s="976"/>
      <c r="C2" s="976"/>
      <c r="D2" s="976"/>
      <c r="E2" s="976"/>
      <c r="F2" s="976"/>
      <c r="G2" s="976"/>
      <c r="H2" s="976"/>
      <c r="I2" s="976"/>
      <c r="J2" s="976"/>
      <c r="K2" s="976"/>
      <c r="L2" s="976"/>
      <c r="M2" s="976"/>
      <c r="N2" s="976"/>
      <c r="O2" s="976"/>
      <c r="P2" s="976"/>
      <c r="Q2" s="976"/>
      <c r="R2" s="976"/>
      <c r="S2" s="976"/>
      <c r="T2" s="976"/>
      <c r="U2" s="976"/>
      <c r="V2" s="976"/>
      <c r="W2" s="976"/>
      <c r="X2" s="976"/>
      <c r="Y2" s="976"/>
      <c r="Z2" s="976"/>
      <c r="AA2" s="976"/>
      <c r="AB2" s="976"/>
      <c r="AC2" s="976"/>
      <c r="AD2" s="976"/>
      <c r="AE2" s="976"/>
      <c r="AF2" s="976"/>
      <c r="AG2" s="976"/>
      <c r="AH2" s="976"/>
      <c r="AI2" s="976"/>
      <c r="AJ2" s="976"/>
      <c r="AK2" s="976"/>
      <c r="AL2" s="976"/>
      <c r="AM2" s="976"/>
      <c r="AN2" s="976"/>
      <c r="AO2" s="976"/>
      <c r="AP2" s="976"/>
      <c r="AQ2" s="976"/>
      <c r="AR2" s="976"/>
      <c r="AS2" s="976"/>
      <c r="AT2" s="976"/>
      <c r="AU2" s="976"/>
      <c r="AV2" s="976"/>
      <c r="AW2" s="976"/>
      <c r="AX2" s="976"/>
      <c r="AY2" s="976"/>
      <c r="AZ2" s="976"/>
      <c r="BA2" s="976"/>
      <c r="BB2" s="976"/>
      <c r="BC2" s="976"/>
      <c r="BD2" s="976"/>
      <c r="BE2" s="976"/>
      <c r="BF2" s="976"/>
      <c r="BG2" s="976"/>
      <c r="BH2" s="976"/>
      <c r="BI2" s="976"/>
      <c r="BJ2" s="976"/>
      <c r="BK2" s="976"/>
      <c r="BL2" s="976"/>
      <c r="BM2" s="976"/>
      <c r="BN2" s="976"/>
      <c r="BO2" s="976"/>
      <c r="BP2" s="976"/>
      <c r="BQ2" s="976"/>
      <c r="BR2" s="976"/>
      <c r="BS2" s="976"/>
      <c r="BT2" s="976"/>
      <c r="BU2" s="976"/>
      <c r="BV2" s="976"/>
      <c r="BW2" s="976"/>
      <c r="BX2" s="976"/>
      <c r="BY2" s="976"/>
      <c r="BZ2" s="976"/>
      <c r="CA2" s="976"/>
      <c r="CB2" s="976"/>
      <c r="CC2" s="976"/>
      <c r="CD2" s="976"/>
      <c r="CE2" s="976"/>
      <c r="CF2" s="976"/>
      <c r="CG2" s="976"/>
      <c r="CH2" s="976"/>
      <c r="CI2" s="976"/>
      <c r="CJ2" s="976"/>
      <c r="CK2" s="976"/>
      <c r="CL2" s="976"/>
      <c r="CM2" s="976"/>
      <c r="CN2" s="976"/>
      <c r="CO2" s="976"/>
      <c r="CP2" s="976"/>
      <c r="CQ2" s="976"/>
      <c r="CR2" s="976"/>
      <c r="CS2" s="976"/>
      <c r="CT2" s="976"/>
      <c r="CU2" s="976"/>
      <c r="CV2" s="976"/>
      <c r="CW2" s="976"/>
      <c r="CX2" s="976"/>
      <c r="CY2" s="976"/>
      <c r="CZ2" s="976"/>
      <c r="DA2" s="976"/>
      <c r="DB2" s="976"/>
      <c r="DC2" s="976"/>
      <c r="DD2" s="976"/>
      <c r="DE2" s="976"/>
      <c r="DF2" s="976"/>
      <c r="DG2" s="976"/>
      <c r="DH2" s="976"/>
      <c r="DI2" s="976"/>
      <c r="DJ2" s="976"/>
      <c r="DK2" s="976"/>
      <c r="DL2" s="976"/>
      <c r="DM2" s="976"/>
      <c r="DN2" s="976"/>
      <c r="DO2" s="976"/>
      <c r="DP2" s="976"/>
      <c r="DQ2" s="976"/>
      <c r="DR2" s="976"/>
      <c r="DS2" s="976"/>
      <c r="DT2" s="976"/>
      <c r="DU2" s="976"/>
      <c r="DV2" s="976"/>
      <c r="DW2" s="976"/>
      <c r="DX2" s="976"/>
      <c r="DY2" s="976"/>
      <c r="DZ2" s="976"/>
      <c r="EA2" s="976"/>
      <c r="EB2" s="976"/>
      <c r="EC2" s="976"/>
      <c r="ED2" s="976"/>
      <c r="EE2" s="976"/>
      <c r="EF2" s="921"/>
      <c r="EG2" s="912"/>
    </row>
    <row r="3" spans="1:142" ht="4.5" customHeight="1" thickBot="1">
      <c r="BO3" s="913"/>
      <c r="BP3" s="913"/>
      <c r="BQ3" s="913"/>
      <c r="BR3" s="913"/>
      <c r="BS3" s="913"/>
      <c r="BT3" s="913"/>
      <c r="BU3" s="913"/>
      <c r="BV3" s="913"/>
      <c r="BW3" s="913"/>
      <c r="BX3" s="913"/>
      <c r="BY3" s="913"/>
      <c r="BZ3" s="913"/>
      <c r="CA3" s="913"/>
      <c r="CB3" s="913"/>
      <c r="CC3" s="913"/>
      <c r="CD3" s="913"/>
      <c r="CE3" s="913"/>
      <c r="CF3" s="913"/>
      <c r="CG3" s="913"/>
      <c r="CH3" s="913"/>
      <c r="CI3" s="913"/>
      <c r="CJ3" s="913"/>
      <c r="CK3" s="913"/>
      <c r="CL3" s="913"/>
      <c r="CM3" s="913"/>
      <c r="CN3" s="913"/>
      <c r="CO3" s="913"/>
      <c r="CP3" s="913"/>
      <c r="CQ3" s="913"/>
      <c r="CR3" s="913"/>
      <c r="CS3" s="913"/>
      <c r="CT3" s="913"/>
      <c r="CU3" s="913"/>
      <c r="CV3" s="913"/>
      <c r="CW3" s="913"/>
      <c r="CX3" s="913"/>
      <c r="CY3" s="913"/>
      <c r="CZ3" s="913"/>
      <c r="DA3" s="913"/>
      <c r="DB3" s="913"/>
      <c r="DC3" s="913"/>
      <c r="DD3" s="913"/>
      <c r="DE3" s="913"/>
      <c r="DF3" s="913"/>
      <c r="DG3" s="913"/>
      <c r="DH3" s="913"/>
      <c r="DI3" s="913"/>
      <c r="DJ3" s="913"/>
      <c r="DK3" s="913"/>
      <c r="DL3" s="913"/>
      <c r="DM3" s="913"/>
      <c r="DN3" s="913"/>
      <c r="DO3" s="913"/>
      <c r="DP3" s="913"/>
      <c r="DQ3" s="913"/>
      <c r="DR3" s="913"/>
      <c r="DS3" s="913"/>
      <c r="DT3" s="913"/>
      <c r="DU3" s="913"/>
      <c r="DV3" s="913"/>
      <c r="DW3" s="913"/>
      <c r="DX3" s="913"/>
      <c r="DY3" s="913"/>
      <c r="DZ3" s="913"/>
      <c r="EA3" s="913"/>
      <c r="EB3" s="913"/>
      <c r="EC3" s="913"/>
      <c r="ED3" s="913"/>
      <c r="EE3" s="913"/>
      <c r="EF3" s="914"/>
      <c r="EG3" s="914"/>
    </row>
    <row r="4" spans="1:142" s="413" customFormat="1" ht="33" customHeight="1" thickTop="1">
      <c r="A4" s="1143" t="s">
        <v>18</v>
      </c>
      <c r="B4" s="874"/>
      <c r="C4" s="1126">
        <v>2009</v>
      </c>
      <c r="D4" s="1126"/>
      <c r="E4" s="1126"/>
      <c r="F4" s="1126"/>
      <c r="G4" s="1126"/>
      <c r="H4" s="1126"/>
      <c r="I4" s="1126"/>
      <c r="J4" s="568"/>
      <c r="K4" s="1126">
        <v>2010</v>
      </c>
      <c r="L4" s="1126"/>
      <c r="M4" s="1126"/>
      <c r="N4" s="1126"/>
      <c r="O4" s="1126"/>
      <c r="P4" s="1126"/>
      <c r="Q4" s="1126"/>
      <c r="R4" s="568"/>
      <c r="S4" s="1126">
        <v>2011</v>
      </c>
      <c r="T4" s="1126"/>
      <c r="U4" s="1126"/>
      <c r="V4" s="1126"/>
      <c r="W4" s="1126"/>
      <c r="X4" s="1126"/>
      <c r="Y4" s="1126"/>
      <c r="Z4" s="874"/>
      <c r="AA4" s="1123">
        <v>2012</v>
      </c>
      <c r="AB4" s="1123"/>
      <c r="AC4" s="1123"/>
      <c r="AD4" s="1123"/>
      <c r="AE4" s="1123"/>
      <c r="AF4" s="1123"/>
      <c r="AG4" s="1123"/>
      <c r="AH4" s="874"/>
      <c r="AI4" s="1126">
        <v>2013</v>
      </c>
      <c r="AJ4" s="1126"/>
      <c r="AK4" s="1126"/>
      <c r="AL4" s="1126"/>
      <c r="AM4" s="1126"/>
      <c r="AN4" s="1126"/>
      <c r="AO4" s="1126"/>
      <c r="AP4" s="874"/>
      <c r="AQ4" s="1126">
        <v>2014</v>
      </c>
      <c r="AR4" s="1126"/>
      <c r="AS4" s="1126"/>
      <c r="AT4" s="1126"/>
      <c r="AU4" s="1126"/>
      <c r="AV4" s="1126"/>
      <c r="AW4" s="1126"/>
      <c r="AX4" s="568"/>
      <c r="AY4" s="1126">
        <v>2015</v>
      </c>
      <c r="AZ4" s="1126"/>
      <c r="BA4" s="1126"/>
      <c r="BB4" s="1126"/>
      <c r="BC4" s="1126"/>
      <c r="BD4" s="1126"/>
      <c r="BE4" s="1126"/>
      <c r="BF4" s="568"/>
      <c r="BG4" s="1126">
        <v>2016</v>
      </c>
      <c r="BH4" s="1126"/>
      <c r="BI4" s="1126"/>
      <c r="BJ4" s="1126"/>
      <c r="BK4" s="1126"/>
      <c r="BL4" s="1126"/>
      <c r="BM4" s="1126"/>
      <c r="BN4" s="584"/>
      <c r="BO4" s="1126">
        <v>2017</v>
      </c>
      <c r="BP4" s="1126"/>
      <c r="BQ4" s="1126"/>
      <c r="BR4" s="1126"/>
      <c r="BS4" s="1126"/>
      <c r="BT4" s="1126"/>
      <c r="BU4" s="1126"/>
      <c r="BV4" s="874"/>
      <c r="BW4" s="1126">
        <v>2018</v>
      </c>
      <c r="BX4" s="1126"/>
      <c r="BY4" s="1126"/>
      <c r="BZ4" s="1126"/>
      <c r="CA4" s="1126"/>
      <c r="CB4" s="1126"/>
      <c r="CC4" s="1126"/>
      <c r="CD4" s="584"/>
      <c r="CE4" s="1126">
        <v>2019</v>
      </c>
      <c r="CF4" s="1126"/>
      <c r="CG4" s="1126"/>
      <c r="CH4" s="1126"/>
      <c r="CI4" s="1126"/>
      <c r="CJ4" s="1126"/>
      <c r="CK4" s="1126"/>
      <c r="CL4" s="584"/>
      <c r="CM4" s="1126" t="s">
        <v>190</v>
      </c>
      <c r="CN4" s="1126"/>
      <c r="CO4" s="1126"/>
      <c r="CP4" s="1126"/>
      <c r="CQ4" s="1126"/>
      <c r="CR4" s="1126"/>
      <c r="CS4" s="1126"/>
      <c r="CT4" s="874"/>
      <c r="CU4" s="1126">
        <v>2021</v>
      </c>
      <c r="CV4" s="1126"/>
      <c r="CW4" s="1126"/>
      <c r="CX4" s="1126"/>
      <c r="CY4" s="1126"/>
      <c r="CZ4" s="1126"/>
      <c r="DA4" s="1126"/>
      <c r="DB4" s="874"/>
      <c r="DC4" s="1126">
        <v>2022</v>
      </c>
      <c r="DD4" s="1126"/>
      <c r="DE4" s="1126"/>
      <c r="DF4" s="1126"/>
      <c r="DG4" s="1126"/>
      <c r="DH4" s="1126"/>
      <c r="DI4" s="1126"/>
      <c r="DJ4" s="874"/>
      <c r="DK4" s="1126">
        <v>2023</v>
      </c>
      <c r="DL4" s="1126"/>
      <c r="DM4" s="1126"/>
      <c r="DN4" s="1126"/>
      <c r="DO4" s="1126"/>
      <c r="DP4" s="1126"/>
      <c r="DQ4" s="1126"/>
      <c r="DR4" s="874"/>
      <c r="DS4" s="874"/>
      <c r="DT4" s="1126">
        <v>2024</v>
      </c>
      <c r="DU4" s="1126"/>
      <c r="DV4" s="1126"/>
      <c r="DW4" s="1126"/>
      <c r="DX4" s="1126"/>
      <c r="DY4" s="1126"/>
      <c r="DZ4" s="1126"/>
      <c r="EA4" s="1140" t="s">
        <v>182</v>
      </c>
      <c r="EB4" s="1140"/>
      <c r="EC4" s="872"/>
      <c r="ED4" s="1140" t="s">
        <v>181</v>
      </c>
      <c r="EE4" s="1140"/>
      <c r="EF4" s="920"/>
      <c r="EG4" s="920"/>
    </row>
    <row r="5" spans="1:142" s="182" customFormat="1" ht="33" customHeight="1">
      <c r="A5" s="1144"/>
      <c r="B5" s="975"/>
      <c r="C5" s="1165" t="s">
        <v>0</v>
      </c>
      <c r="D5" s="1167" t="s">
        <v>218</v>
      </c>
      <c r="E5" s="1185" t="s">
        <v>1</v>
      </c>
      <c r="F5" s="1185"/>
      <c r="G5" s="1165" t="s">
        <v>2</v>
      </c>
      <c r="H5" s="1167" t="s">
        <v>48</v>
      </c>
      <c r="I5" s="1165" t="s">
        <v>43</v>
      </c>
      <c r="J5" s="878"/>
      <c r="K5" s="1165" t="s">
        <v>0</v>
      </c>
      <c r="L5" s="1167" t="s">
        <v>218</v>
      </c>
      <c r="M5" s="1185" t="s">
        <v>1</v>
      </c>
      <c r="N5" s="1185"/>
      <c r="O5" s="1165" t="s">
        <v>2</v>
      </c>
      <c r="P5" s="1167" t="s">
        <v>48</v>
      </c>
      <c r="Q5" s="1165" t="s">
        <v>43</v>
      </c>
      <c r="R5" s="878"/>
      <c r="S5" s="1165" t="s">
        <v>0</v>
      </c>
      <c r="T5" s="1167" t="s">
        <v>218</v>
      </c>
      <c r="U5" s="1185" t="s">
        <v>1</v>
      </c>
      <c r="V5" s="1185"/>
      <c r="W5" s="1165" t="s">
        <v>2</v>
      </c>
      <c r="X5" s="1167" t="s">
        <v>48</v>
      </c>
      <c r="Y5" s="1165" t="s">
        <v>43</v>
      </c>
      <c r="Z5" s="975"/>
      <c r="AA5" s="1165" t="s">
        <v>0</v>
      </c>
      <c r="AB5" s="1167" t="s">
        <v>218</v>
      </c>
      <c r="AC5" s="1185" t="s">
        <v>1</v>
      </c>
      <c r="AD5" s="1185"/>
      <c r="AE5" s="1165" t="s">
        <v>2</v>
      </c>
      <c r="AF5" s="1167" t="s">
        <v>48</v>
      </c>
      <c r="AG5" s="1165" t="s">
        <v>43</v>
      </c>
      <c r="AH5" s="975"/>
      <c r="AI5" s="1165" t="s">
        <v>0</v>
      </c>
      <c r="AJ5" s="1167" t="s">
        <v>54</v>
      </c>
      <c r="AK5" s="1187" t="s">
        <v>1</v>
      </c>
      <c r="AL5" s="1187"/>
      <c r="AM5" s="1165" t="s">
        <v>2</v>
      </c>
      <c r="AN5" s="1167" t="s">
        <v>46</v>
      </c>
      <c r="AO5" s="1188" t="s">
        <v>43</v>
      </c>
      <c r="AP5" s="975"/>
      <c r="AQ5" s="1165" t="s">
        <v>0</v>
      </c>
      <c r="AR5" s="1167" t="s">
        <v>54</v>
      </c>
      <c r="AS5" s="1187" t="s">
        <v>1</v>
      </c>
      <c r="AT5" s="1187"/>
      <c r="AU5" s="1165" t="s">
        <v>2</v>
      </c>
      <c r="AV5" s="1167" t="s">
        <v>46</v>
      </c>
      <c r="AW5" s="1188" t="s">
        <v>43</v>
      </c>
      <c r="AY5" s="1165" t="s">
        <v>0</v>
      </c>
      <c r="AZ5" s="1167" t="s">
        <v>54</v>
      </c>
      <c r="BA5" s="1187" t="s">
        <v>1</v>
      </c>
      <c r="BB5" s="1187"/>
      <c r="BC5" s="1165" t="s">
        <v>2</v>
      </c>
      <c r="BD5" s="1167" t="s">
        <v>46</v>
      </c>
      <c r="BE5" s="1188" t="s">
        <v>43</v>
      </c>
      <c r="BF5" s="878"/>
      <c r="BG5" s="1165" t="s">
        <v>0</v>
      </c>
      <c r="BH5" s="1167" t="s">
        <v>54</v>
      </c>
      <c r="BI5" s="1187" t="s">
        <v>1</v>
      </c>
      <c r="BJ5" s="1187"/>
      <c r="BK5" s="1165" t="s">
        <v>2</v>
      </c>
      <c r="BL5" s="1167" t="s">
        <v>46</v>
      </c>
      <c r="BM5" s="1188" t="s">
        <v>43</v>
      </c>
      <c r="BN5" s="611"/>
      <c r="BO5" s="1165" t="s">
        <v>0</v>
      </c>
      <c r="BP5" s="1167" t="s">
        <v>54</v>
      </c>
      <c r="BQ5" s="1187" t="s">
        <v>1</v>
      </c>
      <c r="BR5" s="1187"/>
      <c r="BS5" s="1165" t="s">
        <v>2</v>
      </c>
      <c r="BT5" s="1167" t="s">
        <v>46</v>
      </c>
      <c r="BU5" s="1188" t="s">
        <v>43</v>
      </c>
      <c r="BV5" s="980"/>
      <c r="BW5" s="1165" t="s">
        <v>0</v>
      </c>
      <c r="BX5" s="1167" t="s">
        <v>54</v>
      </c>
      <c r="BY5" s="1187" t="s">
        <v>1</v>
      </c>
      <c r="BZ5" s="1187"/>
      <c r="CA5" s="1165" t="s">
        <v>2</v>
      </c>
      <c r="CB5" s="1167" t="s">
        <v>46</v>
      </c>
      <c r="CC5" s="1188" t="s">
        <v>43</v>
      </c>
      <c r="CD5" s="611"/>
      <c r="CE5" s="1165" t="s">
        <v>0</v>
      </c>
      <c r="CF5" s="1167" t="s">
        <v>54</v>
      </c>
      <c r="CG5" s="1187" t="s">
        <v>1</v>
      </c>
      <c r="CH5" s="1187"/>
      <c r="CI5" s="1165" t="s">
        <v>2</v>
      </c>
      <c r="CJ5" s="1167" t="s">
        <v>46</v>
      </c>
      <c r="CK5" s="1188" t="s">
        <v>43</v>
      </c>
      <c r="CL5" s="611"/>
      <c r="CM5" s="1165" t="s">
        <v>0</v>
      </c>
      <c r="CN5" s="1167" t="s">
        <v>54</v>
      </c>
      <c r="CO5" s="1187" t="s">
        <v>1</v>
      </c>
      <c r="CP5" s="1187"/>
      <c r="CQ5" s="1165" t="s">
        <v>2</v>
      </c>
      <c r="CR5" s="1167" t="s">
        <v>46</v>
      </c>
      <c r="CS5" s="1188" t="s">
        <v>43</v>
      </c>
      <c r="CT5" s="980"/>
      <c r="CU5" s="1165" t="s">
        <v>0</v>
      </c>
      <c r="CV5" s="1167" t="s">
        <v>54</v>
      </c>
      <c r="CW5" s="1187" t="s">
        <v>1</v>
      </c>
      <c r="CX5" s="1187"/>
      <c r="CY5" s="1165" t="s">
        <v>2</v>
      </c>
      <c r="CZ5" s="1167" t="s">
        <v>46</v>
      </c>
      <c r="DA5" s="1188" t="s">
        <v>43</v>
      </c>
      <c r="DB5" s="980"/>
      <c r="DC5" s="1165" t="s">
        <v>0</v>
      </c>
      <c r="DD5" s="1167" t="s">
        <v>54</v>
      </c>
      <c r="DE5" s="1187" t="s">
        <v>1</v>
      </c>
      <c r="DF5" s="1187"/>
      <c r="DG5" s="1165" t="s">
        <v>2</v>
      </c>
      <c r="DH5" s="1167" t="s">
        <v>46</v>
      </c>
      <c r="DI5" s="1188" t="s">
        <v>43</v>
      </c>
      <c r="DJ5" s="980"/>
      <c r="DK5" s="1165" t="s">
        <v>0</v>
      </c>
      <c r="DL5" s="1167" t="s">
        <v>54</v>
      </c>
      <c r="DM5" s="1187" t="s">
        <v>1</v>
      </c>
      <c r="DN5" s="1187"/>
      <c r="DO5" s="1165" t="s">
        <v>2</v>
      </c>
      <c r="DP5" s="1167" t="s">
        <v>46</v>
      </c>
      <c r="DQ5" s="1188" t="s">
        <v>43</v>
      </c>
      <c r="DR5" s="980"/>
      <c r="DS5" s="980"/>
      <c r="DT5" s="1165" t="s">
        <v>0</v>
      </c>
      <c r="DU5" s="1167" t="s">
        <v>54</v>
      </c>
      <c r="DV5" s="1187" t="s">
        <v>1</v>
      </c>
      <c r="DW5" s="1187"/>
      <c r="DX5" s="1165" t="s">
        <v>2</v>
      </c>
      <c r="DY5" s="1167" t="s">
        <v>46</v>
      </c>
      <c r="DZ5" s="1188" t="s">
        <v>43</v>
      </c>
      <c r="EA5" s="1141"/>
      <c r="EB5" s="1141"/>
      <c r="EC5" s="975"/>
      <c r="ED5" s="1141"/>
      <c r="EE5" s="1141"/>
      <c r="EF5" s="979"/>
      <c r="EG5" s="979"/>
    </row>
    <row r="6" spans="1:142" s="182" customFormat="1" ht="33" customHeight="1" thickBot="1">
      <c r="A6" s="1145"/>
      <c r="B6" s="870"/>
      <c r="C6" s="1166"/>
      <c r="D6" s="1168"/>
      <c r="E6" s="870" t="s">
        <v>3</v>
      </c>
      <c r="F6" s="870" t="s">
        <v>4</v>
      </c>
      <c r="G6" s="1166"/>
      <c r="H6" s="1168"/>
      <c r="I6" s="1166"/>
      <c r="J6" s="879"/>
      <c r="K6" s="1166"/>
      <c r="L6" s="1168"/>
      <c r="M6" s="870" t="s">
        <v>3</v>
      </c>
      <c r="N6" s="870" t="s">
        <v>4</v>
      </c>
      <c r="O6" s="1166"/>
      <c r="P6" s="1168"/>
      <c r="Q6" s="1166"/>
      <c r="R6" s="879"/>
      <c r="S6" s="1166"/>
      <c r="T6" s="1168"/>
      <c r="U6" s="870" t="s">
        <v>3</v>
      </c>
      <c r="V6" s="870" t="s">
        <v>4</v>
      </c>
      <c r="W6" s="1166"/>
      <c r="X6" s="1168"/>
      <c r="Y6" s="1166"/>
      <c r="Z6" s="870"/>
      <c r="AA6" s="1166"/>
      <c r="AB6" s="1168"/>
      <c r="AC6" s="870" t="s">
        <v>3</v>
      </c>
      <c r="AD6" s="870" t="s">
        <v>4</v>
      </c>
      <c r="AE6" s="1166"/>
      <c r="AF6" s="1168"/>
      <c r="AG6" s="1166"/>
      <c r="AH6" s="870"/>
      <c r="AI6" s="1166"/>
      <c r="AJ6" s="1168"/>
      <c r="AK6" s="870" t="s">
        <v>3</v>
      </c>
      <c r="AL6" s="870" t="s">
        <v>4</v>
      </c>
      <c r="AM6" s="1166"/>
      <c r="AN6" s="1168"/>
      <c r="AO6" s="1189"/>
      <c r="AP6" s="870"/>
      <c r="AQ6" s="1166"/>
      <c r="AR6" s="1168"/>
      <c r="AS6" s="870" t="s">
        <v>3</v>
      </c>
      <c r="AT6" s="870" t="s">
        <v>4</v>
      </c>
      <c r="AU6" s="1166"/>
      <c r="AV6" s="1168"/>
      <c r="AW6" s="1189"/>
      <c r="AX6" s="932"/>
      <c r="AY6" s="1166"/>
      <c r="AZ6" s="1168"/>
      <c r="BA6" s="870" t="s">
        <v>3</v>
      </c>
      <c r="BB6" s="870" t="s">
        <v>4</v>
      </c>
      <c r="BC6" s="1166"/>
      <c r="BD6" s="1168"/>
      <c r="BE6" s="1189"/>
      <c r="BF6" s="879"/>
      <c r="BG6" s="1166"/>
      <c r="BH6" s="1168"/>
      <c r="BI6" s="870" t="s">
        <v>3</v>
      </c>
      <c r="BJ6" s="870" t="s">
        <v>4</v>
      </c>
      <c r="BK6" s="1166"/>
      <c r="BL6" s="1168"/>
      <c r="BM6" s="1189"/>
      <c r="BN6" s="610"/>
      <c r="BO6" s="1166"/>
      <c r="BP6" s="1168"/>
      <c r="BQ6" s="870" t="s">
        <v>3</v>
      </c>
      <c r="BR6" s="870" t="s">
        <v>4</v>
      </c>
      <c r="BS6" s="1166"/>
      <c r="BT6" s="1168"/>
      <c r="BU6" s="1189"/>
      <c r="BV6" s="981"/>
      <c r="BW6" s="1166"/>
      <c r="BX6" s="1168"/>
      <c r="BY6" s="870" t="s">
        <v>3</v>
      </c>
      <c r="BZ6" s="870" t="s">
        <v>4</v>
      </c>
      <c r="CA6" s="1166"/>
      <c r="CB6" s="1168"/>
      <c r="CC6" s="1189"/>
      <c r="CD6" s="610"/>
      <c r="CE6" s="1166"/>
      <c r="CF6" s="1168"/>
      <c r="CG6" s="870" t="s">
        <v>3</v>
      </c>
      <c r="CH6" s="870" t="s">
        <v>4</v>
      </c>
      <c r="CI6" s="1166"/>
      <c r="CJ6" s="1168"/>
      <c r="CK6" s="1189"/>
      <c r="CL6" s="610"/>
      <c r="CM6" s="1166"/>
      <c r="CN6" s="1168"/>
      <c r="CO6" s="870" t="s">
        <v>3</v>
      </c>
      <c r="CP6" s="870" t="s">
        <v>4</v>
      </c>
      <c r="CQ6" s="1166"/>
      <c r="CR6" s="1168"/>
      <c r="CS6" s="1189"/>
      <c r="CT6" s="981"/>
      <c r="CU6" s="1166"/>
      <c r="CV6" s="1168"/>
      <c r="CW6" s="870" t="s">
        <v>3</v>
      </c>
      <c r="CX6" s="870" t="s">
        <v>4</v>
      </c>
      <c r="CY6" s="1166"/>
      <c r="CZ6" s="1168"/>
      <c r="DA6" s="1189"/>
      <c r="DB6" s="981"/>
      <c r="DC6" s="1166"/>
      <c r="DD6" s="1168"/>
      <c r="DE6" s="870" t="s">
        <v>3</v>
      </c>
      <c r="DF6" s="870" t="s">
        <v>4</v>
      </c>
      <c r="DG6" s="1166"/>
      <c r="DH6" s="1168"/>
      <c r="DI6" s="1189"/>
      <c r="DJ6" s="981"/>
      <c r="DK6" s="1166"/>
      <c r="DL6" s="1168"/>
      <c r="DM6" s="870" t="s">
        <v>3</v>
      </c>
      <c r="DN6" s="870" t="s">
        <v>4</v>
      </c>
      <c r="DO6" s="1166"/>
      <c r="DP6" s="1168"/>
      <c r="DQ6" s="1189"/>
      <c r="DR6" s="981"/>
      <c r="DS6" s="981"/>
      <c r="DT6" s="1166"/>
      <c r="DU6" s="1168"/>
      <c r="DV6" s="870" t="s">
        <v>3</v>
      </c>
      <c r="DW6" s="870" t="s">
        <v>4</v>
      </c>
      <c r="DX6" s="1166"/>
      <c r="DY6" s="1168"/>
      <c r="DZ6" s="1189"/>
      <c r="EA6" s="1026" t="s">
        <v>229</v>
      </c>
      <c r="EB6" s="1026" t="s">
        <v>230</v>
      </c>
      <c r="EC6" s="978"/>
      <c r="ED6" s="1026" t="s">
        <v>229</v>
      </c>
      <c r="EE6" s="1026" t="s">
        <v>230</v>
      </c>
      <c r="EF6" s="977"/>
      <c r="EG6" s="977"/>
    </row>
    <row r="7" spans="1:142" s="183" customFormat="1" ht="8.1" customHeight="1" thickTop="1">
      <c r="A7" s="229"/>
      <c r="B7" s="933"/>
      <c r="C7" s="833"/>
      <c r="D7" s="833"/>
      <c r="E7" s="833"/>
      <c r="F7" s="206"/>
      <c r="G7" s="206"/>
      <c r="H7" s="206"/>
      <c r="I7" s="933"/>
      <c r="J7" s="206"/>
      <c r="K7" s="206"/>
      <c r="L7" s="206"/>
      <c r="M7" s="206"/>
      <c r="N7" s="206"/>
      <c r="O7" s="206"/>
      <c r="P7" s="206"/>
      <c r="Q7" s="206"/>
      <c r="R7" s="206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185"/>
      <c r="AJ7" s="185"/>
      <c r="AK7" s="185"/>
      <c r="AL7" s="185"/>
      <c r="AM7" s="185"/>
      <c r="AN7" s="185"/>
      <c r="AO7" s="201"/>
      <c r="AP7" s="206"/>
      <c r="AQ7" s="185"/>
      <c r="AR7" s="185"/>
      <c r="AS7" s="185"/>
      <c r="AT7" s="185"/>
      <c r="AU7" s="185"/>
      <c r="AV7" s="185"/>
      <c r="AW7" s="201"/>
      <c r="AY7" s="185"/>
      <c r="AZ7" s="185"/>
      <c r="BA7" s="185"/>
      <c r="BB7" s="185"/>
      <c r="BC7" s="185"/>
      <c r="BD7" s="185"/>
      <c r="BE7" s="201"/>
      <c r="BF7" s="185"/>
      <c r="BG7" s="185"/>
      <c r="BH7" s="185"/>
      <c r="BI7" s="185"/>
      <c r="BJ7" s="185"/>
      <c r="BK7" s="185"/>
      <c r="BL7" s="185"/>
      <c r="BM7" s="201"/>
      <c r="BN7" s="576"/>
      <c r="BO7" s="185"/>
      <c r="BP7" s="185"/>
      <c r="BQ7" s="185"/>
      <c r="BR7" s="185"/>
      <c r="BS7" s="185"/>
      <c r="BT7" s="185"/>
      <c r="BU7" s="201"/>
      <c r="BV7" s="201"/>
      <c r="BW7" s="201"/>
      <c r="BX7" s="201"/>
      <c r="BY7" s="201"/>
      <c r="BZ7" s="201"/>
      <c r="CA7" s="201"/>
      <c r="CB7" s="201"/>
      <c r="CC7" s="201"/>
      <c r="CD7" s="201"/>
      <c r="CE7" s="201"/>
      <c r="CF7" s="201"/>
      <c r="CG7" s="201"/>
      <c r="CH7" s="201"/>
      <c r="CI7" s="201"/>
      <c r="CJ7" s="201"/>
      <c r="CK7" s="201"/>
      <c r="CL7" s="201"/>
      <c r="CM7" s="201"/>
      <c r="CN7" s="201"/>
      <c r="CO7" s="201"/>
      <c r="CP7" s="201"/>
      <c r="CQ7" s="201"/>
      <c r="CR7" s="201"/>
      <c r="CS7" s="201"/>
      <c r="CT7" s="201"/>
      <c r="CU7" s="201"/>
      <c r="CV7" s="201"/>
      <c r="CW7" s="201"/>
      <c r="CX7" s="201"/>
      <c r="CY7" s="201"/>
      <c r="CZ7" s="201"/>
      <c r="DA7" s="201"/>
      <c r="DB7" s="201"/>
      <c r="DC7" s="201"/>
      <c r="DD7" s="201"/>
      <c r="DE7" s="201"/>
      <c r="DF7" s="201"/>
      <c r="DG7" s="201"/>
      <c r="DH7" s="201"/>
      <c r="DI7" s="201"/>
      <c r="DJ7" s="201"/>
      <c r="DK7" s="201"/>
      <c r="DL7" s="201"/>
      <c r="DM7" s="201"/>
      <c r="DN7" s="201"/>
      <c r="DO7" s="201"/>
      <c r="DP7" s="201"/>
      <c r="DQ7" s="201"/>
      <c r="DR7" s="201"/>
      <c r="DS7" s="201"/>
      <c r="DT7" s="201"/>
      <c r="DU7" s="201"/>
      <c r="DV7" s="201"/>
      <c r="DW7" s="201"/>
      <c r="DX7" s="201"/>
      <c r="DY7" s="201"/>
      <c r="DZ7" s="201"/>
      <c r="EA7" s="201"/>
      <c r="EB7" s="201"/>
      <c r="EC7" s="201"/>
      <c r="ED7" s="201"/>
      <c r="EE7" s="201"/>
      <c r="EF7" s="570"/>
      <c r="EG7" s="570"/>
    </row>
    <row r="8" spans="1:142" s="195" customFormat="1" ht="23.1" customHeight="1">
      <c r="A8" s="563" t="s">
        <v>5</v>
      </c>
      <c r="B8" s="467"/>
      <c r="C8" s="464">
        <v>91.127475728981366</v>
      </c>
      <c r="D8" s="464"/>
      <c r="E8" s="464">
        <v>90.397422345185731</v>
      </c>
      <c r="F8" s="464">
        <v>91.857529112777002</v>
      </c>
      <c r="G8" s="464">
        <v>0.4082926442627724</v>
      </c>
      <c r="H8" s="464"/>
      <c r="I8" s="466">
        <v>26834</v>
      </c>
      <c r="J8" s="686"/>
      <c r="K8" s="464">
        <v>91.527664536046728</v>
      </c>
      <c r="L8" s="464">
        <v>0.36154677565335525</v>
      </c>
      <c r="M8" s="464">
        <v>90.81825305149917</v>
      </c>
      <c r="N8" s="464">
        <v>92.237076020594287</v>
      </c>
      <c r="O8" s="464">
        <v>0.39501365787713916</v>
      </c>
      <c r="P8" s="464">
        <v>26604.999926999488</v>
      </c>
      <c r="Q8" s="467">
        <v>26605</v>
      </c>
      <c r="R8" s="686"/>
      <c r="S8" s="464">
        <v>93.330989317447361</v>
      </c>
      <c r="T8" s="464">
        <v>0.33255839121354919</v>
      </c>
      <c r="U8" s="464">
        <v>92.678457590167497</v>
      </c>
      <c r="V8" s="464">
        <v>93.98352104472724</v>
      </c>
      <c r="W8" s="464">
        <v>0.35632151083539459</v>
      </c>
      <c r="X8" s="465">
        <v>26527.999957000717</v>
      </c>
      <c r="Y8" s="466">
        <v>26528</v>
      </c>
      <c r="Z8" s="467"/>
      <c r="AA8" s="550">
        <v>93.870599173085651</v>
      </c>
      <c r="AB8" s="550">
        <v>0.27937040541676178</v>
      </c>
      <c r="AC8" s="550">
        <v>93.322561529599582</v>
      </c>
      <c r="AD8" s="550">
        <v>94.418636816571706</v>
      </c>
      <c r="AE8" s="550">
        <v>0.29761225333358926</v>
      </c>
      <c r="AF8" s="469">
        <v>27217.993423999797</v>
      </c>
      <c r="AG8" s="469">
        <v>27218</v>
      </c>
      <c r="AH8" s="467"/>
      <c r="AI8" s="463">
        <v>95.018985057918698</v>
      </c>
      <c r="AJ8" s="464">
        <v>0.25500809527241974</v>
      </c>
      <c r="AK8" s="464">
        <v>94.518738672141339</v>
      </c>
      <c r="AL8" s="464">
        <v>95.519231443696057</v>
      </c>
      <c r="AM8" s="464">
        <v>0.26837594099429696</v>
      </c>
      <c r="AN8" s="465">
        <v>26853.550943999977</v>
      </c>
      <c r="AO8" s="934">
        <v>26853</v>
      </c>
      <c r="AP8" s="467"/>
      <c r="AQ8" s="463">
        <v>95.586132044881211</v>
      </c>
      <c r="AR8" s="464">
        <v>0.23348436972490982</v>
      </c>
      <c r="AS8" s="464">
        <v>95.128143743187891</v>
      </c>
      <c r="AT8" s="464">
        <v>96.04412034657453</v>
      </c>
      <c r="AU8" s="464">
        <v>0.2442659460425497</v>
      </c>
      <c r="AV8" s="465">
        <v>28810.999760999213</v>
      </c>
      <c r="AW8" s="469">
        <v>28811</v>
      </c>
      <c r="AX8" s="467"/>
      <c r="AY8" s="463">
        <v>95.722801360463322</v>
      </c>
      <c r="AZ8" s="464">
        <v>0.24615655754352794</v>
      </c>
      <c r="BA8" s="464">
        <v>95.240158917938061</v>
      </c>
      <c r="BB8" s="464">
        <v>96.205443802988597</v>
      </c>
      <c r="BC8" s="464">
        <v>0.25715561396555486</v>
      </c>
      <c r="BD8" s="465">
        <v>34595.000061999905</v>
      </c>
      <c r="BE8" s="469">
        <v>34595</v>
      </c>
      <c r="BF8" s="686"/>
      <c r="BG8" s="463">
        <v>96.077474580009962</v>
      </c>
      <c r="BH8" s="464">
        <v>0.22511028678820197</v>
      </c>
      <c r="BI8" s="464">
        <v>95.636098107001402</v>
      </c>
      <c r="BJ8" s="464">
        <v>96.518851053018523</v>
      </c>
      <c r="BK8" s="464">
        <v>0.23430079503259424</v>
      </c>
      <c r="BL8" s="465">
        <v>33543.000035000303</v>
      </c>
      <c r="BM8" s="469">
        <v>33543</v>
      </c>
      <c r="BN8" s="464"/>
      <c r="BO8" s="463">
        <v>96.756725570884072</v>
      </c>
      <c r="BP8" s="464">
        <v>0.2185595338016465</v>
      </c>
      <c r="BQ8" s="464">
        <v>96.328193187221771</v>
      </c>
      <c r="BR8" s="464">
        <v>97.185257954546373</v>
      </c>
      <c r="BS8" s="464">
        <v>0.2258856245001073</v>
      </c>
      <c r="BT8" s="465">
        <v>34098.999612000487</v>
      </c>
      <c r="BU8" s="469">
        <v>34099</v>
      </c>
      <c r="BV8" s="469"/>
      <c r="BW8" s="463">
        <v>97.130492536872453</v>
      </c>
      <c r="BX8" s="464">
        <v>0.1475000573481316</v>
      </c>
      <c r="BY8" s="464">
        <v>96.841281286759482</v>
      </c>
      <c r="BZ8" s="464">
        <v>97.419703786985409</v>
      </c>
      <c r="CA8" s="464">
        <v>0.15185762317856874</v>
      </c>
      <c r="CB8" s="464">
        <v>35388.000277000341</v>
      </c>
      <c r="CC8" s="469">
        <v>35388</v>
      </c>
      <c r="CD8" s="810"/>
      <c r="CE8" s="463">
        <v>97.378617882778002</v>
      </c>
      <c r="CF8" s="464">
        <v>0.12715502331788345</v>
      </c>
      <c r="CG8" s="464">
        <v>97.129298195433151</v>
      </c>
      <c r="CH8" s="464">
        <v>97.627937570122867</v>
      </c>
      <c r="CI8" s="464">
        <v>0.13057797089598208</v>
      </c>
      <c r="CJ8" s="465">
        <v>34971.000029999421</v>
      </c>
      <c r="CK8" s="469">
        <v>34971</v>
      </c>
      <c r="CL8" s="810"/>
      <c r="CM8" s="463">
        <v>97.316077721880205</v>
      </c>
      <c r="CN8" s="464">
        <v>0.19271851609924887</v>
      </c>
      <c r="CO8" s="464">
        <v>96.938025754210599</v>
      </c>
      <c r="CP8" s="464">
        <v>97.694129689549797</v>
      </c>
      <c r="CQ8" s="464">
        <v>0.19803358356675604</v>
      </c>
      <c r="CR8" s="465">
        <v>16680.366776999952</v>
      </c>
      <c r="CS8" s="469">
        <v>17110</v>
      </c>
      <c r="CT8" s="469"/>
      <c r="CU8" s="463">
        <v>97.757211776510573</v>
      </c>
      <c r="CV8" s="464">
        <v>0.12844461879142885</v>
      </c>
      <c r="CW8" s="464">
        <v>97.505363813044752</v>
      </c>
      <c r="CX8" s="464">
        <v>98.009059739976379</v>
      </c>
      <c r="CY8" s="464">
        <v>0.13139145077610728</v>
      </c>
      <c r="CZ8" s="465">
        <v>34115.000113999457</v>
      </c>
      <c r="DA8" s="469">
        <v>34115</v>
      </c>
      <c r="DB8" s="469"/>
      <c r="DC8" s="463">
        <v>97.72790809312103</v>
      </c>
      <c r="DD8" s="464">
        <v>0.13825387522674454</v>
      </c>
      <c r="DE8" s="464">
        <v>97.456826290402276</v>
      </c>
      <c r="DF8" s="464">
        <v>97.998989895839784</v>
      </c>
      <c r="DG8" s="464">
        <v>0.14146816188371486</v>
      </c>
      <c r="DH8" s="465">
        <v>34301.000220999667</v>
      </c>
      <c r="DI8" s="469">
        <v>34301</v>
      </c>
      <c r="DJ8" s="469"/>
      <c r="DK8" s="463">
        <v>97.68917155385806</v>
      </c>
      <c r="DL8" s="464">
        <v>0.13224562441076351</v>
      </c>
      <c r="DM8" s="464">
        <v>97.429870763381246</v>
      </c>
      <c r="DN8" s="464">
        <v>97.948472344334874</v>
      </c>
      <c r="DO8" s="464">
        <v>0.13537388259849636</v>
      </c>
      <c r="DP8" s="465">
        <v>34535.999820000616</v>
      </c>
      <c r="DQ8" s="469">
        <v>34536</v>
      </c>
      <c r="DR8" s="469"/>
      <c r="DS8" s="469"/>
      <c r="DT8" s="463">
        <v>97.703783074138556</v>
      </c>
      <c r="DU8" s="464">
        <v>0.13408305067846496</v>
      </c>
      <c r="DV8" s="464">
        <v>97.440879512518748</v>
      </c>
      <c r="DW8" s="464">
        <v>97.96668663575835</v>
      </c>
      <c r="DX8" s="464">
        <v>0.13723424667878159</v>
      </c>
      <c r="DY8" s="465">
        <v>34018.000007000242</v>
      </c>
      <c r="DZ8" s="469">
        <v>34018</v>
      </c>
      <c r="EA8" s="463">
        <v>0.3</v>
      </c>
      <c r="EB8" s="464">
        <v>0</v>
      </c>
      <c r="EC8" s="464"/>
      <c r="ED8" s="464" t="s">
        <v>237</v>
      </c>
      <c r="EE8" s="464" t="s">
        <v>151</v>
      </c>
      <c r="EF8" s="908"/>
      <c r="EG8" s="908"/>
      <c r="EH8" s="935"/>
      <c r="EI8" s="935"/>
      <c r="EJ8" s="935"/>
      <c r="EK8" s="935"/>
      <c r="EL8" s="910"/>
    </row>
    <row r="9" spans="1:142" s="183" customFormat="1" ht="5.0999999999999996" customHeight="1">
      <c r="A9" s="516"/>
      <c r="B9" s="474"/>
      <c r="C9" s="937"/>
      <c r="D9" s="937"/>
      <c r="E9" s="938"/>
      <c r="F9" s="938"/>
      <c r="G9" s="938"/>
      <c r="H9" s="938"/>
      <c r="I9" s="939"/>
      <c r="J9" s="474"/>
      <c r="K9" s="937"/>
      <c r="L9" s="937"/>
      <c r="M9" s="938"/>
      <c r="N9" s="938"/>
      <c r="O9" s="938"/>
      <c r="P9" s="938"/>
      <c r="Q9" s="474"/>
      <c r="R9" s="474"/>
      <c r="S9" s="937"/>
      <c r="T9" s="937"/>
      <c r="U9" s="938"/>
      <c r="V9" s="938"/>
      <c r="W9" s="938"/>
      <c r="X9" s="938"/>
      <c r="Y9" s="939"/>
      <c r="Z9" s="474"/>
      <c r="AA9" s="551"/>
      <c r="AB9" s="551"/>
      <c r="AC9" s="551"/>
      <c r="AD9" s="551"/>
      <c r="AE9" s="551"/>
      <c r="AF9" s="481"/>
      <c r="AG9" s="481"/>
      <c r="AH9" s="474"/>
      <c r="AI9" s="471"/>
      <c r="AJ9" s="471"/>
      <c r="AK9" s="471"/>
      <c r="AL9" s="471"/>
      <c r="AM9" s="471"/>
      <c r="AN9" s="476"/>
      <c r="AO9" s="940"/>
      <c r="AP9" s="474"/>
      <c r="AQ9" s="470"/>
      <c r="AR9" s="471"/>
      <c r="AS9" s="471"/>
      <c r="AT9" s="471"/>
      <c r="AU9" s="471"/>
      <c r="AV9" s="476"/>
      <c r="AW9" s="476"/>
      <c r="AX9" s="474"/>
      <c r="AY9" s="470"/>
      <c r="AZ9" s="471"/>
      <c r="BA9" s="471"/>
      <c r="BB9" s="471"/>
      <c r="BC9" s="471"/>
      <c r="BD9" s="476"/>
      <c r="BE9" s="476"/>
      <c r="BF9" s="531"/>
      <c r="BG9" s="470"/>
      <c r="BH9" s="471"/>
      <c r="BI9" s="471"/>
      <c r="BJ9" s="471"/>
      <c r="BK9" s="471"/>
      <c r="BL9" s="476"/>
      <c r="BM9" s="476"/>
      <c r="BN9" s="471"/>
      <c r="BO9" s="470"/>
      <c r="BP9" s="471"/>
      <c r="BQ9" s="471"/>
      <c r="BR9" s="471"/>
      <c r="BS9" s="471"/>
      <c r="BT9" s="476"/>
      <c r="BU9" s="476"/>
      <c r="BV9" s="476"/>
      <c r="BW9" s="470"/>
      <c r="BX9" s="471"/>
      <c r="BY9" s="471"/>
      <c r="BZ9" s="471"/>
      <c r="CA9" s="471"/>
      <c r="CB9" s="471"/>
      <c r="CC9" s="476"/>
      <c r="CD9" s="811"/>
      <c r="CE9" s="470"/>
      <c r="CF9" s="471"/>
      <c r="CG9" s="471"/>
      <c r="CH9" s="471"/>
      <c r="CI9" s="471"/>
      <c r="CJ9" s="476"/>
      <c r="CK9" s="476"/>
      <c r="CL9" s="811"/>
      <c r="CM9" s="470"/>
      <c r="CN9" s="471"/>
      <c r="CO9" s="471"/>
      <c r="CP9" s="471"/>
      <c r="CQ9" s="471"/>
      <c r="CR9" s="476"/>
      <c r="CS9" s="476"/>
      <c r="CT9" s="476"/>
      <c r="CU9" s="470"/>
      <c r="CV9" s="471"/>
      <c r="CW9" s="471"/>
      <c r="CX9" s="471"/>
      <c r="CY9" s="471"/>
      <c r="CZ9" s="476"/>
      <c r="DA9" s="476"/>
      <c r="DB9" s="476"/>
      <c r="DC9" s="470"/>
      <c r="DD9" s="471"/>
      <c r="DE9" s="471"/>
      <c r="DF9" s="471"/>
      <c r="DG9" s="471"/>
      <c r="DH9" s="476"/>
      <c r="DI9" s="476"/>
      <c r="DJ9" s="476"/>
      <c r="DK9" s="470"/>
      <c r="DL9" s="471"/>
      <c r="DM9" s="471"/>
      <c r="DN9" s="471"/>
      <c r="DO9" s="471"/>
      <c r="DP9" s="476"/>
      <c r="DQ9" s="476"/>
      <c r="DR9" s="476"/>
      <c r="DS9" s="476"/>
      <c r="DT9" s="470"/>
      <c r="DU9" s="471"/>
      <c r="DV9" s="471"/>
      <c r="DW9" s="471"/>
      <c r="DX9" s="471"/>
      <c r="DY9" s="476"/>
      <c r="DZ9" s="476"/>
      <c r="EA9" s="470">
        <v>0</v>
      </c>
      <c r="EB9" s="471">
        <v>0</v>
      </c>
      <c r="EC9" s="471"/>
      <c r="ED9" s="471"/>
      <c r="EE9" s="471"/>
      <c r="EF9" s="908"/>
      <c r="EG9" s="908"/>
      <c r="EH9" s="935"/>
      <c r="EI9" s="935"/>
      <c r="EJ9" s="935"/>
      <c r="EK9" s="935"/>
      <c r="EL9" s="910"/>
    </row>
    <row r="10" spans="1:142" s="183" customFormat="1" ht="20.25" customHeight="1">
      <c r="A10" s="566" t="s">
        <v>19</v>
      </c>
      <c r="B10" s="480"/>
      <c r="C10" s="475">
        <v>81.016658648985697</v>
      </c>
      <c r="D10" s="475"/>
      <c r="E10" s="475">
        <v>74.861327543887924</v>
      </c>
      <c r="F10" s="475">
        <v>87.171989754083469</v>
      </c>
      <c r="G10" s="475">
        <v>3.8720715108740222</v>
      </c>
      <c r="H10" s="475"/>
      <c r="I10" s="479">
        <v>1134</v>
      </c>
      <c r="J10" s="475"/>
      <c r="K10" s="475">
        <v>78.642206622295745</v>
      </c>
      <c r="L10" s="475">
        <v>2.834496040704134</v>
      </c>
      <c r="M10" s="475">
        <v>73.080480783235714</v>
      </c>
      <c r="N10" s="475">
        <v>84.203932461355791</v>
      </c>
      <c r="O10" s="475">
        <v>3.6042936260902545</v>
      </c>
      <c r="P10" s="475">
        <v>397.27096099999812</v>
      </c>
      <c r="Q10" s="480">
        <v>1139</v>
      </c>
      <c r="R10" s="475"/>
      <c r="S10" s="475">
        <v>90.854003647155736</v>
      </c>
      <c r="T10" s="475">
        <v>1.8719409439964263</v>
      </c>
      <c r="U10" s="475">
        <v>87.180961890204443</v>
      </c>
      <c r="V10" s="475">
        <v>94.527045404107028</v>
      </c>
      <c r="W10" s="475">
        <v>2.0603835481663215</v>
      </c>
      <c r="X10" s="475">
        <v>378.21035199999744</v>
      </c>
      <c r="Y10" s="479">
        <v>1105</v>
      </c>
      <c r="Z10" s="480"/>
      <c r="AA10" s="551">
        <v>88.885045463007074</v>
      </c>
      <c r="AB10" s="551">
        <v>1.4760574610898902</v>
      </c>
      <c r="AC10" s="551">
        <v>85.989480875845587</v>
      </c>
      <c r="AD10" s="551">
        <v>91.780610050168548</v>
      </c>
      <c r="AE10" s="551">
        <v>1.6606364472235187</v>
      </c>
      <c r="AF10" s="481">
        <v>409.38592100000091</v>
      </c>
      <c r="AG10" s="481">
        <v>1023</v>
      </c>
      <c r="AH10" s="480"/>
      <c r="AI10" s="475">
        <v>87.027930974662056</v>
      </c>
      <c r="AJ10" s="475">
        <v>2.0049398198335813</v>
      </c>
      <c r="AK10" s="475">
        <v>83.09486407534888</v>
      </c>
      <c r="AL10" s="475">
        <v>90.960997873975231</v>
      </c>
      <c r="AM10" s="475">
        <v>2.3037889070548099</v>
      </c>
      <c r="AN10" s="481">
        <v>395.04919300000068</v>
      </c>
      <c r="AO10" s="941">
        <v>1010</v>
      </c>
      <c r="AP10" s="480"/>
      <c r="AQ10" s="477">
        <v>88.456796738916665</v>
      </c>
      <c r="AR10" s="475">
        <v>1.8726743814830051</v>
      </c>
      <c r="AS10" s="475">
        <v>84.783476076764842</v>
      </c>
      <c r="AT10" s="475">
        <v>92.130117401068489</v>
      </c>
      <c r="AU10" s="475">
        <v>2.1170497356017415</v>
      </c>
      <c r="AV10" s="481">
        <v>419.21068100000173</v>
      </c>
      <c r="AW10" s="481">
        <v>996</v>
      </c>
      <c r="AX10" s="480"/>
      <c r="AY10" s="477">
        <v>88.33516616240756</v>
      </c>
      <c r="AZ10" s="475">
        <v>1.7848965270874959</v>
      </c>
      <c r="BA10" s="475">
        <v>84.835495757177583</v>
      </c>
      <c r="BB10" s="475">
        <v>91.834836567637552</v>
      </c>
      <c r="BC10" s="475">
        <v>2.0205956524787601</v>
      </c>
      <c r="BD10" s="481">
        <v>496.34833899999978</v>
      </c>
      <c r="BE10" s="481">
        <v>1392</v>
      </c>
      <c r="BF10" s="474"/>
      <c r="BG10" s="477">
        <v>90.02456225769113</v>
      </c>
      <c r="BH10" s="475">
        <v>1.6921007241275952</v>
      </c>
      <c r="BI10" s="475">
        <v>86.706839819296519</v>
      </c>
      <c r="BJ10" s="475">
        <v>93.342284696085741</v>
      </c>
      <c r="BK10" s="475">
        <v>1.879598946878559</v>
      </c>
      <c r="BL10" s="481">
        <v>488.75718799999981</v>
      </c>
      <c r="BM10" s="481">
        <v>1364</v>
      </c>
      <c r="BN10" s="475"/>
      <c r="BO10" s="477">
        <v>94.517245158982519</v>
      </c>
      <c r="BP10" s="475">
        <v>0.75374548152759546</v>
      </c>
      <c r="BQ10" s="475">
        <v>93.039367062084466</v>
      </c>
      <c r="BR10" s="475">
        <v>95.995123255880571</v>
      </c>
      <c r="BS10" s="475">
        <v>0.79746873732910817</v>
      </c>
      <c r="BT10" s="481">
        <v>418.25375500000035</v>
      </c>
      <c r="BU10" s="481">
        <v>1380</v>
      </c>
      <c r="BV10" s="481"/>
      <c r="BW10" s="477">
        <v>94.200294971930575</v>
      </c>
      <c r="BX10" s="475">
        <v>1.2825570080084976</v>
      </c>
      <c r="BY10" s="475">
        <v>91.685516860680011</v>
      </c>
      <c r="BZ10" s="475">
        <v>96.715073083181153</v>
      </c>
      <c r="CA10" s="475">
        <v>1.361521222827029</v>
      </c>
      <c r="CB10" s="475">
        <v>473.74812800000223</v>
      </c>
      <c r="CC10" s="481">
        <v>1435</v>
      </c>
      <c r="CD10" s="812"/>
      <c r="CE10" s="495">
        <v>96.449551377498437</v>
      </c>
      <c r="CF10" s="496">
        <v>1.0708670802638196</v>
      </c>
      <c r="CG10" s="496">
        <v>94.349844746390204</v>
      </c>
      <c r="CH10" s="496">
        <v>98.549258008606671</v>
      </c>
      <c r="CI10" s="496">
        <v>1.1102872589552049</v>
      </c>
      <c r="CJ10" s="499">
        <v>462.41260600000027</v>
      </c>
      <c r="CK10" s="499">
        <v>1409</v>
      </c>
      <c r="CL10" s="812"/>
      <c r="CM10" s="495">
        <v>95.554024688768592</v>
      </c>
      <c r="CN10" s="496">
        <v>1.1800683996410284</v>
      </c>
      <c r="CO10" s="496">
        <v>93.239108667729639</v>
      </c>
      <c r="CP10" s="496">
        <v>97.868940709807532</v>
      </c>
      <c r="CQ10" s="496">
        <v>1.2349750871139742</v>
      </c>
      <c r="CR10" s="499">
        <v>166.9221369999994</v>
      </c>
      <c r="CS10" s="499">
        <v>597</v>
      </c>
      <c r="CT10" s="499"/>
      <c r="CU10" s="495">
        <v>96.94098736784315</v>
      </c>
      <c r="CV10" s="496">
        <v>0.62351380180938298</v>
      </c>
      <c r="CW10" s="496">
        <v>95.718431820899539</v>
      </c>
      <c r="CX10" s="496">
        <v>98.163542914786774</v>
      </c>
      <c r="CY10" s="496">
        <v>0.64318903565883445</v>
      </c>
      <c r="CZ10" s="499">
        <v>446.06563099999937</v>
      </c>
      <c r="DA10" s="499">
        <v>1387</v>
      </c>
      <c r="DB10" s="481"/>
      <c r="DC10" s="495">
        <v>97.263458395223978</v>
      </c>
      <c r="DD10" s="496">
        <v>0.57317976874983789</v>
      </c>
      <c r="DE10" s="496">
        <v>96.139594020791108</v>
      </c>
      <c r="DF10" s="496">
        <v>98.387322769656848</v>
      </c>
      <c r="DG10" s="496">
        <v>0.58930638310305372</v>
      </c>
      <c r="DH10" s="499">
        <v>456.04619999999949</v>
      </c>
      <c r="DI10" s="499">
        <v>1393</v>
      </c>
      <c r="DJ10" s="481"/>
      <c r="DK10" s="495">
        <v>93.223109285247503</v>
      </c>
      <c r="DL10" s="496">
        <v>1.0519123099852692</v>
      </c>
      <c r="DM10" s="496">
        <v>91.160570772485372</v>
      </c>
      <c r="DN10" s="496">
        <v>95.285647798009649</v>
      </c>
      <c r="DO10" s="496">
        <v>1.1283814904377294</v>
      </c>
      <c r="DP10" s="499">
        <v>491.85419099999848</v>
      </c>
      <c r="DQ10" s="499">
        <v>1393</v>
      </c>
      <c r="DR10" s="481"/>
      <c r="DS10" s="481"/>
      <c r="DT10" s="495">
        <v>95.59817379434233</v>
      </c>
      <c r="DU10" s="496">
        <v>0.77914493516065886</v>
      </c>
      <c r="DV10" s="496">
        <v>94.070464084313627</v>
      </c>
      <c r="DW10" s="496">
        <v>97.125883504371018</v>
      </c>
      <c r="DX10" s="496">
        <v>0.81502073129222274</v>
      </c>
      <c r="DY10" s="499">
        <v>476.89524799999975</v>
      </c>
      <c r="DZ10" s="499">
        <v>1409</v>
      </c>
      <c r="EA10" s="477">
        <v>-0.8</v>
      </c>
      <c r="EB10" s="475">
        <v>2.4</v>
      </c>
      <c r="EC10" s="475"/>
      <c r="ED10" s="1027" t="s">
        <v>151</v>
      </c>
      <c r="EE10" s="475" t="s">
        <v>237</v>
      </c>
      <c r="EF10" s="797"/>
      <c r="EG10" s="797"/>
      <c r="EH10" s="935"/>
      <c r="EI10" s="935"/>
      <c r="EJ10" s="935"/>
      <c r="EK10" s="935"/>
      <c r="EL10" s="910"/>
    </row>
    <row r="11" spans="1:142" s="183" customFormat="1" ht="20.25" customHeight="1">
      <c r="A11" s="567" t="s">
        <v>20</v>
      </c>
      <c r="B11" s="503"/>
      <c r="C11" s="500">
        <v>92.720904624715018</v>
      </c>
      <c r="D11" s="500"/>
      <c r="E11" s="500">
        <v>90.20593652854599</v>
      </c>
      <c r="F11" s="500">
        <v>95.235872720884046</v>
      </c>
      <c r="G11" s="500">
        <v>1.3823598067757539</v>
      </c>
      <c r="H11" s="500"/>
      <c r="I11" s="502">
        <v>1177</v>
      </c>
      <c r="J11" s="500"/>
      <c r="K11" s="500">
        <v>94.612120084012744</v>
      </c>
      <c r="L11" s="500">
        <v>1.2402684172699301</v>
      </c>
      <c r="M11" s="500">
        <v>92.178518906010495</v>
      </c>
      <c r="N11" s="500">
        <v>97.045721262014979</v>
      </c>
      <c r="O11" s="500">
        <v>1.3108980288874286</v>
      </c>
      <c r="P11" s="500">
        <v>1103.8163420000003</v>
      </c>
      <c r="Q11" s="503">
        <v>1162</v>
      </c>
      <c r="R11" s="500"/>
      <c r="S11" s="500">
        <v>95.757776906155797</v>
      </c>
      <c r="T11" s="500">
        <v>1.5909778700460373</v>
      </c>
      <c r="U11" s="500">
        <v>92.636028770988304</v>
      </c>
      <c r="V11" s="500">
        <v>98.879525041323291</v>
      </c>
      <c r="W11" s="500">
        <v>1.6614607413090028</v>
      </c>
      <c r="X11" s="500">
        <v>1126.4460859999926</v>
      </c>
      <c r="Y11" s="502">
        <v>1147</v>
      </c>
      <c r="Z11" s="503"/>
      <c r="AA11" s="554">
        <v>94.345164774585726</v>
      </c>
      <c r="AB11" s="554">
        <v>1.0837136661714419</v>
      </c>
      <c r="AC11" s="554">
        <v>92.219256402379159</v>
      </c>
      <c r="AD11" s="554">
        <v>96.471073146792293</v>
      </c>
      <c r="AE11" s="554">
        <v>1.1486690057309306</v>
      </c>
      <c r="AF11" s="506">
        <v>1324.2833790000095</v>
      </c>
      <c r="AG11" s="506">
        <v>1276</v>
      </c>
      <c r="AH11" s="503"/>
      <c r="AI11" s="500">
        <v>96.00682692499241</v>
      </c>
      <c r="AJ11" s="500">
        <v>1.1991827981916592</v>
      </c>
      <c r="AK11" s="500">
        <v>93.654404112528724</v>
      </c>
      <c r="AL11" s="500">
        <v>98.359249737456111</v>
      </c>
      <c r="AM11" s="500">
        <v>1.249059922716276</v>
      </c>
      <c r="AN11" s="506">
        <v>1123.0602369999999</v>
      </c>
      <c r="AO11" s="942">
        <v>1285</v>
      </c>
      <c r="AP11" s="503"/>
      <c r="AQ11" s="507">
        <v>96.674732850701957</v>
      </c>
      <c r="AR11" s="500">
        <v>0.63432954136828712</v>
      </c>
      <c r="AS11" s="500">
        <v>95.430471790711294</v>
      </c>
      <c r="AT11" s="500">
        <v>97.918993910692635</v>
      </c>
      <c r="AU11" s="500">
        <v>0.6561482226673474</v>
      </c>
      <c r="AV11" s="506">
        <v>1198.2700399999974</v>
      </c>
      <c r="AW11" s="506">
        <v>1300</v>
      </c>
      <c r="AX11" s="503"/>
      <c r="AY11" s="507">
        <v>96.920588427576973</v>
      </c>
      <c r="AZ11" s="500">
        <v>0.67066616479163144</v>
      </c>
      <c r="BA11" s="500">
        <v>95.605604341334015</v>
      </c>
      <c r="BB11" s="500">
        <v>98.235572513819918</v>
      </c>
      <c r="BC11" s="598">
        <v>0.69197492057405396</v>
      </c>
      <c r="BD11" s="506">
        <v>1298.1176779999983</v>
      </c>
      <c r="BE11" s="506">
        <v>1262</v>
      </c>
      <c r="BF11" s="504"/>
      <c r="BG11" s="507">
        <v>97.563772752300395</v>
      </c>
      <c r="BH11" s="500">
        <v>0.56699989305350218</v>
      </c>
      <c r="BI11" s="500">
        <v>96.452049176435352</v>
      </c>
      <c r="BJ11" s="500">
        <v>98.675496328165437</v>
      </c>
      <c r="BK11" s="598">
        <v>0.58115822816018903</v>
      </c>
      <c r="BL11" s="506">
        <v>1241.1036790000019</v>
      </c>
      <c r="BM11" s="506">
        <v>1178</v>
      </c>
      <c r="BN11" s="598"/>
      <c r="BO11" s="507">
        <v>97.548135170180657</v>
      </c>
      <c r="BP11" s="500">
        <v>0.48441063569168119</v>
      </c>
      <c r="BQ11" s="500">
        <v>96.598345239841962</v>
      </c>
      <c r="BR11" s="500">
        <v>98.497925100519353</v>
      </c>
      <c r="BS11" s="598">
        <v>0.49658625953903418</v>
      </c>
      <c r="BT11" s="506">
        <v>1160.2376139999981</v>
      </c>
      <c r="BU11" s="506">
        <v>1242</v>
      </c>
      <c r="BV11" s="481"/>
      <c r="BW11" s="507">
        <v>96.610424937039525</v>
      </c>
      <c r="BX11" s="500">
        <v>0.75409641811834616</v>
      </c>
      <c r="BY11" s="500">
        <v>95.131827764192508</v>
      </c>
      <c r="BZ11" s="500">
        <v>98.089022109886528</v>
      </c>
      <c r="CA11" s="500">
        <v>0.78055387771018148</v>
      </c>
      <c r="CB11" s="500">
        <v>1205.3517399999967</v>
      </c>
      <c r="CC11" s="506">
        <v>1267</v>
      </c>
      <c r="CD11" s="513"/>
      <c r="CE11" s="612">
        <v>95.645225656197525</v>
      </c>
      <c r="CF11" s="598">
        <v>0.7997972078988419</v>
      </c>
      <c r="CG11" s="598">
        <v>94.077020290734879</v>
      </c>
      <c r="CH11" s="598">
        <v>97.213431021660185</v>
      </c>
      <c r="CI11" s="598">
        <v>0.83621236963124612</v>
      </c>
      <c r="CJ11" s="744">
        <v>1124.148075999997</v>
      </c>
      <c r="CK11" s="744">
        <v>1257</v>
      </c>
      <c r="CL11" s="513"/>
      <c r="CM11" s="612">
        <v>94.963225888708052</v>
      </c>
      <c r="CN11" s="598">
        <v>1.8445616073732483</v>
      </c>
      <c r="CO11" s="598">
        <v>91.344787145665194</v>
      </c>
      <c r="CP11" s="598">
        <v>98.581664631750925</v>
      </c>
      <c r="CQ11" s="598">
        <v>1.9423956906592224</v>
      </c>
      <c r="CR11" s="744">
        <v>489.11542299999979</v>
      </c>
      <c r="CS11" s="744">
        <v>577</v>
      </c>
      <c r="CT11" s="744"/>
      <c r="CU11" s="612">
        <v>97.73833471659114</v>
      </c>
      <c r="CV11" s="598">
        <v>0.64104645843974473</v>
      </c>
      <c r="CW11" s="598">
        <v>96.481401988975819</v>
      </c>
      <c r="CX11" s="598">
        <v>98.995267444206476</v>
      </c>
      <c r="CY11" s="598">
        <v>0.65588027491829848</v>
      </c>
      <c r="CZ11" s="744">
        <v>1202.539129</v>
      </c>
      <c r="DA11" s="744">
        <v>1211</v>
      </c>
      <c r="DB11" s="744"/>
      <c r="DC11" s="612">
        <v>97.695599469443266</v>
      </c>
      <c r="DD11" s="598">
        <v>0.62939151867430942</v>
      </c>
      <c r="DE11" s="598">
        <v>96.461517696196012</v>
      </c>
      <c r="DF11" s="598">
        <v>98.929681242690535</v>
      </c>
      <c r="DG11" s="598">
        <v>0.64423732705705661</v>
      </c>
      <c r="DH11" s="744">
        <v>1267.6888679999981</v>
      </c>
      <c r="DI11" s="744">
        <v>1245</v>
      </c>
      <c r="DJ11" s="744"/>
      <c r="DK11" s="612">
        <v>96.998277852015079</v>
      </c>
      <c r="DL11" s="598">
        <v>0.65420287031714308</v>
      </c>
      <c r="DM11" s="598">
        <v>95.715548671663981</v>
      </c>
      <c r="DN11" s="598">
        <v>98.28100703236619</v>
      </c>
      <c r="DO11" s="598">
        <v>0.67444792299841072</v>
      </c>
      <c r="DP11" s="744">
        <v>1269.342134999999</v>
      </c>
      <c r="DQ11" s="744">
        <v>1247</v>
      </c>
      <c r="DR11" s="744"/>
      <c r="DS11" s="744"/>
      <c r="DT11" s="612">
        <v>96.47981472643869</v>
      </c>
      <c r="DU11" s="598">
        <v>0.82134142052940207</v>
      </c>
      <c r="DV11" s="598">
        <v>94.869368188487698</v>
      </c>
      <c r="DW11" s="598">
        <v>98.090261264389682</v>
      </c>
      <c r="DX11" s="598">
        <v>0.85130907730104399</v>
      </c>
      <c r="DY11" s="744">
        <v>1271.9906630000055</v>
      </c>
      <c r="DZ11" s="744">
        <v>1238</v>
      </c>
      <c r="EA11" s="612">
        <v>0.9</v>
      </c>
      <c r="EB11" s="598">
        <v>-0.5</v>
      </c>
      <c r="EC11" s="598"/>
      <c r="ED11" s="1027" t="s">
        <v>151</v>
      </c>
      <c r="EE11" s="598" t="s">
        <v>151</v>
      </c>
      <c r="EF11" s="797"/>
      <c r="EG11" s="797"/>
      <c r="EH11" s="935"/>
      <c r="EI11" s="935"/>
      <c r="EJ11" s="935"/>
      <c r="EK11" s="935"/>
      <c r="EL11" s="910"/>
    </row>
    <row r="12" spans="1:142" s="183" customFormat="1" ht="20.25" customHeight="1">
      <c r="A12" s="567" t="s">
        <v>44</v>
      </c>
      <c r="B12" s="503"/>
      <c r="C12" s="500">
        <v>97.658144345556337</v>
      </c>
      <c r="D12" s="500"/>
      <c r="E12" s="500">
        <v>96.368331043752704</v>
      </c>
      <c r="F12" s="500">
        <v>98.947957647359956</v>
      </c>
      <c r="G12" s="500">
        <v>0.67310785945744345</v>
      </c>
      <c r="H12" s="500"/>
      <c r="I12" s="502">
        <v>1066</v>
      </c>
      <c r="J12" s="500"/>
      <c r="K12" s="500">
        <v>99.580016801252711</v>
      </c>
      <c r="L12" s="500">
        <v>0.20097751510200187</v>
      </c>
      <c r="M12" s="500">
        <v>99.185667392129801</v>
      </c>
      <c r="N12" s="500">
        <v>99.974366210375621</v>
      </c>
      <c r="O12" s="500">
        <v>0.2018251468094486</v>
      </c>
      <c r="P12" s="500">
        <v>507.07409399999875</v>
      </c>
      <c r="Q12" s="503">
        <v>1060</v>
      </c>
      <c r="R12" s="500"/>
      <c r="S12" s="500">
        <v>99.582491539768014</v>
      </c>
      <c r="T12" s="500">
        <v>0.18551018587407847</v>
      </c>
      <c r="U12" s="500">
        <v>99.218491456730902</v>
      </c>
      <c r="V12" s="500">
        <v>99.946491622805127</v>
      </c>
      <c r="W12" s="500">
        <v>0.18628795384176086</v>
      </c>
      <c r="X12" s="500">
        <v>533.69577199999742</v>
      </c>
      <c r="Y12" s="502">
        <v>1051</v>
      </c>
      <c r="Z12" s="503"/>
      <c r="AA12" s="554">
        <v>99.519287170052849</v>
      </c>
      <c r="AB12" s="554">
        <v>0.24715802294606801</v>
      </c>
      <c r="AC12" s="554">
        <v>99.034440178969547</v>
      </c>
      <c r="AD12" s="554">
        <v>100.00413416113614</v>
      </c>
      <c r="AE12" s="554">
        <v>0.24835188230773655</v>
      </c>
      <c r="AF12" s="506">
        <v>528.56567199999824</v>
      </c>
      <c r="AG12" s="506">
        <v>1068</v>
      </c>
      <c r="AH12" s="503"/>
      <c r="AI12" s="500">
        <v>99.570003579872818</v>
      </c>
      <c r="AJ12" s="500">
        <v>0.34928849405748658</v>
      </c>
      <c r="AK12" s="500">
        <v>98.88480844299211</v>
      </c>
      <c r="AL12" s="500">
        <v>100</v>
      </c>
      <c r="AM12" s="500">
        <v>0.35079690820468357</v>
      </c>
      <c r="AN12" s="506">
        <v>420.46745400000037</v>
      </c>
      <c r="AO12" s="942">
        <v>1049</v>
      </c>
      <c r="AP12" s="503"/>
      <c r="AQ12" s="507">
        <v>99.77449445638068</v>
      </c>
      <c r="AR12" s="500">
        <v>0.13130452226297085</v>
      </c>
      <c r="AS12" s="500">
        <v>99.51693573745348</v>
      </c>
      <c r="AT12" s="500">
        <v>100</v>
      </c>
      <c r="AU12" s="500">
        <v>0.13160129046845179</v>
      </c>
      <c r="AV12" s="506">
        <v>466.17035799999917</v>
      </c>
      <c r="AW12" s="506">
        <v>1068</v>
      </c>
      <c r="AX12" s="503"/>
      <c r="AY12" s="507">
        <v>99.321187394672805</v>
      </c>
      <c r="AZ12" s="500">
        <v>0.37200946119629857</v>
      </c>
      <c r="BA12" s="500">
        <v>98.591783486907559</v>
      </c>
      <c r="BB12" s="500">
        <v>100</v>
      </c>
      <c r="BC12" s="598">
        <v>0.37455196716290134</v>
      </c>
      <c r="BD12" s="506">
        <v>599.34228800000176</v>
      </c>
      <c r="BE12" s="506">
        <v>1224</v>
      </c>
      <c r="BF12" s="504"/>
      <c r="BG12" s="507">
        <v>99.217461201391984</v>
      </c>
      <c r="BH12" s="500">
        <v>0.56235433967004733</v>
      </c>
      <c r="BI12" s="500">
        <v>98.114846218460741</v>
      </c>
      <c r="BJ12" s="500">
        <v>100</v>
      </c>
      <c r="BK12" s="598">
        <v>0.56678968889213799</v>
      </c>
      <c r="BL12" s="506">
        <v>580.29697800000076</v>
      </c>
      <c r="BM12" s="506">
        <v>1203</v>
      </c>
      <c r="BN12" s="598"/>
      <c r="BO12" s="507">
        <v>99.785635940550137</v>
      </c>
      <c r="BP12" s="500">
        <v>0.15608176690476849</v>
      </c>
      <c r="BQ12" s="500">
        <v>99.47960448790883</v>
      </c>
      <c r="BR12" s="500">
        <v>100</v>
      </c>
      <c r="BS12" s="598">
        <v>0.15641706888329923</v>
      </c>
      <c r="BT12" s="506">
        <v>536.02269099999717</v>
      </c>
      <c r="BU12" s="506">
        <v>1225</v>
      </c>
      <c r="BV12" s="481"/>
      <c r="BW12" s="507">
        <v>99.281627807002309</v>
      </c>
      <c r="BX12" s="500">
        <v>0.31758641941402721</v>
      </c>
      <c r="BY12" s="500">
        <v>98.658919131297537</v>
      </c>
      <c r="BZ12" s="500">
        <v>99.904336482707066</v>
      </c>
      <c r="CA12" s="500">
        <v>0.31988437984860268</v>
      </c>
      <c r="CB12" s="500">
        <v>529.64898100000073</v>
      </c>
      <c r="CC12" s="506">
        <v>1263</v>
      </c>
      <c r="CD12" s="513"/>
      <c r="CE12" s="612">
        <v>99.492580243723921</v>
      </c>
      <c r="CF12" s="598">
        <v>0.24156031887198559</v>
      </c>
      <c r="CG12" s="598">
        <v>99.018939945412413</v>
      </c>
      <c r="CH12" s="598">
        <v>99.966220542035416</v>
      </c>
      <c r="CI12" s="598">
        <v>0.2427922949432437</v>
      </c>
      <c r="CJ12" s="744">
        <v>503.95199799999887</v>
      </c>
      <c r="CK12" s="744">
        <v>1267</v>
      </c>
      <c r="CL12" s="513"/>
      <c r="CM12" s="612">
        <v>99.526749963128253</v>
      </c>
      <c r="CN12" s="598">
        <v>0.23547173493482099</v>
      </c>
      <c r="CO12" s="598">
        <v>99.064829881319199</v>
      </c>
      <c r="CP12" s="598">
        <v>99.988670044937294</v>
      </c>
      <c r="CQ12" s="598">
        <v>0.23659140384073266</v>
      </c>
      <c r="CR12" s="744">
        <v>231.2270289999995</v>
      </c>
      <c r="CS12" s="744">
        <v>595</v>
      </c>
      <c r="CT12" s="744"/>
      <c r="CU12" s="612">
        <v>99.343699319796144</v>
      </c>
      <c r="CV12" s="598">
        <v>0.31927910638308449</v>
      </c>
      <c r="CW12" s="598">
        <v>98.717672371556802</v>
      </c>
      <c r="CX12" s="598">
        <v>99.969726268035487</v>
      </c>
      <c r="CY12" s="598">
        <v>0.32138838051047086</v>
      </c>
      <c r="CZ12" s="744">
        <v>482.7186829999996</v>
      </c>
      <c r="DA12" s="744">
        <v>1245</v>
      </c>
      <c r="DB12" s="481"/>
      <c r="DC12" s="612">
        <v>98.838740159882789</v>
      </c>
      <c r="DD12" s="598">
        <v>0.50580478750830216</v>
      </c>
      <c r="DE12" s="598">
        <v>97.846981531803451</v>
      </c>
      <c r="DF12" s="598">
        <v>99.830498787962114</v>
      </c>
      <c r="DG12" s="598">
        <v>0.51174750577567663</v>
      </c>
      <c r="DH12" s="744">
        <v>486.89232199999924</v>
      </c>
      <c r="DI12" s="744">
        <v>1229</v>
      </c>
      <c r="DJ12" s="481"/>
      <c r="DK12" s="612">
        <v>99.775450015542461</v>
      </c>
      <c r="DL12" s="598">
        <v>0.15652695514493387</v>
      </c>
      <c r="DM12" s="598">
        <v>99.468539572336084</v>
      </c>
      <c r="DN12" s="598">
        <v>100</v>
      </c>
      <c r="DO12" s="598">
        <v>0.15687922742573548</v>
      </c>
      <c r="DP12" s="744">
        <v>504.76556599999896</v>
      </c>
      <c r="DQ12" s="744">
        <v>1266</v>
      </c>
      <c r="DR12" s="481"/>
      <c r="DS12" s="481"/>
      <c r="DT12" s="612">
        <v>99.880599567598324</v>
      </c>
      <c r="DU12" s="598">
        <v>9.7198566626703245E-2</v>
      </c>
      <c r="DV12" s="598">
        <v>99.690017318602671</v>
      </c>
      <c r="DW12" s="598">
        <v>100</v>
      </c>
      <c r="DX12" s="598">
        <v>9.7314760871975034E-2</v>
      </c>
      <c r="DY12" s="744">
        <v>512.61455900000021</v>
      </c>
      <c r="DZ12" s="744">
        <v>1246</v>
      </c>
      <c r="EA12" s="612">
        <v>0.4</v>
      </c>
      <c r="EB12" s="475">
        <v>0.1</v>
      </c>
      <c r="EC12" s="475"/>
      <c r="ED12" s="1027" t="s">
        <v>151</v>
      </c>
      <c r="EE12" s="475" t="s">
        <v>151</v>
      </c>
      <c r="EF12" s="797"/>
      <c r="EG12" s="797"/>
      <c r="EH12" s="935"/>
      <c r="EI12" s="935"/>
      <c r="EJ12" s="935"/>
      <c r="EK12" s="935"/>
      <c r="EL12" s="910"/>
    </row>
    <row r="13" spans="1:142" s="183" customFormat="1" ht="20.25" customHeight="1">
      <c r="A13" s="567" t="s">
        <v>21</v>
      </c>
      <c r="B13" s="503"/>
      <c r="C13" s="500">
        <v>98.17684307618137</v>
      </c>
      <c r="D13" s="500"/>
      <c r="E13" s="500">
        <v>96.795887691750963</v>
      </c>
      <c r="F13" s="500">
        <v>99.557798460611764</v>
      </c>
      <c r="G13" s="500">
        <v>0.71686415072920995</v>
      </c>
      <c r="H13" s="500"/>
      <c r="I13" s="502">
        <v>1064</v>
      </c>
      <c r="J13" s="500"/>
      <c r="K13" s="500">
        <v>97.818149056494235</v>
      </c>
      <c r="L13" s="500">
        <v>0.57880762744397607</v>
      </c>
      <c r="M13" s="500">
        <v>96.682437702104579</v>
      </c>
      <c r="N13" s="500">
        <v>98.953860410883891</v>
      </c>
      <c r="O13" s="500">
        <v>0.59171803292831626</v>
      </c>
      <c r="P13" s="500">
        <v>1275.8250549999943</v>
      </c>
      <c r="Q13" s="503">
        <v>1047</v>
      </c>
      <c r="R13" s="500"/>
      <c r="S13" s="500">
        <v>98.831807936430394</v>
      </c>
      <c r="T13" s="500">
        <v>0.48297312915584834</v>
      </c>
      <c r="U13" s="500">
        <v>97.884138899880796</v>
      </c>
      <c r="V13" s="500">
        <v>99.779476972979992</v>
      </c>
      <c r="W13" s="500">
        <v>0.48868187200066343</v>
      </c>
      <c r="X13" s="500">
        <v>1314.3200059999954</v>
      </c>
      <c r="Y13" s="502">
        <v>1082</v>
      </c>
      <c r="Z13" s="503"/>
      <c r="AA13" s="554">
        <v>99.364764493524177</v>
      </c>
      <c r="AB13" s="554">
        <v>0.3419255102222965</v>
      </c>
      <c r="AC13" s="554">
        <v>98.694013235564512</v>
      </c>
      <c r="AD13" s="554">
        <v>100.03551575148386</v>
      </c>
      <c r="AE13" s="554">
        <v>0.34411142819603879</v>
      </c>
      <c r="AF13" s="506">
        <v>1180.1930030000035</v>
      </c>
      <c r="AG13" s="506">
        <v>1130</v>
      </c>
      <c r="AH13" s="503"/>
      <c r="AI13" s="500">
        <v>99.511761913728208</v>
      </c>
      <c r="AJ13" s="500">
        <v>0.21635139759345295</v>
      </c>
      <c r="AK13" s="500">
        <v>99.087347917818065</v>
      </c>
      <c r="AL13" s="500">
        <v>99.936175909638365</v>
      </c>
      <c r="AM13" s="500">
        <v>0.21741289012751971</v>
      </c>
      <c r="AN13" s="506">
        <v>1227.3171979999868</v>
      </c>
      <c r="AO13" s="942">
        <v>1089</v>
      </c>
      <c r="AP13" s="503"/>
      <c r="AQ13" s="507">
        <v>99.833570912079622</v>
      </c>
      <c r="AR13" s="500">
        <v>0.12430374339337533</v>
      </c>
      <c r="AS13" s="500">
        <v>99.589744482079496</v>
      </c>
      <c r="AT13" s="500">
        <v>100</v>
      </c>
      <c r="AU13" s="500">
        <v>0.12451096585821401</v>
      </c>
      <c r="AV13" s="506">
        <v>1343.5187489999948</v>
      </c>
      <c r="AW13" s="506">
        <v>1107</v>
      </c>
      <c r="AX13" s="503"/>
      <c r="AY13" s="507">
        <v>99.641014354382747</v>
      </c>
      <c r="AZ13" s="500">
        <v>0.26968099083495894</v>
      </c>
      <c r="BA13" s="500">
        <v>99.112247242029056</v>
      </c>
      <c r="BB13" s="500">
        <v>100</v>
      </c>
      <c r="BC13" s="598">
        <v>0.27065259479978077</v>
      </c>
      <c r="BD13" s="506">
        <v>1602.7885990000038</v>
      </c>
      <c r="BE13" s="506">
        <v>1237</v>
      </c>
      <c r="BF13" s="504"/>
      <c r="BG13" s="507">
        <v>99.79028177135676</v>
      </c>
      <c r="BH13" s="500">
        <v>0.13777579909399579</v>
      </c>
      <c r="BI13" s="500">
        <v>99.520143088946128</v>
      </c>
      <c r="BJ13" s="500">
        <v>100</v>
      </c>
      <c r="BK13" s="598">
        <v>0.1380653472947124</v>
      </c>
      <c r="BL13" s="506">
        <v>1554.5610989999911</v>
      </c>
      <c r="BM13" s="506">
        <v>1217</v>
      </c>
      <c r="BN13" s="598"/>
      <c r="BO13" s="507">
        <v>99.659336237193131</v>
      </c>
      <c r="BP13" s="500">
        <v>0.14617138984732275</v>
      </c>
      <c r="BQ13" s="500">
        <v>99.372736183537498</v>
      </c>
      <c r="BR13" s="500">
        <v>99.945936290848763</v>
      </c>
      <c r="BS13" s="598">
        <v>0.14667104494799074</v>
      </c>
      <c r="BT13" s="506">
        <v>1652.5012680000032</v>
      </c>
      <c r="BU13" s="506">
        <v>1231</v>
      </c>
      <c r="BV13" s="481"/>
      <c r="BW13" s="507">
        <v>99.590379027408645</v>
      </c>
      <c r="BX13" s="500">
        <v>0.23760437479192001</v>
      </c>
      <c r="BY13" s="500">
        <v>99.124495423691172</v>
      </c>
      <c r="BZ13" s="500">
        <v>100</v>
      </c>
      <c r="CA13" s="500">
        <v>0.23858165528873829</v>
      </c>
      <c r="CB13" s="500">
        <v>1570.2606630000021</v>
      </c>
      <c r="CC13" s="506">
        <v>1225</v>
      </c>
      <c r="CD13" s="513"/>
      <c r="CE13" s="612">
        <v>99.75328708004146</v>
      </c>
      <c r="CF13" s="598">
        <v>0.18070209441490501</v>
      </c>
      <c r="CG13" s="598">
        <v>99.398974772855169</v>
      </c>
      <c r="CH13" s="598">
        <v>100</v>
      </c>
      <c r="CI13" s="598">
        <v>0.18114901243295442</v>
      </c>
      <c r="CJ13" s="744">
        <v>1511.6796479999987</v>
      </c>
      <c r="CK13" s="744">
        <v>1234</v>
      </c>
      <c r="CL13" s="513"/>
      <c r="CM13" s="612">
        <v>99.415308810494125</v>
      </c>
      <c r="CN13" s="598">
        <v>0.38251841934988207</v>
      </c>
      <c r="CO13" s="598">
        <v>98.664930258229774</v>
      </c>
      <c r="CP13" s="598">
        <v>100</v>
      </c>
      <c r="CQ13" s="598">
        <v>0.38476812467488314</v>
      </c>
      <c r="CR13" s="744">
        <v>718.4866260000008</v>
      </c>
      <c r="CS13" s="744">
        <v>614</v>
      </c>
      <c r="CT13" s="744"/>
      <c r="CU13" s="612">
        <v>98.739032524450451</v>
      </c>
      <c r="CV13" s="598">
        <v>0.47559816497820651</v>
      </c>
      <c r="CW13" s="598">
        <v>97.806502766451501</v>
      </c>
      <c r="CX13" s="598">
        <v>99.671562282449415</v>
      </c>
      <c r="CY13" s="598">
        <v>0.48167189086082601</v>
      </c>
      <c r="CZ13" s="744">
        <v>1588.740264000005</v>
      </c>
      <c r="DA13" s="744">
        <v>1160</v>
      </c>
      <c r="DB13" s="744"/>
      <c r="DC13" s="612">
        <v>99.384538615795208</v>
      </c>
      <c r="DD13" s="598">
        <v>0.46096322443208743</v>
      </c>
      <c r="DE13" s="598">
        <v>98.480703250159621</v>
      </c>
      <c r="DF13" s="598">
        <v>100</v>
      </c>
      <c r="DG13" s="598">
        <v>0.46381784415591831</v>
      </c>
      <c r="DH13" s="744">
        <v>1529.3388409999977</v>
      </c>
      <c r="DI13" s="744">
        <v>1239</v>
      </c>
      <c r="DJ13" s="744"/>
      <c r="DK13" s="612">
        <v>99.754644344824257</v>
      </c>
      <c r="DL13" s="598">
        <v>0.2049961675853868</v>
      </c>
      <c r="DM13" s="598">
        <v>99.352697826469111</v>
      </c>
      <c r="DN13" s="598">
        <v>100</v>
      </c>
      <c r="DO13" s="598">
        <v>0.20550037437532398</v>
      </c>
      <c r="DP13" s="744">
        <v>1509.2613200000023</v>
      </c>
      <c r="DQ13" s="744">
        <v>1249</v>
      </c>
      <c r="DR13" s="744"/>
      <c r="DS13" s="744"/>
      <c r="DT13" s="612">
        <v>99.9125464157176</v>
      </c>
      <c r="DU13" s="598">
        <v>5.1368275059900569E-2</v>
      </c>
      <c r="DV13" s="598">
        <v>99.811825986109397</v>
      </c>
      <c r="DW13" s="598">
        <v>100</v>
      </c>
      <c r="DX13" s="598">
        <v>5.1413237779134056E-2</v>
      </c>
      <c r="DY13" s="744">
        <v>1510.2594260000021</v>
      </c>
      <c r="DZ13" s="744">
        <v>1198</v>
      </c>
      <c r="EA13" s="612">
        <v>0.1</v>
      </c>
      <c r="EB13" s="598">
        <v>0.1</v>
      </c>
      <c r="EC13" s="598"/>
      <c r="ED13" s="1027" t="s">
        <v>151</v>
      </c>
      <c r="EE13" s="598" t="s">
        <v>151</v>
      </c>
      <c r="EF13" s="797"/>
      <c r="EG13" s="797"/>
      <c r="EH13" s="935"/>
      <c r="EI13" s="935"/>
      <c r="EJ13" s="935"/>
      <c r="EK13" s="935"/>
      <c r="EL13" s="910"/>
    </row>
    <row r="14" spans="1:142" s="183" customFormat="1" ht="20.25" customHeight="1">
      <c r="A14" s="567" t="s">
        <v>22</v>
      </c>
      <c r="B14" s="503"/>
      <c r="C14" s="500">
        <v>97.920784791798354</v>
      </c>
      <c r="D14" s="500"/>
      <c r="E14" s="500">
        <v>97.032653270748554</v>
      </c>
      <c r="F14" s="500">
        <v>98.808916312848154</v>
      </c>
      <c r="G14" s="500">
        <v>0.46224122603924483</v>
      </c>
      <c r="H14" s="500"/>
      <c r="I14" s="502">
        <v>1289</v>
      </c>
      <c r="J14" s="500"/>
      <c r="K14" s="500">
        <v>98.75488629941681</v>
      </c>
      <c r="L14" s="500">
        <v>0.40769769740266576</v>
      </c>
      <c r="M14" s="500">
        <v>97.954919467356461</v>
      </c>
      <c r="N14" s="500">
        <v>99.554853131477159</v>
      </c>
      <c r="O14" s="500">
        <v>0.41283799990064224</v>
      </c>
      <c r="P14" s="500">
        <v>842.91089200000886</v>
      </c>
      <c r="Q14" s="503">
        <v>1291</v>
      </c>
      <c r="R14" s="500"/>
      <c r="S14" s="500">
        <v>98.590857939392436</v>
      </c>
      <c r="T14" s="500">
        <v>0.45643745535171698</v>
      </c>
      <c r="U14" s="500">
        <v>97.695256057121384</v>
      </c>
      <c r="V14" s="500">
        <v>99.486459821663473</v>
      </c>
      <c r="W14" s="500">
        <v>0.46296123686468632</v>
      </c>
      <c r="X14" s="500">
        <v>873.83439500000043</v>
      </c>
      <c r="Y14" s="502">
        <v>1257</v>
      </c>
      <c r="Z14" s="503"/>
      <c r="AA14" s="554">
        <v>99.529078167819918</v>
      </c>
      <c r="AB14" s="554">
        <v>0.21102054160998165</v>
      </c>
      <c r="AC14" s="554">
        <v>99.115121649488756</v>
      </c>
      <c r="AD14" s="554">
        <v>99.94303468615108</v>
      </c>
      <c r="AE14" s="554">
        <v>0.21201898530012661</v>
      </c>
      <c r="AF14" s="506">
        <v>930.8205099999966</v>
      </c>
      <c r="AG14" s="506">
        <v>1193</v>
      </c>
      <c r="AH14" s="503"/>
      <c r="AI14" s="500">
        <v>99.068908760386392</v>
      </c>
      <c r="AJ14" s="500">
        <v>0.45719098732888752</v>
      </c>
      <c r="AK14" s="500">
        <v>98.172042569621212</v>
      </c>
      <c r="AL14" s="500">
        <v>99.965774951151559</v>
      </c>
      <c r="AM14" s="500">
        <v>0.46148786036866046</v>
      </c>
      <c r="AN14" s="506">
        <v>704.51280399999939</v>
      </c>
      <c r="AO14" s="942">
        <v>1190</v>
      </c>
      <c r="AP14" s="503"/>
      <c r="AQ14" s="507">
        <v>99.146819691226582</v>
      </c>
      <c r="AR14" s="500">
        <v>0.262984132872844</v>
      </c>
      <c r="AS14" s="500">
        <v>98.630966503586521</v>
      </c>
      <c r="AT14" s="500">
        <v>99.662672878866658</v>
      </c>
      <c r="AU14" s="500">
        <v>0.26524716949253319</v>
      </c>
      <c r="AV14" s="506">
        <v>688.00075899999581</v>
      </c>
      <c r="AW14" s="506">
        <v>1198</v>
      </c>
      <c r="AX14" s="503"/>
      <c r="AY14" s="507">
        <v>99.508118139478924</v>
      </c>
      <c r="AZ14" s="500">
        <v>0.2327002950910296</v>
      </c>
      <c r="BA14" s="500">
        <v>99.051859570055171</v>
      </c>
      <c r="BB14" s="500">
        <v>99.964376708902662</v>
      </c>
      <c r="BC14" s="598">
        <v>0.23385056359407516</v>
      </c>
      <c r="BD14" s="506">
        <v>677.38094600000056</v>
      </c>
      <c r="BE14" s="506">
        <v>1473</v>
      </c>
      <c r="BF14" s="504"/>
      <c r="BG14" s="507">
        <v>99.49788955537106</v>
      </c>
      <c r="BH14" s="500">
        <v>0.21447933004466835</v>
      </c>
      <c r="BI14" s="500">
        <v>99.077357328350175</v>
      </c>
      <c r="BJ14" s="500">
        <v>99.91842178239196</v>
      </c>
      <c r="BK14" s="598">
        <v>0.21556168779369891</v>
      </c>
      <c r="BL14" s="506">
        <v>659.21393099999898</v>
      </c>
      <c r="BM14" s="506">
        <v>1452</v>
      </c>
      <c r="BN14" s="598"/>
      <c r="BO14" s="507">
        <v>99.916871380682664</v>
      </c>
      <c r="BP14" s="500">
        <v>5.8244468900530179E-2</v>
      </c>
      <c r="BQ14" s="500">
        <v>99.802670729450753</v>
      </c>
      <c r="BR14" s="500">
        <v>100</v>
      </c>
      <c r="BS14" s="598">
        <v>5.8292927005909864E-2</v>
      </c>
      <c r="BT14" s="506">
        <v>590.76886400000171</v>
      </c>
      <c r="BU14" s="506">
        <v>1421</v>
      </c>
      <c r="BV14" s="481"/>
      <c r="BW14" s="507">
        <v>99.96185381938713</v>
      </c>
      <c r="BX14" s="500">
        <v>3.8170516466973385E-2</v>
      </c>
      <c r="BY14" s="500">
        <v>99.887010846554816</v>
      </c>
      <c r="BZ14" s="500">
        <v>100</v>
      </c>
      <c r="CA14" s="500">
        <v>3.8185082617555849E-2</v>
      </c>
      <c r="CB14" s="500">
        <v>637.48190799999907</v>
      </c>
      <c r="CC14" s="506">
        <v>1452</v>
      </c>
      <c r="CD14" s="513"/>
      <c r="CE14" s="612">
        <v>99.913209417184703</v>
      </c>
      <c r="CF14" s="598">
        <v>8.6688972909895926E-2</v>
      </c>
      <c r="CG14" s="598">
        <v>99.743233689461306</v>
      </c>
      <c r="CH14" s="598">
        <v>100</v>
      </c>
      <c r="CI14" s="598">
        <v>8.6764276130825352E-2</v>
      </c>
      <c r="CJ14" s="744">
        <v>585.28239299999825</v>
      </c>
      <c r="CK14" s="744">
        <v>1466</v>
      </c>
      <c r="CL14" s="513"/>
      <c r="CM14" s="612">
        <v>99.536843606503567</v>
      </c>
      <c r="CN14" s="598">
        <v>0.32843308732099963</v>
      </c>
      <c r="CO14" s="598">
        <v>98.892563142837275</v>
      </c>
      <c r="CP14" s="598">
        <v>100</v>
      </c>
      <c r="CQ14" s="598">
        <v>0.32996132429051667</v>
      </c>
      <c r="CR14" s="744">
        <v>255.98480699999988</v>
      </c>
      <c r="CS14" s="744">
        <v>661</v>
      </c>
      <c r="CT14" s="744"/>
      <c r="CU14" s="612">
        <v>100</v>
      </c>
      <c r="CV14" s="598">
        <v>0</v>
      </c>
      <c r="CW14" s="598">
        <v>100</v>
      </c>
      <c r="CX14" s="598">
        <v>100</v>
      </c>
      <c r="CY14" s="598">
        <v>0</v>
      </c>
      <c r="CZ14" s="744">
        <v>573.21503400000006</v>
      </c>
      <c r="DA14" s="744">
        <v>1419</v>
      </c>
      <c r="DB14" s="744"/>
      <c r="DC14" s="612">
        <v>99.92560759576007</v>
      </c>
      <c r="DD14" s="598">
        <v>5.2177978168963107E-2</v>
      </c>
      <c r="DE14" s="598">
        <v>99.823299429995714</v>
      </c>
      <c r="DF14" s="598">
        <v>100</v>
      </c>
      <c r="DG14" s="598">
        <v>5.2216823519396903E-2</v>
      </c>
      <c r="DH14" s="744">
        <v>578.65450699999781</v>
      </c>
      <c r="DI14" s="744">
        <v>1433</v>
      </c>
      <c r="DJ14" s="744"/>
      <c r="DK14" s="612">
        <v>99.898092491783288</v>
      </c>
      <c r="DL14" s="598">
        <v>8.5122517977219814E-2</v>
      </c>
      <c r="DM14" s="598">
        <v>99.731188397245447</v>
      </c>
      <c r="DN14" s="598">
        <v>100</v>
      </c>
      <c r="DO14" s="598">
        <v>8.5209352705329408E-2</v>
      </c>
      <c r="DP14" s="744">
        <v>573.27375599999959</v>
      </c>
      <c r="DQ14" s="744">
        <v>1454</v>
      </c>
      <c r="DR14" s="744"/>
      <c r="DS14" s="744"/>
      <c r="DT14" s="612">
        <v>99.835305250596534</v>
      </c>
      <c r="DU14" s="598">
        <v>0.11600614776117782</v>
      </c>
      <c r="DV14" s="598">
        <v>99.60784600603219</v>
      </c>
      <c r="DW14" s="598">
        <v>100</v>
      </c>
      <c r="DX14" s="598">
        <v>0.11619751897386486</v>
      </c>
      <c r="DY14" s="744">
        <v>561.80661700000007</v>
      </c>
      <c r="DZ14" s="744">
        <v>1450</v>
      </c>
      <c r="EA14" s="612">
        <v>-0.1</v>
      </c>
      <c r="EB14" s="598">
        <v>-0.1</v>
      </c>
      <c r="EC14" s="598"/>
      <c r="ED14" s="1027" t="s">
        <v>151</v>
      </c>
      <c r="EE14" s="598" t="s">
        <v>151</v>
      </c>
      <c r="EF14" s="797"/>
      <c r="EG14" s="797"/>
      <c r="EH14" s="935"/>
      <c r="EI14" s="935"/>
      <c r="EJ14" s="935"/>
      <c r="EK14" s="935"/>
      <c r="EL14" s="910"/>
    </row>
    <row r="15" spans="1:142" s="183" customFormat="1" ht="20.25" customHeight="1">
      <c r="A15" s="567" t="s">
        <v>23</v>
      </c>
      <c r="B15" s="503"/>
      <c r="C15" s="500">
        <v>77.788116458686019</v>
      </c>
      <c r="D15" s="500"/>
      <c r="E15" s="500">
        <v>71.935183293962183</v>
      </c>
      <c r="F15" s="500">
        <v>83.641049623409856</v>
      </c>
      <c r="G15" s="500">
        <v>3.8346575605893705</v>
      </c>
      <c r="H15" s="500"/>
      <c r="I15" s="502">
        <v>1057</v>
      </c>
      <c r="J15" s="500"/>
      <c r="K15" s="500">
        <v>85.529531936693644</v>
      </c>
      <c r="L15" s="500">
        <v>2.5879012218292266</v>
      </c>
      <c r="M15" s="500">
        <v>80.451663812098502</v>
      </c>
      <c r="N15" s="500">
        <v>90.607400061288786</v>
      </c>
      <c r="O15" s="500">
        <v>3.0257399558139899</v>
      </c>
      <c r="P15" s="500">
        <v>1429.4698630000034</v>
      </c>
      <c r="Q15" s="503">
        <v>1064</v>
      </c>
      <c r="R15" s="500"/>
      <c r="S15" s="500">
        <v>90.517160584895436</v>
      </c>
      <c r="T15" s="500">
        <v>1.842114272732754</v>
      </c>
      <c r="U15" s="500">
        <v>86.902643435450429</v>
      </c>
      <c r="V15" s="500">
        <v>94.131677734340442</v>
      </c>
      <c r="W15" s="500">
        <v>2.0350994892344718</v>
      </c>
      <c r="X15" s="500">
        <v>1348.6550220000045</v>
      </c>
      <c r="Y15" s="502">
        <v>1041</v>
      </c>
      <c r="Z15" s="503"/>
      <c r="AA15" s="554">
        <v>89.616852037525618</v>
      </c>
      <c r="AB15" s="554">
        <v>2.004865170530215</v>
      </c>
      <c r="AC15" s="554">
        <v>85.68393157687207</v>
      </c>
      <c r="AD15" s="554">
        <v>93.549772498179166</v>
      </c>
      <c r="AE15" s="554">
        <v>2.2371519696883682</v>
      </c>
      <c r="AF15" s="506">
        <v>1370.4189279999871</v>
      </c>
      <c r="AG15" s="506">
        <v>1035</v>
      </c>
      <c r="AH15" s="503"/>
      <c r="AI15" s="500">
        <v>90.821517805060296</v>
      </c>
      <c r="AJ15" s="500">
        <v>1.4079384283041907</v>
      </c>
      <c r="AK15" s="500">
        <v>88.059581524551945</v>
      </c>
      <c r="AL15" s="500">
        <v>93.583454085568647</v>
      </c>
      <c r="AM15" s="500">
        <v>1.550225609889273</v>
      </c>
      <c r="AN15" s="506">
        <v>1284.825470000005</v>
      </c>
      <c r="AO15" s="942">
        <v>1010</v>
      </c>
      <c r="AP15" s="503"/>
      <c r="AQ15" s="507">
        <v>89.528831206328604</v>
      </c>
      <c r="AR15" s="500">
        <v>2.0823918542966182</v>
      </c>
      <c r="AS15" s="500">
        <v>85.444141897434022</v>
      </c>
      <c r="AT15" s="500">
        <v>93.613520515223186</v>
      </c>
      <c r="AU15" s="500">
        <v>2.3259455375861293</v>
      </c>
      <c r="AV15" s="506">
        <v>1351.6490449999947</v>
      </c>
      <c r="AW15" s="506">
        <v>1002</v>
      </c>
      <c r="AX15" s="503"/>
      <c r="AY15" s="507">
        <v>93.044744848791481</v>
      </c>
      <c r="AZ15" s="500">
        <v>1.346526070946708</v>
      </c>
      <c r="BA15" s="500">
        <v>90.404593238405269</v>
      </c>
      <c r="BB15" s="500">
        <v>95.684896459177693</v>
      </c>
      <c r="BC15" s="598">
        <v>1.4471812170961071</v>
      </c>
      <c r="BD15" s="506">
        <v>1856.5703370000049</v>
      </c>
      <c r="BE15" s="506">
        <v>1193</v>
      </c>
      <c r="BF15" s="504"/>
      <c r="BG15" s="507">
        <v>93.154599860098998</v>
      </c>
      <c r="BH15" s="500">
        <v>1.2194077989255618</v>
      </c>
      <c r="BI15" s="500">
        <v>90.763692180454484</v>
      </c>
      <c r="BJ15" s="500">
        <v>95.545507539743511</v>
      </c>
      <c r="BK15" s="598">
        <v>1.3090151219122694</v>
      </c>
      <c r="BL15" s="506">
        <v>1808.8340560000049</v>
      </c>
      <c r="BM15" s="506">
        <v>1148</v>
      </c>
      <c r="BN15" s="598"/>
      <c r="BO15" s="507">
        <v>92.002494542292894</v>
      </c>
      <c r="BP15" s="500">
        <v>1.4345689991448201</v>
      </c>
      <c r="BQ15" s="500">
        <v>89.189717345899865</v>
      </c>
      <c r="BR15" s="500">
        <v>94.815271738685908</v>
      </c>
      <c r="BS15" s="598">
        <v>1.5592718504880965</v>
      </c>
      <c r="BT15" s="506">
        <v>1639.6995999999976</v>
      </c>
      <c r="BU15" s="506">
        <v>1206</v>
      </c>
      <c r="BV15" s="481"/>
      <c r="BW15" s="507">
        <v>94.679677773641473</v>
      </c>
      <c r="BX15" s="500">
        <v>1.0690582321477649</v>
      </c>
      <c r="BY15" s="500">
        <v>92.583518129219939</v>
      </c>
      <c r="BZ15" s="500">
        <v>96.775837418062991</v>
      </c>
      <c r="CA15" s="500">
        <v>1.1291316756523515</v>
      </c>
      <c r="CB15" s="500">
        <v>1601.6062819999991</v>
      </c>
      <c r="CC15" s="506">
        <v>1321</v>
      </c>
      <c r="CD15" s="513"/>
      <c r="CE15" s="612">
        <v>94.57922544213767</v>
      </c>
      <c r="CF15" s="598">
        <v>0.95759299571818624</v>
      </c>
      <c r="CG15" s="598">
        <v>92.701621395782155</v>
      </c>
      <c r="CH15" s="598">
        <v>96.456829488493184</v>
      </c>
      <c r="CI15" s="598">
        <v>1.0124770965734216</v>
      </c>
      <c r="CJ15" s="744">
        <v>1633.0957330000024</v>
      </c>
      <c r="CK15" s="744">
        <v>1310</v>
      </c>
      <c r="CL15" s="513"/>
      <c r="CM15" s="612">
        <v>95.186642160295321</v>
      </c>
      <c r="CN15" s="598">
        <v>1.6530544966829253</v>
      </c>
      <c r="CO15" s="598">
        <v>91.943878995731438</v>
      </c>
      <c r="CP15" s="598">
        <v>98.429405324859204</v>
      </c>
      <c r="CQ15" s="598">
        <v>1.7366454569320389</v>
      </c>
      <c r="CR15" s="744">
        <v>681.95272600000067</v>
      </c>
      <c r="CS15" s="744">
        <v>591</v>
      </c>
      <c r="CT15" s="744"/>
      <c r="CU15" s="612">
        <v>96.429695477319513</v>
      </c>
      <c r="CV15" s="598">
        <v>0.69504061103355996</v>
      </c>
      <c r="CW15" s="598">
        <v>95.066893640528846</v>
      </c>
      <c r="CX15" s="598">
        <v>97.792497314110165</v>
      </c>
      <c r="CY15" s="598">
        <v>0.72077445396167938</v>
      </c>
      <c r="CZ15" s="744">
        <v>1568.2752730000002</v>
      </c>
      <c r="DA15" s="744">
        <v>1258</v>
      </c>
      <c r="DB15" s="744"/>
      <c r="DC15" s="612">
        <v>94.534921806522618</v>
      </c>
      <c r="DD15" s="598">
        <v>0.96223847971493059</v>
      </c>
      <c r="DE15" s="598">
        <v>92.648209110052619</v>
      </c>
      <c r="DF15" s="598">
        <v>96.421634502992632</v>
      </c>
      <c r="DG15" s="598">
        <v>1.0178656324318651</v>
      </c>
      <c r="DH15" s="744">
        <v>1540.8408629999974</v>
      </c>
      <c r="DI15" s="744">
        <v>1279</v>
      </c>
      <c r="DJ15" s="744"/>
      <c r="DK15" s="612">
        <v>94.646258210616239</v>
      </c>
      <c r="DL15" s="598">
        <v>1.1574407974733685</v>
      </c>
      <c r="DM15" s="598">
        <v>92.376804570450759</v>
      </c>
      <c r="DN15" s="598">
        <v>96.915711850781719</v>
      </c>
      <c r="DO15" s="598">
        <v>1.2229123679646337</v>
      </c>
      <c r="DP15" s="744">
        <v>1606.8063120000008</v>
      </c>
      <c r="DQ15" s="744">
        <v>1247</v>
      </c>
      <c r="DR15" s="744"/>
      <c r="DS15" s="744"/>
      <c r="DT15" s="612">
        <v>94.972119477332157</v>
      </c>
      <c r="DU15" s="598">
        <v>1.0333177381727725</v>
      </c>
      <c r="DV15" s="598">
        <v>92.946040026753508</v>
      </c>
      <c r="DW15" s="598">
        <v>96.998198927910792</v>
      </c>
      <c r="DX15" s="598">
        <v>1.0880221941549948</v>
      </c>
      <c r="DY15" s="744">
        <v>1555.6586049999955</v>
      </c>
      <c r="DZ15" s="744">
        <v>1254</v>
      </c>
      <c r="EA15" s="612">
        <v>0.4</v>
      </c>
      <c r="EB15" s="598">
        <v>0.4</v>
      </c>
      <c r="EC15" s="598"/>
      <c r="ED15" s="1027" t="s">
        <v>151</v>
      </c>
      <c r="EE15" s="598" t="s">
        <v>151</v>
      </c>
      <c r="EF15" s="797"/>
      <c r="EG15" s="797"/>
      <c r="EH15" s="935"/>
      <c r="EI15" s="935"/>
      <c r="EJ15" s="935"/>
      <c r="EK15" s="935"/>
      <c r="EL15" s="910"/>
    </row>
    <row r="16" spans="1:142" s="183" customFormat="1" ht="20.25" customHeight="1">
      <c r="A16" s="440" t="s">
        <v>174</v>
      </c>
      <c r="B16" s="503" t="s">
        <v>175</v>
      </c>
      <c r="C16" s="500" t="s">
        <v>175</v>
      </c>
      <c r="D16" s="500" t="s">
        <v>175</v>
      </c>
      <c r="E16" s="500" t="s">
        <v>175</v>
      </c>
      <c r="F16" s="500" t="s">
        <v>175</v>
      </c>
      <c r="G16" s="500" t="s">
        <v>175</v>
      </c>
      <c r="H16" s="500" t="s">
        <v>175</v>
      </c>
      <c r="I16" s="502" t="s">
        <v>175</v>
      </c>
      <c r="J16" s="500"/>
      <c r="K16" s="500" t="s">
        <v>175</v>
      </c>
      <c r="L16" s="500" t="s">
        <v>175</v>
      </c>
      <c r="M16" s="500" t="s">
        <v>175</v>
      </c>
      <c r="N16" s="500" t="s">
        <v>175</v>
      </c>
      <c r="O16" s="500" t="s">
        <v>175</v>
      </c>
      <c r="P16" s="500" t="s">
        <v>175</v>
      </c>
      <c r="Q16" s="503" t="s">
        <v>175</v>
      </c>
      <c r="R16" s="500"/>
      <c r="S16" s="500" t="s">
        <v>175</v>
      </c>
      <c r="T16" s="500" t="s">
        <v>175</v>
      </c>
      <c r="U16" s="500" t="s">
        <v>175</v>
      </c>
      <c r="V16" s="500" t="s">
        <v>175</v>
      </c>
      <c r="W16" s="500" t="s">
        <v>175</v>
      </c>
      <c r="X16" s="500" t="s">
        <v>175</v>
      </c>
      <c r="Y16" s="502" t="s">
        <v>175</v>
      </c>
      <c r="Z16" s="503"/>
      <c r="AA16" s="554" t="s">
        <v>175</v>
      </c>
      <c r="AB16" s="554" t="s">
        <v>175</v>
      </c>
      <c r="AC16" s="554" t="s">
        <v>175</v>
      </c>
      <c r="AD16" s="554" t="s">
        <v>175</v>
      </c>
      <c r="AE16" s="554" t="s">
        <v>175</v>
      </c>
      <c r="AF16" s="506" t="s">
        <v>175</v>
      </c>
      <c r="AG16" s="506" t="s">
        <v>175</v>
      </c>
      <c r="AH16" s="503"/>
      <c r="AI16" s="500" t="s">
        <v>175</v>
      </c>
      <c r="AJ16" s="500" t="s">
        <v>175</v>
      </c>
      <c r="AK16" s="500" t="s">
        <v>175</v>
      </c>
      <c r="AL16" s="500" t="s">
        <v>175</v>
      </c>
      <c r="AM16" s="500" t="s">
        <v>175</v>
      </c>
      <c r="AN16" s="506" t="s">
        <v>175</v>
      </c>
      <c r="AO16" s="942" t="s">
        <v>175</v>
      </c>
      <c r="AP16" s="503"/>
      <c r="AQ16" s="507">
        <v>99.800376290216761</v>
      </c>
      <c r="AR16" s="500">
        <v>0.14139112772096357</v>
      </c>
      <c r="AS16" s="500">
        <v>99.523032318388061</v>
      </c>
      <c r="AT16" s="500">
        <v>100</v>
      </c>
      <c r="AU16" s="500">
        <v>0.1416739425007798</v>
      </c>
      <c r="AV16" s="506">
        <v>894.62118599999849</v>
      </c>
      <c r="AW16" s="506">
        <v>952</v>
      </c>
      <c r="AX16" s="503"/>
      <c r="AY16" s="507">
        <v>99.379096545904559</v>
      </c>
      <c r="AZ16" s="500">
        <v>0.31157257372202535</v>
      </c>
      <c r="BA16" s="500">
        <v>98.768192048759516</v>
      </c>
      <c r="BB16" s="500">
        <v>99.990001043049588</v>
      </c>
      <c r="BC16" s="598">
        <v>0.31351922542192334</v>
      </c>
      <c r="BD16" s="506">
        <v>1121.8423659999989</v>
      </c>
      <c r="BE16" s="506">
        <v>1324</v>
      </c>
      <c r="BF16" s="504"/>
      <c r="BG16" s="507">
        <v>99.273118678997676</v>
      </c>
      <c r="BH16" s="500">
        <v>0.36907998310190143</v>
      </c>
      <c r="BI16" s="500">
        <v>98.549459074082122</v>
      </c>
      <c r="BJ16" s="500">
        <v>99.99677828391323</v>
      </c>
      <c r="BK16" s="598">
        <v>0.37178239992170647</v>
      </c>
      <c r="BL16" s="506">
        <v>1050.7398910000036</v>
      </c>
      <c r="BM16" s="506">
        <v>1226</v>
      </c>
      <c r="BN16" s="598"/>
      <c r="BO16" s="507">
        <v>99.70050622950049</v>
      </c>
      <c r="BP16" s="500">
        <v>0.2140332039848967</v>
      </c>
      <c r="BQ16" s="500">
        <v>99.280848676745251</v>
      </c>
      <c r="BR16" s="500">
        <v>100</v>
      </c>
      <c r="BS16" s="598">
        <v>0.21467614566792059</v>
      </c>
      <c r="BT16" s="506">
        <v>1177.7480359999954</v>
      </c>
      <c r="BU16" s="506">
        <v>1257</v>
      </c>
      <c r="BV16" s="481"/>
      <c r="BW16" s="507">
        <v>99.229997484535843</v>
      </c>
      <c r="BX16" s="500">
        <v>0.33829707402937897</v>
      </c>
      <c r="BY16" s="500">
        <v>98.56668032080978</v>
      </c>
      <c r="BZ16" s="500">
        <v>99.893314648261921</v>
      </c>
      <c r="CA16" s="500">
        <v>0.34092218341746877</v>
      </c>
      <c r="CB16" s="500">
        <v>1194.6224609999983</v>
      </c>
      <c r="CC16" s="506">
        <v>1257</v>
      </c>
      <c r="CD16" s="513"/>
      <c r="CE16" s="612">
        <v>99.809711694588856</v>
      </c>
      <c r="CF16" s="598">
        <v>0.18999434511757393</v>
      </c>
      <c r="CG16" s="598">
        <v>99.437179572097847</v>
      </c>
      <c r="CH16" s="598">
        <v>100</v>
      </c>
      <c r="CI16" s="598">
        <v>0.19035657141155174</v>
      </c>
      <c r="CJ16" s="744">
        <v>1185.7938379999975</v>
      </c>
      <c r="CK16" s="744">
        <v>1242</v>
      </c>
      <c r="CL16" s="513"/>
      <c r="CM16" s="612">
        <v>99.779728099791015</v>
      </c>
      <c r="CN16" s="598">
        <v>0.22058930291723824</v>
      </c>
      <c r="CO16" s="598">
        <v>99.347002580195479</v>
      </c>
      <c r="CP16" s="598">
        <v>100</v>
      </c>
      <c r="CQ16" s="598">
        <v>0.22107627182209197</v>
      </c>
      <c r="CR16" s="744">
        <v>594.33091499999784</v>
      </c>
      <c r="CS16" s="744">
        <v>705</v>
      </c>
      <c r="CT16" s="744"/>
      <c r="CU16" s="612">
        <v>99.800127504027472</v>
      </c>
      <c r="CV16" s="598">
        <v>0.17387906901861166</v>
      </c>
      <c r="CW16" s="598">
        <v>99.459193879608549</v>
      </c>
      <c r="CX16" s="598">
        <v>100</v>
      </c>
      <c r="CY16" s="598">
        <v>0.17422730147473481</v>
      </c>
      <c r="CZ16" s="744">
        <v>1162.9028739999994</v>
      </c>
      <c r="DA16" s="744">
        <v>1241</v>
      </c>
      <c r="DB16" s="744"/>
      <c r="DC16" s="612">
        <v>99.617901834163121</v>
      </c>
      <c r="DD16" s="598">
        <v>0.24103282014334904</v>
      </c>
      <c r="DE16" s="598">
        <v>99.145295830955732</v>
      </c>
      <c r="DF16" s="598">
        <v>100</v>
      </c>
      <c r="DG16" s="598">
        <v>0.24195733468127395</v>
      </c>
      <c r="DH16" s="744">
        <v>1164.7962219999999</v>
      </c>
      <c r="DI16" s="744">
        <v>1247</v>
      </c>
      <c r="DJ16" s="744"/>
      <c r="DK16" s="612">
        <v>99.712746152151709</v>
      </c>
      <c r="DL16" s="598">
        <v>0.21531096674092826</v>
      </c>
      <c r="DM16" s="598">
        <v>99.290574877124584</v>
      </c>
      <c r="DN16" s="598">
        <v>100</v>
      </c>
      <c r="DO16" s="598">
        <v>0.21593123752943802</v>
      </c>
      <c r="DP16" s="744">
        <v>1161.6993210000003</v>
      </c>
      <c r="DQ16" s="744">
        <v>1227</v>
      </c>
      <c r="DR16" s="744"/>
      <c r="DS16" s="744"/>
      <c r="DT16" s="612">
        <v>99.562421466668923</v>
      </c>
      <c r="DU16" s="598">
        <v>0.29376300800627403</v>
      </c>
      <c r="DV16" s="598">
        <v>98.986425166717495</v>
      </c>
      <c r="DW16" s="598">
        <v>100</v>
      </c>
      <c r="DX16" s="598">
        <v>0.29505410141578242</v>
      </c>
      <c r="DY16" s="744">
        <v>1162.9345619999983</v>
      </c>
      <c r="DZ16" s="744">
        <v>1189</v>
      </c>
      <c r="EA16" s="612">
        <v>-0.2</v>
      </c>
      <c r="EB16" s="598">
        <v>-0.1</v>
      </c>
      <c r="EC16" s="598"/>
      <c r="ED16" s="1027" t="s">
        <v>151</v>
      </c>
      <c r="EE16" s="598" t="s">
        <v>151</v>
      </c>
      <c r="EF16" s="797"/>
      <c r="EG16" s="797"/>
      <c r="EH16" s="935"/>
      <c r="EI16" s="935"/>
      <c r="EJ16" s="935"/>
      <c r="EK16" s="935"/>
      <c r="EL16" s="910"/>
    </row>
    <row r="17" spans="1:142" s="183" customFormat="1" ht="20.25" customHeight="1">
      <c r="A17" s="567" t="s">
        <v>24</v>
      </c>
      <c r="B17" s="503"/>
      <c r="C17" s="500">
        <v>99.357917942471644</v>
      </c>
      <c r="D17" s="500"/>
      <c r="E17" s="500">
        <v>98.788710621504691</v>
      </c>
      <c r="F17" s="500">
        <v>99.927125263438583</v>
      </c>
      <c r="G17" s="500">
        <v>0.29196733975129963</v>
      </c>
      <c r="H17" s="500"/>
      <c r="I17" s="502">
        <v>1047</v>
      </c>
      <c r="J17" s="500"/>
      <c r="K17" s="500">
        <v>98.428870583582054</v>
      </c>
      <c r="L17" s="500">
        <v>0.69693456937675924</v>
      </c>
      <c r="M17" s="500">
        <v>97.061375640222025</v>
      </c>
      <c r="N17" s="500">
        <v>99.796365526942083</v>
      </c>
      <c r="O17" s="500">
        <v>0.70805909408962375</v>
      </c>
      <c r="P17" s="500">
        <v>1212.8485280000025</v>
      </c>
      <c r="Q17" s="503">
        <v>1063</v>
      </c>
      <c r="R17" s="500"/>
      <c r="S17" s="500">
        <v>97.774886899727775</v>
      </c>
      <c r="T17" s="500">
        <v>0.79084973886992782</v>
      </c>
      <c r="U17" s="500">
        <v>96.223115662681309</v>
      </c>
      <c r="V17" s="500">
        <v>99.326658136774242</v>
      </c>
      <c r="W17" s="500">
        <v>0.80884751079382711</v>
      </c>
      <c r="X17" s="500">
        <v>1322.5209090000087</v>
      </c>
      <c r="Y17" s="502">
        <v>1050</v>
      </c>
      <c r="Z17" s="503"/>
      <c r="AA17" s="554">
        <v>97.756262579215445</v>
      </c>
      <c r="AB17" s="554">
        <v>0.91876092821526545</v>
      </c>
      <c r="AC17" s="554">
        <v>95.953940055915169</v>
      </c>
      <c r="AD17" s="554">
        <v>99.558585102515735</v>
      </c>
      <c r="AE17" s="554">
        <v>0.9398486643970867</v>
      </c>
      <c r="AF17" s="506">
        <v>1311.5404560000027</v>
      </c>
      <c r="AG17" s="506">
        <v>1049</v>
      </c>
      <c r="AH17" s="503"/>
      <c r="AI17" s="500">
        <v>99.808763120205839</v>
      </c>
      <c r="AJ17" s="500">
        <v>0.13577920612092703</v>
      </c>
      <c r="AK17" s="500">
        <v>99.54240664609803</v>
      </c>
      <c r="AL17" s="500">
        <v>100</v>
      </c>
      <c r="AM17" s="500">
        <v>0.13603936355508159</v>
      </c>
      <c r="AN17" s="506">
        <v>1269.5009469999954</v>
      </c>
      <c r="AO17" s="942">
        <v>1040</v>
      </c>
      <c r="AP17" s="503"/>
      <c r="AQ17" s="507">
        <v>99.776928315859209</v>
      </c>
      <c r="AR17" s="500">
        <v>0.13020274191569156</v>
      </c>
      <c r="AS17" s="500">
        <v>99.521530780186723</v>
      </c>
      <c r="AT17" s="500">
        <v>100</v>
      </c>
      <c r="AU17" s="500">
        <v>0.13049383671495154</v>
      </c>
      <c r="AV17" s="506">
        <v>1313.9162020000028</v>
      </c>
      <c r="AW17" s="506">
        <v>1037</v>
      </c>
      <c r="AX17" s="503"/>
      <c r="AY17" s="507">
        <v>99.614453699222381</v>
      </c>
      <c r="AZ17" s="500">
        <v>0.16707080901819646</v>
      </c>
      <c r="BA17" s="500">
        <v>99.286875737684809</v>
      </c>
      <c r="BB17" s="500">
        <v>99.942031660759952</v>
      </c>
      <c r="BC17" s="598">
        <v>0.16771743739382738</v>
      </c>
      <c r="BD17" s="506">
        <v>1427.2379189999904</v>
      </c>
      <c r="BE17" s="506">
        <v>1208</v>
      </c>
      <c r="BF17" s="504"/>
      <c r="BG17" s="507">
        <v>99.563535551672615</v>
      </c>
      <c r="BH17" s="500">
        <v>0.25844839854135498</v>
      </c>
      <c r="BI17" s="500">
        <v>99.056792638097008</v>
      </c>
      <c r="BJ17" s="500">
        <v>100</v>
      </c>
      <c r="BK17" s="598">
        <v>0.25958137897505906</v>
      </c>
      <c r="BL17" s="506">
        <v>1381.2401040000002</v>
      </c>
      <c r="BM17" s="506">
        <v>1167</v>
      </c>
      <c r="BN17" s="598"/>
      <c r="BO17" s="507">
        <v>99.00544828778996</v>
      </c>
      <c r="BP17" s="500">
        <v>0.38933038905986578</v>
      </c>
      <c r="BQ17" s="500">
        <v>98.242083374102833</v>
      </c>
      <c r="BR17" s="500">
        <v>99.768813201477087</v>
      </c>
      <c r="BS17" s="598">
        <v>0.39324137791705821</v>
      </c>
      <c r="BT17" s="506">
        <v>1367.3407659999912</v>
      </c>
      <c r="BU17" s="506">
        <v>1148</v>
      </c>
      <c r="BV17" s="481"/>
      <c r="BW17" s="507">
        <v>99.521553057652852</v>
      </c>
      <c r="BX17" s="500">
        <v>0.22463025203844633</v>
      </c>
      <c r="BY17" s="500">
        <v>99.08110851021857</v>
      </c>
      <c r="BZ17" s="500">
        <v>99.961997605087149</v>
      </c>
      <c r="CA17" s="500">
        <v>0.22571015537540695</v>
      </c>
      <c r="CB17" s="500">
        <v>1283.1851259999964</v>
      </c>
      <c r="CC17" s="506">
        <v>1214</v>
      </c>
      <c r="CD17" s="513"/>
      <c r="CE17" s="612">
        <v>99.588972912299241</v>
      </c>
      <c r="CF17" s="598">
        <v>0.27580340751432147</v>
      </c>
      <c r="CG17" s="598">
        <v>99.048190349913085</v>
      </c>
      <c r="CH17" s="598">
        <v>100</v>
      </c>
      <c r="CI17" s="598">
        <v>0.27694171297177794</v>
      </c>
      <c r="CJ17" s="744">
        <v>1276.2842540000058</v>
      </c>
      <c r="CK17" s="744">
        <v>1208</v>
      </c>
      <c r="CL17" s="513"/>
      <c r="CM17" s="612">
        <v>99.792513858921112</v>
      </c>
      <c r="CN17" s="598">
        <v>0.20804743539814827</v>
      </c>
      <c r="CO17" s="598">
        <v>99.384391464078803</v>
      </c>
      <c r="CP17" s="598">
        <v>100</v>
      </c>
      <c r="CQ17" s="598">
        <v>0.20848000251027801</v>
      </c>
      <c r="CR17" s="744">
        <v>548.59374900000057</v>
      </c>
      <c r="CS17" s="744">
        <v>525</v>
      </c>
      <c r="CT17" s="744"/>
      <c r="CU17" s="612">
        <v>99.664429244339075</v>
      </c>
      <c r="CV17" s="598">
        <v>0.20642386572296395</v>
      </c>
      <c r="CW17" s="598">
        <v>99.259683364891316</v>
      </c>
      <c r="CX17" s="598">
        <v>100</v>
      </c>
      <c r="CY17" s="598">
        <v>0.20711889616795132</v>
      </c>
      <c r="CZ17" s="744">
        <v>1187.9750940000006</v>
      </c>
      <c r="DA17" s="744">
        <v>1193</v>
      </c>
      <c r="DB17" s="744"/>
      <c r="DC17" s="612">
        <v>99.306480605007081</v>
      </c>
      <c r="DD17" s="598">
        <v>0.34737028317416102</v>
      </c>
      <c r="DE17" s="598">
        <v>98.625373023614955</v>
      </c>
      <c r="DF17" s="598">
        <v>99.987588186399208</v>
      </c>
      <c r="DG17" s="598">
        <v>0.34979618757795999</v>
      </c>
      <c r="DH17" s="744">
        <v>1268.8788610000011</v>
      </c>
      <c r="DI17" s="744">
        <v>1154</v>
      </c>
      <c r="DJ17" s="744"/>
      <c r="DK17" s="612">
        <v>99.330894159721467</v>
      </c>
      <c r="DL17" s="598">
        <v>0.28583019639729129</v>
      </c>
      <c r="DM17" s="598">
        <v>98.770452207874712</v>
      </c>
      <c r="DN17" s="598">
        <v>99.891336111568236</v>
      </c>
      <c r="DO17" s="598">
        <v>0.28775558582779276</v>
      </c>
      <c r="DP17" s="744">
        <v>1228.5158050000023</v>
      </c>
      <c r="DQ17" s="744">
        <v>1181</v>
      </c>
      <c r="DR17" s="744"/>
      <c r="DS17" s="744"/>
      <c r="DT17" s="612">
        <v>99.558798695265196</v>
      </c>
      <c r="DU17" s="598">
        <v>0.32608052388780923</v>
      </c>
      <c r="DV17" s="598">
        <v>98.91943577302284</v>
      </c>
      <c r="DW17" s="598">
        <v>100</v>
      </c>
      <c r="DX17" s="598">
        <v>0.32752557098031454</v>
      </c>
      <c r="DY17" s="744">
        <v>1201.4944070000033</v>
      </c>
      <c r="DZ17" s="744">
        <v>1199</v>
      </c>
      <c r="EA17" s="612">
        <v>0</v>
      </c>
      <c r="EB17" s="598">
        <v>0.3</v>
      </c>
      <c r="EC17" s="598"/>
      <c r="ED17" s="1027" t="s">
        <v>151</v>
      </c>
      <c r="EE17" s="598" t="s">
        <v>151</v>
      </c>
      <c r="EF17" s="797"/>
      <c r="EG17" s="797"/>
      <c r="EH17" s="935"/>
      <c r="EI17" s="935"/>
      <c r="EJ17" s="935"/>
      <c r="EK17" s="935"/>
      <c r="EL17" s="910"/>
    </row>
    <row r="18" spans="1:142" s="183" customFormat="1" ht="20.25" customHeight="1">
      <c r="A18" s="567" t="s">
        <v>25</v>
      </c>
      <c r="B18" s="503"/>
      <c r="C18" s="500">
        <v>93.825187529911318</v>
      </c>
      <c r="D18" s="500"/>
      <c r="E18" s="500">
        <v>91.280441304715708</v>
      </c>
      <c r="F18" s="500">
        <v>96.369933755106914</v>
      </c>
      <c r="G18" s="500">
        <v>1.3822650128984808</v>
      </c>
      <c r="H18" s="500"/>
      <c r="I18" s="502">
        <v>935</v>
      </c>
      <c r="J18" s="500"/>
      <c r="K18" s="500">
        <v>94.884416200625139</v>
      </c>
      <c r="L18" s="500">
        <v>1.0260052788282448</v>
      </c>
      <c r="M18" s="500">
        <v>92.871232908665576</v>
      </c>
      <c r="N18" s="500">
        <v>96.897599492584689</v>
      </c>
      <c r="O18" s="500">
        <v>1.0813211693887042</v>
      </c>
      <c r="P18" s="500">
        <v>565.67451800000049</v>
      </c>
      <c r="Q18" s="503">
        <v>942</v>
      </c>
      <c r="R18" s="500"/>
      <c r="S18" s="500">
        <v>97.196960250666038</v>
      </c>
      <c r="T18" s="500">
        <v>0.70242217187163181</v>
      </c>
      <c r="U18" s="500">
        <v>95.818697770448679</v>
      </c>
      <c r="V18" s="500">
        <v>98.575222730883382</v>
      </c>
      <c r="W18" s="500">
        <v>0.72267915587084275</v>
      </c>
      <c r="X18" s="500">
        <v>524.28717799999879</v>
      </c>
      <c r="Y18" s="502">
        <v>917</v>
      </c>
      <c r="Z18" s="503"/>
      <c r="AA18" s="554">
        <v>97.473663971952547</v>
      </c>
      <c r="AB18" s="554">
        <v>0.55545070336882241</v>
      </c>
      <c r="AC18" s="554">
        <v>96.384042850156163</v>
      </c>
      <c r="AD18" s="554">
        <v>98.563285093748945</v>
      </c>
      <c r="AE18" s="554">
        <v>0.56984695222768067</v>
      </c>
      <c r="AF18" s="506">
        <v>484.40068400000024</v>
      </c>
      <c r="AG18" s="506">
        <v>959</v>
      </c>
      <c r="AH18" s="503"/>
      <c r="AI18" s="500">
        <v>98.43595472828676</v>
      </c>
      <c r="AJ18" s="500">
        <v>0.39546865248565694</v>
      </c>
      <c r="AK18" s="500">
        <v>97.660168516939805</v>
      </c>
      <c r="AL18" s="500">
        <v>99.211740939633714</v>
      </c>
      <c r="AM18" s="500">
        <v>0.40175223938983573</v>
      </c>
      <c r="AN18" s="506">
        <v>430.2307689999995</v>
      </c>
      <c r="AO18" s="942">
        <v>947</v>
      </c>
      <c r="AP18" s="503"/>
      <c r="AQ18" s="507">
        <v>96.095766433741233</v>
      </c>
      <c r="AR18" s="500">
        <v>0.99315507050176388</v>
      </c>
      <c r="AS18" s="500">
        <v>94.147655711840969</v>
      </c>
      <c r="AT18" s="500">
        <v>98.043877155641482</v>
      </c>
      <c r="AU18" s="500">
        <v>1.0335055407321736</v>
      </c>
      <c r="AV18" s="506">
        <v>411.42833100000087</v>
      </c>
      <c r="AW18" s="506">
        <v>923</v>
      </c>
      <c r="AX18" s="503"/>
      <c r="AY18" s="507">
        <v>99.324187586717642</v>
      </c>
      <c r="AZ18" s="500">
        <v>0.27310778352203396</v>
      </c>
      <c r="BA18" s="500">
        <v>98.788701516278792</v>
      </c>
      <c r="BB18" s="500">
        <v>99.859673657156478</v>
      </c>
      <c r="BC18" s="598">
        <v>0.27496603814009546</v>
      </c>
      <c r="BD18" s="506">
        <v>477.76452999999981</v>
      </c>
      <c r="BE18" s="506">
        <v>1213</v>
      </c>
      <c r="BF18" s="504"/>
      <c r="BG18" s="507">
        <v>99.820382265661195</v>
      </c>
      <c r="BH18" s="500">
        <v>0.13702761973065197</v>
      </c>
      <c r="BI18" s="500">
        <v>99.551710547614036</v>
      </c>
      <c r="BJ18" s="500">
        <v>100</v>
      </c>
      <c r="BK18" s="598">
        <v>0.13727418851789983</v>
      </c>
      <c r="BL18" s="506">
        <v>464.89841499999932</v>
      </c>
      <c r="BM18" s="506">
        <v>1210</v>
      </c>
      <c r="BN18" s="598"/>
      <c r="BO18" s="507">
        <v>99.211799008924586</v>
      </c>
      <c r="BP18" s="500">
        <v>0.31640575257302922</v>
      </c>
      <c r="BQ18" s="500">
        <v>98.591418332794305</v>
      </c>
      <c r="BR18" s="500">
        <v>99.832179685054854</v>
      </c>
      <c r="BS18" s="598">
        <v>0.31891947906777396</v>
      </c>
      <c r="BT18" s="506">
        <v>420.16681499999964</v>
      </c>
      <c r="BU18" s="506">
        <v>1231</v>
      </c>
      <c r="BV18" s="481"/>
      <c r="BW18" s="507">
        <v>98.187320594206469</v>
      </c>
      <c r="BX18" s="500">
        <v>0.57516357571054444</v>
      </c>
      <c r="BY18" s="500">
        <v>97.059566614029464</v>
      </c>
      <c r="BZ18" s="500">
        <v>99.315074574383473</v>
      </c>
      <c r="CA18" s="500">
        <v>0.58578192400993367</v>
      </c>
      <c r="CB18" s="500">
        <v>428.30800500000146</v>
      </c>
      <c r="CC18" s="506">
        <v>1361</v>
      </c>
      <c r="CD18" s="513"/>
      <c r="CE18" s="612">
        <v>98.800657240374051</v>
      </c>
      <c r="CF18" s="598">
        <v>0.44771448100773376</v>
      </c>
      <c r="CG18" s="598">
        <v>97.922799397939002</v>
      </c>
      <c r="CH18" s="598">
        <v>99.678515082809099</v>
      </c>
      <c r="CI18" s="598">
        <v>0.4531492942587218</v>
      </c>
      <c r="CJ18" s="744">
        <v>416.3803850000009</v>
      </c>
      <c r="CK18" s="744">
        <v>1345</v>
      </c>
      <c r="CL18" s="513"/>
      <c r="CM18" s="612">
        <v>99.650888696628186</v>
      </c>
      <c r="CN18" s="598">
        <v>0.26283208047647544</v>
      </c>
      <c r="CO18" s="598">
        <v>99.13529638509516</v>
      </c>
      <c r="CP18" s="598">
        <v>100</v>
      </c>
      <c r="CQ18" s="598">
        <v>0.2637528715640734</v>
      </c>
      <c r="CR18" s="744">
        <v>181.8213829999998</v>
      </c>
      <c r="CS18" s="744">
        <v>612</v>
      </c>
      <c r="CT18" s="744"/>
      <c r="CU18" s="612">
        <v>98.644830586426153</v>
      </c>
      <c r="CV18" s="598">
        <v>0.41747126670835177</v>
      </c>
      <c r="CW18" s="598">
        <v>97.82627322438735</v>
      </c>
      <c r="CX18" s="598">
        <v>99.463387948464941</v>
      </c>
      <c r="CY18" s="598">
        <v>0.42320643081503473</v>
      </c>
      <c r="CZ18" s="744">
        <v>400.6408309999976</v>
      </c>
      <c r="DA18" s="744">
        <v>1307</v>
      </c>
      <c r="DB18" s="481"/>
      <c r="DC18" s="612">
        <v>99.100118448556316</v>
      </c>
      <c r="DD18" s="598">
        <v>0.41535717367987635</v>
      </c>
      <c r="DE18" s="598">
        <v>98.285705317433269</v>
      </c>
      <c r="DF18" s="598">
        <v>99.914531579679362</v>
      </c>
      <c r="DG18" s="598">
        <v>0.41912883675864793</v>
      </c>
      <c r="DH18" s="744">
        <v>411.20467399999916</v>
      </c>
      <c r="DI18" s="744">
        <v>1297</v>
      </c>
      <c r="DJ18" s="481"/>
      <c r="DK18" s="612">
        <v>99.413088283790771</v>
      </c>
      <c r="DL18" s="598">
        <v>0.23167514924577465</v>
      </c>
      <c r="DM18" s="598">
        <v>98.958830915345288</v>
      </c>
      <c r="DN18" s="598">
        <v>99.867345652236267</v>
      </c>
      <c r="DO18" s="598">
        <v>0.23304290536113351</v>
      </c>
      <c r="DP18" s="744">
        <v>408.6694700000026</v>
      </c>
      <c r="DQ18" s="744">
        <v>1326</v>
      </c>
      <c r="DR18" s="481"/>
      <c r="DS18" s="481"/>
      <c r="DT18" s="612">
        <v>99.87925105026271</v>
      </c>
      <c r="DU18" s="598">
        <v>8.2924000463549571E-2</v>
      </c>
      <c r="DV18" s="598">
        <v>99.716657680293025</v>
      </c>
      <c r="DW18" s="598">
        <v>100</v>
      </c>
      <c r="DX18" s="598">
        <v>8.3024251375112268E-2</v>
      </c>
      <c r="DY18" s="744">
        <v>391.11975799999942</v>
      </c>
      <c r="DZ18" s="744">
        <v>1321</v>
      </c>
      <c r="EA18" s="612">
        <v>1.1000000000000001</v>
      </c>
      <c r="EB18" s="475">
        <v>0.5</v>
      </c>
      <c r="EC18" s="475"/>
      <c r="ED18" s="1027" t="s">
        <v>187</v>
      </c>
      <c r="EE18" s="475" t="s">
        <v>237</v>
      </c>
      <c r="EF18" s="797"/>
      <c r="EG18" s="797"/>
      <c r="EH18" s="935"/>
      <c r="EI18" s="935"/>
      <c r="EJ18" s="935"/>
      <c r="EK18" s="935"/>
      <c r="EL18" s="910"/>
    </row>
    <row r="19" spans="1:142" s="183" customFormat="1" ht="20.25" customHeight="1">
      <c r="A19" s="567" t="s">
        <v>26</v>
      </c>
      <c r="B19" s="503"/>
      <c r="C19" s="500">
        <v>77.998677788738448</v>
      </c>
      <c r="D19" s="500"/>
      <c r="E19" s="500">
        <v>73.210718034673434</v>
      </c>
      <c r="F19" s="500">
        <v>82.786637542803447</v>
      </c>
      <c r="G19" s="500">
        <v>3.128452233302482</v>
      </c>
      <c r="H19" s="500"/>
      <c r="I19" s="502">
        <v>1000</v>
      </c>
      <c r="J19" s="500"/>
      <c r="K19" s="500">
        <v>78.011222114632446</v>
      </c>
      <c r="L19" s="500">
        <v>2.3521866896890682</v>
      </c>
      <c r="M19" s="500">
        <v>73.395862875292323</v>
      </c>
      <c r="N19" s="500">
        <v>82.626581353972554</v>
      </c>
      <c r="O19" s="500">
        <v>3.0151901558889591</v>
      </c>
      <c r="P19" s="500">
        <v>801.26467199999979</v>
      </c>
      <c r="Q19" s="503">
        <v>983</v>
      </c>
      <c r="R19" s="500"/>
      <c r="S19" s="500">
        <v>82.512048195110026</v>
      </c>
      <c r="T19" s="500">
        <v>2.5573604695787489</v>
      </c>
      <c r="U19" s="500">
        <v>77.494105816925028</v>
      </c>
      <c r="V19" s="500">
        <v>87.529990573295009</v>
      </c>
      <c r="W19" s="500">
        <v>3.0993782429585934</v>
      </c>
      <c r="X19" s="500">
        <v>759.72686500000748</v>
      </c>
      <c r="Y19" s="502">
        <v>964</v>
      </c>
      <c r="Z19" s="503"/>
      <c r="AA19" s="554">
        <v>85.156451804114567</v>
      </c>
      <c r="AB19" s="554">
        <v>2.3901383862367962</v>
      </c>
      <c r="AC19" s="554">
        <v>80.467745400711834</v>
      </c>
      <c r="AD19" s="554">
        <v>89.845158207517301</v>
      </c>
      <c r="AE19" s="554">
        <v>2.8067613617049627</v>
      </c>
      <c r="AF19" s="506">
        <v>809.05343800000082</v>
      </c>
      <c r="AG19" s="506">
        <v>1012</v>
      </c>
      <c r="AH19" s="503"/>
      <c r="AI19" s="500">
        <v>85.83057404435084</v>
      </c>
      <c r="AJ19" s="500">
        <v>2.48805738429808</v>
      </c>
      <c r="AK19" s="500">
        <v>80.949781092377464</v>
      </c>
      <c r="AL19" s="500">
        <v>90.711366996324202</v>
      </c>
      <c r="AM19" s="500">
        <v>2.8988008201045439</v>
      </c>
      <c r="AN19" s="506">
        <v>630.62954900000113</v>
      </c>
      <c r="AO19" s="942">
        <v>984</v>
      </c>
      <c r="AP19" s="503"/>
      <c r="AQ19" s="507">
        <v>87.882394638147929</v>
      </c>
      <c r="AR19" s="500">
        <v>2.0286449613258335</v>
      </c>
      <c r="AS19" s="500">
        <v>83.903131864922457</v>
      </c>
      <c r="AT19" s="500">
        <v>91.861657411373415</v>
      </c>
      <c r="AU19" s="500">
        <v>2.308363318590366</v>
      </c>
      <c r="AV19" s="506">
        <v>724.2562979999966</v>
      </c>
      <c r="AW19" s="506">
        <v>996</v>
      </c>
      <c r="AX19" s="503"/>
      <c r="AY19" s="507">
        <v>90.91342928794873</v>
      </c>
      <c r="AZ19" s="500">
        <v>1.3424356901460255</v>
      </c>
      <c r="BA19" s="500">
        <v>88.281297741704634</v>
      </c>
      <c r="BB19" s="500">
        <v>93.545560834192827</v>
      </c>
      <c r="BC19" s="598">
        <v>1.4766087921886095</v>
      </c>
      <c r="BD19" s="506">
        <v>846.34462700000336</v>
      </c>
      <c r="BE19" s="506">
        <v>1443</v>
      </c>
      <c r="BF19" s="504"/>
      <c r="BG19" s="507">
        <v>92.64615091787833</v>
      </c>
      <c r="BH19" s="500">
        <v>1.0859158189336293</v>
      </c>
      <c r="BI19" s="500">
        <v>90.516982584509023</v>
      </c>
      <c r="BJ19" s="500">
        <v>94.775319251247652</v>
      </c>
      <c r="BK19" s="598">
        <v>1.1721111003264308</v>
      </c>
      <c r="BL19" s="506">
        <v>818.90149400000178</v>
      </c>
      <c r="BM19" s="506">
        <v>1367</v>
      </c>
      <c r="BN19" s="598"/>
      <c r="BO19" s="507">
        <v>92.976469458379412</v>
      </c>
      <c r="BP19" s="500">
        <v>1.0701867918670238</v>
      </c>
      <c r="BQ19" s="500">
        <v>90.878140966798298</v>
      </c>
      <c r="BR19" s="500">
        <v>95.074797949960526</v>
      </c>
      <c r="BS19" s="598">
        <v>1.1510297154766551</v>
      </c>
      <c r="BT19" s="506">
        <v>768.15622399999836</v>
      </c>
      <c r="BU19" s="506">
        <v>1403</v>
      </c>
      <c r="BV19" s="481"/>
      <c r="BW19" s="507">
        <v>93.994469978026743</v>
      </c>
      <c r="BX19" s="500">
        <v>0.99557027820993038</v>
      </c>
      <c r="BY19" s="500">
        <v>92.042402094711733</v>
      </c>
      <c r="BZ19" s="500">
        <v>95.946537861341739</v>
      </c>
      <c r="CA19" s="500">
        <v>1.059179628804404</v>
      </c>
      <c r="CB19" s="500">
        <v>758.76696700000025</v>
      </c>
      <c r="CC19" s="506">
        <v>1418</v>
      </c>
      <c r="CD19" s="513"/>
      <c r="CE19" s="612">
        <v>94.228539933270341</v>
      </c>
      <c r="CF19" s="598">
        <v>0.92535769020777014</v>
      </c>
      <c r="CG19" s="598">
        <v>92.414141382707399</v>
      </c>
      <c r="CH19" s="598">
        <v>96.042938483833282</v>
      </c>
      <c r="CI19" s="598">
        <v>0.9820354755184354</v>
      </c>
      <c r="CJ19" s="744">
        <v>799.99416900000472</v>
      </c>
      <c r="CK19" s="744">
        <v>1425</v>
      </c>
      <c r="CL19" s="513"/>
      <c r="CM19" s="612">
        <v>96.336319104119667</v>
      </c>
      <c r="CN19" s="598">
        <v>1.0316485309293562</v>
      </c>
      <c r="CO19" s="598">
        <v>94.312555301058651</v>
      </c>
      <c r="CP19" s="598">
        <v>98.360082907180697</v>
      </c>
      <c r="CQ19" s="598">
        <v>1.0708822389345778</v>
      </c>
      <c r="CR19" s="744">
        <v>341.56986799999947</v>
      </c>
      <c r="CS19" s="744">
        <v>626</v>
      </c>
      <c r="CT19" s="744"/>
      <c r="CU19" s="612">
        <v>96.572266829604246</v>
      </c>
      <c r="CV19" s="598">
        <v>0.67331534961524997</v>
      </c>
      <c r="CW19" s="598">
        <v>95.252062829106336</v>
      </c>
      <c r="CX19" s="598">
        <v>97.892470830102155</v>
      </c>
      <c r="CY19" s="598">
        <v>0.69721398463522966</v>
      </c>
      <c r="CZ19" s="744">
        <v>834.62319199999877</v>
      </c>
      <c r="DA19" s="744">
        <v>1368</v>
      </c>
      <c r="DB19" s="744"/>
      <c r="DC19" s="612">
        <v>95.341737672452865</v>
      </c>
      <c r="DD19" s="598">
        <v>0.71559704574969929</v>
      </c>
      <c r="DE19" s="598">
        <v>93.938628089709539</v>
      </c>
      <c r="DF19" s="598">
        <v>96.744847255196191</v>
      </c>
      <c r="DG19" s="598">
        <v>0.7505601043355612</v>
      </c>
      <c r="DH19" s="744">
        <v>784.21918800000014</v>
      </c>
      <c r="DI19" s="744">
        <v>1365</v>
      </c>
      <c r="DJ19" s="744"/>
      <c r="DK19" s="612">
        <v>94.254741048077989</v>
      </c>
      <c r="DL19" s="598">
        <v>1.1500374963169431</v>
      </c>
      <c r="DM19" s="598">
        <v>91.999803440866728</v>
      </c>
      <c r="DN19" s="598">
        <v>96.509678655289235</v>
      </c>
      <c r="DO19" s="598">
        <v>1.2201375586298895</v>
      </c>
      <c r="DP19" s="744">
        <v>755.92051400000264</v>
      </c>
      <c r="DQ19" s="744">
        <v>1422</v>
      </c>
      <c r="DR19" s="744"/>
      <c r="DS19" s="744"/>
      <c r="DT19" s="612">
        <v>96.133043474702944</v>
      </c>
      <c r="DU19" s="598">
        <v>0.75849403338981314</v>
      </c>
      <c r="DV19" s="598">
        <v>94.645825054205204</v>
      </c>
      <c r="DW19" s="598">
        <v>97.620261895200699</v>
      </c>
      <c r="DX19" s="598">
        <v>0.7890044941616855</v>
      </c>
      <c r="DY19" s="744">
        <v>764.50877600000092</v>
      </c>
      <c r="DZ19" s="744">
        <v>1385</v>
      </c>
      <c r="EA19" s="612">
        <v>1.9</v>
      </c>
      <c r="EB19" s="598">
        <v>1.8</v>
      </c>
      <c r="EC19" s="598"/>
      <c r="ED19" s="1027" t="s">
        <v>151</v>
      </c>
      <c r="EE19" s="598" t="s">
        <v>151</v>
      </c>
      <c r="EF19" s="797"/>
      <c r="EG19" s="797"/>
      <c r="EH19" s="935"/>
      <c r="EI19" s="935"/>
      <c r="EJ19" s="935"/>
      <c r="EK19" s="935"/>
      <c r="EL19" s="910"/>
    </row>
    <row r="20" spans="1:142" s="183" customFormat="1" ht="20.25" customHeight="1">
      <c r="A20" s="567" t="s">
        <v>27</v>
      </c>
      <c r="B20" s="503"/>
      <c r="C20" s="500">
        <v>93.642883944386753</v>
      </c>
      <c r="D20" s="500"/>
      <c r="E20" s="500">
        <v>91.574433908753548</v>
      </c>
      <c r="F20" s="500">
        <v>95.711333980019958</v>
      </c>
      <c r="G20" s="500">
        <v>1.1257359420938944</v>
      </c>
      <c r="H20" s="500"/>
      <c r="I20" s="502">
        <v>1074</v>
      </c>
      <c r="J20" s="500"/>
      <c r="K20" s="500">
        <v>94.566732396696523</v>
      </c>
      <c r="L20" s="500">
        <v>1.0165084780503673</v>
      </c>
      <c r="M20" s="500">
        <v>92.572183317491636</v>
      </c>
      <c r="N20" s="500">
        <v>96.56128147590141</v>
      </c>
      <c r="O20" s="500">
        <v>1.0749112846431359</v>
      </c>
      <c r="P20" s="500">
        <v>734.71542199999851</v>
      </c>
      <c r="Q20" s="503">
        <v>1090</v>
      </c>
      <c r="R20" s="500"/>
      <c r="S20" s="500">
        <v>94.709816353785783</v>
      </c>
      <c r="T20" s="500">
        <v>0.97065821902858374</v>
      </c>
      <c r="U20" s="500">
        <v>92.805232674661582</v>
      </c>
      <c r="V20" s="500">
        <v>96.614400032909984</v>
      </c>
      <c r="W20" s="500">
        <v>1.0248760438967783</v>
      </c>
      <c r="X20" s="500">
        <v>783.983652999995</v>
      </c>
      <c r="Y20" s="502">
        <v>1087</v>
      </c>
      <c r="Z20" s="503"/>
      <c r="AA20" s="554">
        <v>96.635521192489918</v>
      </c>
      <c r="AB20" s="554">
        <v>0.61881394761502961</v>
      </c>
      <c r="AC20" s="554">
        <v>95.421601138569628</v>
      </c>
      <c r="AD20" s="554">
        <v>97.849441246410194</v>
      </c>
      <c r="AE20" s="554">
        <v>0.64035867968508575</v>
      </c>
      <c r="AF20" s="506">
        <v>743.1248769999977</v>
      </c>
      <c r="AG20" s="506">
        <v>1144</v>
      </c>
      <c r="AH20" s="503"/>
      <c r="AI20" s="500">
        <v>95.311320237277982</v>
      </c>
      <c r="AJ20" s="500">
        <v>0.70893888250655934</v>
      </c>
      <c r="AK20" s="500">
        <v>93.920603156974764</v>
      </c>
      <c r="AL20" s="500">
        <v>96.702037317581201</v>
      </c>
      <c r="AM20" s="500">
        <v>0.74381393599590551</v>
      </c>
      <c r="AN20" s="506">
        <v>773.40233999999884</v>
      </c>
      <c r="AO20" s="942">
        <v>1142</v>
      </c>
      <c r="AP20" s="503"/>
      <c r="AQ20" s="507">
        <v>96.335341481290882</v>
      </c>
      <c r="AR20" s="500">
        <v>0.68428503060986745</v>
      </c>
      <c r="AS20" s="500">
        <v>94.993090865489833</v>
      </c>
      <c r="AT20" s="500">
        <v>97.677592097091932</v>
      </c>
      <c r="AU20" s="500">
        <v>0.71031567448459321</v>
      </c>
      <c r="AV20" s="506">
        <v>842.53752000000009</v>
      </c>
      <c r="AW20" s="506">
        <v>1128</v>
      </c>
      <c r="AX20" s="503"/>
      <c r="AY20" s="507">
        <v>98.148484636001825</v>
      </c>
      <c r="AZ20" s="500">
        <v>0.55019455999595335</v>
      </c>
      <c r="BA20" s="500">
        <v>97.069710830621474</v>
      </c>
      <c r="BB20" s="500">
        <v>99.22725844138219</v>
      </c>
      <c r="BC20" s="598">
        <v>0.56057366757768212</v>
      </c>
      <c r="BD20" s="506">
        <v>1024.1247989999995</v>
      </c>
      <c r="BE20" s="506">
        <v>1312</v>
      </c>
      <c r="BF20" s="504"/>
      <c r="BG20" s="507">
        <v>98.817753211496836</v>
      </c>
      <c r="BH20" s="500">
        <v>0.37375243035641015</v>
      </c>
      <c r="BI20" s="500">
        <v>98.084932282507935</v>
      </c>
      <c r="BJ20" s="500">
        <v>99.55057414048575</v>
      </c>
      <c r="BK20" s="598">
        <v>0.37822397110818579</v>
      </c>
      <c r="BL20" s="506">
        <v>981.30315200000143</v>
      </c>
      <c r="BM20" s="506">
        <v>1265</v>
      </c>
      <c r="BN20" s="598"/>
      <c r="BO20" s="507">
        <v>97.23011830180323</v>
      </c>
      <c r="BP20" s="500">
        <v>0.55646621151724485</v>
      </c>
      <c r="BQ20" s="500">
        <v>96.139048111905083</v>
      </c>
      <c r="BR20" s="500">
        <v>98.321188491701363</v>
      </c>
      <c r="BS20" s="598">
        <v>0.57231876422279815</v>
      </c>
      <c r="BT20" s="506">
        <v>927.72973000000172</v>
      </c>
      <c r="BU20" s="506">
        <v>1296</v>
      </c>
      <c r="BV20" s="481"/>
      <c r="BW20" s="507">
        <v>98.249945224417445</v>
      </c>
      <c r="BX20" s="500">
        <v>0.59770203936191657</v>
      </c>
      <c r="BY20" s="500">
        <v>97.077998873298824</v>
      </c>
      <c r="BZ20" s="500">
        <v>99.421891575536065</v>
      </c>
      <c r="CA20" s="500">
        <v>0.60834847082782229</v>
      </c>
      <c r="CB20" s="500">
        <v>936.29766500000494</v>
      </c>
      <c r="CC20" s="506">
        <v>1298</v>
      </c>
      <c r="CD20" s="513"/>
      <c r="CE20" s="612">
        <v>98.761570477043065</v>
      </c>
      <c r="CF20" s="598">
        <v>0.39140310693797792</v>
      </c>
      <c r="CG20" s="598">
        <v>97.994125371837697</v>
      </c>
      <c r="CH20" s="598">
        <v>99.529015582248434</v>
      </c>
      <c r="CI20" s="598">
        <v>0.39631114111227989</v>
      </c>
      <c r="CJ20" s="744">
        <v>914.84592300000202</v>
      </c>
      <c r="CK20" s="744">
        <v>1277</v>
      </c>
      <c r="CL20" s="513"/>
      <c r="CM20" s="612">
        <v>99.153324805473872</v>
      </c>
      <c r="CN20" s="598">
        <v>0.49265961470501324</v>
      </c>
      <c r="CO20" s="598">
        <v>98.186884525108397</v>
      </c>
      <c r="CP20" s="598">
        <v>100</v>
      </c>
      <c r="CQ20" s="598">
        <v>0.49686645976980431</v>
      </c>
      <c r="CR20" s="744">
        <v>380.00782599999928</v>
      </c>
      <c r="CS20" s="744">
        <v>570</v>
      </c>
      <c r="CT20" s="744"/>
      <c r="CU20" s="612">
        <v>99.223485405893058</v>
      </c>
      <c r="CV20" s="598">
        <v>0.33576733424752303</v>
      </c>
      <c r="CW20" s="598">
        <v>98.565129142125429</v>
      </c>
      <c r="CX20" s="598">
        <v>99.881841669660702</v>
      </c>
      <c r="CY20" s="598">
        <v>0.33839502097109481</v>
      </c>
      <c r="CZ20" s="744">
        <v>917.76897099999542</v>
      </c>
      <c r="DA20" s="744">
        <v>1219</v>
      </c>
      <c r="DB20" s="744"/>
      <c r="DC20" s="612">
        <v>99.080715571499908</v>
      </c>
      <c r="DD20" s="598">
        <v>0.27317158839927064</v>
      </c>
      <c r="DE20" s="598">
        <v>98.545093358282585</v>
      </c>
      <c r="DF20" s="598">
        <v>99.616337784717231</v>
      </c>
      <c r="DG20" s="598">
        <v>0.27570611175303938</v>
      </c>
      <c r="DH20" s="744">
        <v>960.90445200000136</v>
      </c>
      <c r="DI20" s="744">
        <v>1215</v>
      </c>
      <c r="DJ20" s="744"/>
      <c r="DK20" s="612">
        <v>98.045865676468082</v>
      </c>
      <c r="DL20" s="598">
        <v>0.48171001703772048</v>
      </c>
      <c r="DM20" s="598">
        <v>97.10135209611316</v>
      </c>
      <c r="DN20" s="598">
        <v>98.990379256823005</v>
      </c>
      <c r="DO20" s="598">
        <v>0.49131089180982712</v>
      </c>
      <c r="DP20" s="744">
        <v>976.58849600000167</v>
      </c>
      <c r="DQ20" s="744">
        <v>1239</v>
      </c>
      <c r="DR20" s="744"/>
      <c r="DS20" s="744"/>
      <c r="DT20" s="612">
        <v>99.418619023141346</v>
      </c>
      <c r="DU20" s="598">
        <v>0.28295898686268867</v>
      </c>
      <c r="DV20" s="598">
        <v>98.863806725374332</v>
      </c>
      <c r="DW20" s="598">
        <v>99.973431320908361</v>
      </c>
      <c r="DX20" s="598">
        <v>0.28461367663618947</v>
      </c>
      <c r="DY20" s="744">
        <v>1065.5020110000034</v>
      </c>
      <c r="DZ20" s="744">
        <v>1254</v>
      </c>
      <c r="EA20" s="612">
        <v>0.6</v>
      </c>
      <c r="EB20" s="598">
        <v>1.4</v>
      </c>
      <c r="EC20" s="598"/>
      <c r="ED20" s="1027" t="s">
        <v>151</v>
      </c>
      <c r="EE20" s="598" t="s">
        <v>186</v>
      </c>
      <c r="EF20" s="797"/>
      <c r="EG20" s="797"/>
      <c r="EH20" s="935"/>
      <c r="EI20" s="935"/>
      <c r="EJ20" s="935"/>
      <c r="EK20" s="935"/>
      <c r="EL20" s="910"/>
    </row>
    <row r="21" spans="1:142" s="183" customFormat="1" ht="20.25" customHeight="1">
      <c r="A21" s="567" t="s">
        <v>28</v>
      </c>
      <c r="B21" s="503"/>
      <c r="C21" s="500">
        <v>94.076134755563046</v>
      </c>
      <c r="D21" s="500"/>
      <c r="E21" s="500">
        <v>91.111940533391916</v>
      </c>
      <c r="F21" s="500">
        <v>97.040328977734163</v>
      </c>
      <c r="G21" s="500">
        <v>1.6058074510197651</v>
      </c>
      <c r="H21" s="500"/>
      <c r="I21" s="502">
        <v>1070</v>
      </c>
      <c r="J21" s="500"/>
      <c r="K21" s="500">
        <v>95.055882811772264</v>
      </c>
      <c r="L21" s="500">
        <v>1.722136603325894</v>
      </c>
      <c r="M21" s="500">
        <v>91.676780668899141</v>
      </c>
      <c r="N21" s="500">
        <v>98.434984954645387</v>
      </c>
      <c r="O21" s="500">
        <v>1.811709651612025</v>
      </c>
      <c r="P21" s="500">
        <v>1232.5889269999941</v>
      </c>
      <c r="Q21" s="503">
        <v>1073</v>
      </c>
      <c r="R21" s="500"/>
      <c r="S21" s="500">
        <v>95.453539830981697</v>
      </c>
      <c r="T21" s="500">
        <v>1.55979840150377</v>
      </c>
      <c r="U21" s="500">
        <v>92.392970703775205</v>
      </c>
      <c r="V21" s="500">
        <v>98.514108958188174</v>
      </c>
      <c r="W21" s="500">
        <v>1.6340917311874283</v>
      </c>
      <c r="X21" s="500">
        <v>1301.4358380000024</v>
      </c>
      <c r="Y21" s="502">
        <v>1075</v>
      </c>
      <c r="Z21" s="503"/>
      <c r="AA21" s="554">
        <v>97.505431614885651</v>
      </c>
      <c r="AB21" s="554">
        <v>0.67066177170070662</v>
      </c>
      <c r="AC21" s="554">
        <v>96.18980229333765</v>
      </c>
      <c r="AD21" s="554">
        <v>98.821060936433653</v>
      </c>
      <c r="AE21" s="554">
        <v>0.68781990971497853</v>
      </c>
      <c r="AF21" s="506">
        <v>1219.9889239999964</v>
      </c>
      <c r="AG21" s="506">
        <v>1044</v>
      </c>
      <c r="AH21" s="503"/>
      <c r="AI21" s="500">
        <v>99.294976025717602</v>
      </c>
      <c r="AJ21" s="500">
        <v>0.30967248053361346</v>
      </c>
      <c r="AK21" s="500">
        <v>98.687495157331213</v>
      </c>
      <c r="AL21" s="500">
        <v>99.902456894103992</v>
      </c>
      <c r="AM21" s="500">
        <v>0.3118712475980735</v>
      </c>
      <c r="AN21" s="506">
        <v>1220.8244419999992</v>
      </c>
      <c r="AO21" s="942">
        <v>1037</v>
      </c>
      <c r="AP21" s="503"/>
      <c r="AQ21" s="507">
        <v>98.933535173115459</v>
      </c>
      <c r="AR21" s="500">
        <v>0.31238063408332101</v>
      </c>
      <c r="AS21" s="500">
        <v>98.320788905541889</v>
      </c>
      <c r="AT21" s="500">
        <v>99.546281440689029</v>
      </c>
      <c r="AU21" s="500">
        <v>0.31574797518021819</v>
      </c>
      <c r="AV21" s="506">
        <v>1275.835701</v>
      </c>
      <c r="AW21" s="506">
        <v>1041</v>
      </c>
      <c r="AX21" s="503"/>
      <c r="AY21" s="507">
        <v>98.422740901777004</v>
      </c>
      <c r="AZ21" s="500">
        <v>0.50164953692622549</v>
      </c>
      <c r="BA21" s="500">
        <v>97.439149970014284</v>
      </c>
      <c r="BB21" s="500">
        <v>99.406331833539724</v>
      </c>
      <c r="BC21" s="598">
        <v>0.50968864749139331</v>
      </c>
      <c r="BD21" s="506">
        <v>1374.0906629999954</v>
      </c>
      <c r="BE21" s="506">
        <v>1251</v>
      </c>
      <c r="BF21" s="504"/>
      <c r="BG21" s="507">
        <v>98.427955226137186</v>
      </c>
      <c r="BH21" s="500">
        <v>0.59750474312938817</v>
      </c>
      <c r="BI21" s="500">
        <v>97.256420420282396</v>
      </c>
      <c r="BJ21" s="500">
        <v>99.599490031991976</v>
      </c>
      <c r="BK21" s="598">
        <v>0.60704780644546286</v>
      </c>
      <c r="BL21" s="506">
        <v>1336.1457860000048</v>
      </c>
      <c r="BM21" s="506">
        <v>1220</v>
      </c>
      <c r="BN21" s="598"/>
      <c r="BO21" s="507">
        <v>99.177123264833028</v>
      </c>
      <c r="BP21" s="500">
        <v>0.33873320804735324</v>
      </c>
      <c r="BQ21" s="500">
        <v>98.512964870343382</v>
      </c>
      <c r="BR21" s="500">
        <v>99.841281659322689</v>
      </c>
      <c r="BS21" s="598">
        <v>0.34154369162617548</v>
      </c>
      <c r="BT21" s="506">
        <v>1375.7969470000037</v>
      </c>
      <c r="BU21" s="506">
        <v>1226</v>
      </c>
      <c r="BV21" s="481"/>
      <c r="BW21" s="507">
        <v>99.153483148535997</v>
      </c>
      <c r="BX21" s="500">
        <v>0.46143825060817784</v>
      </c>
      <c r="BY21" s="500">
        <v>98.248716494829864</v>
      </c>
      <c r="BZ21" s="500">
        <v>100</v>
      </c>
      <c r="CA21" s="500">
        <v>0.46537775169927648</v>
      </c>
      <c r="CB21" s="500">
        <v>1408.0862040000015</v>
      </c>
      <c r="CC21" s="506">
        <v>1241</v>
      </c>
      <c r="CD21" s="513"/>
      <c r="CE21" s="612">
        <v>99.188156042831395</v>
      </c>
      <c r="CF21" s="598">
        <v>0.26860368195334638</v>
      </c>
      <c r="CG21" s="598">
        <v>98.661490369255375</v>
      </c>
      <c r="CH21" s="598">
        <v>99.714821716407414</v>
      </c>
      <c r="CI21" s="598">
        <v>0.27080217303097964</v>
      </c>
      <c r="CJ21" s="744">
        <v>1471.6229509999941</v>
      </c>
      <c r="CK21" s="744">
        <v>1222</v>
      </c>
      <c r="CL21" s="513"/>
      <c r="CM21" s="612">
        <v>99.561127899867145</v>
      </c>
      <c r="CN21" s="598">
        <v>0.25807327936395424</v>
      </c>
      <c r="CO21" s="598">
        <v>99.054870831053663</v>
      </c>
      <c r="CP21" s="598">
        <v>100</v>
      </c>
      <c r="CQ21" s="598">
        <v>0.259210883612638</v>
      </c>
      <c r="CR21" s="744">
        <v>700.60183799999982</v>
      </c>
      <c r="CS21" s="744">
        <v>596</v>
      </c>
      <c r="CT21" s="744"/>
      <c r="CU21" s="612">
        <v>99.581459035192537</v>
      </c>
      <c r="CV21" s="598">
        <v>0.27399333642960477</v>
      </c>
      <c r="CW21" s="598">
        <v>99.044226222854547</v>
      </c>
      <c r="CX21" s="598">
        <v>100</v>
      </c>
      <c r="CY21" s="598">
        <v>0.27514493067707946</v>
      </c>
      <c r="CZ21" s="744">
        <v>1454.6418420000018</v>
      </c>
      <c r="DA21" s="744">
        <v>1197</v>
      </c>
      <c r="DB21" s="744"/>
      <c r="DC21" s="612">
        <v>99.549108364590126</v>
      </c>
      <c r="DD21" s="598">
        <v>0.24393609497327973</v>
      </c>
      <c r="DE21" s="598">
        <v>99.070809754405929</v>
      </c>
      <c r="DF21" s="598">
        <v>100</v>
      </c>
      <c r="DG21" s="598">
        <v>0.24504096418411364</v>
      </c>
      <c r="DH21" s="744">
        <v>1478.5825409999989</v>
      </c>
      <c r="DI21" s="744">
        <v>1206</v>
      </c>
      <c r="DJ21" s="744"/>
      <c r="DK21" s="612">
        <v>99.246609785182827</v>
      </c>
      <c r="DL21" s="598">
        <v>0.29830717984320082</v>
      </c>
      <c r="DM21" s="598">
        <v>98.661703570834334</v>
      </c>
      <c r="DN21" s="598">
        <v>99.831515999531319</v>
      </c>
      <c r="DO21" s="598">
        <v>0.30057165729779622</v>
      </c>
      <c r="DP21" s="744">
        <v>1487.2599589999954</v>
      </c>
      <c r="DQ21" s="744">
        <v>1213</v>
      </c>
      <c r="DR21" s="744"/>
      <c r="DS21" s="744"/>
      <c r="DT21" s="612">
        <v>99.11228556451232</v>
      </c>
      <c r="DU21" s="598">
        <v>0.37878303208575814</v>
      </c>
      <c r="DV21" s="598">
        <v>98.369586112847145</v>
      </c>
      <c r="DW21" s="598">
        <v>99.854985016177508</v>
      </c>
      <c r="DX21" s="598">
        <v>0.38217566059376945</v>
      </c>
      <c r="DY21" s="744">
        <v>1479.7154889999986</v>
      </c>
      <c r="DZ21" s="744">
        <v>1227</v>
      </c>
      <c r="EA21" s="612">
        <v>-0.1</v>
      </c>
      <c r="EB21" s="830">
        <v>-0.1</v>
      </c>
      <c r="EC21" s="830"/>
      <c r="ED21" s="1027" t="s">
        <v>151</v>
      </c>
      <c r="EE21" s="830" t="s">
        <v>151</v>
      </c>
      <c r="EF21" s="797"/>
      <c r="EG21" s="797"/>
      <c r="EH21" s="935"/>
      <c r="EI21" s="935"/>
      <c r="EJ21" s="935"/>
      <c r="EK21" s="935"/>
      <c r="EL21" s="910"/>
    </row>
    <row r="22" spans="1:142" s="183" customFormat="1" ht="20.25" customHeight="1">
      <c r="A22" s="567" t="s">
        <v>29</v>
      </c>
      <c r="B22" s="503"/>
      <c r="C22" s="500">
        <v>86.917807271520147</v>
      </c>
      <c r="D22" s="500"/>
      <c r="E22" s="500">
        <v>81.721930916052926</v>
      </c>
      <c r="F22" s="500">
        <v>92.113683626987353</v>
      </c>
      <c r="G22" s="500">
        <v>3.0466062173489057</v>
      </c>
      <c r="H22" s="500"/>
      <c r="I22" s="502">
        <v>1060</v>
      </c>
      <c r="J22" s="500"/>
      <c r="K22" s="500">
        <v>87.183401261283493</v>
      </c>
      <c r="L22" s="500">
        <v>2.3669052948189626</v>
      </c>
      <c r="M22" s="500">
        <v>82.53916180997966</v>
      </c>
      <c r="N22" s="500">
        <v>91.827640712587325</v>
      </c>
      <c r="O22" s="500">
        <v>2.7148577144008041</v>
      </c>
      <c r="P22" s="500">
        <v>1389.2612199999965</v>
      </c>
      <c r="Q22" s="503">
        <v>1049</v>
      </c>
      <c r="R22" s="500"/>
      <c r="S22" s="500">
        <v>83.946018057710063</v>
      </c>
      <c r="T22" s="500">
        <v>1.8709668860041162</v>
      </c>
      <c r="U22" s="500">
        <v>80.274887555326345</v>
      </c>
      <c r="V22" s="500">
        <v>87.617148560093767</v>
      </c>
      <c r="W22" s="500">
        <v>2.228773835011316</v>
      </c>
      <c r="X22" s="500">
        <v>1414.0572340000047</v>
      </c>
      <c r="Y22" s="502">
        <v>1046</v>
      </c>
      <c r="Z22" s="503"/>
      <c r="AA22" s="554">
        <v>92.281750277312995</v>
      </c>
      <c r="AB22" s="554">
        <v>1.3207267604313213</v>
      </c>
      <c r="AC22" s="554">
        <v>89.690896101488633</v>
      </c>
      <c r="AD22" s="554">
        <v>94.872604453137342</v>
      </c>
      <c r="AE22" s="554">
        <v>1.4311895433955759</v>
      </c>
      <c r="AF22" s="506">
        <v>1603.6942370000052</v>
      </c>
      <c r="AG22" s="506">
        <v>1114</v>
      </c>
      <c r="AH22" s="503"/>
      <c r="AI22" s="500">
        <v>93.604047518869649</v>
      </c>
      <c r="AJ22" s="500">
        <v>1.5778075283001305</v>
      </c>
      <c r="AK22" s="500">
        <v>90.508881019777675</v>
      </c>
      <c r="AL22" s="500">
        <v>96.699214017961623</v>
      </c>
      <c r="AM22" s="500">
        <v>1.6856189129877746</v>
      </c>
      <c r="AN22" s="506">
        <v>1641.1203539999954</v>
      </c>
      <c r="AO22" s="942">
        <v>1100</v>
      </c>
      <c r="AP22" s="503"/>
      <c r="AQ22" s="507">
        <v>90.526851664886095</v>
      </c>
      <c r="AR22" s="500">
        <v>2.2212404511388328</v>
      </c>
      <c r="AS22" s="500">
        <v>86.169805653334336</v>
      </c>
      <c r="AT22" s="500">
        <v>94.883897676437869</v>
      </c>
      <c r="AU22" s="500">
        <v>2.4536813224892216</v>
      </c>
      <c r="AV22" s="506">
        <v>1714.7642500000061</v>
      </c>
      <c r="AW22" s="506">
        <v>1081</v>
      </c>
      <c r="AX22" s="503"/>
      <c r="AY22" s="507">
        <v>89.139349416358911</v>
      </c>
      <c r="AZ22" s="500">
        <v>1.7931616685866218</v>
      </c>
      <c r="BA22" s="500">
        <v>85.623473438054774</v>
      </c>
      <c r="BB22" s="500">
        <v>92.655225394663049</v>
      </c>
      <c r="BC22" s="598">
        <v>2.0116387210893638</v>
      </c>
      <c r="BD22" s="506">
        <v>2133.8009929999962</v>
      </c>
      <c r="BE22" s="506">
        <v>1275</v>
      </c>
      <c r="BF22" s="504"/>
      <c r="BG22" s="507">
        <v>91.269718439202592</v>
      </c>
      <c r="BH22" s="500">
        <v>1.4182396690546863</v>
      </c>
      <c r="BI22" s="500">
        <v>88.488958697213803</v>
      </c>
      <c r="BJ22" s="500">
        <v>94.050478181191366</v>
      </c>
      <c r="BK22" s="598">
        <v>1.5538994677620452</v>
      </c>
      <c r="BL22" s="506">
        <v>2045.7384880000025</v>
      </c>
      <c r="BM22" s="506">
        <v>1215</v>
      </c>
      <c r="BN22" s="598"/>
      <c r="BO22" s="507">
        <v>95.466474335705215</v>
      </c>
      <c r="BP22" s="500">
        <v>1.4871930031396519</v>
      </c>
      <c r="BQ22" s="500">
        <v>92.550516603201487</v>
      </c>
      <c r="BR22" s="500">
        <v>98.382432068208942</v>
      </c>
      <c r="BS22" s="598">
        <v>1.5578170383772412</v>
      </c>
      <c r="BT22" s="506">
        <v>1922.1630460000033</v>
      </c>
      <c r="BU22" s="506">
        <v>1266</v>
      </c>
      <c r="BV22" s="481"/>
      <c r="BW22" s="507">
        <v>95.962676405162355</v>
      </c>
      <c r="BX22" s="500">
        <v>0.95306170085022202</v>
      </c>
      <c r="BY22" s="500">
        <v>94.09395736265293</v>
      </c>
      <c r="BZ22" s="500">
        <v>97.831395447671767</v>
      </c>
      <c r="CA22" s="500">
        <v>0.99315873269969746</v>
      </c>
      <c r="CB22" s="500">
        <v>2112.1154149999975</v>
      </c>
      <c r="CC22" s="506">
        <v>1267</v>
      </c>
      <c r="CD22" s="513"/>
      <c r="CE22" s="612">
        <v>96.253475806460216</v>
      </c>
      <c r="CF22" s="598">
        <v>0.752165945939411</v>
      </c>
      <c r="CG22" s="598">
        <v>94.778663615955963</v>
      </c>
      <c r="CH22" s="598">
        <v>97.728287996964454</v>
      </c>
      <c r="CI22" s="598">
        <v>0.78144289298374414</v>
      </c>
      <c r="CJ22" s="744">
        <v>2063.1409810000005</v>
      </c>
      <c r="CK22" s="744">
        <v>1246</v>
      </c>
      <c r="CL22" s="513"/>
      <c r="CM22" s="612">
        <v>93.800465791574752</v>
      </c>
      <c r="CN22" s="598">
        <v>1.2470365104648224</v>
      </c>
      <c r="CO22" s="598">
        <v>91.35417979851394</v>
      </c>
      <c r="CP22" s="598">
        <v>96.246751784635549</v>
      </c>
      <c r="CQ22" s="598">
        <v>1.3294566289635978</v>
      </c>
      <c r="CR22" s="744">
        <v>914.11872400000004</v>
      </c>
      <c r="CS22" s="744">
        <v>590</v>
      </c>
      <c r="CT22" s="744"/>
      <c r="CU22" s="612">
        <v>94.83345656430285</v>
      </c>
      <c r="CV22" s="598">
        <v>0.93709156425981266</v>
      </c>
      <c r="CW22" s="598">
        <v>92.996052987100015</v>
      </c>
      <c r="CX22" s="598">
        <v>96.670860141505671</v>
      </c>
      <c r="CY22" s="598">
        <v>0.98814447791893745</v>
      </c>
      <c r="CZ22" s="744">
        <v>2171.8133679999942</v>
      </c>
      <c r="DA22" s="744">
        <v>1212</v>
      </c>
      <c r="DB22" s="744"/>
      <c r="DC22" s="612">
        <v>94.44127667544906</v>
      </c>
      <c r="DD22" s="598">
        <v>1.2432958533376459</v>
      </c>
      <c r="DE22" s="598">
        <v>92.003479682903517</v>
      </c>
      <c r="DF22" s="598">
        <v>96.879073667994604</v>
      </c>
      <c r="DG22" s="598">
        <v>1.3164750595338499</v>
      </c>
      <c r="DH22" s="744">
        <v>2002.2153020000007</v>
      </c>
      <c r="DI22" s="744">
        <v>1195</v>
      </c>
      <c r="DJ22" s="744"/>
      <c r="DK22" s="612">
        <v>96.428549974698754</v>
      </c>
      <c r="DL22" s="598">
        <v>0.79926189426151495</v>
      </c>
      <c r="DM22" s="598">
        <v>94.861396113061105</v>
      </c>
      <c r="DN22" s="598">
        <v>97.995703836336403</v>
      </c>
      <c r="DO22" s="598">
        <v>0.82886437105113375</v>
      </c>
      <c r="DP22" s="744">
        <v>2139.1409219999991</v>
      </c>
      <c r="DQ22" s="744">
        <v>1272</v>
      </c>
      <c r="DR22" s="744"/>
      <c r="DS22" s="744"/>
      <c r="DT22" s="612">
        <v>94.549053920423049</v>
      </c>
      <c r="DU22" s="598">
        <v>1.0398431051243839</v>
      </c>
      <c r="DV22" s="598">
        <v>92.510179845887279</v>
      </c>
      <c r="DW22" s="598">
        <v>96.587927994958818</v>
      </c>
      <c r="DX22" s="598">
        <v>1.0997921840651785</v>
      </c>
      <c r="DY22" s="744">
        <v>2157.5897519999962</v>
      </c>
      <c r="DZ22" s="744">
        <v>1238</v>
      </c>
      <c r="EA22" s="612">
        <v>-1.8</v>
      </c>
      <c r="EB22" s="830">
        <v>-1.9</v>
      </c>
      <c r="EC22" s="830"/>
      <c r="ED22" s="1027" t="s">
        <v>151</v>
      </c>
      <c r="EE22" s="830" t="s">
        <v>151</v>
      </c>
      <c r="EF22" s="797"/>
      <c r="EG22" s="797"/>
      <c r="EH22" s="935"/>
      <c r="EI22" s="935"/>
      <c r="EJ22" s="935"/>
      <c r="EK22" s="935"/>
      <c r="EL22" s="910"/>
    </row>
    <row r="23" spans="1:142" s="183" customFormat="1" ht="20.25" customHeight="1">
      <c r="A23" s="567" t="s">
        <v>30</v>
      </c>
      <c r="B23" s="503"/>
      <c r="C23" s="500">
        <v>89.080088622425507</v>
      </c>
      <c r="D23" s="500"/>
      <c r="E23" s="500">
        <v>85.099827767624049</v>
      </c>
      <c r="F23" s="500">
        <v>93.060349477226978</v>
      </c>
      <c r="G23" s="500">
        <v>2.2771790142162285</v>
      </c>
      <c r="H23" s="500"/>
      <c r="I23" s="502">
        <v>881</v>
      </c>
      <c r="J23" s="500"/>
      <c r="K23" s="500">
        <v>91.641301744585917</v>
      </c>
      <c r="L23" s="500">
        <v>2.050000625142435</v>
      </c>
      <c r="M23" s="500">
        <v>87.618878963529014</v>
      </c>
      <c r="N23" s="500">
        <v>95.663724525642834</v>
      </c>
      <c r="O23" s="500">
        <v>2.2369833100538061</v>
      </c>
      <c r="P23" s="500">
        <v>968.358319999998</v>
      </c>
      <c r="Q23" s="503">
        <v>868</v>
      </c>
      <c r="R23" s="500"/>
      <c r="S23" s="500">
        <v>97.230981842502246</v>
      </c>
      <c r="T23" s="500">
        <v>0.66671605652392407</v>
      </c>
      <c r="U23" s="500">
        <v>95.922780361309066</v>
      </c>
      <c r="V23" s="500">
        <v>98.539183323695411</v>
      </c>
      <c r="W23" s="500">
        <v>0.68570330556148396</v>
      </c>
      <c r="X23" s="500">
        <v>1043.2856469999983</v>
      </c>
      <c r="Y23" s="502">
        <v>883</v>
      </c>
      <c r="Z23" s="503"/>
      <c r="AA23" s="554">
        <v>90.336900216921492</v>
      </c>
      <c r="AB23" s="554">
        <v>2.2768123774153004</v>
      </c>
      <c r="AC23" s="554">
        <v>85.870504114166252</v>
      </c>
      <c r="AD23" s="554">
        <v>94.803296319676733</v>
      </c>
      <c r="AE23" s="554">
        <v>2.5203569880614727</v>
      </c>
      <c r="AF23" s="506">
        <v>999.45884000000035</v>
      </c>
      <c r="AG23" s="506">
        <v>938</v>
      </c>
      <c r="AH23" s="503"/>
      <c r="AI23" s="500">
        <v>94.182595313642608</v>
      </c>
      <c r="AJ23" s="500">
        <v>1.8797670002753089</v>
      </c>
      <c r="AK23" s="500">
        <v>90.495078464474673</v>
      </c>
      <c r="AL23" s="500">
        <v>97.870112162810528</v>
      </c>
      <c r="AM23" s="500">
        <v>1.9958751338454774</v>
      </c>
      <c r="AN23" s="506">
        <v>993.23549099999423</v>
      </c>
      <c r="AO23" s="942">
        <v>924</v>
      </c>
      <c r="AP23" s="503"/>
      <c r="AQ23" s="507">
        <v>97.675309304336238</v>
      </c>
      <c r="AR23" s="500">
        <v>0.71310501733810971</v>
      </c>
      <c r="AS23" s="500">
        <v>96.276527209395738</v>
      </c>
      <c r="AT23" s="500">
        <v>99.074091399276753</v>
      </c>
      <c r="AU23" s="500">
        <v>0.73007705060469341</v>
      </c>
      <c r="AV23" s="506">
        <v>1029.5250910000016</v>
      </c>
      <c r="AW23" s="506">
        <v>938</v>
      </c>
      <c r="AX23" s="503"/>
      <c r="AY23" s="507">
        <v>96.244880874766466</v>
      </c>
      <c r="AZ23" s="500">
        <v>1.0806054666429084</v>
      </c>
      <c r="BA23" s="500">
        <v>94.126123336753423</v>
      </c>
      <c r="BB23" s="500">
        <v>98.363638412779494</v>
      </c>
      <c r="BC23" s="598">
        <v>1.1227666934815879</v>
      </c>
      <c r="BD23" s="506">
        <v>1336.6040950000056</v>
      </c>
      <c r="BE23" s="506">
        <v>1341</v>
      </c>
      <c r="BF23" s="504"/>
      <c r="BG23" s="507">
        <v>96.372656281273265</v>
      </c>
      <c r="BH23" s="500">
        <v>0.92389096083208488</v>
      </c>
      <c r="BI23" s="500">
        <v>94.561172054787335</v>
      </c>
      <c r="BJ23" s="500">
        <v>98.18414050775921</v>
      </c>
      <c r="BK23" s="598">
        <v>0.95866503682913584</v>
      </c>
      <c r="BL23" s="506">
        <v>1278.4952459999961</v>
      </c>
      <c r="BM23" s="506">
        <v>1309</v>
      </c>
      <c r="BN23" s="598"/>
      <c r="BO23" s="507">
        <v>97.625333354873575</v>
      </c>
      <c r="BP23" s="500">
        <v>0.55875354273627853</v>
      </c>
      <c r="BQ23" s="500">
        <v>96.529778366337425</v>
      </c>
      <c r="BR23" s="500">
        <v>98.720888343409726</v>
      </c>
      <c r="BS23" s="598">
        <v>0.57234482437583889</v>
      </c>
      <c r="BT23" s="506">
        <v>1342.2317639999958</v>
      </c>
      <c r="BU23" s="506">
        <v>1295</v>
      </c>
      <c r="BV23" s="481"/>
      <c r="BW23" s="507">
        <v>96.886381436930947</v>
      </c>
      <c r="BX23" s="500">
        <v>0.71210661928561902</v>
      </c>
      <c r="BY23" s="500">
        <v>95.490115908089635</v>
      </c>
      <c r="BZ23" s="500">
        <v>98.282646965772258</v>
      </c>
      <c r="CA23" s="500">
        <v>0.73499144949403561</v>
      </c>
      <c r="CB23" s="500">
        <v>1308.7261709999902</v>
      </c>
      <c r="CC23" s="506">
        <v>1310</v>
      </c>
      <c r="CD23" s="513"/>
      <c r="CE23" s="612">
        <v>98.179749898613323</v>
      </c>
      <c r="CF23" s="598">
        <v>0.59947260156035098</v>
      </c>
      <c r="CG23" s="598">
        <v>97.004331753950694</v>
      </c>
      <c r="CH23" s="598">
        <v>99.355168043275938</v>
      </c>
      <c r="CI23" s="598">
        <v>0.61058680856225922</v>
      </c>
      <c r="CJ23" s="744">
        <v>1337.6337669999989</v>
      </c>
      <c r="CK23" s="744">
        <v>1259</v>
      </c>
      <c r="CL23" s="513"/>
      <c r="CM23" s="612">
        <v>99.472061738910398</v>
      </c>
      <c r="CN23" s="598">
        <v>0.35581652705920813</v>
      </c>
      <c r="CO23" s="598">
        <v>98.774063742107529</v>
      </c>
      <c r="CP23" s="598">
        <v>100</v>
      </c>
      <c r="CQ23" s="598">
        <v>0.35770498855561939</v>
      </c>
      <c r="CR23" s="744">
        <v>662.72086299999978</v>
      </c>
      <c r="CS23" s="744">
        <v>663</v>
      </c>
      <c r="CT23" s="744"/>
      <c r="CU23" s="612">
        <v>98.565736078407113</v>
      </c>
      <c r="CV23" s="598">
        <v>0.61741665712893878</v>
      </c>
      <c r="CW23" s="598">
        <v>97.355135516305808</v>
      </c>
      <c r="CX23" s="598">
        <v>99.776336640508433</v>
      </c>
      <c r="CY23" s="598">
        <v>0.6264008992311445</v>
      </c>
      <c r="CZ23" s="744">
        <v>1437.214635999999</v>
      </c>
      <c r="DA23" s="744">
        <v>1229</v>
      </c>
      <c r="DB23" s="744"/>
      <c r="DC23" s="612">
        <v>98.261412903339689</v>
      </c>
      <c r="DD23" s="598">
        <v>0.83110900519070974</v>
      </c>
      <c r="DE23" s="598">
        <v>96.631812814276103</v>
      </c>
      <c r="DF23" s="598">
        <v>99.891012992403276</v>
      </c>
      <c r="DG23" s="598">
        <v>0.84581422211817414</v>
      </c>
      <c r="DH23" s="744">
        <v>1439.079873999993</v>
      </c>
      <c r="DI23" s="744">
        <v>1257</v>
      </c>
      <c r="DJ23" s="744"/>
      <c r="DK23" s="612">
        <v>98.115973880102629</v>
      </c>
      <c r="DL23" s="598">
        <v>0.75000990761511033</v>
      </c>
      <c r="DM23" s="598">
        <v>96.645390919217803</v>
      </c>
      <c r="DN23" s="598">
        <v>99.586556840987456</v>
      </c>
      <c r="DO23" s="598">
        <v>0.7644116222416748</v>
      </c>
      <c r="DP23" s="744">
        <v>1457.2783100000008</v>
      </c>
      <c r="DQ23" s="744">
        <v>1270</v>
      </c>
      <c r="DR23" s="744"/>
      <c r="DS23" s="744"/>
      <c r="DT23" s="612">
        <v>98.716654044460256</v>
      </c>
      <c r="DU23" s="598">
        <v>0.38859638012343262</v>
      </c>
      <c r="DV23" s="598">
        <v>97.954713054528568</v>
      </c>
      <c r="DW23" s="598">
        <v>99.47859503439193</v>
      </c>
      <c r="DX23" s="598">
        <v>0.39364824900610551</v>
      </c>
      <c r="DY23" s="744">
        <v>1458.1351910000037</v>
      </c>
      <c r="DZ23" s="744">
        <v>1220</v>
      </c>
      <c r="EA23" s="612">
        <v>0.5</v>
      </c>
      <c r="EB23" s="830">
        <v>0.6</v>
      </c>
      <c r="EC23" s="830"/>
      <c r="ED23" s="1027" t="s">
        <v>151</v>
      </c>
      <c r="EE23" s="830" t="s">
        <v>151</v>
      </c>
      <c r="EF23" s="797"/>
      <c r="EG23" s="797"/>
      <c r="EH23" s="935"/>
      <c r="EI23" s="935"/>
      <c r="EJ23" s="935"/>
      <c r="EK23" s="935"/>
      <c r="EL23" s="910"/>
    </row>
    <row r="24" spans="1:142" s="183" customFormat="1" ht="20.25" customHeight="1">
      <c r="A24" s="567" t="s">
        <v>193</v>
      </c>
      <c r="B24" s="503" t="s">
        <v>175</v>
      </c>
      <c r="C24" s="500" t="s">
        <v>175</v>
      </c>
      <c r="D24" s="500" t="s">
        <v>175</v>
      </c>
      <c r="E24" s="500" t="s">
        <v>175</v>
      </c>
      <c r="F24" s="500" t="s">
        <v>175</v>
      </c>
      <c r="G24" s="500" t="s">
        <v>175</v>
      </c>
      <c r="H24" s="500" t="s">
        <v>175</v>
      </c>
      <c r="I24" s="502" t="s">
        <v>175</v>
      </c>
      <c r="J24" s="500"/>
      <c r="K24" s="500" t="s">
        <v>175</v>
      </c>
      <c r="L24" s="500" t="s">
        <v>175</v>
      </c>
      <c r="M24" s="500" t="s">
        <v>175</v>
      </c>
      <c r="N24" s="500" t="s">
        <v>175</v>
      </c>
      <c r="O24" s="500" t="s">
        <v>175</v>
      </c>
      <c r="P24" s="500" t="s">
        <v>175</v>
      </c>
      <c r="Q24" s="503" t="s">
        <v>175</v>
      </c>
      <c r="R24" s="500"/>
      <c r="S24" s="500" t="s">
        <v>175</v>
      </c>
      <c r="T24" s="500" t="s">
        <v>175</v>
      </c>
      <c r="U24" s="500" t="s">
        <v>175</v>
      </c>
      <c r="V24" s="500" t="s">
        <v>175</v>
      </c>
      <c r="W24" s="500" t="s">
        <v>175</v>
      </c>
      <c r="X24" s="500" t="s">
        <v>175</v>
      </c>
      <c r="Y24" s="502" t="s">
        <v>175</v>
      </c>
      <c r="Z24" s="503"/>
      <c r="AA24" s="554" t="s">
        <v>175</v>
      </c>
      <c r="AB24" s="554" t="s">
        <v>175</v>
      </c>
      <c r="AC24" s="554" t="s">
        <v>175</v>
      </c>
      <c r="AD24" s="554" t="s">
        <v>175</v>
      </c>
      <c r="AE24" s="554" t="s">
        <v>175</v>
      </c>
      <c r="AF24" s="506" t="s">
        <v>175</v>
      </c>
      <c r="AG24" s="506" t="s">
        <v>175</v>
      </c>
      <c r="AH24" s="503"/>
      <c r="AI24" s="500" t="s">
        <v>175</v>
      </c>
      <c r="AJ24" s="500" t="s">
        <v>175</v>
      </c>
      <c r="AK24" s="500" t="s">
        <v>175</v>
      </c>
      <c r="AL24" s="500" t="s">
        <v>175</v>
      </c>
      <c r="AM24" s="500" t="s">
        <v>175</v>
      </c>
      <c r="AN24" s="506" t="s">
        <v>175</v>
      </c>
      <c r="AO24" s="942" t="s">
        <v>175</v>
      </c>
      <c r="AP24" s="503"/>
      <c r="AQ24" s="507">
        <v>99.576692624350443</v>
      </c>
      <c r="AR24" s="500">
        <v>0.14102553566393594</v>
      </c>
      <c r="AS24" s="500">
        <v>99.298999986119441</v>
      </c>
      <c r="AT24" s="500">
        <v>99.854385262581459</v>
      </c>
      <c r="AU24" s="500">
        <v>0.14162504492486991</v>
      </c>
      <c r="AV24" s="506">
        <v>7732.4768910000175</v>
      </c>
      <c r="AW24" s="506">
        <v>2621</v>
      </c>
      <c r="AX24" s="503"/>
      <c r="AY24" s="507">
        <v>99.268161493051323</v>
      </c>
      <c r="AZ24" s="500">
        <v>0.26151335296780298</v>
      </c>
      <c r="BA24" s="500">
        <v>98.754021373069463</v>
      </c>
      <c r="BB24" s="500">
        <v>99.782301613033184</v>
      </c>
      <c r="BC24" s="598">
        <v>0.26344131797596421</v>
      </c>
      <c r="BD24" s="506">
        <v>9542.9750329999642</v>
      </c>
      <c r="BE24" s="506">
        <v>2624</v>
      </c>
      <c r="BF24" s="504"/>
      <c r="BG24" s="507">
        <v>99.809113138701306</v>
      </c>
      <c r="BH24" s="500">
        <v>0.10806753214356725</v>
      </c>
      <c r="BI24" s="500">
        <v>99.596652024545236</v>
      </c>
      <c r="BJ24" s="500">
        <v>100</v>
      </c>
      <c r="BK24" s="598">
        <v>0.10827421339110539</v>
      </c>
      <c r="BL24" s="506">
        <v>9274.2475199999972</v>
      </c>
      <c r="BM24" s="506">
        <v>2532</v>
      </c>
      <c r="BN24" s="598"/>
      <c r="BO24" s="507">
        <v>99.710183691121259</v>
      </c>
      <c r="BP24" s="500">
        <v>0.14244670322943564</v>
      </c>
      <c r="BQ24" s="500">
        <v>99.430130820939837</v>
      </c>
      <c r="BR24" s="500">
        <v>99.99023656130268</v>
      </c>
      <c r="BS24" s="598">
        <v>0.14286073694408397</v>
      </c>
      <c r="BT24" s="506">
        <v>10631.687402000047</v>
      </c>
      <c r="BU24" s="506">
        <v>2549</v>
      </c>
      <c r="BV24" s="481"/>
      <c r="BW24" s="507">
        <v>99.707831579368701</v>
      </c>
      <c r="BX24" s="500">
        <v>0.12370592730283679</v>
      </c>
      <c r="BY24" s="500">
        <v>99.464857397090995</v>
      </c>
      <c r="BZ24" s="500">
        <v>99.950805761646393</v>
      </c>
      <c r="CA24" s="500">
        <v>0.12406841603446696</v>
      </c>
      <c r="CB24" s="500">
        <v>11337.086303999997</v>
      </c>
      <c r="CC24" s="506">
        <v>3170</v>
      </c>
      <c r="CD24" s="513"/>
      <c r="CE24" s="609">
        <v>99.796045096459267</v>
      </c>
      <c r="CF24" s="483">
        <v>9.151589976889761E-2</v>
      </c>
      <c r="CG24" s="483">
        <v>99.616296224302786</v>
      </c>
      <c r="CH24" s="483">
        <v>99.975793968615733</v>
      </c>
      <c r="CI24" s="605">
        <v>9.1702932396210315E-2</v>
      </c>
      <c r="CJ24" s="488">
        <v>11438.371715999947</v>
      </c>
      <c r="CK24" s="488">
        <v>3065</v>
      </c>
      <c r="CL24" s="513"/>
      <c r="CM24" s="609">
        <v>99.23165904579227</v>
      </c>
      <c r="CN24" s="483">
        <v>0.23394491012371585</v>
      </c>
      <c r="CO24" s="483">
        <v>98.771227060116942</v>
      </c>
      <c r="CP24" s="483">
        <v>99.692091031467612</v>
      </c>
      <c r="CQ24" s="605">
        <v>0.23575632250162989</v>
      </c>
      <c r="CR24" s="488">
        <v>5756.7401240000108</v>
      </c>
      <c r="CS24" s="488">
        <v>1694</v>
      </c>
      <c r="CT24" s="488"/>
      <c r="CU24" s="609">
        <v>99.518052196940772</v>
      </c>
      <c r="CV24" s="483">
        <v>0.1755555120537538</v>
      </c>
      <c r="CW24" s="483">
        <v>99.173240113001341</v>
      </c>
      <c r="CX24" s="483">
        <v>99.862864280880189</v>
      </c>
      <c r="CY24" s="605">
        <v>0.17640569542733722</v>
      </c>
      <c r="CZ24" s="488">
        <v>10288.465615000006</v>
      </c>
      <c r="DA24" s="488">
        <v>3035</v>
      </c>
      <c r="DB24" s="488"/>
      <c r="DC24" s="609">
        <v>99.650751079399456</v>
      </c>
      <c r="DD24" s="483">
        <v>0.15902647722782665</v>
      </c>
      <c r="DE24" s="483">
        <v>99.338404002551869</v>
      </c>
      <c r="DF24" s="483">
        <v>99.963098156247042</v>
      </c>
      <c r="DG24" s="605">
        <v>0.15958382200362742</v>
      </c>
      <c r="DH24" s="488">
        <v>10320.092597000094</v>
      </c>
      <c r="DI24" s="488">
        <v>3063</v>
      </c>
      <c r="DJ24" s="488"/>
      <c r="DK24" s="609">
        <v>99.477337361727905</v>
      </c>
      <c r="DL24" s="483">
        <v>0.1787694092180073</v>
      </c>
      <c r="DM24" s="483">
        <v>99.126212798243927</v>
      </c>
      <c r="DN24" s="483">
        <v>99.828461925211869</v>
      </c>
      <c r="DO24" s="605">
        <v>0.17970867934266363</v>
      </c>
      <c r="DP24" s="488">
        <v>10426.066645999987</v>
      </c>
      <c r="DQ24" s="488">
        <v>2975</v>
      </c>
      <c r="DR24" s="488"/>
      <c r="DS24" s="488"/>
      <c r="DT24" s="609">
        <v>99.535852941987287</v>
      </c>
      <c r="DU24" s="483">
        <v>0.19233555080691006</v>
      </c>
      <c r="DV24" s="483">
        <v>99.158081446318889</v>
      </c>
      <c r="DW24" s="483">
        <v>99.913624437655685</v>
      </c>
      <c r="DX24" s="605">
        <v>0.19323243346195004</v>
      </c>
      <c r="DY24" s="488">
        <v>10262.301392999992</v>
      </c>
      <c r="DZ24" s="488">
        <v>2844</v>
      </c>
      <c r="EA24" s="612">
        <v>-0.3</v>
      </c>
      <c r="EB24" s="830">
        <v>0</v>
      </c>
      <c r="EC24" s="830"/>
      <c r="ED24" s="1027" t="s">
        <v>151</v>
      </c>
      <c r="EE24" s="830" t="s">
        <v>151</v>
      </c>
      <c r="EF24" s="797"/>
      <c r="EG24" s="797"/>
      <c r="EH24" s="935"/>
      <c r="EI24" s="935"/>
      <c r="EJ24" s="935"/>
      <c r="EK24" s="935"/>
      <c r="EL24" s="910"/>
    </row>
    <row r="25" spans="1:142" s="183" customFormat="1" ht="20.25" customHeight="1">
      <c r="A25" s="581" t="s">
        <v>194</v>
      </c>
      <c r="B25" s="486" t="s">
        <v>175</v>
      </c>
      <c r="C25" s="483" t="s">
        <v>175</v>
      </c>
      <c r="D25" s="483" t="s">
        <v>175</v>
      </c>
      <c r="E25" s="483" t="s">
        <v>175</v>
      </c>
      <c r="F25" s="483" t="s">
        <v>175</v>
      </c>
      <c r="G25" s="483" t="s">
        <v>175</v>
      </c>
      <c r="H25" s="483" t="s">
        <v>175</v>
      </c>
      <c r="I25" s="485" t="s">
        <v>175</v>
      </c>
      <c r="J25" s="483"/>
      <c r="K25" s="483" t="s">
        <v>175</v>
      </c>
      <c r="L25" s="483" t="s">
        <v>175</v>
      </c>
      <c r="M25" s="483" t="s">
        <v>175</v>
      </c>
      <c r="N25" s="483" t="s">
        <v>175</v>
      </c>
      <c r="O25" s="483" t="s">
        <v>175</v>
      </c>
      <c r="P25" s="483" t="s">
        <v>175</v>
      </c>
      <c r="Q25" s="486" t="s">
        <v>175</v>
      </c>
      <c r="R25" s="483"/>
      <c r="S25" s="483" t="s">
        <v>175</v>
      </c>
      <c r="T25" s="483" t="s">
        <v>175</v>
      </c>
      <c r="U25" s="483" t="s">
        <v>175</v>
      </c>
      <c r="V25" s="483" t="s">
        <v>175</v>
      </c>
      <c r="W25" s="483" t="s">
        <v>175</v>
      </c>
      <c r="X25" s="483" t="s">
        <v>175</v>
      </c>
      <c r="Y25" s="485" t="s">
        <v>175</v>
      </c>
      <c r="Z25" s="486"/>
      <c r="AA25" s="552" t="s">
        <v>175</v>
      </c>
      <c r="AB25" s="552" t="s">
        <v>175</v>
      </c>
      <c r="AC25" s="552" t="s">
        <v>175</v>
      </c>
      <c r="AD25" s="552" t="s">
        <v>175</v>
      </c>
      <c r="AE25" s="552" t="s">
        <v>175</v>
      </c>
      <c r="AF25" s="488" t="s">
        <v>175</v>
      </c>
      <c r="AG25" s="488" t="s">
        <v>175</v>
      </c>
      <c r="AH25" s="486"/>
      <c r="AI25" s="483" t="s">
        <v>175</v>
      </c>
      <c r="AJ25" s="483" t="s">
        <v>175</v>
      </c>
      <c r="AK25" s="483" t="s">
        <v>175</v>
      </c>
      <c r="AL25" s="483" t="s">
        <v>175</v>
      </c>
      <c r="AM25" s="483" t="s">
        <v>175</v>
      </c>
      <c r="AN25" s="488" t="s">
        <v>175</v>
      </c>
      <c r="AO25" s="943" t="s">
        <v>175</v>
      </c>
      <c r="AP25" s="486"/>
      <c r="AQ25" s="482">
        <v>98.78357361820656</v>
      </c>
      <c r="AR25" s="483">
        <v>0.40777057599241062</v>
      </c>
      <c r="AS25" s="483">
        <v>97.98063472840046</v>
      </c>
      <c r="AT25" s="483">
        <v>99.586512508012675</v>
      </c>
      <c r="AU25" s="483">
        <v>0.41279188538817485</v>
      </c>
      <c r="AV25" s="488">
        <v>1058.7077190000057</v>
      </c>
      <c r="AW25" s="488">
        <v>970</v>
      </c>
      <c r="AX25" s="486"/>
      <c r="AY25" s="482">
        <v>97.617104314836951</v>
      </c>
      <c r="AZ25" s="483">
        <v>0.54031089560233858</v>
      </c>
      <c r="BA25" s="483">
        <v>96.554843036244819</v>
      </c>
      <c r="BB25" s="483">
        <v>98.679365593429097</v>
      </c>
      <c r="BC25" s="605">
        <v>0.55350022866865145</v>
      </c>
      <c r="BD25" s="488">
        <v>1040.1001250000008</v>
      </c>
      <c r="BE25" s="488">
        <v>1278</v>
      </c>
      <c r="BF25" s="487"/>
      <c r="BG25" s="482">
        <v>99.160213828057039</v>
      </c>
      <c r="BH25" s="483">
        <v>0.3135623651694483</v>
      </c>
      <c r="BI25" s="483">
        <v>98.543749214311532</v>
      </c>
      <c r="BJ25" s="483">
        <v>99.776678441802559</v>
      </c>
      <c r="BK25" s="605">
        <v>0.31621791953087436</v>
      </c>
      <c r="BL25" s="488">
        <v>1068.6152379999999</v>
      </c>
      <c r="BM25" s="488">
        <v>1225</v>
      </c>
      <c r="BN25" s="605"/>
      <c r="BO25" s="482">
        <v>99.135134974507778</v>
      </c>
      <c r="BP25" s="483">
        <v>0.29366058235953829</v>
      </c>
      <c r="BQ25" s="483">
        <v>98.55779280312403</v>
      </c>
      <c r="BR25" s="483">
        <v>99.712477145891526</v>
      </c>
      <c r="BS25" s="605">
        <v>0.29622250722213872</v>
      </c>
      <c r="BT25" s="488">
        <v>1157.6234100000042</v>
      </c>
      <c r="BU25" s="488">
        <v>1258</v>
      </c>
      <c r="BV25" s="481"/>
      <c r="BW25" s="482">
        <v>98.82111769912197</v>
      </c>
      <c r="BX25" s="483">
        <v>0.54540743097752775</v>
      </c>
      <c r="BY25" s="483">
        <v>97.749868103898194</v>
      </c>
      <c r="BZ25" s="483">
        <v>99.892367294345732</v>
      </c>
      <c r="CA25" s="483">
        <v>0.55191384561963286</v>
      </c>
      <c r="CB25" s="483">
        <v>1133.4625169999965</v>
      </c>
      <c r="CC25" s="488">
        <v>1257</v>
      </c>
      <c r="CD25" s="813"/>
      <c r="CE25" s="609">
        <v>98.19201545751325</v>
      </c>
      <c r="CF25" s="483">
        <v>0.57806180327791623</v>
      </c>
      <c r="CG25" s="483">
        <v>97.056628519961052</v>
      </c>
      <c r="CH25" s="483">
        <v>99.327402395065448</v>
      </c>
      <c r="CI25" s="605">
        <v>0.58870550786080778</v>
      </c>
      <c r="CJ25" s="488">
        <v>1153.3622390000039</v>
      </c>
      <c r="CK25" s="488">
        <v>1258</v>
      </c>
      <c r="CL25" s="813"/>
      <c r="CM25" s="609">
        <v>98.974582524036819</v>
      </c>
      <c r="CN25" s="483">
        <v>0.39313315726872583</v>
      </c>
      <c r="CO25" s="483">
        <v>98.200848741411122</v>
      </c>
      <c r="CP25" s="483">
        <v>99.748316306662531</v>
      </c>
      <c r="CQ25" s="605">
        <v>0.39720617884217913</v>
      </c>
      <c r="CR25" s="488">
        <v>481.98086300000057</v>
      </c>
      <c r="CS25" s="488">
        <v>587</v>
      </c>
      <c r="CT25" s="488"/>
      <c r="CU25" s="609">
        <v>99.215749795346909</v>
      </c>
      <c r="CV25" s="483">
        <v>0.37427635251332531</v>
      </c>
      <c r="CW25" s="483">
        <v>98.480626143747457</v>
      </c>
      <c r="CX25" s="483">
        <v>99.95087344694636</v>
      </c>
      <c r="CY25" s="605">
        <v>0.37723481734033965</v>
      </c>
      <c r="CZ25" s="488">
        <v>1151.8159569999993</v>
      </c>
      <c r="DA25" s="488">
        <v>1265</v>
      </c>
      <c r="DB25" s="488"/>
      <c r="DC25" s="609">
        <v>99.557551727899252</v>
      </c>
      <c r="DD25" s="483">
        <v>0.19629190721241102</v>
      </c>
      <c r="DE25" s="483">
        <v>99.172010876492493</v>
      </c>
      <c r="DF25" s="483">
        <v>99.943092579306011</v>
      </c>
      <c r="DG25" s="605">
        <v>0.19716425706097759</v>
      </c>
      <c r="DH25" s="488">
        <v>1086.7191270000003</v>
      </c>
      <c r="DI25" s="488">
        <v>1276</v>
      </c>
      <c r="DJ25" s="488"/>
      <c r="DK25" s="609">
        <v>98.352178224067671</v>
      </c>
      <c r="DL25" s="483">
        <v>0.58059113648477334</v>
      </c>
      <c r="DM25" s="483">
        <v>97.211827588840833</v>
      </c>
      <c r="DN25" s="483">
        <v>99.492528859294509</v>
      </c>
      <c r="DO25" s="605">
        <v>0.59031853383263189</v>
      </c>
      <c r="DP25" s="488">
        <v>1084.9626009999993</v>
      </c>
      <c r="DQ25" s="488">
        <v>1260</v>
      </c>
      <c r="DR25" s="488"/>
      <c r="DS25" s="488"/>
      <c r="DT25" s="609">
        <v>98.767740161642052</v>
      </c>
      <c r="DU25" s="483">
        <v>0.4414493005162593</v>
      </c>
      <c r="DV25" s="483">
        <v>97.9006775628757</v>
      </c>
      <c r="DW25" s="483">
        <v>99.634802760408405</v>
      </c>
      <c r="DX25" s="605">
        <v>0.44695697177417326</v>
      </c>
      <c r="DY25" s="488">
        <v>1155.2363029999949</v>
      </c>
      <c r="DZ25" s="488">
        <v>1254</v>
      </c>
      <c r="EA25" s="612">
        <v>0.6</v>
      </c>
      <c r="EB25" s="830">
        <v>0.4</v>
      </c>
      <c r="EC25" s="830"/>
      <c r="ED25" s="1027" t="s">
        <v>151</v>
      </c>
      <c r="EE25" s="830" t="s">
        <v>151</v>
      </c>
      <c r="EF25" s="797"/>
      <c r="EG25" s="797"/>
      <c r="EH25" s="935"/>
      <c r="EI25" s="935"/>
      <c r="EJ25" s="935"/>
      <c r="EK25" s="935"/>
      <c r="EL25" s="910"/>
    </row>
    <row r="26" spans="1:142" s="183" customFormat="1" ht="20.25" customHeight="1">
      <c r="A26" s="567" t="s">
        <v>32</v>
      </c>
      <c r="B26" s="503"/>
      <c r="C26" s="500">
        <v>62.836116353115855</v>
      </c>
      <c r="D26" s="500"/>
      <c r="E26" s="500">
        <v>56.301362816605717</v>
      </c>
      <c r="F26" s="500">
        <v>69.370869889625993</v>
      </c>
      <c r="G26" s="500">
        <v>5.3001255226214496</v>
      </c>
      <c r="H26" s="500"/>
      <c r="I26" s="502">
        <v>895</v>
      </c>
      <c r="J26" s="500"/>
      <c r="K26" s="500">
        <v>52.808817507226316</v>
      </c>
      <c r="L26" s="500">
        <v>3.5753886846368856</v>
      </c>
      <c r="M26" s="500">
        <v>45.793344087447593</v>
      </c>
      <c r="N26" s="500">
        <v>59.82429092700503</v>
      </c>
      <c r="O26" s="500">
        <v>6.7704388270910103</v>
      </c>
      <c r="P26" s="500">
        <v>683.74871099999825</v>
      </c>
      <c r="Q26" s="503">
        <v>853</v>
      </c>
      <c r="R26" s="500"/>
      <c r="S26" s="500">
        <v>52.867238877628395</v>
      </c>
      <c r="T26" s="500">
        <v>3.8084433996089468</v>
      </c>
      <c r="U26" s="500">
        <v>45.394475551086252</v>
      </c>
      <c r="V26" s="500">
        <v>60.340002204170538</v>
      </c>
      <c r="W26" s="500">
        <v>7.2037872233583764</v>
      </c>
      <c r="X26" s="500">
        <v>660.6734670000028</v>
      </c>
      <c r="Y26" s="502">
        <v>849</v>
      </c>
      <c r="Z26" s="503"/>
      <c r="AA26" s="554">
        <v>56.491745829240777</v>
      </c>
      <c r="AB26" s="554">
        <v>3.0339161075251897</v>
      </c>
      <c r="AC26" s="554">
        <v>50.540148230267803</v>
      </c>
      <c r="AD26" s="554">
        <v>62.443343428213758</v>
      </c>
      <c r="AE26" s="554">
        <v>5.3705476136211034</v>
      </c>
      <c r="AF26" s="506">
        <v>707.61626699999408</v>
      </c>
      <c r="AG26" s="506">
        <v>894</v>
      </c>
      <c r="AH26" s="503"/>
      <c r="AI26" s="500">
        <v>64.879016229825083</v>
      </c>
      <c r="AJ26" s="500">
        <v>2.8724031451836671</v>
      </c>
      <c r="AK26" s="500">
        <v>59.244256712333588</v>
      </c>
      <c r="AL26" s="500">
        <v>70.513775747316572</v>
      </c>
      <c r="AM26" s="500">
        <v>4.4273222870836539</v>
      </c>
      <c r="AN26" s="506">
        <v>769.17420300000424</v>
      </c>
      <c r="AO26" s="942">
        <v>879</v>
      </c>
      <c r="AP26" s="503"/>
      <c r="AQ26" s="507">
        <v>67.026887665147257</v>
      </c>
      <c r="AR26" s="500">
        <v>2.4657848193942273</v>
      </c>
      <c r="AS26" s="500">
        <v>62.190158752175094</v>
      </c>
      <c r="AT26" s="500">
        <v>71.863616578119434</v>
      </c>
      <c r="AU26" s="500">
        <v>3.6787995165653351</v>
      </c>
      <c r="AV26" s="506">
        <v>832.93163900000104</v>
      </c>
      <c r="AW26" s="506">
        <v>895</v>
      </c>
      <c r="AX26" s="503"/>
      <c r="AY26" s="507">
        <v>71.39601111834682</v>
      </c>
      <c r="AZ26" s="500">
        <v>3.3706681210145555</v>
      </c>
      <c r="BA26" s="500">
        <v>64.787097217766117</v>
      </c>
      <c r="BB26" s="500">
        <v>78.004925018927523</v>
      </c>
      <c r="BC26" s="598">
        <v>4.7210874504281453</v>
      </c>
      <c r="BD26" s="506">
        <v>1102.6031310000003</v>
      </c>
      <c r="BE26" s="506">
        <v>1296</v>
      </c>
      <c r="BF26" s="504"/>
      <c r="BG26" s="507">
        <v>71.080796898554468</v>
      </c>
      <c r="BH26" s="500">
        <v>3.2066521946039241</v>
      </c>
      <c r="BI26" s="500">
        <v>64.793474999528712</v>
      </c>
      <c r="BJ26" s="500">
        <v>77.368118797580223</v>
      </c>
      <c r="BK26" s="598">
        <v>4.5112777775696769</v>
      </c>
      <c r="BL26" s="506">
        <v>1081.1304339999999</v>
      </c>
      <c r="BM26" s="506">
        <v>1286</v>
      </c>
      <c r="BN26" s="598"/>
      <c r="BO26" s="507">
        <v>72.569994065359268</v>
      </c>
      <c r="BP26" s="500">
        <v>3.3943851684393991</v>
      </c>
      <c r="BQ26" s="500">
        <v>65.9145810435718</v>
      </c>
      <c r="BR26" s="500">
        <v>79.225407087146721</v>
      </c>
      <c r="BS26" s="598">
        <v>4.677394854658921</v>
      </c>
      <c r="BT26" s="506">
        <v>1015.8188359999983</v>
      </c>
      <c r="BU26" s="506">
        <v>1292</v>
      </c>
      <c r="BV26" s="481"/>
      <c r="BW26" s="507">
        <v>75.602360759416371</v>
      </c>
      <c r="BX26" s="500">
        <v>2.1312054664763096</v>
      </c>
      <c r="BY26" s="500">
        <v>71.423592233567973</v>
      </c>
      <c r="BZ26" s="500">
        <v>79.781129285264754</v>
      </c>
      <c r="CA26" s="500">
        <v>2.8189668220259452</v>
      </c>
      <c r="CB26" s="500">
        <v>1020.3801299999977</v>
      </c>
      <c r="CC26" s="506">
        <v>1289</v>
      </c>
      <c r="CD26" s="513"/>
      <c r="CE26" s="612">
        <v>73.938230805353541</v>
      </c>
      <c r="CF26" s="598">
        <v>2.0896700586744954</v>
      </c>
      <c r="CG26" s="598">
        <v>69.840902425489432</v>
      </c>
      <c r="CH26" s="598">
        <v>78.03555918521765</v>
      </c>
      <c r="CI26" s="598">
        <v>2.826237571434008</v>
      </c>
      <c r="CJ26" s="744">
        <v>979.26075199999764</v>
      </c>
      <c r="CK26" s="744">
        <v>1272</v>
      </c>
      <c r="CL26" s="513"/>
      <c r="CM26" s="612">
        <v>73.972843844413944</v>
      </c>
      <c r="CN26" s="598">
        <v>2.7713402111022143</v>
      </c>
      <c r="CO26" s="598">
        <v>68.536362487586217</v>
      </c>
      <c r="CP26" s="598">
        <v>79.409325201241657</v>
      </c>
      <c r="CQ26" s="598">
        <v>3.7464291854604586</v>
      </c>
      <c r="CR26" s="744">
        <v>520.37873899999988</v>
      </c>
      <c r="CS26" s="744">
        <v>703</v>
      </c>
      <c r="CT26" s="744"/>
      <c r="CU26" s="612">
        <v>76.881433362809304</v>
      </c>
      <c r="CV26" s="598">
        <v>2.0948454209654592</v>
      </c>
      <c r="CW26" s="598">
        <v>72.773962314119174</v>
      </c>
      <c r="CX26" s="598">
        <v>80.988904411499433</v>
      </c>
      <c r="CY26" s="598">
        <v>2.7247741481089784</v>
      </c>
      <c r="CZ26" s="744">
        <v>952.88996699999905</v>
      </c>
      <c r="DA26" s="744">
        <v>1217</v>
      </c>
      <c r="DB26" s="744"/>
      <c r="DC26" s="612">
        <v>81.27475105252671</v>
      </c>
      <c r="DD26" s="598">
        <v>1.6882356938869538</v>
      </c>
      <c r="DE26" s="598">
        <v>77.964536604197846</v>
      </c>
      <c r="DF26" s="598">
        <v>84.584965500855574</v>
      </c>
      <c r="DG26" s="598">
        <v>2.0771957736245432</v>
      </c>
      <c r="DH26" s="744">
        <v>996.67832199999918</v>
      </c>
      <c r="DI26" s="744">
        <v>1258</v>
      </c>
      <c r="DJ26" s="744"/>
      <c r="DK26" s="612">
        <v>79.857471652765213</v>
      </c>
      <c r="DL26" s="598">
        <v>1.8950698785589359</v>
      </c>
      <c r="DM26" s="598">
        <v>76.141710774410242</v>
      </c>
      <c r="DN26" s="598">
        <v>83.573232531120183</v>
      </c>
      <c r="DO26" s="598">
        <v>2.3730652114795769</v>
      </c>
      <c r="DP26" s="744">
        <v>1012.2940649999999</v>
      </c>
      <c r="DQ26" s="744">
        <v>1243</v>
      </c>
      <c r="DR26" s="744"/>
      <c r="DS26" s="744"/>
      <c r="DT26" s="612">
        <v>76.960698503709409</v>
      </c>
      <c r="DU26" s="598">
        <v>1.7960377604434123</v>
      </c>
      <c r="DV26" s="598">
        <v>73.439114518000977</v>
      </c>
      <c r="DW26" s="598">
        <v>80.482282489417841</v>
      </c>
      <c r="DX26" s="598">
        <v>2.3337077175265573</v>
      </c>
      <c r="DY26" s="744">
        <v>945.73378900000512</v>
      </c>
      <c r="DZ26" s="744">
        <v>1196</v>
      </c>
      <c r="EA26" s="612">
        <v>3.1</v>
      </c>
      <c r="EB26" s="598">
        <v>-2.9</v>
      </c>
      <c r="EC26" s="598"/>
      <c r="ED26" s="1027" t="s">
        <v>151</v>
      </c>
      <c r="EE26" s="598" t="s">
        <v>151</v>
      </c>
      <c r="EF26" s="797"/>
      <c r="EG26" s="797"/>
      <c r="EH26" s="935"/>
      <c r="EI26" s="935"/>
      <c r="EJ26" s="935"/>
      <c r="EK26" s="935"/>
      <c r="EL26" s="910"/>
    </row>
    <row r="27" spans="1:142" s="183" customFormat="1" ht="20.25" customHeight="1">
      <c r="A27" s="567" t="s">
        <v>33</v>
      </c>
      <c r="B27" s="503"/>
      <c r="C27" s="500">
        <v>86.395081866449857</v>
      </c>
      <c r="D27" s="500"/>
      <c r="E27" s="500">
        <v>81.329992703657808</v>
      </c>
      <c r="F27" s="500">
        <v>91.46017102924192</v>
      </c>
      <c r="G27" s="500">
        <v>2.9878882621757641</v>
      </c>
      <c r="H27" s="500"/>
      <c r="I27" s="502">
        <v>1206</v>
      </c>
      <c r="J27" s="500"/>
      <c r="K27" s="500">
        <v>85.626677495443673</v>
      </c>
      <c r="L27" s="500">
        <v>2.3208598646165517</v>
      </c>
      <c r="M27" s="500">
        <v>81.072786400690646</v>
      </c>
      <c r="N27" s="500">
        <v>90.1805685901967</v>
      </c>
      <c r="O27" s="500">
        <v>2.7104401718028219</v>
      </c>
      <c r="P27" s="500">
        <v>115.85426400000037</v>
      </c>
      <c r="Q27" s="503">
        <v>1113</v>
      </c>
      <c r="R27" s="500"/>
      <c r="S27" s="500">
        <v>88.478150443278494</v>
      </c>
      <c r="T27" s="500">
        <v>1.4284858623538479</v>
      </c>
      <c r="U27" s="500">
        <v>85.675237115020067</v>
      </c>
      <c r="V27" s="500">
        <v>91.281063771536921</v>
      </c>
      <c r="W27" s="500">
        <v>1.6145069208579585</v>
      </c>
      <c r="X27" s="500">
        <v>138.1759839999996</v>
      </c>
      <c r="Y27" s="502">
        <v>1165</v>
      </c>
      <c r="Z27" s="503"/>
      <c r="AA27" s="554">
        <v>93.028911756666744</v>
      </c>
      <c r="AB27" s="554">
        <v>1.3742682233058199</v>
      </c>
      <c r="AC27" s="554">
        <v>90.333025921892101</v>
      </c>
      <c r="AD27" s="554">
        <v>95.724797591441373</v>
      </c>
      <c r="AE27" s="554">
        <v>1.4772485212989022</v>
      </c>
      <c r="AF27" s="506">
        <v>134.36042800000018</v>
      </c>
      <c r="AG27" s="506">
        <v>1018</v>
      </c>
      <c r="AH27" s="503"/>
      <c r="AI27" s="500">
        <v>93.118091258772651</v>
      </c>
      <c r="AJ27" s="500">
        <v>1.2581857667892065</v>
      </c>
      <c r="AK27" s="500">
        <v>90.649923015719679</v>
      </c>
      <c r="AL27" s="500">
        <v>95.586259501825623</v>
      </c>
      <c r="AM27" s="500">
        <v>1.3511722048648338</v>
      </c>
      <c r="AN27" s="506">
        <v>117.79750799999995</v>
      </c>
      <c r="AO27" s="942">
        <v>992</v>
      </c>
      <c r="AP27" s="503"/>
      <c r="AQ27" s="507">
        <v>94.750592793064442</v>
      </c>
      <c r="AR27" s="500">
        <v>0.79884374406788228</v>
      </c>
      <c r="AS27" s="500">
        <v>93.183630987034149</v>
      </c>
      <c r="AT27" s="500">
        <v>96.317554599094748</v>
      </c>
      <c r="AU27" s="500">
        <v>0.84310157912421635</v>
      </c>
      <c r="AV27" s="506">
        <v>138.16457199999954</v>
      </c>
      <c r="AW27" s="506">
        <v>1007</v>
      </c>
      <c r="AX27" s="503"/>
      <c r="AY27" s="507">
        <v>94.977840414838766</v>
      </c>
      <c r="AZ27" s="500">
        <v>0.88447336048751857</v>
      </c>
      <c r="BA27" s="500">
        <v>93.243641710915398</v>
      </c>
      <c r="BB27" s="500">
        <v>96.712039118762135</v>
      </c>
      <c r="BC27" s="598">
        <v>0.93124181032582587</v>
      </c>
      <c r="BD27" s="506">
        <v>163.10684399999982</v>
      </c>
      <c r="BE27" s="506">
        <v>1206</v>
      </c>
      <c r="BF27" s="504"/>
      <c r="BG27" s="507">
        <v>95.942351818202908</v>
      </c>
      <c r="BH27" s="500">
        <v>0.93055486128398257</v>
      </c>
      <c r="BI27" s="500">
        <v>94.117801601175614</v>
      </c>
      <c r="BJ27" s="500">
        <v>97.766902035230203</v>
      </c>
      <c r="BK27" s="598">
        <v>0.96991041354422025</v>
      </c>
      <c r="BL27" s="506">
        <v>157.62460700000051</v>
      </c>
      <c r="BM27" s="506">
        <v>1145</v>
      </c>
      <c r="BN27" s="598"/>
      <c r="BO27" s="507">
        <v>97.39736333269046</v>
      </c>
      <c r="BP27" s="500">
        <v>0.6749659637317984</v>
      </c>
      <c r="BQ27" s="500">
        <v>96.073949211614377</v>
      </c>
      <c r="BR27" s="500">
        <v>98.720777453766544</v>
      </c>
      <c r="BS27" s="598">
        <v>0.69300229558191007</v>
      </c>
      <c r="BT27" s="506">
        <v>133.15058699999983</v>
      </c>
      <c r="BU27" s="506">
        <v>1202</v>
      </c>
      <c r="BV27" s="481"/>
      <c r="BW27" s="507">
        <v>95.93761810249282</v>
      </c>
      <c r="BX27" s="500">
        <v>0.95774208010904804</v>
      </c>
      <c r="BY27" s="500">
        <v>94.059721990084014</v>
      </c>
      <c r="BZ27" s="500">
        <v>97.815514214901626</v>
      </c>
      <c r="CA27" s="500">
        <v>0.99829670472521592</v>
      </c>
      <c r="CB27" s="500">
        <v>159.36899000000062</v>
      </c>
      <c r="CC27" s="506">
        <v>1191</v>
      </c>
      <c r="CD27" s="513"/>
      <c r="CE27" s="612">
        <v>94.529857816821306</v>
      </c>
      <c r="CF27" s="598">
        <v>1.1360951822474559</v>
      </c>
      <c r="CG27" s="598">
        <v>92.302254940890691</v>
      </c>
      <c r="CH27" s="598">
        <v>96.75746069275192</v>
      </c>
      <c r="CI27" s="598">
        <v>1.2018373966551033</v>
      </c>
      <c r="CJ27" s="744">
        <v>149.37083399999989</v>
      </c>
      <c r="CK27" s="744">
        <v>1175</v>
      </c>
      <c r="CL27" s="513"/>
      <c r="CM27" s="612">
        <v>95.169288240309896</v>
      </c>
      <c r="CN27" s="598">
        <v>1.5243713150391773</v>
      </c>
      <c r="CO27" s="598">
        <v>92.178960238755209</v>
      </c>
      <c r="CP27" s="598">
        <v>98.159616241864583</v>
      </c>
      <c r="CQ27" s="598">
        <v>1.6017471005877657</v>
      </c>
      <c r="CR27" s="744">
        <v>63.779504000000045</v>
      </c>
      <c r="CS27" s="744">
        <v>537</v>
      </c>
      <c r="CT27" s="744"/>
      <c r="CU27" s="612">
        <v>97.693363575326316</v>
      </c>
      <c r="CV27" s="598">
        <v>0.56137036374841176</v>
      </c>
      <c r="CW27" s="598">
        <v>96.592655860278526</v>
      </c>
      <c r="CX27" s="598">
        <v>98.79407129037412</v>
      </c>
      <c r="CY27" s="598">
        <v>0.5746248703122685</v>
      </c>
      <c r="CZ27" s="744">
        <v>133.48943800000006</v>
      </c>
      <c r="DA27" s="744">
        <v>1191</v>
      </c>
      <c r="DB27" s="744"/>
      <c r="DC27" s="612">
        <v>97.023315557400508</v>
      </c>
      <c r="DD27" s="598">
        <v>0.78216888141002616</v>
      </c>
      <c r="DE27" s="598">
        <v>95.489674999004606</v>
      </c>
      <c r="DF27" s="598">
        <v>98.556956115796424</v>
      </c>
      <c r="DG27" s="598">
        <v>0.80616589622448298</v>
      </c>
      <c r="DH27" s="744">
        <v>142.76081599999992</v>
      </c>
      <c r="DI27" s="744">
        <v>1163</v>
      </c>
      <c r="DJ27" s="744"/>
      <c r="DK27" s="612">
        <v>98.127379885959158</v>
      </c>
      <c r="DL27" s="598">
        <v>0.46696094113776576</v>
      </c>
      <c r="DM27" s="598">
        <v>97.211785576519262</v>
      </c>
      <c r="DN27" s="598">
        <v>99.042974195399069</v>
      </c>
      <c r="DO27" s="598">
        <v>0.47587222004750807</v>
      </c>
      <c r="DP27" s="744">
        <v>145.92190800000054</v>
      </c>
      <c r="DQ27" s="744">
        <v>1193</v>
      </c>
      <c r="DR27" s="744"/>
      <c r="DS27" s="744"/>
      <c r="DT27" s="612">
        <v>98.396591603045152</v>
      </c>
      <c r="DU27" s="598">
        <v>0.56705484716465748</v>
      </c>
      <c r="DV27" s="598">
        <v>97.284737881049693</v>
      </c>
      <c r="DW27" s="598">
        <v>99.508445325040611</v>
      </c>
      <c r="DX27" s="598">
        <v>0.57629521300116693</v>
      </c>
      <c r="DY27" s="744">
        <v>140.72515800000008</v>
      </c>
      <c r="DZ27" s="744">
        <v>1145</v>
      </c>
      <c r="EA27" s="612">
        <v>3.9</v>
      </c>
      <c r="EB27" s="598">
        <v>0.3</v>
      </c>
      <c r="EC27" s="598"/>
      <c r="ED27" s="1027" t="s">
        <v>186</v>
      </c>
      <c r="EE27" s="598" t="s">
        <v>151</v>
      </c>
      <c r="EF27" s="797"/>
      <c r="EG27" s="797"/>
      <c r="EH27" s="935"/>
      <c r="EI27" s="935"/>
      <c r="EJ27" s="935"/>
      <c r="EK27" s="935"/>
      <c r="EL27" s="910"/>
    </row>
    <row r="28" spans="1:142" s="183" customFormat="1" ht="20.25" customHeight="1">
      <c r="A28" s="567" t="s">
        <v>34</v>
      </c>
      <c r="B28" s="503"/>
      <c r="C28" s="500">
        <v>96.548376411739667</v>
      </c>
      <c r="D28" s="500"/>
      <c r="E28" s="500">
        <v>94.348073940603072</v>
      </c>
      <c r="F28" s="500">
        <v>98.748678882876263</v>
      </c>
      <c r="G28" s="500">
        <v>1.1614584806111783</v>
      </c>
      <c r="H28" s="500"/>
      <c r="I28" s="502">
        <v>1042</v>
      </c>
      <c r="J28" s="500"/>
      <c r="K28" s="500">
        <v>96.176676059768724</v>
      </c>
      <c r="L28" s="500">
        <v>1.0008009377535276</v>
      </c>
      <c r="M28" s="500">
        <v>94.212947638445343</v>
      </c>
      <c r="N28" s="500">
        <v>98.140404481092119</v>
      </c>
      <c r="O28" s="500">
        <v>1.0405859078885018</v>
      </c>
      <c r="P28" s="500">
        <v>200.48719699999941</v>
      </c>
      <c r="Q28" s="503">
        <v>1040</v>
      </c>
      <c r="R28" s="500"/>
      <c r="S28" s="500">
        <v>95.290420337859445</v>
      </c>
      <c r="T28" s="500">
        <v>1.1903275412183134</v>
      </c>
      <c r="U28" s="500">
        <v>92.954810992187504</v>
      </c>
      <c r="V28" s="500">
        <v>97.626029683531385</v>
      </c>
      <c r="W28" s="500">
        <v>1.249157614163015</v>
      </c>
      <c r="X28" s="500">
        <v>189.19418799999991</v>
      </c>
      <c r="Y28" s="502">
        <v>1056</v>
      </c>
      <c r="Z28" s="503"/>
      <c r="AA28" s="554">
        <v>96.829420509641096</v>
      </c>
      <c r="AB28" s="554">
        <v>0.79388346100414209</v>
      </c>
      <c r="AC28" s="554">
        <v>95.27206864725531</v>
      </c>
      <c r="AD28" s="554">
        <v>98.386772372026883</v>
      </c>
      <c r="AE28" s="554">
        <v>0.81987835600554559</v>
      </c>
      <c r="AF28" s="506">
        <v>197.96198199999898</v>
      </c>
      <c r="AG28" s="506">
        <v>1061</v>
      </c>
      <c r="AH28" s="503"/>
      <c r="AI28" s="500">
        <v>98.169616680567117</v>
      </c>
      <c r="AJ28" s="500">
        <v>0.5416215817493707</v>
      </c>
      <c r="AK28" s="500">
        <v>97.107123984248219</v>
      </c>
      <c r="AL28" s="500">
        <v>99.232109376886015</v>
      </c>
      <c r="AM28" s="500">
        <v>0.55172017581747956</v>
      </c>
      <c r="AN28" s="506">
        <v>182.29902800000062</v>
      </c>
      <c r="AO28" s="942">
        <v>1054</v>
      </c>
      <c r="AP28" s="503"/>
      <c r="AQ28" s="507">
        <v>99.193304550866628</v>
      </c>
      <c r="AR28" s="500">
        <v>0.33607856611925829</v>
      </c>
      <c r="AS28" s="500">
        <v>98.534073905518355</v>
      </c>
      <c r="AT28" s="500">
        <v>99.852535196214902</v>
      </c>
      <c r="AU28" s="500">
        <v>0.33881174504768735</v>
      </c>
      <c r="AV28" s="506">
        <v>190.17920600000002</v>
      </c>
      <c r="AW28" s="506">
        <v>1055</v>
      </c>
      <c r="AX28" s="503"/>
      <c r="AY28" s="507">
        <v>98.91236228090483</v>
      </c>
      <c r="AZ28" s="500">
        <v>0.50623531721340786</v>
      </c>
      <c r="BA28" s="500">
        <v>97.91977994862539</v>
      </c>
      <c r="BB28" s="500">
        <v>99.90494461318427</v>
      </c>
      <c r="BC28" s="598">
        <v>0.51180186736995681</v>
      </c>
      <c r="BD28" s="506">
        <v>235.15339300000062</v>
      </c>
      <c r="BE28" s="506">
        <v>1203</v>
      </c>
      <c r="BF28" s="504"/>
      <c r="BG28" s="507">
        <v>98.599499630959954</v>
      </c>
      <c r="BH28" s="500">
        <v>0.48841408353882754</v>
      </c>
      <c r="BI28" s="500">
        <v>97.641860206143704</v>
      </c>
      <c r="BJ28" s="500">
        <v>99.557139055776204</v>
      </c>
      <c r="BK28" s="598">
        <v>0.49535148288467273</v>
      </c>
      <c r="BL28" s="506">
        <v>227.6040100000001</v>
      </c>
      <c r="BM28" s="506">
        <v>1171</v>
      </c>
      <c r="BN28" s="598"/>
      <c r="BO28" s="507">
        <v>98.88382592227191</v>
      </c>
      <c r="BP28" s="500">
        <v>0.37019479605114142</v>
      </c>
      <c r="BQ28" s="500">
        <v>98.157980402693028</v>
      </c>
      <c r="BR28" s="500">
        <v>99.609671441850779</v>
      </c>
      <c r="BS28" s="598">
        <v>0.37437345551550033</v>
      </c>
      <c r="BT28" s="506">
        <v>225.88645000000105</v>
      </c>
      <c r="BU28" s="506">
        <v>1205</v>
      </c>
      <c r="BV28" s="481"/>
      <c r="BW28" s="507">
        <v>99.068525615472325</v>
      </c>
      <c r="BX28" s="500">
        <v>0.4694119759515088</v>
      </c>
      <c r="BY28" s="500">
        <v>98.148124452084886</v>
      </c>
      <c r="BZ28" s="500">
        <v>99.988926778859764</v>
      </c>
      <c r="CA28" s="500">
        <v>0.47382553947910672</v>
      </c>
      <c r="CB28" s="500">
        <v>225.10205699999955</v>
      </c>
      <c r="CC28" s="506">
        <v>1220</v>
      </c>
      <c r="CD28" s="513"/>
      <c r="CE28" s="612">
        <v>99.013833339759358</v>
      </c>
      <c r="CF28" s="598">
        <v>0.38966667900286317</v>
      </c>
      <c r="CG28" s="598">
        <v>98.24979294211947</v>
      </c>
      <c r="CH28" s="598">
        <v>99.777873737399247</v>
      </c>
      <c r="CI28" s="598">
        <v>0.39354771536392086</v>
      </c>
      <c r="CJ28" s="744">
        <v>208.47561399999952</v>
      </c>
      <c r="CK28" s="744">
        <v>1201</v>
      </c>
      <c r="CL28" s="513"/>
      <c r="CM28" s="612">
        <v>98.520243539170423</v>
      </c>
      <c r="CN28" s="598">
        <v>0.60840421389067112</v>
      </c>
      <c r="CO28" s="598">
        <v>97.326749448123195</v>
      </c>
      <c r="CP28" s="598">
        <v>99.713737630217636</v>
      </c>
      <c r="CQ28" s="598">
        <v>0.61754233651358892</v>
      </c>
      <c r="CR28" s="744">
        <v>89.09351199999999</v>
      </c>
      <c r="CS28" s="744">
        <v>563</v>
      </c>
      <c r="CT28" s="744"/>
      <c r="CU28" s="612">
        <v>98.940461960503839</v>
      </c>
      <c r="CV28" s="598">
        <v>0.47774670256870944</v>
      </c>
      <c r="CW28" s="598">
        <v>98.003719454460722</v>
      </c>
      <c r="CX28" s="598">
        <v>99.877204466546971</v>
      </c>
      <c r="CY28" s="598">
        <v>0.4828628178019036</v>
      </c>
      <c r="CZ28" s="744">
        <v>215.9852609999995</v>
      </c>
      <c r="DA28" s="744">
        <v>1213</v>
      </c>
      <c r="DB28" s="744"/>
      <c r="DC28" s="612">
        <v>99.803147782967173</v>
      </c>
      <c r="DD28" s="598">
        <v>0.10860974609629939</v>
      </c>
      <c r="DE28" s="598">
        <v>99.590190817266759</v>
      </c>
      <c r="DF28" s="598">
        <v>100</v>
      </c>
      <c r="DG28" s="598">
        <v>0.10882396849093692</v>
      </c>
      <c r="DH28" s="744">
        <v>204.04799400000019</v>
      </c>
      <c r="DI28" s="744">
        <v>1176</v>
      </c>
      <c r="DJ28" s="744"/>
      <c r="DK28" s="612">
        <v>98.087614978678516</v>
      </c>
      <c r="DL28" s="598">
        <v>0.61893137167379708</v>
      </c>
      <c r="DM28" s="598">
        <v>96.874044437944207</v>
      </c>
      <c r="DN28" s="598">
        <v>99.301185519412826</v>
      </c>
      <c r="DO28" s="598">
        <v>0.63099849232579996</v>
      </c>
      <c r="DP28" s="744">
        <v>211.64184800000027</v>
      </c>
      <c r="DQ28" s="744">
        <v>1209</v>
      </c>
      <c r="DR28" s="744"/>
      <c r="DS28" s="744"/>
      <c r="DT28" s="612">
        <v>99.720091296351669</v>
      </c>
      <c r="DU28" s="598">
        <v>0.23371844448925347</v>
      </c>
      <c r="DV28" s="598">
        <v>99.2618274728367</v>
      </c>
      <c r="DW28" s="598">
        <v>100</v>
      </c>
      <c r="DX28" s="598">
        <v>0.23437447905525957</v>
      </c>
      <c r="DY28" s="744">
        <v>211.7565450000007</v>
      </c>
      <c r="DZ28" s="744">
        <v>1185</v>
      </c>
      <c r="EA28" s="612">
        <v>0.7</v>
      </c>
      <c r="EB28" s="598">
        <v>1.6</v>
      </c>
      <c r="EC28" s="598"/>
      <c r="ED28" s="1027" t="s">
        <v>151</v>
      </c>
      <c r="EE28" s="598" t="s">
        <v>186</v>
      </c>
      <c r="EF28" s="797"/>
      <c r="EG28" s="797"/>
      <c r="EH28" s="935"/>
      <c r="EI28" s="935"/>
      <c r="EJ28" s="935"/>
      <c r="EK28" s="935"/>
      <c r="EL28" s="910"/>
    </row>
    <row r="29" spans="1:142" s="183" customFormat="1" ht="20.25" customHeight="1">
      <c r="A29" s="567" t="s">
        <v>35</v>
      </c>
      <c r="B29" s="503"/>
      <c r="C29" s="500">
        <v>93.608942040228229</v>
      </c>
      <c r="D29" s="500"/>
      <c r="E29" s="500">
        <v>90.717915207748405</v>
      </c>
      <c r="F29" s="500">
        <v>96.499968872708038</v>
      </c>
      <c r="G29" s="500">
        <v>1.573986718614159</v>
      </c>
      <c r="H29" s="500"/>
      <c r="I29" s="502">
        <v>1175</v>
      </c>
      <c r="J29" s="500"/>
      <c r="K29" s="500">
        <v>97.320235816979618</v>
      </c>
      <c r="L29" s="500">
        <v>1.0184000981235131</v>
      </c>
      <c r="M29" s="500">
        <v>95.321975082479611</v>
      </c>
      <c r="N29" s="500">
        <v>99.318496551479626</v>
      </c>
      <c r="O29" s="500">
        <v>1.0464422836363814</v>
      </c>
      <c r="P29" s="500">
        <v>265.21669500000041</v>
      </c>
      <c r="Q29" s="503">
        <v>1147</v>
      </c>
      <c r="R29" s="500"/>
      <c r="S29" s="500">
        <v>97.394590794848952</v>
      </c>
      <c r="T29" s="500">
        <v>0.70609604690436778</v>
      </c>
      <c r="U29" s="500">
        <v>96.009119595548697</v>
      </c>
      <c r="V29" s="500">
        <v>98.780061994149193</v>
      </c>
      <c r="W29" s="500">
        <v>0.7249848694284079</v>
      </c>
      <c r="X29" s="500">
        <v>263.9380020000001</v>
      </c>
      <c r="Y29" s="502">
        <v>1151</v>
      </c>
      <c r="Z29" s="503"/>
      <c r="AA29" s="554">
        <v>96.37383039056165</v>
      </c>
      <c r="AB29" s="554">
        <v>1.1784056126861122</v>
      </c>
      <c r="AC29" s="554">
        <v>94.062165938903547</v>
      </c>
      <c r="AD29" s="554">
        <v>98.685494842219768</v>
      </c>
      <c r="AE29" s="554">
        <v>1.2227443984643356</v>
      </c>
      <c r="AF29" s="506">
        <v>270.9670549999999</v>
      </c>
      <c r="AG29" s="506">
        <v>1117</v>
      </c>
      <c r="AH29" s="503"/>
      <c r="AI29" s="500">
        <v>97.992264389444614</v>
      </c>
      <c r="AJ29" s="500">
        <v>0.66957405291481975</v>
      </c>
      <c r="AK29" s="500">
        <v>96.67876883306586</v>
      </c>
      <c r="AL29" s="500">
        <v>99.305759945823382</v>
      </c>
      <c r="AM29" s="500">
        <v>0.68329276508375492</v>
      </c>
      <c r="AN29" s="506">
        <v>227.4282020000004</v>
      </c>
      <c r="AO29" s="942">
        <v>1120</v>
      </c>
      <c r="AP29" s="503"/>
      <c r="AQ29" s="507">
        <v>98.242869340594154</v>
      </c>
      <c r="AR29" s="500">
        <v>0.6737862073041011</v>
      </c>
      <c r="AS29" s="500">
        <v>96.921212558381413</v>
      </c>
      <c r="AT29" s="500">
        <v>99.564526122806896</v>
      </c>
      <c r="AU29" s="500">
        <v>0.6858372641460414</v>
      </c>
      <c r="AV29" s="506">
        <v>243.96796999999916</v>
      </c>
      <c r="AW29" s="506">
        <v>1121</v>
      </c>
      <c r="AX29" s="503"/>
      <c r="AY29" s="507">
        <v>97.983208269004876</v>
      </c>
      <c r="AZ29" s="500">
        <v>0.97665883825088173</v>
      </c>
      <c r="BA29" s="500">
        <v>96.068260270416857</v>
      </c>
      <c r="BB29" s="500">
        <v>99.898156267592881</v>
      </c>
      <c r="BC29" s="598">
        <v>0.99676144056188176</v>
      </c>
      <c r="BD29" s="506">
        <v>304.78501599999987</v>
      </c>
      <c r="BE29" s="506">
        <v>1242</v>
      </c>
      <c r="BF29" s="504"/>
      <c r="BG29" s="507">
        <v>98.609755972625805</v>
      </c>
      <c r="BH29" s="500">
        <v>0.50408135348598504</v>
      </c>
      <c r="BI29" s="500">
        <v>97.621397541363365</v>
      </c>
      <c r="BJ29" s="500">
        <v>99.598114403888232</v>
      </c>
      <c r="BK29" s="598">
        <v>0.51118811573361833</v>
      </c>
      <c r="BL29" s="506">
        <v>301.42470800000024</v>
      </c>
      <c r="BM29" s="506">
        <v>1206</v>
      </c>
      <c r="BN29" s="598"/>
      <c r="BO29" s="507">
        <v>97.869022059227504</v>
      </c>
      <c r="BP29" s="500">
        <v>0.74079694852739852</v>
      </c>
      <c r="BQ29" s="500">
        <v>96.416532311284016</v>
      </c>
      <c r="BR29" s="500">
        <v>99.321511807170992</v>
      </c>
      <c r="BS29" s="598">
        <v>0.75692689365904731</v>
      </c>
      <c r="BT29" s="506">
        <v>265.39655300000061</v>
      </c>
      <c r="BU29" s="506">
        <v>1181</v>
      </c>
      <c r="BV29" s="481"/>
      <c r="BW29" s="507">
        <v>98.732282477179723</v>
      </c>
      <c r="BX29" s="500">
        <v>0.62138280209268593</v>
      </c>
      <c r="BY29" s="500">
        <v>97.513903988229259</v>
      </c>
      <c r="BZ29" s="500">
        <v>99.950660966130187</v>
      </c>
      <c r="CA29" s="500">
        <v>0.62936132590301241</v>
      </c>
      <c r="CB29" s="500">
        <v>244.48522199999934</v>
      </c>
      <c r="CC29" s="506">
        <v>1208</v>
      </c>
      <c r="CD29" s="513"/>
      <c r="CE29" s="612">
        <v>98.2988494074351</v>
      </c>
      <c r="CF29" s="598">
        <v>0.46211677617216507</v>
      </c>
      <c r="CG29" s="598">
        <v>97.392752210912818</v>
      </c>
      <c r="CH29" s="598">
        <v>99.204946603957382</v>
      </c>
      <c r="CI29" s="598">
        <v>0.47011412540217551</v>
      </c>
      <c r="CJ29" s="744">
        <v>251.21820599999981</v>
      </c>
      <c r="CK29" s="744">
        <v>1240</v>
      </c>
      <c r="CL29" s="513"/>
      <c r="CM29" s="612">
        <v>99.651736971626036</v>
      </c>
      <c r="CN29" s="598">
        <v>0.29075144590652863</v>
      </c>
      <c r="CO29" s="598">
        <v>99.081375812498308</v>
      </c>
      <c r="CP29" s="598">
        <v>100</v>
      </c>
      <c r="CQ29" s="598">
        <v>0.29176756446233809</v>
      </c>
      <c r="CR29" s="744">
        <v>112.94997399999973</v>
      </c>
      <c r="CS29" s="744">
        <v>556</v>
      </c>
      <c r="CT29" s="744"/>
      <c r="CU29" s="612">
        <v>97.14005412619882</v>
      </c>
      <c r="CV29" s="598">
        <v>0.90307446109947032</v>
      </c>
      <c r="CW29" s="598">
        <v>95.369349630939226</v>
      </c>
      <c r="CX29" s="598">
        <v>98.910758621458399</v>
      </c>
      <c r="CY29" s="598">
        <v>0.92966229967943759</v>
      </c>
      <c r="CZ29" s="744">
        <v>274.67142200000086</v>
      </c>
      <c r="DA29" s="744">
        <v>1143</v>
      </c>
      <c r="DB29" s="744"/>
      <c r="DC29" s="612">
        <v>97.170090603588434</v>
      </c>
      <c r="DD29" s="598">
        <v>1.0147650905516012</v>
      </c>
      <c r="DE29" s="598">
        <v>95.180386158547492</v>
      </c>
      <c r="DF29" s="598">
        <v>99.159795048629377</v>
      </c>
      <c r="DG29" s="598">
        <v>1.0443183537734877</v>
      </c>
      <c r="DH29" s="744">
        <v>266.86614100000048</v>
      </c>
      <c r="DI29" s="744">
        <v>1177</v>
      </c>
      <c r="DJ29" s="744"/>
      <c r="DK29" s="612">
        <v>95.774322463877795</v>
      </c>
      <c r="DL29" s="598">
        <v>1.0791877789136017</v>
      </c>
      <c r="DM29" s="598">
        <v>93.658303537791923</v>
      </c>
      <c r="DN29" s="598">
        <v>97.890341389963666</v>
      </c>
      <c r="DO29" s="598">
        <v>1.1268028331086632</v>
      </c>
      <c r="DP29" s="744">
        <v>268.97565899999915</v>
      </c>
      <c r="DQ29" s="744">
        <v>1189</v>
      </c>
      <c r="DR29" s="744"/>
      <c r="DS29" s="744"/>
      <c r="DT29" s="612">
        <v>97.130847435692573</v>
      </c>
      <c r="DU29" s="598">
        <v>0.95275523495186931</v>
      </c>
      <c r="DV29" s="598">
        <v>95.262731045490384</v>
      </c>
      <c r="DW29" s="598">
        <v>98.998963825894762</v>
      </c>
      <c r="DX29" s="598">
        <v>0.98089871560387665</v>
      </c>
      <c r="DY29" s="744">
        <v>259.26146599999993</v>
      </c>
      <c r="DZ29" s="744">
        <v>1206</v>
      </c>
      <c r="EA29" s="612">
        <v>-1.2</v>
      </c>
      <c r="EB29" s="598">
        <v>1.3</v>
      </c>
      <c r="EC29" s="598"/>
      <c r="ED29" s="1027" t="s">
        <v>151</v>
      </c>
      <c r="EE29" s="598" t="s">
        <v>151</v>
      </c>
      <c r="EF29" s="797"/>
      <c r="EG29" s="797"/>
      <c r="EH29" s="935"/>
      <c r="EI29" s="935"/>
      <c r="EJ29" s="935"/>
      <c r="EK29" s="935"/>
      <c r="EL29" s="910"/>
    </row>
    <row r="30" spans="1:142" s="183" customFormat="1" ht="20.25" customHeight="1">
      <c r="A30" s="567" t="s">
        <v>36</v>
      </c>
      <c r="B30" s="503"/>
      <c r="C30" s="500">
        <v>89.167309607600174</v>
      </c>
      <c r="D30" s="500"/>
      <c r="E30" s="500">
        <v>85.205568765933762</v>
      </c>
      <c r="F30" s="500">
        <v>93.129050449266586</v>
      </c>
      <c r="G30" s="500">
        <v>2.2643662718187247</v>
      </c>
      <c r="H30" s="500"/>
      <c r="I30" s="502">
        <v>1079</v>
      </c>
      <c r="J30" s="500"/>
      <c r="K30" s="500">
        <v>91.063914844853088</v>
      </c>
      <c r="L30" s="500">
        <v>1.7476377359247144</v>
      </c>
      <c r="M30" s="500">
        <v>87.634775479820036</v>
      </c>
      <c r="N30" s="500">
        <v>94.493054209886139</v>
      </c>
      <c r="O30" s="500">
        <v>1.9191331043720117</v>
      </c>
      <c r="P30" s="500">
        <v>1384.7684399999941</v>
      </c>
      <c r="Q30" s="503">
        <v>1079</v>
      </c>
      <c r="R30" s="500"/>
      <c r="S30" s="500">
        <v>91.078849828682635</v>
      </c>
      <c r="T30" s="500">
        <v>2.2069564347579087</v>
      </c>
      <c r="U30" s="500">
        <v>86.748455129728057</v>
      </c>
      <c r="V30" s="500">
        <v>95.409244527637199</v>
      </c>
      <c r="W30" s="500">
        <v>2.4231272561183488</v>
      </c>
      <c r="X30" s="500">
        <v>1367.0320380000044</v>
      </c>
      <c r="Y30" s="502">
        <v>1089</v>
      </c>
      <c r="Z30" s="503"/>
      <c r="AA30" s="554">
        <v>92.944533233788079</v>
      </c>
      <c r="AB30" s="554">
        <v>1.4582022815201514</v>
      </c>
      <c r="AC30" s="554">
        <v>90.083994942704109</v>
      </c>
      <c r="AD30" s="554">
        <v>95.805071524872048</v>
      </c>
      <c r="AE30" s="554">
        <v>1.5688951579887562</v>
      </c>
      <c r="AF30" s="506">
        <v>1474.6320470000016</v>
      </c>
      <c r="AG30" s="506">
        <v>1127</v>
      </c>
      <c r="AH30" s="503"/>
      <c r="AI30" s="500">
        <v>95.86807147417089</v>
      </c>
      <c r="AJ30" s="500">
        <v>1.2329843155158398</v>
      </c>
      <c r="AK30" s="500">
        <v>93.449340622124581</v>
      </c>
      <c r="AL30" s="500">
        <v>98.286802326217199</v>
      </c>
      <c r="AM30" s="500">
        <v>1.2861261278715039</v>
      </c>
      <c r="AN30" s="506">
        <v>1660.3246539999896</v>
      </c>
      <c r="AO30" s="942">
        <v>1134</v>
      </c>
      <c r="AP30" s="503"/>
      <c r="AQ30" s="507">
        <v>96.541524296853794</v>
      </c>
      <c r="AR30" s="500">
        <v>1.0857315272327324</v>
      </c>
      <c r="AS30" s="500">
        <v>94.411821401374823</v>
      </c>
      <c r="AT30" s="500">
        <v>98.671227192332751</v>
      </c>
      <c r="AU30" s="500">
        <v>1.1246264601066751</v>
      </c>
      <c r="AV30" s="506">
        <v>1763.6694669999999</v>
      </c>
      <c r="AW30" s="506">
        <v>1114</v>
      </c>
      <c r="AX30" s="503"/>
      <c r="AY30" s="507">
        <v>95.385360881930424</v>
      </c>
      <c r="AZ30" s="500">
        <v>1.002900227862531</v>
      </c>
      <c r="BA30" s="500">
        <v>93.418961041052228</v>
      </c>
      <c r="BB30" s="500">
        <v>97.351760722808621</v>
      </c>
      <c r="BC30" s="598">
        <v>1.0514194406665165</v>
      </c>
      <c r="BD30" s="506">
        <v>2222.751646999996</v>
      </c>
      <c r="BE30" s="506">
        <v>1311</v>
      </c>
      <c r="BF30" s="504"/>
      <c r="BG30" s="507">
        <v>95.299326305525469</v>
      </c>
      <c r="BH30" s="500">
        <v>1.0961509621078271</v>
      </c>
      <c r="BI30" s="500">
        <v>93.150089802640579</v>
      </c>
      <c r="BJ30" s="500">
        <v>97.448562808410358</v>
      </c>
      <c r="BK30" s="598">
        <v>1.1502190042704135</v>
      </c>
      <c r="BL30" s="506">
        <v>2148.0378039999932</v>
      </c>
      <c r="BM30" s="506">
        <v>1291</v>
      </c>
      <c r="BN30" s="598"/>
      <c r="BO30" s="507">
        <v>94.96006036225593</v>
      </c>
      <c r="BP30" s="500">
        <v>1.2229942648153418</v>
      </c>
      <c r="BQ30" s="500">
        <v>92.562120366729232</v>
      </c>
      <c r="BR30" s="500">
        <v>97.358000357782615</v>
      </c>
      <c r="BS30" s="598">
        <v>1.2879038409936068</v>
      </c>
      <c r="BT30" s="506">
        <v>1992.5378520000056</v>
      </c>
      <c r="BU30" s="506">
        <v>1291</v>
      </c>
      <c r="BV30" s="481"/>
      <c r="BW30" s="507">
        <v>96.093722443921706</v>
      </c>
      <c r="BX30" s="500">
        <v>0.88315588107703547</v>
      </c>
      <c r="BY30" s="500">
        <v>94.362071480505023</v>
      </c>
      <c r="BZ30" s="500">
        <v>97.82537340733839</v>
      </c>
      <c r="CA30" s="500">
        <v>0.91905679020024122</v>
      </c>
      <c r="CB30" s="500">
        <v>2213.7527290000012</v>
      </c>
      <c r="CC30" s="506">
        <v>1328</v>
      </c>
      <c r="CD30" s="513"/>
      <c r="CE30" s="612">
        <v>97.749402249046724</v>
      </c>
      <c r="CF30" s="598">
        <v>0.5781421834909215</v>
      </c>
      <c r="CG30" s="598">
        <v>96.615807801358386</v>
      </c>
      <c r="CH30" s="598">
        <v>98.882996696735063</v>
      </c>
      <c r="CI30" s="598">
        <v>0.59145342087916419</v>
      </c>
      <c r="CJ30" s="744">
        <v>2073.5215780000071</v>
      </c>
      <c r="CK30" s="744">
        <v>1308</v>
      </c>
      <c r="CL30" s="513"/>
      <c r="CM30" s="612">
        <v>97.865716166690149</v>
      </c>
      <c r="CN30" s="598">
        <v>0.94585190470675895</v>
      </c>
      <c r="CO30" s="598">
        <v>96.010257848848624</v>
      </c>
      <c r="CP30" s="598">
        <v>99.721174484531659</v>
      </c>
      <c r="CQ30" s="598">
        <v>0.96647931651134411</v>
      </c>
      <c r="CR30" s="744">
        <v>1163.5723239999986</v>
      </c>
      <c r="CS30" s="744">
        <v>728</v>
      </c>
      <c r="CT30" s="744"/>
      <c r="CU30" s="612">
        <v>98.254424566519731</v>
      </c>
      <c r="CV30" s="598">
        <v>0.49038243303840579</v>
      </c>
      <c r="CW30" s="598">
        <v>97.29290653452901</v>
      </c>
      <c r="CX30" s="598">
        <v>99.215942598510438</v>
      </c>
      <c r="CY30" s="598">
        <v>0.49909450409168038</v>
      </c>
      <c r="CZ30" s="744">
        <v>2130.3380700000039</v>
      </c>
      <c r="DA30" s="744">
        <v>1247</v>
      </c>
      <c r="DB30" s="481"/>
      <c r="DC30" s="612">
        <v>97.73960130487302</v>
      </c>
      <c r="DD30" s="598">
        <v>0.6047268716323323</v>
      </c>
      <c r="DE30" s="598">
        <v>96.553880830523127</v>
      </c>
      <c r="DF30" s="598">
        <v>98.925321779222912</v>
      </c>
      <c r="DG30" s="598">
        <v>0.61871223491698679</v>
      </c>
      <c r="DH30" s="744">
        <v>2294.1846990000017</v>
      </c>
      <c r="DI30" s="744">
        <v>1273</v>
      </c>
      <c r="DJ30" s="481"/>
      <c r="DK30" s="612">
        <v>98.492989667930601</v>
      </c>
      <c r="DL30" s="598">
        <v>0.45047633237135815</v>
      </c>
      <c r="DM30" s="598">
        <v>97.609717577867542</v>
      </c>
      <c r="DN30" s="598">
        <v>99.376261757993674</v>
      </c>
      <c r="DO30" s="598">
        <v>0.45736892939298557</v>
      </c>
      <c r="DP30" s="744">
        <v>2169.8865829999968</v>
      </c>
      <c r="DQ30" s="744">
        <v>1297</v>
      </c>
      <c r="DR30" s="481"/>
      <c r="DS30" s="481"/>
      <c r="DT30" s="612">
        <v>98.218461964003765</v>
      </c>
      <c r="DU30" s="598">
        <v>0.63556325397228486</v>
      </c>
      <c r="DV30" s="598">
        <v>96.97228027095241</v>
      </c>
      <c r="DW30" s="598">
        <v>99.46464365705512</v>
      </c>
      <c r="DX30" s="598">
        <v>0.64709143399660796</v>
      </c>
      <c r="DY30" s="744">
        <v>2052.830770999994</v>
      </c>
      <c r="DZ30" s="744">
        <v>1265</v>
      </c>
      <c r="EA30" s="612">
        <v>0.5</v>
      </c>
      <c r="EB30" s="475">
        <v>-0.3</v>
      </c>
      <c r="EC30" s="475"/>
      <c r="ED30" s="1027" t="s">
        <v>151</v>
      </c>
      <c r="EE30" s="475" t="s">
        <v>151</v>
      </c>
      <c r="EF30" s="797"/>
      <c r="EG30" s="797"/>
      <c r="EH30" s="935"/>
      <c r="EI30" s="935"/>
      <c r="EJ30" s="935"/>
      <c r="EK30" s="935"/>
      <c r="EL30" s="910"/>
    </row>
    <row r="31" spans="1:142" s="183" customFormat="1" ht="20.25" customHeight="1">
      <c r="A31" s="567" t="s">
        <v>37</v>
      </c>
      <c r="B31" s="503"/>
      <c r="C31" s="500">
        <v>81.124072870718877</v>
      </c>
      <c r="D31" s="500"/>
      <c r="E31" s="500">
        <v>76.770736693129706</v>
      </c>
      <c r="F31" s="500">
        <v>85.477409048308047</v>
      </c>
      <c r="G31" s="500">
        <v>2.7348829096139031</v>
      </c>
      <c r="H31" s="500"/>
      <c r="I31" s="502">
        <v>1432</v>
      </c>
      <c r="J31" s="500"/>
      <c r="K31" s="500">
        <v>78.336096937542905</v>
      </c>
      <c r="L31" s="500">
        <v>2.5125428343369758</v>
      </c>
      <c r="M31" s="500">
        <v>73.406093789609159</v>
      </c>
      <c r="N31" s="500">
        <v>83.266100085476651</v>
      </c>
      <c r="O31" s="500">
        <v>3.2073883338101683</v>
      </c>
      <c r="P31" s="500">
        <v>1697.2142090000218</v>
      </c>
      <c r="Q31" s="503">
        <v>1405</v>
      </c>
      <c r="R31" s="500"/>
      <c r="S31" s="500">
        <v>83.408423449197798</v>
      </c>
      <c r="T31" s="500">
        <v>2.9298296564468465</v>
      </c>
      <c r="U31" s="500">
        <v>77.659638102418157</v>
      </c>
      <c r="V31" s="500">
        <v>89.157208795977439</v>
      </c>
      <c r="W31" s="500">
        <v>3.5126304218318429</v>
      </c>
      <c r="X31" s="500">
        <v>1541.1944080000037</v>
      </c>
      <c r="Y31" s="502">
        <v>1378</v>
      </c>
      <c r="Z31" s="503"/>
      <c r="AA31" s="554">
        <v>82.387773886923085</v>
      </c>
      <c r="AB31" s="554">
        <v>2.5183440309790699</v>
      </c>
      <c r="AC31" s="554">
        <v>77.447567975827866</v>
      </c>
      <c r="AD31" s="554">
        <v>87.327979798018305</v>
      </c>
      <c r="AE31" s="554">
        <v>3.0566962938402575</v>
      </c>
      <c r="AF31" s="506">
        <v>1455.3115850000083</v>
      </c>
      <c r="AG31" s="506">
        <v>1386</v>
      </c>
      <c r="AH31" s="503"/>
      <c r="AI31" s="500">
        <v>85.310091173221025</v>
      </c>
      <c r="AJ31" s="500">
        <v>2.2674147577594743</v>
      </c>
      <c r="AK31" s="500">
        <v>80.862130270584942</v>
      </c>
      <c r="AL31" s="500">
        <v>89.758052075857108</v>
      </c>
      <c r="AM31" s="500">
        <v>2.6578505855251264</v>
      </c>
      <c r="AN31" s="506">
        <v>1202.2939289999997</v>
      </c>
      <c r="AO31" s="942">
        <v>1349</v>
      </c>
      <c r="AP31" s="503"/>
      <c r="AQ31" s="507">
        <v>91.922216369316303</v>
      </c>
      <c r="AR31" s="500">
        <v>1.4114419028983272</v>
      </c>
      <c r="AS31" s="500">
        <v>89.153620420864513</v>
      </c>
      <c r="AT31" s="500">
        <v>94.690812317768092</v>
      </c>
      <c r="AU31" s="500">
        <v>1.5354741852911498</v>
      </c>
      <c r="AV31" s="506">
        <v>1290.7757469999917</v>
      </c>
      <c r="AW31" s="506">
        <v>1392</v>
      </c>
      <c r="AX31" s="503"/>
      <c r="AY31" s="507">
        <v>91.871145164145744</v>
      </c>
      <c r="AZ31" s="500">
        <v>1.3034306831285041</v>
      </c>
      <c r="BA31" s="500">
        <v>89.315491254920616</v>
      </c>
      <c r="BB31" s="500">
        <v>94.426799073370887</v>
      </c>
      <c r="BC31" s="598">
        <v>1.418759590728591</v>
      </c>
      <c r="BD31" s="506">
        <v>1448.4785050000012</v>
      </c>
      <c r="BE31" s="506">
        <v>1185</v>
      </c>
      <c r="BF31" s="504"/>
      <c r="BG31" s="507">
        <v>89.917695150628077</v>
      </c>
      <c r="BH31" s="500">
        <v>1.4223738341466388</v>
      </c>
      <c r="BI31" s="500">
        <v>87.128829500938863</v>
      </c>
      <c r="BJ31" s="500">
        <v>92.706560800317277</v>
      </c>
      <c r="BK31" s="598">
        <v>1.5818619814085655</v>
      </c>
      <c r="BL31" s="506">
        <v>1408.8483350000015</v>
      </c>
      <c r="BM31" s="506">
        <v>1123</v>
      </c>
      <c r="BN31" s="598"/>
      <c r="BO31" s="507">
        <v>91.204973820402628</v>
      </c>
      <c r="BP31" s="500">
        <v>1.5998137718632701</v>
      </c>
      <c r="BQ31" s="500">
        <v>88.068199152432641</v>
      </c>
      <c r="BR31" s="500">
        <v>94.341748488372602</v>
      </c>
      <c r="BS31" s="598">
        <v>1.7540861039153004</v>
      </c>
      <c r="BT31" s="506">
        <v>1308.2153099999985</v>
      </c>
      <c r="BU31" s="506">
        <v>1177</v>
      </c>
      <c r="BV31" s="481"/>
      <c r="BW31" s="507">
        <v>92.159598378874492</v>
      </c>
      <c r="BX31" s="500">
        <v>1.170845792228812</v>
      </c>
      <c r="BY31" s="500">
        <v>89.863858422239872</v>
      </c>
      <c r="BZ31" s="500">
        <v>94.455338335509097</v>
      </c>
      <c r="CA31" s="500">
        <v>1.2704545297771197</v>
      </c>
      <c r="CB31" s="500">
        <v>1346.3618459999977</v>
      </c>
      <c r="CC31" s="506">
        <v>1267</v>
      </c>
      <c r="CD31" s="513"/>
      <c r="CE31" s="612">
        <v>93.687013967699912</v>
      </c>
      <c r="CF31" s="598">
        <v>1.0476688682262272</v>
      </c>
      <c r="CG31" s="598">
        <v>91.632793317571853</v>
      </c>
      <c r="CH31" s="598">
        <v>95.741234617827956</v>
      </c>
      <c r="CI31" s="598">
        <v>1.1182647667556442</v>
      </c>
      <c r="CJ31" s="744">
        <v>1295.8062410000055</v>
      </c>
      <c r="CK31" s="744">
        <v>1257</v>
      </c>
      <c r="CL31" s="513"/>
      <c r="CM31" s="612">
        <v>96.873900206048361</v>
      </c>
      <c r="CN31" s="598">
        <v>0.79772092872900779</v>
      </c>
      <c r="CO31" s="598">
        <v>95.309027391222884</v>
      </c>
      <c r="CP31" s="598">
        <v>98.438773020873825</v>
      </c>
      <c r="CQ31" s="598">
        <v>0.82346321045428683</v>
      </c>
      <c r="CR31" s="744">
        <v>561.24433500000066</v>
      </c>
      <c r="CS31" s="744">
        <v>597</v>
      </c>
      <c r="CT31" s="744"/>
      <c r="CU31" s="612">
        <v>97.285658669279741</v>
      </c>
      <c r="CV31" s="598">
        <v>0.65692974534480564</v>
      </c>
      <c r="CW31" s="598">
        <v>95.997582764956647</v>
      </c>
      <c r="CX31" s="598">
        <v>98.573734573602835</v>
      </c>
      <c r="CY31" s="598">
        <v>0.67525856773815196</v>
      </c>
      <c r="CZ31" s="744">
        <v>1415.164944999995</v>
      </c>
      <c r="DA31" s="744">
        <v>1235</v>
      </c>
      <c r="DB31" s="744"/>
      <c r="DC31" s="612">
        <v>97.888034965263344</v>
      </c>
      <c r="DD31" s="598">
        <v>0.62543728925963693</v>
      </c>
      <c r="DE31" s="598">
        <v>96.661706462123959</v>
      </c>
      <c r="DF31" s="598">
        <v>99.114363468402743</v>
      </c>
      <c r="DG31" s="598">
        <v>0.63893129480184196</v>
      </c>
      <c r="DH31" s="744">
        <v>1478.7540270000011</v>
      </c>
      <c r="DI31" s="744">
        <v>1213</v>
      </c>
      <c r="DJ31" s="744"/>
      <c r="DK31" s="612">
        <v>97.846284754083584</v>
      </c>
      <c r="DL31" s="598">
        <v>0.56668332386254539</v>
      </c>
      <c r="DM31" s="598">
        <v>96.735159645163677</v>
      </c>
      <c r="DN31" s="598">
        <v>98.957409863003477</v>
      </c>
      <c r="DO31" s="598">
        <v>0.57915671022848425</v>
      </c>
      <c r="DP31" s="744">
        <v>1407.5565029999966</v>
      </c>
      <c r="DQ31" s="744">
        <v>1217</v>
      </c>
      <c r="DR31" s="744"/>
      <c r="DS31" s="744"/>
      <c r="DT31" s="612">
        <v>98.136757356367838</v>
      </c>
      <c r="DU31" s="598">
        <v>0.43392614688449449</v>
      </c>
      <c r="DV31" s="598">
        <v>97.285935951882806</v>
      </c>
      <c r="DW31" s="598">
        <v>98.987578760852855</v>
      </c>
      <c r="DX31" s="598">
        <v>0.4421647490437875</v>
      </c>
      <c r="DY31" s="744">
        <v>1264.1923520000032</v>
      </c>
      <c r="DZ31" s="744">
        <v>1219</v>
      </c>
      <c r="EA31" s="612">
        <v>4.4000000000000004</v>
      </c>
      <c r="EB31" s="598">
        <v>0.3</v>
      </c>
      <c r="EC31" s="598"/>
      <c r="ED31" s="1027" t="s">
        <v>186</v>
      </c>
      <c r="EE31" s="598" t="s">
        <v>151</v>
      </c>
      <c r="EF31" s="797"/>
      <c r="EG31" s="797"/>
      <c r="EH31" s="935"/>
      <c r="EI31" s="935"/>
      <c r="EJ31" s="935"/>
      <c r="EK31" s="935"/>
      <c r="EL31" s="910"/>
    </row>
    <row r="32" spans="1:142" s="183" customFormat="1" ht="20.25" customHeight="1">
      <c r="A32" s="567" t="s">
        <v>38</v>
      </c>
      <c r="B32" s="503"/>
      <c r="C32" s="500">
        <v>79.055562047374977</v>
      </c>
      <c r="D32" s="500"/>
      <c r="E32" s="500">
        <v>73.342257168519325</v>
      </c>
      <c r="F32" s="500">
        <v>84.768866926230643</v>
      </c>
      <c r="G32" s="500">
        <v>3.6831656116284055</v>
      </c>
      <c r="H32" s="500"/>
      <c r="I32" s="502">
        <v>973</v>
      </c>
      <c r="J32" s="500"/>
      <c r="K32" s="500">
        <v>80.090830987182116</v>
      </c>
      <c r="L32" s="500">
        <v>3.1890106963148113</v>
      </c>
      <c r="M32" s="500">
        <v>73.833491786127198</v>
      </c>
      <c r="N32" s="500">
        <v>86.348170188237034</v>
      </c>
      <c r="O32" s="500">
        <v>3.9817425503116408</v>
      </c>
      <c r="P32" s="500">
        <v>738.05231099999583</v>
      </c>
      <c r="Q32" s="503">
        <v>967</v>
      </c>
      <c r="R32" s="500"/>
      <c r="S32" s="500">
        <v>88.114837225390545</v>
      </c>
      <c r="T32" s="500">
        <v>2.1216707145888947</v>
      </c>
      <c r="U32" s="500">
        <v>83.951786486969084</v>
      </c>
      <c r="V32" s="500">
        <v>92.277887963812006</v>
      </c>
      <c r="W32" s="500">
        <v>2.4078472836099496</v>
      </c>
      <c r="X32" s="500">
        <v>680.31372000000079</v>
      </c>
      <c r="Y32" s="502">
        <v>958</v>
      </c>
      <c r="Z32" s="503"/>
      <c r="AA32" s="554">
        <v>89.081150044690176</v>
      </c>
      <c r="AB32" s="554">
        <v>1.7456682276687383</v>
      </c>
      <c r="AC32" s="554">
        <v>85.656693182937474</v>
      </c>
      <c r="AD32" s="554">
        <v>92.505606906442878</v>
      </c>
      <c r="AE32" s="554">
        <v>1.9596381802356306</v>
      </c>
      <c r="AF32" s="506">
        <v>758.59201599999653</v>
      </c>
      <c r="AG32" s="506">
        <v>994</v>
      </c>
      <c r="AH32" s="503"/>
      <c r="AI32" s="500">
        <v>87.461960619033547</v>
      </c>
      <c r="AJ32" s="500">
        <v>2.1425557237810358</v>
      </c>
      <c r="AK32" s="500">
        <v>83.258934217055739</v>
      </c>
      <c r="AL32" s="500">
        <v>91.66498702101137</v>
      </c>
      <c r="AM32" s="500">
        <v>2.4497000851759672</v>
      </c>
      <c r="AN32" s="506">
        <v>750.5363330000007</v>
      </c>
      <c r="AO32" s="942">
        <v>998</v>
      </c>
      <c r="AP32" s="503"/>
      <c r="AQ32" s="507">
        <v>90.991469403775966</v>
      </c>
      <c r="AR32" s="500">
        <v>1.6907460590449956</v>
      </c>
      <c r="AS32" s="500">
        <v>87.675007933190017</v>
      </c>
      <c r="AT32" s="500">
        <v>94.307930874361901</v>
      </c>
      <c r="AU32" s="500">
        <v>1.8581368892311052</v>
      </c>
      <c r="AV32" s="506">
        <v>833.03989699999715</v>
      </c>
      <c r="AW32" s="506">
        <v>1006</v>
      </c>
      <c r="AX32" s="503"/>
      <c r="AY32" s="507">
        <v>93.547406210907681</v>
      </c>
      <c r="AZ32" s="500">
        <v>1.1110791769942405</v>
      </c>
      <c r="BA32" s="500">
        <v>91.368898462932549</v>
      </c>
      <c r="BB32" s="500">
        <v>95.725913958882813</v>
      </c>
      <c r="BC32" s="598">
        <v>1.1877177807466435</v>
      </c>
      <c r="BD32" s="506">
        <v>1054.4319730000022</v>
      </c>
      <c r="BE32" s="506">
        <v>1330</v>
      </c>
      <c r="BF32" s="504"/>
      <c r="BG32" s="507">
        <v>93.849076262319159</v>
      </c>
      <c r="BH32" s="500">
        <v>1.2794985997840602</v>
      </c>
      <c r="BI32" s="500">
        <v>91.340347819698408</v>
      </c>
      <c r="BJ32" s="500">
        <v>96.357804704939895</v>
      </c>
      <c r="BK32" s="598">
        <v>1.3633576916705197</v>
      </c>
      <c r="BL32" s="506">
        <v>1001.778556</v>
      </c>
      <c r="BM32" s="506">
        <v>1307</v>
      </c>
      <c r="BN32" s="598"/>
      <c r="BO32" s="507">
        <v>94.121940778839061</v>
      </c>
      <c r="BP32" s="500">
        <v>1.1805260238600299</v>
      </c>
      <c r="BQ32" s="500">
        <v>91.807268789104526</v>
      </c>
      <c r="BR32" s="500">
        <v>96.43661276857361</v>
      </c>
      <c r="BS32" s="598">
        <v>1.2542516804173691</v>
      </c>
      <c r="BT32" s="506">
        <v>927.12694700000168</v>
      </c>
      <c r="BU32" s="506">
        <v>1328</v>
      </c>
      <c r="BV32" s="481"/>
      <c r="BW32" s="507">
        <v>94.340167768101125</v>
      </c>
      <c r="BX32" s="500">
        <v>1.3142259018676539</v>
      </c>
      <c r="BY32" s="500">
        <v>91.763294763144273</v>
      </c>
      <c r="BZ32" s="500">
        <v>96.917040773057977</v>
      </c>
      <c r="CA32" s="500">
        <v>1.3930714063368754</v>
      </c>
      <c r="CB32" s="500">
        <v>1014.339429999997</v>
      </c>
      <c r="CC32" s="506">
        <v>1293</v>
      </c>
      <c r="CD32" s="513"/>
      <c r="CE32" s="612">
        <v>93.27613677213985</v>
      </c>
      <c r="CF32" s="598">
        <v>1.384864303652215</v>
      </c>
      <c r="CG32" s="598">
        <v>90.560758911381185</v>
      </c>
      <c r="CH32" s="598">
        <v>95.991514632898514</v>
      </c>
      <c r="CI32" s="598">
        <v>1.4846930325118832</v>
      </c>
      <c r="CJ32" s="744">
        <v>949.38586399999713</v>
      </c>
      <c r="CK32" s="744">
        <v>1278</v>
      </c>
      <c r="CL32" s="513"/>
      <c r="CM32" s="612">
        <v>96.260287509559419</v>
      </c>
      <c r="CN32" s="598">
        <v>1.5661028743396292</v>
      </c>
      <c r="CO32" s="598">
        <v>93.18809556245975</v>
      </c>
      <c r="CP32" s="598">
        <v>99.332479456659087</v>
      </c>
      <c r="CQ32" s="598">
        <v>1.6269459762252452</v>
      </c>
      <c r="CR32" s="744">
        <v>499.89989999999995</v>
      </c>
      <c r="CS32" s="744">
        <v>725</v>
      </c>
      <c r="CT32" s="744"/>
      <c r="CU32" s="612">
        <v>97.217522933592349</v>
      </c>
      <c r="CV32" s="598">
        <v>0.80788037093909482</v>
      </c>
      <c r="CW32" s="598">
        <v>95.633470381921001</v>
      </c>
      <c r="CX32" s="598">
        <v>98.801575485263697</v>
      </c>
      <c r="CY32" s="598">
        <v>0.8310028342225344</v>
      </c>
      <c r="CZ32" s="744">
        <v>936.35330599999747</v>
      </c>
      <c r="DA32" s="744">
        <v>1232</v>
      </c>
      <c r="DB32" s="744"/>
      <c r="DC32" s="612">
        <v>96.665020930808438</v>
      </c>
      <c r="DD32" s="598">
        <v>1.0423549892119193</v>
      </c>
      <c r="DE32" s="598">
        <v>94.621219488823272</v>
      </c>
      <c r="DF32" s="598">
        <v>98.708822372793591</v>
      </c>
      <c r="DG32" s="598">
        <v>1.0783166228847385</v>
      </c>
      <c r="DH32" s="744">
        <v>931.17211100000225</v>
      </c>
      <c r="DI32" s="744">
        <v>1241</v>
      </c>
      <c r="DJ32" s="744"/>
      <c r="DK32" s="612">
        <v>97.330156291381769</v>
      </c>
      <c r="DL32" s="598">
        <v>0.58994089247871462</v>
      </c>
      <c r="DM32" s="598">
        <v>96.173428872717309</v>
      </c>
      <c r="DN32" s="598">
        <v>98.486883710046214</v>
      </c>
      <c r="DO32" s="598">
        <v>0.60612344103566573</v>
      </c>
      <c r="DP32" s="744">
        <v>988.77301000000068</v>
      </c>
      <c r="DQ32" s="744">
        <v>1269</v>
      </c>
      <c r="DR32" s="744"/>
      <c r="DS32" s="744"/>
      <c r="DT32" s="612">
        <v>96.710881034275957</v>
      </c>
      <c r="DU32" s="598">
        <v>0.87706245583260667</v>
      </c>
      <c r="DV32" s="598">
        <v>94.991179384927733</v>
      </c>
      <c r="DW32" s="598">
        <v>98.430582683624166</v>
      </c>
      <c r="DX32" s="598">
        <v>0.90689118582402439</v>
      </c>
      <c r="DY32" s="744">
        <v>951.76475299999925</v>
      </c>
      <c r="DZ32" s="744">
        <v>1244</v>
      </c>
      <c r="EA32" s="612">
        <v>3.4</v>
      </c>
      <c r="EB32" s="598">
        <v>-0.6</v>
      </c>
      <c r="EC32" s="598"/>
      <c r="ED32" s="1027" t="s">
        <v>187</v>
      </c>
      <c r="EE32" s="598" t="s">
        <v>151</v>
      </c>
      <c r="EF32" s="797"/>
      <c r="EG32" s="797"/>
      <c r="EH32" s="935"/>
      <c r="EI32" s="935"/>
      <c r="EJ32" s="935"/>
      <c r="EK32" s="935"/>
      <c r="EL32" s="910"/>
    </row>
    <row r="33" spans="1:142" s="199" customFormat="1" ht="20.25" customHeight="1">
      <c r="A33" s="567" t="s">
        <v>39</v>
      </c>
      <c r="B33" s="503"/>
      <c r="C33" s="500">
        <v>92.636131574779071</v>
      </c>
      <c r="D33" s="500"/>
      <c r="E33" s="500">
        <v>88.646054951194515</v>
      </c>
      <c r="F33" s="500">
        <v>96.626208198363628</v>
      </c>
      <c r="G33" s="500">
        <v>2.1951646616767397</v>
      </c>
      <c r="H33" s="500"/>
      <c r="I33" s="502">
        <v>872</v>
      </c>
      <c r="J33" s="500"/>
      <c r="K33" s="500">
        <v>96.03500093297589</v>
      </c>
      <c r="L33" s="500">
        <v>1.3267458117454209</v>
      </c>
      <c r="M33" s="500">
        <v>93.43171754253018</v>
      </c>
      <c r="N33" s="500">
        <v>98.638284323421601</v>
      </c>
      <c r="O33" s="500">
        <v>1.3815231934775265</v>
      </c>
      <c r="P33" s="500">
        <v>337.13089900000017</v>
      </c>
      <c r="Q33" s="503">
        <v>881</v>
      </c>
      <c r="R33" s="500"/>
      <c r="S33" s="500">
        <v>94.736597733785459</v>
      </c>
      <c r="T33" s="500">
        <v>2.5408339431040141</v>
      </c>
      <c r="U33" s="500">
        <v>89.751082992825744</v>
      </c>
      <c r="V33" s="500">
        <v>99.722112474745174</v>
      </c>
      <c r="W33" s="500">
        <v>2.6819983025397254</v>
      </c>
      <c r="X33" s="500">
        <v>330.08417600000087</v>
      </c>
      <c r="Y33" s="502">
        <v>874</v>
      </c>
      <c r="Z33" s="503"/>
      <c r="AA33" s="554">
        <v>94.816077265089078</v>
      </c>
      <c r="AB33" s="554">
        <v>1.2663040980545444</v>
      </c>
      <c r="AC33" s="554">
        <v>92.331983386930148</v>
      </c>
      <c r="AD33" s="554">
        <v>97.300171143247994</v>
      </c>
      <c r="AE33" s="554">
        <v>1.3355373208640353</v>
      </c>
      <c r="AF33" s="506">
        <v>353.29591000000158</v>
      </c>
      <c r="AG33" s="506">
        <v>934</v>
      </c>
      <c r="AH33" s="503"/>
      <c r="AI33" s="500">
        <v>97.86144605187198</v>
      </c>
      <c r="AJ33" s="500">
        <v>0.80336093408262688</v>
      </c>
      <c r="AK33" s="500">
        <v>96.285502341848826</v>
      </c>
      <c r="AL33" s="500">
        <v>99.437389761895133</v>
      </c>
      <c r="AM33" s="500">
        <v>0.82091668015696517</v>
      </c>
      <c r="AN33" s="506">
        <v>299.03098800000112</v>
      </c>
      <c r="AO33" s="942">
        <v>930</v>
      </c>
      <c r="AP33" s="503"/>
      <c r="AQ33" s="507">
        <v>97.496645237901674</v>
      </c>
      <c r="AR33" s="500">
        <v>0.70342519439533069</v>
      </c>
      <c r="AS33" s="500">
        <v>96.116850476783483</v>
      </c>
      <c r="AT33" s="500">
        <v>98.87643999901988</v>
      </c>
      <c r="AU33" s="500">
        <v>0.72148656261854138</v>
      </c>
      <c r="AV33" s="506">
        <v>314.43809399999975</v>
      </c>
      <c r="AW33" s="506">
        <v>931</v>
      </c>
      <c r="AX33" s="503"/>
      <c r="AY33" s="507">
        <v>97.916050443115751</v>
      </c>
      <c r="AZ33" s="500">
        <v>0.59576655380384458</v>
      </c>
      <c r="BA33" s="500">
        <v>96.747923022208425</v>
      </c>
      <c r="BB33" s="500">
        <v>99.084177864023076</v>
      </c>
      <c r="BC33" s="598">
        <v>0.60844626709076133</v>
      </c>
      <c r="BD33" s="506">
        <v>391.72742799999838</v>
      </c>
      <c r="BE33" s="506">
        <v>1213</v>
      </c>
      <c r="BF33" s="504"/>
      <c r="BG33" s="507">
        <v>98.411656134027737</v>
      </c>
      <c r="BH33" s="500">
        <v>0.5321988409658559</v>
      </c>
      <c r="BI33" s="500">
        <v>97.368167403609291</v>
      </c>
      <c r="BJ33" s="500">
        <v>99.455144864446183</v>
      </c>
      <c r="BK33" s="598">
        <v>0.54078842067351196</v>
      </c>
      <c r="BL33" s="506">
        <v>376.70363000000094</v>
      </c>
      <c r="BM33" s="506">
        <v>1202</v>
      </c>
      <c r="BN33" s="598"/>
      <c r="BO33" s="507">
        <v>98.846980394927158</v>
      </c>
      <c r="BP33" s="500">
        <v>0.47425358245100685</v>
      </c>
      <c r="BQ33" s="500">
        <v>97.917105524620396</v>
      </c>
      <c r="BR33" s="500">
        <v>99.776855265233905</v>
      </c>
      <c r="BS33" s="598">
        <v>0.47978560453359653</v>
      </c>
      <c r="BT33" s="506">
        <v>407.45699200000024</v>
      </c>
      <c r="BU33" s="506">
        <v>1233</v>
      </c>
      <c r="BV33" s="481"/>
      <c r="BW33" s="507">
        <v>99.269864871828062</v>
      </c>
      <c r="BX33" s="500">
        <v>0.32503481451975574</v>
      </c>
      <c r="BY33" s="500">
        <v>98.632551729531272</v>
      </c>
      <c r="BZ33" s="500">
        <v>99.907178014124852</v>
      </c>
      <c r="CA33" s="500">
        <v>0.32742546284254875</v>
      </c>
      <c r="CB33" s="500">
        <v>441.47211599999815</v>
      </c>
      <c r="CC33" s="506">
        <v>1250</v>
      </c>
      <c r="CD33" s="513"/>
      <c r="CE33" s="612">
        <v>98.941392821881166</v>
      </c>
      <c r="CF33" s="598">
        <v>0.4346524932625529</v>
      </c>
      <c r="CG33" s="598">
        <v>98.08914632075026</v>
      </c>
      <c r="CH33" s="598">
        <v>99.793639323012073</v>
      </c>
      <c r="CI33" s="598">
        <v>0.43930298620824371</v>
      </c>
      <c r="CJ33" s="744">
        <v>411.72581200000081</v>
      </c>
      <c r="CK33" s="744">
        <v>1243</v>
      </c>
      <c r="CL33" s="513"/>
      <c r="CM33" s="612">
        <v>98.916872569391884</v>
      </c>
      <c r="CN33" s="598">
        <v>0.46672946145962296</v>
      </c>
      <c r="CO33" s="598">
        <v>98.001298939801913</v>
      </c>
      <c r="CP33" s="598">
        <v>99.832446198981856</v>
      </c>
      <c r="CQ33" s="598">
        <v>0.47184009091290691</v>
      </c>
      <c r="CR33" s="744">
        <v>158.94196299999973</v>
      </c>
      <c r="CS33" s="744">
        <v>556</v>
      </c>
      <c r="CT33" s="744"/>
      <c r="CU33" s="612">
        <v>98.877084430719705</v>
      </c>
      <c r="CV33" s="598">
        <v>0.35492541541803813</v>
      </c>
      <c r="CW33" s="598">
        <v>98.181163932871215</v>
      </c>
      <c r="CX33" s="598">
        <v>99.573004928568196</v>
      </c>
      <c r="CY33" s="598">
        <v>0.35895619036655962</v>
      </c>
      <c r="CZ33" s="744">
        <v>387.48505400000209</v>
      </c>
      <c r="DA33" s="744">
        <v>1220</v>
      </c>
      <c r="DB33" s="744"/>
      <c r="DC33" s="612">
        <v>98.007009233553404</v>
      </c>
      <c r="DD33" s="598">
        <v>0.87161448969592292</v>
      </c>
      <c r="DE33" s="598">
        <v>96.297987864314777</v>
      </c>
      <c r="DF33" s="598">
        <v>99.716030602792046</v>
      </c>
      <c r="DG33" s="598">
        <v>0.88933893250312479</v>
      </c>
      <c r="DH33" s="744">
        <v>397.19692299999974</v>
      </c>
      <c r="DI33" s="744">
        <v>1229</v>
      </c>
      <c r="DJ33" s="744"/>
      <c r="DK33" s="612">
        <v>99.80899365485412</v>
      </c>
      <c r="DL33" s="598">
        <v>0.14043156751489561</v>
      </c>
      <c r="DM33" s="598">
        <v>99.533642265144564</v>
      </c>
      <c r="DN33" s="598">
        <v>100</v>
      </c>
      <c r="DO33" s="598">
        <v>0.14070031404235669</v>
      </c>
      <c r="DP33" s="744">
        <v>399.69719299999872</v>
      </c>
      <c r="DQ33" s="744">
        <v>1206</v>
      </c>
      <c r="DR33" s="744"/>
      <c r="DS33" s="744"/>
      <c r="DT33" s="612">
        <v>99.339816743987356</v>
      </c>
      <c r="DU33" s="598">
        <v>0.31801016802586418</v>
      </c>
      <c r="DV33" s="598">
        <v>98.716277785243051</v>
      </c>
      <c r="DW33" s="598">
        <v>99.963355702731647</v>
      </c>
      <c r="DX33" s="598">
        <v>0.32012357023510624</v>
      </c>
      <c r="DY33" s="744">
        <v>378.01564600000097</v>
      </c>
      <c r="DZ33" s="744">
        <v>1159</v>
      </c>
      <c r="EA33" s="612">
        <v>0.4</v>
      </c>
      <c r="EB33" s="598">
        <v>-0.5</v>
      </c>
      <c r="EC33" s="598"/>
      <c r="ED33" s="1027" t="s">
        <v>151</v>
      </c>
      <c r="EE33" s="598" t="s">
        <v>151</v>
      </c>
      <c r="EF33" s="797"/>
      <c r="EG33" s="797"/>
      <c r="EH33" s="935"/>
      <c r="EI33" s="935"/>
      <c r="EJ33" s="935"/>
      <c r="EK33" s="935"/>
      <c r="EL33" s="910"/>
    </row>
    <row r="34" spans="1:142" s="197" customFormat="1" ht="20.25" customHeight="1">
      <c r="A34" s="567" t="s">
        <v>40</v>
      </c>
      <c r="B34" s="503"/>
      <c r="C34" s="500">
        <v>84.460619792602614</v>
      </c>
      <c r="D34" s="500"/>
      <c r="E34" s="500">
        <v>79.66136395942371</v>
      </c>
      <c r="F34" s="500">
        <v>89.259875625781532</v>
      </c>
      <c r="G34" s="500">
        <v>2.8959156986099965</v>
      </c>
      <c r="H34" s="500"/>
      <c r="I34" s="502">
        <v>910</v>
      </c>
      <c r="J34" s="500"/>
      <c r="K34" s="500">
        <v>91.192696648597732</v>
      </c>
      <c r="L34" s="500">
        <v>1.7373333134083027</v>
      </c>
      <c r="M34" s="500">
        <v>87.783776176850509</v>
      </c>
      <c r="N34" s="500">
        <v>94.601617120344955</v>
      </c>
      <c r="O34" s="500">
        <v>1.9051233018176326</v>
      </c>
      <c r="P34" s="500">
        <v>191.07950900000046</v>
      </c>
      <c r="Q34" s="503">
        <v>893</v>
      </c>
      <c r="R34" s="500"/>
      <c r="S34" s="500">
        <v>90.395643643268897</v>
      </c>
      <c r="T34" s="500">
        <v>2.0519770206401402</v>
      </c>
      <c r="U34" s="500">
        <v>86.369342864236359</v>
      </c>
      <c r="V34" s="500">
        <v>94.421944422301436</v>
      </c>
      <c r="W34" s="500">
        <v>2.269995475377022</v>
      </c>
      <c r="X34" s="500">
        <v>194.0441639999994</v>
      </c>
      <c r="Y34" s="502">
        <v>891</v>
      </c>
      <c r="Z34" s="503"/>
      <c r="AA34" s="554">
        <v>92.995255798797857</v>
      </c>
      <c r="AB34" s="554">
        <v>1.176359891522142</v>
      </c>
      <c r="AC34" s="554">
        <v>90.687604414322934</v>
      </c>
      <c r="AD34" s="554">
        <v>95.302907183272794</v>
      </c>
      <c r="AE34" s="554">
        <v>1.2649676388516895</v>
      </c>
      <c r="AF34" s="506">
        <v>208.53352499999909</v>
      </c>
      <c r="AG34" s="506">
        <v>949</v>
      </c>
      <c r="AH34" s="503"/>
      <c r="AI34" s="500">
        <v>95.455998008279991</v>
      </c>
      <c r="AJ34" s="500">
        <v>0.97480459302886902</v>
      </c>
      <c r="AK34" s="500">
        <v>93.543735285871421</v>
      </c>
      <c r="AL34" s="500">
        <v>97.368260730688547</v>
      </c>
      <c r="AM34" s="500">
        <v>1.0212083194021113</v>
      </c>
      <c r="AN34" s="506">
        <v>220.93064700000116</v>
      </c>
      <c r="AO34" s="942">
        <v>928</v>
      </c>
      <c r="AP34" s="503"/>
      <c r="AQ34" s="507">
        <v>95.057630867761816</v>
      </c>
      <c r="AR34" s="500">
        <v>0.93611657545164451</v>
      </c>
      <c r="AS34" s="500">
        <v>93.221403281807341</v>
      </c>
      <c r="AT34" s="500">
        <v>96.893858453716291</v>
      </c>
      <c r="AU34" s="500">
        <v>0.98478845612501209</v>
      </c>
      <c r="AV34" s="506">
        <v>251.96436500000021</v>
      </c>
      <c r="AW34" s="506">
        <v>941</v>
      </c>
      <c r="AX34" s="503"/>
      <c r="AY34" s="507">
        <v>94.945210803700675</v>
      </c>
      <c r="AZ34" s="500">
        <v>0.76395014197353139</v>
      </c>
      <c r="BA34" s="500">
        <v>93.447323580345156</v>
      </c>
      <c r="BB34" s="500">
        <v>96.443098027056195</v>
      </c>
      <c r="BC34" s="598">
        <v>0.80462209258031892</v>
      </c>
      <c r="BD34" s="506">
        <v>306.45266100000106</v>
      </c>
      <c r="BE34" s="506">
        <v>1294</v>
      </c>
      <c r="BF34" s="504"/>
      <c r="BG34" s="507">
        <v>94.416676278832739</v>
      </c>
      <c r="BH34" s="500">
        <v>1.5425563003921841</v>
      </c>
      <c r="BI34" s="500">
        <v>91.392167408099439</v>
      </c>
      <c r="BJ34" s="500">
        <v>97.441185149566024</v>
      </c>
      <c r="BK34" s="598">
        <v>1.633775262154626</v>
      </c>
      <c r="BL34" s="506">
        <v>300.06243300000131</v>
      </c>
      <c r="BM34" s="506">
        <v>1261</v>
      </c>
      <c r="BN34" s="598"/>
      <c r="BO34" s="507">
        <v>96.511737645524761</v>
      </c>
      <c r="BP34" s="500">
        <v>0.83931941270624766</v>
      </c>
      <c r="BQ34" s="500">
        <v>94.866073682371052</v>
      </c>
      <c r="BR34" s="500">
        <v>98.15740160867847</v>
      </c>
      <c r="BS34" s="598">
        <v>0.86965527010710364</v>
      </c>
      <c r="BT34" s="506">
        <v>287.95715400000091</v>
      </c>
      <c r="BU34" s="506">
        <v>1281</v>
      </c>
      <c r="BV34" s="481"/>
      <c r="BW34" s="507">
        <v>94.79074260539204</v>
      </c>
      <c r="BX34" s="500">
        <v>0.75528668469863103</v>
      </c>
      <c r="BY34" s="500">
        <v>93.309811613210726</v>
      </c>
      <c r="BZ34" s="500">
        <v>96.271673597573354</v>
      </c>
      <c r="CA34" s="500">
        <v>0.7967937205037442</v>
      </c>
      <c r="CB34" s="500">
        <v>301.62028499999934</v>
      </c>
      <c r="CC34" s="506">
        <v>1300</v>
      </c>
      <c r="CD34" s="513"/>
      <c r="CE34" s="612">
        <v>96.637582061727826</v>
      </c>
      <c r="CF34" s="598">
        <v>0.67493216684592161</v>
      </c>
      <c r="CG34" s="598">
        <v>95.314206292322808</v>
      </c>
      <c r="CH34" s="598">
        <v>97.960957831132831</v>
      </c>
      <c r="CI34" s="598">
        <v>0.6984158258583133</v>
      </c>
      <c r="CJ34" s="744">
        <v>283.20114199999989</v>
      </c>
      <c r="CK34" s="744">
        <v>1262</v>
      </c>
      <c r="CL34" s="513"/>
      <c r="CM34" s="612">
        <v>96.403969870637411</v>
      </c>
      <c r="CN34" s="598">
        <v>0.94271176973967852</v>
      </c>
      <c r="CO34" s="598">
        <v>94.554671491275499</v>
      </c>
      <c r="CP34" s="598">
        <v>98.253268249999337</v>
      </c>
      <c r="CQ34" s="598">
        <v>0.97787650343101518</v>
      </c>
      <c r="CR34" s="744">
        <v>144.69539500000025</v>
      </c>
      <c r="CS34" s="744">
        <v>676</v>
      </c>
      <c r="CT34" s="744"/>
      <c r="CU34" s="612">
        <v>96.083695426872112</v>
      </c>
      <c r="CV34" s="598">
        <v>0.79658844228875736</v>
      </c>
      <c r="CW34" s="598">
        <v>94.521783539877475</v>
      </c>
      <c r="CX34" s="598">
        <v>97.645607313866762</v>
      </c>
      <c r="CY34" s="598">
        <v>0.82905683295146482</v>
      </c>
      <c r="CZ34" s="744">
        <v>289.26894700000094</v>
      </c>
      <c r="DA34" s="744">
        <v>1231</v>
      </c>
      <c r="DB34" s="744"/>
      <c r="DC34" s="612">
        <v>97.570920597573433</v>
      </c>
      <c r="DD34" s="598">
        <v>0.52005937588878193</v>
      </c>
      <c r="DE34" s="598">
        <v>96.551212232035695</v>
      </c>
      <c r="DF34" s="598">
        <v>98.590628963111186</v>
      </c>
      <c r="DG34" s="598">
        <v>0.5330065276659034</v>
      </c>
      <c r="DH34" s="744">
        <v>297.24055100000066</v>
      </c>
      <c r="DI34" s="744">
        <v>1230</v>
      </c>
      <c r="DJ34" s="744"/>
      <c r="DK34" s="612">
        <v>96.163240990973549</v>
      </c>
      <c r="DL34" s="598">
        <v>0.83922293703198869</v>
      </c>
      <c r="DM34" s="598">
        <v>94.517733459603306</v>
      </c>
      <c r="DN34" s="598">
        <v>97.808748522343777</v>
      </c>
      <c r="DO34" s="598">
        <v>0.87270658557646075</v>
      </c>
      <c r="DP34" s="744">
        <v>301.55719900000105</v>
      </c>
      <c r="DQ34" s="744">
        <v>1230</v>
      </c>
      <c r="DR34" s="744"/>
      <c r="DS34" s="744"/>
      <c r="DT34" s="612">
        <v>95.144001259426204</v>
      </c>
      <c r="DU34" s="598">
        <v>1.0363359126370191</v>
      </c>
      <c r="DV34" s="598">
        <v>93.112003918314599</v>
      </c>
      <c r="DW34" s="598">
        <v>97.17599860053781</v>
      </c>
      <c r="DX34" s="598">
        <v>1.0892288519706819</v>
      </c>
      <c r="DY34" s="744">
        <v>302.44245899999953</v>
      </c>
      <c r="DZ34" s="744">
        <v>1239</v>
      </c>
      <c r="EA34" s="612">
        <v>-1.5</v>
      </c>
      <c r="EB34" s="598">
        <v>-1.1000000000000001</v>
      </c>
      <c r="EC34" s="598"/>
      <c r="ED34" s="1027" t="s">
        <v>151</v>
      </c>
      <c r="EE34" s="598" t="s">
        <v>151</v>
      </c>
      <c r="EF34" s="797"/>
      <c r="EG34" s="797"/>
      <c r="EH34" s="935"/>
      <c r="EI34" s="935"/>
      <c r="EJ34" s="935"/>
      <c r="EK34" s="935"/>
      <c r="EL34" s="910"/>
    </row>
    <row r="35" spans="1:142" s="197" customFormat="1" ht="20.25" customHeight="1">
      <c r="A35" s="900" t="s">
        <v>41</v>
      </c>
      <c r="B35" s="480"/>
      <c r="C35" s="475">
        <v>70.646137519604054</v>
      </c>
      <c r="D35" s="475"/>
      <c r="E35" s="475">
        <v>64.069316706626537</v>
      </c>
      <c r="F35" s="475">
        <v>77.222958332581584</v>
      </c>
      <c r="G35" s="475">
        <v>4.7445372974383551</v>
      </c>
      <c r="H35" s="475"/>
      <c r="I35" s="479">
        <v>903</v>
      </c>
      <c r="J35" s="475"/>
      <c r="K35" s="475">
        <v>73.701538074217723</v>
      </c>
      <c r="L35" s="475">
        <v>2.1575854576225328</v>
      </c>
      <c r="M35" s="475">
        <v>69.468016976527821</v>
      </c>
      <c r="N35" s="475">
        <v>77.935059171907611</v>
      </c>
      <c r="O35" s="475">
        <v>2.927463271458238</v>
      </c>
      <c r="P35" s="475">
        <v>364.20648200000312</v>
      </c>
      <c r="Q35" s="480">
        <v>921</v>
      </c>
      <c r="R35" s="475"/>
      <c r="S35" s="475">
        <v>75.985501420262409</v>
      </c>
      <c r="T35" s="475">
        <v>2.747154104511663</v>
      </c>
      <c r="U35" s="475">
        <v>70.59515416010295</v>
      </c>
      <c r="V35" s="475">
        <v>81.375848680421882</v>
      </c>
      <c r="W35" s="475">
        <v>3.61536615954883</v>
      </c>
      <c r="X35" s="475">
        <v>370.38386500000064</v>
      </c>
      <c r="Y35" s="479">
        <v>925</v>
      </c>
      <c r="Z35" s="480"/>
      <c r="AA35" s="551">
        <v>76.555715088813457</v>
      </c>
      <c r="AB35" s="551">
        <v>2.6919670123959549</v>
      </c>
      <c r="AC35" s="551">
        <v>71.274915014035116</v>
      </c>
      <c r="AD35" s="551">
        <v>81.836515163591798</v>
      </c>
      <c r="AE35" s="551">
        <v>3.5163501631105696</v>
      </c>
      <c r="AF35" s="481">
        <v>368.69149699999883</v>
      </c>
      <c r="AG35" s="481">
        <v>994</v>
      </c>
      <c r="AH35" s="480"/>
      <c r="AI35" s="475">
        <v>76.158688741058498</v>
      </c>
      <c r="AJ35" s="475">
        <v>2.9576694020706449</v>
      </c>
      <c r="AK35" s="475">
        <v>70.35666340876648</v>
      </c>
      <c r="AL35" s="475">
        <v>81.96071407335053</v>
      </c>
      <c r="AM35" s="475">
        <v>3.8835613519119225</v>
      </c>
      <c r="AN35" s="481">
        <v>421.39362599999947</v>
      </c>
      <c r="AO35" s="941">
        <v>974</v>
      </c>
      <c r="AP35" s="480"/>
      <c r="AQ35" s="482">
        <v>79.589855544432069</v>
      </c>
      <c r="AR35" s="483">
        <v>2.2864483345114288</v>
      </c>
      <c r="AS35" s="483">
        <v>75.104901836968935</v>
      </c>
      <c r="AT35" s="483">
        <v>84.074809251895218</v>
      </c>
      <c r="AU35" s="483">
        <v>2.8727886473358271</v>
      </c>
      <c r="AV35" s="488">
        <v>486.97998300000148</v>
      </c>
      <c r="AW35" s="488">
        <v>991</v>
      </c>
      <c r="AX35" s="480"/>
      <c r="AY35" s="507">
        <v>83.247059708011122</v>
      </c>
      <c r="AZ35" s="500">
        <v>2.1102882611343783</v>
      </c>
      <c r="BA35" s="500">
        <v>79.109389393840473</v>
      </c>
      <c r="BB35" s="500">
        <v>87.38473002218177</v>
      </c>
      <c r="BC35" s="738">
        <v>2.5349703263228873</v>
      </c>
      <c r="BD35" s="506">
        <v>510.07612699999981</v>
      </c>
      <c r="BE35" s="506">
        <v>1265</v>
      </c>
      <c r="BF35" s="745"/>
      <c r="BG35" s="507">
        <v>82.429695782824936</v>
      </c>
      <c r="BH35" s="500">
        <v>2.4510984153640294</v>
      </c>
      <c r="BI35" s="500">
        <v>77.62379735407778</v>
      </c>
      <c r="BJ35" s="500">
        <v>87.235594211572078</v>
      </c>
      <c r="BK35" s="738">
        <v>2.973562369830729</v>
      </c>
      <c r="BL35" s="506">
        <v>506.6932529999994</v>
      </c>
      <c r="BM35" s="506">
        <v>1253</v>
      </c>
      <c r="BN35" s="738"/>
      <c r="BO35" s="507">
        <v>84.375780437882597</v>
      </c>
      <c r="BP35" s="500">
        <v>2.469121709378626</v>
      </c>
      <c r="BQ35" s="500">
        <v>79.534542934911812</v>
      </c>
      <c r="BR35" s="500">
        <v>89.217017940853381</v>
      </c>
      <c r="BS35" s="738">
        <v>2.9263394028057514</v>
      </c>
      <c r="BT35" s="506">
        <v>447.32499899999993</v>
      </c>
      <c r="BU35" s="506">
        <v>1275</v>
      </c>
      <c r="BV35" s="601"/>
      <c r="BW35" s="507">
        <v>89.458644674890351</v>
      </c>
      <c r="BX35" s="500">
        <v>1.7199555685849162</v>
      </c>
      <c r="BY35" s="500">
        <v>86.086235815718439</v>
      </c>
      <c r="BZ35" s="500">
        <v>92.831053534062264</v>
      </c>
      <c r="CA35" s="500">
        <v>1.9226264547552225</v>
      </c>
      <c r="CB35" s="500">
        <v>502.36293500000022</v>
      </c>
      <c r="CC35" s="506">
        <v>1286</v>
      </c>
      <c r="CD35" s="513"/>
      <c r="CE35" s="612">
        <v>89.336769434236601</v>
      </c>
      <c r="CF35" s="598">
        <v>1.4705109618675203</v>
      </c>
      <c r="CG35" s="598">
        <v>86.453459568188691</v>
      </c>
      <c r="CH35" s="598">
        <v>92.220079300284496</v>
      </c>
      <c r="CI35" s="598">
        <v>1.6460310476639812</v>
      </c>
      <c r="CJ35" s="744">
        <v>491.03330999999866</v>
      </c>
      <c r="CK35" s="744">
        <v>1245</v>
      </c>
      <c r="CL35" s="513"/>
      <c r="CM35" s="612">
        <v>85.802298854824684</v>
      </c>
      <c r="CN35" s="598">
        <v>2.5747116561499266</v>
      </c>
      <c r="CO35" s="598">
        <v>80.751539708837669</v>
      </c>
      <c r="CP35" s="598">
        <v>90.8530580008117</v>
      </c>
      <c r="CQ35" s="598">
        <v>3.0007490364637817</v>
      </c>
      <c r="CR35" s="744">
        <v>259.63623000000058</v>
      </c>
      <c r="CS35" s="744">
        <v>666</v>
      </c>
      <c r="CT35" s="744"/>
      <c r="CU35" s="612">
        <v>90.344378409965771</v>
      </c>
      <c r="CV35" s="598">
        <v>1.6315631768031396</v>
      </c>
      <c r="CW35" s="598">
        <v>87.145288660546854</v>
      </c>
      <c r="CX35" s="598">
        <v>93.543468159384702</v>
      </c>
      <c r="CY35" s="598">
        <v>1.8059376859060485</v>
      </c>
      <c r="CZ35" s="744">
        <v>509.93730999999786</v>
      </c>
      <c r="DA35" s="744">
        <v>1240</v>
      </c>
      <c r="DB35" s="744"/>
      <c r="DC35" s="612">
        <v>87.655811762806294</v>
      </c>
      <c r="DD35" s="598">
        <v>1.9032571671306164</v>
      </c>
      <c r="DE35" s="598">
        <v>83.9239931569481</v>
      </c>
      <c r="DF35" s="598">
        <v>91.387630368664475</v>
      </c>
      <c r="DG35" s="598">
        <v>2.1712846288854948</v>
      </c>
      <c r="DH35" s="744">
        <v>515.94419799999991</v>
      </c>
      <c r="DI35" s="744">
        <v>1248</v>
      </c>
      <c r="DJ35" s="744"/>
      <c r="DK35" s="612">
        <v>91.337801115543144</v>
      </c>
      <c r="DL35" s="598">
        <v>1.8635174283033951</v>
      </c>
      <c r="DM35" s="598">
        <v>87.683906747548704</v>
      </c>
      <c r="DN35" s="598">
        <v>94.991695483537598</v>
      </c>
      <c r="DO35" s="598">
        <v>2.0402477457783648</v>
      </c>
      <c r="DP35" s="744">
        <v>548.29052799999852</v>
      </c>
      <c r="DQ35" s="744">
        <v>1242</v>
      </c>
      <c r="DR35" s="744"/>
      <c r="DS35" s="744"/>
      <c r="DT35" s="612">
        <v>92.445936549264232</v>
      </c>
      <c r="DU35" s="598">
        <v>1.3791986792956108</v>
      </c>
      <c r="DV35" s="598">
        <v>89.741670475861341</v>
      </c>
      <c r="DW35" s="598">
        <v>95.150202622667123</v>
      </c>
      <c r="DX35" s="598">
        <v>1.4918975682188464</v>
      </c>
      <c r="DY35" s="744">
        <v>523.51430799999923</v>
      </c>
      <c r="DZ35" s="744">
        <v>1234</v>
      </c>
      <c r="EA35" s="612">
        <v>3.1</v>
      </c>
      <c r="EB35" s="598">
        <v>1.1000000000000001</v>
      </c>
      <c r="EC35" s="598"/>
      <c r="ED35" s="1027" t="s">
        <v>151</v>
      </c>
      <c r="EE35" s="598" t="s">
        <v>151</v>
      </c>
      <c r="EF35" s="797"/>
      <c r="EG35" s="797"/>
      <c r="EH35" s="935"/>
      <c r="EI35" s="935"/>
      <c r="EJ35" s="935"/>
      <c r="EK35" s="935"/>
    </row>
    <row r="36" spans="1:142" ht="7.5" customHeight="1" thickBot="1">
      <c r="A36" s="224"/>
      <c r="B36" s="226"/>
      <c r="C36" s="225"/>
      <c r="D36" s="225"/>
      <c r="E36" s="225"/>
      <c r="F36" s="225"/>
      <c r="G36" s="225"/>
      <c r="H36" s="225"/>
      <c r="I36" s="226"/>
      <c r="J36" s="243"/>
      <c r="K36" s="243"/>
      <c r="L36" s="243"/>
      <c r="M36" s="243"/>
      <c r="N36" s="243"/>
      <c r="O36" s="243"/>
      <c r="P36" s="243"/>
      <c r="Q36" s="243"/>
      <c r="R36" s="243"/>
      <c r="S36" s="243"/>
      <c r="T36" s="243"/>
      <c r="U36" s="243"/>
      <c r="V36" s="243"/>
      <c r="W36" s="243"/>
      <c r="X36" s="243"/>
      <c r="Y36" s="243"/>
      <c r="Z36" s="243"/>
      <c r="AA36" s="243"/>
      <c r="AB36" s="243"/>
      <c r="AC36" s="243"/>
      <c r="AD36" s="243"/>
      <c r="AE36" s="243"/>
      <c r="AF36" s="243"/>
      <c r="AG36" s="243"/>
      <c r="AH36" s="243"/>
      <c r="AI36" s="202"/>
      <c r="AJ36" s="202"/>
      <c r="AK36" s="202"/>
      <c r="AL36" s="202"/>
      <c r="AM36" s="202"/>
      <c r="AN36" s="202"/>
      <c r="AO36" s="203"/>
      <c r="AP36" s="243"/>
      <c r="AQ36" s="202"/>
      <c r="AR36" s="202"/>
      <c r="AS36" s="202"/>
      <c r="AT36" s="202"/>
      <c r="AU36" s="202"/>
      <c r="AV36" s="202"/>
      <c r="AW36" s="203"/>
      <c r="AX36" s="178"/>
      <c r="AY36" s="202"/>
      <c r="AZ36" s="202"/>
      <c r="BA36" s="202"/>
      <c r="BB36" s="202"/>
      <c r="BC36" s="202"/>
      <c r="BD36" s="202"/>
      <c r="BE36" s="202"/>
      <c r="BF36" s="202"/>
      <c r="BG36" s="577"/>
      <c r="BH36" s="577"/>
      <c r="BI36" s="577"/>
      <c r="BJ36" s="577"/>
      <c r="BK36" s="577"/>
      <c r="BL36" s="577"/>
      <c r="BM36" s="578"/>
      <c r="BN36" s="578"/>
      <c r="BO36" s="577"/>
      <c r="BP36" s="577"/>
      <c r="BQ36" s="577"/>
      <c r="BR36" s="577"/>
      <c r="BS36" s="577"/>
      <c r="BT36" s="577"/>
      <c r="BU36" s="578"/>
      <c r="BV36" s="578"/>
      <c r="BW36" s="578"/>
      <c r="BX36" s="578"/>
      <c r="BY36" s="578"/>
      <c r="BZ36" s="578"/>
      <c r="CA36" s="578"/>
      <c r="CB36" s="578"/>
      <c r="CC36" s="578"/>
      <c r="CD36" s="578"/>
      <c r="CE36" s="203"/>
      <c r="CF36" s="203"/>
      <c r="CG36" s="203"/>
      <c r="CH36" s="203"/>
      <c r="CI36" s="203"/>
      <c r="CJ36" s="203"/>
      <c r="CK36" s="203"/>
      <c r="CL36" s="578"/>
      <c r="CM36" s="203"/>
      <c r="CN36" s="203"/>
      <c r="CO36" s="203"/>
      <c r="CP36" s="203"/>
      <c r="CQ36" s="203"/>
      <c r="CR36" s="203"/>
      <c r="CS36" s="203"/>
      <c r="CT36" s="203"/>
      <c r="CU36" s="203"/>
      <c r="CV36" s="203"/>
      <c r="CW36" s="203"/>
      <c r="CX36" s="203"/>
      <c r="CY36" s="203"/>
      <c r="CZ36" s="203"/>
      <c r="DA36" s="203"/>
      <c r="DB36" s="515"/>
      <c r="DC36" s="203"/>
      <c r="DD36" s="203"/>
      <c r="DE36" s="203"/>
      <c r="DF36" s="203"/>
      <c r="DG36" s="203"/>
      <c r="DH36" s="203"/>
      <c r="DI36" s="578"/>
      <c r="DJ36" s="578"/>
      <c r="DK36" s="203"/>
      <c r="DL36" s="203"/>
      <c r="DM36" s="203"/>
      <c r="DN36" s="203"/>
      <c r="DO36" s="203"/>
      <c r="DP36" s="203"/>
      <c r="DQ36" s="578"/>
      <c r="DR36" s="578"/>
      <c r="DS36" s="578"/>
      <c r="DT36" s="203"/>
      <c r="DU36" s="203"/>
      <c r="DV36" s="203"/>
      <c r="DW36" s="203"/>
      <c r="DX36" s="203"/>
      <c r="DY36" s="203"/>
      <c r="DZ36" s="578"/>
      <c r="EA36" s="578"/>
      <c r="EB36" s="578"/>
      <c r="EC36" s="578"/>
      <c r="ED36" s="578"/>
      <c r="EE36" s="578"/>
      <c r="EF36" s="924"/>
      <c r="EG36" s="924"/>
      <c r="EH36" s="935"/>
      <c r="EI36" s="936"/>
      <c r="EJ36" s="935"/>
      <c r="EK36" s="935"/>
    </row>
    <row r="37" spans="1:142" ht="99.95" customHeight="1" thickTop="1">
      <c r="A37" s="1198" t="s">
        <v>225</v>
      </c>
      <c r="B37" s="1134"/>
      <c r="C37" s="1134"/>
      <c r="D37" s="1134"/>
      <c r="E37" s="1134"/>
      <c r="F37" s="1134"/>
      <c r="G37" s="1134"/>
      <c r="H37" s="1134"/>
      <c r="I37" s="1134"/>
      <c r="J37" s="1134"/>
      <c r="K37" s="1134"/>
      <c r="L37" s="1134"/>
      <c r="M37" s="1134"/>
      <c r="N37" s="1134"/>
      <c r="O37" s="1134"/>
      <c r="P37" s="1134"/>
      <c r="Q37" s="1134"/>
      <c r="R37" s="1134"/>
      <c r="S37" s="1134"/>
      <c r="T37" s="1134"/>
      <c r="U37" s="1134"/>
      <c r="V37" s="1134"/>
      <c r="W37" s="1134"/>
      <c r="X37" s="1134"/>
      <c r="Y37" s="1134"/>
      <c r="Z37" s="1134"/>
      <c r="AA37" s="1134"/>
      <c r="AB37" s="1134"/>
      <c r="AC37" s="1134"/>
      <c r="AD37" s="1134"/>
      <c r="AE37" s="1134"/>
      <c r="AF37" s="1134"/>
      <c r="AG37" s="1134"/>
      <c r="AH37" s="1134"/>
      <c r="AI37" s="1134"/>
      <c r="AJ37" s="1134"/>
      <c r="AK37" s="1134"/>
      <c r="AL37" s="1134"/>
      <c r="AM37" s="1134"/>
      <c r="AN37" s="1134"/>
      <c r="AO37" s="1134"/>
      <c r="AP37" s="1134"/>
      <c r="AQ37" s="1134"/>
      <c r="AR37" s="1134"/>
      <c r="AS37" s="1134"/>
      <c r="AT37" s="1134"/>
      <c r="AU37" s="1134"/>
      <c r="AV37" s="1134"/>
      <c r="AW37" s="1134"/>
      <c r="AX37" s="1134"/>
      <c r="AY37" s="1134"/>
      <c r="AZ37" s="1134"/>
      <c r="BA37" s="1134"/>
      <c r="BB37" s="1134"/>
      <c r="BC37" s="1134"/>
      <c r="BD37" s="1134"/>
      <c r="BE37" s="1134"/>
      <c r="BF37" s="1134"/>
      <c r="BG37" s="1134"/>
      <c r="BH37" s="1134"/>
      <c r="BI37" s="1134"/>
      <c r="BJ37" s="1134"/>
      <c r="BK37" s="1134"/>
      <c r="BL37" s="1134"/>
      <c r="BM37" s="1134"/>
      <c r="BN37" s="1134"/>
      <c r="BO37" s="1134"/>
      <c r="BP37" s="1134"/>
      <c r="BQ37" s="1134"/>
      <c r="BR37" s="1134"/>
      <c r="BS37" s="1134"/>
      <c r="BT37" s="1134"/>
      <c r="BU37" s="1134"/>
      <c r="BV37" s="1134"/>
      <c r="BW37" s="1134"/>
      <c r="BX37" s="1134"/>
      <c r="BY37" s="1134"/>
      <c r="BZ37" s="1134"/>
      <c r="CA37" s="1134"/>
      <c r="CB37" s="1134"/>
      <c r="CC37" s="1134"/>
      <c r="CD37" s="1134"/>
      <c r="CE37" s="1134"/>
      <c r="CF37" s="1134"/>
      <c r="CG37" s="1134"/>
      <c r="CH37" s="1134"/>
      <c r="CI37" s="1134"/>
      <c r="CJ37" s="1134"/>
      <c r="CK37" s="1134"/>
      <c r="CL37" s="1134"/>
      <c r="CM37" s="1134"/>
      <c r="CN37" s="1134"/>
      <c r="CO37" s="1134"/>
      <c r="CP37" s="1134"/>
      <c r="CQ37" s="1134"/>
      <c r="CR37" s="1134"/>
      <c r="CS37" s="1134"/>
      <c r="CT37" s="1134"/>
      <c r="CU37" s="1134"/>
      <c r="CV37" s="1134"/>
      <c r="CW37" s="1134"/>
      <c r="CX37" s="1134"/>
      <c r="CY37" s="1134"/>
      <c r="CZ37" s="1134"/>
      <c r="DA37" s="1134"/>
      <c r="DB37" s="1134"/>
      <c r="DC37" s="1134"/>
      <c r="DD37" s="1134"/>
      <c r="DE37" s="1134"/>
      <c r="DF37" s="1134"/>
      <c r="DG37" s="1134"/>
      <c r="DH37" s="1134"/>
      <c r="DI37" s="1134"/>
      <c r="DJ37" s="1134"/>
      <c r="DK37" s="1134"/>
      <c r="DL37" s="1134"/>
      <c r="DM37" s="1134"/>
      <c r="DN37" s="1134"/>
      <c r="DO37" s="1134"/>
      <c r="DP37" s="1134"/>
      <c r="DQ37" s="1134"/>
      <c r="DR37" s="1134"/>
      <c r="DS37" s="1134"/>
      <c r="DT37" s="1134"/>
      <c r="DU37" s="1134"/>
      <c r="DV37" s="1134"/>
      <c r="DW37" s="1134"/>
      <c r="DX37" s="1134"/>
      <c r="DY37" s="1134"/>
      <c r="DZ37" s="1134"/>
      <c r="EA37" s="1134"/>
      <c r="EB37" s="1134"/>
      <c r="EC37" s="1134"/>
      <c r="ED37" s="1134"/>
      <c r="EE37" s="1134"/>
      <c r="EF37" s="1134"/>
      <c r="EG37" s="918"/>
    </row>
    <row r="38" spans="1:142" ht="19.5" hidden="1" customHeight="1" thickTop="1">
      <c r="A38" s="143" t="s">
        <v>219</v>
      </c>
      <c r="B38" s="901"/>
      <c r="C38" s="901"/>
      <c r="D38" s="901"/>
      <c r="E38" s="901"/>
      <c r="F38" s="901"/>
      <c r="G38" s="901"/>
      <c r="H38" s="901"/>
      <c r="I38" s="901"/>
      <c r="J38" s="901"/>
      <c r="K38" s="901"/>
      <c r="L38" s="901"/>
      <c r="M38" s="901"/>
      <c r="N38" s="901"/>
      <c r="O38" s="901"/>
      <c r="P38" s="901"/>
      <c r="Q38" s="901"/>
      <c r="R38" s="197"/>
      <c r="S38" s="197"/>
      <c r="T38" s="197"/>
      <c r="U38" s="197"/>
      <c r="V38" s="197"/>
      <c r="W38" s="197"/>
      <c r="X38" s="197"/>
      <c r="Y38" s="197"/>
      <c r="Z38" s="197"/>
      <c r="AA38" s="197"/>
      <c r="AB38" s="197"/>
      <c r="AC38" s="197"/>
      <c r="AD38" s="197"/>
      <c r="AE38" s="197"/>
      <c r="AF38" s="197"/>
      <c r="AG38" s="197"/>
      <c r="AH38" s="197"/>
      <c r="AI38" s="197"/>
      <c r="AJ38" s="197"/>
      <c r="AK38" s="197"/>
      <c r="AL38" s="197"/>
      <c r="AM38" s="197"/>
      <c r="AN38" s="197"/>
      <c r="AO38" s="198"/>
      <c r="AP38" s="197"/>
      <c r="AQ38" s="197"/>
      <c r="AR38" s="197"/>
      <c r="AS38" s="197"/>
      <c r="AT38" s="197"/>
      <c r="AU38" s="197"/>
      <c r="AV38" s="197"/>
      <c r="AW38" s="198"/>
      <c r="AY38" s="197"/>
      <c r="AZ38" s="197"/>
      <c r="BA38" s="197"/>
      <c r="BB38" s="197"/>
      <c r="BC38" s="197"/>
      <c r="BD38" s="197"/>
      <c r="BE38" s="197"/>
      <c r="BF38" s="197"/>
      <c r="BG38" s="579"/>
      <c r="BH38" s="579"/>
      <c r="BI38" s="579"/>
      <c r="BJ38" s="579"/>
      <c r="BK38" s="579"/>
      <c r="BL38" s="579"/>
      <c r="BM38" s="580"/>
      <c r="BN38" s="580"/>
      <c r="BO38" s="579"/>
      <c r="BP38" s="579"/>
      <c r="BQ38" s="579"/>
      <c r="BR38" s="579"/>
      <c r="BS38" s="579"/>
      <c r="BT38" s="579"/>
      <c r="BU38" s="580"/>
      <c r="BV38" s="580"/>
      <c r="BW38" s="580"/>
      <c r="BX38" s="580"/>
      <c r="BY38" s="580"/>
      <c r="BZ38" s="580"/>
      <c r="CA38" s="580"/>
      <c r="CB38" s="580"/>
      <c r="CC38" s="580"/>
      <c r="CD38" s="580"/>
      <c r="CE38" s="198"/>
      <c r="CF38" s="198"/>
      <c r="CG38" s="198"/>
      <c r="CH38" s="198"/>
      <c r="CI38" s="198"/>
      <c r="CJ38" s="198"/>
      <c r="CK38" s="198"/>
      <c r="CL38" s="580"/>
      <c r="CM38" s="198"/>
      <c r="CN38" s="198"/>
      <c r="CO38" s="198"/>
      <c r="CP38" s="198"/>
      <c r="CQ38" s="198"/>
      <c r="CR38" s="198"/>
      <c r="CS38" s="198"/>
      <c r="CT38" s="198"/>
      <c r="CU38" s="198"/>
      <c r="CV38" s="198"/>
      <c r="CW38" s="198"/>
      <c r="CX38" s="198"/>
      <c r="CY38" s="198"/>
      <c r="CZ38" s="198"/>
      <c r="DA38" s="198"/>
      <c r="DB38" s="198"/>
      <c r="DC38" s="198"/>
      <c r="DD38" s="198"/>
      <c r="DE38" s="198"/>
      <c r="DF38" s="198"/>
      <c r="DG38" s="198"/>
      <c r="DH38" s="198"/>
      <c r="DI38" s="198"/>
      <c r="DJ38" s="198"/>
      <c r="DK38" s="198"/>
      <c r="DL38" s="198"/>
      <c r="DM38" s="198"/>
      <c r="DN38" s="198"/>
      <c r="DO38" s="198"/>
      <c r="DP38" s="198"/>
      <c r="DQ38" s="198"/>
      <c r="DR38" s="198"/>
      <c r="DS38" s="198"/>
      <c r="DT38" s="198"/>
      <c r="DU38" s="198"/>
      <c r="DV38" s="198"/>
      <c r="DW38" s="198"/>
      <c r="DX38" s="198"/>
      <c r="DY38" s="198"/>
      <c r="DZ38" s="198"/>
      <c r="EA38" s="925"/>
      <c r="EB38" s="925"/>
      <c r="EC38" s="925"/>
      <c r="ED38" s="925"/>
      <c r="EE38" s="925"/>
      <c r="EF38" s="944"/>
      <c r="EG38" s="944"/>
    </row>
    <row r="39" spans="1:142">
      <c r="CE39" s="198"/>
      <c r="CF39" s="198"/>
      <c r="CG39" s="198"/>
      <c r="CH39" s="198"/>
      <c r="CI39" s="198"/>
      <c r="CJ39" s="198"/>
      <c r="CK39" s="198"/>
      <c r="CM39" s="198"/>
      <c r="CN39" s="198"/>
      <c r="CO39" s="198"/>
      <c r="CP39" s="198"/>
      <c r="CQ39" s="198"/>
      <c r="CR39" s="198"/>
      <c r="CS39" s="198"/>
      <c r="CT39" s="198"/>
      <c r="CU39" s="198"/>
      <c r="CV39" s="198"/>
      <c r="CW39" s="198"/>
      <c r="CX39" s="198"/>
      <c r="CY39" s="198"/>
      <c r="CZ39" s="198"/>
      <c r="DA39" s="198"/>
      <c r="DB39" s="198"/>
      <c r="DC39" s="198"/>
      <c r="DD39" s="198"/>
      <c r="DE39" s="198"/>
      <c r="DF39" s="198"/>
      <c r="DG39" s="198"/>
      <c r="DH39" s="198"/>
      <c r="DI39" s="198"/>
      <c r="DJ39" s="198"/>
      <c r="DK39" s="198"/>
      <c r="DL39" s="198"/>
      <c r="DM39" s="198"/>
      <c r="DN39" s="198"/>
      <c r="DO39" s="198"/>
      <c r="DP39" s="198"/>
      <c r="DQ39" s="198"/>
      <c r="DR39" s="198"/>
      <c r="DS39" s="198"/>
      <c r="DT39" s="198"/>
      <c r="DU39" s="198"/>
      <c r="DV39" s="198"/>
      <c r="DW39" s="198"/>
      <c r="DX39" s="198"/>
      <c r="DY39" s="198"/>
      <c r="DZ39" s="198"/>
      <c r="EA39" s="925"/>
      <c r="EB39" s="925"/>
      <c r="EC39" s="925"/>
      <c r="ED39" s="925"/>
      <c r="EE39" s="925"/>
      <c r="EF39" s="944"/>
      <c r="EG39" s="944"/>
    </row>
    <row r="40" spans="1:142">
      <c r="CE40" s="198"/>
      <c r="CF40" s="198"/>
      <c r="CG40" s="198"/>
      <c r="CH40" s="198"/>
      <c r="CI40" s="198"/>
      <c r="CJ40" s="198"/>
      <c r="CK40" s="198"/>
      <c r="CM40" s="198"/>
      <c r="CN40" s="198"/>
      <c r="CO40" s="198"/>
      <c r="CP40" s="198"/>
      <c r="CQ40" s="198"/>
      <c r="CR40" s="198"/>
      <c r="CS40" s="198"/>
      <c r="CT40" s="198"/>
      <c r="CU40" s="198"/>
      <c r="CV40" s="198"/>
      <c r="CW40" s="198"/>
      <c r="CX40" s="198"/>
      <c r="CY40" s="198"/>
      <c r="CZ40" s="198"/>
      <c r="DA40" s="198"/>
      <c r="DB40" s="198"/>
      <c r="DC40" s="198"/>
      <c r="DD40" s="198"/>
      <c r="DE40" s="198"/>
      <c r="DF40" s="198"/>
      <c r="DG40" s="198"/>
      <c r="DH40" s="198"/>
      <c r="DI40" s="198"/>
      <c r="DJ40" s="198"/>
      <c r="DK40" s="198"/>
      <c r="DL40" s="198"/>
      <c r="DM40" s="198"/>
      <c r="DN40" s="198"/>
      <c r="DO40" s="198"/>
      <c r="DP40" s="198"/>
      <c r="DQ40" s="198"/>
      <c r="DR40" s="198"/>
      <c r="DS40" s="198"/>
      <c r="DT40" s="198"/>
      <c r="DU40" s="198"/>
      <c r="DV40" s="198"/>
      <c r="DW40" s="198"/>
      <c r="DX40" s="198"/>
      <c r="DY40" s="198"/>
      <c r="DZ40" s="198"/>
      <c r="EA40" s="925"/>
      <c r="EB40" s="925"/>
      <c r="EC40" s="925"/>
      <c r="ED40" s="925"/>
      <c r="EE40" s="925"/>
      <c r="EF40" s="944"/>
      <c r="EG40" s="944"/>
    </row>
  </sheetData>
  <mergeCells count="117">
    <mergeCell ref="DK4:DQ4"/>
    <mergeCell ref="DK5:DK6"/>
    <mergeCell ref="DL5:DL6"/>
    <mergeCell ref="DM5:DN5"/>
    <mergeCell ref="DO5:DO6"/>
    <mergeCell ref="DP5:DP6"/>
    <mergeCell ref="DQ5:DQ6"/>
    <mergeCell ref="DE5:DF5"/>
    <mergeCell ref="DG5:DG6"/>
    <mergeCell ref="DH5:DH6"/>
    <mergeCell ref="DI5:DI6"/>
    <mergeCell ref="A37:EF37"/>
    <mergeCell ref="CW5:CX5"/>
    <mergeCell ref="CY5:CY6"/>
    <mergeCell ref="CZ5:CZ6"/>
    <mergeCell ref="DA5:DA6"/>
    <mergeCell ref="DC5:DC6"/>
    <mergeCell ref="DD5:DD6"/>
    <mergeCell ref="CO5:CP5"/>
    <mergeCell ref="CQ5:CQ6"/>
    <mergeCell ref="CR5:CR6"/>
    <mergeCell ref="CS5:CS6"/>
    <mergeCell ref="CU5:CU6"/>
    <mergeCell ref="CV5:CV6"/>
    <mergeCell ref="CG5:CH5"/>
    <mergeCell ref="CI5:CI6"/>
    <mergeCell ref="CJ5:CJ6"/>
    <mergeCell ref="CK5:CK6"/>
    <mergeCell ref="CM5:CM6"/>
    <mergeCell ref="CN5:CN6"/>
    <mergeCell ref="BY5:BZ5"/>
    <mergeCell ref="CA5:CA6"/>
    <mergeCell ref="CB5:CB6"/>
    <mergeCell ref="CC5:CC6"/>
    <mergeCell ref="CE5:CE6"/>
    <mergeCell ref="CF5:CF6"/>
    <mergeCell ref="BQ5:BR5"/>
    <mergeCell ref="BS5:BS6"/>
    <mergeCell ref="BT5:BT6"/>
    <mergeCell ref="BU5:BU6"/>
    <mergeCell ref="BW5:BW6"/>
    <mergeCell ref="BX5:BX6"/>
    <mergeCell ref="BK5:BK6"/>
    <mergeCell ref="BL5:BL6"/>
    <mergeCell ref="BM5:BM6"/>
    <mergeCell ref="BO5:BO6"/>
    <mergeCell ref="BP5:BP6"/>
    <mergeCell ref="BD5:BD6"/>
    <mergeCell ref="BE5:BE6"/>
    <mergeCell ref="BG5:BG6"/>
    <mergeCell ref="BH5:BH6"/>
    <mergeCell ref="AY5:AY6"/>
    <mergeCell ref="AZ5:AZ6"/>
    <mergeCell ref="AK5:AL5"/>
    <mergeCell ref="AM5:AM6"/>
    <mergeCell ref="AN5:AN6"/>
    <mergeCell ref="AO5:AO6"/>
    <mergeCell ref="AQ5:AQ6"/>
    <mergeCell ref="AR5:AR6"/>
    <mergeCell ref="AW5:AW6"/>
    <mergeCell ref="X5:X6"/>
    <mergeCell ref="Y5:Y6"/>
    <mergeCell ref="AA5:AA6"/>
    <mergeCell ref="AB5:AB6"/>
    <mergeCell ref="AS5:AT5"/>
    <mergeCell ref="AU5:AU6"/>
    <mergeCell ref="AV5:AV6"/>
    <mergeCell ref="BA5:BB5"/>
    <mergeCell ref="BC5:BC6"/>
    <mergeCell ref="ED4:EE5"/>
    <mergeCell ref="C5:C6"/>
    <mergeCell ref="D5:D6"/>
    <mergeCell ref="E5:F5"/>
    <mergeCell ref="G5:G6"/>
    <mergeCell ref="H5:H6"/>
    <mergeCell ref="I5:I6"/>
    <mergeCell ref="BI5:BJ5"/>
    <mergeCell ref="K5:K6"/>
    <mergeCell ref="L5:L6"/>
    <mergeCell ref="BO4:BU4"/>
    <mergeCell ref="BW4:CC4"/>
    <mergeCell ref="CE4:CK4"/>
    <mergeCell ref="CM4:CS4"/>
    <mergeCell ref="CU4:DA4"/>
    <mergeCell ref="DC4:DI4"/>
    <mergeCell ref="AC5:AD5"/>
    <mergeCell ref="AE5:AE6"/>
    <mergeCell ref="AF5:AF6"/>
    <mergeCell ref="AG5:AG6"/>
    <mergeCell ref="AI5:AI6"/>
    <mergeCell ref="AJ5:AJ6"/>
    <mergeCell ref="U5:V5"/>
    <mergeCell ref="W5:W6"/>
    <mergeCell ref="DT4:DZ4"/>
    <mergeCell ref="DT5:DT6"/>
    <mergeCell ref="DU5:DU6"/>
    <mergeCell ref="DV5:DW5"/>
    <mergeCell ref="DX5:DX6"/>
    <mergeCell ref="DY5:DY6"/>
    <mergeCell ref="DZ5:DZ6"/>
    <mergeCell ref="A1:EE1"/>
    <mergeCell ref="A4:A6"/>
    <mergeCell ref="C4:I4"/>
    <mergeCell ref="K4:Q4"/>
    <mergeCell ref="S4:Y4"/>
    <mergeCell ref="AA4:AG4"/>
    <mergeCell ref="AI4:AO4"/>
    <mergeCell ref="AQ4:AW4"/>
    <mergeCell ref="AY4:BE4"/>
    <mergeCell ref="BG4:BM4"/>
    <mergeCell ref="M5:N5"/>
    <mergeCell ref="O5:O6"/>
    <mergeCell ref="P5:P6"/>
    <mergeCell ref="Q5:Q6"/>
    <mergeCell ref="S5:S6"/>
    <mergeCell ref="T5:T6"/>
    <mergeCell ref="EA4:EB5"/>
  </mergeCells>
  <printOptions horizontalCentered="1"/>
  <pageMargins left="0.19685039370078741" right="0.19685039370078741" top="0.78740157480314965" bottom="0.51181102362204722" header="0.31496062992125984" footer="0.31496062992125984"/>
  <pageSetup paperSize="9" scale="59" orientation="landscape" r:id="rId1"/>
  <headerFooter alignWithMargins="0">
    <oddFooter xml:space="preserve">&amp;C&amp;14Perú:Indicadores de Resultados de los Programas Presupuestales, 2024&amp;R&amp;14&amp;P+40 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A1:EL67"/>
  <sheetViews>
    <sheetView showGridLines="0" view="pageBreakPreview" zoomScale="70" zoomScaleNormal="60" zoomScaleSheetLayoutView="70" zoomScalePageLayoutView="60" workbookViewId="0">
      <pane xSplit="81" topLeftCell="CD1" activePane="topRight" state="frozen"/>
      <selection activeCell="EI12" sqref="EI12"/>
      <selection pane="topRight" activeCell="EI12" sqref="EI12"/>
    </sheetView>
  </sheetViews>
  <sheetFormatPr baseColWidth="10" defaultColWidth="11.42578125" defaultRowHeight="12.75"/>
  <cols>
    <col min="1" max="1" width="30.42578125" style="136" customWidth="1"/>
    <col min="2" max="2" width="1.28515625" style="136" hidden="1" customWidth="1"/>
    <col min="3" max="3" width="11.42578125" style="136" hidden="1" customWidth="1"/>
    <col min="4" max="6" width="8.7109375" style="136" hidden="1" customWidth="1"/>
    <col min="7" max="7" width="11.7109375" style="136" hidden="1" customWidth="1"/>
    <col min="8" max="8" width="8.7109375" style="136" hidden="1" customWidth="1"/>
    <col min="9" max="9" width="11.28515625" style="136" hidden="1" customWidth="1"/>
    <col min="10" max="10" width="1.7109375" style="136" hidden="1" customWidth="1"/>
    <col min="11" max="11" width="11.42578125" style="136" hidden="1" customWidth="1"/>
    <col min="12" max="12" width="8.7109375" style="136" hidden="1" customWidth="1"/>
    <col min="13" max="14" width="9.28515625" style="136" hidden="1" customWidth="1"/>
    <col min="15" max="15" width="11.7109375" style="136" hidden="1" customWidth="1"/>
    <col min="16" max="16" width="10.7109375" style="136" hidden="1" customWidth="1"/>
    <col min="17" max="17" width="11.28515625" style="136" hidden="1" customWidth="1"/>
    <col min="18" max="18" width="1.7109375" style="136" hidden="1" customWidth="1"/>
    <col min="19" max="19" width="11.42578125" style="136" hidden="1" customWidth="1"/>
    <col min="20" max="20" width="8.7109375" style="136" hidden="1" customWidth="1"/>
    <col min="21" max="22" width="9.28515625" style="136" hidden="1" customWidth="1"/>
    <col min="23" max="23" width="11.7109375" style="136" hidden="1" customWidth="1"/>
    <col min="24" max="24" width="10.7109375" style="136" hidden="1" customWidth="1"/>
    <col min="25" max="25" width="11.85546875" style="136" hidden="1" customWidth="1"/>
    <col min="26" max="26" width="1.7109375" style="136" hidden="1" customWidth="1"/>
    <col min="27" max="27" width="11.42578125" style="136" hidden="1" customWidth="1"/>
    <col min="28" max="30" width="9.28515625" style="136" hidden="1" customWidth="1"/>
    <col min="31" max="31" width="11.7109375" style="136" hidden="1" customWidth="1"/>
    <col min="32" max="32" width="9.28515625" style="136" hidden="1" customWidth="1"/>
    <col min="33" max="33" width="13.5703125" style="136" hidden="1" customWidth="1"/>
    <col min="34" max="34" width="1.7109375" style="136" hidden="1" customWidth="1"/>
    <col min="35" max="36" width="11.42578125" style="136" hidden="1" customWidth="1"/>
    <col min="37" max="37" width="9.28515625" style="136" hidden="1" customWidth="1"/>
    <col min="38" max="38" width="11.140625" style="136" hidden="1" customWidth="1"/>
    <col min="39" max="39" width="12.28515625" style="136" hidden="1" customWidth="1"/>
    <col min="40" max="40" width="18" style="136" hidden="1" customWidth="1"/>
    <col min="41" max="41" width="13.140625" style="137" hidden="1" customWidth="1"/>
    <col min="42" max="42" width="1.7109375" style="136" hidden="1" customWidth="1"/>
    <col min="43" max="43" width="11.42578125" style="136" hidden="1" customWidth="1"/>
    <col min="44" max="45" width="5.140625" style="136" hidden="1" customWidth="1"/>
    <col min="46" max="46" width="2.42578125" style="136" hidden="1" customWidth="1"/>
    <col min="47" max="47" width="12.28515625" style="136" hidden="1" customWidth="1"/>
    <col min="48" max="48" width="12.140625" style="136" hidden="1" customWidth="1"/>
    <col min="49" max="49" width="11" style="136" hidden="1" customWidth="1"/>
    <col min="50" max="50" width="1.7109375" style="136" hidden="1" customWidth="1"/>
    <col min="51" max="51" width="11.42578125" style="136" hidden="1" customWidth="1"/>
    <col min="52" max="52" width="7.28515625" style="136" hidden="1" customWidth="1"/>
    <col min="53" max="54" width="9.140625" style="136" hidden="1" customWidth="1"/>
    <col min="55" max="55" width="12.28515625" style="136" hidden="1" customWidth="1"/>
    <col min="56" max="56" width="15.85546875" style="136" hidden="1" customWidth="1"/>
    <col min="57" max="57" width="11" style="136" hidden="1" customWidth="1"/>
    <col min="58" max="58" width="1.7109375" style="136" hidden="1" customWidth="1"/>
    <col min="59" max="59" width="11.42578125" style="136" hidden="1" customWidth="1"/>
    <col min="60" max="62" width="5.5703125" style="136" hidden="1" customWidth="1"/>
    <col min="63" max="64" width="12.28515625" style="136" hidden="1" customWidth="1"/>
    <col min="65" max="65" width="11" style="136" hidden="1" customWidth="1"/>
    <col min="66" max="66" width="1.7109375" style="136" hidden="1" customWidth="1"/>
    <col min="67" max="67" width="11.42578125" style="136" hidden="1" customWidth="1"/>
    <col min="68" max="68" width="7.28515625" style="136" hidden="1" customWidth="1"/>
    <col min="69" max="70" width="9.140625" style="136" hidden="1" customWidth="1"/>
    <col min="71" max="71" width="12.28515625" style="136" hidden="1" customWidth="1"/>
    <col min="72" max="72" width="9.42578125" style="136" hidden="1" customWidth="1"/>
    <col min="73" max="73" width="11" style="136" hidden="1" customWidth="1"/>
    <col min="74" max="74" width="1.7109375" style="136" hidden="1" customWidth="1"/>
    <col min="75" max="75" width="11.42578125" style="575" hidden="1" customWidth="1"/>
    <col min="76" max="76" width="9.5703125" style="575" hidden="1" customWidth="1"/>
    <col min="77" max="78" width="11" style="575" hidden="1" customWidth="1"/>
    <col min="79" max="79" width="12.28515625" style="575" hidden="1" customWidth="1"/>
    <col min="80" max="80" width="10.140625" style="575" hidden="1" customWidth="1"/>
    <col min="81" max="81" width="11" style="575" hidden="1" customWidth="1"/>
    <col min="82" max="82" width="1.7109375" style="575" customWidth="1"/>
    <col min="83" max="83" width="11.42578125" style="574" customWidth="1"/>
    <col min="84" max="84" width="11.42578125" style="574" hidden="1" customWidth="1"/>
    <col min="85" max="86" width="10.7109375" style="574" hidden="1" customWidth="1"/>
    <col min="87" max="87" width="12.28515625" style="574" hidden="1" customWidth="1"/>
    <col min="88" max="89" width="10.7109375" style="574" hidden="1" customWidth="1"/>
    <col min="90" max="90" width="1.7109375" style="575" customWidth="1"/>
    <col min="91" max="91" width="11.42578125" style="574" customWidth="1"/>
    <col min="92" max="92" width="11.42578125" style="574" hidden="1" customWidth="1"/>
    <col min="93" max="94" width="10.7109375" style="574" hidden="1" customWidth="1"/>
    <col min="95" max="95" width="12.28515625" style="574" hidden="1" customWidth="1"/>
    <col min="96" max="96" width="10.7109375" style="574" hidden="1" customWidth="1"/>
    <col min="97" max="97" width="5.5703125" style="574" hidden="1" customWidth="1"/>
    <col min="98" max="98" width="0.85546875" style="575" customWidth="1"/>
    <col min="99" max="99" width="11.42578125" style="574" customWidth="1"/>
    <col min="100" max="100" width="11.42578125" style="574" hidden="1" customWidth="1"/>
    <col min="101" max="102" width="10.7109375" style="574" hidden="1" customWidth="1"/>
    <col min="103" max="103" width="14.85546875" style="574" hidden="1" customWidth="1"/>
    <col min="104" max="105" width="10.7109375" style="574" hidden="1" customWidth="1"/>
    <col min="106" max="106" width="1.140625" style="575" customWidth="1"/>
    <col min="107" max="107" width="11.42578125" style="574" customWidth="1"/>
    <col min="108" max="108" width="11.42578125" style="574" hidden="1" customWidth="1"/>
    <col min="109" max="110" width="10.7109375" style="574" hidden="1" customWidth="1"/>
    <col min="111" max="111" width="14.85546875" style="574" hidden="1" customWidth="1"/>
    <col min="112" max="113" width="10.7109375" style="574" hidden="1" customWidth="1"/>
    <col min="114" max="114" width="1.140625" style="575" customWidth="1"/>
    <col min="115" max="115" width="11.42578125" style="574" customWidth="1"/>
    <col min="116" max="116" width="11.42578125" style="574" hidden="1" customWidth="1"/>
    <col min="117" max="118" width="10.7109375" style="574" hidden="1" customWidth="1"/>
    <col min="119" max="119" width="11.7109375" style="574" hidden="1" customWidth="1"/>
    <col min="120" max="121" width="10.7109375" style="574" hidden="1" customWidth="1"/>
    <col min="122" max="122" width="1.7109375" style="575" customWidth="1"/>
    <col min="123" max="123" width="1.140625" style="575" customWidth="1"/>
    <col min="124" max="124" width="11.42578125" style="574" customWidth="1"/>
    <col min="125" max="125" width="11.42578125" style="574" hidden="1" customWidth="1"/>
    <col min="126" max="127" width="10.7109375" style="574" customWidth="1"/>
    <col min="128" max="128" width="14.28515625" style="574" customWidth="1"/>
    <col min="129" max="129" width="10.7109375" style="574" hidden="1" customWidth="1"/>
    <col min="130" max="130" width="14.7109375" style="574" customWidth="1"/>
    <col min="131" max="132" width="10.7109375" style="136" customWidth="1"/>
    <col min="133" max="133" width="0.85546875" style="136" customWidth="1"/>
    <col min="134" max="135" width="10.7109375" style="136" customWidth="1"/>
    <col min="136" max="136" width="1.140625" style="136" customWidth="1"/>
    <col min="137" max="137" width="8.140625" style="136" customWidth="1"/>
    <col min="138" max="16384" width="11.42578125" style="136"/>
  </cols>
  <sheetData>
    <row r="1" spans="1:142" ht="54.95" customHeight="1">
      <c r="A1" s="1127" t="s">
        <v>233</v>
      </c>
      <c r="B1" s="1127"/>
      <c r="C1" s="1127"/>
      <c r="D1" s="1127"/>
      <c r="E1" s="1127"/>
      <c r="F1" s="1127"/>
      <c r="G1" s="1127"/>
      <c r="H1" s="1127"/>
      <c r="I1" s="1127"/>
      <c r="J1" s="1127"/>
      <c r="K1" s="1127"/>
      <c r="L1" s="1127"/>
      <c r="M1" s="1127"/>
      <c r="N1" s="1127"/>
      <c r="O1" s="1127"/>
      <c r="P1" s="1127"/>
      <c r="Q1" s="1127"/>
      <c r="R1" s="1127"/>
      <c r="S1" s="1127"/>
      <c r="T1" s="1127"/>
      <c r="U1" s="1127"/>
      <c r="V1" s="1127"/>
      <c r="W1" s="1127"/>
      <c r="X1" s="1127"/>
      <c r="Y1" s="1127"/>
      <c r="Z1" s="1127"/>
      <c r="AA1" s="1127"/>
      <c r="AB1" s="1127"/>
      <c r="AC1" s="1127"/>
      <c r="AD1" s="1127"/>
      <c r="AE1" s="1127"/>
      <c r="AF1" s="1127"/>
      <c r="AG1" s="1127"/>
      <c r="AH1" s="1127"/>
      <c r="AI1" s="1127"/>
      <c r="AJ1" s="1127"/>
      <c r="AK1" s="1127"/>
      <c r="AL1" s="1127"/>
      <c r="AM1" s="1127"/>
      <c r="AN1" s="1127"/>
      <c r="AO1" s="1127"/>
      <c r="AP1" s="1127"/>
      <c r="AQ1" s="1127"/>
      <c r="AR1" s="1127"/>
      <c r="AS1" s="1127"/>
      <c r="AT1" s="1127"/>
      <c r="AU1" s="1127"/>
      <c r="AV1" s="1127"/>
      <c r="AW1" s="1127"/>
      <c r="AX1" s="1127"/>
      <c r="AY1" s="1127"/>
      <c r="AZ1" s="1127"/>
      <c r="BA1" s="1127"/>
      <c r="BB1" s="1127"/>
      <c r="BC1" s="1127"/>
      <c r="BD1" s="1127"/>
      <c r="BE1" s="1127"/>
      <c r="BF1" s="1127"/>
      <c r="BG1" s="1127"/>
      <c r="BH1" s="1127"/>
      <c r="BI1" s="1127"/>
      <c r="BJ1" s="1127"/>
      <c r="BK1" s="1127"/>
      <c r="BL1" s="1127"/>
      <c r="BM1" s="1127"/>
      <c r="BN1" s="1127"/>
      <c r="BO1" s="1127"/>
      <c r="BP1" s="1127"/>
      <c r="BQ1" s="1127"/>
      <c r="BR1" s="1127"/>
      <c r="BS1" s="1127"/>
      <c r="BT1" s="1127"/>
      <c r="BU1" s="1127"/>
      <c r="BV1" s="1127"/>
      <c r="BW1" s="1127"/>
      <c r="BX1" s="1127"/>
      <c r="BY1" s="1127"/>
      <c r="BZ1" s="1127"/>
      <c r="CA1" s="1127"/>
      <c r="CB1" s="1127"/>
      <c r="CC1" s="1127"/>
      <c r="CD1" s="1127"/>
      <c r="CE1" s="1127"/>
      <c r="CF1" s="1127"/>
      <c r="CG1" s="1127"/>
      <c r="CH1" s="1127"/>
      <c r="CI1" s="1127"/>
      <c r="CJ1" s="1127"/>
      <c r="CK1" s="1127"/>
      <c r="CL1" s="1127"/>
      <c r="CM1" s="1127"/>
      <c r="CN1" s="1127"/>
      <c r="CO1" s="1127"/>
      <c r="CP1" s="1127"/>
      <c r="CQ1" s="1127"/>
      <c r="CR1" s="1127"/>
      <c r="CS1" s="1127"/>
      <c r="CT1" s="1127"/>
      <c r="CU1" s="1127"/>
      <c r="CV1" s="1127"/>
      <c r="CW1" s="1127"/>
      <c r="CX1" s="1127"/>
      <c r="CY1" s="1127"/>
      <c r="CZ1" s="1127"/>
      <c r="DA1" s="1127"/>
      <c r="DB1" s="1127"/>
      <c r="DC1" s="1127"/>
      <c r="DD1" s="1127"/>
      <c r="DE1" s="1127"/>
      <c r="DF1" s="1127"/>
      <c r="DG1" s="1127"/>
      <c r="DH1" s="1127"/>
      <c r="DI1" s="1127"/>
      <c r="DJ1" s="1127"/>
      <c r="DK1" s="1127"/>
      <c r="DL1" s="1127"/>
      <c r="DM1" s="1127"/>
      <c r="DN1" s="1127"/>
      <c r="DO1" s="1127"/>
      <c r="DP1" s="1127"/>
      <c r="DQ1" s="1127"/>
      <c r="DR1" s="1127"/>
      <c r="DS1" s="1127"/>
      <c r="DT1" s="1127"/>
      <c r="DU1" s="1127"/>
      <c r="DV1" s="1127"/>
      <c r="DW1" s="1127"/>
      <c r="DX1" s="1127"/>
      <c r="DY1" s="1127"/>
      <c r="DZ1" s="1127"/>
      <c r="EA1" s="1127"/>
      <c r="EB1" s="1127"/>
      <c r="EC1" s="1127"/>
      <c r="ED1" s="1127"/>
      <c r="EE1" s="1127"/>
      <c r="EF1" s="875"/>
      <c r="EG1" s="875"/>
    </row>
    <row r="2" spans="1:142" ht="6" customHeight="1">
      <c r="A2" s="976"/>
      <c r="B2" s="976"/>
      <c r="C2" s="976"/>
      <c r="D2" s="976"/>
      <c r="E2" s="976"/>
      <c r="F2" s="976"/>
      <c r="G2" s="976"/>
      <c r="H2" s="976"/>
      <c r="I2" s="976"/>
      <c r="J2" s="976"/>
      <c r="K2" s="976"/>
      <c r="L2" s="976"/>
      <c r="M2" s="976"/>
      <c r="N2" s="976"/>
      <c r="O2" s="976"/>
      <c r="P2" s="976"/>
      <c r="Q2" s="976"/>
      <c r="R2" s="976"/>
      <c r="S2" s="976"/>
      <c r="T2" s="976"/>
      <c r="U2" s="976"/>
      <c r="V2" s="976"/>
      <c r="W2" s="976"/>
      <c r="X2" s="976"/>
      <c r="Y2" s="976"/>
      <c r="Z2" s="976"/>
      <c r="AA2" s="976"/>
      <c r="AB2" s="976"/>
      <c r="AC2" s="976"/>
      <c r="AD2" s="976"/>
      <c r="AE2" s="976"/>
      <c r="AF2" s="976"/>
      <c r="AG2" s="976"/>
      <c r="AH2" s="976"/>
      <c r="AI2" s="976"/>
      <c r="AJ2" s="976"/>
      <c r="AK2" s="976"/>
      <c r="AL2" s="976"/>
      <c r="AM2" s="976"/>
      <c r="AN2" s="976"/>
      <c r="AO2" s="976"/>
      <c r="AP2" s="976"/>
      <c r="AQ2" s="976"/>
      <c r="AR2" s="976"/>
      <c r="AS2" s="976"/>
      <c r="AT2" s="976"/>
      <c r="AU2" s="976"/>
      <c r="AV2" s="976"/>
      <c r="AW2" s="976"/>
      <c r="AX2" s="976"/>
      <c r="AY2" s="976"/>
      <c r="AZ2" s="976"/>
      <c r="BA2" s="976"/>
      <c r="BB2" s="976"/>
      <c r="BC2" s="976"/>
      <c r="BD2" s="976"/>
      <c r="BE2" s="976"/>
      <c r="BF2" s="976"/>
      <c r="BG2" s="976"/>
      <c r="BH2" s="976"/>
      <c r="BI2" s="976"/>
      <c r="BJ2" s="976"/>
      <c r="BK2" s="976"/>
      <c r="BL2" s="976"/>
      <c r="BM2" s="976"/>
      <c r="BN2" s="976"/>
      <c r="BO2" s="976"/>
      <c r="BP2" s="976"/>
      <c r="BQ2" s="976"/>
      <c r="BR2" s="976"/>
      <c r="BS2" s="976"/>
      <c r="BT2" s="976"/>
      <c r="BU2" s="976"/>
      <c r="BV2" s="976"/>
      <c r="BW2" s="976"/>
      <c r="BX2" s="976"/>
      <c r="BY2" s="976"/>
      <c r="BZ2" s="976"/>
      <c r="CA2" s="976"/>
      <c r="CB2" s="976"/>
      <c r="CC2" s="976"/>
      <c r="CD2" s="976"/>
      <c r="CE2" s="976"/>
      <c r="CF2" s="976"/>
      <c r="CG2" s="976"/>
      <c r="CH2" s="976"/>
      <c r="CI2" s="976"/>
      <c r="CJ2" s="976"/>
      <c r="CK2" s="976"/>
      <c r="CL2" s="976"/>
      <c r="CM2" s="976"/>
      <c r="CN2" s="976"/>
      <c r="CO2" s="976"/>
      <c r="CP2" s="976"/>
      <c r="CQ2" s="976"/>
      <c r="CR2" s="976"/>
      <c r="CS2" s="976"/>
      <c r="CT2" s="976"/>
      <c r="CU2" s="976"/>
      <c r="CV2" s="976"/>
      <c r="CW2" s="976"/>
      <c r="CX2" s="976"/>
      <c r="CY2" s="976"/>
      <c r="CZ2" s="976"/>
      <c r="DA2" s="976"/>
      <c r="DB2" s="976"/>
      <c r="DC2" s="976"/>
      <c r="DD2" s="976"/>
      <c r="DE2" s="976"/>
      <c r="DF2" s="976"/>
      <c r="DG2" s="976"/>
      <c r="DH2" s="976"/>
      <c r="DI2" s="976"/>
      <c r="DJ2" s="976"/>
      <c r="DK2" s="976"/>
      <c r="DL2" s="976"/>
      <c r="DM2" s="976"/>
      <c r="DN2" s="976"/>
      <c r="DO2" s="976"/>
      <c r="DP2" s="976"/>
      <c r="DQ2" s="976"/>
      <c r="DR2" s="976"/>
      <c r="DS2" s="976"/>
      <c r="DT2" s="976"/>
      <c r="DU2" s="976"/>
      <c r="DV2" s="976"/>
      <c r="DW2" s="976"/>
      <c r="DX2" s="976"/>
      <c r="DY2" s="976"/>
      <c r="DZ2" s="976"/>
      <c r="EA2" s="976"/>
      <c r="EB2" s="976"/>
      <c r="EC2" s="976"/>
      <c r="ED2" s="976"/>
      <c r="EE2" s="976"/>
      <c r="EF2" s="875"/>
      <c r="EG2" s="875"/>
    </row>
    <row r="3" spans="1:142" ht="6" customHeight="1" thickBot="1">
      <c r="A3" s="244"/>
      <c r="BO3" s="913"/>
      <c r="BP3" s="913"/>
      <c r="BQ3" s="913"/>
      <c r="BR3" s="913"/>
      <c r="BS3" s="913"/>
      <c r="BT3" s="913"/>
      <c r="BU3" s="913"/>
      <c r="BV3" s="913"/>
      <c r="BW3" s="913"/>
      <c r="BX3" s="913"/>
      <c r="BY3" s="913"/>
      <c r="BZ3" s="913"/>
      <c r="CA3" s="913"/>
      <c r="CB3" s="913"/>
      <c r="CC3" s="913"/>
      <c r="CD3" s="913"/>
      <c r="CE3" s="913"/>
      <c r="CF3" s="913"/>
      <c r="CG3" s="913"/>
      <c r="CH3" s="913"/>
      <c r="CI3" s="913"/>
      <c r="CJ3" s="913"/>
      <c r="CK3" s="913"/>
      <c r="CL3" s="913"/>
      <c r="CM3" s="913"/>
      <c r="CN3" s="913"/>
      <c r="CO3" s="913"/>
      <c r="CP3" s="913"/>
      <c r="CQ3" s="913"/>
      <c r="CR3" s="913"/>
      <c r="CS3" s="913"/>
      <c r="CT3" s="913"/>
      <c r="CU3" s="913"/>
      <c r="CV3" s="913"/>
      <c r="CW3" s="913"/>
      <c r="CX3" s="913"/>
      <c r="CY3" s="913"/>
      <c r="CZ3" s="913"/>
      <c r="DA3" s="913"/>
      <c r="DB3" s="913"/>
      <c r="DC3" s="913"/>
      <c r="DD3" s="913"/>
      <c r="DE3" s="913"/>
      <c r="DF3" s="913"/>
      <c r="DG3" s="913"/>
      <c r="DH3" s="913"/>
      <c r="DI3" s="913"/>
      <c r="DJ3" s="913"/>
      <c r="DK3" s="913"/>
      <c r="DL3" s="913"/>
      <c r="DM3" s="913"/>
      <c r="DN3" s="913"/>
      <c r="DO3" s="913"/>
      <c r="DP3" s="913"/>
      <c r="DQ3" s="913"/>
      <c r="DR3" s="913"/>
      <c r="DS3" s="913"/>
      <c r="DT3" s="913"/>
      <c r="DU3" s="913"/>
      <c r="DV3" s="913"/>
      <c r="DW3" s="913"/>
      <c r="DX3" s="913"/>
      <c r="DY3" s="913"/>
      <c r="DZ3" s="913"/>
      <c r="EA3" s="913"/>
      <c r="EB3" s="913"/>
      <c r="EC3" s="913"/>
      <c r="ED3" s="913"/>
      <c r="EE3" s="913"/>
      <c r="EF3" s="574"/>
      <c r="EG3" s="574"/>
    </row>
    <row r="4" spans="1:142" s="245" customFormat="1" ht="21.95" customHeight="1" thickTop="1">
      <c r="A4" s="1130" t="s">
        <v>61</v>
      </c>
      <c r="B4" s="562"/>
      <c r="C4" s="1123">
        <v>2009</v>
      </c>
      <c r="D4" s="1123"/>
      <c r="E4" s="1123"/>
      <c r="F4" s="1123"/>
      <c r="G4" s="1123"/>
      <c r="H4" s="1123"/>
      <c r="I4" s="1123"/>
      <c r="J4" s="562"/>
      <c r="K4" s="1123">
        <v>2010</v>
      </c>
      <c r="L4" s="1123"/>
      <c r="M4" s="1123"/>
      <c r="N4" s="1123"/>
      <c r="O4" s="1123"/>
      <c r="P4" s="1123"/>
      <c r="Q4" s="1123"/>
      <c r="R4" s="562"/>
      <c r="S4" s="1124">
        <v>2011</v>
      </c>
      <c r="T4" s="1124"/>
      <c r="U4" s="1124"/>
      <c r="V4" s="1124"/>
      <c r="W4" s="1124"/>
      <c r="X4" s="1124"/>
      <c r="Y4" s="1124"/>
      <c r="Z4" s="562"/>
      <c r="AA4" s="1123">
        <v>2012</v>
      </c>
      <c r="AB4" s="1123"/>
      <c r="AC4" s="1123"/>
      <c r="AD4" s="1123"/>
      <c r="AE4" s="1123"/>
      <c r="AF4" s="1123"/>
      <c r="AG4" s="1123"/>
      <c r="AH4" s="871"/>
      <c r="AI4" s="1123">
        <v>2013</v>
      </c>
      <c r="AJ4" s="1123"/>
      <c r="AK4" s="1123"/>
      <c r="AL4" s="1123"/>
      <c r="AM4" s="1123"/>
      <c r="AN4" s="1123"/>
      <c r="AO4" s="1123"/>
      <c r="AP4" s="871"/>
      <c r="AQ4" s="1123">
        <v>2014</v>
      </c>
      <c r="AR4" s="1123"/>
      <c r="AS4" s="1123"/>
      <c r="AT4" s="1123"/>
      <c r="AU4" s="1123"/>
      <c r="AV4" s="1123"/>
      <c r="AW4" s="1123"/>
      <c r="AX4" s="723"/>
      <c r="AY4" s="1124">
        <v>2015</v>
      </c>
      <c r="AZ4" s="1124"/>
      <c r="BA4" s="1124"/>
      <c r="BB4" s="1124"/>
      <c r="BC4" s="1124"/>
      <c r="BD4" s="1124"/>
      <c r="BE4" s="1124"/>
      <c r="BF4" s="723"/>
      <c r="BG4" s="1126">
        <v>2016</v>
      </c>
      <c r="BH4" s="1126"/>
      <c r="BI4" s="1126"/>
      <c r="BJ4" s="1126"/>
      <c r="BK4" s="1126"/>
      <c r="BL4" s="1126"/>
      <c r="BM4" s="1126"/>
      <c r="BN4" s="584"/>
      <c r="BO4" s="1126">
        <v>2017</v>
      </c>
      <c r="BP4" s="1126"/>
      <c r="BQ4" s="1126"/>
      <c r="BR4" s="1126"/>
      <c r="BS4" s="1126"/>
      <c r="BT4" s="1126"/>
      <c r="BU4" s="1126"/>
      <c r="BV4" s="584"/>
      <c r="BW4" s="1126">
        <v>2018</v>
      </c>
      <c r="BX4" s="1126"/>
      <c r="BY4" s="1126"/>
      <c r="BZ4" s="1126"/>
      <c r="CA4" s="1126"/>
      <c r="CB4" s="1126"/>
      <c r="CC4" s="1126"/>
      <c r="CD4" s="874"/>
      <c r="CE4" s="1133">
        <v>2019</v>
      </c>
      <c r="CF4" s="1133"/>
      <c r="CG4" s="1133"/>
      <c r="CH4" s="1133"/>
      <c r="CI4" s="1133"/>
      <c r="CJ4" s="1133"/>
      <c r="CK4" s="1133"/>
      <c r="CL4" s="874"/>
      <c r="CM4" s="1133" t="s">
        <v>190</v>
      </c>
      <c r="CN4" s="1133"/>
      <c r="CO4" s="1133"/>
      <c r="CP4" s="1133"/>
      <c r="CQ4" s="1133"/>
      <c r="CR4" s="1133"/>
      <c r="CS4" s="1133"/>
      <c r="CT4" s="1186"/>
      <c r="CU4" s="1133">
        <v>2021</v>
      </c>
      <c r="CV4" s="1133"/>
      <c r="CW4" s="1133"/>
      <c r="CX4" s="1133"/>
      <c r="CY4" s="1133"/>
      <c r="CZ4" s="1133"/>
      <c r="DA4" s="1133"/>
      <c r="DB4" s="835"/>
      <c r="DC4" s="1133">
        <v>2022</v>
      </c>
      <c r="DD4" s="1133"/>
      <c r="DE4" s="1133"/>
      <c r="DF4" s="1133"/>
      <c r="DG4" s="1133"/>
      <c r="DH4" s="1133"/>
      <c r="DI4" s="1133"/>
      <c r="DJ4" s="835"/>
      <c r="DK4" s="1169">
        <v>2023</v>
      </c>
      <c r="DL4" s="1169"/>
      <c r="DM4" s="1169"/>
      <c r="DN4" s="1169"/>
      <c r="DO4" s="1169"/>
      <c r="DP4" s="1169"/>
      <c r="DQ4" s="1169"/>
      <c r="DR4" s="835"/>
      <c r="DS4" s="835"/>
      <c r="DT4" s="1169">
        <v>2024</v>
      </c>
      <c r="DU4" s="1169"/>
      <c r="DV4" s="1169"/>
      <c r="DW4" s="1169"/>
      <c r="DX4" s="1169"/>
      <c r="DY4" s="1169"/>
      <c r="DZ4" s="1169"/>
      <c r="EA4" s="1128" t="s">
        <v>182</v>
      </c>
      <c r="EB4" s="1128"/>
      <c r="EC4" s="800"/>
      <c r="ED4" s="1128" t="s">
        <v>181</v>
      </c>
      <c r="EE4" s="1128"/>
      <c r="EF4" s="915"/>
      <c r="EG4" s="915"/>
    </row>
    <row r="5" spans="1:142" s="180" customFormat="1" ht="33" customHeight="1">
      <c r="A5" s="1131"/>
      <c r="B5" s="142"/>
      <c r="C5" s="1165" t="s">
        <v>0</v>
      </c>
      <c r="D5" s="1167" t="s">
        <v>54</v>
      </c>
      <c r="E5" s="1185" t="s">
        <v>1</v>
      </c>
      <c r="F5" s="1185"/>
      <c r="G5" s="1165" t="s">
        <v>2</v>
      </c>
      <c r="H5" s="1167" t="s">
        <v>46</v>
      </c>
      <c r="I5" s="1165" t="s">
        <v>43</v>
      </c>
      <c r="J5" s="142"/>
      <c r="K5" s="1165" t="s">
        <v>0</v>
      </c>
      <c r="L5" s="1167" t="s">
        <v>54</v>
      </c>
      <c r="M5" s="1185" t="s">
        <v>1</v>
      </c>
      <c r="N5" s="1185"/>
      <c r="O5" s="1165" t="s">
        <v>2</v>
      </c>
      <c r="P5" s="1167" t="s">
        <v>46</v>
      </c>
      <c r="Q5" s="1165" t="s">
        <v>43</v>
      </c>
      <c r="R5" s="142"/>
      <c r="S5" s="1165" t="s">
        <v>0</v>
      </c>
      <c r="T5" s="1167" t="s">
        <v>54</v>
      </c>
      <c r="U5" s="1185" t="s">
        <v>1</v>
      </c>
      <c r="V5" s="1185"/>
      <c r="W5" s="1165" t="s">
        <v>2</v>
      </c>
      <c r="X5" s="1167" t="s">
        <v>46</v>
      </c>
      <c r="Y5" s="1165" t="s">
        <v>43</v>
      </c>
      <c r="Z5" s="142"/>
      <c r="AA5" s="1165" t="s">
        <v>0</v>
      </c>
      <c r="AB5" s="1167" t="s">
        <v>54</v>
      </c>
      <c r="AC5" s="1185" t="s">
        <v>1</v>
      </c>
      <c r="AD5" s="1185"/>
      <c r="AE5" s="1165" t="s">
        <v>2</v>
      </c>
      <c r="AF5" s="1167" t="s">
        <v>46</v>
      </c>
      <c r="AG5" s="1165" t="s">
        <v>43</v>
      </c>
      <c r="AH5" s="975"/>
      <c r="AI5" s="1165" t="s">
        <v>0</v>
      </c>
      <c r="AJ5" s="1167" t="s">
        <v>54</v>
      </c>
      <c r="AK5" s="1185" t="s">
        <v>1</v>
      </c>
      <c r="AL5" s="1185"/>
      <c r="AM5" s="1165" t="s">
        <v>2</v>
      </c>
      <c r="AN5" s="1167" t="s">
        <v>46</v>
      </c>
      <c r="AO5" s="1165" t="s">
        <v>43</v>
      </c>
      <c r="AP5" s="975"/>
      <c r="AQ5" s="1190" t="s">
        <v>0</v>
      </c>
      <c r="AR5" s="1191" t="s">
        <v>54</v>
      </c>
      <c r="AS5" s="1185" t="s">
        <v>1</v>
      </c>
      <c r="AT5" s="1185"/>
      <c r="AU5" s="1190" t="s">
        <v>2</v>
      </c>
      <c r="AV5" s="1191" t="s">
        <v>46</v>
      </c>
      <c r="AW5" s="1190" t="s">
        <v>43</v>
      </c>
      <c r="AX5" s="946"/>
      <c r="AY5" s="1190" t="s">
        <v>0</v>
      </c>
      <c r="AZ5" s="1191" t="s">
        <v>54</v>
      </c>
      <c r="BA5" s="1185" t="s">
        <v>1</v>
      </c>
      <c r="BB5" s="1185"/>
      <c r="BC5" s="1190" t="s">
        <v>2</v>
      </c>
      <c r="BD5" s="1191" t="s">
        <v>46</v>
      </c>
      <c r="BE5" s="1192" t="s">
        <v>43</v>
      </c>
      <c r="BF5" s="975"/>
      <c r="BG5" s="1165" t="s">
        <v>0</v>
      </c>
      <c r="BH5" s="1167" t="s">
        <v>54</v>
      </c>
      <c r="BI5" s="1187" t="s">
        <v>1</v>
      </c>
      <c r="BJ5" s="1187"/>
      <c r="BK5" s="1165" t="s">
        <v>2</v>
      </c>
      <c r="BL5" s="1167" t="s">
        <v>46</v>
      </c>
      <c r="BM5" s="1188" t="s">
        <v>43</v>
      </c>
      <c r="BN5" s="611"/>
      <c r="BO5" s="1165" t="s">
        <v>0</v>
      </c>
      <c r="BP5" s="1167" t="s">
        <v>54</v>
      </c>
      <c r="BQ5" s="1187" t="s">
        <v>1</v>
      </c>
      <c r="BR5" s="1187"/>
      <c r="BS5" s="1165" t="s">
        <v>2</v>
      </c>
      <c r="BT5" s="1167" t="s">
        <v>46</v>
      </c>
      <c r="BU5" s="1188" t="s">
        <v>43</v>
      </c>
      <c r="BV5" s="611"/>
      <c r="BW5" s="1165" t="s">
        <v>0</v>
      </c>
      <c r="BX5" s="1167" t="s">
        <v>54</v>
      </c>
      <c r="BY5" s="1187" t="s">
        <v>1</v>
      </c>
      <c r="BZ5" s="1187"/>
      <c r="CA5" s="1165" t="s">
        <v>2</v>
      </c>
      <c r="CB5" s="1167" t="s">
        <v>46</v>
      </c>
      <c r="CC5" s="1188" t="s">
        <v>43</v>
      </c>
      <c r="CD5" s="980"/>
      <c r="CE5" s="1170" t="s">
        <v>0</v>
      </c>
      <c r="CF5" s="1172" t="s">
        <v>54</v>
      </c>
      <c r="CG5" s="1195" t="s">
        <v>1</v>
      </c>
      <c r="CH5" s="1195"/>
      <c r="CI5" s="1170" t="s">
        <v>2</v>
      </c>
      <c r="CJ5" s="1172" t="s">
        <v>46</v>
      </c>
      <c r="CK5" s="1196" t="s">
        <v>43</v>
      </c>
      <c r="CL5" s="980"/>
      <c r="CM5" s="1170" t="s">
        <v>0</v>
      </c>
      <c r="CN5" s="1172" t="s">
        <v>54</v>
      </c>
      <c r="CO5" s="1195" t="s">
        <v>1</v>
      </c>
      <c r="CP5" s="1195"/>
      <c r="CQ5" s="1170" t="s">
        <v>2</v>
      </c>
      <c r="CR5" s="1172" t="s">
        <v>46</v>
      </c>
      <c r="CS5" s="1196" t="s">
        <v>43</v>
      </c>
      <c r="CT5" s="1196"/>
      <c r="CU5" s="1170" t="s">
        <v>0</v>
      </c>
      <c r="CV5" s="1172" t="s">
        <v>54</v>
      </c>
      <c r="CW5" s="1174" t="s">
        <v>1</v>
      </c>
      <c r="CX5" s="1174"/>
      <c r="CY5" s="1175" t="s">
        <v>2</v>
      </c>
      <c r="CZ5" s="1177" t="s">
        <v>46</v>
      </c>
      <c r="DA5" s="1179" t="s">
        <v>43</v>
      </c>
      <c r="DB5" s="1181"/>
      <c r="DC5" s="1170" t="s">
        <v>0</v>
      </c>
      <c r="DD5" s="1183" t="s">
        <v>54</v>
      </c>
      <c r="DE5" s="1174" t="s">
        <v>1</v>
      </c>
      <c r="DF5" s="1174"/>
      <c r="DG5" s="1175" t="s">
        <v>2</v>
      </c>
      <c r="DH5" s="1177" t="s">
        <v>46</v>
      </c>
      <c r="DI5" s="1179" t="s">
        <v>43</v>
      </c>
      <c r="DJ5" s="1181"/>
      <c r="DK5" s="1170" t="s">
        <v>0</v>
      </c>
      <c r="DL5" s="1183" t="s">
        <v>54</v>
      </c>
      <c r="DM5" s="1174" t="s">
        <v>1</v>
      </c>
      <c r="DN5" s="1174"/>
      <c r="DO5" s="1175" t="s">
        <v>2</v>
      </c>
      <c r="DP5" s="1177" t="s">
        <v>46</v>
      </c>
      <c r="DQ5" s="1179" t="s">
        <v>43</v>
      </c>
      <c r="DR5" s="1181"/>
      <c r="DS5" s="1181"/>
      <c r="DT5" s="1170" t="s">
        <v>0</v>
      </c>
      <c r="DU5" s="1183" t="s">
        <v>54</v>
      </c>
      <c r="DV5" s="1174" t="s">
        <v>1</v>
      </c>
      <c r="DW5" s="1174"/>
      <c r="DX5" s="1175" t="s">
        <v>2</v>
      </c>
      <c r="DY5" s="1177" t="s">
        <v>46</v>
      </c>
      <c r="DZ5" s="1179" t="s">
        <v>43</v>
      </c>
      <c r="EA5" s="1129"/>
      <c r="EB5" s="1129"/>
      <c r="EC5" s="979"/>
      <c r="ED5" s="1129"/>
      <c r="EE5" s="1129"/>
    </row>
    <row r="6" spans="1:142" s="180" customFormat="1" ht="33" customHeight="1" thickBot="1">
      <c r="A6" s="1132"/>
      <c r="B6" s="144"/>
      <c r="C6" s="1166"/>
      <c r="D6" s="1168"/>
      <c r="E6" s="870" t="s">
        <v>3</v>
      </c>
      <c r="F6" s="870" t="s">
        <v>4</v>
      </c>
      <c r="G6" s="1166"/>
      <c r="H6" s="1168"/>
      <c r="I6" s="1166"/>
      <c r="J6" s="144"/>
      <c r="K6" s="1166"/>
      <c r="L6" s="1168"/>
      <c r="M6" s="870" t="s">
        <v>3</v>
      </c>
      <c r="N6" s="870" t="s">
        <v>4</v>
      </c>
      <c r="O6" s="1166"/>
      <c r="P6" s="1168"/>
      <c r="Q6" s="1166"/>
      <c r="R6" s="144"/>
      <c r="S6" s="1166"/>
      <c r="T6" s="1168"/>
      <c r="U6" s="870" t="s">
        <v>3</v>
      </c>
      <c r="V6" s="870" t="s">
        <v>4</v>
      </c>
      <c r="W6" s="1166"/>
      <c r="X6" s="1168"/>
      <c r="Y6" s="1166"/>
      <c r="Z6" s="144"/>
      <c r="AA6" s="1166"/>
      <c r="AB6" s="1168"/>
      <c r="AC6" s="870" t="s">
        <v>3</v>
      </c>
      <c r="AD6" s="870" t="s">
        <v>4</v>
      </c>
      <c r="AE6" s="1166"/>
      <c r="AF6" s="1168"/>
      <c r="AG6" s="1166"/>
      <c r="AH6" s="870"/>
      <c r="AI6" s="1166"/>
      <c r="AJ6" s="1168"/>
      <c r="AK6" s="870" t="s">
        <v>3</v>
      </c>
      <c r="AL6" s="870" t="s">
        <v>4</v>
      </c>
      <c r="AM6" s="1166"/>
      <c r="AN6" s="1168"/>
      <c r="AO6" s="1166"/>
      <c r="AP6" s="870"/>
      <c r="AQ6" s="1166"/>
      <c r="AR6" s="1168"/>
      <c r="AS6" s="870" t="s">
        <v>3</v>
      </c>
      <c r="AT6" s="870" t="s">
        <v>4</v>
      </c>
      <c r="AU6" s="1166"/>
      <c r="AV6" s="1168"/>
      <c r="AW6" s="1166"/>
      <c r="AX6" s="947"/>
      <c r="AY6" s="1166"/>
      <c r="AZ6" s="1168"/>
      <c r="BA6" s="870" t="s">
        <v>3</v>
      </c>
      <c r="BB6" s="870" t="s">
        <v>4</v>
      </c>
      <c r="BC6" s="1166"/>
      <c r="BD6" s="1168"/>
      <c r="BE6" s="1189"/>
      <c r="BF6" s="870"/>
      <c r="BG6" s="1166"/>
      <c r="BH6" s="1168"/>
      <c r="BI6" s="870" t="s">
        <v>3</v>
      </c>
      <c r="BJ6" s="870" t="s">
        <v>4</v>
      </c>
      <c r="BK6" s="1166"/>
      <c r="BL6" s="1168"/>
      <c r="BM6" s="1189"/>
      <c r="BN6" s="610"/>
      <c r="BO6" s="1166"/>
      <c r="BP6" s="1168"/>
      <c r="BQ6" s="870" t="s">
        <v>3</v>
      </c>
      <c r="BR6" s="870" t="s">
        <v>4</v>
      </c>
      <c r="BS6" s="1166"/>
      <c r="BT6" s="1168"/>
      <c r="BU6" s="1189"/>
      <c r="BV6" s="610"/>
      <c r="BW6" s="1166"/>
      <c r="BX6" s="1168"/>
      <c r="BY6" s="870" t="s">
        <v>3</v>
      </c>
      <c r="BZ6" s="870" t="s">
        <v>4</v>
      </c>
      <c r="CA6" s="1166"/>
      <c r="CB6" s="1168"/>
      <c r="CC6" s="1189"/>
      <c r="CD6" s="981"/>
      <c r="CE6" s="1171"/>
      <c r="CF6" s="1173"/>
      <c r="CG6" s="982" t="s">
        <v>3</v>
      </c>
      <c r="CH6" s="982" t="s">
        <v>4</v>
      </c>
      <c r="CI6" s="1171"/>
      <c r="CJ6" s="1173"/>
      <c r="CK6" s="1197"/>
      <c r="CL6" s="981"/>
      <c r="CM6" s="1171"/>
      <c r="CN6" s="1173"/>
      <c r="CO6" s="982" t="s">
        <v>3</v>
      </c>
      <c r="CP6" s="982" t="s">
        <v>4</v>
      </c>
      <c r="CQ6" s="1171"/>
      <c r="CR6" s="1173"/>
      <c r="CS6" s="1197"/>
      <c r="CT6" s="1197"/>
      <c r="CU6" s="1171"/>
      <c r="CV6" s="1173"/>
      <c r="CW6" s="983" t="s">
        <v>3</v>
      </c>
      <c r="CX6" s="983" t="s">
        <v>4</v>
      </c>
      <c r="CY6" s="1176"/>
      <c r="CZ6" s="1178"/>
      <c r="DA6" s="1180"/>
      <c r="DB6" s="1182"/>
      <c r="DC6" s="1171"/>
      <c r="DD6" s="1184"/>
      <c r="DE6" s="983" t="s">
        <v>3</v>
      </c>
      <c r="DF6" s="983" t="s">
        <v>4</v>
      </c>
      <c r="DG6" s="1176"/>
      <c r="DH6" s="1178"/>
      <c r="DI6" s="1180"/>
      <c r="DJ6" s="1182"/>
      <c r="DK6" s="1171"/>
      <c r="DL6" s="1184"/>
      <c r="DM6" s="983" t="s">
        <v>3</v>
      </c>
      <c r="DN6" s="983" t="s">
        <v>4</v>
      </c>
      <c r="DO6" s="1176"/>
      <c r="DP6" s="1178"/>
      <c r="DQ6" s="1180"/>
      <c r="DR6" s="1182"/>
      <c r="DS6" s="1182"/>
      <c r="DT6" s="1171"/>
      <c r="DU6" s="1184"/>
      <c r="DV6" s="983" t="s">
        <v>3</v>
      </c>
      <c r="DW6" s="983" t="s">
        <v>4</v>
      </c>
      <c r="DX6" s="1176"/>
      <c r="DY6" s="1178"/>
      <c r="DZ6" s="1180"/>
      <c r="EA6" s="1026" t="s">
        <v>229</v>
      </c>
      <c r="EB6" s="1026" t="s">
        <v>230</v>
      </c>
      <c r="EC6" s="978"/>
      <c r="ED6" s="1026" t="s">
        <v>229</v>
      </c>
      <c r="EE6" s="1026" t="s">
        <v>230</v>
      </c>
    </row>
    <row r="7" spans="1:142" ht="9.75" customHeight="1" thickTop="1">
      <c r="A7" s="229"/>
      <c r="B7" s="140"/>
      <c r="C7" s="229"/>
      <c r="D7" s="229"/>
      <c r="E7" s="229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P7" s="140"/>
      <c r="AW7" s="137"/>
      <c r="AX7" s="140"/>
      <c r="BE7" s="137"/>
      <c r="BF7" s="140"/>
      <c r="BG7" s="140"/>
      <c r="BH7" s="140"/>
      <c r="BI7" s="140"/>
      <c r="BJ7" s="140"/>
      <c r="BK7" s="140"/>
      <c r="BL7" s="140"/>
      <c r="BM7" s="140"/>
      <c r="BN7" s="140"/>
      <c r="BU7" s="137"/>
      <c r="BV7" s="137"/>
      <c r="BW7" s="201"/>
      <c r="BX7" s="201"/>
      <c r="BY7" s="201"/>
      <c r="BZ7" s="201"/>
      <c r="CA7" s="201"/>
      <c r="CB7" s="201"/>
      <c r="CC7" s="201"/>
      <c r="CD7" s="201"/>
      <c r="CE7" s="201"/>
      <c r="CF7" s="201"/>
      <c r="CG7" s="201"/>
      <c r="CH7" s="201"/>
      <c r="CI7" s="201"/>
      <c r="CJ7" s="201"/>
      <c r="CK7" s="201"/>
      <c r="CL7" s="201"/>
      <c r="CM7" s="201"/>
      <c r="CN7" s="201"/>
      <c r="CO7" s="201"/>
      <c r="CP7" s="201"/>
      <c r="CQ7" s="201"/>
      <c r="CR7" s="201"/>
      <c r="CS7" s="201"/>
      <c r="CT7" s="201"/>
      <c r="CU7" s="185"/>
      <c r="CV7" s="185"/>
      <c r="CW7" s="185"/>
      <c r="CX7" s="185"/>
      <c r="CY7" s="185"/>
      <c r="CZ7" s="185"/>
      <c r="DA7" s="185"/>
      <c r="DB7" s="201"/>
      <c r="DC7" s="185"/>
      <c r="DD7" s="185"/>
      <c r="DE7" s="185"/>
      <c r="DF7" s="185"/>
      <c r="DG7" s="185"/>
      <c r="DH7" s="185"/>
      <c r="DI7" s="185"/>
      <c r="DJ7" s="201"/>
      <c r="DK7" s="185"/>
      <c r="DL7" s="185"/>
      <c r="DM7" s="185"/>
      <c r="DN7" s="185"/>
      <c r="DO7" s="185"/>
      <c r="DP7" s="185"/>
      <c r="DQ7" s="185"/>
      <c r="DR7" s="201"/>
      <c r="DS7" s="201"/>
      <c r="DT7" s="185"/>
      <c r="DU7" s="185"/>
      <c r="DV7" s="185"/>
      <c r="DW7" s="185"/>
      <c r="DX7" s="185"/>
      <c r="DY7" s="185"/>
      <c r="DZ7" s="185"/>
      <c r="EA7" s="137"/>
      <c r="EB7" s="137"/>
      <c r="EC7" s="137"/>
      <c r="ED7" s="137"/>
      <c r="EE7" s="137"/>
      <c r="EF7" s="140"/>
      <c r="EG7" s="140"/>
    </row>
    <row r="8" spans="1:142" ht="24.95" customHeight="1">
      <c r="A8" s="538" t="s">
        <v>5</v>
      </c>
      <c r="B8" s="405"/>
      <c r="C8" s="441">
        <v>83.29587153627061</v>
      </c>
      <c r="D8" s="705">
        <v>0.65798091178999263</v>
      </c>
      <c r="E8" s="705">
        <v>82.004809779203697</v>
      </c>
      <c r="F8" s="705">
        <v>84.586933293337523</v>
      </c>
      <c r="G8" s="705">
        <v>0.78993220150590449</v>
      </c>
      <c r="H8" s="403">
        <v>26834.000114000446</v>
      </c>
      <c r="I8" s="518">
        <v>26834</v>
      </c>
      <c r="J8" s="705"/>
      <c r="K8" s="441">
        <v>85.339445248253583</v>
      </c>
      <c r="L8" s="705">
        <v>0.51300160988800214</v>
      </c>
      <c r="M8" s="705">
        <v>84.332855622365528</v>
      </c>
      <c r="N8" s="705">
        <v>86.346034874141623</v>
      </c>
      <c r="O8" s="705">
        <v>0.60113070620001541</v>
      </c>
      <c r="P8" s="403">
        <v>26604.999926999488</v>
      </c>
      <c r="Q8" s="404">
        <v>26605</v>
      </c>
      <c r="R8" s="705"/>
      <c r="S8" s="441">
        <v>87.618233623627219</v>
      </c>
      <c r="T8" s="705">
        <v>0.44265314319157351</v>
      </c>
      <c r="U8" s="705">
        <v>86.749678723963939</v>
      </c>
      <c r="V8" s="705">
        <v>88.4867885232905</v>
      </c>
      <c r="W8" s="705">
        <v>0.50520665035662993</v>
      </c>
      <c r="X8" s="403">
        <v>26527.999957000717</v>
      </c>
      <c r="Y8" s="518">
        <v>26528</v>
      </c>
      <c r="Z8" s="705"/>
      <c r="AA8" s="520">
        <v>88.251913279615323</v>
      </c>
      <c r="AB8" s="519">
        <v>0.51188612063446448</v>
      </c>
      <c r="AC8" s="519">
        <v>87.247752288162999</v>
      </c>
      <c r="AD8" s="519">
        <v>89.256074271067646</v>
      </c>
      <c r="AE8" s="519">
        <v>0.58002835475375625</v>
      </c>
      <c r="AF8" s="695">
        <v>27217.993423999797</v>
      </c>
      <c r="AG8" s="695">
        <v>27218</v>
      </c>
      <c r="AH8" s="695"/>
      <c r="AI8" s="550">
        <v>90.218823032091549</v>
      </c>
      <c r="AJ8" s="550">
        <v>0.42032892832028934</v>
      </c>
      <c r="AK8" s="550">
        <v>89.394268709589468</v>
      </c>
      <c r="AL8" s="550">
        <v>91.04337735459363</v>
      </c>
      <c r="AM8" s="550">
        <v>0.46589937021321487</v>
      </c>
      <c r="AN8" s="469">
        <v>26853.550943999977</v>
      </c>
      <c r="AO8" s="469">
        <v>26853</v>
      </c>
      <c r="AP8" s="469"/>
      <c r="AQ8" s="556">
        <v>91.361475652889098</v>
      </c>
      <c r="AR8" s="550">
        <v>0.37799159873876426</v>
      </c>
      <c r="AS8" s="550">
        <v>90.620031030430312</v>
      </c>
      <c r="AT8" s="550">
        <v>92.102920275347884</v>
      </c>
      <c r="AU8" s="550">
        <v>0.41373193245572443</v>
      </c>
      <c r="AV8" s="469">
        <v>28810.999760999213</v>
      </c>
      <c r="AW8" s="469">
        <v>28811</v>
      </c>
      <c r="AX8" s="467"/>
      <c r="AY8" s="556">
        <v>91.891705269626783</v>
      </c>
      <c r="AZ8" s="550">
        <v>0.31278282272160896</v>
      </c>
      <c r="BA8" s="550">
        <v>91.278427821141136</v>
      </c>
      <c r="BB8" s="550">
        <v>92.504982718112444</v>
      </c>
      <c r="BC8" s="550">
        <v>0.34038199835757527</v>
      </c>
      <c r="BD8" s="469">
        <v>34595.000061999905</v>
      </c>
      <c r="BE8" s="469">
        <v>34595</v>
      </c>
      <c r="BF8" s="467"/>
      <c r="BG8" s="556">
        <v>92.238972589559935</v>
      </c>
      <c r="BH8" s="550">
        <v>0.30373703844860012</v>
      </c>
      <c r="BI8" s="550">
        <v>91.643431689740268</v>
      </c>
      <c r="BJ8" s="550">
        <v>92.834513489379589</v>
      </c>
      <c r="BK8" s="550">
        <v>0.32929360542658359</v>
      </c>
      <c r="BL8" s="469">
        <v>33543.000035000303</v>
      </c>
      <c r="BM8" s="469">
        <v>33543</v>
      </c>
      <c r="BN8" s="467"/>
      <c r="BO8" s="556">
        <v>93.267237452349022</v>
      </c>
      <c r="BP8" s="550">
        <v>0.27063841504552821</v>
      </c>
      <c r="BQ8" s="550">
        <v>92.736593361502358</v>
      </c>
      <c r="BR8" s="550">
        <v>93.7978815431957</v>
      </c>
      <c r="BS8" s="550">
        <v>0.29017522383870276</v>
      </c>
      <c r="BT8" s="469">
        <v>34098.999612000487</v>
      </c>
      <c r="BU8" s="469">
        <v>34099</v>
      </c>
      <c r="BV8" s="469"/>
      <c r="BW8" s="556">
        <v>94.164655304522185</v>
      </c>
      <c r="BX8" s="550">
        <v>0.21841014803770964</v>
      </c>
      <c r="BY8" s="550">
        <v>93.736406847626625</v>
      </c>
      <c r="BZ8" s="550">
        <v>94.592903761417745</v>
      </c>
      <c r="CA8" s="550">
        <v>0.23194493446759387</v>
      </c>
      <c r="CB8" s="550">
        <v>35388.000277000341</v>
      </c>
      <c r="CC8" s="469">
        <v>35388</v>
      </c>
      <c r="CD8" s="803"/>
      <c r="CE8" s="550">
        <v>94.165964083814231</v>
      </c>
      <c r="CF8" s="550">
        <v>0.23011414841742692</v>
      </c>
      <c r="CG8" s="550">
        <v>93.714766907013484</v>
      </c>
      <c r="CH8" s="550">
        <v>94.617161260614964</v>
      </c>
      <c r="CI8" s="550">
        <v>0.24437083043360486</v>
      </c>
      <c r="CJ8" s="469">
        <v>34971.000029999421</v>
      </c>
      <c r="CK8" s="469">
        <v>34971</v>
      </c>
      <c r="CL8" s="803"/>
      <c r="CM8" s="556">
        <v>95.498271152913901</v>
      </c>
      <c r="CN8" s="550">
        <v>0.26009140247698415</v>
      </c>
      <c r="CO8" s="550">
        <v>94.988055173304915</v>
      </c>
      <c r="CP8" s="550">
        <v>96.008487132522873</v>
      </c>
      <c r="CQ8" s="550">
        <v>0.27235194871802465</v>
      </c>
      <c r="CR8" s="469">
        <v>16680.366776999952</v>
      </c>
      <c r="CS8" s="469">
        <v>17110</v>
      </c>
      <c r="CT8" s="1002"/>
      <c r="CU8" s="464">
        <v>95.444097013611568</v>
      </c>
      <c r="CV8" s="464">
        <v>0.20047092705338618</v>
      </c>
      <c r="CW8" s="464">
        <v>95.051023366871405</v>
      </c>
      <c r="CX8" s="464">
        <v>95.837170660351745</v>
      </c>
      <c r="CY8" s="464">
        <v>0.21004015264013279</v>
      </c>
      <c r="CZ8" s="467">
        <v>34115.000113999457</v>
      </c>
      <c r="DA8" s="467">
        <v>34115</v>
      </c>
      <c r="DB8" s="810"/>
      <c r="DC8" s="464">
        <v>95.485037130048951</v>
      </c>
      <c r="DD8" s="464">
        <v>0.19330523919581075</v>
      </c>
      <c r="DE8" s="464">
        <v>95.106013159616026</v>
      </c>
      <c r="DF8" s="464">
        <v>95.864061100481891</v>
      </c>
      <c r="DG8" s="464">
        <v>0.20244558205756613</v>
      </c>
      <c r="DH8" s="467">
        <v>34301.000220999667</v>
      </c>
      <c r="DI8" s="467">
        <v>34301</v>
      </c>
      <c r="DJ8" s="810"/>
      <c r="DK8" s="464">
        <v>95.789892339650834</v>
      </c>
      <c r="DL8" s="464">
        <v>0.17801178553878927</v>
      </c>
      <c r="DM8" s="464">
        <v>95.440855485614534</v>
      </c>
      <c r="DN8" s="464">
        <v>96.138929193687119</v>
      </c>
      <c r="DO8" s="464">
        <v>0.18583566719920394</v>
      </c>
      <c r="DP8" s="467">
        <v>34535.999820000616</v>
      </c>
      <c r="DQ8" s="467">
        <v>34536</v>
      </c>
      <c r="DR8" s="810"/>
      <c r="DS8" s="810"/>
      <c r="DT8" s="464">
        <v>95.670211944567882</v>
      </c>
      <c r="DU8" s="464">
        <v>0.18563619011188068</v>
      </c>
      <c r="DV8" s="464">
        <v>95.306225480216199</v>
      </c>
      <c r="DW8" s="464">
        <v>96.034198408919565</v>
      </c>
      <c r="DX8" s="464">
        <v>0.19403760725380209</v>
      </c>
      <c r="DY8" s="467">
        <v>34018.000007000242</v>
      </c>
      <c r="DZ8" s="467">
        <v>34018</v>
      </c>
      <c r="EA8" s="464">
        <v>1.5</v>
      </c>
      <c r="EB8" s="464">
        <v>-0.1</v>
      </c>
      <c r="EC8" s="464"/>
      <c r="ED8" s="464" t="s">
        <v>186</v>
      </c>
      <c r="EE8" s="464" t="s">
        <v>151</v>
      </c>
      <c r="EF8" s="140"/>
      <c r="EG8" s="721"/>
      <c r="EH8" s="928"/>
      <c r="EI8" s="928"/>
      <c r="EJ8" s="928"/>
      <c r="EK8" s="928"/>
      <c r="EL8" s="928"/>
    </row>
    <row r="9" spans="1:142" ht="6" customHeight="1">
      <c r="A9" s="597"/>
      <c r="B9" s="411"/>
      <c r="C9" s="717"/>
      <c r="D9" s="707"/>
      <c r="E9" s="707"/>
      <c r="F9" s="707"/>
      <c r="G9" s="707"/>
      <c r="H9" s="689"/>
      <c r="I9" s="522"/>
      <c r="J9" s="707"/>
      <c r="K9" s="717"/>
      <c r="L9" s="707"/>
      <c r="M9" s="707"/>
      <c r="N9" s="707"/>
      <c r="O9" s="707"/>
      <c r="P9" s="689"/>
      <c r="Q9" s="414"/>
      <c r="R9" s="707"/>
      <c r="S9" s="717"/>
      <c r="T9" s="707"/>
      <c r="U9" s="707"/>
      <c r="V9" s="707"/>
      <c r="W9" s="707"/>
      <c r="X9" s="689"/>
      <c r="Y9" s="522"/>
      <c r="Z9" s="707"/>
      <c r="AA9" s="523"/>
      <c r="AB9" s="698"/>
      <c r="AC9" s="698"/>
      <c r="AD9" s="698"/>
      <c r="AE9" s="698"/>
      <c r="AF9" s="710"/>
      <c r="AG9" s="710"/>
      <c r="AH9" s="710"/>
      <c r="AI9" s="551"/>
      <c r="AJ9" s="551"/>
      <c r="AK9" s="551"/>
      <c r="AL9" s="551"/>
      <c r="AM9" s="551"/>
      <c r="AN9" s="551"/>
      <c r="AO9" s="481"/>
      <c r="AP9" s="481"/>
      <c r="AQ9" s="557"/>
      <c r="AR9" s="551"/>
      <c r="AS9" s="551"/>
      <c r="AT9" s="551"/>
      <c r="AU9" s="551"/>
      <c r="AV9" s="551"/>
      <c r="AW9" s="481"/>
      <c r="AX9" s="480"/>
      <c r="AY9" s="557"/>
      <c r="AZ9" s="551"/>
      <c r="BA9" s="551"/>
      <c r="BB9" s="551"/>
      <c r="BC9" s="551"/>
      <c r="BD9" s="551"/>
      <c r="BE9" s="481"/>
      <c r="BF9" s="480"/>
      <c r="BG9" s="557"/>
      <c r="BH9" s="551"/>
      <c r="BI9" s="551"/>
      <c r="BJ9" s="551"/>
      <c r="BK9" s="551"/>
      <c r="BL9" s="551"/>
      <c r="BM9" s="481"/>
      <c r="BN9" s="480"/>
      <c r="BO9" s="557"/>
      <c r="BP9" s="551"/>
      <c r="BQ9" s="551"/>
      <c r="BR9" s="551"/>
      <c r="BS9" s="551"/>
      <c r="BT9" s="551"/>
      <c r="BU9" s="481"/>
      <c r="BV9" s="481"/>
      <c r="BW9" s="557"/>
      <c r="BX9" s="551"/>
      <c r="BY9" s="551"/>
      <c r="BZ9" s="551"/>
      <c r="CA9" s="551"/>
      <c r="CB9" s="551"/>
      <c r="CC9" s="481"/>
      <c r="CD9" s="794"/>
      <c r="CE9" s="551"/>
      <c r="CF9" s="551"/>
      <c r="CG9" s="551"/>
      <c r="CH9" s="551"/>
      <c r="CI9" s="551"/>
      <c r="CJ9" s="481"/>
      <c r="CK9" s="481"/>
      <c r="CL9" s="794"/>
      <c r="CM9" s="557"/>
      <c r="CN9" s="551"/>
      <c r="CO9" s="551"/>
      <c r="CP9" s="551"/>
      <c r="CQ9" s="551"/>
      <c r="CR9" s="481"/>
      <c r="CS9" s="481"/>
      <c r="CT9" s="970"/>
      <c r="CU9" s="475"/>
      <c r="CV9" s="475"/>
      <c r="CW9" s="475"/>
      <c r="CX9" s="475"/>
      <c r="CY9" s="475"/>
      <c r="CZ9" s="480"/>
      <c r="DA9" s="480"/>
      <c r="DB9" s="812"/>
      <c r="DC9" s="475"/>
      <c r="DD9" s="475"/>
      <c r="DE9" s="475"/>
      <c r="DF9" s="475"/>
      <c r="DG9" s="475"/>
      <c r="DH9" s="480"/>
      <c r="DI9" s="480"/>
      <c r="DJ9" s="812"/>
      <c r="DK9" s="475"/>
      <c r="DL9" s="475"/>
      <c r="DM9" s="475"/>
      <c r="DN9" s="475"/>
      <c r="DO9" s="475"/>
      <c r="DP9" s="480"/>
      <c r="DQ9" s="480"/>
      <c r="DR9" s="812"/>
      <c r="DS9" s="812"/>
      <c r="DT9" s="475"/>
      <c r="DU9" s="475"/>
      <c r="DV9" s="475"/>
      <c r="DW9" s="475"/>
      <c r="DX9" s="475"/>
      <c r="DY9" s="480"/>
      <c r="DZ9" s="480"/>
      <c r="EA9" s="475"/>
      <c r="EB9" s="475"/>
      <c r="EC9" s="475"/>
      <c r="ED9" s="475"/>
      <c r="EE9" s="475"/>
      <c r="EF9" s="140"/>
      <c r="EG9" s="721"/>
      <c r="EH9" s="928"/>
      <c r="EI9" s="928"/>
      <c r="EJ9" s="928"/>
      <c r="EK9" s="928"/>
      <c r="EL9" s="928"/>
    </row>
    <row r="10" spans="1:142" ht="24.95" customHeight="1">
      <c r="A10" s="645" t="s">
        <v>6</v>
      </c>
      <c r="B10" s="425"/>
      <c r="C10" s="446"/>
      <c r="D10" s="690"/>
      <c r="E10" s="690"/>
      <c r="F10" s="690"/>
      <c r="G10" s="690"/>
      <c r="H10" s="423"/>
      <c r="I10" s="524"/>
      <c r="J10" s="690"/>
      <c r="K10" s="446"/>
      <c r="L10" s="690"/>
      <c r="M10" s="690"/>
      <c r="N10" s="690"/>
      <c r="O10" s="690"/>
      <c r="P10" s="423"/>
      <c r="Q10" s="424"/>
      <c r="R10" s="690"/>
      <c r="S10" s="446"/>
      <c r="T10" s="690"/>
      <c r="U10" s="690"/>
      <c r="V10" s="690"/>
      <c r="W10" s="690"/>
      <c r="X10" s="423"/>
      <c r="Y10" s="524"/>
      <c r="Z10" s="690"/>
      <c r="AA10" s="526"/>
      <c r="AB10" s="525"/>
      <c r="AC10" s="525"/>
      <c r="AD10" s="525"/>
      <c r="AE10" s="525"/>
      <c r="AF10" s="692"/>
      <c r="AG10" s="692"/>
      <c r="AH10" s="692"/>
      <c r="AI10" s="700"/>
      <c r="AJ10" s="700"/>
      <c r="AK10" s="700"/>
      <c r="AL10" s="700"/>
      <c r="AM10" s="700"/>
      <c r="AN10" s="700"/>
      <c r="AO10" s="697"/>
      <c r="AP10" s="697"/>
      <c r="AQ10" s="699"/>
      <c r="AR10" s="700"/>
      <c r="AS10" s="700"/>
      <c r="AT10" s="700"/>
      <c r="AU10" s="700"/>
      <c r="AV10" s="700"/>
      <c r="AW10" s="697"/>
      <c r="AX10" s="493"/>
      <c r="AY10" s="699"/>
      <c r="AZ10" s="700"/>
      <c r="BA10" s="700"/>
      <c r="BB10" s="700"/>
      <c r="BC10" s="700"/>
      <c r="BD10" s="700"/>
      <c r="BE10" s="697"/>
      <c r="BF10" s="493"/>
      <c r="BG10" s="699"/>
      <c r="BH10" s="700"/>
      <c r="BI10" s="700"/>
      <c r="BJ10" s="700"/>
      <c r="BK10" s="700"/>
      <c r="BL10" s="700"/>
      <c r="BM10" s="697"/>
      <c r="BN10" s="493"/>
      <c r="BO10" s="699"/>
      <c r="BP10" s="700"/>
      <c r="BQ10" s="700"/>
      <c r="BR10" s="700"/>
      <c r="BS10" s="700"/>
      <c r="BT10" s="700"/>
      <c r="BU10" s="697"/>
      <c r="BV10" s="697"/>
      <c r="BW10" s="699"/>
      <c r="BX10" s="700"/>
      <c r="BY10" s="700"/>
      <c r="BZ10" s="700"/>
      <c r="CA10" s="700"/>
      <c r="CB10" s="700"/>
      <c r="CC10" s="697"/>
      <c r="CD10" s="804"/>
      <c r="CE10" s="700"/>
      <c r="CF10" s="700"/>
      <c r="CG10" s="700"/>
      <c r="CH10" s="700"/>
      <c r="CI10" s="700"/>
      <c r="CJ10" s="697"/>
      <c r="CK10" s="697"/>
      <c r="CL10" s="804"/>
      <c r="CM10" s="699"/>
      <c r="CN10" s="700"/>
      <c r="CO10" s="700"/>
      <c r="CP10" s="700"/>
      <c r="CQ10" s="700"/>
      <c r="CR10" s="697"/>
      <c r="CS10" s="697"/>
      <c r="CT10" s="1003"/>
      <c r="CU10" s="490"/>
      <c r="CV10" s="490"/>
      <c r="CW10" s="490"/>
      <c r="CX10" s="490"/>
      <c r="CY10" s="490"/>
      <c r="CZ10" s="493"/>
      <c r="DA10" s="493"/>
      <c r="DB10" s="817"/>
      <c r="DC10" s="490"/>
      <c r="DD10" s="490"/>
      <c r="DE10" s="490"/>
      <c r="DF10" s="490"/>
      <c r="DG10" s="490"/>
      <c r="DH10" s="493"/>
      <c r="DI10" s="493"/>
      <c r="DJ10" s="817"/>
      <c r="DK10" s="490"/>
      <c r="DL10" s="490"/>
      <c r="DM10" s="490"/>
      <c r="DN10" s="490"/>
      <c r="DO10" s="490"/>
      <c r="DP10" s="493"/>
      <c r="DQ10" s="493"/>
      <c r="DR10" s="817"/>
      <c r="DS10" s="817"/>
      <c r="DT10" s="490"/>
      <c r="DU10" s="490"/>
      <c r="DV10" s="490"/>
      <c r="DW10" s="490"/>
      <c r="DX10" s="490"/>
      <c r="DY10" s="493"/>
      <c r="DZ10" s="493"/>
      <c r="EA10" s="490"/>
      <c r="EB10" s="490"/>
      <c r="EC10" s="490"/>
      <c r="ED10" s="490"/>
      <c r="EE10" s="490"/>
      <c r="EF10" s="140"/>
      <c r="EG10" s="721"/>
      <c r="EH10" s="928"/>
      <c r="EI10" s="928"/>
      <c r="EJ10" s="928"/>
      <c r="EK10" s="928"/>
      <c r="EL10" s="928"/>
    </row>
    <row r="11" spans="1:142" ht="24.95" customHeight="1">
      <c r="A11" s="546" t="s">
        <v>7</v>
      </c>
      <c r="B11" s="411"/>
      <c r="C11" s="717">
        <v>92.342600913008141</v>
      </c>
      <c r="D11" s="707">
        <v>0.60662409858963162</v>
      </c>
      <c r="E11" s="707">
        <v>91.152309279055345</v>
      </c>
      <c r="F11" s="707">
        <v>93.532892546960937</v>
      </c>
      <c r="G11" s="707">
        <v>0.65692767215979242</v>
      </c>
      <c r="H11" s="689">
        <v>18054.933238999725</v>
      </c>
      <c r="I11" s="522">
        <v>15640</v>
      </c>
      <c r="J11" s="707"/>
      <c r="K11" s="717">
        <v>93.528201277688254</v>
      </c>
      <c r="L11" s="707">
        <v>0.44720693818297863</v>
      </c>
      <c r="M11" s="707">
        <v>92.650711117962587</v>
      </c>
      <c r="N11" s="707">
        <v>94.405691437413907</v>
      </c>
      <c r="O11" s="707">
        <v>0.47815197135589804</v>
      </c>
      <c r="P11" s="689">
        <v>18150.995255000103</v>
      </c>
      <c r="Q11" s="414">
        <v>15607</v>
      </c>
      <c r="R11" s="707"/>
      <c r="S11" s="717">
        <v>95.031913165611542</v>
      </c>
      <c r="T11" s="707">
        <v>0.40938622375056793</v>
      </c>
      <c r="U11" s="707">
        <v>94.228633180001424</v>
      </c>
      <c r="V11" s="707">
        <v>95.835193151221659</v>
      </c>
      <c r="W11" s="707">
        <v>0.43078815327766062</v>
      </c>
      <c r="X11" s="689">
        <v>18325.317115999929</v>
      </c>
      <c r="Y11" s="522">
        <v>15689</v>
      </c>
      <c r="Z11" s="707"/>
      <c r="AA11" s="523">
        <v>94.702504628390173</v>
      </c>
      <c r="AB11" s="698">
        <v>0.53109713098520617</v>
      </c>
      <c r="AC11" s="698">
        <v>93.660657623539606</v>
      </c>
      <c r="AD11" s="698">
        <v>95.744351633240726</v>
      </c>
      <c r="AE11" s="698">
        <v>0.56080579185230173</v>
      </c>
      <c r="AF11" s="710">
        <v>18614.482369999951</v>
      </c>
      <c r="AG11" s="710">
        <v>16523</v>
      </c>
      <c r="AH11" s="710"/>
      <c r="AI11" s="551">
        <v>95.857641740670246</v>
      </c>
      <c r="AJ11" s="551">
        <v>0.37656817090908079</v>
      </c>
      <c r="AK11" s="551">
        <v>95.118932382071961</v>
      </c>
      <c r="AL11" s="551">
        <v>96.596351099268517</v>
      </c>
      <c r="AM11" s="551">
        <v>0.39284105478813525</v>
      </c>
      <c r="AN11" s="481">
        <v>19437.378603999659</v>
      </c>
      <c r="AO11" s="481">
        <v>16289</v>
      </c>
      <c r="AP11" s="481"/>
      <c r="AQ11" s="557">
        <v>96.468544286636671</v>
      </c>
      <c r="AR11" s="551">
        <v>0.34210907839702526</v>
      </c>
      <c r="AS11" s="551">
        <v>95.797484566478417</v>
      </c>
      <c r="AT11" s="551">
        <v>97.139604006794926</v>
      </c>
      <c r="AU11" s="551">
        <v>0.35463277789340086</v>
      </c>
      <c r="AV11" s="481">
        <v>20953.169345999482</v>
      </c>
      <c r="AW11" s="481">
        <v>17879</v>
      </c>
      <c r="AX11" s="480"/>
      <c r="AY11" s="557">
        <v>96.819286780737727</v>
      </c>
      <c r="AZ11" s="551">
        <v>0.22713681379548392</v>
      </c>
      <c r="BA11" s="551">
        <v>96.373936603226113</v>
      </c>
      <c r="BB11" s="551">
        <v>97.264636958249341</v>
      </c>
      <c r="BC11" s="551">
        <v>0.23459872650153932</v>
      </c>
      <c r="BD11" s="481">
        <v>25954.997986000013</v>
      </c>
      <c r="BE11" s="481">
        <v>22847</v>
      </c>
      <c r="BF11" s="480"/>
      <c r="BG11" s="557">
        <v>97.007299190104689</v>
      </c>
      <c r="BH11" s="551">
        <v>0.20749279032195173</v>
      </c>
      <c r="BI11" s="551">
        <v>96.600465556361542</v>
      </c>
      <c r="BJ11" s="551">
        <v>97.414132823847837</v>
      </c>
      <c r="BK11" s="551">
        <v>0.21389399772416012</v>
      </c>
      <c r="BL11" s="481">
        <v>25123.092475999936</v>
      </c>
      <c r="BM11" s="481">
        <v>22177</v>
      </c>
      <c r="BN11" s="480"/>
      <c r="BO11" s="557">
        <v>97.461826011406743</v>
      </c>
      <c r="BP11" s="551">
        <v>0.20053930377572127</v>
      </c>
      <c r="BQ11" s="551">
        <v>97.068626115844296</v>
      </c>
      <c r="BR11" s="551">
        <v>97.855025906969203</v>
      </c>
      <c r="BS11" s="551">
        <v>0.2057618987687041</v>
      </c>
      <c r="BT11" s="481">
        <v>26197.981580000112</v>
      </c>
      <c r="BU11" s="481">
        <v>22556</v>
      </c>
      <c r="BV11" s="481"/>
      <c r="BW11" s="557">
        <v>97.832151229750195</v>
      </c>
      <c r="BX11" s="551">
        <v>0.16066347169022566</v>
      </c>
      <c r="BY11" s="551">
        <v>97.517129769213739</v>
      </c>
      <c r="BZ11" s="551">
        <v>98.147172690286652</v>
      </c>
      <c r="CA11" s="551">
        <v>0.16422359078348553</v>
      </c>
      <c r="CB11" s="551">
        <v>27532.581294000691</v>
      </c>
      <c r="CC11" s="481">
        <v>23290</v>
      </c>
      <c r="CD11" s="794"/>
      <c r="CE11" s="551">
        <v>97.770355483447361</v>
      </c>
      <c r="CF11" s="551">
        <v>0.18816709935642781</v>
      </c>
      <c r="CG11" s="551">
        <v>97.401406139913746</v>
      </c>
      <c r="CH11" s="551">
        <v>98.139304826980961</v>
      </c>
      <c r="CI11" s="551">
        <v>0.19245823381330013</v>
      </c>
      <c r="CJ11" s="481">
        <v>27249.371793999893</v>
      </c>
      <c r="CK11" s="481">
        <v>22923</v>
      </c>
      <c r="CL11" s="794"/>
      <c r="CM11" s="557">
        <v>98.369852655442045</v>
      </c>
      <c r="CN11" s="551">
        <v>0.18318072862476897</v>
      </c>
      <c r="CO11" s="551">
        <v>98.010510770202117</v>
      </c>
      <c r="CP11" s="551">
        <v>98.729194540681974</v>
      </c>
      <c r="CQ11" s="551">
        <v>0.18621632916986483</v>
      </c>
      <c r="CR11" s="481">
        <v>13230.735596999997</v>
      </c>
      <c r="CS11" s="481">
        <v>11563</v>
      </c>
      <c r="CT11" s="970"/>
      <c r="CU11" s="475">
        <v>98.186328589533588</v>
      </c>
      <c r="CV11" s="475">
        <v>0.16445574778581434</v>
      </c>
      <c r="CW11" s="475">
        <v>97.863871755219961</v>
      </c>
      <c r="CX11" s="475">
        <v>98.508785423847215</v>
      </c>
      <c r="CY11" s="475">
        <v>0.16749353005479919</v>
      </c>
      <c r="CZ11" s="480">
        <v>26778.61845299953</v>
      </c>
      <c r="DA11" s="480">
        <v>22297</v>
      </c>
      <c r="DB11" s="812"/>
      <c r="DC11" s="475">
        <v>98.236300355756867</v>
      </c>
      <c r="DD11" s="475">
        <v>0.15457679109504616</v>
      </c>
      <c r="DE11" s="475">
        <v>97.933213334725437</v>
      </c>
      <c r="DF11" s="475">
        <v>98.539387376788298</v>
      </c>
      <c r="DG11" s="475">
        <v>0.15735200789856252</v>
      </c>
      <c r="DH11" s="480">
        <v>26975.668705999375</v>
      </c>
      <c r="DI11" s="480">
        <v>22507</v>
      </c>
      <c r="DJ11" s="812"/>
      <c r="DK11" s="475">
        <v>98.219100884455941</v>
      </c>
      <c r="DL11" s="475">
        <v>0.15180524549804417</v>
      </c>
      <c r="DM11" s="475">
        <v>97.921448539952607</v>
      </c>
      <c r="DN11" s="475">
        <v>98.51675322895926</v>
      </c>
      <c r="DO11" s="475">
        <v>0.1545577633383414</v>
      </c>
      <c r="DP11" s="480">
        <v>27109.372720000563</v>
      </c>
      <c r="DQ11" s="480">
        <v>22572</v>
      </c>
      <c r="DR11" s="812"/>
      <c r="DS11" s="812"/>
      <c r="DT11" s="475">
        <v>98.139265854247853</v>
      </c>
      <c r="DU11" s="475">
        <v>0.1721851253902861</v>
      </c>
      <c r="DV11" s="475">
        <v>97.801653587119404</v>
      </c>
      <c r="DW11" s="475">
        <v>98.476878121376316</v>
      </c>
      <c r="DX11" s="475">
        <v>0.17544977934317127</v>
      </c>
      <c r="DY11" s="480">
        <v>26824.186418000223</v>
      </c>
      <c r="DZ11" s="480">
        <v>22099</v>
      </c>
      <c r="EA11" s="475">
        <v>0.3</v>
      </c>
      <c r="EB11" s="475">
        <v>-0.1</v>
      </c>
      <c r="EC11" s="475"/>
      <c r="ED11" s="475" t="s">
        <v>151</v>
      </c>
      <c r="EE11" s="475" t="s">
        <v>151</v>
      </c>
      <c r="EF11" s="140"/>
      <c r="EG11" s="721"/>
      <c r="EH11" s="928"/>
      <c r="EI11" s="928"/>
      <c r="EJ11" s="928"/>
      <c r="EK11" s="928"/>
      <c r="EL11" s="928"/>
    </row>
    <row r="12" spans="1:142" ht="24.95" customHeight="1">
      <c r="A12" s="646" t="s">
        <v>8</v>
      </c>
      <c r="B12" s="417"/>
      <c r="C12" s="718">
        <v>64.690466513844342</v>
      </c>
      <c r="D12" s="711">
        <v>1.4538533309662069</v>
      </c>
      <c r="E12" s="711">
        <v>61.837778233133392</v>
      </c>
      <c r="F12" s="711">
        <v>67.543154794555278</v>
      </c>
      <c r="G12" s="711">
        <v>2.2473996700194911</v>
      </c>
      <c r="H12" s="415">
        <v>8779.0668750001714</v>
      </c>
      <c r="I12" s="528">
        <v>11194</v>
      </c>
      <c r="J12" s="711"/>
      <c r="K12" s="718">
        <v>67.757946585624779</v>
      </c>
      <c r="L12" s="711">
        <v>1.2577598986457623</v>
      </c>
      <c r="M12" s="711">
        <v>65.290024377522514</v>
      </c>
      <c r="N12" s="711">
        <v>70.225868793727059</v>
      </c>
      <c r="O12" s="711">
        <v>1.8562544498841156</v>
      </c>
      <c r="P12" s="415">
        <v>8454.0046719999245</v>
      </c>
      <c r="Q12" s="416">
        <v>10998</v>
      </c>
      <c r="R12" s="711"/>
      <c r="S12" s="718">
        <v>71.05560024663184</v>
      </c>
      <c r="T12" s="711">
        <v>1.0731826228225048</v>
      </c>
      <c r="U12" s="711">
        <v>68.949847605714609</v>
      </c>
      <c r="V12" s="711">
        <v>73.161352887549057</v>
      </c>
      <c r="W12" s="711">
        <v>1.5103420688834102</v>
      </c>
      <c r="X12" s="415">
        <v>8202.6828409997979</v>
      </c>
      <c r="Y12" s="528">
        <v>10839</v>
      </c>
      <c r="Z12" s="711"/>
      <c r="AA12" s="529">
        <v>74.295469429638516</v>
      </c>
      <c r="AB12" s="701">
        <v>1.1893601602452892</v>
      </c>
      <c r="AC12" s="701">
        <v>71.962315570679607</v>
      </c>
      <c r="AD12" s="701">
        <v>76.628623288597424</v>
      </c>
      <c r="AE12" s="701">
        <v>1.6008515315616547</v>
      </c>
      <c r="AF12" s="712">
        <v>8603.5110539998168</v>
      </c>
      <c r="AG12" s="712">
        <v>10695</v>
      </c>
      <c r="AH12" s="712"/>
      <c r="AI12" s="552">
        <v>75.439790251692315</v>
      </c>
      <c r="AJ12" s="552">
        <v>1.1632735883393461</v>
      </c>
      <c r="AK12" s="552">
        <v>73.157810114491738</v>
      </c>
      <c r="AL12" s="552">
        <v>77.721770388892892</v>
      </c>
      <c r="AM12" s="552">
        <v>1.5419894255515254</v>
      </c>
      <c r="AN12" s="488">
        <v>7416.1723400000037</v>
      </c>
      <c r="AO12" s="488">
        <v>10564</v>
      </c>
      <c r="AP12" s="488"/>
      <c r="AQ12" s="558">
        <v>77.74330520468456</v>
      </c>
      <c r="AR12" s="552">
        <v>1.0423888964037951</v>
      </c>
      <c r="AS12" s="552">
        <v>75.698620496537146</v>
      </c>
      <c r="AT12" s="552">
        <v>79.787989912831961</v>
      </c>
      <c r="AU12" s="552">
        <v>1.340808566936236</v>
      </c>
      <c r="AV12" s="488">
        <v>7857.830414999954</v>
      </c>
      <c r="AW12" s="488">
        <v>10932</v>
      </c>
      <c r="AX12" s="486"/>
      <c r="AY12" s="558">
        <v>77.089004173985401</v>
      </c>
      <c r="AZ12" s="552">
        <v>0.9310097912596037</v>
      </c>
      <c r="BA12" s="552">
        <v>75.26356087012779</v>
      </c>
      <c r="BB12" s="552">
        <v>78.914447477843012</v>
      </c>
      <c r="BC12" s="552">
        <v>1.2077076377304974</v>
      </c>
      <c r="BD12" s="488">
        <v>8640.0020759999461</v>
      </c>
      <c r="BE12" s="488">
        <v>11748</v>
      </c>
      <c r="BF12" s="486"/>
      <c r="BG12" s="558">
        <v>78.011368628137632</v>
      </c>
      <c r="BH12" s="552">
        <v>0.935955941978446</v>
      </c>
      <c r="BI12" s="552">
        <v>76.176228446602849</v>
      </c>
      <c r="BJ12" s="552">
        <v>79.846508809672429</v>
      </c>
      <c r="BK12" s="552">
        <v>1.1997686471056983</v>
      </c>
      <c r="BL12" s="488">
        <v>8419.9075590000302</v>
      </c>
      <c r="BM12" s="488">
        <v>11366</v>
      </c>
      <c r="BN12" s="486"/>
      <c r="BO12" s="558">
        <v>79.358934324730427</v>
      </c>
      <c r="BP12" s="552">
        <v>0.85693192608610658</v>
      </c>
      <c r="BQ12" s="552">
        <v>77.678737288552284</v>
      </c>
      <c r="BR12" s="552">
        <v>81.039131360908556</v>
      </c>
      <c r="BS12" s="552">
        <v>1.0798178344729399</v>
      </c>
      <c r="BT12" s="488">
        <v>7901.0180319999427</v>
      </c>
      <c r="BU12" s="488">
        <v>11543</v>
      </c>
      <c r="BV12" s="488"/>
      <c r="BW12" s="558">
        <v>81.310391270316231</v>
      </c>
      <c r="BX12" s="552">
        <v>0.7776993080155844</v>
      </c>
      <c r="BY12" s="552">
        <v>79.785514649066386</v>
      </c>
      <c r="BZ12" s="552">
        <v>82.835267891566076</v>
      </c>
      <c r="CA12" s="552">
        <v>0.956457466094493</v>
      </c>
      <c r="CB12" s="552">
        <v>7855.4189830000496</v>
      </c>
      <c r="CC12" s="488">
        <v>12098</v>
      </c>
      <c r="CD12" s="805"/>
      <c r="CE12" s="552">
        <v>81.446185516668834</v>
      </c>
      <c r="CF12" s="552">
        <v>0.78199152354738888</v>
      </c>
      <c r="CG12" s="552">
        <v>79.912892713365579</v>
      </c>
      <c r="CH12" s="552">
        <v>82.979478319972088</v>
      </c>
      <c r="CI12" s="552">
        <v>0.9601327779645934</v>
      </c>
      <c r="CJ12" s="488">
        <v>7721.628236000045</v>
      </c>
      <c r="CK12" s="488">
        <v>12048</v>
      </c>
      <c r="CL12" s="805"/>
      <c r="CM12" s="558">
        <v>84.484590668617471</v>
      </c>
      <c r="CN12" s="552">
        <v>1.0159703952286179</v>
      </c>
      <c r="CO12" s="552">
        <v>82.49158234339545</v>
      </c>
      <c r="CP12" s="552">
        <v>86.477598993839493</v>
      </c>
      <c r="CQ12" s="552">
        <v>1.2025511246348604</v>
      </c>
      <c r="CR12" s="488">
        <v>3449.6311800000162</v>
      </c>
      <c r="CS12" s="488">
        <v>5547</v>
      </c>
      <c r="CT12" s="969"/>
      <c r="CU12" s="483">
        <v>85.434643242724732</v>
      </c>
      <c r="CV12" s="483">
        <v>0.70527073947599994</v>
      </c>
      <c r="CW12" s="483">
        <v>84.051782667479586</v>
      </c>
      <c r="CX12" s="483">
        <v>86.817503817969865</v>
      </c>
      <c r="CY12" s="483">
        <v>0.82550908238978093</v>
      </c>
      <c r="CZ12" s="486">
        <v>7336.3816609998885</v>
      </c>
      <c r="DA12" s="486">
        <v>11818</v>
      </c>
      <c r="DB12" s="813"/>
      <c r="DC12" s="483">
        <v>85.353459446811272</v>
      </c>
      <c r="DD12" s="483">
        <v>0.68939355547170544</v>
      </c>
      <c r="DE12" s="483">
        <v>84.00172845559338</v>
      </c>
      <c r="DF12" s="483">
        <v>86.705190438029163</v>
      </c>
      <c r="DG12" s="483">
        <v>0.80769257618820567</v>
      </c>
      <c r="DH12" s="486">
        <v>7325.3315149999908</v>
      </c>
      <c r="DI12" s="486">
        <v>11794</v>
      </c>
      <c r="DJ12" s="813"/>
      <c r="DK12" s="483">
        <v>86.922566840605342</v>
      </c>
      <c r="DL12" s="483">
        <v>0.59855629756352413</v>
      </c>
      <c r="DM12" s="483">
        <v>85.748946754537172</v>
      </c>
      <c r="DN12" s="483">
        <v>88.096186926673511</v>
      </c>
      <c r="DO12" s="483">
        <v>0.68860863101423297</v>
      </c>
      <c r="DP12" s="486">
        <v>7426.6270999999788</v>
      </c>
      <c r="DQ12" s="486">
        <v>11964</v>
      </c>
      <c r="DR12" s="813"/>
      <c r="DS12" s="813"/>
      <c r="DT12" s="483">
        <v>86.463640001890141</v>
      </c>
      <c r="DU12" s="483">
        <v>0.58789942130091266</v>
      </c>
      <c r="DV12" s="483">
        <v>85.31091524695546</v>
      </c>
      <c r="DW12" s="483">
        <v>87.616364756824822</v>
      </c>
      <c r="DX12" s="483">
        <v>0.67993832007079602</v>
      </c>
      <c r="DY12" s="486">
        <v>7193.8135889998703</v>
      </c>
      <c r="DZ12" s="486">
        <v>11919</v>
      </c>
      <c r="EA12" s="483">
        <v>5.0999999999999996</v>
      </c>
      <c r="EB12" s="483">
        <v>-0.4</v>
      </c>
      <c r="EC12" s="483"/>
      <c r="ED12" s="483" t="s">
        <v>186</v>
      </c>
      <c r="EE12" s="483" t="s">
        <v>151</v>
      </c>
      <c r="EF12" s="140"/>
      <c r="EG12" s="721"/>
      <c r="EH12" s="928"/>
      <c r="EI12" s="928"/>
      <c r="EJ12" s="928"/>
      <c r="EK12" s="928"/>
      <c r="EL12" s="928"/>
    </row>
    <row r="13" spans="1:142" ht="5.0999999999999996" customHeight="1">
      <c r="A13" s="245"/>
      <c r="B13" s="707"/>
      <c r="C13" s="717"/>
      <c r="D13" s="707"/>
      <c r="E13" s="707"/>
      <c r="F13" s="707"/>
      <c r="G13" s="707"/>
      <c r="H13" s="689"/>
      <c r="I13" s="522"/>
      <c r="J13" s="707"/>
      <c r="K13" s="717"/>
      <c r="L13" s="707"/>
      <c r="M13" s="707"/>
      <c r="N13" s="707"/>
      <c r="O13" s="707"/>
      <c r="P13" s="689"/>
      <c r="Q13" s="414"/>
      <c r="R13" s="707"/>
      <c r="S13" s="717"/>
      <c r="T13" s="707"/>
      <c r="U13" s="707"/>
      <c r="V13" s="707"/>
      <c r="W13" s="707"/>
      <c r="X13" s="689"/>
      <c r="Y13" s="522"/>
      <c r="Z13" s="707"/>
      <c r="AA13" s="523"/>
      <c r="AB13" s="698"/>
      <c r="AC13" s="698"/>
      <c r="AD13" s="698"/>
      <c r="AE13" s="698"/>
      <c r="AF13" s="710"/>
      <c r="AG13" s="710"/>
      <c r="AH13" s="710"/>
      <c r="AI13" s="551"/>
      <c r="AJ13" s="551"/>
      <c r="AK13" s="551"/>
      <c r="AL13" s="551"/>
      <c r="AM13" s="551"/>
      <c r="AN13" s="481"/>
      <c r="AO13" s="481"/>
      <c r="AP13" s="481"/>
      <c r="AQ13" s="557"/>
      <c r="AR13" s="551"/>
      <c r="AS13" s="551"/>
      <c r="AT13" s="551"/>
      <c r="AU13" s="551"/>
      <c r="AV13" s="481"/>
      <c r="AW13" s="481"/>
      <c r="AX13" s="480"/>
      <c r="AY13" s="557"/>
      <c r="AZ13" s="551"/>
      <c r="BA13" s="551"/>
      <c r="BB13" s="551"/>
      <c r="BC13" s="551"/>
      <c r="BD13" s="481"/>
      <c r="BE13" s="481"/>
      <c r="BF13" s="480"/>
      <c r="BG13" s="557"/>
      <c r="BH13" s="551"/>
      <c r="BI13" s="551"/>
      <c r="BJ13" s="551"/>
      <c r="BK13" s="551"/>
      <c r="BL13" s="481"/>
      <c r="BM13" s="481"/>
      <c r="BN13" s="480"/>
      <c r="BO13" s="557"/>
      <c r="BP13" s="551"/>
      <c r="BQ13" s="551"/>
      <c r="BR13" s="551"/>
      <c r="BS13" s="551"/>
      <c r="BT13" s="481"/>
      <c r="BU13" s="481"/>
      <c r="BV13" s="481"/>
      <c r="BW13" s="557"/>
      <c r="BX13" s="551"/>
      <c r="BY13" s="551"/>
      <c r="BZ13" s="551"/>
      <c r="CA13" s="551"/>
      <c r="CB13" s="551"/>
      <c r="CC13" s="481"/>
      <c r="CD13" s="794"/>
      <c r="CE13" s="551"/>
      <c r="CF13" s="551"/>
      <c r="CG13" s="551"/>
      <c r="CH13" s="551"/>
      <c r="CI13" s="551"/>
      <c r="CJ13" s="481"/>
      <c r="CK13" s="481"/>
      <c r="CL13" s="794"/>
      <c r="CM13" s="557"/>
      <c r="CN13" s="551"/>
      <c r="CO13" s="551"/>
      <c r="CP13" s="551"/>
      <c r="CQ13" s="551"/>
      <c r="CR13" s="481"/>
      <c r="CS13" s="481"/>
      <c r="CT13" s="970"/>
      <c r="CU13" s="475"/>
      <c r="CV13" s="475"/>
      <c r="CW13" s="475"/>
      <c r="CX13" s="475"/>
      <c r="CY13" s="475"/>
      <c r="CZ13" s="480"/>
      <c r="DA13" s="480"/>
      <c r="DB13" s="812"/>
      <c r="DC13" s="475"/>
      <c r="DD13" s="475"/>
      <c r="DE13" s="475"/>
      <c r="DF13" s="475"/>
      <c r="DG13" s="475"/>
      <c r="DH13" s="480"/>
      <c r="DI13" s="480"/>
      <c r="DJ13" s="812"/>
      <c r="DK13" s="475"/>
      <c r="DL13" s="475"/>
      <c r="DM13" s="475"/>
      <c r="DN13" s="475"/>
      <c r="DO13" s="475"/>
      <c r="DP13" s="480"/>
      <c r="DQ13" s="480"/>
      <c r="DR13" s="812"/>
      <c r="DS13" s="812"/>
      <c r="DT13" s="475"/>
      <c r="DU13" s="475"/>
      <c r="DV13" s="475"/>
      <c r="DW13" s="475"/>
      <c r="DX13" s="475"/>
      <c r="DY13" s="480"/>
      <c r="DZ13" s="480"/>
      <c r="EA13" s="475"/>
      <c r="EB13" s="475"/>
      <c r="EC13" s="475"/>
      <c r="ED13" s="475"/>
      <c r="EE13" s="475"/>
      <c r="EF13" s="140"/>
      <c r="EG13" s="721"/>
      <c r="EH13" s="928"/>
      <c r="EI13" s="928"/>
      <c r="EJ13" s="928"/>
      <c r="EK13" s="928"/>
      <c r="EL13" s="928"/>
    </row>
    <row r="14" spans="1:142" ht="24.95" customHeight="1">
      <c r="A14" s="421" t="s">
        <v>62</v>
      </c>
      <c r="B14" s="425"/>
      <c r="C14" s="446"/>
      <c r="D14" s="690"/>
      <c r="E14" s="425"/>
      <c r="F14" s="425"/>
      <c r="G14" s="425"/>
      <c r="H14" s="423"/>
      <c r="I14" s="530"/>
      <c r="J14" s="690"/>
      <c r="K14" s="446"/>
      <c r="L14" s="690"/>
      <c r="M14" s="425"/>
      <c r="N14" s="425"/>
      <c r="O14" s="425"/>
      <c r="P14" s="423"/>
      <c r="Q14" s="425"/>
      <c r="R14" s="690"/>
      <c r="S14" s="446"/>
      <c r="T14" s="690"/>
      <c r="U14" s="425"/>
      <c r="V14" s="425"/>
      <c r="W14" s="425"/>
      <c r="X14" s="423"/>
      <c r="Y14" s="530"/>
      <c r="Z14" s="690"/>
      <c r="AA14" s="526"/>
      <c r="AB14" s="525"/>
      <c r="AC14" s="525"/>
      <c r="AD14" s="525"/>
      <c r="AE14" s="525"/>
      <c r="AF14" s="692"/>
      <c r="AG14" s="692"/>
      <c r="AH14" s="692"/>
      <c r="AI14" s="700"/>
      <c r="AJ14" s="700"/>
      <c r="AK14" s="700"/>
      <c r="AL14" s="700"/>
      <c r="AM14" s="700"/>
      <c r="AN14" s="697"/>
      <c r="AO14" s="697"/>
      <c r="AP14" s="697"/>
      <c r="AQ14" s="699"/>
      <c r="AR14" s="700"/>
      <c r="AS14" s="700"/>
      <c r="AT14" s="700"/>
      <c r="AU14" s="700"/>
      <c r="AV14" s="697"/>
      <c r="AW14" s="697"/>
      <c r="AX14" s="494"/>
      <c r="AY14" s="699"/>
      <c r="AZ14" s="700"/>
      <c r="BA14" s="700"/>
      <c r="BB14" s="700"/>
      <c r="BC14" s="700"/>
      <c r="BD14" s="697"/>
      <c r="BE14" s="697"/>
      <c r="BF14" s="494"/>
      <c r="BG14" s="699"/>
      <c r="BH14" s="700"/>
      <c r="BI14" s="700"/>
      <c r="BJ14" s="700"/>
      <c r="BK14" s="700"/>
      <c r="BL14" s="697"/>
      <c r="BM14" s="697"/>
      <c r="BN14" s="494"/>
      <c r="BO14" s="699"/>
      <c r="BP14" s="700"/>
      <c r="BQ14" s="700"/>
      <c r="BR14" s="700"/>
      <c r="BS14" s="700"/>
      <c r="BT14" s="697"/>
      <c r="BU14" s="697"/>
      <c r="BV14" s="697"/>
      <c r="BW14" s="699"/>
      <c r="BX14" s="700"/>
      <c r="BY14" s="700"/>
      <c r="BZ14" s="700"/>
      <c r="CA14" s="700"/>
      <c r="CB14" s="700"/>
      <c r="CC14" s="697"/>
      <c r="CD14" s="804"/>
      <c r="CE14" s="700"/>
      <c r="CF14" s="700"/>
      <c r="CG14" s="700"/>
      <c r="CH14" s="700"/>
      <c r="CI14" s="700"/>
      <c r="CJ14" s="697"/>
      <c r="CK14" s="697"/>
      <c r="CL14" s="804"/>
      <c r="CM14" s="699"/>
      <c r="CN14" s="700"/>
      <c r="CO14" s="700"/>
      <c r="CP14" s="700"/>
      <c r="CQ14" s="700"/>
      <c r="CR14" s="697"/>
      <c r="CS14" s="697"/>
      <c r="CT14" s="1003"/>
      <c r="CU14" s="494"/>
      <c r="CV14" s="494"/>
      <c r="CW14" s="494"/>
      <c r="CX14" s="494"/>
      <c r="CY14" s="494"/>
      <c r="CZ14" s="494"/>
      <c r="DA14" s="494"/>
      <c r="DB14" s="648"/>
      <c r="DC14" s="494"/>
      <c r="DD14" s="494"/>
      <c r="DE14" s="494"/>
      <c r="DF14" s="494"/>
      <c r="DG14" s="494"/>
      <c r="DH14" s="494"/>
      <c r="DI14" s="494"/>
      <c r="DJ14" s="648"/>
      <c r="DK14" s="494"/>
      <c r="DL14" s="494"/>
      <c r="DM14" s="494"/>
      <c r="DN14" s="494"/>
      <c r="DO14" s="494"/>
      <c r="DP14" s="494"/>
      <c r="DQ14" s="494"/>
      <c r="DR14" s="648"/>
      <c r="DS14" s="648"/>
      <c r="DT14" s="494"/>
      <c r="DU14" s="494"/>
      <c r="DV14" s="494"/>
      <c r="DW14" s="494"/>
      <c r="DX14" s="494"/>
      <c r="DY14" s="494"/>
      <c r="DZ14" s="494"/>
      <c r="EA14" s="494"/>
      <c r="EB14" s="494"/>
      <c r="EC14" s="494"/>
      <c r="ED14" s="494"/>
      <c r="EE14" s="494"/>
      <c r="EF14" s="140"/>
      <c r="EG14" s="721"/>
      <c r="EH14" s="928"/>
      <c r="EI14" s="928"/>
      <c r="EJ14" s="928"/>
      <c r="EK14" s="928"/>
      <c r="EL14" s="928"/>
    </row>
    <row r="15" spans="1:142" ht="24.95" customHeight="1">
      <c r="A15" s="427" t="s">
        <v>49</v>
      </c>
      <c r="B15" s="428"/>
      <c r="C15" s="716">
        <v>92.210007685681617</v>
      </c>
      <c r="D15" s="706">
        <v>0.8580837073100136</v>
      </c>
      <c r="E15" s="706">
        <v>90.526312856516498</v>
      </c>
      <c r="F15" s="706">
        <v>93.893702514846737</v>
      </c>
      <c r="G15" s="706">
        <v>0.93057546447125705</v>
      </c>
      <c r="H15" s="409">
        <v>13064.022028999787</v>
      </c>
      <c r="I15" s="521">
        <v>9066</v>
      </c>
      <c r="J15" s="707"/>
      <c r="K15" s="716">
        <v>93.087928009853698</v>
      </c>
      <c r="L15" s="706">
        <v>0.62471688024265526</v>
      </c>
      <c r="M15" s="706">
        <v>91.862135500339576</v>
      </c>
      <c r="N15" s="706">
        <v>94.31372051936782</v>
      </c>
      <c r="O15" s="706">
        <v>0.67110407718660015</v>
      </c>
      <c r="P15" s="409">
        <v>13277.131347999933</v>
      </c>
      <c r="Q15" s="410">
        <v>9072</v>
      </c>
      <c r="R15" s="707"/>
      <c r="S15" s="716">
        <v>95.577978722869062</v>
      </c>
      <c r="T15" s="706">
        <v>0.50056099859542358</v>
      </c>
      <c r="U15" s="706">
        <v>94.595799527719336</v>
      </c>
      <c r="V15" s="706">
        <v>96.560157918018788</v>
      </c>
      <c r="W15" s="706">
        <v>0.52372000881794512</v>
      </c>
      <c r="X15" s="409">
        <v>13210.14349300012</v>
      </c>
      <c r="Y15" s="521">
        <v>8961</v>
      </c>
      <c r="Z15" s="707"/>
      <c r="AA15" s="532">
        <v>94.23920879053972</v>
      </c>
      <c r="AB15" s="702">
        <v>0.72782295508916295</v>
      </c>
      <c r="AC15" s="702">
        <v>92.811447046817833</v>
      </c>
      <c r="AD15" s="702">
        <v>95.666970534261608</v>
      </c>
      <c r="AE15" s="702">
        <v>0.77231437363492172</v>
      </c>
      <c r="AF15" s="708">
        <v>13574.931317000197</v>
      </c>
      <c r="AG15" s="708">
        <v>9721</v>
      </c>
      <c r="AH15" s="708"/>
      <c r="AI15" s="553">
        <v>95.126710375288539</v>
      </c>
      <c r="AJ15" s="553">
        <v>0.55693782471601971</v>
      </c>
      <c r="AK15" s="553">
        <v>94.034171985010133</v>
      </c>
      <c r="AL15" s="553">
        <v>96.219248765566945</v>
      </c>
      <c r="AM15" s="553">
        <v>0.5854694465085778</v>
      </c>
      <c r="AN15" s="476">
        <v>14430.203807999966</v>
      </c>
      <c r="AO15" s="476">
        <v>9637</v>
      </c>
      <c r="AP15" s="476"/>
      <c r="AQ15" s="559">
        <v>95.977872693382039</v>
      </c>
      <c r="AR15" s="553">
        <v>0.50028990242124127</v>
      </c>
      <c r="AS15" s="553">
        <v>94.996535385731931</v>
      </c>
      <c r="AT15" s="553">
        <v>96.959210001032147</v>
      </c>
      <c r="AU15" s="553">
        <v>0.52125546064091688</v>
      </c>
      <c r="AV15" s="476">
        <v>15805.258997000137</v>
      </c>
      <c r="AW15" s="476">
        <v>11292</v>
      </c>
      <c r="AX15" s="473"/>
      <c r="AY15" s="559">
        <v>96.455189293542446</v>
      </c>
      <c r="AZ15" s="553">
        <v>0.29729820028224152</v>
      </c>
      <c r="BA15" s="553">
        <v>95.872272750613391</v>
      </c>
      <c r="BB15" s="553">
        <v>97.038105836471487</v>
      </c>
      <c r="BC15" s="553">
        <v>0.30822416342730174</v>
      </c>
      <c r="BD15" s="476">
        <v>19447.353330999922</v>
      </c>
      <c r="BE15" s="476">
        <v>14054</v>
      </c>
      <c r="BF15" s="473"/>
      <c r="BG15" s="559">
        <v>96.784907640715502</v>
      </c>
      <c r="BH15" s="553">
        <v>0.26997231669957278</v>
      </c>
      <c r="BI15" s="553">
        <v>96.255569640862475</v>
      </c>
      <c r="BJ15" s="553">
        <v>97.314245640568515</v>
      </c>
      <c r="BK15" s="553">
        <v>0.27894051178078588</v>
      </c>
      <c r="BL15" s="476">
        <v>18860.917330999713</v>
      </c>
      <c r="BM15" s="476">
        <v>13581</v>
      </c>
      <c r="BN15" s="473"/>
      <c r="BO15" s="559">
        <v>97.10354167365341</v>
      </c>
      <c r="BP15" s="553">
        <v>0.2792787396596329</v>
      </c>
      <c r="BQ15" s="553">
        <v>96.555956391369818</v>
      </c>
      <c r="BR15" s="553">
        <v>97.651126955937002</v>
      </c>
      <c r="BS15" s="553">
        <v>0.28760922088530588</v>
      </c>
      <c r="BT15" s="476">
        <v>20200.118872000075</v>
      </c>
      <c r="BU15" s="476">
        <v>13830</v>
      </c>
      <c r="BV15" s="476"/>
      <c r="BW15" s="559">
        <v>97.596424367939377</v>
      </c>
      <c r="BX15" s="553">
        <v>0.22567301430548228</v>
      </c>
      <c r="BY15" s="553">
        <v>97.153935220765661</v>
      </c>
      <c r="BZ15" s="553">
        <v>98.038913515113109</v>
      </c>
      <c r="CA15" s="553">
        <v>0.23123082199681108</v>
      </c>
      <c r="CB15" s="553">
        <v>21196.881646000358</v>
      </c>
      <c r="CC15" s="476">
        <v>14416</v>
      </c>
      <c r="CD15" s="806"/>
      <c r="CE15" s="553">
        <v>97.284129470469978</v>
      </c>
      <c r="CF15" s="553">
        <v>0.26646422475816633</v>
      </c>
      <c r="CG15" s="553">
        <v>96.761658745587866</v>
      </c>
      <c r="CH15" s="553">
        <v>97.806600195352104</v>
      </c>
      <c r="CI15" s="553">
        <v>0.27390307772559142</v>
      </c>
      <c r="CJ15" s="476">
        <v>21103.986982000188</v>
      </c>
      <c r="CK15" s="476">
        <v>14142</v>
      </c>
      <c r="CL15" s="806"/>
      <c r="CM15" s="559">
        <v>97.887192105445394</v>
      </c>
      <c r="CN15" s="553">
        <v>0.28146966133091789</v>
      </c>
      <c r="CO15" s="553">
        <v>97.335038833101549</v>
      </c>
      <c r="CP15" s="553">
        <v>98.439345377789223</v>
      </c>
      <c r="CQ15" s="553">
        <v>0.28754493338384352</v>
      </c>
      <c r="CR15" s="476">
        <v>10434.993903999972</v>
      </c>
      <c r="CS15" s="476">
        <v>7346</v>
      </c>
      <c r="CT15" s="1004"/>
      <c r="CU15" s="471">
        <v>98.037138013925755</v>
      </c>
      <c r="CV15" s="471">
        <v>0.2068404866726917</v>
      </c>
      <c r="CW15" s="471">
        <v>97.631575244376151</v>
      </c>
      <c r="CX15" s="471">
        <v>98.44270078347536</v>
      </c>
      <c r="CY15" s="471">
        <v>0.2109817675861885</v>
      </c>
      <c r="CZ15" s="473">
        <v>20387.298079999629</v>
      </c>
      <c r="DA15" s="473">
        <v>13870</v>
      </c>
      <c r="DB15" s="811"/>
      <c r="DC15" s="471">
        <v>97.983958587734918</v>
      </c>
      <c r="DD15" s="471">
        <v>0.19238872801056586</v>
      </c>
      <c r="DE15" s="471">
        <v>97.606731670034861</v>
      </c>
      <c r="DF15" s="471">
        <v>98.361185505434975</v>
      </c>
      <c r="DG15" s="471">
        <v>0.19634716823397255</v>
      </c>
      <c r="DH15" s="473">
        <v>20326.001514999985</v>
      </c>
      <c r="DI15" s="473">
        <v>13904</v>
      </c>
      <c r="DJ15" s="811"/>
      <c r="DK15" s="471">
        <v>97.965870807299581</v>
      </c>
      <c r="DL15" s="471">
        <v>0.19288791510639869</v>
      </c>
      <c r="DM15" s="471">
        <v>97.587665561694166</v>
      </c>
      <c r="DN15" s="471">
        <v>98.34407605290501</v>
      </c>
      <c r="DO15" s="471">
        <v>0.19689297253919405</v>
      </c>
      <c r="DP15" s="473">
        <v>20502.136811000117</v>
      </c>
      <c r="DQ15" s="473">
        <v>13961</v>
      </c>
      <c r="DR15" s="811"/>
      <c r="DS15" s="811"/>
      <c r="DT15" s="471">
        <v>97.532144269160199</v>
      </c>
      <c r="DU15" s="471">
        <v>0.23603539398045983</v>
      </c>
      <c r="DV15" s="471">
        <v>97.069337483128734</v>
      </c>
      <c r="DW15" s="471">
        <v>97.994951055191677</v>
      </c>
      <c r="DX15" s="471">
        <v>0.24200779727457966</v>
      </c>
      <c r="DY15" s="473">
        <v>20337.028406000238</v>
      </c>
      <c r="DZ15" s="473">
        <v>13631</v>
      </c>
      <c r="EA15" s="471">
        <v>0.2</v>
      </c>
      <c r="EB15" s="471">
        <v>-0.5</v>
      </c>
      <c r="EC15" s="471"/>
      <c r="ED15" s="471" t="s">
        <v>151</v>
      </c>
      <c r="EE15" s="471" t="s">
        <v>151</v>
      </c>
      <c r="EF15" s="140"/>
      <c r="EG15" s="721"/>
      <c r="EH15" s="928"/>
      <c r="EI15" s="928"/>
      <c r="EJ15" s="928"/>
      <c r="EK15" s="928"/>
      <c r="EL15" s="928"/>
    </row>
    <row r="16" spans="1:142" ht="24.95" customHeight="1">
      <c r="A16" s="634" t="s">
        <v>191</v>
      </c>
      <c r="B16" s="432"/>
      <c r="C16" s="719"/>
      <c r="D16" s="713"/>
      <c r="E16" s="713"/>
      <c r="F16" s="713"/>
      <c r="G16" s="713"/>
      <c r="H16" s="693"/>
      <c r="I16" s="533"/>
      <c r="J16" s="713"/>
      <c r="K16" s="719"/>
      <c r="L16" s="713"/>
      <c r="M16" s="713"/>
      <c r="N16" s="713"/>
      <c r="O16" s="713"/>
      <c r="P16" s="693"/>
      <c r="Q16" s="431"/>
      <c r="R16" s="713"/>
      <c r="S16" s="719"/>
      <c r="T16" s="713"/>
      <c r="U16" s="713"/>
      <c r="V16" s="713"/>
      <c r="W16" s="713"/>
      <c r="X16" s="693"/>
      <c r="Y16" s="533"/>
      <c r="Z16" s="713"/>
      <c r="AA16" s="534"/>
      <c r="AB16" s="703"/>
      <c r="AC16" s="703"/>
      <c r="AD16" s="703"/>
      <c r="AE16" s="703"/>
      <c r="AF16" s="714"/>
      <c r="AG16" s="714"/>
      <c r="AH16" s="714"/>
      <c r="AI16" s="554"/>
      <c r="AJ16" s="554"/>
      <c r="AK16" s="554"/>
      <c r="AL16" s="554"/>
      <c r="AM16" s="554"/>
      <c r="AN16" s="506"/>
      <c r="AO16" s="506"/>
      <c r="AP16" s="506"/>
      <c r="AQ16" s="560"/>
      <c r="AR16" s="554"/>
      <c r="AS16" s="554"/>
      <c r="AT16" s="554"/>
      <c r="AU16" s="554"/>
      <c r="AV16" s="506"/>
      <c r="AW16" s="506"/>
      <c r="AX16" s="503"/>
      <c r="AY16" s="560">
        <v>97.516666432236732</v>
      </c>
      <c r="AZ16" s="554">
        <v>0.26847333946241941</v>
      </c>
      <c r="BA16" s="554">
        <v>96.990267178021682</v>
      </c>
      <c r="BB16" s="554">
        <v>98.043065686451783</v>
      </c>
      <c r="BC16" s="554">
        <v>0.27531021033105002</v>
      </c>
      <c r="BD16" s="506">
        <v>18126.820168000075</v>
      </c>
      <c r="BE16" s="506">
        <v>12629</v>
      </c>
      <c r="BF16" s="503"/>
      <c r="BG16" s="560">
        <v>97.695723569944604</v>
      </c>
      <c r="BH16" s="554">
        <v>0.23838901983427777</v>
      </c>
      <c r="BI16" s="554">
        <v>97.228311323797911</v>
      </c>
      <c r="BJ16" s="554">
        <v>98.163135816091298</v>
      </c>
      <c r="BK16" s="554">
        <v>0.24401172448823177</v>
      </c>
      <c r="BL16" s="506">
        <v>17582.992244999881</v>
      </c>
      <c r="BM16" s="506">
        <v>12214</v>
      </c>
      <c r="BN16" s="503"/>
      <c r="BO16" s="560">
        <v>98.011227358661813</v>
      </c>
      <c r="BP16" s="554">
        <v>0.23979290122695196</v>
      </c>
      <c r="BQ16" s="554">
        <v>97.541062448622569</v>
      </c>
      <c r="BR16" s="554">
        <v>98.481392268701057</v>
      </c>
      <c r="BS16" s="554">
        <v>0.24465860462032069</v>
      </c>
      <c r="BT16" s="506">
        <v>18922.483052000051</v>
      </c>
      <c r="BU16" s="506">
        <v>12431</v>
      </c>
      <c r="BV16" s="506"/>
      <c r="BW16" s="560">
        <v>98.44356733647804</v>
      </c>
      <c r="BX16" s="554">
        <v>0.17775693305717599</v>
      </c>
      <c r="BY16" s="554">
        <v>98.095029812154507</v>
      </c>
      <c r="BZ16" s="554">
        <v>98.792104860801572</v>
      </c>
      <c r="CA16" s="554">
        <v>0.18056734215005288</v>
      </c>
      <c r="CB16" s="554">
        <v>20063.200890000306</v>
      </c>
      <c r="CC16" s="506">
        <v>13146</v>
      </c>
      <c r="CD16" s="807"/>
      <c r="CE16" s="554">
        <v>98.242693232203436</v>
      </c>
      <c r="CF16" s="554">
        <v>0.22539637702108481</v>
      </c>
      <c r="CG16" s="554">
        <v>97.800746443305528</v>
      </c>
      <c r="CH16" s="554">
        <v>98.684640021101345</v>
      </c>
      <c r="CI16" s="554">
        <v>0.22942813313183993</v>
      </c>
      <c r="CJ16" s="506">
        <v>19994.136507000017</v>
      </c>
      <c r="CK16" s="506">
        <v>12883</v>
      </c>
      <c r="CL16" s="807"/>
      <c r="CM16" s="560">
        <v>98.661709055395391</v>
      </c>
      <c r="CN16" s="554">
        <v>0.21797268493998026</v>
      </c>
      <c r="CO16" s="554">
        <v>98.234116501718063</v>
      </c>
      <c r="CP16" s="554">
        <v>99.089301609072734</v>
      </c>
      <c r="CQ16" s="554">
        <v>0.22092936259354232</v>
      </c>
      <c r="CR16" s="506">
        <v>9853.7417839999634</v>
      </c>
      <c r="CS16" s="506">
        <v>6669</v>
      </c>
      <c r="CT16" s="1005"/>
      <c r="CU16" s="500">
        <v>98.587428010588198</v>
      </c>
      <c r="CV16" s="500">
        <v>0.17923644145211179</v>
      </c>
      <c r="CW16" s="500">
        <v>98.235989910780575</v>
      </c>
      <c r="CX16" s="500">
        <v>98.938866110395821</v>
      </c>
      <c r="CY16" s="500">
        <v>0.18180456176710683</v>
      </c>
      <c r="CZ16" s="503">
        <v>19294.078180999786</v>
      </c>
      <c r="DA16" s="503">
        <v>12614</v>
      </c>
      <c r="DB16" s="513"/>
      <c r="DC16" s="500">
        <v>98.735896195107216</v>
      </c>
      <c r="DD16" s="500">
        <v>0.14553903097564877</v>
      </c>
      <c r="DE16" s="500">
        <v>98.450529996017949</v>
      </c>
      <c r="DF16" s="500">
        <v>99.021262394196498</v>
      </c>
      <c r="DG16" s="500">
        <v>0.14740234968653765</v>
      </c>
      <c r="DH16" s="503">
        <v>19272.47572999994</v>
      </c>
      <c r="DI16" s="503">
        <v>12636</v>
      </c>
      <c r="DJ16" s="513"/>
      <c r="DK16" s="500">
        <v>98.543819984663287</v>
      </c>
      <c r="DL16" s="500">
        <v>0.17346729519206339</v>
      </c>
      <c r="DM16" s="500">
        <v>98.203693746342793</v>
      </c>
      <c r="DN16" s="500">
        <v>98.883946222983781</v>
      </c>
      <c r="DO16" s="500">
        <v>0.17603061787036539</v>
      </c>
      <c r="DP16" s="503">
        <v>19374.372607000107</v>
      </c>
      <c r="DQ16" s="503">
        <v>12606</v>
      </c>
      <c r="DR16" s="513"/>
      <c r="DS16" s="513"/>
      <c r="DT16" s="500">
        <v>98.321637742234429</v>
      </c>
      <c r="DU16" s="500">
        <v>0.21329608863190119</v>
      </c>
      <c r="DV16" s="500">
        <v>97.903417086475557</v>
      </c>
      <c r="DW16" s="500">
        <v>98.739858397993302</v>
      </c>
      <c r="DX16" s="500">
        <v>0.21693707868362636</v>
      </c>
      <c r="DY16" s="503">
        <v>19207.309954000208</v>
      </c>
      <c r="DZ16" s="503">
        <v>12309</v>
      </c>
      <c r="EA16" s="500">
        <v>0.1</v>
      </c>
      <c r="EB16" s="500">
        <v>-0.2</v>
      </c>
      <c r="EC16" s="500"/>
      <c r="ED16" s="500" t="s">
        <v>151</v>
      </c>
      <c r="EE16" s="500" t="s">
        <v>151</v>
      </c>
      <c r="EF16" s="140"/>
      <c r="EG16" s="721"/>
      <c r="EH16" s="928"/>
      <c r="EI16" s="928"/>
      <c r="EJ16" s="928"/>
      <c r="EK16" s="928"/>
      <c r="EL16" s="928"/>
    </row>
    <row r="17" spans="1:142" ht="24.95" customHeight="1">
      <c r="A17" s="634" t="s">
        <v>192</v>
      </c>
      <c r="B17" s="713"/>
      <c r="C17" s="719"/>
      <c r="D17" s="713"/>
      <c r="E17" s="713"/>
      <c r="F17" s="713"/>
      <c r="G17" s="713"/>
      <c r="H17" s="693"/>
      <c r="I17" s="533"/>
      <c r="J17" s="713"/>
      <c r="K17" s="719"/>
      <c r="L17" s="713"/>
      <c r="M17" s="713"/>
      <c r="N17" s="713"/>
      <c r="O17" s="713"/>
      <c r="P17" s="693"/>
      <c r="Q17" s="431"/>
      <c r="R17" s="713"/>
      <c r="S17" s="719"/>
      <c r="T17" s="713"/>
      <c r="U17" s="713"/>
      <c r="V17" s="713"/>
      <c r="W17" s="713"/>
      <c r="X17" s="693"/>
      <c r="Y17" s="533"/>
      <c r="Z17" s="713"/>
      <c r="AA17" s="534"/>
      <c r="AB17" s="703"/>
      <c r="AC17" s="703"/>
      <c r="AD17" s="703"/>
      <c r="AE17" s="703"/>
      <c r="AF17" s="714"/>
      <c r="AG17" s="714"/>
      <c r="AH17" s="714"/>
      <c r="AI17" s="554"/>
      <c r="AJ17" s="554"/>
      <c r="AK17" s="554"/>
      <c r="AL17" s="554"/>
      <c r="AM17" s="554"/>
      <c r="AN17" s="506"/>
      <c r="AO17" s="506"/>
      <c r="AP17" s="506"/>
      <c r="AQ17" s="560"/>
      <c r="AR17" s="554"/>
      <c r="AS17" s="554"/>
      <c r="AT17" s="554"/>
      <c r="AU17" s="554"/>
      <c r="AV17" s="506"/>
      <c r="AW17" s="506"/>
      <c r="AX17" s="503"/>
      <c r="AY17" s="560">
        <v>81.884403989027021</v>
      </c>
      <c r="AZ17" s="554">
        <v>1.5800729281615147</v>
      </c>
      <c r="BA17" s="554">
        <v>78.786333943580146</v>
      </c>
      <c r="BB17" s="554">
        <v>84.982474034473896</v>
      </c>
      <c r="BC17" s="554">
        <v>1.9296384307483678</v>
      </c>
      <c r="BD17" s="506">
        <v>1320.5331630000039</v>
      </c>
      <c r="BE17" s="506">
        <v>1425</v>
      </c>
      <c r="BF17" s="503"/>
      <c r="BG17" s="560">
        <v>84.252976312572159</v>
      </c>
      <c r="BH17" s="554">
        <v>1.6997201260585002</v>
      </c>
      <c r="BI17" s="554">
        <v>80.920314420283518</v>
      </c>
      <c r="BJ17" s="554">
        <v>87.5856382048608</v>
      </c>
      <c r="BK17" s="554">
        <v>2.0174006906921211</v>
      </c>
      <c r="BL17" s="506">
        <v>1277.9250860000036</v>
      </c>
      <c r="BM17" s="506">
        <v>1367</v>
      </c>
      <c r="BN17" s="503"/>
      <c r="BO17" s="560">
        <v>83.660221815008171</v>
      </c>
      <c r="BP17" s="554">
        <v>1.9781547530446628</v>
      </c>
      <c r="BQ17" s="554">
        <v>79.781629301426321</v>
      </c>
      <c r="BR17" s="554">
        <v>87.538814328590021</v>
      </c>
      <c r="BS17" s="554">
        <v>2.3645105285745167</v>
      </c>
      <c r="BT17" s="506">
        <v>1277.635820000002</v>
      </c>
      <c r="BU17" s="506">
        <v>1399</v>
      </c>
      <c r="BV17" s="506"/>
      <c r="BW17" s="560">
        <v>82.604197084915739</v>
      </c>
      <c r="BX17" s="554">
        <v>2.3613119395203017</v>
      </c>
      <c r="BY17" s="554">
        <v>77.974246492264186</v>
      </c>
      <c r="BZ17" s="554">
        <v>87.234147677567293</v>
      </c>
      <c r="CA17" s="554">
        <v>2.8585859107048908</v>
      </c>
      <c r="CB17" s="554">
        <v>1133.6807559999977</v>
      </c>
      <c r="CC17" s="506">
        <v>1270</v>
      </c>
      <c r="CD17" s="807"/>
      <c r="CE17" s="554">
        <v>80.01544766649792</v>
      </c>
      <c r="CF17" s="554">
        <v>2.658836414503511</v>
      </c>
      <c r="CG17" s="554">
        <v>74.802124226588589</v>
      </c>
      <c r="CH17" s="554">
        <v>85.228771106407237</v>
      </c>
      <c r="CI17" s="554">
        <v>3.3229038792427485</v>
      </c>
      <c r="CJ17" s="506">
        <v>1109.8504749999975</v>
      </c>
      <c r="CK17" s="506">
        <v>1259</v>
      </c>
      <c r="CL17" s="807"/>
      <c r="CM17" s="560">
        <v>84.757106606337715</v>
      </c>
      <c r="CN17" s="554">
        <v>2.976228389391018</v>
      </c>
      <c r="CO17" s="554">
        <v>78.918700304662295</v>
      </c>
      <c r="CP17" s="554">
        <v>90.595512908013148</v>
      </c>
      <c r="CQ17" s="554">
        <v>3.5114794600226129</v>
      </c>
      <c r="CR17" s="506">
        <v>581.25212000000181</v>
      </c>
      <c r="CS17" s="506">
        <v>677</v>
      </c>
      <c r="CT17" s="1005"/>
      <c r="CU17" s="500">
        <v>88.325150309032551</v>
      </c>
      <c r="CV17" s="500">
        <v>2.0528730173581486</v>
      </c>
      <c r="CW17" s="500">
        <v>84.299976708610231</v>
      </c>
      <c r="CX17" s="500">
        <v>92.350323909454872</v>
      </c>
      <c r="CY17" s="500">
        <v>2.3242225008115405</v>
      </c>
      <c r="CZ17" s="503">
        <v>1093.2198989999995</v>
      </c>
      <c r="DA17" s="503">
        <v>1256</v>
      </c>
      <c r="DB17" s="513"/>
      <c r="DC17" s="500">
        <v>84.228529442210174</v>
      </c>
      <c r="DD17" s="500">
        <v>2.3032945670810938</v>
      </c>
      <c r="DE17" s="500">
        <v>79.712336008842485</v>
      </c>
      <c r="DF17" s="500">
        <v>88.744722875577864</v>
      </c>
      <c r="DG17" s="500">
        <v>2.7345776809049021</v>
      </c>
      <c r="DH17" s="503">
        <v>1053.5257849999989</v>
      </c>
      <c r="DI17" s="503">
        <v>1268</v>
      </c>
      <c r="DJ17" s="513"/>
      <c r="DK17" s="500">
        <v>88.037019837881104</v>
      </c>
      <c r="DL17" s="500">
        <v>1.6207424981266567</v>
      </c>
      <c r="DM17" s="500">
        <v>84.859146749103047</v>
      </c>
      <c r="DN17" s="500">
        <v>91.214892926659147</v>
      </c>
      <c r="DO17" s="500">
        <v>1.8409783760413863</v>
      </c>
      <c r="DP17" s="503">
        <v>1127.7642039999953</v>
      </c>
      <c r="DQ17" s="503">
        <v>1355</v>
      </c>
      <c r="DR17" s="513"/>
      <c r="DS17" s="513"/>
      <c r="DT17" s="500">
        <v>84.109290267660398</v>
      </c>
      <c r="DU17" s="500">
        <v>1.9987431750739577</v>
      </c>
      <c r="DV17" s="500">
        <v>80.190251307618311</v>
      </c>
      <c r="DW17" s="500">
        <v>88.028329227702486</v>
      </c>
      <c r="DX17" s="500">
        <v>2.3763643334920217</v>
      </c>
      <c r="DY17" s="503">
        <v>1129.7184520000008</v>
      </c>
      <c r="DZ17" s="503">
        <v>1322</v>
      </c>
      <c r="EA17" s="500">
        <v>4.0999999999999996</v>
      </c>
      <c r="EB17" s="500">
        <v>-3.9</v>
      </c>
      <c r="EC17" s="500"/>
      <c r="ED17" s="500" t="s">
        <v>151</v>
      </c>
      <c r="EE17" s="500" t="s">
        <v>151</v>
      </c>
      <c r="EF17" s="140"/>
      <c r="EG17" s="721"/>
      <c r="EH17" s="928"/>
      <c r="EI17" s="928"/>
      <c r="EJ17" s="928"/>
      <c r="EK17" s="928"/>
      <c r="EL17" s="928"/>
    </row>
    <row r="18" spans="1:142" ht="24.95" customHeight="1">
      <c r="A18" s="434" t="s">
        <v>11</v>
      </c>
      <c r="B18" s="694"/>
      <c r="C18" s="450">
        <v>73.500616854608751</v>
      </c>
      <c r="D18" s="694">
        <v>1.3197039558037316</v>
      </c>
      <c r="E18" s="694">
        <v>70.911150690076724</v>
      </c>
      <c r="F18" s="694">
        <v>76.090083019140792</v>
      </c>
      <c r="G18" s="694">
        <v>1.7955005172463137</v>
      </c>
      <c r="H18" s="436">
        <v>10633.204193999924</v>
      </c>
      <c r="I18" s="535">
        <v>11911</v>
      </c>
      <c r="J18" s="713"/>
      <c r="K18" s="450">
        <v>77.757539580069306</v>
      </c>
      <c r="L18" s="694">
        <v>1.0334342157451308</v>
      </c>
      <c r="M18" s="694">
        <v>75.729779548606828</v>
      </c>
      <c r="N18" s="694">
        <v>79.785299611531769</v>
      </c>
      <c r="O18" s="694">
        <v>1.3290469597240435</v>
      </c>
      <c r="P18" s="436">
        <v>10428.649313999704</v>
      </c>
      <c r="Q18" s="437">
        <v>11978</v>
      </c>
      <c r="R18" s="713"/>
      <c r="S18" s="450">
        <v>79.977103205067905</v>
      </c>
      <c r="T18" s="694">
        <v>0.90718328422476036</v>
      </c>
      <c r="U18" s="694">
        <v>78.197067304441703</v>
      </c>
      <c r="V18" s="694">
        <v>81.757139105694122</v>
      </c>
      <c r="W18" s="694">
        <v>1.1343037542866079</v>
      </c>
      <c r="X18" s="436">
        <v>10172.813298999765</v>
      </c>
      <c r="Y18" s="535">
        <v>11633</v>
      </c>
      <c r="Z18" s="713"/>
      <c r="AA18" s="536">
        <v>81.414905097637146</v>
      </c>
      <c r="AB18" s="704">
        <v>0.94206820577357153</v>
      </c>
      <c r="AC18" s="704">
        <v>79.56686096166257</v>
      </c>
      <c r="AD18" s="704">
        <v>83.262949233611721</v>
      </c>
      <c r="AE18" s="704">
        <v>1.1571200686702177</v>
      </c>
      <c r="AF18" s="696">
        <v>10329.793654999792</v>
      </c>
      <c r="AG18" s="696">
        <v>11736</v>
      </c>
      <c r="AH18" s="696"/>
      <c r="AI18" s="555">
        <v>83.982097388007489</v>
      </c>
      <c r="AJ18" s="555">
        <v>0.88342627130235385</v>
      </c>
      <c r="AK18" s="555">
        <v>82.249090446217409</v>
      </c>
      <c r="AL18" s="555">
        <v>85.715104329797569</v>
      </c>
      <c r="AM18" s="555">
        <v>1.0519221343339606</v>
      </c>
      <c r="AN18" s="512">
        <v>9083.3511929999422</v>
      </c>
      <c r="AO18" s="512">
        <v>11535</v>
      </c>
      <c r="AP18" s="512"/>
      <c r="AQ18" s="561">
        <v>85.825150436012706</v>
      </c>
      <c r="AR18" s="555">
        <v>0.70133882332516062</v>
      </c>
      <c r="AS18" s="555">
        <v>84.449448169583789</v>
      </c>
      <c r="AT18" s="555">
        <v>87.200852702441637</v>
      </c>
      <c r="AU18" s="555">
        <v>0.8171716795859818</v>
      </c>
      <c r="AV18" s="512">
        <v>9380.8616310000198</v>
      </c>
      <c r="AW18" s="512">
        <v>11783</v>
      </c>
      <c r="AX18" s="511"/>
      <c r="AY18" s="561">
        <v>85.76930570577079</v>
      </c>
      <c r="AZ18" s="555">
        <v>0.74130423553814839</v>
      </c>
      <c r="BA18" s="555">
        <v>84.315820612930267</v>
      </c>
      <c r="BB18" s="555">
        <v>87.222790798611314</v>
      </c>
      <c r="BC18" s="555">
        <v>0.86430014728249271</v>
      </c>
      <c r="BD18" s="512">
        <v>10216.947366999966</v>
      </c>
      <c r="BE18" s="512">
        <v>12254</v>
      </c>
      <c r="BF18" s="511"/>
      <c r="BG18" s="561">
        <v>86.163258656144151</v>
      </c>
      <c r="BH18" s="555">
        <v>0.72971866680883357</v>
      </c>
      <c r="BI18" s="555">
        <v>84.732490404546539</v>
      </c>
      <c r="BJ18" s="555">
        <v>87.59402690774175</v>
      </c>
      <c r="BK18" s="555">
        <v>0.84690235512210243</v>
      </c>
      <c r="BL18" s="512">
        <v>9885.1944399999265</v>
      </c>
      <c r="BM18" s="512">
        <v>11866</v>
      </c>
      <c r="BN18" s="511"/>
      <c r="BO18" s="561">
        <v>87.800085792271503</v>
      </c>
      <c r="BP18" s="555">
        <v>0.62508638841613817</v>
      </c>
      <c r="BQ18" s="555">
        <v>86.574471172019216</v>
      </c>
      <c r="BR18" s="555">
        <v>89.025700412523804</v>
      </c>
      <c r="BS18" s="555">
        <v>0.71194279911644531</v>
      </c>
      <c r="BT18" s="512">
        <v>9501.0305749999825</v>
      </c>
      <c r="BU18" s="512">
        <v>12058</v>
      </c>
      <c r="BV18" s="512"/>
      <c r="BW18" s="561">
        <v>89.015337351439129</v>
      </c>
      <c r="BX18" s="555">
        <v>0.55547346372828499</v>
      </c>
      <c r="BY18" s="555">
        <v>87.92619082676849</v>
      </c>
      <c r="BZ18" s="555">
        <v>90.104483876109768</v>
      </c>
      <c r="CA18" s="555">
        <v>0.6240199501072885</v>
      </c>
      <c r="CB18" s="555">
        <v>9659.1350590000948</v>
      </c>
      <c r="CC18" s="512">
        <v>12899</v>
      </c>
      <c r="CD18" s="808"/>
      <c r="CE18" s="555">
        <v>89.56105053651207</v>
      </c>
      <c r="CF18" s="555">
        <v>0.53930098964752782</v>
      </c>
      <c r="CG18" s="555">
        <v>88.503614104861597</v>
      </c>
      <c r="CH18" s="555">
        <v>90.618486968162557</v>
      </c>
      <c r="CI18" s="555">
        <v>0.60216018728773912</v>
      </c>
      <c r="CJ18" s="512">
        <v>9429.7410619999646</v>
      </c>
      <c r="CK18" s="512">
        <v>12862</v>
      </c>
      <c r="CL18" s="808"/>
      <c r="CM18" s="561">
        <v>91.968944004299971</v>
      </c>
      <c r="CN18" s="555">
        <v>0.69111303405734814</v>
      </c>
      <c r="CO18" s="555">
        <v>90.613201713959114</v>
      </c>
      <c r="CP18" s="555">
        <v>93.324686294640827</v>
      </c>
      <c r="CQ18" s="555">
        <v>0.75146348752795888</v>
      </c>
      <c r="CR18" s="512">
        <v>4100.2336950000081</v>
      </c>
      <c r="CS18" s="512">
        <v>5784</v>
      </c>
      <c r="CT18" s="1006"/>
      <c r="CU18" s="509">
        <v>90.985164922135425</v>
      </c>
      <c r="CV18" s="509">
        <v>0.5310769418556589</v>
      </c>
      <c r="CW18" s="509">
        <v>89.943855075849171</v>
      </c>
      <c r="CX18" s="509">
        <v>92.026474768421679</v>
      </c>
      <c r="CY18" s="509">
        <v>0.58369619081325119</v>
      </c>
      <c r="CZ18" s="511">
        <v>9080.121266000031</v>
      </c>
      <c r="DA18" s="511">
        <v>12060</v>
      </c>
      <c r="DB18" s="819"/>
      <c r="DC18" s="509">
        <v>91.547960231926041</v>
      </c>
      <c r="DD18" s="509">
        <v>0.51907486319465268</v>
      </c>
      <c r="DE18" s="509">
        <v>90.530182253333962</v>
      </c>
      <c r="DF18" s="509">
        <v>92.56573821051812</v>
      </c>
      <c r="DG18" s="509">
        <v>0.56699773744782211</v>
      </c>
      <c r="DH18" s="511">
        <v>9355.112277000082</v>
      </c>
      <c r="DI18" s="511">
        <v>12214</v>
      </c>
      <c r="DJ18" s="819"/>
      <c r="DK18" s="509">
        <v>92.673021453774581</v>
      </c>
      <c r="DL18" s="509">
        <v>0.44247649617232543</v>
      </c>
      <c r="DM18" s="509">
        <v>91.805435053573376</v>
      </c>
      <c r="DN18" s="509">
        <v>93.5406078539758</v>
      </c>
      <c r="DO18" s="509">
        <v>0.47745987907929949</v>
      </c>
      <c r="DP18" s="511">
        <v>9313.1328650000651</v>
      </c>
      <c r="DQ18" s="511">
        <v>12323</v>
      </c>
      <c r="DR18" s="819"/>
      <c r="DS18" s="819"/>
      <c r="DT18" s="509">
        <v>92.932052415020422</v>
      </c>
      <c r="DU18" s="509">
        <v>0.39183254801526629</v>
      </c>
      <c r="DV18" s="509">
        <v>92.163766103584948</v>
      </c>
      <c r="DW18" s="509">
        <v>93.700338726455897</v>
      </c>
      <c r="DX18" s="509">
        <v>0.42163337388202904</v>
      </c>
      <c r="DY18" s="511">
        <v>9118.4088909999118</v>
      </c>
      <c r="DZ18" s="511">
        <v>12225</v>
      </c>
      <c r="EA18" s="509">
        <v>3.3</v>
      </c>
      <c r="EB18" s="509">
        <v>0.2</v>
      </c>
      <c r="EC18" s="509"/>
      <c r="ED18" s="509" t="s">
        <v>186</v>
      </c>
      <c r="EE18" s="509" t="s">
        <v>151</v>
      </c>
      <c r="EF18" s="140"/>
      <c r="EG18" s="721"/>
      <c r="EH18" s="928"/>
      <c r="EI18" s="928"/>
      <c r="EJ18" s="928"/>
      <c r="EK18" s="928"/>
      <c r="EL18" s="928"/>
    </row>
    <row r="19" spans="1:142" ht="24.95" customHeight="1">
      <c r="A19" s="429" t="s">
        <v>50</v>
      </c>
      <c r="B19" s="713"/>
      <c r="C19" s="719">
        <v>87.915302461648508</v>
      </c>
      <c r="D19" s="713">
        <v>1.6044006597316485</v>
      </c>
      <c r="E19" s="713">
        <v>84.767216707675189</v>
      </c>
      <c r="F19" s="713">
        <v>91.063388215621842</v>
      </c>
      <c r="G19" s="713">
        <v>1.8249390206347065</v>
      </c>
      <c r="H19" s="693">
        <v>4246.3745109999863</v>
      </c>
      <c r="I19" s="533">
        <v>4473</v>
      </c>
      <c r="J19" s="713"/>
      <c r="K19" s="719">
        <v>91.133939763825992</v>
      </c>
      <c r="L19" s="713">
        <v>1.018050496138301</v>
      </c>
      <c r="M19" s="713">
        <v>89.136365003258064</v>
      </c>
      <c r="N19" s="713">
        <v>93.131514524393907</v>
      </c>
      <c r="O19" s="713">
        <v>1.1170925988458125</v>
      </c>
      <c r="P19" s="693">
        <v>4288.9112059999024</v>
      </c>
      <c r="Q19" s="431">
        <v>4569</v>
      </c>
      <c r="R19" s="713"/>
      <c r="S19" s="719">
        <v>91.074900025841117</v>
      </c>
      <c r="T19" s="713">
        <v>1.1320891796982502</v>
      </c>
      <c r="U19" s="713">
        <v>88.853563480497428</v>
      </c>
      <c r="V19" s="713">
        <v>93.296236571184792</v>
      </c>
      <c r="W19" s="713">
        <v>1.2430309331956853</v>
      </c>
      <c r="X19" s="693">
        <v>4377.7734829999263</v>
      </c>
      <c r="Y19" s="533">
        <v>4407</v>
      </c>
      <c r="Z19" s="713"/>
      <c r="AA19" s="534">
        <v>92.891477792391626</v>
      </c>
      <c r="AB19" s="703">
        <v>0.7969451752263601</v>
      </c>
      <c r="AC19" s="703">
        <v>91.328119801171724</v>
      </c>
      <c r="AD19" s="703">
        <v>94.454835783611529</v>
      </c>
      <c r="AE19" s="703">
        <v>0.85793142079997642</v>
      </c>
      <c r="AF19" s="714">
        <v>4160.6123940000243</v>
      </c>
      <c r="AG19" s="714">
        <v>4580</v>
      </c>
      <c r="AH19" s="714"/>
      <c r="AI19" s="554">
        <v>93.741027392687627</v>
      </c>
      <c r="AJ19" s="554">
        <v>0.8260485543358892</v>
      </c>
      <c r="AK19" s="554">
        <v>92.12057764444846</v>
      </c>
      <c r="AL19" s="554">
        <v>95.36147714092678</v>
      </c>
      <c r="AM19" s="554">
        <v>0.8812027959492218</v>
      </c>
      <c r="AN19" s="506">
        <v>4150.6476269999903</v>
      </c>
      <c r="AO19" s="506">
        <v>4502</v>
      </c>
      <c r="AP19" s="506"/>
      <c r="AQ19" s="560">
        <v>95.111606850570212</v>
      </c>
      <c r="AR19" s="554">
        <v>0.67124752596127257</v>
      </c>
      <c r="AS19" s="554">
        <v>93.794929786520669</v>
      </c>
      <c r="AT19" s="554">
        <v>96.428283914619755</v>
      </c>
      <c r="AU19" s="554">
        <v>0.70574722495843134</v>
      </c>
      <c r="AV19" s="506">
        <v>4353.9788330000029</v>
      </c>
      <c r="AW19" s="506">
        <v>4562</v>
      </c>
      <c r="AX19" s="503"/>
      <c r="AY19" s="560">
        <v>95.528010747595104</v>
      </c>
      <c r="AZ19" s="554">
        <v>0.55937551820205811</v>
      </c>
      <c r="BA19" s="554">
        <v>94.431235715119527</v>
      </c>
      <c r="BB19" s="554">
        <v>96.624785780070681</v>
      </c>
      <c r="BC19" s="554">
        <v>0.58556177797949205</v>
      </c>
      <c r="BD19" s="506">
        <v>4974.6922329999898</v>
      </c>
      <c r="BE19" s="506">
        <v>5395</v>
      </c>
      <c r="BF19" s="503"/>
      <c r="BG19" s="560">
        <v>95.457410774912304</v>
      </c>
      <c r="BH19" s="554">
        <v>0.5466492443419021</v>
      </c>
      <c r="BI19" s="554">
        <v>94.38558896311109</v>
      </c>
      <c r="BJ19" s="554">
        <v>96.529232586713505</v>
      </c>
      <c r="BK19" s="554">
        <v>0.57266297074712824</v>
      </c>
      <c r="BL19" s="506">
        <v>4760.3831269999728</v>
      </c>
      <c r="BM19" s="506">
        <v>5229</v>
      </c>
      <c r="BN19" s="503"/>
      <c r="BO19" s="560">
        <v>96.22598417113106</v>
      </c>
      <c r="BP19" s="554">
        <v>0.48283965314991178</v>
      </c>
      <c r="BQ19" s="554">
        <v>95.279274485710559</v>
      </c>
      <c r="BR19" s="554">
        <v>97.172693856551561</v>
      </c>
      <c r="BS19" s="554">
        <v>0.50177678857637442</v>
      </c>
      <c r="BT19" s="506">
        <v>4728.6540940000159</v>
      </c>
      <c r="BU19" s="506">
        <v>5322</v>
      </c>
      <c r="BV19" s="506"/>
      <c r="BW19" s="560">
        <v>96.003809880345699</v>
      </c>
      <c r="BX19" s="554">
        <v>0.47955000642472317</v>
      </c>
      <c r="BY19" s="554">
        <v>95.063530538471028</v>
      </c>
      <c r="BZ19" s="554">
        <v>96.944089222220356</v>
      </c>
      <c r="CA19" s="554">
        <v>0.49951143295501521</v>
      </c>
      <c r="CB19" s="554">
        <v>4818.8159029999988</v>
      </c>
      <c r="CC19" s="506">
        <v>5434</v>
      </c>
      <c r="CD19" s="807"/>
      <c r="CE19" s="554">
        <v>96.327450287514765</v>
      </c>
      <c r="CF19" s="554">
        <v>0.46305121784848402</v>
      </c>
      <c r="CG19" s="554">
        <v>95.419520880982191</v>
      </c>
      <c r="CH19" s="554">
        <v>97.235379694047353</v>
      </c>
      <c r="CI19" s="554">
        <v>0.48070536120948404</v>
      </c>
      <c r="CJ19" s="506">
        <v>4705.7031089999755</v>
      </c>
      <c r="CK19" s="506">
        <v>5395</v>
      </c>
      <c r="CL19" s="807"/>
      <c r="CM19" s="560">
        <v>97.685959003971391</v>
      </c>
      <c r="CN19" s="554">
        <v>0.43510664614037881</v>
      </c>
      <c r="CO19" s="554">
        <v>96.832419203806168</v>
      </c>
      <c r="CP19" s="554">
        <v>98.539498804136599</v>
      </c>
      <c r="CQ19" s="554">
        <v>0.4454137018020059</v>
      </c>
      <c r="CR19" s="506">
        <v>2052.1211630000007</v>
      </c>
      <c r="CS19" s="506">
        <v>2457</v>
      </c>
      <c r="CT19" s="1005"/>
      <c r="CU19" s="500">
        <v>97.036010436122112</v>
      </c>
      <c r="CV19" s="500">
        <v>0.52068817591115979</v>
      </c>
      <c r="CW19" s="500">
        <v>96.015070376991304</v>
      </c>
      <c r="CX19" s="500">
        <v>98.05695049525292</v>
      </c>
      <c r="CY19" s="500">
        <v>0.53659272838089722</v>
      </c>
      <c r="CZ19" s="503">
        <v>4669.1641120000031</v>
      </c>
      <c r="DA19" s="503">
        <v>4978</v>
      </c>
      <c r="DB19" s="513"/>
      <c r="DC19" s="500">
        <v>97.077410300590756</v>
      </c>
      <c r="DD19" s="500">
        <v>0.54474386195124969</v>
      </c>
      <c r="DE19" s="500">
        <v>96.009301736722037</v>
      </c>
      <c r="DF19" s="500">
        <v>98.145518864459461</v>
      </c>
      <c r="DG19" s="500">
        <v>0.56114379263363467</v>
      </c>
      <c r="DH19" s="503">
        <v>4941.1042210000078</v>
      </c>
      <c r="DI19" s="503">
        <v>5202</v>
      </c>
      <c r="DJ19" s="513"/>
      <c r="DK19" s="500">
        <v>97.770302471713038</v>
      </c>
      <c r="DL19" s="500">
        <v>0.39411522543229116</v>
      </c>
      <c r="DM19" s="500">
        <v>96.997540499822605</v>
      </c>
      <c r="DN19" s="500">
        <v>98.543064443603456</v>
      </c>
      <c r="DO19" s="500">
        <v>0.40310320769061425</v>
      </c>
      <c r="DP19" s="503">
        <v>4951.6435570000085</v>
      </c>
      <c r="DQ19" s="503">
        <v>5262</v>
      </c>
      <c r="DR19" s="513"/>
      <c r="DS19" s="513"/>
      <c r="DT19" s="500">
        <v>97.663036736258746</v>
      </c>
      <c r="DU19" s="500">
        <v>0.39364656177484358</v>
      </c>
      <c r="DV19" s="500">
        <v>96.891193594367778</v>
      </c>
      <c r="DW19" s="500">
        <v>98.434879878149715</v>
      </c>
      <c r="DX19" s="500">
        <v>0.40306606770573306</v>
      </c>
      <c r="DY19" s="503">
        <v>4901.1534660000125</v>
      </c>
      <c r="DZ19" s="503">
        <v>5174</v>
      </c>
      <c r="EA19" s="500">
        <v>1.4</v>
      </c>
      <c r="EB19" s="500">
        <v>-0.1</v>
      </c>
      <c r="EC19" s="500"/>
      <c r="ED19" s="500" t="s">
        <v>187</v>
      </c>
      <c r="EE19" s="500" t="s">
        <v>151</v>
      </c>
      <c r="EF19" s="140"/>
      <c r="EG19" s="721"/>
      <c r="EH19" s="928"/>
      <c r="EI19" s="928"/>
      <c r="EJ19" s="928"/>
      <c r="EK19" s="928"/>
      <c r="EL19" s="928"/>
    </row>
    <row r="20" spans="1:142" ht="24.95" customHeight="1">
      <c r="A20" s="429" t="s">
        <v>52</v>
      </c>
      <c r="B20" s="713"/>
      <c r="C20" s="719">
        <v>63.916808207142694</v>
      </c>
      <c r="D20" s="713">
        <v>1.8072458495142254</v>
      </c>
      <c r="E20" s="713">
        <v>60.370708373367535</v>
      </c>
      <c r="F20" s="713">
        <v>67.462908040917853</v>
      </c>
      <c r="G20" s="713">
        <v>2.8274970234077892</v>
      </c>
      <c r="H20" s="693">
        <v>6386.8296829999917</v>
      </c>
      <c r="I20" s="533">
        <v>7438</v>
      </c>
      <c r="J20" s="713"/>
      <c r="K20" s="719">
        <v>68.413461439454167</v>
      </c>
      <c r="L20" s="713">
        <v>1.5434173234198747</v>
      </c>
      <c r="M20" s="713">
        <v>65.385034556915727</v>
      </c>
      <c r="N20" s="713">
        <v>71.441888321992622</v>
      </c>
      <c r="O20" s="713">
        <v>2.2560140810676526</v>
      </c>
      <c r="P20" s="693">
        <v>6139.7381079999332</v>
      </c>
      <c r="Q20" s="431">
        <v>7409</v>
      </c>
      <c r="R20" s="713"/>
      <c r="S20" s="719">
        <v>71.593443698956193</v>
      </c>
      <c r="T20" s="713">
        <v>1.2675798972641101</v>
      </c>
      <c r="U20" s="713">
        <v>69.106253113240797</v>
      </c>
      <c r="V20" s="713">
        <v>74.080634284671589</v>
      </c>
      <c r="W20" s="713">
        <v>1.7705251092462688</v>
      </c>
      <c r="X20" s="693">
        <v>5795.0398159998513</v>
      </c>
      <c r="Y20" s="533">
        <v>7226</v>
      </c>
      <c r="Z20" s="713"/>
      <c r="AA20" s="534">
        <v>73.674887650541066</v>
      </c>
      <c r="AB20" s="703">
        <v>1.4322710271409578</v>
      </c>
      <c r="AC20" s="703">
        <v>70.865218396645943</v>
      </c>
      <c r="AD20" s="703">
        <v>76.484556904436189</v>
      </c>
      <c r="AE20" s="703">
        <v>1.9440423634367623</v>
      </c>
      <c r="AF20" s="714">
        <v>6169.1812610000188</v>
      </c>
      <c r="AG20" s="714">
        <v>7156</v>
      </c>
      <c r="AH20" s="714"/>
      <c r="AI20" s="554">
        <v>75.770397835416787</v>
      </c>
      <c r="AJ20" s="554">
        <v>1.4037460376660025</v>
      </c>
      <c r="AK20" s="554">
        <v>73.016685718389525</v>
      </c>
      <c r="AL20" s="554">
        <v>78.52410995244405</v>
      </c>
      <c r="AM20" s="554">
        <v>1.8526312092423249</v>
      </c>
      <c r="AN20" s="506">
        <v>4932.7035660000474</v>
      </c>
      <c r="AO20" s="506">
        <v>7033</v>
      </c>
      <c r="AP20" s="506"/>
      <c r="AQ20" s="560">
        <v>77.781789115029667</v>
      </c>
      <c r="AR20" s="554">
        <v>1.164093356664746</v>
      </c>
      <c r="AS20" s="554">
        <v>75.498376567716463</v>
      </c>
      <c r="AT20" s="554">
        <v>80.065201662342872</v>
      </c>
      <c r="AU20" s="554">
        <v>1.4966142716815058</v>
      </c>
      <c r="AV20" s="506">
        <v>5026.8827979999896</v>
      </c>
      <c r="AW20" s="506">
        <v>7221</v>
      </c>
      <c r="AX20" s="503"/>
      <c r="AY20" s="560">
        <v>76.508681616563521</v>
      </c>
      <c r="AZ20" s="554">
        <v>1.2140537002719094</v>
      </c>
      <c r="BA20" s="554">
        <v>74.128270348614848</v>
      </c>
      <c r="BB20" s="554">
        <v>78.889092884512195</v>
      </c>
      <c r="BC20" s="554">
        <v>1.5868182206515455</v>
      </c>
      <c r="BD20" s="506">
        <v>5242.2551340000045</v>
      </c>
      <c r="BE20" s="506">
        <v>6859</v>
      </c>
      <c r="BF20" s="503"/>
      <c r="BG20" s="560">
        <v>77.530018869594414</v>
      </c>
      <c r="BH20" s="554">
        <v>1.2004104761123953</v>
      </c>
      <c r="BI20" s="554">
        <v>75.176359471490102</v>
      </c>
      <c r="BJ20" s="554">
        <v>79.883678267698741</v>
      </c>
      <c r="BK20" s="554">
        <v>1.5483170178656698</v>
      </c>
      <c r="BL20" s="506">
        <v>5124.8113129999792</v>
      </c>
      <c r="BM20" s="506">
        <v>6637</v>
      </c>
      <c r="BN20" s="503"/>
      <c r="BO20" s="560">
        <v>79.451381740224974</v>
      </c>
      <c r="BP20" s="554">
        <v>1.0557157126392556</v>
      </c>
      <c r="BQ20" s="554">
        <v>77.38142687283576</v>
      </c>
      <c r="BR20" s="554">
        <v>81.521336607614202</v>
      </c>
      <c r="BS20" s="554">
        <v>1.3287568944880457</v>
      </c>
      <c r="BT20" s="506">
        <v>4772.3764809999657</v>
      </c>
      <c r="BU20" s="506">
        <v>6736</v>
      </c>
      <c r="BV20" s="506"/>
      <c r="BW20" s="560">
        <v>82.057911306871418</v>
      </c>
      <c r="BX20" s="554">
        <v>0.9777944135589548</v>
      </c>
      <c r="BY20" s="554">
        <v>80.140697511954599</v>
      </c>
      <c r="BZ20" s="554">
        <v>83.975125101788251</v>
      </c>
      <c r="CA20" s="554">
        <v>1.1915906680859858</v>
      </c>
      <c r="CB20" s="554">
        <v>4840.3191560000032</v>
      </c>
      <c r="CC20" s="506">
        <v>7465</v>
      </c>
      <c r="CD20" s="807"/>
      <c r="CE20" s="554">
        <v>82.820912404298795</v>
      </c>
      <c r="CF20" s="554">
        <v>0.9436241971398267</v>
      </c>
      <c r="CG20" s="554">
        <v>80.970697731978731</v>
      </c>
      <c r="CH20" s="554">
        <v>84.671127076618873</v>
      </c>
      <c r="CI20" s="554">
        <v>1.1393549886693208</v>
      </c>
      <c r="CJ20" s="506">
        <v>4724.0379530000373</v>
      </c>
      <c r="CK20" s="506">
        <v>7467</v>
      </c>
      <c r="CL20" s="807"/>
      <c r="CM20" s="560">
        <v>86.240739481008248</v>
      </c>
      <c r="CN20" s="554">
        <v>1.2772276390678881</v>
      </c>
      <c r="CO20" s="554">
        <v>83.73522816904412</v>
      </c>
      <c r="CP20" s="554">
        <v>88.746250792972376</v>
      </c>
      <c r="CQ20" s="554">
        <v>1.4810026522895905</v>
      </c>
      <c r="CR20" s="506">
        <v>2048.1125319999983</v>
      </c>
      <c r="CS20" s="506">
        <v>3327</v>
      </c>
      <c r="CT20" s="1005"/>
      <c r="CU20" s="500">
        <v>84.580117279461874</v>
      </c>
      <c r="CV20" s="500">
        <v>0.90080846445791818</v>
      </c>
      <c r="CW20" s="500">
        <v>82.813855840242809</v>
      </c>
      <c r="CX20" s="500">
        <v>86.346378718680938</v>
      </c>
      <c r="CY20" s="500">
        <v>1.0650357240361223</v>
      </c>
      <c r="CZ20" s="503">
        <v>4410.9571539999961</v>
      </c>
      <c r="DA20" s="503">
        <v>7082</v>
      </c>
      <c r="DB20" s="513"/>
      <c r="DC20" s="500">
        <v>85.358214149122333</v>
      </c>
      <c r="DD20" s="500">
        <v>0.868676744336775</v>
      </c>
      <c r="DE20" s="500">
        <v>83.654952975079524</v>
      </c>
      <c r="DF20" s="500">
        <v>87.061475323165155</v>
      </c>
      <c r="DG20" s="500">
        <v>1.0176838315984225</v>
      </c>
      <c r="DH20" s="503">
        <v>4414.0080559999578</v>
      </c>
      <c r="DI20" s="503">
        <v>7012</v>
      </c>
      <c r="DJ20" s="513"/>
      <c r="DK20" s="500">
        <v>86.886026019807574</v>
      </c>
      <c r="DL20" s="500">
        <v>0.78975887791751775</v>
      </c>
      <c r="DM20" s="500">
        <v>85.33750521057442</v>
      </c>
      <c r="DN20" s="500">
        <v>88.434546829040713</v>
      </c>
      <c r="DO20" s="500">
        <v>0.90895960385790342</v>
      </c>
      <c r="DP20" s="503">
        <v>4361.4893079999438</v>
      </c>
      <c r="DQ20" s="503">
        <v>7061</v>
      </c>
      <c r="DR20" s="513"/>
      <c r="DS20" s="513"/>
      <c r="DT20" s="500">
        <v>87.433860376147919</v>
      </c>
      <c r="DU20" s="500">
        <v>0.69030375813538059</v>
      </c>
      <c r="DV20" s="500">
        <v>86.08034614974116</v>
      </c>
      <c r="DW20" s="500">
        <v>88.787374602554678</v>
      </c>
      <c r="DX20" s="500">
        <v>0.78951536071452755</v>
      </c>
      <c r="DY20" s="503">
        <v>4217.2554250000067</v>
      </c>
      <c r="DZ20" s="503">
        <v>7051</v>
      </c>
      <c r="EA20" s="500">
        <v>4.5999999999999996</v>
      </c>
      <c r="EB20" s="500">
        <v>0.5</v>
      </c>
      <c r="EC20" s="500"/>
      <c r="ED20" s="500" t="s">
        <v>186</v>
      </c>
      <c r="EE20" s="500" t="s">
        <v>151</v>
      </c>
      <c r="EF20" s="140"/>
      <c r="EG20" s="721"/>
      <c r="EH20" s="928"/>
      <c r="EI20" s="928"/>
      <c r="EJ20" s="928"/>
      <c r="EK20" s="928"/>
      <c r="EL20" s="928"/>
    </row>
    <row r="21" spans="1:142" ht="24.95" customHeight="1">
      <c r="A21" s="434" t="s">
        <v>12</v>
      </c>
      <c r="B21" s="694"/>
      <c r="C21" s="450">
        <v>79.374795841794551</v>
      </c>
      <c r="D21" s="694">
        <v>1.3793483096663244</v>
      </c>
      <c r="E21" s="694">
        <v>76.668298099420127</v>
      </c>
      <c r="F21" s="694">
        <v>82.081293584168975</v>
      </c>
      <c r="G21" s="694">
        <v>1.7377661196326919</v>
      </c>
      <c r="H21" s="436">
        <v>3136.7738909999398</v>
      </c>
      <c r="I21" s="535">
        <v>5857</v>
      </c>
      <c r="J21" s="713"/>
      <c r="K21" s="450">
        <v>77.127376462848602</v>
      </c>
      <c r="L21" s="694">
        <v>1.4419582057290377</v>
      </c>
      <c r="M21" s="694">
        <v>74.298028283672593</v>
      </c>
      <c r="N21" s="694">
        <v>79.956724642024597</v>
      </c>
      <c r="O21" s="694">
        <v>1.8695802604197398</v>
      </c>
      <c r="P21" s="436">
        <v>2899.2192650000529</v>
      </c>
      <c r="Q21" s="437">
        <v>5555</v>
      </c>
      <c r="R21" s="713"/>
      <c r="S21" s="450">
        <v>78.900521227027383</v>
      </c>
      <c r="T21" s="694">
        <v>1.471202245195748</v>
      </c>
      <c r="U21" s="694">
        <v>76.013791655319935</v>
      </c>
      <c r="V21" s="694">
        <v>81.787250798734846</v>
      </c>
      <c r="W21" s="694">
        <v>1.8646293108286682</v>
      </c>
      <c r="X21" s="436">
        <v>3145.0431650000155</v>
      </c>
      <c r="Y21" s="535">
        <v>5934</v>
      </c>
      <c r="Z21" s="713"/>
      <c r="AA21" s="536">
        <v>85.036888070426585</v>
      </c>
      <c r="AB21" s="704">
        <v>1.1667255440241175</v>
      </c>
      <c r="AC21" s="704">
        <v>82.748136272296406</v>
      </c>
      <c r="AD21" s="704">
        <v>87.325639868556763</v>
      </c>
      <c r="AE21" s="704">
        <v>1.3720228603119258</v>
      </c>
      <c r="AF21" s="696">
        <v>3313.2684520000184</v>
      </c>
      <c r="AG21" s="696">
        <v>5761</v>
      </c>
      <c r="AH21" s="696"/>
      <c r="AI21" s="555">
        <v>85.975870180869592</v>
      </c>
      <c r="AJ21" s="555">
        <v>1.0888335528539239</v>
      </c>
      <c r="AK21" s="555">
        <v>83.839918187085161</v>
      </c>
      <c r="AL21" s="555">
        <v>88.111822174654037</v>
      </c>
      <c r="AM21" s="555">
        <v>1.2664408636554854</v>
      </c>
      <c r="AN21" s="512">
        <v>3339.9959429999717</v>
      </c>
      <c r="AO21" s="512">
        <v>5681</v>
      </c>
      <c r="AP21" s="512"/>
      <c r="AQ21" s="561">
        <v>85.560496011163906</v>
      </c>
      <c r="AR21" s="555">
        <v>1.142477446029232</v>
      </c>
      <c r="AS21" s="555">
        <v>83.319483878975603</v>
      </c>
      <c r="AT21" s="555">
        <v>87.801508143352194</v>
      </c>
      <c r="AU21" s="555">
        <v>1.3352861417261557</v>
      </c>
      <c r="AV21" s="512">
        <v>3624.8791330000536</v>
      </c>
      <c r="AW21" s="512">
        <v>5736</v>
      </c>
      <c r="AX21" s="511"/>
      <c r="AY21" s="561">
        <v>86.578979792773353</v>
      </c>
      <c r="AZ21" s="555">
        <v>1.0369030249376232</v>
      </c>
      <c r="BA21" s="555">
        <v>84.545910214567073</v>
      </c>
      <c r="BB21" s="555">
        <v>88.612049370979648</v>
      </c>
      <c r="BC21" s="555">
        <v>1.1976383036846228</v>
      </c>
      <c r="BD21" s="512">
        <v>4930.6993640000237</v>
      </c>
      <c r="BE21" s="512">
        <v>8287</v>
      </c>
      <c r="BF21" s="511"/>
      <c r="BG21" s="561">
        <v>86.885316180464542</v>
      </c>
      <c r="BH21" s="555">
        <v>1.0329847854415843</v>
      </c>
      <c r="BI21" s="555">
        <v>84.859930367248992</v>
      </c>
      <c r="BJ21" s="555">
        <v>88.910701993680092</v>
      </c>
      <c r="BK21" s="555">
        <v>1.1889060555365081</v>
      </c>
      <c r="BL21" s="512">
        <v>4796.8882640000165</v>
      </c>
      <c r="BM21" s="512">
        <v>8096</v>
      </c>
      <c r="BN21" s="511"/>
      <c r="BO21" s="561">
        <v>87.457529240312383</v>
      </c>
      <c r="BP21" s="555">
        <v>0.97384606342260738</v>
      </c>
      <c r="BQ21" s="555">
        <v>85.548097207677401</v>
      </c>
      <c r="BR21" s="555">
        <v>89.366961272947364</v>
      </c>
      <c r="BS21" s="555">
        <v>1.1135074039728601</v>
      </c>
      <c r="BT21" s="512">
        <v>4397.8501649999953</v>
      </c>
      <c r="BU21" s="512">
        <v>8211</v>
      </c>
      <c r="BV21" s="512"/>
      <c r="BW21" s="561">
        <v>89.088545751683498</v>
      </c>
      <c r="BX21" s="555">
        <v>0.73924240979971612</v>
      </c>
      <c r="BY21" s="555">
        <v>87.639073627275494</v>
      </c>
      <c r="BZ21" s="555">
        <v>90.538017876091502</v>
      </c>
      <c r="CA21" s="555">
        <v>0.82978390045809758</v>
      </c>
      <c r="CB21" s="555">
        <v>4531.9835720000165</v>
      </c>
      <c r="CC21" s="512">
        <v>8073</v>
      </c>
      <c r="CD21" s="808"/>
      <c r="CE21" s="555">
        <v>89.121743347648575</v>
      </c>
      <c r="CF21" s="555">
        <v>0.73923610316449329</v>
      </c>
      <c r="CG21" s="555">
        <v>87.672283394703996</v>
      </c>
      <c r="CH21" s="555">
        <v>90.571203300593154</v>
      </c>
      <c r="CI21" s="555">
        <v>0.82946773188767253</v>
      </c>
      <c r="CJ21" s="512">
        <v>4437.2719859999879</v>
      </c>
      <c r="CK21" s="512">
        <v>7967</v>
      </c>
      <c r="CL21" s="808"/>
      <c r="CM21" s="561">
        <v>90.623384903746356</v>
      </c>
      <c r="CN21" s="555">
        <v>0.87266454938767724</v>
      </c>
      <c r="CO21" s="555">
        <v>88.911496722531794</v>
      </c>
      <c r="CP21" s="555">
        <v>92.335273084960932</v>
      </c>
      <c r="CQ21" s="555">
        <v>0.96295735401470461</v>
      </c>
      <c r="CR21" s="512">
        <v>2145.1391779999826</v>
      </c>
      <c r="CS21" s="512">
        <v>3980</v>
      </c>
      <c r="CT21" s="1006"/>
      <c r="CU21" s="509">
        <v>92.780893011905917</v>
      </c>
      <c r="CV21" s="509">
        <v>0.57920064738386334</v>
      </c>
      <c r="CW21" s="509">
        <v>91.645224543625631</v>
      </c>
      <c r="CX21" s="509">
        <v>93.916561480186203</v>
      </c>
      <c r="CY21" s="509">
        <v>0.6242671616768537</v>
      </c>
      <c r="CZ21" s="511">
        <v>4647.5807679999789</v>
      </c>
      <c r="DA21" s="511">
        <v>8185</v>
      </c>
      <c r="DB21" s="819"/>
      <c r="DC21" s="509">
        <v>92.46303970127326</v>
      </c>
      <c r="DD21" s="509">
        <v>0.62424114891486349</v>
      </c>
      <c r="DE21" s="509">
        <v>91.239056534786698</v>
      </c>
      <c r="DF21" s="509">
        <v>93.687022867759822</v>
      </c>
      <c r="DG21" s="509">
        <v>0.67512505638106046</v>
      </c>
      <c r="DH21" s="511">
        <v>4619.8864290000247</v>
      </c>
      <c r="DI21" s="511">
        <v>8183</v>
      </c>
      <c r="DJ21" s="819"/>
      <c r="DK21" s="509">
        <v>92.488628534492506</v>
      </c>
      <c r="DL21" s="509">
        <v>0.55097523549115768</v>
      </c>
      <c r="DM21" s="509">
        <v>91.408303081513807</v>
      </c>
      <c r="DN21" s="509">
        <v>93.56895398747119</v>
      </c>
      <c r="DO21" s="509">
        <v>0.59572213819310582</v>
      </c>
      <c r="DP21" s="511">
        <v>4720.730143999981</v>
      </c>
      <c r="DQ21" s="511">
        <v>8252</v>
      </c>
      <c r="DR21" s="819"/>
      <c r="DS21" s="819"/>
      <c r="DT21" s="509">
        <v>92.843179595443402</v>
      </c>
      <c r="DU21" s="509">
        <v>0.5041497155025475</v>
      </c>
      <c r="DV21" s="509">
        <v>91.854667213568476</v>
      </c>
      <c r="DW21" s="509">
        <v>93.831691977318329</v>
      </c>
      <c r="DX21" s="509">
        <v>0.54301211752908374</v>
      </c>
      <c r="DY21" s="511">
        <v>4562.5627099999729</v>
      </c>
      <c r="DZ21" s="511">
        <v>8162</v>
      </c>
      <c r="EA21" s="509">
        <v>3.7</v>
      </c>
      <c r="EB21" s="509">
        <v>0.3</v>
      </c>
      <c r="EC21" s="509"/>
      <c r="ED21" s="509" t="s">
        <v>186</v>
      </c>
      <c r="EE21" s="509" t="s">
        <v>151</v>
      </c>
      <c r="EF21" s="140"/>
      <c r="EG21" s="721"/>
      <c r="EH21" s="928"/>
      <c r="EI21" s="928"/>
      <c r="EJ21" s="928"/>
      <c r="EK21" s="928"/>
      <c r="EL21" s="928"/>
    </row>
    <row r="22" spans="1:142" ht="24.95" customHeight="1">
      <c r="A22" s="429" t="s">
        <v>51</v>
      </c>
      <c r="B22" s="713"/>
      <c r="C22" s="719">
        <v>89.079426469942476</v>
      </c>
      <c r="D22" s="713">
        <v>1.64977082681306</v>
      </c>
      <c r="E22" s="713">
        <v>85.842317331580702</v>
      </c>
      <c r="F22" s="713">
        <v>92.316535608304264</v>
      </c>
      <c r="G22" s="713">
        <v>1.8520222819011212</v>
      </c>
      <c r="H22" s="693">
        <v>1705.0825259999933</v>
      </c>
      <c r="I22" s="533">
        <v>3167</v>
      </c>
      <c r="J22" s="713"/>
      <c r="K22" s="719">
        <v>89.599867183204424</v>
      </c>
      <c r="L22" s="713">
        <v>1.3725489788143002</v>
      </c>
      <c r="M22" s="713">
        <v>86.906710794476268</v>
      </c>
      <c r="N22" s="713">
        <v>92.293023571932565</v>
      </c>
      <c r="O22" s="713">
        <v>1.5318649702994043</v>
      </c>
      <c r="P22" s="693">
        <v>1539.1426899999863</v>
      </c>
      <c r="Q22" s="431">
        <v>3020</v>
      </c>
      <c r="R22" s="713"/>
      <c r="S22" s="719">
        <v>91.908572091062382</v>
      </c>
      <c r="T22" s="713">
        <v>1.0741742122432099</v>
      </c>
      <c r="U22" s="713">
        <v>89.800873796165163</v>
      </c>
      <c r="V22" s="713">
        <v>94.016270385959601</v>
      </c>
      <c r="W22" s="713">
        <v>1.1687421399376388</v>
      </c>
      <c r="X22" s="693">
        <v>1663.5398290000023</v>
      </c>
      <c r="Y22" s="533">
        <v>3195</v>
      </c>
      <c r="Z22" s="713"/>
      <c r="AA22" s="534">
        <v>93.163126773851246</v>
      </c>
      <c r="AB22" s="703">
        <v>1.0763315293248663</v>
      </c>
      <c r="AC22" s="703">
        <v>91.051699852803594</v>
      </c>
      <c r="AD22" s="703">
        <v>95.274553694898898</v>
      </c>
      <c r="AE22" s="703">
        <v>1.1553192412032354</v>
      </c>
      <c r="AF22" s="714">
        <v>1829.9854460000049</v>
      </c>
      <c r="AG22" s="714">
        <v>3223</v>
      </c>
      <c r="AH22" s="714"/>
      <c r="AI22" s="554">
        <v>94.25701506457581</v>
      </c>
      <c r="AJ22" s="554">
        <v>0.86977079373996791</v>
      </c>
      <c r="AK22" s="554">
        <v>92.550795912755106</v>
      </c>
      <c r="AL22" s="554">
        <v>95.963234216396515</v>
      </c>
      <c r="AM22" s="554">
        <v>0.92276505164531775</v>
      </c>
      <c r="AN22" s="506">
        <v>1860.3132029999922</v>
      </c>
      <c r="AO22" s="506">
        <v>3184</v>
      </c>
      <c r="AP22" s="506"/>
      <c r="AQ22" s="560">
        <v>93.837235456479249</v>
      </c>
      <c r="AR22" s="554">
        <v>0.92194374689587799</v>
      </c>
      <c r="AS22" s="554">
        <v>92.028808402475136</v>
      </c>
      <c r="AT22" s="554">
        <v>95.645662510483362</v>
      </c>
      <c r="AU22" s="554">
        <v>0.98249244280375903</v>
      </c>
      <c r="AV22" s="506">
        <v>1982.5300340000117</v>
      </c>
      <c r="AW22" s="506">
        <v>3196</v>
      </c>
      <c r="AX22" s="503"/>
      <c r="AY22" s="560">
        <v>94.64034650099677</v>
      </c>
      <c r="AZ22" s="554">
        <v>0.63455058559321453</v>
      </c>
      <c r="BA22" s="554">
        <v>93.396174712144912</v>
      </c>
      <c r="BB22" s="554">
        <v>95.884518289848643</v>
      </c>
      <c r="BC22" s="554">
        <v>0.67048632961897625</v>
      </c>
      <c r="BD22" s="506">
        <v>2853.4855849999926</v>
      </c>
      <c r="BE22" s="506">
        <v>4823</v>
      </c>
      <c r="BF22" s="503"/>
      <c r="BG22" s="560">
        <v>95.306947069819188</v>
      </c>
      <c r="BH22" s="554">
        <v>0.58236801875300359</v>
      </c>
      <c r="BI22" s="554">
        <v>94.165091023267095</v>
      </c>
      <c r="BJ22" s="554">
        <v>96.448803116371266</v>
      </c>
      <c r="BK22" s="554">
        <v>0.61104466847141503</v>
      </c>
      <c r="BL22" s="506">
        <v>2779.7171040000094</v>
      </c>
      <c r="BM22" s="506">
        <v>4734</v>
      </c>
      <c r="BN22" s="503"/>
      <c r="BO22" s="560">
        <v>95.674449819968871</v>
      </c>
      <c r="BP22" s="554">
        <v>0.5304647076579776</v>
      </c>
      <c r="BQ22" s="554">
        <v>94.634361100582694</v>
      </c>
      <c r="BR22" s="554">
        <v>96.714538539355061</v>
      </c>
      <c r="BS22" s="554">
        <v>0.55444761757831462</v>
      </c>
      <c r="BT22" s="506">
        <v>2546.844434000011</v>
      </c>
      <c r="BU22" s="506">
        <v>4803</v>
      </c>
      <c r="BV22" s="506"/>
      <c r="BW22" s="560">
        <v>96.528080415878165</v>
      </c>
      <c r="BX22" s="554">
        <v>0.44529202033704335</v>
      </c>
      <c r="BY22" s="554">
        <v>95.654972539295798</v>
      </c>
      <c r="BZ22" s="554">
        <v>97.401188292460546</v>
      </c>
      <c r="CA22" s="554">
        <v>0.46130827259649515</v>
      </c>
      <c r="CB22" s="554">
        <v>2650.5645009999917</v>
      </c>
      <c r="CC22" s="506">
        <v>4710</v>
      </c>
      <c r="CD22" s="807"/>
      <c r="CE22" s="554">
        <v>96.729340201330061</v>
      </c>
      <c r="CF22" s="554">
        <v>0.42126202568384424</v>
      </c>
      <c r="CG22" s="554">
        <v>95.903349109564928</v>
      </c>
      <c r="CH22" s="554">
        <v>97.555331293095193</v>
      </c>
      <c r="CI22" s="554">
        <v>0.43550594349867355</v>
      </c>
      <c r="CJ22" s="506">
        <v>2549.5321780000122</v>
      </c>
      <c r="CK22" s="506">
        <v>4645</v>
      </c>
      <c r="CL22" s="807"/>
      <c r="CM22" s="560">
        <v>97.258466615640373</v>
      </c>
      <c r="CN22" s="554">
        <v>0.52644912690428991</v>
      </c>
      <c r="CO22" s="554">
        <v>96.225742140937527</v>
      </c>
      <c r="CP22" s="554">
        <v>98.291191090343204</v>
      </c>
      <c r="CQ22" s="554">
        <v>0.54128873837255254</v>
      </c>
      <c r="CR22" s="506">
        <v>1324.8726499999941</v>
      </c>
      <c r="CS22" s="506">
        <v>2437</v>
      </c>
      <c r="CT22" s="1005"/>
      <c r="CU22" s="500">
        <v>97.345297333199127</v>
      </c>
      <c r="CV22" s="500">
        <v>0.43166914365519032</v>
      </c>
      <c r="CW22" s="500">
        <v>96.498901464352912</v>
      </c>
      <c r="CX22" s="500">
        <v>98.191693202045329</v>
      </c>
      <c r="CY22" s="500">
        <v>0.4434411887177746</v>
      </c>
      <c r="CZ22" s="503">
        <v>2815.3761599999812</v>
      </c>
      <c r="DA22" s="503">
        <v>4705</v>
      </c>
      <c r="DB22" s="513"/>
      <c r="DC22" s="500">
        <v>96.823510075801238</v>
      </c>
      <c r="DD22" s="500">
        <v>0.53714140351872652</v>
      </c>
      <c r="DE22" s="500">
        <v>95.770308060726208</v>
      </c>
      <c r="DF22" s="500">
        <v>97.876712090876268</v>
      </c>
      <c r="DG22" s="500">
        <v>0.55476340725326834</v>
      </c>
      <c r="DH22" s="503">
        <v>2762.0887550000125</v>
      </c>
      <c r="DI22" s="503">
        <v>4669</v>
      </c>
      <c r="DJ22" s="513"/>
      <c r="DK22" s="500">
        <v>96.75721880456075</v>
      </c>
      <c r="DL22" s="500">
        <v>0.49382391931735803</v>
      </c>
      <c r="DM22" s="500">
        <v>95.788952873601687</v>
      </c>
      <c r="DN22" s="500">
        <v>97.725484735519814</v>
      </c>
      <c r="DO22" s="500">
        <v>0.5103742391715802</v>
      </c>
      <c r="DP22" s="503">
        <v>2783.356555999957</v>
      </c>
      <c r="DQ22" s="503">
        <v>4704</v>
      </c>
      <c r="DR22" s="513"/>
      <c r="DS22" s="513"/>
      <c r="DT22" s="500">
        <v>97.708882715732685</v>
      </c>
      <c r="DU22" s="500">
        <v>0.3233580866008352</v>
      </c>
      <c r="DV22" s="500">
        <v>97.074857816867706</v>
      </c>
      <c r="DW22" s="500">
        <v>98.342907614597664</v>
      </c>
      <c r="DX22" s="500">
        <v>0.33094031741370983</v>
      </c>
      <c r="DY22" s="503">
        <v>2715.7229980000011</v>
      </c>
      <c r="DZ22" s="503">
        <v>4616</v>
      </c>
      <c r="EA22" s="500">
        <v>1</v>
      </c>
      <c r="EB22" s="500">
        <v>0.9</v>
      </c>
      <c r="EC22" s="500"/>
      <c r="ED22" s="500" t="s">
        <v>237</v>
      </c>
      <c r="EE22" s="500" t="s">
        <v>151</v>
      </c>
      <c r="EF22" s="140"/>
      <c r="EG22" s="721"/>
      <c r="EH22" s="928"/>
      <c r="EI22" s="928"/>
      <c r="EJ22" s="928"/>
      <c r="EK22" s="928"/>
      <c r="EL22" s="928"/>
    </row>
    <row r="23" spans="1:142" ht="24.95" customHeight="1">
      <c r="A23" s="439" t="s">
        <v>53</v>
      </c>
      <c r="B23" s="707"/>
      <c r="C23" s="717">
        <v>67.81700027924667</v>
      </c>
      <c r="D23" s="707">
        <v>2.4614369969269525</v>
      </c>
      <c r="E23" s="707">
        <v>62.987274800559376</v>
      </c>
      <c r="F23" s="707">
        <v>72.64672575793395</v>
      </c>
      <c r="G23" s="707">
        <v>3.6295279749791596</v>
      </c>
      <c r="H23" s="689">
        <v>1431.6913649999931</v>
      </c>
      <c r="I23" s="522">
        <v>2690</v>
      </c>
      <c r="J23" s="707"/>
      <c r="K23" s="717">
        <v>63.012771983077734</v>
      </c>
      <c r="L23" s="707">
        <v>2.4134390495179505</v>
      </c>
      <c r="M23" s="707">
        <v>58.277226005964266</v>
      </c>
      <c r="N23" s="707">
        <v>67.748317960191201</v>
      </c>
      <c r="O23" s="707">
        <v>3.8300791626276767</v>
      </c>
      <c r="P23" s="689">
        <v>1360.0765749999937</v>
      </c>
      <c r="Q23" s="414">
        <v>2535</v>
      </c>
      <c r="R23" s="707"/>
      <c r="S23" s="717">
        <v>64.294134468286785</v>
      </c>
      <c r="T23" s="707">
        <v>2.448989370739846</v>
      </c>
      <c r="U23" s="707">
        <v>59.488833184661203</v>
      </c>
      <c r="V23" s="707">
        <v>69.099435751912353</v>
      </c>
      <c r="W23" s="707">
        <v>3.8090401107239651</v>
      </c>
      <c r="X23" s="689">
        <v>1481.5033360000064</v>
      </c>
      <c r="Y23" s="522">
        <v>2739</v>
      </c>
      <c r="Z23" s="707"/>
      <c r="AA23" s="523">
        <v>75.011223043702486</v>
      </c>
      <c r="AB23" s="698">
        <v>2.1932656820325858</v>
      </c>
      <c r="AC23" s="698">
        <v>70.708719512138828</v>
      </c>
      <c r="AD23" s="698">
        <v>79.313726575266131</v>
      </c>
      <c r="AE23" s="698">
        <v>2.9239167061104467</v>
      </c>
      <c r="AF23" s="710">
        <v>1483.2830060000103</v>
      </c>
      <c r="AG23" s="710">
        <v>2538</v>
      </c>
      <c r="AH23" s="710"/>
      <c r="AI23" s="551">
        <v>75.564501076764785</v>
      </c>
      <c r="AJ23" s="551">
        <v>2.2928893175227194</v>
      </c>
      <c r="AK23" s="551">
        <v>71.066567029404737</v>
      </c>
      <c r="AL23" s="551">
        <v>80.062435124124846</v>
      </c>
      <c r="AM23" s="551">
        <v>3.0343471932586565</v>
      </c>
      <c r="AN23" s="481">
        <v>1479.6827400000022</v>
      </c>
      <c r="AO23" s="481">
        <v>2497</v>
      </c>
      <c r="AP23" s="481"/>
      <c r="AQ23" s="557">
        <v>75.569389647773789</v>
      </c>
      <c r="AR23" s="551">
        <v>2.268775092456869</v>
      </c>
      <c r="AS23" s="551">
        <v>71.119102663926952</v>
      </c>
      <c r="AT23" s="551">
        <v>80.019676631620612</v>
      </c>
      <c r="AU23" s="551">
        <v>3.0022408584104601</v>
      </c>
      <c r="AV23" s="481">
        <v>1642.3490989999832</v>
      </c>
      <c r="AW23" s="481">
        <v>2540</v>
      </c>
      <c r="AX23" s="480"/>
      <c r="AY23" s="557">
        <v>75.505014305992333</v>
      </c>
      <c r="AZ23" s="551">
        <v>2.1121440072416733</v>
      </c>
      <c r="BA23" s="551">
        <v>71.363705405700443</v>
      </c>
      <c r="BB23" s="551">
        <v>79.646323206284237</v>
      </c>
      <c r="BC23" s="551">
        <v>2.7973559460329067</v>
      </c>
      <c r="BD23" s="481">
        <v>2077.2137789999961</v>
      </c>
      <c r="BE23" s="481">
        <v>3464</v>
      </c>
      <c r="BF23" s="480"/>
      <c r="BG23" s="557">
        <v>75.280078166495571</v>
      </c>
      <c r="BH23" s="551">
        <v>2.1281008206350487</v>
      </c>
      <c r="BI23" s="551">
        <v>71.107485044164108</v>
      </c>
      <c r="BJ23" s="551">
        <v>79.45267128882702</v>
      </c>
      <c r="BK23" s="551">
        <v>2.8269110134667597</v>
      </c>
      <c r="BL23" s="481">
        <v>2017.1711599999969</v>
      </c>
      <c r="BM23" s="481">
        <v>3362</v>
      </c>
      <c r="BN23" s="480"/>
      <c r="BO23" s="557">
        <v>76.151665572558244</v>
      </c>
      <c r="BP23" s="551">
        <v>1.9945479354838813</v>
      </c>
      <c r="BQ23" s="551">
        <v>72.240930743221881</v>
      </c>
      <c r="BR23" s="551">
        <v>80.062400401894607</v>
      </c>
      <c r="BS23" s="551">
        <v>2.6191783469049033</v>
      </c>
      <c r="BT23" s="481">
        <v>1851.0057310000009</v>
      </c>
      <c r="BU23" s="481">
        <v>3408</v>
      </c>
      <c r="BV23" s="481"/>
      <c r="BW23" s="557">
        <v>78.607645037526382</v>
      </c>
      <c r="BX23" s="551">
        <v>1.6396550189539987</v>
      </c>
      <c r="BY23" s="551">
        <v>75.392685760144829</v>
      </c>
      <c r="BZ23" s="551">
        <v>81.822604314907949</v>
      </c>
      <c r="CA23" s="551">
        <v>2.0858722051414289</v>
      </c>
      <c r="CB23" s="551">
        <v>1881.4190709999875</v>
      </c>
      <c r="CC23" s="481">
        <v>3363</v>
      </c>
      <c r="CD23" s="794"/>
      <c r="CE23" s="551">
        <v>78.847121340146316</v>
      </c>
      <c r="CF23" s="551">
        <v>1.6036590696456439</v>
      </c>
      <c r="CG23" s="551">
        <v>75.702740823992741</v>
      </c>
      <c r="CH23" s="551">
        <v>81.991501856299877</v>
      </c>
      <c r="CI23" s="551">
        <v>2.0338841068495856</v>
      </c>
      <c r="CJ23" s="481">
        <v>1887.7398080000028</v>
      </c>
      <c r="CK23" s="481">
        <v>3322</v>
      </c>
      <c r="CL23" s="794"/>
      <c r="CM23" s="557">
        <v>79.906577633751965</v>
      </c>
      <c r="CN23" s="551">
        <v>2.0895502121967771</v>
      </c>
      <c r="CO23" s="551">
        <v>75.80754976007016</v>
      </c>
      <c r="CP23" s="551">
        <v>84.005605507433771</v>
      </c>
      <c r="CQ23" s="551">
        <v>2.6149914989153111</v>
      </c>
      <c r="CR23" s="481">
        <v>820.26652799999943</v>
      </c>
      <c r="CS23" s="481">
        <v>1543</v>
      </c>
      <c r="CT23" s="970"/>
      <c r="CU23" s="475">
        <v>85.767203026267765</v>
      </c>
      <c r="CV23" s="475">
        <v>1.3063813232223196</v>
      </c>
      <c r="CW23" s="475">
        <v>83.205714044798114</v>
      </c>
      <c r="CX23" s="475">
        <v>88.328692007737416</v>
      </c>
      <c r="CY23" s="475">
        <v>1.5231711856363284</v>
      </c>
      <c r="CZ23" s="480">
        <v>1832.2046080000068</v>
      </c>
      <c r="DA23" s="480">
        <v>3480</v>
      </c>
      <c r="DB23" s="812"/>
      <c r="DC23" s="475">
        <v>85.98009144670722</v>
      </c>
      <c r="DD23" s="475">
        <v>1.3324380569671868</v>
      </c>
      <c r="DE23" s="475">
        <v>83.367508545133191</v>
      </c>
      <c r="DF23" s="475">
        <v>88.592674348281236</v>
      </c>
      <c r="DG23" s="475">
        <v>1.5497053266023424</v>
      </c>
      <c r="DH23" s="480">
        <v>1857.7976739999988</v>
      </c>
      <c r="DI23" s="480">
        <v>3514</v>
      </c>
      <c r="DJ23" s="812"/>
      <c r="DK23" s="475">
        <v>86.356094888602172</v>
      </c>
      <c r="DL23" s="475">
        <v>1.1714343042993305</v>
      </c>
      <c r="DM23" s="475">
        <v>84.05920346062571</v>
      </c>
      <c r="DN23" s="475">
        <v>88.652986316578648</v>
      </c>
      <c r="DO23" s="475">
        <v>1.3565160696653316</v>
      </c>
      <c r="DP23" s="480">
        <v>1937.3735880000174</v>
      </c>
      <c r="DQ23" s="480">
        <v>3548</v>
      </c>
      <c r="DR23" s="812"/>
      <c r="DS23" s="812"/>
      <c r="DT23" s="475">
        <v>85.688307529743795</v>
      </c>
      <c r="DU23" s="475">
        <v>1.1660399283171607</v>
      </c>
      <c r="DV23" s="475">
        <v>83.401992827070444</v>
      </c>
      <c r="DW23" s="475">
        <v>87.974622232417161</v>
      </c>
      <c r="DX23" s="475">
        <v>1.3607923437073484</v>
      </c>
      <c r="DY23" s="480">
        <v>1846.8397120000027</v>
      </c>
      <c r="DZ23" s="480">
        <v>3546</v>
      </c>
      <c r="EA23" s="475">
        <v>6.9</v>
      </c>
      <c r="EB23" s="475">
        <v>-0.7</v>
      </c>
      <c r="EC23" s="475"/>
      <c r="ED23" s="475" t="s">
        <v>186</v>
      </c>
      <c r="EE23" s="475" t="s">
        <v>151</v>
      </c>
      <c r="EF23" s="140"/>
      <c r="EG23" s="721"/>
      <c r="EH23" s="928"/>
      <c r="EI23" s="928"/>
      <c r="EJ23" s="928"/>
      <c r="EK23" s="928"/>
      <c r="EL23" s="928"/>
    </row>
    <row r="24" spans="1:142" ht="5.0999999999999996" customHeight="1">
      <c r="A24" s="413"/>
      <c r="B24" s="707"/>
      <c r="C24" s="717"/>
      <c r="D24" s="707"/>
      <c r="E24" s="707"/>
      <c r="F24" s="707"/>
      <c r="G24" s="707"/>
      <c r="H24" s="689"/>
      <c r="I24" s="522"/>
      <c r="J24" s="707"/>
      <c r="K24" s="717"/>
      <c r="L24" s="707"/>
      <c r="M24" s="707"/>
      <c r="N24" s="707"/>
      <c r="O24" s="707"/>
      <c r="P24" s="689"/>
      <c r="Q24" s="414"/>
      <c r="R24" s="707"/>
      <c r="S24" s="717"/>
      <c r="T24" s="707"/>
      <c r="U24" s="707"/>
      <c r="V24" s="707"/>
      <c r="W24" s="707"/>
      <c r="X24" s="689"/>
      <c r="Y24" s="522"/>
      <c r="Z24" s="707"/>
      <c r="AA24" s="523"/>
      <c r="AB24" s="698"/>
      <c r="AC24" s="698"/>
      <c r="AD24" s="698"/>
      <c r="AE24" s="698"/>
      <c r="AF24" s="698"/>
      <c r="AG24" s="698"/>
      <c r="AH24" s="698"/>
      <c r="AI24" s="551"/>
      <c r="AJ24" s="551"/>
      <c r="AK24" s="551"/>
      <c r="AL24" s="551"/>
      <c r="AM24" s="551"/>
      <c r="AN24" s="481"/>
      <c r="AO24" s="481"/>
      <c r="AP24" s="551"/>
      <c r="AQ24" s="557"/>
      <c r="AR24" s="551"/>
      <c r="AS24" s="551"/>
      <c r="AT24" s="551"/>
      <c r="AU24" s="551"/>
      <c r="AV24" s="481"/>
      <c r="AW24" s="481"/>
      <c r="AX24" s="480"/>
      <c r="AY24" s="557"/>
      <c r="AZ24" s="551"/>
      <c r="BA24" s="551"/>
      <c r="BB24" s="551"/>
      <c r="BC24" s="551"/>
      <c r="BD24" s="481"/>
      <c r="BE24" s="481"/>
      <c r="BF24" s="480"/>
      <c r="BG24" s="557"/>
      <c r="BH24" s="551"/>
      <c r="BI24" s="551"/>
      <c r="BJ24" s="551"/>
      <c r="BK24" s="551"/>
      <c r="BL24" s="481"/>
      <c r="BM24" s="481"/>
      <c r="BN24" s="480"/>
      <c r="BO24" s="557"/>
      <c r="BP24" s="551"/>
      <c r="BQ24" s="551"/>
      <c r="BR24" s="551"/>
      <c r="BS24" s="551"/>
      <c r="BT24" s="481"/>
      <c r="BU24" s="481"/>
      <c r="BV24" s="481"/>
      <c r="BW24" s="557"/>
      <c r="BX24" s="551"/>
      <c r="BY24" s="551"/>
      <c r="BZ24" s="551"/>
      <c r="CA24" s="551"/>
      <c r="CB24" s="551"/>
      <c r="CC24" s="481"/>
      <c r="CD24" s="794"/>
      <c r="CE24" s="551"/>
      <c r="CF24" s="551"/>
      <c r="CG24" s="551"/>
      <c r="CH24" s="551"/>
      <c r="CI24" s="551"/>
      <c r="CJ24" s="481"/>
      <c r="CK24" s="481"/>
      <c r="CL24" s="794"/>
      <c r="CM24" s="557"/>
      <c r="CN24" s="551"/>
      <c r="CO24" s="551"/>
      <c r="CP24" s="551"/>
      <c r="CQ24" s="551"/>
      <c r="CR24" s="481"/>
      <c r="CS24" s="481"/>
      <c r="CT24" s="970"/>
      <c r="CU24" s="475"/>
      <c r="CV24" s="475"/>
      <c r="CW24" s="475"/>
      <c r="CX24" s="475"/>
      <c r="CY24" s="475"/>
      <c r="CZ24" s="480"/>
      <c r="DA24" s="480"/>
      <c r="DB24" s="812"/>
      <c r="DC24" s="475"/>
      <c r="DD24" s="475"/>
      <c r="DE24" s="475"/>
      <c r="DF24" s="475"/>
      <c r="DG24" s="475"/>
      <c r="DH24" s="480"/>
      <c r="DI24" s="480"/>
      <c r="DJ24" s="812"/>
      <c r="DK24" s="475"/>
      <c r="DL24" s="475"/>
      <c r="DM24" s="475"/>
      <c r="DN24" s="475"/>
      <c r="DO24" s="475"/>
      <c r="DP24" s="480"/>
      <c r="DQ24" s="480"/>
      <c r="DR24" s="812"/>
      <c r="DS24" s="812"/>
      <c r="DT24" s="475"/>
      <c r="DU24" s="475"/>
      <c r="DV24" s="475"/>
      <c r="DW24" s="475"/>
      <c r="DX24" s="475"/>
      <c r="DY24" s="480"/>
      <c r="DZ24" s="480"/>
      <c r="EA24" s="475"/>
      <c r="EB24" s="475"/>
      <c r="EC24" s="475"/>
      <c r="ED24" s="475"/>
      <c r="EE24" s="475"/>
      <c r="EF24" s="140"/>
      <c r="EG24" s="721"/>
      <c r="EH24" s="928"/>
      <c r="EI24" s="928"/>
      <c r="EJ24" s="928"/>
      <c r="EK24" s="928"/>
      <c r="EL24" s="928"/>
    </row>
    <row r="25" spans="1:142" ht="24.95" customHeight="1">
      <c r="A25" s="421" t="s">
        <v>145</v>
      </c>
      <c r="B25" s="690"/>
      <c r="C25" s="446"/>
      <c r="D25" s="690"/>
      <c r="E25" s="690"/>
      <c r="F25" s="690"/>
      <c r="G25" s="690"/>
      <c r="H25" s="423"/>
      <c r="I25" s="524"/>
      <c r="J25" s="690"/>
      <c r="K25" s="446"/>
      <c r="L25" s="690"/>
      <c r="M25" s="690"/>
      <c r="N25" s="690"/>
      <c r="O25" s="690"/>
      <c r="P25" s="423"/>
      <c r="Q25" s="424"/>
      <c r="R25" s="690"/>
      <c r="S25" s="446"/>
      <c r="T25" s="690"/>
      <c r="U25" s="690"/>
      <c r="V25" s="690"/>
      <c r="W25" s="690"/>
      <c r="X25" s="423"/>
      <c r="Y25" s="524"/>
      <c r="Z25" s="690"/>
      <c r="AA25" s="447"/>
      <c r="AB25" s="424"/>
      <c r="AC25" s="424"/>
      <c r="AD25" s="424"/>
      <c r="AE25" s="424"/>
      <c r="AF25" s="424"/>
      <c r="AG25" s="424"/>
      <c r="AH25" s="424"/>
      <c r="AI25" s="700"/>
      <c r="AJ25" s="700"/>
      <c r="AK25" s="700"/>
      <c r="AL25" s="700"/>
      <c r="AM25" s="700"/>
      <c r="AN25" s="697"/>
      <c r="AO25" s="697"/>
      <c r="AP25" s="493"/>
      <c r="AQ25" s="699"/>
      <c r="AR25" s="700"/>
      <c r="AS25" s="700"/>
      <c r="AT25" s="700"/>
      <c r="AU25" s="700"/>
      <c r="AV25" s="697"/>
      <c r="AW25" s="697"/>
      <c r="AX25" s="493"/>
      <c r="AY25" s="699"/>
      <c r="AZ25" s="700"/>
      <c r="BA25" s="700"/>
      <c r="BB25" s="700"/>
      <c r="BC25" s="700"/>
      <c r="BD25" s="697"/>
      <c r="BE25" s="697"/>
      <c r="BF25" s="493"/>
      <c r="BG25" s="699"/>
      <c r="BH25" s="700"/>
      <c r="BI25" s="700"/>
      <c r="BJ25" s="700"/>
      <c r="BK25" s="700"/>
      <c r="BL25" s="697"/>
      <c r="BM25" s="697"/>
      <c r="BN25" s="493"/>
      <c r="BO25" s="699"/>
      <c r="BP25" s="700"/>
      <c r="BQ25" s="700"/>
      <c r="BR25" s="700"/>
      <c r="BS25" s="700"/>
      <c r="BT25" s="697"/>
      <c r="BU25" s="697"/>
      <c r="BV25" s="697"/>
      <c r="BW25" s="699"/>
      <c r="BX25" s="700"/>
      <c r="BY25" s="700"/>
      <c r="BZ25" s="700"/>
      <c r="CA25" s="700"/>
      <c r="CB25" s="700"/>
      <c r="CC25" s="697"/>
      <c r="CD25" s="804"/>
      <c r="CE25" s="700"/>
      <c r="CF25" s="700"/>
      <c r="CG25" s="700"/>
      <c r="CH25" s="700"/>
      <c r="CI25" s="700"/>
      <c r="CJ25" s="697"/>
      <c r="CK25" s="697"/>
      <c r="CL25" s="804"/>
      <c r="CM25" s="699"/>
      <c r="CN25" s="700"/>
      <c r="CO25" s="700"/>
      <c r="CP25" s="700"/>
      <c r="CQ25" s="700"/>
      <c r="CR25" s="697"/>
      <c r="CS25" s="697"/>
      <c r="CT25" s="1003"/>
      <c r="CU25" s="490"/>
      <c r="CV25" s="490"/>
      <c r="CW25" s="490"/>
      <c r="CX25" s="490"/>
      <c r="CY25" s="490"/>
      <c r="CZ25" s="493"/>
      <c r="DA25" s="493"/>
      <c r="DB25" s="817"/>
      <c r="DC25" s="490"/>
      <c r="DD25" s="490"/>
      <c r="DE25" s="490"/>
      <c r="DF25" s="490"/>
      <c r="DG25" s="490"/>
      <c r="DH25" s="493"/>
      <c r="DI25" s="493"/>
      <c r="DJ25" s="817"/>
      <c r="DK25" s="490"/>
      <c r="DL25" s="490"/>
      <c r="DM25" s="490"/>
      <c r="DN25" s="490"/>
      <c r="DO25" s="490"/>
      <c r="DP25" s="493"/>
      <c r="DQ25" s="493"/>
      <c r="DR25" s="817"/>
      <c r="DS25" s="817"/>
      <c r="DT25" s="490"/>
      <c r="DU25" s="490"/>
      <c r="DV25" s="490"/>
      <c r="DW25" s="490"/>
      <c r="DX25" s="490"/>
      <c r="DY25" s="493"/>
      <c r="DZ25" s="493"/>
      <c r="EA25" s="490"/>
      <c r="EB25" s="490"/>
      <c r="EC25" s="490"/>
      <c r="ED25" s="490"/>
      <c r="EE25" s="490"/>
      <c r="EF25" s="140"/>
      <c r="EG25" s="721"/>
      <c r="EH25" s="928"/>
      <c r="EI25" s="928"/>
      <c r="EJ25" s="928"/>
      <c r="EK25" s="928"/>
      <c r="EL25" s="928"/>
    </row>
    <row r="26" spans="1:142" ht="24.95" customHeight="1">
      <c r="A26" s="426" t="s">
        <v>13</v>
      </c>
      <c r="B26" s="411"/>
      <c r="C26" s="717">
        <v>54.877497895815544</v>
      </c>
      <c r="D26" s="707">
        <v>1.5509100498440862</v>
      </c>
      <c r="E26" s="707">
        <v>51.834369108755041</v>
      </c>
      <c r="F26" s="707">
        <v>57.920626682876041</v>
      </c>
      <c r="G26" s="707">
        <v>2.8261311271670504</v>
      </c>
      <c r="H26" s="689">
        <v>5640.3333199999788</v>
      </c>
      <c r="I26" s="522">
        <v>7060</v>
      </c>
      <c r="J26" s="707"/>
      <c r="K26" s="717">
        <v>58.607967774018185</v>
      </c>
      <c r="L26" s="707">
        <v>1.4470512948859016</v>
      </c>
      <c r="M26" s="707">
        <v>55.76862615503574</v>
      </c>
      <c r="N26" s="707">
        <v>61.447309393000637</v>
      </c>
      <c r="O26" s="707">
        <v>2.4690350985474736</v>
      </c>
      <c r="P26" s="689">
        <v>5445.5750509999434</v>
      </c>
      <c r="Q26" s="414">
        <v>7019</v>
      </c>
      <c r="R26" s="707"/>
      <c r="S26" s="717">
        <v>63.523860955279979</v>
      </c>
      <c r="T26" s="707">
        <v>1.2534778948683305</v>
      </c>
      <c r="U26" s="707">
        <v>61.064340710246242</v>
      </c>
      <c r="V26" s="707">
        <v>65.983381200313701</v>
      </c>
      <c r="W26" s="707">
        <v>1.9732394662704205</v>
      </c>
      <c r="X26" s="689">
        <v>5436.3102809999382</v>
      </c>
      <c r="Y26" s="522">
        <v>7152</v>
      </c>
      <c r="Z26" s="707"/>
      <c r="AA26" s="523">
        <v>65.56093517056766</v>
      </c>
      <c r="AB26" s="698">
        <v>1.3817816601602209</v>
      </c>
      <c r="AC26" s="698">
        <v>62.850310314950683</v>
      </c>
      <c r="AD26" s="698">
        <v>68.27156002618463</v>
      </c>
      <c r="AE26" s="698">
        <v>2.1076295763098658</v>
      </c>
      <c r="AF26" s="710">
        <v>564296.61769999552</v>
      </c>
      <c r="AG26" s="710">
        <v>6988</v>
      </c>
      <c r="AH26" s="710"/>
      <c r="AI26" s="551">
        <v>68.971993987629972</v>
      </c>
      <c r="AJ26" s="551">
        <v>1.2885123395063558</v>
      </c>
      <c r="AK26" s="551">
        <v>66.444334463021562</v>
      </c>
      <c r="AL26" s="551">
        <v>71.499653512238396</v>
      </c>
      <c r="AM26" s="551">
        <v>1.8681674474098118</v>
      </c>
      <c r="AN26" s="481">
        <v>5463.4398850000325</v>
      </c>
      <c r="AO26" s="481">
        <v>7767</v>
      </c>
      <c r="AP26" s="481"/>
      <c r="AQ26" s="557">
        <v>70.909365178863652</v>
      </c>
      <c r="AR26" s="551">
        <v>1.2300457703683454</v>
      </c>
      <c r="AS26" s="551">
        <v>68.49658451161902</v>
      </c>
      <c r="AT26" s="551">
        <v>73.32214584610827</v>
      </c>
      <c r="AU26" s="551">
        <v>1.7346732230159523</v>
      </c>
      <c r="AV26" s="481">
        <v>5980.9858969999414</v>
      </c>
      <c r="AW26" s="481">
        <v>8363</v>
      </c>
      <c r="AX26" s="480"/>
      <c r="AY26" s="557">
        <v>71.756762057164693</v>
      </c>
      <c r="AZ26" s="551">
        <v>1.0548818012713572</v>
      </c>
      <c r="BA26" s="551">
        <v>69.688441252625367</v>
      </c>
      <c r="BB26" s="551">
        <v>73.825082861704018</v>
      </c>
      <c r="BC26" s="551">
        <v>1.4700799911107896</v>
      </c>
      <c r="BD26" s="481">
        <v>7190.0381150000267</v>
      </c>
      <c r="BE26" s="481">
        <v>9641</v>
      </c>
      <c r="BF26" s="480"/>
      <c r="BG26" s="557">
        <v>72.491663831997087</v>
      </c>
      <c r="BH26" s="551">
        <v>1.0439701489721909</v>
      </c>
      <c r="BI26" s="551">
        <v>70.444738883102602</v>
      </c>
      <c r="BJ26" s="551">
        <v>74.538588780891573</v>
      </c>
      <c r="BK26" s="551">
        <v>1.4401244140176472</v>
      </c>
      <c r="BL26" s="481">
        <v>6891.9091449998832</v>
      </c>
      <c r="BM26" s="481">
        <v>9181</v>
      </c>
      <c r="BN26" s="480"/>
      <c r="BO26" s="557">
        <v>75.214974232675871</v>
      </c>
      <c r="BP26" s="551">
        <v>0.94565994109493123</v>
      </c>
      <c r="BQ26" s="551">
        <v>73.360807079029129</v>
      </c>
      <c r="BR26" s="551">
        <v>77.069141386322599</v>
      </c>
      <c r="BS26" s="551">
        <v>1.2572761617514525</v>
      </c>
      <c r="BT26" s="481">
        <v>7038.344112999931</v>
      </c>
      <c r="BU26" s="481">
        <v>10226</v>
      </c>
      <c r="BV26" s="481"/>
      <c r="BW26" s="557">
        <v>78.581595173961716</v>
      </c>
      <c r="BX26" s="551">
        <v>0.80502043772406551</v>
      </c>
      <c r="BY26" s="551">
        <v>77.003148552675611</v>
      </c>
      <c r="BZ26" s="551">
        <v>80.160041795247821</v>
      </c>
      <c r="CA26" s="551">
        <v>1.0244389108441156</v>
      </c>
      <c r="CB26" s="551">
        <v>7432.1471180000035</v>
      </c>
      <c r="CC26" s="481">
        <v>11174</v>
      </c>
      <c r="CD26" s="794"/>
      <c r="CE26" s="551">
        <v>78.796085405786926</v>
      </c>
      <c r="CF26" s="551">
        <v>0.79928674992182114</v>
      </c>
      <c r="CG26" s="551">
        <v>77.228880922711085</v>
      </c>
      <c r="CH26" s="551">
        <v>80.363289888862781</v>
      </c>
      <c r="CI26" s="551">
        <v>1.0143736783440767</v>
      </c>
      <c r="CJ26" s="481">
        <v>7405.596396000019</v>
      </c>
      <c r="CK26" s="481">
        <v>11072</v>
      </c>
      <c r="CL26" s="794"/>
      <c r="CM26" s="557">
        <v>81.890602483198464</v>
      </c>
      <c r="CN26" s="551">
        <v>1.0615514660641798</v>
      </c>
      <c r="CO26" s="551">
        <v>79.808178704460815</v>
      </c>
      <c r="CP26" s="551">
        <v>83.973026261936099</v>
      </c>
      <c r="CQ26" s="551">
        <v>1.2963043791037914</v>
      </c>
      <c r="CR26" s="481">
        <v>3107.8473620000204</v>
      </c>
      <c r="CS26" s="481">
        <v>4844</v>
      </c>
      <c r="CT26" s="970"/>
      <c r="CU26" s="551">
        <v>83.66141901094646</v>
      </c>
      <c r="CV26" s="551">
        <v>0.7379102928402248</v>
      </c>
      <c r="CW26" s="551">
        <v>82.214560386420928</v>
      </c>
      <c r="CX26" s="551">
        <v>85.108277635471978</v>
      </c>
      <c r="CY26" s="551">
        <v>0.88201981458583079</v>
      </c>
      <c r="CZ26" s="481">
        <v>7153.3142919999054</v>
      </c>
      <c r="DA26" s="481">
        <v>10887</v>
      </c>
      <c r="DB26" s="812"/>
      <c r="DC26" s="551">
        <v>83.348340432440196</v>
      </c>
      <c r="DD26" s="551">
        <v>0.7306540756037011</v>
      </c>
      <c r="DE26" s="551">
        <v>81.915707722119308</v>
      </c>
      <c r="DF26" s="551">
        <v>84.780973142761084</v>
      </c>
      <c r="DG26" s="551">
        <v>0.8766270231810418</v>
      </c>
      <c r="DH26" s="481">
        <v>7103.9334499999677</v>
      </c>
      <c r="DI26" s="481">
        <v>10807</v>
      </c>
      <c r="DJ26" s="812"/>
      <c r="DK26" s="551">
        <v>84.300822693702344</v>
      </c>
      <c r="DL26" s="551">
        <v>0.65740371339260961</v>
      </c>
      <c r="DM26" s="551">
        <v>83.011817455875914</v>
      </c>
      <c r="DN26" s="551">
        <v>85.58982793152876</v>
      </c>
      <c r="DO26" s="551">
        <v>0.779830720966049</v>
      </c>
      <c r="DP26" s="481">
        <v>7241.5497819999673</v>
      </c>
      <c r="DQ26" s="481">
        <v>10951</v>
      </c>
      <c r="DR26" s="812"/>
      <c r="DS26" s="812"/>
      <c r="DT26" s="551">
        <v>84.298489189907315</v>
      </c>
      <c r="DU26" s="551">
        <v>0.64445031570499767</v>
      </c>
      <c r="DV26" s="551">
        <v>83.034882175981764</v>
      </c>
      <c r="DW26" s="551">
        <v>85.56209620383288</v>
      </c>
      <c r="DX26" s="551">
        <v>0.7644861988607915</v>
      </c>
      <c r="DY26" s="481">
        <v>7184.0650599998808</v>
      </c>
      <c r="DZ26" s="481">
        <v>11076</v>
      </c>
      <c r="EA26" s="475">
        <v>5.5</v>
      </c>
      <c r="EB26" s="475">
        <v>0</v>
      </c>
      <c r="EC26" s="475"/>
      <c r="ED26" s="475" t="s">
        <v>186</v>
      </c>
      <c r="EE26" s="475" t="s">
        <v>151</v>
      </c>
      <c r="EF26" s="140"/>
      <c r="EG26" s="721"/>
      <c r="EH26" s="928"/>
      <c r="EI26" s="928"/>
      <c r="EJ26" s="928"/>
      <c r="EK26" s="928"/>
      <c r="EL26" s="928"/>
    </row>
    <row r="27" spans="1:142" ht="24.95" customHeight="1">
      <c r="A27" s="440" t="s">
        <v>14</v>
      </c>
      <c r="B27" s="432"/>
      <c r="C27" s="719">
        <v>74.255108830980859</v>
      </c>
      <c r="D27" s="713">
        <v>1.3012214208379109</v>
      </c>
      <c r="E27" s="713">
        <v>71.701908299144932</v>
      </c>
      <c r="F27" s="713">
        <v>76.8083093628168</v>
      </c>
      <c r="G27" s="713">
        <v>1.7523661891059175</v>
      </c>
      <c r="H27" s="693">
        <v>5591.7464499999969</v>
      </c>
      <c r="I27" s="533">
        <v>6777</v>
      </c>
      <c r="J27" s="713"/>
      <c r="K27" s="719">
        <v>78.651736222209692</v>
      </c>
      <c r="L27" s="713">
        <v>1.0088637509358607</v>
      </c>
      <c r="M27" s="713">
        <v>76.672187296723408</v>
      </c>
      <c r="N27" s="713">
        <v>80.631285147695976</v>
      </c>
      <c r="O27" s="713">
        <v>1.2826973686703913</v>
      </c>
      <c r="P27" s="693">
        <v>5471.6450159999868</v>
      </c>
      <c r="Q27" s="431">
        <v>6363</v>
      </c>
      <c r="R27" s="713"/>
      <c r="S27" s="719">
        <v>82.433716240730845</v>
      </c>
      <c r="T27" s="713">
        <v>0.9716432689854716</v>
      </c>
      <c r="U27" s="713">
        <v>80.527199739080416</v>
      </c>
      <c r="V27" s="713">
        <v>84.340232742381289</v>
      </c>
      <c r="W27" s="713">
        <v>1.1786964282284516</v>
      </c>
      <c r="X27" s="693">
        <v>5505.6980249999669</v>
      </c>
      <c r="Y27" s="533">
        <v>6665</v>
      </c>
      <c r="Z27" s="713"/>
      <c r="AA27" s="534">
        <v>84.074876794807025</v>
      </c>
      <c r="AB27" s="703">
        <v>0.94063876191316353</v>
      </c>
      <c r="AC27" s="703">
        <v>82.229636782066549</v>
      </c>
      <c r="AD27" s="703">
        <v>85.920116807547487</v>
      </c>
      <c r="AE27" s="703">
        <v>1.1188107527161588</v>
      </c>
      <c r="AF27" s="714">
        <v>560829.24100000225</v>
      </c>
      <c r="AG27" s="714">
        <v>6559</v>
      </c>
      <c r="AH27" s="714"/>
      <c r="AI27" s="554">
        <v>86.756315093389546</v>
      </c>
      <c r="AJ27" s="554">
        <v>0.85779491061592594</v>
      </c>
      <c r="AK27" s="554">
        <v>85.073588890853031</v>
      </c>
      <c r="AL27" s="554">
        <v>88.43904129592606</v>
      </c>
      <c r="AM27" s="554">
        <v>0.98874060025779753</v>
      </c>
      <c r="AN27" s="506">
        <v>5571.3454389999115</v>
      </c>
      <c r="AO27" s="506">
        <v>6747</v>
      </c>
      <c r="AP27" s="506"/>
      <c r="AQ27" s="560">
        <v>89.987837411016358</v>
      </c>
      <c r="AR27" s="554">
        <v>0.63954805298185335</v>
      </c>
      <c r="AS27" s="554">
        <v>88.733340045811431</v>
      </c>
      <c r="AT27" s="554">
        <v>91.242334776221284</v>
      </c>
      <c r="AU27" s="554">
        <v>0.71070499234328699</v>
      </c>
      <c r="AV27" s="506">
        <v>6005.2411620000057</v>
      </c>
      <c r="AW27" s="506">
        <v>6993</v>
      </c>
      <c r="AX27" s="503"/>
      <c r="AY27" s="560">
        <v>90.840204686350177</v>
      </c>
      <c r="AZ27" s="554">
        <v>0.59607957525973232</v>
      </c>
      <c r="BA27" s="554">
        <v>89.671463520103131</v>
      </c>
      <c r="BB27" s="554">
        <v>92.008945852597222</v>
      </c>
      <c r="BC27" s="554">
        <v>0.6561847557673991</v>
      </c>
      <c r="BD27" s="506">
        <v>6889.8315780000275</v>
      </c>
      <c r="BE27" s="506">
        <v>8606</v>
      </c>
      <c r="BF27" s="503"/>
      <c r="BG27" s="560">
        <v>91.453690409970662</v>
      </c>
      <c r="BH27" s="554">
        <v>0.54748612406353225</v>
      </c>
      <c r="BI27" s="554">
        <v>90.380227717936307</v>
      </c>
      <c r="BJ27" s="554">
        <v>92.527153102005002</v>
      </c>
      <c r="BK27" s="554">
        <v>0.59864847619516404</v>
      </c>
      <c r="BL27" s="506">
        <v>7108.2520660000109</v>
      </c>
      <c r="BM27" s="506">
        <v>8673</v>
      </c>
      <c r="BN27" s="503"/>
      <c r="BO27" s="560">
        <v>93.277264152773824</v>
      </c>
      <c r="BP27" s="554">
        <v>0.53659956069415549</v>
      </c>
      <c r="BQ27" s="554">
        <v>92.225146751090975</v>
      </c>
      <c r="BR27" s="554">
        <v>94.329381554456688</v>
      </c>
      <c r="BS27" s="554">
        <v>0.5752736913630826</v>
      </c>
      <c r="BT27" s="506">
        <v>7159.9513789999401</v>
      </c>
      <c r="BU27" s="506">
        <v>8727</v>
      </c>
      <c r="BV27" s="506"/>
      <c r="BW27" s="560">
        <v>94.265681611909585</v>
      </c>
      <c r="BX27" s="554">
        <v>0.43280508525151073</v>
      </c>
      <c r="BY27" s="554">
        <v>93.417057536697143</v>
      </c>
      <c r="BZ27" s="554">
        <v>95.114305687122013</v>
      </c>
      <c r="CA27" s="554">
        <v>0.4591332474880549</v>
      </c>
      <c r="CB27" s="554">
        <v>7392.0024720000356</v>
      </c>
      <c r="CC27" s="506">
        <v>8676</v>
      </c>
      <c r="CD27" s="807"/>
      <c r="CE27" s="554">
        <v>94.299667958981487</v>
      </c>
      <c r="CF27" s="554">
        <v>0.466829386943659</v>
      </c>
      <c r="CG27" s="554">
        <v>93.38433049327071</v>
      </c>
      <c r="CH27" s="554">
        <v>95.215005424692279</v>
      </c>
      <c r="CI27" s="554">
        <v>0.49504881305278892</v>
      </c>
      <c r="CJ27" s="506">
        <v>7290.7950100000007</v>
      </c>
      <c r="CK27" s="506">
        <v>8777</v>
      </c>
      <c r="CL27" s="807"/>
      <c r="CM27" s="560">
        <v>95.055660339819141</v>
      </c>
      <c r="CN27" s="554">
        <v>0.60564774221070983</v>
      </c>
      <c r="CO27" s="554">
        <v>93.867573562835588</v>
      </c>
      <c r="CP27" s="554">
        <v>96.24374711680268</v>
      </c>
      <c r="CQ27" s="554">
        <v>0.63715063368719971</v>
      </c>
      <c r="CR27" s="506">
        <v>3216.2648589999753</v>
      </c>
      <c r="CS27" s="506">
        <v>4198</v>
      </c>
      <c r="CT27" s="1005"/>
      <c r="CU27" s="554">
        <v>95.204946231672722</v>
      </c>
      <c r="CV27" s="554">
        <v>0.44054534331456074</v>
      </c>
      <c r="CW27" s="554">
        <v>94.341146342100984</v>
      </c>
      <c r="CX27" s="554">
        <v>96.068746121244445</v>
      </c>
      <c r="CY27" s="554">
        <v>0.46273367167555879</v>
      </c>
      <c r="CZ27" s="506">
        <v>7033.2275359999985</v>
      </c>
      <c r="DA27" s="506">
        <v>8419</v>
      </c>
      <c r="DB27" s="513"/>
      <c r="DC27" s="554">
        <v>95.672474570779315</v>
      </c>
      <c r="DD27" s="554">
        <v>0.41184885567276075</v>
      </c>
      <c r="DE27" s="554">
        <v>94.864940387304713</v>
      </c>
      <c r="DF27" s="554">
        <v>96.480008754253916</v>
      </c>
      <c r="DG27" s="554">
        <v>0.43047789609337572</v>
      </c>
      <c r="DH27" s="506">
        <v>7146.8581769999882</v>
      </c>
      <c r="DI27" s="506">
        <v>8611</v>
      </c>
      <c r="DJ27" s="513"/>
      <c r="DK27" s="554">
        <v>96.129609782556898</v>
      </c>
      <c r="DL27" s="554">
        <v>0.36789385324870055</v>
      </c>
      <c r="DM27" s="554">
        <v>95.408261402343982</v>
      </c>
      <c r="DN27" s="554">
        <v>96.850958162769814</v>
      </c>
      <c r="DO27" s="554">
        <v>0.38270607160568787</v>
      </c>
      <c r="DP27" s="506">
        <v>7010.9994020000322</v>
      </c>
      <c r="DQ27" s="506">
        <v>8495</v>
      </c>
      <c r="DR27" s="513"/>
      <c r="DS27" s="513"/>
      <c r="DT27" s="554">
        <v>96.048789401516458</v>
      </c>
      <c r="DU27" s="554">
        <v>0.41530234361266372</v>
      </c>
      <c r="DV27" s="554">
        <v>95.234484649854394</v>
      </c>
      <c r="DW27" s="554">
        <v>96.863094153178508</v>
      </c>
      <c r="DX27" s="554">
        <v>0.43238685901241219</v>
      </c>
      <c r="DY27" s="506">
        <v>6979.4637649999377</v>
      </c>
      <c r="DZ27" s="506">
        <v>8287</v>
      </c>
      <c r="EA27" s="500">
        <v>1.7</v>
      </c>
      <c r="EB27" s="500">
        <v>-0.1</v>
      </c>
      <c r="EC27" s="500"/>
      <c r="ED27" s="500" t="s">
        <v>186</v>
      </c>
      <c r="EE27" s="500" t="s">
        <v>151</v>
      </c>
      <c r="EF27" s="140"/>
      <c r="EG27" s="721"/>
      <c r="EH27" s="928"/>
      <c r="EI27" s="928"/>
      <c r="EJ27" s="928"/>
      <c r="EK27" s="928"/>
      <c r="EL27" s="928"/>
    </row>
    <row r="28" spans="1:142" ht="24.95" customHeight="1">
      <c r="A28" s="440" t="s">
        <v>15</v>
      </c>
      <c r="B28" s="432"/>
      <c r="C28" s="719">
        <v>91.827899248660529</v>
      </c>
      <c r="D28" s="713">
        <v>0.75985828830679947</v>
      </c>
      <c r="E28" s="713">
        <v>90.33693809880829</v>
      </c>
      <c r="F28" s="713">
        <v>93.318860398512768</v>
      </c>
      <c r="G28" s="713">
        <v>0.82748085769574364</v>
      </c>
      <c r="H28" s="693">
        <v>5411.7763040000327</v>
      </c>
      <c r="I28" s="533">
        <v>5691</v>
      </c>
      <c r="J28" s="713"/>
      <c r="K28" s="719">
        <v>91.95415232391737</v>
      </c>
      <c r="L28" s="713">
        <v>0.71181289181826768</v>
      </c>
      <c r="M28" s="713">
        <v>90.557463778175645</v>
      </c>
      <c r="N28" s="713">
        <v>93.350840869659095</v>
      </c>
      <c r="O28" s="713">
        <v>0.77409543106964673</v>
      </c>
      <c r="P28" s="693">
        <v>5475.1875219999974</v>
      </c>
      <c r="Q28" s="431">
        <v>5634</v>
      </c>
      <c r="R28" s="713"/>
      <c r="S28" s="719">
        <v>94.699739413865743</v>
      </c>
      <c r="T28" s="713">
        <v>0.60732948716055457</v>
      </c>
      <c r="U28" s="713">
        <v>93.508063696892492</v>
      </c>
      <c r="V28" s="713">
        <v>95.891415130838993</v>
      </c>
      <c r="W28" s="713">
        <v>0.64132118094469703</v>
      </c>
      <c r="X28" s="693">
        <v>5447.2242129999286</v>
      </c>
      <c r="Y28" s="533">
        <v>5462</v>
      </c>
      <c r="Z28" s="713"/>
      <c r="AA28" s="534">
        <v>94.247770967980458</v>
      </c>
      <c r="AB28" s="703">
        <v>0.78180705660991845</v>
      </c>
      <c r="AC28" s="703">
        <v>92.714109246274106</v>
      </c>
      <c r="AD28" s="703">
        <v>95.78143268968681</v>
      </c>
      <c r="AE28" s="703">
        <v>0.82952312673318074</v>
      </c>
      <c r="AF28" s="714">
        <v>557369.89820000122</v>
      </c>
      <c r="AG28" s="714">
        <v>5662</v>
      </c>
      <c r="AH28" s="714"/>
      <c r="AI28" s="554">
        <v>96.772599540595053</v>
      </c>
      <c r="AJ28" s="554">
        <v>0.48459843246992174</v>
      </c>
      <c r="AK28" s="554">
        <v>95.821968486559371</v>
      </c>
      <c r="AL28" s="554">
        <v>97.723230594630735</v>
      </c>
      <c r="AM28" s="554">
        <v>0.50075996177682291</v>
      </c>
      <c r="AN28" s="506">
        <v>5474.0433430000157</v>
      </c>
      <c r="AO28" s="506">
        <v>5088</v>
      </c>
      <c r="AP28" s="506"/>
      <c r="AQ28" s="560">
        <v>97.720342018307463</v>
      </c>
      <c r="AR28" s="554">
        <v>0.31932806959379356</v>
      </c>
      <c r="AS28" s="554">
        <v>97.093968096795805</v>
      </c>
      <c r="AT28" s="554">
        <v>98.34671593981912</v>
      </c>
      <c r="AU28" s="554">
        <v>0.32677747846397109</v>
      </c>
      <c r="AV28" s="506">
        <v>5745.5702149999688</v>
      </c>
      <c r="AW28" s="506">
        <v>5386</v>
      </c>
      <c r="AX28" s="503"/>
      <c r="AY28" s="560">
        <v>98.060301146449035</v>
      </c>
      <c r="AZ28" s="554">
        <v>0.24746408027511529</v>
      </c>
      <c r="BA28" s="554">
        <v>97.5750950266806</v>
      </c>
      <c r="BB28" s="554">
        <v>98.54550726621747</v>
      </c>
      <c r="BC28" s="554">
        <v>0.25235908658442507</v>
      </c>
      <c r="BD28" s="506">
        <v>6748.0747210000372</v>
      </c>
      <c r="BE28" s="506">
        <v>6694</v>
      </c>
      <c r="BF28" s="503"/>
      <c r="BG28" s="560">
        <v>98.749047801123112</v>
      </c>
      <c r="BH28" s="554">
        <v>0.19931918490076928</v>
      </c>
      <c r="BI28" s="554">
        <v>98.358240254788214</v>
      </c>
      <c r="BJ28" s="554">
        <v>99.13985534745801</v>
      </c>
      <c r="BK28" s="554">
        <v>0.20184415884413454</v>
      </c>
      <c r="BL28" s="506">
        <v>6661.4668470000352</v>
      </c>
      <c r="BM28" s="506">
        <v>6594</v>
      </c>
      <c r="BN28" s="503"/>
      <c r="BO28" s="560">
        <v>99.258634486837082</v>
      </c>
      <c r="BP28" s="554">
        <v>0.12963312080361308</v>
      </c>
      <c r="BQ28" s="554">
        <v>99.00446122203698</v>
      </c>
      <c r="BR28" s="554">
        <v>99.512807751637183</v>
      </c>
      <c r="BS28" s="554">
        <v>0.13060135420340083</v>
      </c>
      <c r="BT28" s="506">
        <v>6817.2129809999942</v>
      </c>
      <c r="BU28" s="506">
        <v>6520</v>
      </c>
      <c r="BV28" s="506"/>
      <c r="BW28" s="560">
        <v>99.386152808967438</v>
      </c>
      <c r="BX28" s="554">
        <v>0.13636780185119426</v>
      </c>
      <c r="BY28" s="554">
        <v>99.118769167512582</v>
      </c>
      <c r="BZ28" s="554">
        <v>99.65353645042228</v>
      </c>
      <c r="CA28" s="554">
        <v>0.13721006196236429</v>
      </c>
      <c r="CB28" s="554">
        <v>7087.3470850000003</v>
      </c>
      <c r="CC28" s="506">
        <v>6578</v>
      </c>
      <c r="CD28" s="807"/>
      <c r="CE28" s="554">
        <v>99.261471034276255</v>
      </c>
      <c r="CF28" s="554">
        <v>0.221220692998434</v>
      </c>
      <c r="CG28" s="554">
        <v>98.827711733436843</v>
      </c>
      <c r="CH28" s="554">
        <v>99.695230335115653</v>
      </c>
      <c r="CI28" s="554">
        <v>0.22286662759817824</v>
      </c>
      <c r="CJ28" s="506">
        <v>6836.7525640000113</v>
      </c>
      <c r="CK28" s="506">
        <v>6335</v>
      </c>
      <c r="CL28" s="807"/>
      <c r="CM28" s="560">
        <v>99.2104215224835</v>
      </c>
      <c r="CN28" s="554">
        <v>0.16968925971300439</v>
      </c>
      <c r="CO28" s="554">
        <v>98.877545575608423</v>
      </c>
      <c r="CP28" s="554">
        <v>99.543297469358592</v>
      </c>
      <c r="CQ28" s="554">
        <v>0.17103975278902395</v>
      </c>
      <c r="CR28" s="506">
        <v>3481.5100440000001</v>
      </c>
      <c r="CS28" s="506">
        <v>3408</v>
      </c>
      <c r="CT28" s="1005"/>
      <c r="CU28" s="554">
        <v>99.358449152530596</v>
      </c>
      <c r="CV28" s="554">
        <v>0.20889524760318751</v>
      </c>
      <c r="CW28" s="554">
        <v>98.948857507652292</v>
      </c>
      <c r="CX28" s="554">
        <v>99.768040797408915</v>
      </c>
      <c r="CY28" s="554">
        <v>0.21024407021742156</v>
      </c>
      <c r="CZ28" s="506">
        <v>6890.0781870000337</v>
      </c>
      <c r="DA28" s="506">
        <v>6238</v>
      </c>
      <c r="DB28" s="812"/>
      <c r="DC28" s="554">
        <v>99.242636337251284</v>
      </c>
      <c r="DD28" s="554">
        <v>0.17062949810651862</v>
      </c>
      <c r="DE28" s="554">
        <v>98.908073910933382</v>
      </c>
      <c r="DF28" s="554">
        <v>99.577198763569172</v>
      </c>
      <c r="DG28" s="554">
        <v>0.17193164591746329</v>
      </c>
      <c r="DH28" s="506">
        <v>6910.8917650000112</v>
      </c>
      <c r="DI28" s="506">
        <v>6404</v>
      </c>
      <c r="DJ28" s="812"/>
      <c r="DK28" s="554">
        <v>99.344618771630678</v>
      </c>
      <c r="DL28" s="554">
        <v>0.17382967872480343</v>
      </c>
      <c r="DM28" s="554">
        <v>99.003781989298517</v>
      </c>
      <c r="DN28" s="554">
        <v>99.685455553962839</v>
      </c>
      <c r="DO28" s="554">
        <v>0.17497644147630778</v>
      </c>
      <c r="DP28" s="506">
        <v>6959.2263290000119</v>
      </c>
      <c r="DQ28" s="506">
        <v>6377</v>
      </c>
      <c r="DR28" s="812"/>
      <c r="DS28" s="812"/>
      <c r="DT28" s="554">
        <v>99.012977440859984</v>
      </c>
      <c r="DU28" s="554">
        <v>0.27385903645276077</v>
      </c>
      <c r="DV28" s="554">
        <v>98.476007885790338</v>
      </c>
      <c r="DW28" s="554">
        <v>99.549946995929631</v>
      </c>
      <c r="DX28" s="554">
        <v>0.27658903260063616</v>
      </c>
      <c r="DY28" s="506">
        <v>6873.2080509999896</v>
      </c>
      <c r="DZ28" s="506">
        <v>6294</v>
      </c>
      <c r="EA28" s="500">
        <v>-0.3</v>
      </c>
      <c r="EB28" s="500">
        <v>-0.3</v>
      </c>
      <c r="EC28" s="500"/>
      <c r="ED28" s="500" t="s">
        <v>151</v>
      </c>
      <c r="EE28" s="500" t="s">
        <v>151</v>
      </c>
      <c r="EF28" s="140"/>
      <c r="EG28" s="721"/>
      <c r="EH28" s="928"/>
      <c r="EI28" s="928"/>
      <c r="EJ28" s="928"/>
      <c r="EK28" s="928"/>
      <c r="EL28" s="928"/>
    </row>
    <row r="29" spans="1:142" ht="24.95" customHeight="1">
      <c r="A29" s="440" t="s">
        <v>45</v>
      </c>
      <c r="B29" s="432"/>
      <c r="C29" s="719">
        <v>98.925913038851704</v>
      </c>
      <c r="D29" s="713">
        <v>0.31752168078201282</v>
      </c>
      <c r="E29" s="713">
        <v>98.302885696034025</v>
      </c>
      <c r="F29" s="713">
        <v>99.548940381669368</v>
      </c>
      <c r="G29" s="713">
        <v>0.32096916877311088</v>
      </c>
      <c r="H29" s="693">
        <v>5039.0686190000424</v>
      </c>
      <c r="I29" s="533">
        <v>4175</v>
      </c>
      <c r="J29" s="713"/>
      <c r="K29" s="719">
        <v>99.313258955251939</v>
      </c>
      <c r="L29" s="713">
        <v>0.19281872228483188</v>
      </c>
      <c r="M29" s="713">
        <v>98.93491837739046</v>
      </c>
      <c r="N29" s="713">
        <v>99.691599533113418</v>
      </c>
      <c r="O29" s="713">
        <v>0.19415204406061345</v>
      </c>
      <c r="P29" s="693">
        <v>5128.1922449999602</v>
      </c>
      <c r="Q29" s="431">
        <v>4381</v>
      </c>
      <c r="R29" s="713"/>
      <c r="S29" s="719">
        <v>99.151506602028178</v>
      </c>
      <c r="T29" s="713">
        <v>0.26193708520846387</v>
      </c>
      <c r="U29" s="713">
        <v>98.63754495449308</v>
      </c>
      <c r="V29" s="713">
        <v>99.665468249563261</v>
      </c>
      <c r="W29" s="713">
        <v>0.26417862338675335</v>
      </c>
      <c r="X29" s="693">
        <v>5094.9149519999455</v>
      </c>
      <c r="Y29" s="533">
        <v>4185</v>
      </c>
      <c r="Z29" s="713"/>
      <c r="AA29" s="534">
        <v>99.261557859530441</v>
      </c>
      <c r="AB29" s="703">
        <v>0.2909598798498082</v>
      </c>
      <c r="AC29" s="703">
        <v>98.690785280151459</v>
      </c>
      <c r="AD29" s="703">
        <v>99.832330438909409</v>
      </c>
      <c r="AE29" s="703">
        <v>0.29312443419592393</v>
      </c>
      <c r="AF29" s="714">
        <v>524238.87909999938</v>
      </c>
      <c r="AG29" s="714">
        <v>4665</v>
      </c>
      <c r="AH29" s="714"/>
      <c r="AI29" s="554">
        <v>99.675558241382589</v>
      </c>
      <c r="AJ29" s="554">
        <v>0.11530181817996135</v>
      </c>
      <c r="AK29" s="554">
        <v>99.44937201871987</v>
      </c>
      <c r="AL29" s="554">
        <v>99.901744464045308</v>
      </c>
      <c r="AM29" s="554">
        <v>0.11567712307237539</v>
      </c>
      <c r="AN29" s="506">
        <v>5201.5958340000143</v>
      </c>
      <c r="AO29" s="506">
        <v>4213</v>
      </c>
      <c r="AP29" s="506"/>
      <c r="AQ29" s="560">
        <v>99.749171712922021</v>
      </c>
      <c r="AR29" s="554">
        <v>0.10008348188680069</v>
      </c>
      <c r="AS29" s="554">
        <v>99.552854229439518</v>
      </c>
      <c r="AT29" s="554">
        <v>99.945489196404523</v>
      </c>
      <c r="AU29" s="554">
        <v>0.10033515082695706</v>
      </c>
      <c r="AV29" s="506">
        <v>5578.5063809999892</v>
      </c>
      <c r="AW29" s="506">
        <v>4345</v>
      </c>
      <c r="AX29" s="503"/>
      <c r="AY29" s="560">
        <v>99.847451585150367</v>
      </c>
      <c r="AZ29" s="554">
        <v>4.8651150506637694E-2</v>
      </c>
      <c r="BA29" s="554">
        <v>99.75206062605298</v>
      </c>
      <c r="BB29" s="554">
        <v>99.942842544247753</v>
      </c>
      <c r="BC29" s="554">
        <v>4.8725480454699203E-2</v>
      </c>
      <c r="BD29" s="506">
        <v>6850.9187790000433</v>
      </c>
      <c r="BE29" s="506">
        <v>5342</v>
      </c>
      <c r="BF29" s="503"/>
      <c r="BG29" s="560">
        <v>99.749095276960446</v>
      </c>
      <c r="BH29" s="554">
        <v>0.10861924421644105</v>
      </c>
      <c r="BI29" s="554">
        <v>99.536124205770733</v>
      </c>
      <c r="BJ29" s="554">
        <v>99.962066348150174</v>
      </c>
      <c r="BK29" s="554">
        <v>0.10889246054297735</v>
      </c>
      <c r="BL29" s="506">
        <v>6469.7020460000267</v>
      </c>
      <c r="BM29" s="506">
        <v>5317</v>
      </c>
      <c r="BN29" s="503"/>
      <c r="BO29" s="560">
        <v>99.745849392380052</v>
      </c>
      <c r="BP29" s="554">
        <v>0.10631130623968349</v>
      </c>
      <c r="BQ29" s="554">
        <v>99.537403498116333</v>
      </c>
      <c r="BR29" s="554">
        <v>99.954295286643756</v>
      </c>
      <c r="BS29" s="554">
        <v>0.10658218551177631</v>
      </c>
      <c r="BT29" s="506">
        <v>6563.9162370000295</v>
      </c>
      <c r="BU29" s="506">
        <v>5050</v>
      </c>
      <c r="BV29" s="506"/>
      <c r="BW29" s="560">
        <v>99.914752761080095</v>
      </c>
      <c r="BX29" s="554">
        <v>4.8983803477975006E-2</v>
      </c>
      <c r="BY29" s="554">
        <v>99.81870759815709</v>
      </c>
      <c r="BZ29" s="554">
        <v>100</v>
      </c>
      <c r="CA29" s="554">
        <v>4.9025596445308649E-2</v>
      </c>
      <c r="CB29" s="554">
        <v>6777.9344799999608</v>
      </c>
      <c r="CC29" s="506">
        <v>5068</v>
      </c>
      <c r="CD29" s="807"/>
      <c r="CE29" s="554">
        <v>99.943950699817762</v>
      </c>
      <c r="CF29" s="554">
        <v>4.7874247131301874E-2</v>
      </c>
      <c r="CG29" s="554">
        <v>99.850081090775205</v>
      </c>
      <c r="CH29" s="554">
        <v>100</v>
      </c>
      <c r="CI29" s="554">
        <v>4.7901095360030801E-2</v>
      </c>
      <c r="CJ29" s="506">
        <v>6620.8319959999999</v>
      </c>
      <c r="CK29" s="506">
        <v>4941</v>
      </c>
      <c r="CL29" s="807"/>
      <c r="CM29" s="560">
        <v>99.951353790628232</v>
      </c>
      <c r="CN29" s="554">
        <v>2.3072252977466283E-2</v>
      </c>
      <c r="CO29" s="554">
        <v>99.906093424300963</v>
      </c>
      <c r="CP29" s="554">
        <v>99.996614156955516</v>
      </c>
      <c r="CQ29" s="554">
        <v>2.308348221655564E-2</v>
      </c>
      <c r="CR29" s="506">
        <v>3248.2222570000126</v>
      </c>
      <c r="CS29" s="506">
        <v>2580</v>
      </c>
      <c r="CT29" s="1005"/>
      <c r="CU29" s="554">
        <v>99.938136486747297</v>
      </c>
      <c r="CV29" s="554">
        <v>4.5613203604426319E-2</v>
      </c>
      <c r="CW29" s="554">
        <v>99.848700334863196</v>
      </c>
      <c r="CX29" s="554">
        <v>100</v>
      </c>
      <c r="CY29" s="554">
        <v>4.5641439002092103E-2</v>
      </c>
      <c r="CZ29" s="506">
        <v>6539.9825960000417</v>
      </c>
      <c r="DA29" s="506">
        <v>4922</v>
      </c>
      <c r="DB29" s="812"/>
      <c r="DC29" s="554">
        <v>99.936968811574175</v>
      </c>
      <c r="DD29" s="554">
        <v>4.2062409348879858E-2</v>
      </c>
      <c r="DE29" s="554">
        <v>99.854494785191278</v>
      </c>
      <c r="DF29" s="554">
        <v>100</v>
      </c>
      <c r="DG29" s="554">
        <v>4.2088938507016643E-2</v>
      </c>
      <c r="DH29" s="506">
        <v>6555.3610890000355</v>
      </c>
      <c r="DI29" s="506">
        <v>4785</v>
      </c>
      <c r="DJ29" s="812"/>
      <c r="DK29" s="554">
        <v>99.997357002689142</v>
      </c>
      <c r="DL29" s="554">
        <v>2.6442855199276497E-3</v>
      </c>
      <c r="DM29" s="554">
        <v>99.992172216208544</v>
      </c>
      <c r="DN29" s="554">
        <v>100</v>
      </c>
      <c r="DO29" s="554">
        <v>2.6443554101700296E-3</v>
      </c>
      <c r="DP29" s="506">
        <v>6679.3862890000246</v>
      </c>
      <c r="DQ29" s="506">
        <v>5029</v>
      </c>
      <c r="DR29" s="812"/>
      <c r="DS29" s="812"/>
      <c r="DT29" s="554">
        <v>99.980233184150308</v>
      </c>
      <c r="DU29" s="554">
        <v>1.0677609454066921E-2</v>
      </c>
      <c r="DV29" s="554">
        <v>99.959297043893542</v>
      </c>
      <c r="DW29" s="554">
        <v>100</v>
      </c>
      <c r="DX29" s="554">
        <v>1.067972049475038E-2</v>
      </c>
      <c r="DY29" s="506">
        <v>6511.5343300000095</v>
      </c>
      <c r="DZ29" s="506">
        <v>4865</v>
      </c>
      <c r="EA29" s="500">
        <v>0.1</v>
      </c>
      <c r="EB29" s="500">
        <v>0</v>
      </c>
      <c r="EC29" s="500"/>
      <c r="ED29" s="500" t="s">
        <v>151</v>
      </c>
      <c r="EE29" s="500" t="s">
        <v>151</v>
      </c>
      <c r="EF29" s="140"/>
      <c r="EG29" s="721"/>
      <c r="EH29" s="928"/>
      <c r="EI29" s="928"/>
      <c r="EJ29" s="928"/>
      <c r="EK29" s="928"/>
      <c r="EL29" s="928"/>
    </row>
    <row r="30" spans="1:142" ht="30.6" customHeight="1">
      <c r="A30" s="527" t="s">
        <v>16</v>
      </c>
      <c r="B30" s="996"/>
      <c r="C30" s="717">
        <v>99.973646260459219</v>
      </c>
      <c r="D30" s="707">
        <v>2.6439009459015644E-2</v>
      </c>
      <c r="E30" s="707">
        <v>99.921768776788127</v>
      </c>
      <c r="F30" s="707">
        <v>100.0255237441303</v>
      </c>
      <c r="G30" s="707">
        <v>2.6445978963430677E-2</v>
      </c>
      <c r="H30" s="689">
        <v>5151.0754209999895</v>
      </c>
      <c r="I30" s="522">
        <v>3131</v>
      </c>
      <c r="J30" s="707"/>
      <c r="K30" s="717">
        <v>99.963902730613668</v>
      </c>
      <c r="L30" s="707">
        <v>2.5064915505289741E-2</v>
      </c>
      <c r="M30" s="707">
        <v>99.914721434814439</v>
      </c>
      <c r="N30" s="707">
        <v>100.01308402641291</v>
      </c>
      <c r="O30" s="707">
        <v>2.5073966522531216E-2</v>
      </c>
      <c r="P30" s="689">
        <v>5083.6726189999854</v>
      </c>
      <c r="Q30" s="414">
        <v>3207</v>
      </c>
      <c r="R30" s="707"/>
      <c r="S30" s="717">
        <v>99.948744555730443</v>
      </c>
      <c r="T30" s="707">
        <v>3.0694787913664052E-2</v>
      </c>
      <c r="U30" s="707">
        <v>99.888516567187722</v>
      </c>
      <c r="V30" s="707">
        <v>100.00897254427315</v>
      </c>
      <c r="W30" s="707">
        <v>3.0710528731602963E-2</v>
      </c>
      <c r="X30" s="689">
        <v>5043.8524859999916</v>
      </c>
      <c r="Y30" s="522">
        <v>3064</v>
      </c>
      <c r="Z30" s="707"/>
      <c r="AA30" s="523">
        <v>99.965882422574012</v>
      </c>
      <c r="AB30" s="698">
        <v>2.5602644806129199E-2</v>
      </c>
      <c r="AC30" s="698">
        <v>99.915658014925583</v>
      </c>
      <c r="AD30" s="698">
        <v>100.01610683022247</v>
      </c>
      <c r="AE30" s="698">
        <v>2.5611382789482266E-2</v>
      </c>
      <c r="AF30" s="710">
        <v>515064.70639999741</v>
      </c>
      <c r="AG30" s="710">
        <v>3344</v>
      </c>
      <c r="AH30" s="710"/>
      <c r="AI30" s="551">
        <v>100</v>
      </c>
      <c r="AJ30" s="551">
        <v>0</v>
      </c>
      <c r="AK30" s="551">
        <v>100</v>
      </c>
      <c r="AL30" s="551">
        <v>100</v>
      </c>
      <c r="AM30" s="551">
        <v>0</v>
      </c>
      <c r="AN30" s="481">
        <v>5143.1264429999665</v>
      </c>
      <c r="AO30" s="481">
        <v>3038</v>
      </c>
      <c r="AP30" s="481"/>
      <c r="AQ30" s="557">
        <v>99.950694749396504</v>
      </c>
      <c r="AR30" s="551">
        <v>4.0684485917608586E-2</v>
      </c>
      <c r="AS30" s="551">
        <v>99.870890612474511</v>
      </c>
      <c r="AT30" s="551">
        <v>100</v>
      </c>
      <c r="AU30" s="551">
        <v>4.0704555400655922E-2</v>
      </c>
      <c r="AV30" s="481">
        <v>5500.6961059999985</v>
      </c>
      <c r="AW30" s="481">
        <v>3724</v>
      </c>
      <c r="AX30" s="480"/>
      <c r="AY30" s="557">
        <v>99.972134328216697</v>
      </c>
      <c r="AZ30" s="551">
        <v>1.979070942494926E-2</v>
      </c>
      <c r="BA30" s="551">
        <v>99.933330420526872</v>
      </c>
      <c r="BB30" s="551">
        <v>100</v>
      </c>
      <c r="BC30" s="551">
        <v>1.9796225776249551E-2</v>
      </c>
      <c r="BD30" s="481">
        <v>6916.1368690000054</v>
      </c>
      <c r="BE30" s="481">
        <v>4312</v>
      </c>
      <c r="BF30" s="480"/>
      <c r="BG30" s="557">
        <v>99.994165186230319</v>
      </c>
      <c r="BH30" s="551">
        <v>5.8409941287838173E-3</v>
      </c>
      <c r="BI30" s="551">
        <v>99.982712678109934</v>
      </c>
      <c r="BJ30" s="551">
        <v>100</v>
      </c>
      <c r="BK30" s="551">
        <v>5.8413349598003851E-3</v>
      </c>
      <c r="BL30" s="481">
        <v>6411.6699310000186</v>
      </c>
      <c r="BM30" s="481">
        <v>3778</v>
      </c>
      <c r="BN30" s="480"/>
      <c r="BO30" s="558">
        <v>99.957329181092049</v>
      </c>
      <c r="BP30" s="552">
        <v>2.7844856197124818E-2</v>
      </c>
      <c r="BQ30" s="552">
        <v>99.902733426830807</v>
      </c>
      <c r="BR30" s="552">
        <v>100</v>
      </c>
      <c r="BS30" s="552">
        <v>2.7856742897440234E-2</v>
      </c>
      <c r="BT30" s="488">
        <v>6519.5749020000085</v>
      </c>
      <c r="BU30" s="488">
        <v>3576</v>
      </c>
      <c r="BV30" s="998"/>
      <c r="BW30" s="551">
        <v>100</v>
      </c>
      <c r="BX30" s="551">
        <v>0</v>
      </c>
      <c r="BY30" s="551">
        <v>100</v>
      </c>
      <c r="BZ30" s="551">
        <v>100</v>
      </c>
      <c r="CA30" s="551">
        <v>0</v>
      </c>
      <c r="CB30" s="551">
        <v>6698.5691219999644</v>
      </c>
      <c r="CC30" s="481">
        <v>3892</v>
      </c>
      <c r="CD30" s="794"/>
      <c r="CE30" s="551">
        <v>99.997909425012125</v>
      </c>
      <c r="CF30" s="551">
        <v>2.0913592865074229E-3</v>
      </c>
      <c r="CG30" s="551">
        <v>99.993808784472478</v>
      </c>
      <c r="CH30" s="551">
        <v>100</v>
      </c>
      <c r="CI30" s="551">
        <v>2.0914030088556215E-3</v>
      </c>
      <c r="CJ30" s="481">
        <v>6817.0240639999965</v>
      </c>
      <c r="CK30" s="481">
        <v>3846</v>
      </c>
      <c r="CL30" s="794"/>
      <c r="CM30" s="557">
        <v>100</v>
      </c>
      <c r="CN30" s="551">
        <v>0</v>
      </c>
      <c r="CO30" s="551">
        <v>100</v>
      </c>
      <c r="CP30" s="551">
        <v>100</v>
      </c>
      <c r="CQ30" s="551">
        <v>0</v>
      </c>
      <c r="CR30" s="481">
        <v>3626.5222550000053</v>
      </c>
      <c r="CS30" s="481">
        <v>2080</v>
      </c>
      <c r="CT30" s="970"/>
      <c r="CU30" s="551">
        <v>100</v>
      </c>
      <c r="CV30" s="551">
        <v>0</v>
      </c>
      <c r="CW30" s="551">
        <v>100</v>
      </c>
      <c r="CX30" s="551">
        <v>100</v>
      </c>
      <c r="CY30" s="551">
        <v>0</v>
      </c>
      <c r="CZ30" s="481">
        <v>6498.3975029999956</v>
      </c>
      <c r="DA30" s="481">
        <v>3649</v>
      </c>
      <c r="DB30" s="812"/>
      <c r="DC30" s="551">
        <v>100</v>
      </c>
      <c r="DD30" s="551">
        <v>0</v>
      </c>
      <c r="DE30" s="551">
        <v>100</v>
      </c>
      <c r="DF30" s="551">
        <v>100</v>
      </c>
      <c r="DG30" s="551">
        <v>0</v>
      </c>
      <c r="DH30" s="481">
        <v>6583.9557400000249</v>
      </c>
      <c r="DI30" s="481">
        <v>3694</v>
      </c>
      <c r="DJ30" s="812"/>
      <c r="DK30" s="551">
        <v>100</v>
      </c>
      <c r="DL30" s="551">
        <v>0</v>
      </c>
      <c r="DM30" s="551">
        <v>100</v>
      </c>
      <c r="DN30" s="551">
        <v>100</v>
      </c>
      <c r="DO30" s="551">
        <v>0</v>
      </c>
      <c r="DP30" s="481">
        <v>6644.838017999994</v>
      </c>
      <c r="DQ30" s="481">
        <v>3684</v>
      </c>
      <c r="DR30" s="812"/>
      <c r="DS30" s="812"/>
      <c r="DT30" s="551">
        <v>100</v>
      </c>
      <c r="DU30" s="551">
        <v>0</v>
      </c>
      <c r="DV30" s="551">
        <v>100</v>
      </c>
      <c r="DW30" s="551">
        <v>100</v>
      </c>
      <c r="DX30" s="551">
        <v>0</v>
      </c>
      <c r="DY30" s="481">
        <v>6469.7288009999957</v>
      </c>
      <c r="DZ30" s="481">
        <v>3496</v>
      </c>
      <c r="EA30" s="482">
        <v>0</v>
      </c>
      <c r="EB30" s="483">
        <v>0</v>
      </c>
      <c r="EC30" s="483"/>
      <c r="ED30" s="483" t="s">
        <v>151</v>
      </c>
      <c r="EE30" s="483"/>
      <c r="EF30" s="140"/>
      <c r="EG30" s="721"/>
      <c r="EH30" s="928"/>
      <c r="EI30" s="928"/>
      <c r="EJ30" s="928"/>
      <c r="EK30" s="928"/>
      <c r="EL30" s="928"/>
    </row>
    <row r="31" spans="1:142" ht="5.0999999999999996" customHeight="1">
      <c r="A31" s="989"/>
      <c r="B31" s="997"/>
      <c r="C31" s="991"/>
      <c r="D31" s="990"/>
      <c r="E31" s="990"/>
      <c r="F31" s="990"/>
      <c r="G31" s="990"/>
      <c r="H31" s="992"/>
      <c r="I31" s="1000"/>
      <c r="J31" s="990"/>
      <c r="K31" s="991"/>
      <c r="L31" s="990"/>
      <c r="M31" s="990"/>
      <c r="N31" s="990"/>
      <c r="O31" s="990"/>
      <c r="P31" s="992"/>
      <c r="Q31" s="993"/>
      <c r="R31" s="990"/>
      <c r="S31" s="991"/>
      <c r="T31" s="990"/>
      <c r="U31" s="990"/>
      <c r="V31" s="990"/>
      <c r="W31" s="990"/>
      <c r="X31" s="992"/>
      <c r="Y31" s="1000"/>
      <c r="Z31" s="990"/>
      <c r="AA31" s="1001"/>
      <c r="AB31" s="993"/>
      <c r="AC31" s="993"/>
      <c r="AD31" s="993"/>
      <c r="AE31" s="993"/>
      <c r="AF31" s="993"/>
      <c r="AG31" s="993"/>
      <c r="AH31" s="993"/>
      <c r="AI31" s="608"/>
      <c r="AJ31" s="608"/>
      <c r="AK31" s="608"/>
      <c r="AL31" s="608"/>
      <c r="AM31" s="608"/>
      <c r="AN31" s="499"/>
      <c r="AO31" s="499"/>
      <c r="AP31" s="498"/>
      <c r="AQ31" s="994"/>
      <c r="AR31" s="608"/>
      <c r="AS31" s="608"/>
      <c r="AT31" s="608"/>
      <c r="AU31" s="608"/>
      <c r="AV31" s="499"/>
      <c r="AW31" s="499"/>
      <c r="AX31" s="498"/>
      <c r="AY31" s="498"/>
      <c r="AZ31" s="498"/>
      <c r="BA31" s="498"/>
      <c r="BB31" s="498"/>
      <c r="BC31" s="498"/>
      <c r="BD31" s="498"/>
      <c r="BE31" s="498"/>
      <c r="BF31" s="498"/>
      <c r="BG31" s="498"/>
      <c r="BH31" s="498"/>
      <c r="BI31" s="498"/>
      <c r="BJ31" s="498"/>
      <c r="BK31" s="498"/>
      <c r="BL31" s="498"/>
      <c r="BM31" s="498"/>
      <c r="BN31" s="498"/>
      <c r="BO31" s="498"/>
      <c r="BP31" s="498"/>
      <c r="BQ31" s="498"/>
      <c r="BR31" s="498"/>
      <c r="BS31" s="498"/>
      <c r="BT31" s="498"/>
      <c r="BU31" s="498"/>
      <c r="BV31" s="999"/>
      <c r="BW31" s="498"/>
      <c r="BX31" s="498"/>
      <c r="BY31" s="498"/>
      <c r="BZ31" s="498"/>
      <c r="CA31" s="498"/>
      <c r="CB31" s="498"/>
      <c r="CC31" s="498"/>
      <c r="CD31" s="995"/>
      <c r="CE31" s="498"/>
      <c r="CF31" s="498"/>
      <c r="CG31" s="498"/>
      <c r="CH31" s="498"/>
      <c r="CI31" s="498"/>
      <c r="CJ31" s="499"/>
      <c r="CK31" s="499"/>
      <c r="CL31" s="995"/>
      <c r="CM31" s="1007"/>
      <c r="CN31" s="498"/>
      <c r="CO31" s="498"/>
      <c r="CP31" s="498"/>
      <c r="CQ31" s="498"/>
      <c r="CR31" s="499"/>
      <c r="CS31" s="499"/>
      <c r="CT31" s="999"/>
      <c r="CU31" s="498"/>
      <c r="CV31" s="498"/>
      <c r="CW31" s="498"/>
      <c r="CX31" s="498"/>
      <c r="CY31" s="498"/>
      <c r="CZ31" s="499"/>
      <c r="DA31" s="499"/>
      <c r="DB31" s="818"/>
      <c r="DC31" s="480"/>
      <c r="DD31" s="480"/>
      <c r="DE31" s="480"/>
      <c r="DF31" s="480"/>
      <c r="DG31" s="480"/>
      <c r="DH31" s="481"/>
      <c r="DI31" s="481"/>
      <c r="DJ31" s="818"/>
      <c r="DK31" s="480"/>
      <c r="DL31" s="480"/>
      <c r="DM31" s="480"/>
      <c r="DN31" s="480"/>
      <c r="DO31" s="480"/>
      <c r="DP31" s="481"/>
      <c r="DQ31" s="481"/>
      <c r="DR31" s="812"/>
      <c r="DS31" s="818"/>
      <c r="DT31" s="480"/>
      <c r="DU31" s="480"/>
      <c r="DV31" s="480"/>
      <c r="DW31" s="480"/>
      <c r="DX31" s="480"/>
      <c r="DY31" s="481"/>
      <c r="DZ31" s="481"/>
      <c r="EA31" s="477"/>
      <c r="EB31" s="475"/>
      <c r="EC31" s="475"/>
      <c r="ED31" s="475"/>
      <c r="EE31" s="475"/>
      <c r="EF31" s="140"/>
      <c r="EG31" s="140"/>
      <c r="EH31" s="720"/>
      <c r="EI31" s="948"/>
      <c r="EK31" s="949"/>
      <c r="EL31" s="1028">
        <f t="shared" ref="EL31" si="0">+EK31-EB31</f>
        <v>0</v>
      </c>
    </row>
    <row r="32" spans="1:142" ht="6" customHeight="1" thickBot="1">
      <c r="A32" s="209"/>
      <c r="B32" s="255"/>
      <c r="C32" s="255"/>
      <c r="D32" s="255"/>
      <c r="E32" s="255"/>
      <c r="F32" s="255"/>
      <c r="G32" s="255"/>
      <c r="H32" s="255"/>
      <c r="I32" s="255"/>
      <c r="J32" s="255"/>
      <c r="K32" s="255"/>
      <c r="L32" s="255"/>
      <c r="M32" s="255"/>
      <c r="N32" s="255"/>
      <c r="O32" s="255"/>
      <c r="P32" s="255"/>
      <c r="Q32" s="255"/>
      <c r="R32" s="255"/>
      <c r="S32" s="255"/>
      <c r="T32" s="255"/>
      <c r="U32" s="255"/>
      <c r="V32" s="255"/>
      <c r="W32" s="255"/>
      <c r="X32" s="255"/>
      <c r="Y32" s="255"/>
      <c r="Z32" s="255"/>
      <c r="AA32" s="255"/>
      <c r="AB32" s="255"/>
      <c r="AC32" s="255"/>
      <c r="AD32" s="255"/>
      <c r="AE32" s="255"/>
      <c r="AF32" s="255"/>
      <c r="AG32" s="255"/>
      <c r="AH32" s="255"/>
      <c r="AI32" s="950"/>
      <c r="AJ32" s="950"/>
      <c r="AK32" s="950"/>
      <c r="AL32" s="950"/>
      <c r="AM32" s="950"/>
      <c r="AN32" s="951"/>
      <c r="AO32" s="951"/>
      <c r="AP32" s="906"/>
      <c r="AQ32" s="952"/>
      <c r="AR32" s="952"/>
      <c r="AS32" s="952"/>
      <c r="AT32" s="952"/>
      <c r="AU32" s="952"/>
      <c r="AV32" s="952"/>
      <c r="AW32" s="952"/>
      <c r="AX32" s="952"/>
      <c r="AY32" s="906"/>
      <c r="AZ32" s="906"/>
      <c r="BA32" s="906"/>
      <c r="BB32" s="906"/>
      <c r="BC32" s="906"/>
      <c r="BD32" s="906"/>
      <c r="BE32" s="906"/>
      <c r="BF32" s="906"/>
      <c r="BG32" s="906"/>
      <c r="BH32" s="906"/>
      <c r="BI32" s="906"/>
      <c r="BJ32" s="906"/>
      <c r="BK32" s="906"/>
      <c r="BL32" s="906"/>
      <c r="BM32" s="906"/>
      <c r="BN32" s="906"/>
      <c r="BO32" s="906"/>
      <c r="BP32" s="906"/>
      <c r="BQ32" s="906"/>
      <c r="BR32" s="906"/>
      <c r="BS32" s="906"/>
      <c r="BT32" s="906"/>
      <c r="BU32" s="906"/>
      <c r="BV32" s="906"/>
      <c r="BW32" s="481"/>
      <c r="BX32" s="481"/>
      <c r="BY32" s="481"/>
      <c r="BZ32" s="481"/>
      <c r="CA32" s="481"/>
      <c r="CB32" s="481"/>
      <c r="CC32" s="481"/>
      <c r="CD32" s="481"/>
      <c r="CE32" s="481"/>
      <c r="CF32" s="481"/>
      <c r="CG32" s="481"/>
      <c r="CH32" s="481"/>
      <c r="CI32" s="481"/>
      <c r="CJ32" s="481"/>
      <c r="CK32" s="481"/>
      <c r="CL32" s="481"/>
      <c r="CM32" s="481"/>
      <c r="CN32" s="481"/>
      <c r="CO32" s="481"/>
      <c r="CP32" s="481"/>
      <c r="CQ32" s="481"/>
      <c r="CR32" s="481"/>
      <c r="CS32" s="481"/>
      <c r="CT32" s="481"/>
      <c r="CU32" s="475"/>
      <c r="CV32" s="475"/>
      <c r="CW32" s="475"/>
      <c r="CX32" s="475"/>
      <c r="CY32" s="475"/>
      <c r="CZ32" s="480"/>
      <c r="DA32" s="480"/>
      <c r="DB32" s="812"/>
      <c r="DC32" s="483"/>
      <c r="DD32" s="483"/>
      <c r="DE32" s="483"/>
      <c r="DF32" s="483"/>
      <c r="DG32" s="483"/>
      <c r="DH32" s="486"/>
      <c r="DI32" s="486"/>
      <c r="DJ32" s="812"/>
      <c r="DK32" s="483"/>
      <c r="DL32" s="483"/>
      <c r="DM32" s="483"/>
      <c r="DN32" s="483"/>
      <c r="DO32" s="483"/>
      <c r="DP32" s="486"/>
      <c r="DQ32" s="486"/>
      <c r="DR32" s="813"/>
      <c r="DS32" s="812"/>
      <c r="DT32" s="483"/>
      <c r="DU32" s="483"/>
      <c r="DV32" s="483"/>
      <c r="DW32" s="483"/>
      <c r="DX32" s="483"/>
      <c r="DY32" s="486"/>
      <c r="DZ32" s="486"/>
      <c r="EA32" s="483"/>
      <c r="EB32" s="483"/>
      <c r="EC32" s="483"/>
      <c r="ED32" s="483"/>
      <c r="EE32" s="483"/>
      <c r="EF32" s="140"/>
      <c r="EG32" s="140"/>
    </row>
    <row r="33" spans="1:138" ht="99.95" customHeight="1" thickTop="1">
      <c r="A33" s="1199" t="s">
        <v>224</v>
      </c>
      <c r="B33" s="1200"/>
      <c r="C33" s="1200"/>
      <c r="D33" s="1200"/>
      <c r="E33" s="1200"/>
      <c r="F33" s="1200"/>
      <c r="G33" s="1200"/>
      <c r="H33" s="1200"/>
      <c r="I33" s="1200"/>
      <c r="J33" s="1200"/>
      <c r="K33" s="1200"/>
      <c r="L33" s="1200"/>
      <c r="M33" s="1200"/>
      <c r="N33" s="1200"/>
      <c r="O33" s="1200"/>
      <c r="P33" s="1200"/>
      <c r="Q33" s="1200"/>
      <c r="R33" s="1200"/>
      <c r="S33" s="1200"/>
      <c r="T33" s="1200"/>
      <c r="U33" s="1200"/>
      <c r="V33" s="1200"/>
      <c r="W33" s="1200"/>
      <c r="X33" s="1200"/>
      <c r="Y33" s="1200"/>
      <c r="Z33" s="1200"/>
      <c r="AA33" s="1200"/>
      <c r="AB33" s="1200"/>
      <c r="AC33" s="1200"/>
      <c r="AD33" s="1200"/>
      <c r="AE33" s="1200"/>
      <c r="AF33" s="1200"/>
      <c r="AG33" s="1200"/>
      <c r="AH33" s="1200"/>
      <c r="AI33" s="1200"/>
      <c r="AJ33" s="1200"/>
      <c r="AK33" s="1200"/>
      <c r="AL33" s="1200"/>
      <c r="AM33" s="1200"/>
      <c r="AN33" s="1200"/>
      <c r="AO33" s="1200"/>
      <c r="AP33" s="1200"/>
      <c r="AQ33" s="1200"/>
      <c r="AR33" s="1200"/>
      <c r="AS33" s="1200"/>
      <c r="AT33" s="1200"/>
      <c r="AU33" s="1200"/>
      <c r="AV33" s="1200"/>
      <c r="AW33" s="1200"/>
      <c r="AX33" s="1200"/>
      <c r="AY33" s="1200"/>
      <c r="AZ33" s="1200"/>
      <c r="BA33" s="1200"/>
      <c r="BB33" s="1200"/>
      <c r="BC33" s="1200"/>
      <c r="BD33" s="1200"/>
      <c r="BE33" s="1200"/>
      <c r="BF33" s="1200"/>
      <c r="BG33" s="1200"/>
      <c r="BH33" s="1200"/>
      <c r="BI33" s="1200"/>
      <c r="BJ33" s="1200"/>
      <c r="BK33" s="1200"/>
      <c r="BL33" s="1200"/>
      <c r="BM33" s="1200"/>
      <c r="BN33" s="1200"/>
      <c r="BO33" s="1200"/>
      <c r="BP33" s="1200"/>
      <c r="BQ33" s="1200"/>
      <c r="BR33" s="1200"/>
      <c r="BS33" s="1200"/>
      <c r="BT33" s="1200"/>
      <c r="BU33" s="1200"/>
      <c r="BV33" s="1200"/>
      <c r="BW33" s="1200"/>
      <c r="BX33" s="1200"/>
      <c r="BY33" s="1200"/>
      <c r="BZ33" s="1200"/>
      <c r="CA33" s="1200"/>
      <c r="CB33" s="1200"/>
      <c r="CC33" s="1200"/>
      <c r="CD33" s="1200"/>
      <c r="CE33" s="1200"/>
      <c r="CF33" s="1200"/>
      <c r="CG33" s="1200"/>
      <c r="CH33" s="1200"/>
      <c r="CI33" s="1200"/>
      <c r="CJ33" s="1200"/>
      <c r="CK33" s="1200"/>
      <c r="CL33" s="1200"/>
      <c r="CM33" s="1200"/>
      <c r="CN33" s="1200"/>
      <c r="CO33" s="1200"/>
      <c r="CP33" s="1200"/>
      <c r="CQ33" s="1200"/>
      <c r="CR33" s="1200"/>
      <c r="CS33" s="1200"/>
      <c r="CT33" s="1200"/>
      <c r="CU33" s="1200"/>
      <c r="CV33" s="1200"/>
      <c r="CW33" s="1200"/>
      <c r="CX33" s="1200"/>
      <c r="CY33" s="1200"/>
      <c r="CZ33" s="1200"/>
      <c r="DA33" s="1200"/>
      <c r="DB33" s="1200"/>
      <c r="DC33" s="1200"/>
      <c r="DD33" s="1200"/>
      <c r="DE33" s="1200"/>
      <c r="DF33" s="1200"/>
      <c r="DG33" s="1200"/>
      <c r="DH33" s="1200"/>
      <c r="DI33" s="1200"/>
      <c r="DJ33" s="1200"/>
      <c r="DK33" s="1200"/>
      <c r="DL33" s="1200"/>
      <c r="DM33" s="1200"/>
      <c r="DN33" s="1200"/>
      <c r="DO33" s="1200"/>
      <c r="DP33" s="1200"/>
      <c r="DQ33" s="1200"/>
      <c r="DR33" s="1200"/>
      <c r="DS33" s="1200"/>
      <c r="DT33" s="1200"/>
      <c r="DU33" s="1200"/>
      <c r="DV33" s="1200"/>
      <c r="DW33" s="1200"/>
      <c r="DX33" s="1200"/>
      <c r="DY33" s="1200"/>
      <c r="DZ33" s="1200"/>
      <c r="EA33" s="1200"/>
      <c r="EB33" s="1200"/>
      <c r="EC33" s="1200"/>
      <c r="ED33" s="1200"/>
      <c r="EE33" s="1200"/>
      <c r="EF33" s="1200"/>
      <c r="EG33" s="953"/>
    </row>
    <row r="34" spans="1:138" ht="20.25">
      <c r="CU34" s="797"/>
      <c r="CV34" s="797"/>
      <c r="CW34" s="797"/>
      <c r="CX34" s="797"/>
      <c r="CY34" s="797"/>
      <c r="CZ34" s="954"/>
      <c r="DA34" s="954"/>
      <c r="DB34" s="797"/>
      <c r="DC34" s="797"/>
      <c r="DD34" s="797"/>
      <c r="DE34" s="797"/>
      <c r="DF34" s="797"/>
      <c r="DG34" s="797"/>
      <c r="DH34" s="954"/>
      <c r="DI34" s="954"/>
      <c r="DJ34" s="797"/>
      <c r="DK34" s="797"/>
      <c r="DL34" s="797"/>
      <c r="DM34" s="797"/>
      <c r="DN34" s="797"/>
      <c r="DO34" s="797"/>
      <c r="DP34" s="954"/>
      <c r="DQ34" s="954"/>
      <c r="DR34" s="797"/>
      <c r="DS34" s="797"/>
      <c r="DT34" s="797"/>
      <c r="DU34" s="797"/>
      <c r="DV34" s="797"/>
      <c r="DW34" s="797"/>
      <c r="DX34" s="797"/>
      <c r="DY34" s="954"/>
      <c r="DZ34" s="954"/>
      <c r="EA34" s="797"/>
      <c r="EB34" s="797"/>
      <c r="EC34" s="797"/>
      <c r="ED34" s="797"/>
      <c r="EE34" s="797"/>
      <c r="EF34" s="911"/>
      <c r="EG34" s="911"/>
      <c r="EH34" s="196"/>
    </row>
    <row r="35" spans="1:138" ht="20.25">
      <c r="CU35" s="797"/>
      <c r="CV35" s="797"/>
      <c r="CW35" s="797"/>
      <c r="CX35" s="797"/>
      <c r="CY35" s="797"/>
      <c r="CZ35" s="954"/>
      <c r="DA35" s="954"/>
      <c r="DB35" s="797"/>
      <c r="DC35" s="797"/>
      <c r="DD35" s="797"/>
      <c r="DE35" s="797"/>
      <c r="DF35" s="797"/>
      <c r="DG35" s="797"/>
      <c r="DH35" s="954"/>
      <c r="DI35" s="954"/>
      <c r="DJ35" s="797"/>
      <c r="DK35" s="797"/>
      <c r="DL35" s="797"/>
      <c r="DM35" s="797"/>
      <c r="DN35" s="797"/>
      <c r="DO35" s="797"/>
      <c r="DP35" s="954"/>
      <c r="DQ35" s="954"/>
      <c r="DR35" s="797"/>
      <c r="DS35" s="797"/>
      <c r="DT35" s="797"/>
      <c r="DU35" s="797"/>
      <c r="DV35" s="797"/>
      <c r="DW35" s="797"/>
      <c r="DX35" s="797"/>
      <c r="DY35" s="954"/>
      <c r="DZ35" s="954"/>
      <c r="EA35" s="797"/>
      <c r="EB35" s="797"/>
      <c r="EC35" s="797"/>
      <c r="ED35" s="797"/>
      <c r="EE35" s="797"/>
      <c r="EF35" s="911"/>
      <c r="EG35" s="911"/>
      <c r="EH35" s="196"/>
    </row>
    <row r="36" spans="1:138" ht="20.25">
      <c r="CU36" s="902"/>
      <c r="CV36" s="902"/>
      <c r="CW36" s="902"/>
      <c r="CX36" s="902"/>
      <c r="CY36" s="902"/>
      <c r="CZ36" s="923"/>
      <c r="DA36" s="923"/>
      <c r="DB36" s="902"/>
      <c r="DC36" s="902"/>
      <c r="DD36" s="902"/>
      <c r="DE36" s="902"/>
      <c r="DF36" s="902"/>
      <c r="DG36" s="902"/>
      <c r="DH36" s="923"/>
      <c r="DI36" s="923"/>
      <c r="DJ36" s="902"/>
      <c r="DK36" s="902"/>
      <c r="DL36" s="902"/>
      <c r="DM36" s="902"/>
      <c r="DN36" s="902"/>
      <c r="DO36" s="902"/>
      <c r="DP36" s="923"/>
      <c r="DQ36" s="923"/>
      <c r="DR36" s="902"/>
      <c r="DS36" s="902"/>
      <c r="DT36" s="902"/>
      <c r="DU36" s="902"/>
      <c r="DV36" s="902"/>
      <c r="DW36" s="902"/>
      <c r="DX36" s="902"/>
      <c r="DY36" s="923"/>
      <c r="DZ36" s="923"/>
      <c r="EA36" s="903"/>
      <c r="EB36" s="903"/>
      <c r="EC36" s="902"/>
      <c r="ED36" s="902"/>
      <c r="EE36" s="902"/>
      <c r="EF36" s="916"/>
      <c r="EG36" s="916"/>
      <c r="EH36" s="196"/>
    </row>
    <row r="37" spans="1:138" ht="20.25">
      <c r="CU37" s="797"/>
      <c r="CV37" s="797"/>
      <c r="CW37" s="797"/>
      <c r="CX37" s="797"/>
      <c r="CY37" s="797"/>
      <c r="CZ37" s="954"/>
      <c r="DA37" s="954"/>
      <c r="DB37" s="797"/>
      <c r="DC37" s="797"/>
      <c r="DD37" s="797"/>
      <c r="DE37" s="797"/>
      <c r="DF37" s="797"/>
      <c r="DG37" s="797"/>
      <c r="DH37" s="954"/>
      <c r="DI37" s="954"/>
      <c r="DJ37" s="797"/>
      <c r="DK37" s="797"/>
      <c r="DL37" s="797"/>
      <c r="DM37" s="797"/>
      <c r="DN37" s="797"/>
      <c r="DO37" s="797"/>
      <c r="DP37" s="954"/>
      <c r="DQ37" s="954"/>
      <c r="DR37" s="797"/>
      <c r="DS37" s="797"/>
      <c r="DT37" s="797"/>
      <c r="DU37" s="797"/>
      <c r="DV37" s="797"/>
      <c r="DW37" s="797"/>
      <c r="DX37" s="797"/>
      <c r="DY37" s="954"/>
      <c r="DZ37" s="954"/>
      <c r="EA37" s="797"/>
      <c r="EB37" s="797"/>
      <c r="EC37" s="797"/>
      <c r="ED37" s="797"/>
      <c r="EE37" s="797"/>
      <c r="EF37" s="909"/>
      <c r="EG37" s="909"/>
      <c r="EH37" s="196"/>
    </row>
    <row r="38" spans="1:138">
      <c r="CU38" s="955"/>
      <c r="CV38" s="955"/>
      <c r="CW38" s="955"/>
      <c r="CX38" s="955"/>
      <c r="CY38" s="955"/>
      <c r="CZ38" s="955"/>
      <c r="DA38" s="955"/>
      <c r="DB38" s="955"/>
      <c r="DC38" s="955"/>
      <c r="DD38" s="955"/>
      <c r="DE38" s="955"/>
      <c r="DF38" s="955"/>
      <c r="DG38" s="955"/>
      <c r="DH38" s="955"/>
      <c r="DI38" s="955"/>
      <c r="DJ38" s="955"/>
      <c r="DK38" s="955"/>
      <c r="DL38" s="955"/>
      <c r="DM38" s="955"/>
      <c r="DN38" s="955"/>
      <c r="DO38" s="955"/>
      <c r="DP38" s="955"/>
      <c r="DQ38" s="955"/>
      <c r="DR38" s="955"/>
      <c r="DS38" s="955"/>
      <c r="DT38" s="955"/>
      <c r="DU38" s="955"/>
      <c r="DV38" s="955"/>
      <c r="DW38" s="955"/>
      <c r="DX38" s="955"/>
      <c r="DY38" s="955"/>
      <c r="DZ38" s="955"/>
      <c r="EA38" s="955"/>
      <c r="EB38" s="955"/>
      <c r="EC38" s="955"/>
      <c r="ED38" s="955"/>
      <c r="EE38" s="955"/>
      <c r="EF38" s="955"/>
      <c r="EG38" s="955"/>
      <c r="EH38" s="196"/>
    </row>
    <row r="39" spans="1:138" ht="20.25">
      <c r="CU39" s="797"/>
      <c r="CV39" s="797"/>
      <c r="CW39" s="797"/>
      <c r="CX39" s="797"/>
      <c r="CY39" s="797"/>
      <c r="CZ39" s="954"/>
      <c r="DA39" s="954"/>
      <c r="DB39" s="797"/>
      <c r="DC39" s="797"/>
      <c r="DD39" s="797"/>
      <c r="DE39" s="797"/>
      <c r="DF39" s="797"/>
      <c r="DG39" s="797"/>
      <c r="DH39" s="954"/>
      <c r="DI39" s="954"/>
      <c r="DJ39" s="797"/>
      <c r="DK39" s="797"/>
      <c r="DL39" s="797"/>
      <c r="DM39" s="797"/>
      <c r="DN39" s="797"/>
      <c r="DO39" s="797"/>
      <c r="DP39" s="954"/>
      <c r="DQ39" s="954"/>
      <c r="DR39" s="797"/>
      <c r="DS39" s="797"/>
      <c r="DT39" s="797"/>
      <c r="DU39" s="797"/>
      <c r="DV39" s="797"/>
      <c r="DW39" s="797"/>
      <c r="DX39" s="797"/>
      <c r="DY39" s="954"/>
      <c r="DZ39" s="954"/>
      <c r="EA39" s="756"/>
      <c r="EB39" s="797"/>
      <c r="EC39" s="797"/>
      <c r="ED39" s="797"/>
      <c r="EE39" s="797"/>
      <c r="EF39" s="909"/>
      <c r="EG39" s="909"/>
      <c r="EH39" s="196"/>
    </row>
    <row r="40" spans="1:138" ht="20.25">
      <c r="CU40" s="797"/>
      <c r="CV40" s="797"/>
      <c r="CW40" s="797"/>
      <c r="CX40" s="797"/>
      <c r="CY40" s="797"/>
      <c r="CZ40" s="954"/>
      <c r="DA40" s="954"/>
      <c r="DB40" s="797"/>
      <c r="DC40" s="797"/>
      <c r="DD40" s="797"/>
      <c r="DE40" s="797"/>
      <c r="DF40" s="797"/>
      <c r="DG40" s="797"/>
      <c r="DH40" s="954"/>
      <c r="DI40" s="954"/>
      <c r="DJ40" s="797"/>
      <c r="DK40" s="797"/>
      <c r="DL40" s="797"/>
      <c r="DM40" s="797"/>
      <c r="DN40" s="797"/>
      <c r="DO40" s="797"/>
      <c r="DP40" s="954"/>
      <c r="DQ40" s="954"/>
      <c r="DR40" s="797"/>
      <c r="DS40" s="797"/>
      <c r="DT40" s="797"/>
      <c r="DU40" s="797"/>
      <c r="DV40" s="797"/>
      <c r="DW40" s="797"/>
      <c r="DX40" s="797"/>
      <c r="DY40" s="954"/>
      <c r="DZ40" s="954"/>
      <c r="EA40" s="797"/>
      <c r="EB40" s="797"/>
      <c r="EC40" s="797"/>
      <c r="ED40" s="797"/>
      <c r="EE40" s="797"/>
      <c r="EF40" s="911"/>
      <c r="EG40" s="911"/>
      <c r="EH40" s="196"/>
    </row>
    <row r="41" spans="1:138" ht="15">
      <c r="CU41" s="956"/>
      <c r="CV41" s="956"/>
      <c r="CW41" s="956"/>
      <c r="CX41" s="956"/>
      <c r="CY41" s="956"/>
      <c r="CZ41" s="956"/>
      <c r="DA41" s="956"/>
      <c r="DB41" s="956"/>
      <c r="DC41" s="956"/>
      <c r="DD41" s="956"/>
      <c r="DE41" s="956"/>
      <c r="DF41" s="956"/>
      <c r="DG41" s="956"/>
      <c r="DH41" s="956"/>
      <c r="DI41" s="956"/>
      <c r="DJ41" s="956"/>
      <c r="DK41" s="956"/>
      <c r="DL41" s="956"/>
      <c r="DM41" s="956"/>
      <c r="DN41" s="956"/>
      <c r="DO41" s="956"/>
      <c r="DP41" s="956"/>
      <c r="DQ41" s="956"/>
      <c r="DR41" s="956"/>
      <c r="DS41" s="956"/>
      <c r="DT41" s="956"/>
      <c r="DU41" s="956"/>
      <c r="DV41" s="956"/>
      <c r="DW41" s="956"/>
      <c r="DX41" s="956"/>
      <c r="DY41" s="956"/>
      <c r="DZ41" s="956"/>
      <c r="EA41" s="196"/>
      <c r="EB41" s="196"/>
      <c r="EC41" s="196"/>
      <c r="ED41" s="196"/>
      <c r="EE41" s="196"/>
      <c r="EF41" s="917"/>
      <c r="EG41" s="917"/>
      <c r="EH41" s="196"/>
    </row>
    <row r="42" spans="1:138">
      <c r="CU42" s="955"/>
      <c r="CV42" s="955"/>
      <c r="CW42" s="955"/>
      <c r="CX42" s="955"/>
      <c r="CY42" s="955"/>
      <c r="CZ42" s="955"/>
      <c r="DA42" s="955"/>
      <c r="DB42" s="955"/>
      <c r="DC42" s="955"/>
      <c r="DD42" s="955"/>
      <c r="DE42" s="955"/>
      <c r="DF42" s="955"/>
      <c r="DG42" s="955"/>
      <c r="DH42" s="955"/>
      <c r="DI42" s="955"/>
      <c r="DJ42" s="955"/>
      <c r="DK42" s="955"/>
      <c r="DL42" s="955"/>
      <c r="DM42" s="955"/>
      <c r="DN42" s="955"/>
      <c r="DO42" s="955"/>
      <c r="DP42" s="955"/>
      <c r="DQ42" s="955"/>
      <c r="DR42" s="955"/>
      <c r="DS42" s="955"/>
      <c r="DT42" s="955"/>
      <c r="DU42" s="955"/>
      <c r="DV42" s="955"/>
      <c r="DW42" s="955"/>
      <c r="DX42" s="955"/>
      <c r="DY42" s="955"/>
      <c r="DZ42" s="955"/>
      <c r="EA42" s="955"/>
      <c r="EB42" s="955"/>
      <c r="EC42" s="955"/>
      <c r="ED42" s="955"/>
      <c r="EE42" s="955"/>
      <c r="EF42" s="955"/>
      <c r="EG42" s="955"/>
      <c r="EH42" s="196"/>
    </row>
    <row r="43" spans="1:138" ht="20.25">
      <c r="CU43" s="797"/>
      <c r="CV43" s="797"/>
      <c r="CW43" s="797"/>
      <c r="CX43" s="797"/>
      <c r="CY43" s="797"/>
      <c r="CZ43" s="957"/>
      <c r="DA43" s="756"/>
      <c r="DB43" s="919"/>
      <c r="DC43" s="797"/>
      <c r="DD43" s="797"/>
      <c r="DE43" s="797"/>
      <c r="DF43" s="797"/>
      <c r="DG43" s="797"/>
      <c r="DH43" s="957"/>
      <c r="DI43" s="756"/>
      <c r="DJ43" s="919"/>
      <c r="DK43" s="797"/>
      <c r="DL43" s="797"/>
      <c r="DM43" s="797"/>
      <c r="DN43" s="797"/>
      <c r="DO43" s="797"/>
      <c r="DP43" s="957"/>
      <c r="DQ43" s="756"/>
      <c r="DR43" s="919"/>
      <c r="DS43" s="919"/>
      <c r="DT43" s="797"/>
      <c r="DU43" s="797"/>
      <c r="DV43" s="797"/>
      <c r="DW43" s="797"/>
      <c r="DX43" s="797"/>
      <c r="DY43" s="957"/>
      <c r="DZ43" s="756"/>
      <c r="EA43" s="196"/>
      <c r="EB43" s="196"/>
      <c r="EC43" s="196"/>
      <c r="ED43" s="196"/>
      <c r="EE43" s="196"/>
      <c r="EF43" s="196"/>
      <c r="EG43" s="196"/>
      <c r="EH43" s="196"/>
    </row>
    <row r="44" spans="1:138" ht="20.25">
      <c r="CU44" s="797"/>
      <c r="CV44" s="797"/>
      <c r="CW44" s="797"/>
      <c r="CX44" s="797"/>
      <c r="CY44" s="797"/>
      <c r="CZ44" s="957"/>
      <c r="DA44" s="756"/>
      <c r="DB44" s="919"/>
      <c r="DC44" s="797"/>
      <c r="DD44" s="797"/>
      <c r="DE44" s="797"/>
      <c r="DF44" s="797"/>
      <c r="DG44" s="797"/>
      <c r="DH44" s="957"/>
      <c r="DI44" s="756"/>
      <c r="DJ44" s="919"/>
      <c r="DK44" s="797"/>
      <c r="DL44" s="797"/>
      <c r="DM44" s="797"/>
      <c r="DN44" s="797"/>
      <c r="DO44" s="797"/>
      <c r="DP44" s="957"/>
      <c r="DQ44" s="756"/>
      <c r="DR44" s="919"/>
      <c r="DS44" s="919"/>
      <c r="DT44" s="797"/>
      <c r="DU44" s="797"/>
      <c r="DV44" s="797"/>
      <c r="DW44" s="797"/>
      <c r="DX44" s="797"/>
      <c r="DY44" s="957"/>
      <c r="DZ44" s="756"/>
      <c r="EA44" s="196"/>
      <c r="EB44" s="196"/>
      <c r="EC44" s="196"/>
      <c r="ED44" s="196"/>
      <c r="EE44" s="196"/>
      <c r="EF44" s="196"/>
      <c r="EG44" s="196"/>
      <c r="EH44" s="196"/>
    </row>
    <row r="45" spans="1:138" ht="20.25">
      <c r="CU45" s="797"/>
      <c r="CV45" s="797"/>
      <c r="CW45" s="797"/>
      <c r="CX45" s="797"/>
      <c r="CY45" s="797"/>
      <c r="CZ45" s="957"/>
      <c r="DA45" s="756"/>
      <c r="DB45" s="919"/>
      <c r="DC45" s="797"/>
      <c r="DD45" s="797"/>
      <c r="DE45" s="797"/>
      <c r="DF45" s="797"/>
      <c r="DG45" s="797"/>
      <c r="DH45" s="957"/>
      <c r="DI45" s="756"/>
      <c r="DJ45" s="919"/>
      <c r="DK45" s="797"/>
      <c r="DL45" s="797"/>
      <c r="DM45" s="797"/>
      <c r="DN45" s="797"/>
      <c r="DO45" s="797"/>
      <c r="DP45" s="957"/>
      <c r="DQ45" s="756"/>
      <c r="DR45" s="919"/>
      <c r="DS45" s="919"/>
      <c r="DT45" s="797"/>
      <c r="DU45" s="797"/>
      <c r="DV45" s="797"/>
      <c r="DW45" s="797"/>
      <c r="DX45" s="797"/>
      <c r="DY45" s="957"/>
      <c r="DZ45" s="756"/>
      <c r="EA45" s="196"/>
      <c r="EB45" s="196"/>
      <c r="EC45" s="196"/>
      <c r="ED45" s="196"/>
      <c r="EE45" s="196"/>
      <c r="EF45" s="196"/>
      <c r="EG45" s="196"/>
      <c r="EH45" s="196"/>
    </row>
    <row r="46" spans="1:138" ht="20.25">
      <c r="CU46" s="958"/>
      <c r="CV46" s="797"/>
      <c r="CW46" s="797"/>
      <c r="CX46" s="797"/>
      <c r="CY46" s="797"/>
      <c r="CZ46" s="957"/>
      <c r="DA46" s="756"/>
      <c r="DB46" s="919"/>
      <c r="DC46" s="958"/>
      <c r="DD46" s="797"/>
      <c r="DE46" s="797"/>
      <c r="DF46" s="797"/>
      <c r="DG46" s="797"/>
      <c r="DH46" s="957"/>
      <c r="DI46" s="756"/>
      <c r="DJ46" s="919"/>
      <c r="DK46" s="958"/>
      <c r="DL46" s="797"/>
      <c r="DM46" s="797"/>
      <c r="DN46" s="797"/>
      <c r="DO46" s="797"/>
      <c r="DP46" s="957"/>
      <c r="DQ46" s="756"/>
      <c r="DR46" s="919"/>
      <c r="DS46" s="919"/>
      <c r="DT46" s="958"/>
      <c r="DU46" s="797"/>
      <c r="DV46" s="797"/>
      <c r="DW46" s="797"/>
      <c r="DX46" s="797"/>
      <c r="DY46" s="957"/>
      <c r="DZ46" s="756"/>
      <c r="EA46" s="196"/>
      <c r="EB46" s="196"/>
      <c r="EC46" s="196"/>
      <c r="ED46" s="196"/>
      <c r="EE46" s="196"/>
      <c r="EF46" s="196"/>
      <c r="EG46" s="196"/>
      <c r="EH46" s="196"/>
    </row>
    <row r="47" spans="1:138" ht="18.75">
      <c r="CU47" s="959"/>
      <c r="CV47" s="959"/>
      <c r="CW47" s="959"/>
      <c r="CX47" s="959"/>
      <c r="CY47" s="959"/>
      <c r="CZ47" s="959"/>
      <c r="DA47" s="959"/>
      <c r="DB47" s="960"/>
      <c r="DC47" s="959"/>
      <c r="DD47" s="959"/>
      <c r="DE47" s="959"/>
      <c r="DF47" s="959"/>
      <c r="DG47" s="959"/>
      <c r="DH47" s="959"/>
      <c r="DI47" s="959"/>
      <c r="DJ47" s="960"/>
      <c r="DK47" s="959"/>
      <c r="DL47" s="959"/>
      <c r="DM47" s="959"/>
      <c r="DN47" s="959"/>
      <c r="DO47" s="959"/>
      <c r="DP47" s="959"/>
      <c r="DQ47" s="959"/>
      <c r="DR47" s="960"/>
      <c r="DS47" s="960"/>
      <c r="DT47" s="959"/>
      <c r="DU47" s="959"/>
      <c r="DV47" s="959"/>
      <c r="DW47" s="959"/>
      <c r="DX47" s="959"/>
      <c r="DY47" s="959"/>
      <c r="DZ47" s="959"/>
      <c r="EA47" s="196"/>
      <c r="EB47" s="196"/>
      <c r="EC47" s="196"/>
      <c r="ED47" s="196"/>
      <c r="EE47" s="196"/>
      <c r="EF47" s="196"/>
      <c r="EG47" s="196"/>
      <c r="EH47" s="196"/>
    </row>
    <row r="48" spans="1:138" ht="20.25">
      <c r="CU48" s="797"/>
      <c r="CV48" s="797"/>
      <c r="CW48" s="797"/>
      <c r="CX48" s="797"/>
      <c r="CY48" s="797"/>
      <c r="CZ48" s="957"/>
      <c r="DA48" s="756"/>
      <c r="DB48" s="919"/>
      <c r="DC48" s="797"/>
      <c r="DD48" s="797"/>
      <c r="DE48" s="797"/>
      <c r="DF48" s="797"/>
      <c r="DG48" s="797"/>
      <c r="DH48" s="957"/>
      <c r="DI48" s="756"/>
      <c r="DJ48" s="919"/>
      <c r="DK48" s="797"/>
      <c r="DL48" s="797"/>
      <c r="DM48" s="797"/>
      <c r="DN48" s="797"/>
      <c r="DO48" s="797"/>
      <c r="DP48" s="957"/>
      <c r="DQ48" s="756"/>
      <c r="DR48" s="919"/>
      <c r="DS48" s="919"/>
      <c r="DT48" s="797"/>
      <c r="DU48" s="797"/>
      <c r="DV48" s="797"/>
      <c r="DW48" s="797"/>
      <c r="DX48" s="797"/>
      <c r="DY48" s="957"/>
      <c r="DZ48" s="756"/>
      <c r="EA48" s="196"/>
      <c r="EB48" s="196"/>
      <c r="EC48" s="196"/>
      <c r="ED48" s="196"/>
      <c r="EE48" s="196"/>
      <c r="EF48" s="196"/>
      <c r="EG48" s="196"/>
      <c r="EH48" s="196"/>
    </row>
    <row r="49" spans="99:138">
      <c r="CU49" s="955"/>
      <c r="CV49" s="955"/>
      <c r="CW49" s="955"/>
      <c r="CX49" s="955"/>
      <c r="CY49" s="955"/>
      <c r="CZ49" s="955"/>
      <c r="DA49" s="955"/>
      <c r="DB49" s="955"/>
      <c r="DC49" s="955"/>
      <c r="DD49" s="955"/>
      <c r="DE49" s="955"/>
      <c r="DF49" s="955"/>
      <c r="DG49" s="955"/>
      <c r="DH49" s="955"/>
      <c r="DI49" s="955"/>
      <c r="DJ49" s="955"/>
      <c r="DK49" s="955"/>
      <c r="DL49" s="955"/>
      <c r="DM49" s="955"/>
      <c r="DN49" s="955"/>
      <c r="DO49" s="955"/>
      <c r="DP49" s="955"/>
      <c r="DQ49" s="955"/>
      <c r="DR49" s="955"/>
      <c r="DS49" s="955"/>
      <c r="DT49" s="955"/>
      <c r="DU49" s="955"/>
      <c r="DV49" s="955"/>
      <c r="DW49" s="955"/>
      <c r="DX49" s="955"/>
      <c r="DY49" s="955"/>
      <c r="DZ49" s="955"/>
      <c r="EA49" s="196"/>
      <c r="EB49" s="196"/>
      <c r="EC49" s="196"/>
      <c r="ED49" s="196"/>
      <c r="EE49" s="196"/>
      <c r="EF49" s="196"/>
      <c r="EG49" s="196"/>
      <c r="EH49" s="196"/>
    </row>
    <row r="50" spans="99:138">
      <c r="CU50" s="955"/>
      <c r="CV50" s="955"/>
      <c r="CW50" s="955"/>
      <c r="CX50" s="955"/>
      <c r="CY50" s="955"/>
      <c r="CZ50" s="955"/>
      <c r="DA50" s="955"/>
      <c r="DB50" s="955"/>
      <c r="DC50" s="955"/>
      <c r="DD50" s="955"/>
      <c r="DE50" s="955"/>
      <c r="DF50" s="955"/>
      <c r="DG50" s="955"/>
      <c r="DH50" s="955"/>
      <c r="DI50" s="955"/>
      <c r="DJ50" s="955"/>
      <c r="DK50" s="955"/>
      <c r="DL50" s="955"/>
      <c r="DM50" s="955"/>
      <c r="DN50" s="955"/>
      <c r="DO50" s="955"/>
      <c r="DP50" s="955"/>
      <c r="DQ50" s="955"/>
      <c r="DR50" s="955"/>
      <c r="DS50" s="955"/>
      <c r="DT50" s="955"/>
      <c r="DU50" s="955"/>
      <c r="DV50" s="955"/>
      <c r="DW50" s="955"/>
      <c r="DX50" s="955"/>
      <c r="DY50" s="955"/>
      <c r="DZ50" s="955"/>
      <c r="EA50" s="196"/>
      <c r="EB50" s="196"/>
      <c r="EC50" s="196"/>
      <c r="ED50" s="196"/>
      <c r="EE50" s="196"/>
      <c r="EF50" s="196"/>
      <c r="EG50" s="196"/>
      <c r="EH50" s="196"/>
    </row>
    <row r="51" spans="99:138">
      <c r="CU51" s="914"/>
      <c r="CV51" s="914"/>
      <c r="CW51" s="914"/>
      <c r="CX51" s="914"/>
      <c r="CY51" s="914"/>
      <c r="CZ51" s="914"/>
      <c r="DA51" s="914"/>
      <c r="DB51" s="955"/>
      <c r="DC51" s="914"/>
      <c r="DD51" s="914"/>
      <c r="DE51" s="914"/>
      <c r="DF51" s="914"/>
      <c r="DG51" s="914"/>
      <c r="DH51" s="914"/>
      <c r="DI51" s="914"/>
      <c r="DJ51" s="955"/>
      <c r="DK51" s="914"/>
      <c r="DL51" s="914"/>
      <c r="DM51" s="914"/>
      <c r="DN51" s="914"/>
      <c r="DO51" s="914"/>
      <c r="DP51" s="914"/>
      <c r="DQ51" s="914"/>
      <c r="DR51" s="955"/>
      <c r="DS51" s="955"/>
      <c r="DT51" s="914"/>
      <c r="DU51" s="914"/>
      <c r="DV51" s="914"/>
      <c r="DW51" s="914"/>
      <c r="DX51" s="914"/>
      <c r="DY51" s="914"/>
      <c r="DZ51" s="914"/>
      <c r="EA51" s="196"/>
      <c r="EB51" s="196"/>
      <c r="EC51" s="196"/>
      <c r="ED51" s="196"/>
      <c r="EE51" s="196"/>
      <c r="EF51" s="196"/>
      <c r="EG51" s="196"/>
      <c r="EH51" s="196"/>
    </row>
    <row r="52" spans="99:138">
      <c r="CU52" s="914"/>
      <c r="CV52" s="914"/>
      <c r="CW52" s="914"/>
      <c r="CX52" s="914"/>
      <c r="CY52" s="914"/>
      <c r="CZ52" s="914"/>
      <c r="DA52" s="914"/>
      <c r="DB52" s="955"/>
      <c r="DC52" s="914"/>
      <c r="DD52" s="914"/>
      <c r="DE52" s="914"/>
      <c r="DF52" s="914"/>
      <c r="DG52" s="914"/>
      <c r="DH52" s="914"/>
      <c r="DI52" s="914"/>
      <c r="DJ52" s="955"/>
      <c r="DK52" s="914"/>
      <c r="DL52" s="914"/>
      <c r="DM52" s="914"/>
      <c r="DN52" s="914"/>
      <c r="DO52" s="914"/>
      <c r="DP52" s="914"/>
      <c r="DQ52" s="914"/>
      <c r="DR52" s="955"/>
      <c r="DS52" s="955"/>
      <c r="DT52" s="914"/>
      <c r="DU52" s="914"/>
      <c r="DV52" s="914"/>
      <c r="DW52" s="914"/>
      <c r="DX52" s="914"/>
      <c r="DY52" s="914"/>
      <c r="DZ52" s="914"/>
      <c r="EA52" s="196"/>
      <c r="EB52" s="196"/>
      <c r="EC52" s="196"/>
      <c r="ED52" s="196"/>
      <c r="EE52" s="196"/>
      <c r="EF52" s="196"/>
      <c r="EG52" s="196"/>
      <c r="EH52" s="196"/>
    </row>
    <row r="53" spans="99:138">
      <c r="CU53" s="914"/>
      <c r="CV53" s="914"/>
      <c r="CW53" s="914"/>
      <c r="CX53" s="914"/>
      <c r="CY53" s="914"/>
      <c r="CZ53" s="914"/>
      <c r="DA53" s="914"/>
      <c r="DB53" s="955"/>
      <c r="DC53" s="914"/>
      <c r="DD53" s="914"/>
      <c r="DE53" s="914"/>
      <c r="DF53" s="914"/>
      <c r="DG53" s="914"/>
      <c r="DH53" s="914"/>
      <c r="DI53" s="914"/>
      <c r="DJ53" s="955"/>
      <c r="DK53" s="914"/>
      <c r="DL53" s="914"/>
      <c r="DM53" s="914"/>
      <c r="DN53" s="914"/>
      <c r="DO53" s="914"/>
      <c r="DP53" s="914"/>
      <c r="DQ53" s="914"/>
      <c r="DR53" s="955"/>
      <c r="DS53" s="955"/>
      <c r="DT53" s="914"/>
      <c r="DU53" s="914"/>
      <c r="DV53" s="914"/>
      <c r="DW53" s="914"/>
      <c r="DX53" s="914"/>
      <c r="DY53" s="914"/>
      <c r="DZ53" s="914"/>
      <c r="EA53" s="196"/>
      <c r="EB53" s="196"/>
      <c r="EC53" s="196"/>
      <c r="ED53" s="196"/>
      <c r="EE53" s="196"/>
      <c r="EF53" s="196"/>
      <c r="EG53" s="196"/>
      <c r="EH53" s="196"/>
    </row>
    <row r="54" spans="99:138">
      <c r="CU54" s="914"/>
      <c r="CV54" s="914"/>
      <c r="CW54" s="914"/>
      <c r="CX54" s="914"/>
      <c r="CY54" s="914"/>
      <c r="CZ54" s="914"/>
      <c r="DA54" s="914"/>
      <c r="DB54" s="955"/>
      <c r="DC54" s="914"/>
      <c r="DD54" s="914"/>
      <c r="DE54" s="914"/>
      <c r="DF54" s="914"/>
      <c r="DG54" s="914"/>
      <c r="DH54" s="914"/>
      <c r="DI54" s="914"/>
      <c r="DJ54" s="955"/>
      <c r="DK54" s="914"/>
      <c r="DL54" s="914"/>
      <c r="DM54" s="914"/>
      <c r="DN54" s="914"/>
      <c r="DO54" s="914"/>
      <c r="DP54" s="914"/>
      <c r="DQ54" s="914"/>
      <c r="DR54" s="955"/>
      <c r="DS54" s="955"/>
      <c r="DT54" s="914"/>
      <c r="DU54" s="914"/>
      <c r="DV54" s="914"/>
      <c r="DW54" s="914"/>
      <c r="DX54" s="914"/>
      <c r="DY54" s="914"/>
      <c r="DZ54" s="914"/>
      <c r="EA54" s="196"/>
      <c r="EB54" s="196"/>
      <c r="EC54" s="196"/>
      <c r="ED54" s="196"/>
      <c r="EE54" s="196"/>
      <c r="EF54" s="196"/>
      <c r="EG54" s="196"/>
      <c r="EH54" s="196"/>
    </row>
    <row r="55" spans="99:138">
      <c r="CU55" s="914"/>
      <c r="CV55" s="914"/>
      <c r="CW55" s="914"/>
      <c r="CX55" s="914"/>
      <c r="CY55" s="914"/>
      <c r="CZ55" s="914"/>
      <c r="DA55" s="914"/>
      <c r="DB55" s="955"/>
      <c r="DC55" s="914"/>
      <c r="DD55" s="914"/>
      <c r="DE55" s="914"/>
      <c r="DF55" s="914"/>
      <c r="DG55" s="914"/>
      <c r="DH55" s="914"/>
      <c r="DI55" s="914"/>
      <c r="DJ55" s="955"/>
      <c r="DK55" s="914"/>
      <c r="DL55" s="914"/>
      <c r="DM55" s="914"/>
      <c r="DN55" s="914"/>
      <c r="DO55" s="914"/>
      <c r="DP55" s="914"/>
      <c r="DQ55" s="914"/>
      <c r="DR55" s="955"/>
      <c r="DS55" s="955"/>
      <c r="DT55" s="914"/>
      <c r="DU55" s="914"/>
      <c r="DV55" s="914"/>
      <c r="DW55" s="914"/>
      <c r="DX55" s="914"/>
      <c r="DY55" s="914"/>
      <c r="DZ55" s="914"/>
      <c r="EA55" s="196"/>
      <c r="EB55" s="196"/>
      <c r="EC55" s="196"/>
      <c r="ED55" s="196"/>
      <c r="EE55" s="196"/>
      <c r="EF55" s="196"/>
      <c r="EG55" s="196"/>
      <c r="EH55" s="196"/>
    </row>
    <row r="56" spans="99:138">
      <c r="CU56" s="914"/>
      <c r="CV56" s="914"/>
      <c r="CW56" s="914"/>
      <c r="CX56" s="914"/>
      <c r="CY56" s="914"/>
      <c r="CZ56" s="914"/>
      <c r="DA56" s="914"/>
      <c r="DB56" s="955"/>
      <c r="DC56" s="914"/>
      <c r="DD56" s="914"/>
      <c r="DE56" s="914"/>
      <c r="DF56" s="914"/>
      <c r="DG56" s="914"/>
      <c r="DH56" s="914"/>
      <c r="DI56" s="914"/>
      <c r="DJ56" s="955"/>
      <c r="DK56" s="914"/>
      <c r="DL56" s="914"/>
      <c r="DM56" s="914"/>
      <c r="DN56" s="914"/>
      <c r="DO56" s="914"/>
      <c r="DP56" s="914"/>
      <c r="DQ56" s="914"/>
      <c r="DR56" s="955"/>
      <c r="DS56" s="955"/>
      <c r="DT56" s="914"/>
      <c r="DU56" s="914"/>
      <c r="DV56" s="914"/>
      <c r="DW56" s="914"/>
      <c r="DX56" s="914"/>
      <c r="DY56" s="914"/>
      <c r="DZ56" s="914"/>
      <c r="EA56" s="196"/>
      <c r="EB56" s="196"/>
      <c r="EC56" s="196"/>
      <c r="ED56" s="196"/>
      <c r="EE56" s="196"/>
      <c r="EF56" s="196"/>
      <c r="EG56" s="196"/>
      <c r="EH56" s="196"/>
    </row>
    <row r="57" spans="99:138">
      <c r="CU57" s="914"/>
      <c r="CV57" s="914"/>
      <c r="CW57" s="914"/>
      <c r="CX57" s="914"/>
      <c r="CY57" s="914"/>
      <c r="CZ57" s="914"/>
      <c r="DA57" s="914"/>
      <c r="DB57" s="955"/>
      <c r="DC57" s="914"/>
      <c r="DD57" s="914"/>
      <c r="DE57" s="914"/>
      <c r="DF57" s="914"/>
      <c r="DG57" s="914"/>
      <c r="DH57" s="914"/>
      <c r="DI57" s="914"/>
      <c r="DJ57" s="955"/>
      <c r="DK57" s="914"/>
      <c r="DL57" s="914"/>
      <c r="DM57" s="914"/>
      <c r="DN57" s="914"/>
      <c r="DO57" s="914"/>
      <c r="DP57" s="914"/>
      <c r="DQ57" s="914"/>
      <c r="DR57" s="955"/>
      <c r="DS57" s="955"/>
      <c r="DT57" s="914"/>
      <c r="DU57" s="914"/>
      <c r="DV57" s="914"/>
      <c r="DW57" s="914"/>
      <c r="DX57" s="914"/>
      <c r="DY57" s="914"/>
      <c r="DZ57" s="914"/>
      <c r="EA57" s="196"/>
      <c r="EB57" s="196"/>
      <c r="EC57" s="196"/>
      <c r="ED57" s="196"/>
      <c r="EE57" s="196"/>
      <c r="EF57" s="196"/>
      <c r="EG57" s="196"/>
      <c r="EH57" s="196"/>
    </row>
    <row r="58" spans="99:138">
      <c r="CU58" s="914"/>
      <c r="CV58" s="914"/>
      <c r="CW58" s="914"/>
      <c r="CX58" s="914"/>
      <c r="CY58" s="914"/>
      <c r="CZ58" s="914"/>
      <c r="DA58" s="914"/>
      <c r="DB58" s="955"/>
      <c r="DC58" s="914"/>
      <c r="DD58" s="914"/>
      <c r="DE58" s="914"/>
      <c r="DF58" s="914"/>
      <c r="DG58" s="914"/>
      <c r="DH58" s="914"/>
      <c r="DI58" s="914"/>
      <c r="DJ58" s="955"/>
      <c r="DK58" s="914"/>
      <c r="DL58" s="914"/>
      <c r="DM58" s="914"/>
      <c r="DN58" s="914"/>
      <c r="DO58" s="914"/>
      <c r="DP58" s="914"/>
      <c r="DQ58" s="914"/>
      <c r="DR58" s="955"/>
      <c r="DS58" s="955"/>
      <c r="DT58" s="914"/>
      <c r="DU58" s="914"/>
      <c r="DV58" s="914"/>
      <c r="DW58" s="914"/>
      <c r="DX58" s="914"/>
      <c r="DY58" s="914"/>
      <c r="DZ58" s="914"/>
      <c r="EA58" s="196"/>
      <c r="EB58" s="196"/>
      <c r="EC58" s="196"/>
      <c r="ED58" s="196"/>
      <c r="EE58" s="196"/>
      <c r="EF58" s="196"/>
      <c r="EG58" s="196"/>
      <c r="EH58" s="196"/>
    </row>
    <row r="59" spans="99:138">
      <c r="CU59" s="914"/>
      <c r="CV59" s="914"/>
      <c r="CW59" s="914"/>
      <c r="CX59" s="914"/>
      <c r="CY59" s="914"/>
      <c r="CZ59" s="914"/>
      <c r="DA59" s="914"/>
      <c r="DB59" s="955"/>
      <c r="DC59" s="914"/>
      <c r="DD59" s="914"/>
      <c r="DE59" s="914"/>
      <c r="DF59" s="914"/>
      <c r="DG59" s="914"/>
      <c r="DH59" s="914"/>
      <c r="DI59" s="914"/>
      <c r="DJ59" s="955"/>
      <c r="DK59" s="914"/>
      <c r="DL59" s="914"/>
      <c r="DM59" s="914"/>
      <c r="DN59" s="914"/>
      <c r="DO59" s="914"/>
      <c r="DP59" s="914"/>
      <c r="DQ59" s="914"/>
      <c r="DR59" s="955"/>
      <c r="DS59" s="955"/>
      <c r="DT59" s="914"/>
      <c r="DU59" s="914"/>
      <c r="DV59" s="914"/>
      <c r="DW59" s="914"/>
      <c r="DX59" s="914"/>
      <c r="DY59" s="914"/>
      <c r="DZ59" s="914"/>
      <c r="EA59" s="196"/>
      <c r="EB59" s="196"/>
      <c r="EC59" s="196"/>
      <c r="ED59" s="196"/>
      <c r="EE59" s="196"/>
      <c r="EF59" s="196"/>
      <c r="EG59" s="196"/>
      <c r="EH59" s="196"/>
    </row>
    <row r="60" spans="99:138">
      <c r="CU60" s="914"/>
      <c r="CV60" s="914"/>
      <c r="CW60" s="914"/>
      <c r="CX60" s="914"/>
      <c r="CY60" s="914"/>
      <c r="CZ60" s="914"/>
      <c r="DA60" s="914"/>
      <c r="DB60" s="955"/>
      <c r="DC60" s="914"/>
      <c r="DD60" s="914"/>
      <c r="DE60" s="914"/>
      <c r="DF60" s="914"/>
      <c r="DG60" s="914"/>
      <c r="DH60" s="914"/>
      <c r="DI60" s="914"/>
      <c r="DJ60" s="955"/>
      <c r="DK60" s="914"/>
      <c r="DL60" s="914"/>
      <c r="DM60" s="914"/>
      <c r="DN60" s="914"/>
      <c r="DO60" s="914"/>
      <c r="DP60" s="914"/>
      <c r="DQ60" s="914"/>
      <c r="DR60" s="955"/>
      <c r="DS60" s="955"/>
      <c r="DT60" s="914"/>
      <c r="DU60" s="914"/>
      <c r="DV60" s="914"/>
      <c r="DW60" s="914"/>
      <c r="DX60" s="914"/>
      <c r="DY60" s="914"/>
      <c r="DZ60" s="914"/>
      <c r="EA60" s="196"/>
      <c r="EB60" s="196"/>
      <c r="EC60" s="196"/>
      <c r="ED60" s="196"/>
      <c r="EE60" s="196"/>
      <c r="EF60" s="196"/>
      <c r="EG60" s="196"/>
      <c r="EH60" s="196"/>
    </row>
    <row r="61" spans="99:138">
      <c r="CU61" s="914"/>
      <c r="CV61" s="914"/>
      <c r="CW61" s="914"/>
      <c r="CX61" s="914"/>
      <c r="CY61" s="914"/>
      <c r="CZ61" s="914"/>
      <c r="DA61" s="914"/>
      <c r="DB61" s="955"/>
      <c r="DC61" s="914"/>
      <c r="DD61" s="914"/>
      <c r="DE61" s="914"/>
      <c r="DF61" s="914"/>
      <c r="DG61" s="914"/>
      <c r="DH61" s="914"/>
      <c r="DI61" s="914"/>
      <c r="DJ61" s="955"/>
      <c r="DK61" s="914"/>
      <c r="DL61" s="914"/>
      <c r="DM61" s="914"/>
      <c r="DN61" s="914"/>
      <c r="DO61" s="914"/>
      <c r="DP61" s="914"/>
      <c r="DQ61" s="914"/>
      <c r="DR61" s="955"/>
      <c r="DS61" s="955"/>
      <c r="DT61" s="914"/>
      <c r="DU61" s="914"/>
      <c r="DV61" s="914"/>
      <c r="DW61" s="914"/>
      <c r="DX61" s="914"/>
      <c r="DY61" s="914"/>
      <c r="DZ61" s="914"/>
      <c r="EA61" s="196"/>
      <c r="EB61" s="196"/>
      <c r="EC61" s="196"/>
      <c r="ED61" s="196"/>
      <c r="EE61" s="196"/>
      <c r="EF61" s="196"/>
      <c r="EG61" s="196"/>
      <c r="EH61" s="196"/>
    </row>
    <row r="62" spans="99:138">
      <c r="CU62" s="914"/>
      <c r="CV62" s="914"/>
      <c r="CW62" s="914"/>
      <c r="CX62" s="914"/>
      <c r="CY62" s="914"/>
      <c r="CZ62" s="914"/>
      <c r="DA62" s="914"/>
      <c r="DB62" s="955"/>
      <c r="DC62" s="914"/>
      <c r="DD62" s="914"/>
      <c r="DE62" s="914"/>
      <c r="DF62" s="914"/>
      <c r="DG62" s="914"/>
      <c r="DH62" s="914"/>
      <c r="DI62" s="914"/>
      <c r="DJ62" s="955"/>
      <c r="DK62" s="914"/>
      <c r="DL62" s="914"/>
      <c r="DM62" s="914"/>
      <c r="DN62" s="914"/>
      <c r="DO62" s="914"/>
      <c r="DP62" s="914"/>
      <c r="DQ62" s="914"/>
      <c r="DR62" s="955"/>
      <c r="DS62" s="955"/>
      <c r="DT62" s="914"/>
      <c r="DU62" s="914"/>
      <c r="DV62" s="914"/>
      <c r="DW62" s="914"/>
      <c r="DX62" s="914"/>
      <c r="DY62" s="914"/>
      <c r="DZ62" s="914"/>
      <c r="EA62" s="196"/>
      <c r="EB62" s="196"/>
      <c r="EC62" s="196"/>
      <c r="ED62" s="196"/>
      <c r="EE62" s="196"/>
      <c r="EF62" s="196"/>
      <c r="EG62" s="196"/>
      <c r="EH62" s="196"/>
    </row>
    <row r="63" spans="99:138">
      <c r="CU63" s="914"/>
      <c r="CV63" s="914"/>
      <c r="CW63" s="914"/>
      <c r="CX63" s="914"/>
      <c r="CY63" s="914"/>
      <c r="CZ63" s="914"/>
      <c r="DA63" s="914"/>
      <c r="DB63" s="955"/>
      <c r="DC63" s="914"/>
      <c r="DD63" s="914"/>
      <c r="DE63" s="914"/>
      <c r="DF63" s="914"/>
      <c r="DG63" s="914"/>
      <c r="DH63" s="914"/>
      <c r="DI63" s="914"/>
      <c r="DJ63" s="955"/>
      <c r="DK63" s="914"/>
      <c r="DL63" s="914"/>
      <c r="DM63" s="914"/>
      <c r="DN63" s="914"/>
      <c r="DO63" s="914"/>
      <c r="DP63" s="914"/>
      <c r="DQ63" s="914"/>
      <c r="DR63" s="955"/>
      <c r="DS63" s="955"/>
      <c r="DT63" s="914"/>
      <c r="DU63" s="914"/>
      <c r="DV63" s="914"/>
      <c r="DW63" s="914"/>
      <c r="DX63" s="914"/>
      <c r="DY63" s="914"/>
      <c r="DZ63" s="914"/>
      <c r="EA63" s="196"/>
      <c r="EB63" s="196"/>
      <c r="EC63" s="196"/>
      <c r="ED63" s="196"/>
      <c r="EE63" s="196"/>
      <c r="EF63" s="196"/>
      <c r="EG63" s="196"/>
      <c r="EH63" s="196"/>
    </row>
    <row r="64" spans="99:138">
      <c r="CU64" s="914"/>
      <c r="CV64" s="914"/>
      <c r="CW64" s="914"/>
      <c r="CX64" s="914"/>
      <c r="CY64" s="914"/>
      <c r="CZ64" s="914"/>
      <c r="DA64" s="914"/>
      <c r="DB64" s="955"/>
      <c r="DC64" s="914"/>
      <c r="DD64" s="914"/>
      <c r="DE64" s="914"/>
      <c r="DF64" s="914"/>
      <c r="DG64" s="914"/>
      <c r="DH64" s="914"/>
      <c r="DI64" s="914"/>
      <c r="DJ64" s="955"/>
      <c r="DK64" s="914"/>
      <c r="DL64" s="914"/>
      <c r="DM64" s="914"/>
      <c r="DN64" s="914"/>
      <c r="DO64" s="914"/>
      <c r="DP64" s="914"/>
      <c r="DQ64" s="914"/>
      <c r="DR64" s="955"/>
      <c r="DS64" s="955"/>
      <c r="DT64" s="914"/>
      <c r="DU64" s="914"/>
      <c r="DV64" s="914"/>
      <c r="DW64" s="914"/>
      <c r="DX64" s="914"/>
      <c r="DY64" s="914"/>
      <c r="DZ64" s="914"/>
      <c r="EA64" s="196"/>
      <c r="EB64" s="196"/>
      <c r="EC64" s="196"/>
      <c r="ED64" s="196"/>
      <c r="EE64" s="196"/>
      <c r="EF64" s="196"/>
      <c r="EG64" s="196"/>
      <c r="EH64" s="196"/>
    </row>
    <row r="65" spans="99:138">
      <c r="CU65" s="914"/>
      <c r="CV65" s="914"/>
      <c r="CW65" s="914"/>
      <c r="CX65" s="914"/>
      <c r="CY65" s="914"/>
      <c r="CZ65" s="914"/>
      <c r="DA65" s="914"/>
      <c r="DB65" s="955"/>
      <c r="DC65" s="914"/>
      <c r="DD65" s="914"/>
      <c r="DE65" s="914"/>
      <c r="DF65" s="914"/>
      <c r="DG65" s="914"/>
      <c r="DH65" s="914"/>
      <c r="DI65" s="914"/>
      <c r="DJ65" s="955"/>
      <c r="DK65" s="914"/>
      <c r="DL65" s="914"/>
      <c r="DM65" s="914"/>
      <c r="DN65" s="914"/>
      <c r="DO65" s="914"/>
      <c r="DP65" s="914"/>
      <c r="DQ65" s="914"/>
      <c r="DR65" s="955"/>
      <c r="DS65" s="955"/>
      <c r="DT65" s="914"/>
      <c r="DU65" s="914"/>
      <c r="DV65" s="914"/>
      <c r="DW65" s="914"/>
      <c r="DX65" s="914"/>
      <c r="DY65" s="914"/>
      <c r="DZ65" s="914"/>
      <c r="EA65" s="196"/>
      <c r="EB65" s="196"/>
      <c r="EC65" s="196"/>
      <c r="ED65" s="196"/>
      <c r="EE65" s="196"/>
      <c r="EF65" s="196"/>
      <c r="EG65" s="196"/>
      <c r="EH65" s="196"/>
    </row>
    <row r="66" spans="99:138">
      <c r="CU66" s="914"/>
      <c r="CV66" s="914"/>
      <c r="CW66" s="914"/>
      <c r="CX66" s="914"/>
      <c r="CY66" s="914"/>
      <c r="CZ66" s="914"/>
      <c r="DA66" s="914"/>
      <c r="DB66" s="955"/>
      <c r="DC66" s="914"/>
      <c r="DD66" s="914"/>
      <c r="DE66" s="914"/>
      <c r="DF66" s="914"/>
      <c r="DG66" s="914"/>
      <c r="DH66" s="914"/>
      <c r="DI66" s="914"/>
      <c r="DJ66" s="955"/>
      <c r="DK66" s="914"/>
      <c r="DL66" s="914"/>
      <c r="DM66" s="914"/>
      <c r="DN66" s="914"/>
      <c r="DO66" s="914"/>
      <c r="DP66" s="914"/>
      <c r="DQ66" s="914"/>
      <c r="DR66" s="955"/>
      <c r="DS66" s="955"/>
      <c r="DT66" s="914"/>
      <c r="DU66" s="914"/>
      <c r="DV66" s="914"/>
      <c r="DW66" s="914"/>
      <c r="DX66" s="914"/>
      <c r="DY66" s="914"/>
      <c r="DZ66" s="914"/>
      <c r="EA66" s="196"/>
      <c r="EB66" s="196"/>
      <c r="EC66" s="196"/>
      <c r="ED66" s="196"/>
      <c r="EE66" s="196"/>
      <c r="EF66" s="196"/>
      <c r="EG66" s="196"/>
      <c r="EH66" s="196"/>
    </row>
    <row r="67" spans="99:138">
      <c r="CU67" s="914"/>
      <c r="CV67" s="914"/>
      <c r="CW67" s="914"/>
      <c r="CX67" s="914"/>
      <c r="CY67" s="914"/>
      <c r="CZ67" s="914"/>
      <c r="DA67" s="914"/>
      <c r="DB67" s="955"/>
      <c r="DC67" s="914"/>
      <c r="DD67" s="914"/>
      <c r="DE67" s="914"/>
      <c r="DF67" s="914"/>
      <c r="DG67" s="914"/>
      <c r="DH67" s="914"/>
      <c r="DI67" s="914"/>
      <c r="DJ67" s="955"/>
      <c r="DK67" s="914"/>
      <c r="DL67" s="914"/>
      <c r="DM67" s="914"/>
      <c r="DN67" s="914"/>
      <c r="DO67" s="914"/>
      <c r="DP67" s="914"/>
      <c r="DQ67" s="914"/>
      <c r="DR67" s="955"/>
      <c r="DS67" s="955"/>
      <c r="DT67" s="914"/>
      <c r="DU67" s="914"/>
      <c r="DV67" s="914"/>
      <c r="DW67" s="914"/>
      <c r="DX67" s="914"/>
      <c r="DY67" s="914"/>
      <c r="DZ67" s="914"/>
      <c r="EA67" s="196"/>
      <c r="EB67" s="196"/>
      <c r="EC67" s="196"/>
      <c r="ED67" s="196"/>
      <c r="EE67" s="196"/>
      <c r="EF67" s="196"/>
      <c r="EG67" s="196"/>
      <c r="EH67" s="196"/>
    </row>
  </sheetData>
  <mergeCells count="122">
    <mergeCell ref="A33:EF33"/>
    <mergeCell ref="DC5:DC6"/>
    <mergeCell ref="DD5:DD6"/>
    <mergeCell ref="DE5:DF5"/>
    <mergeCell ref="DG5:DG6"/>
    <mergeCell ref="DH5:DH6"/>
    <mergeCell ref="DI5:DI6"/>
    <mergeCell ref="CV5:CV6"/>
    <mergeCell ref="CW5:CX5"/>
    <mergeCell ref="CY5:CY6"/>
    <mergeCell ref="CZ5:CZ6"/>
    <mergeCell ref="DA5:DA6"/>
    <mergeCell ref="DB5:DB6"/>
    <mergeCell ref="CO5:CP5"/>
    <mergeCell ref="CQ5:CQ6"/>
    <mergeCell ref="CR5:CR6"/>
    <mergeCell ref="CS5:CS6"/>
    <mergeCell ref="CT5:CT6"/>
    <mergeCell ref="CU5:CU6"/>
    <mergeCell ref="CG5:CH5"/>
    <mergeCell ref="CI5:CI6"/>
    <mergeCell ref="CJ5:CJ6"/>
    <mergeCell ref="CK5:CK6"/>
    <mergeCell ref="CM5:CM6"/>
    <mergeCell ref="CN5:CN6"/>
    <mergeCell ref="BY5:BZ5"/>
    <mergeCell ref="CA5:CA6"/>
    <mergeCell ref="CB5:CB6"/>
    <mergeCell ref="CC5:CC6"/>
    <mergeCell ref="CE5:CE6"/>
    <mergeCell ref="CF5:CF6"/>
    <mergeCell ref="BQ5:BR5"/>
    <mergeCell ref="BS5:BS6"/>
    <mergeCell ref="BT5:BT6"/>
    <mergeCell ref="BU5:BU6"/>
    <mergeCell ref="BW5:BW6"/>
    <mergeCell ref="BX5:BX6"/>
    <mergeCell ref="BI5:BJ5"/>
    <mergeCell ref="BK5:BK6"/>
    <mergeCell ref="BL5:BL6"/>
    <mergeCell ref="BM5:BM6"/>
    <mergeCell ref="BO5:BO6"/>
    <mergeCell ref="BP5:BP6"/>
    <mergeCell ref="BA5:BB5"/>
    <mergeCell ref="BC5:BC6"/>
    <mergeCell ref="BD5:BD6"/>
    <mergeCell ref="BE5:BE6"/>
    <mergeCell ref="BG5:BG6"/>
    <mergeCell ref="BH5:BH6"/>
    <mergeCell ref="Y5:Y6"/>
    <mergeCell ref="AA5:AA6"/>
    <mergeCell ref="AB5:AB6"/>
    <mergeCell ref="AS5:AT5"/>
    <mergeCell ref="AU5:AU6"/>
    <mergeCell ref="AV5:AV6"/>
    <mergeCell ref="AW5:AW6"/>
    <mergeCell ref="AY5:AY6"/>
    <mergeCell ref="AZ5:AZ6"/>
    <mergeCell ref="AK5:AL5"/>
    <mergeCell ref="AM5:AM6"/>
    <mergeCell ref="AN5:AN6"/>
    <mergeCell ref="AO5:AO6"/>
    <mergeCell ref="AQ5:AQ6"/>
    <mergeCell ref="AR5:AR6"/>
    <mergeCell ref="ED4:EE5"/>
    <mergeCell ref="C5:C6"/>
    <mergeCell ref="D5:D6"/>
    <mergeCell ref="E5:F5"/>
    <mergeCell ref="G5:G6"/>
    <mergeCell ref="H5:H6"/>
    <mergeCell ref="I5:I6"/>
    <mergeCell ref="K5:K6"/>
    <mergeCell ref="L5:L6"/>
    <mergeCell ref="BO4:BU4"/>
    <mergeCell ref="BW4:CC4"/>
    <mergeCell ref="CE4:CK4"/>
    <mergeCell ref="CM4:CT4"/>
    <mergeCell ref="CU4:DA4"/>
    <mergeCell ref="DC4:DI4"/>
    <mergeCell ref="AC5:AD5"/>
    <mergeCell ref="AE5:AE6"/>
    <mergeCell ref="AF5:AF6"/>
    <mergeCell ref="AG5:AG6"/>
    <mergeCell ref="AI5:AI6"/>
    <mergeCell ref="AJ5:AJ6"/>
    <mergeCell ref="U5:V5"/>
    <mergeCell ref="W5:W6"/>
    <mergeCell ref="X5:X6"/>
    <mergeCell ref="DJ5:DJ6"/>
    <mergeCell ref="DK5:DK6"/>
    <mergeCell ref="DL5:DL6"/>
    <mergeCell ref="DM5:DN5"/>
    <mergeCell ref="DO5:DO6"/>
    <mergeCell ref="DP5:DP6"/>
    <mergeCell ref="DQ5:DQ6"/>
    <mergeCell ref="A1:EE1"/>
    <mergeCell ref="A4:A6"/>
    <mergeCell ref="C4:I4"/>
    <mergeCell ref="K4:Q4"/>
    <mergeCell ref="S4:Y4"/>
    <mergeCell ref="AA4:AG4"/>
    <mergeCell ref="AI4:AO4"/>
    <mergeCell ref="AQ4:AW4"/>
    <mergeCell ref="AY4:BE4"/>
    <mergeCell ref="BG4:BM4"/>
    <mergeCell ref="M5:N5"/>
    <mergeCell ref="O5:O6"/>
    <mergeCell ref="P5:P6"/>
    <mergeCell ref="Q5:Q6"/>
    <mergeCell ref="S5:S6"/>
    <mergeCell ref="T5:T6"/>
    <mergeCell ref="EA4:EB5"/>
    <mergeCell ref="DT4:DZ4"/>
    <mergeCell ref="DS5:DS6"/>
    <mergeCell ref="DT5:DT6"/>
    <mergeCell ref="DU5:DU6"/>
    <mergeCell ref="DV5:DW5"/>
    <mergeCell ref="DX5:DX6"/>
    <mergeCell ref="DY5:DY6"/>
    <mergeCell ref="DZ5:DZ6"/>
    <mergeCell ref="DK4:DQ4"/>
    <mergeCell ref="DR5:DR6"/>
  </mergeCells>
  <printOptions horizontalCentered="1"/>
  <pageMargins left="0.19685039370078741" right="0.19685039370078741" top="0.78740157480314965" bottom="0.51181102362204722" header="0.31496062992125984" footer="0.31496062992125984"/>
  <pageSetup paperSize="9" scale="59" orientation="landscape" r:id="rId1"/>
  <headerFooter alignWithMargins="0">
    <oddFooter xml:space="preserve">&amp;C&amp;14Perú:Indicadores de Resultados de los Programas Presupuestales, 2024&amp;R&amp;14&amp;P+40 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70C0"/>
  </sheetPr>
  <dimension ref="A1:EL40"/>
  <sheetViews>
    <sheetView showGridLines="0" view="pageBreakPreview" zoomScale="70" zoomScaleNormal="60" zoomScaleSheetLayoutView="70" zoomScalePageLayoutView="60" workbookViewId="0">
      <selection activeCell="EI12" sqref="EI12"/>
    </sheetView>
  </sheetViews>
  <sheetFormatPr baseColWidth="10" defaultColWidth="11.42578125" defaultRowHeight="12.75"/>
  <cols>
    <col min="1" max="1" width="39.28515625" style="136" customWidth="1"/>
    <col min="2" max="2" width="0.85546875" style="136" hidden="1" customWidth="1"/>
    <col min="3" max="3" width="11.42578125" style="136" hidden="1" customWidth="1"/>
    <col min="4" max="6" width="8.28515625" style="136" hidden="1" customWidth="1"/>
    <col min="7" max="7" width="11.5703125" style="136" hidden="1" customWidth="1"/>
    <col min="8" max="8" width="10.7109375" style="136" hidden="1" customWidth="1"/>
    <col min="9" max="9" width="12" style="136" hidden="1" customWidth="1"/>
    <col min="10" max="10" width="1.7109375" style="136" hidden="1" customWidth="1"/>
    <col min="11" max="11" width="11.42578125" style="136" hidden="1" customWidth="1"/>
    <col min="12" max="12" width="9.42578125" style="136" hidden="1" customWidth="1"/>
    <col min="13" max="14" width="8.28515625" style="136" hidden="1" customWidth="1"/>
    <col min="15" max="15" width="11.5703125" style="136" hidden="1" customWidth="1"/>
    <col min="16" max="16" width="9.42578125" style="136" hidden="1" customWidth="1"/>
    <col min="17" max="17" width="12" style="136" hidden="1" customWidth="1"/>
    <col min="18" max="18" width="1.7109375" style="136" hidden="1" customWidth="1"/>
    <col min="19" max="19" width="11.42578125" style="136" hidden="1" customWidth="1"/>
    <col min="20" max="20" width="9.42578125" style="136" hidden="1" customWidth="1"/>
    <col min="21" max="21" width="11.140625" style="136" hidden="1" customWidth="1"/>
    <col min="22" max="22" width="10.7109375" style="136" hidden="1" customWidth="1"/>
    <col min="23" max="23" width="11.5703125" style="136" hidden="1" customWidth="1"/>
    <col min="24" max="24" width="9.42578125" style="136" hidden="1" customWidth="1"/>
    <col min="25" max="25" width="11.28515625" style="136" hidden="1" customWidth="1"/>
    <col min="26" max="26" width="1.7109375" style="136" hidden="1" customWidth="1"/>
    <col min="27" max="27" width="11.42578125" style="136" hidden="1" customWidth="1"/>
    <col min="28" max="28" width="7.85546875" style="136" hidden="1" customWidth="1"/>
    <col min="29" max="30" width="10.28515625" style="136" hidden="1" customWidth="1"/>
    <col min="31" max="31" width="12.140625" style="136" hidden="1" customWidth="1"/>
    <col min="32" max="32" width="7.85546875" style="136" hidden="1" customWidth="1"/>
    <col min="33" max="33" width="11.28515625" style="136" hidden="1" customWidth="1"/>
    <col min="34" max="34" width="1.7109375" style="136" hidden="1" customWidth="1"/>
    <col min="35" max="36" width="11.42578125" style="136" hidden="1" customWidth="1"/>
    <col min="37" max="37" width="9.5703125" style="136" hidden="1" customWidth="1"/>
    <col min="38" max="38" width="11.140625" style="136" hidden="1" customWidth="1"/>
    <col min="39" max="39" width="12.28515625" style="136" hidden="1" customWidth="1"/>
    <col min="40" max="40" width="8.85546875" style="136" hidden="1" customWidth="1"/>
    <col min="41" max="41" width="11.28515625" style="137" hidden="1" customWidth="1"/>
    <col min="42" max="42" width="1.7109375" style="136" hidden="1" customWidth="1"/>
    <col min="43" max="44" width="11.42578125" style="136" hidden="1" customWidth="1"/>
    <col min="45" max="46" width="10.85546875" style="136" hidden="1" customWidth="1"/>
    <col min="47" max="47" width="12.28515625" style="136" hidden="1" customWidth="1"/>
    <col min="48" max="48" width="8.7109375" style="136" hidden="1" customWidth="1"/>
    <col min="49" max="49" width="11.28515625" style="137" hidden="1" customWidth="1"/>
    <col min="50" max="50" width="1.7109375" style="136" hidden="1" customWidth="1"/>
    <col min="51" max="51" width="11.42578125" style="136" hidden="1" customWidth="1"/>
    <col min="52" max="54" width="9.7109375" style="136" hidden="1" customWidth="1"/>
    <col min="55" max="55" width="12.28515625" style="136" hidden="1" customWidth="1"/>
    <col min="56" max="56" width="9.7109375" style="136" hidden="1" customWidth="1"/>
    <col min="57" max="57" width="11.28515625" style="136" hidden="1" customWidth="1"/>
    <col min="58" max="58" width="1.7109375" style="136" hidden="1" customWidth="1"/>
    <col min="59" max="60" width="11.42578125" style="574" hidden="1" customWidth="1"/>
    <col min="61" max="61" width="8.7109375" style="574" hidden="1" customWidth="1"/>
    <col min="62" max="62" width="9.5703125" style="574" hidden="1" customWidth="1"/>
    <col min="63" max="63" width="12.28515625" style="574" hidden="1" customWidth="1"/>
    <col min="64" max="64" width="8.7109375" style="574" hidden="1" customWidth="1"/>
    <col min="65" max="65" width="11.28515625" style="575" hidden="1" customWidth="1"/>
    <col min="66" max="66" width="1.7109375" style="575" hidden="1" customWidth="1"/>
    <col min="67" max="68" width="11.42578125" style="574" hidden="1" customWidth="1"/>
    <col min="69" max="70" width="11.28515625" style="574" hidden="1" customWidth="1"/>
    <col min="71" max="71" width="12.28515625" style="574" hidden="1" customWidth="1"/>
    <col min="72" max="72" width="8.7109375" style="574" hidden="1" customWidth="1"/>
    <col min="73" max="73" width="11.28515625" style="575" hidden="1" customWidth="1"/>
    <col min="74" max="74" width="1.7109375" style="575" customWidth="1"/>
    <col min="75" max="75" width="11.42578125" style="575" hidden="1" customWidth="1"/>
    <col min="76" max="76" width="10.85546875" style="575" hidden="1" customWidth="1"/>
    <col min="77" max="78" width="11.28515625" style="575" hidden="1" customWidth="1"/>
    <col min="79" max="79" width="12.28515625" style="575" hidden="1" customWidth="1"/>
    <col min="80" max="80" width="9.140625" style="575" hidden="1" customWidth="1"/>
    <col min="81" max="81" width="11.28515625" style="575" hidden="1" customWidth="1"/>
    <col min="82" max="82" width="1.7109375" style="575" customWidth="1"/>
    <col min="83" max="83" width="11.42578125" style="137" customWidth="1"/>
    <col min="84" max="84" width="11.85546875" style="137" hidden="1" customWidth="1"/>
    <col min="85" max="86" width="11.28515625" style="137" hidden="1" customWidth="1"/>
    <col min="87" max="87" width="12.28515625" style="137" hidden="1" customWidth="1"/>
    <col min="88" max="88" width="13.42578125" style="137" hidden="1" customWidth="1"/>
    <col min="89" max="89" width="11.28515625" style="137" hidden="1" customWidth="1"/>
    <col min="90" max="90" width="1.7109375" style="575" customWidth="1"/>
    <col min="91" max="91" width="11.42578125" style="137" customWidth="1"/>
    <col min="92" max="92" width="11.85546875" style="137" hidden="1" customWidth="1"/>
    <col min="93" max="94" width="11.28515625" style="137" hidden="1" customWidth="1"/>
    <col min="95" max="95" width="12.28515625" style="137" hidden="1" customWidth="1"/>
    <col min="96" max="96" width="13.42578125" style="137" hidden="1" customWidth="1"/>
    <col min="97" max="97" width="11.28515625" style="137" hidden="1" customWidth="1"/>
    <col min="98" max="98" width="1.85546875" style="137" customWidth="1"/>
    <col min="99" max="99" width="11.42578125" style="137" customWidth="1"/>
    <col min="100" max="100" width="11.85546875" style="137" hidden="1" customWidth="1"/>
    <col min="101" max="102" width="11.28515625" style="137" hidden="1" customWidth="1"/>
    <col min="103" max="103" width="14.85546875" style="137" hidden="1" customWidth="1"/>
    <col min="104" max="104" width="13.42578125" style="137" hidden="1" customWidth="1"/>
    <col min="105" max="105" width="11.28515625" style="137" hidden="1" customWidth="1"/>
    <col min="106" max="106" width="6" style="137" hidden="1" customWidth="1"/>
    <col min="107" max="107" width="11.42578125" style="137" customWidth="1"/>
    <col min="108" max="108" width="11.85546875" style="137" hidden="1" customWidth="1"/>
    <col min="109" max="110" width="11.28515625" style="137" hidden="1" customWidth="1"/>
    <col min="111" max="111" width="14.85546875" style="137" hidden="1" customWidth="1"/>
    <col min="112" max="112" width="13.42578125" style="137" hidden="1" customWidth="1"/>
    <col min="113" max="113" width="11.28515625" style="137" hidden="1" customWidth="1"/>
    <col min="114" max="114" width="1.140625" style="137" customWidth="1"/>
    <col min="115" max="115" width="11.42578125" style="137" customWidth="1"/>
    <col min="116" max="116" width="11.85546875" style="137" hidden="1" customWidth="1"/>
    <col min="117" max="118" width="11.28515625" style="137" hidden="1" customWidth="1"/>
    <col min="119" max="119" width="11.7109375" style="137" hidden="1" customWidth="1"/>
    <col min="120" max="120" width="13.42578125" style="137" hidden="1" customWidth="1"/>
    <col min="121" max="121" width="11.28515625" style="137" hidden="1" customWidth="1"/>
    <col min="122" max="122" width="1.140625" style="137" customWidth="1"/>
    <col min="123" max="123" width="11.42578125" style="137" customWidth="1"/>
    <col min="124" max="124" width="11.85546875" style="137" hidden="1" customWidth="1"/>
    <col min="125" max="126" width="11.28515625" style="137" customWidth="1"/>
    <col min="127" max="127" width="14.28515625" style="137" customWidth="1"/>
    <col min="128" max="128" width="13.42578125" style="137" hidden="1" customWidth="1"/>
    <col min="129" max="129" width="14.7109375" style="137" customWidth="1"/>
    <col min="130" max="130" width="1.140625" style="137" customWidth="1"/>
    <col min="131" max="132" width="10.7109375" style="926" customWidth="1"/>
    <col min="133" max="133" width="0.85546875" style="926" customWidth="1"/>
    <col min="134" max="135" width="10.7109375" style="926" customWidth="1"/>
    <col min="136" max="136" width="1.28515625" style="945" customWidth="1"/>
    <col min="137" max="137" width="12.28515625" style="945" customWidth="1"/>
    <col min="138" max="16384" width="11.42578125" style="136"/>
  </cols>
  <sheetData>
    <row r="1" spans="1:142" ht="54.75" customHeight="1">
      <c r="A1" s="1127" t="s">
        <v>234</v>
      </c>
      <c r="B1" s="1127"/>
      <c r="C1" s="1127"/>
      <c r="D1" s="1127"/>
      <c r="E1" s="1127"/>
      <c r="F1" s="1127"/>
      <c r="G1" s="1127"/>
      <c r="H1" s="1127"/>
      <c r="I1" s="1127"/>
      <c r="J1" s="1127"/>
      <c r="K1" s="1127"/>
      <c r="L1" s="1127"/>
      <c r="M1" s="1127"/>
      <c r="N1" s="1127"/>
      <c r="O1" s="1127"/>
      <c r="P1" s="1127"/>
      <c r="Q1" s="1127"/>
      <c r="R1" s="1127"/>
      <c r="S1" s="1127"/>
      <c r="T1" s="1127"/>
      <c r="U1" s="1127"/>
      <c r="V1" s="1127"/>
      <c r="W1" s="1127"/>
      <c r="X1" s="1127"/>
      <c r="Y1" s="1127"/>
      <c r="Z1" s="1127"/>
      <c r="AA1" s="1127"/>
      <c r="AB1" s="1127"/>
      <c r="AC1" s="1127"/>
      <c r="AD1" s="1127"/>
      <c r="AE1" s="1127"/>
      <c r="AF1" s="1127"/>
      <c r="AG1" s="1127"/>
      <c r="AH1" s="1127"/>
      <c r="AI1" s="1127"/>
      <c r="AJ1" s="1127"/>
      <c r="AK1" s="1127"/>
      <c r="AL1" s="1127"/>
      <c r="AM1" s="1127"/>
      <c r="AN1" s="1127"/>
      <c r="AO1" s="1127"/>
      <c r="AP1" s="1127"/>
      <c r="AQ1" s="1127"/>
      <c r="AR1" s="1127"/>
      <c r="AS1" s="1127"/>
      <c r="AT1" s="1127"/>
      <c r="AU1" s="1127"/>
      <c r="AV1" s="1127"/>
      <c r="AW1" s="1127"/>
      <c r="AX1" s="1127"/>
      <c r="AY1" s="1127"/>
      <c r="AZ1" s="1127"/>
      <c r="BA1" s="1127"/>
      <c r="BB1" s="1127"/>
      <c r="BC1" s="1127"/>
      <c r="BD1" s="1127"/>
      <c r="BE1" s="1127"/>
      <c r="BF1" s="1127"/>
      <c r="BG1" s="1127"/>
      <c r="BH1" s="1127"/>
      <c r="BI1" s="1127"/>
      <c r="BJ1" s="1127"/>
      <c r="BK1" s="1127"/>
      <c r="BL1" s="1127"/>
      <c r="BM1" s="1127"/>
      <c r="BN1" s="1127"/>
      <c r="BO1" s="1127"/>
      <c r="BP1" s="1127"/>
      <c r="BQ1" s="1127"/>
      <c r="BR1" s="1127"/>
      <c r="BS1" s="1127"/>
      <c r="BT1" s="1127"/>
      <c r="BU1" s="1127"/>
      <c r="BV1" s="1127"/>
      <c r="BW1" s="1127"/>
      <c r="BX1" s="1127"/>
      <c r="BY1" s="1127"/>
      <c r="BZ1" s="1127"/>
      <c r="CA1" s="1127"/>
      <c r="CB1" s="1127"/>
      <c r="CC1" s="1127"/>
      <c r="CD1" s="1127"/>
      <c r="CE1" s="1127"/>
      <c r="CF1" s="1127"/>
      <c r="CG1" s="1127"/>
      <c r="CH1" s="1127"/>
      <c r="CI1" s="1127"/>
      <c r="CJ1" s="1127"/>
      <c r="CK1" s="1127"/>
      <c r="CL1" s="1127"/>
      <c r="CM1" s="1127"/>
      <c r="CN1" s="1127"/>
      <c r="CO1" s="1127"/>
      <c r="CP1" s="1127"/>
      <c r="CQ1" s="1127"/>
      <c r="CR1" s="1127"/>
      <c r="CS1" s="1127"/>
      <c r="CT1" s="1127"/>
      <c r="CU1" s="1127"/>
      <c r="CV1" s="1127"/>
      <c r="CW1" s="1127"/>
      <c r="CX1" s="1127"/>
      <c r="CY1" s="1127"/>
      <c r="CZ1" s="1127"/>
      <c r="DA1" s="1127"/>
      <c r="DB1" s="1127"/>
      <c r="DC1" s="1127"/>
      <c r="DD1" s="1127"/>
      <c r="DE1" s="1127"/>
      <c r="DF1" s="1127"/>
      <c r="DG1" s="1127"/>
      <c r="DH1" s="1127"/>
      <c r="DI1" s="1127"/>
      <c r="DJ1" s="1127"/>
      <c r="DK1" s="1127"/>
      <c r="DL1" s="1127"/>
      <c r="DM1" s="1127"/>
      <c r="DN1" s="1127"/>
      <c r="DO1" s="1127"/>
      <c r="DP1" s="1127"/>
      <c r="DQ1" s="1127"/>
      <c r="DR1" s="1127"/>
      <c r="DS1" s="1127"/>
      <c r="DT1" s="1127"/>
      <c r="DU1" s="1127"/>
      <c r="DV1" s="1127"/>
      <c r="DW1" s="1127"/>
      <c r="DX1" s="1127"/>
      <c r="DY1" s="1127"/>
      <c r="DZ1" s="1127"/>
      <c r="EA1" s="1127"/>
      <c r="EB1" s="1127"/>
      <c r="EC1" s="1127"/>
      <c r="ED1" s="1127"/>
      <c r="EE1" s="1127"/>
      <c r="EF1" s="921"/>
      <c r="EG1" s="875"/>
    </row>
    <row r="2" spans="1:142" ht="6" customHeight="1">
      <c r="A2" s="976"/>
      <c r="B2" s="976"/>
      <c r="C2" s="976"/>
      <c r="D2" s="976"/>
      <c r="E2" s="976"/>
      <c r="F2" s="976"/>
      <c r="G2" s="976"/>
      <c r="H2" s="976"/>
      <c r="I2" s="976"/>
      <c r="J2" s="976"/>
      <c r="K2" s="976"/>
      <c r="L2" s="976"/>
      <c r="M2" s="976"/>
      <c r="N2" s="976"/>
      <c r="O2" s="976"/>
      <c r="P2" s="976"/>
      <c r="Q2" s="976"/>
      <c r="R2" s="976"/>
      <c r="S2" s="976"/>
      <c r="T2" s="976"/>
      <c r="U2" s="976"/>
      <c r="V2" s="976"/>
      <c r="W2" s="976"/>
      <c r="X2" s="976"/>
      <c r="Y2" s="976"/>
      <c r="Z2" s="976"/>
      <c r="AA2" s="976"/>
      <c r="AB2" s="976"/>
      <c r="AC2" s="976"/>
      <c r="AD2" s="976"/>
      <c r="AE2" s="976"/>
      <c r="AF2" s="976"/>
      <c r="AG2" s="976"/>
      <c r="AH2" s="976"/>
      <c r="AI2" s="976"/>
      <c r="AJ2" s="976"/>
      <c r="AK2" s="976"/>
      <c r="AL2" s="976"/>
      <c r="AM2" s="976"/>
      <c r="AN2" s="976"/>
      <c r="AO2" s="976"/>
      <c r="AP2" s="976"/>
      <c r="AQ2" s="976"/>
      <c r="AR2" s="976"/>
      <c r="AS2" s="976"/>
      <c r="AT2" s="976"/>
      <c r="AU2" s="976"/>
      <c r="AV2" s="976"/>
      <c r="AW2" s="976"/>
      <c r="AX2" s="976"/>
      <c r="AY2" s="976"/>
      <c r="AZ2" s="976"/>
      <c r="BA2" s="976"/>
      <c r="BB2" s="976"/>
      <c r="BC2" s="976"/>
      <c r="BD2" s="976"/>
      <c r="BE2" s="976"/>
      <c r="BF2" s="976"/>
      <c r="BG2" s="976"/>
      <c r="BH2" s="976"/>
      <c r="BI2" s="976"/>
      <c r="BJ2" s="976"/>
      <c r="BK2" s="976"/>
      <c r="BL2" s="976"/>
      <c r="BM2" s="976"/>
      <c r="BN2" s="976"/>
      <c r="BO2" s="976"/>
      <c r="BP2" s="976"/>
      <c r="BQ2" s="976"/>
      <c r="BR2" s="976"/>
      <c r="BS2" s="976"/>
      <c r="BT2" s="976"/>
      <c r="BU2" s="976"/>
      <c r="BV2" s="976"/>
      <c r="BW2" s="976"/>
      <c r="BX2" s="976"/>
      <c r="BY2" s="976"/>
      <c r="BZ2" s="976"/>
      <c r="CA2" s="976"/>
      <c r="CB2" s="976"/>
      <c r="CC2" s="976"/>
      <c r="CD2" s="976"/>
      <c r="CE2" s="976"/>
      <c r="CF2" s="976"/>
      <c r="CG2" s="976"/>
      <c r="CH2" s="976"/>
      <c r="CI2" s="976"/>
      <c r="CJ2" s="976"/>
      <c r="CK2" s="976"/>
      <c r="CL2" s="976"/>
      <c r="CM2" s="976"/>
      <c r="CN2" s="976"/>
      <c r="CO2" s="976"/>
      <c r="CP2" s="976"/>
      <c r="CQ2" s="976"/>
      <c r="CR2" s="976"/>
      <c r="CS2" s="976"/>
      <c r="CT2" s="976"/>
      <c r="CU2" s="976"/>
      <c r="CV2" s="976"/>
      <c r="CW2" s="976"/>
      <c r="CX2" s="976"/>
      <c r="CY2" s="976"/>
      <c r="CZ2" s="976"/>
      <c r="DA2" s="976"/>
      <c r="DB2" s="976"/>
      <c r="DC2" s="976"/>
      <c r="DD2" s="976"/>
      <c r="DE2" s="976"/>
      <c r="DF2" s="976"/>
      <c r="DG2" s="976"/>
      <c r="DH2" s="976"/>
      <c r="DI2" s="976"/>
      <c r="DJ2" s="976"/>
      <c r="DK2" s="976"/>
      <c r="DL2" s="976"/>
      <c r="DM2" s="976"/>
      <c r="DN2" s="976"/>
      <c r="DO2" s="976"/>
      <c r="DP2" s="976"/>
      <c r="DQ2" s="976"/>
      <c r="DR2" s="976"/>
      <c r="DS2" s="976"/>
      <c r="DT2" s="976"/>
      <c r="DU2" s="976"/>
      <c r="DV2" s="976"/>
      <c r="DW2" s="976"/>
      <c r="DX2" s="976"/>
      <c r="DY2" s="976"/>
      <c r="DZ2" s="976"/>
      <c r="EA2" s="976"/>
      <c r="EB2" s="976"/>
      <c r="EC2" s="976"/>
      <c r="ED2" s="976"/>
      <c r="EE2" s="976"/>
      <c r="EF2" s="921"/>
      <c r="EG2" s="875"/>
    </row>
    <row r="3" spans="1:142" ht="6" customHeight="1" thickBot="1">
      <c r="BO3" s="913"/>
      <c r="BP3" s="913"/>
      <c r="BQ3" s="913"/>
      <c r="BR3" s="913"/>
      <c r="BS3" s="913"/>
      <c r="BT3" s="913"/>
      <c r="BU3" s="913"/>
      <c r="BV3" s="913"/>
      <c r="BW3" s="913"/>
      <c r="BX3" s="913"/>
      <c r="BY3" s="913"/>
      <c r="BZ3" s="913"/>
      <c r="CA3" s="913"/>
      <c r="CB3" s="913"/>
      <c r="CC3" s="913"/>
      <c r="CD3" s="913"/>
      <c r="CE3" s="913"/>
      <c r="CF3" s="913"/>
      <c r="CG3" s="913"/>
      <c r="CH3" s="913"/>
      <c r="CI3" s="913"/>
      <c r="CJ3" s="913"/>
      <c r="CK3" s="913"/>
      <c r="CL3" s="913"/>
      <c r="CM3" s="913"/>
      <c r="CN3" s="913"/>
      <c r="CO3" s="913"/>
      <c r="CP3" s="913"/>
      <c r="CQ3" s="913"/>
      <c r="CR3" s="913"/>
      <c r="CS3" s="913"/>
      <c r="CT3" s="913"/>
      <c r="CU3" s="913"/>
      <c r="CV3" s="913"/>
      <c r="CW3" s="913"/>
      <c r="CX3" s="913"/>
      <c r="CY3" s="913"/>
      <c r="CZ3" s="913"/>
      <c r="DA3" s="913"/>
      <c r="DB3" s="913"/>
      <c r="DC3" s="913"/>
      <c r="DD3" s="913"/>
      <c r="DE3" s="913"/>
      <c r="DF3" s="913"/>
      <c r="DG3" s="913"/>
      <c r="DH3" s="913"/>
      <c r="DI3" s="913"/>
      <c r="DJ3" s="913"/>
      <c r="DK3" s="913"/>
      <c r="DL3" s="913"/>
      <c r="DM3" s="913"/>
      <c r="DN3" s="913"/>
      <c r="DO3" s="913"/>
      <c r="DP3" s="913"/>
      <c r="DQ3" s="913"/>
      <c r="DR3" s="913"/>
      <c r="DS3" s="913"/>
      <c r="DT3" s="913"/>
      <c r="DU3" s="913"/>
      <c r="DV3" s="913"/>
      <c r="DW3" s="913"/>
      <c r="DX3" s="913"/>
      <c r="DY3" s="913"/>
      <c r="DZ3" s="913"/>
      <c r="EA3" s="913"/>
      <c r="EB3" s="913"/>
      <c r="EC3" s="913"/>
      <c r="ED3" s="913"/>
      <c r="EE3" s="913"/>
      <c r="EF3" s="914"/>
      <c r="EG3" s="914"/>
    </row>
    <row r="4" spans="1:142" s="413" customFormat="1" ht="23.25" customHeight="1" thickTop="1">
      <c r="A4" s="1143" t="s">
        <v>18</v>
      </c>
      <c r="B4" s="874"/>
      <c r="C4" s="1126">
        <v>2009</v>
      </c>
      <c r="D4" s="1126"/>
      <c r="E4" s="1126"/>
      <c r="F4" s="1126"/>
      <c r="G4" s="1126"/>
      <c r="H4" s="1126"/>
      <c r="I4" s="1126"/>
      <c r="J4" s="568"/>
      <c r="K4" s="1126">
        <v>2010</v>
      </c>
      <c r="L4" s="1126"/>
      <c r="M4" s="1126"/>
      <c r="N4" s="1126"/>
      <c r="O4" s="1126"/>
      <c r="P4" s="1126"/>
      <c r="Q4" s="1126"/>
      <c r="R4" s="568"/>
      <c r="S4" s="1126">
        <v>2011</v>
      </c>
      <c r="T4" s="1126"/>
      <c r="U4" s="1126"/>
      <c r="V4" s="1126"/>
      <c r="W4" s="1126"/>
      <c r="X4" s="1126"/>
      <c r="Y4" s="1126"/>
      <c r="Z4" s="874"/>
      <c r="AA4" s="1123">
        <v>2012</v>
      </c>
      <c r="AB4" s="1123"/>
      <c r="AC4" s="1123"/>
      <c r="AD4" s="1123"/>
      <c r="AE4" s="1123"/>
      <c r="AF4" s="1123"/>
      <c r="AG4" s="1123"/>
      <c r="AH4" s="874"/>
      <c r="AI4" s="1123">
        <v>2013</v>
      </c>
      <c r="AJ4" s="1123"/>
      <c r="AK4" s="1123"/>
      <c r="AL4" s="1123"/>
      <c r="AM4" s="1123"/>
      <c r="AN4" s="1123"/>
      <c r="AO4" s="1123"/>
      <c r="AP4" s="874"/>
      <c r="AQ4" s="1126">
        <v>2014</v>
      </c>
      <c r="AR4" s="1126"/>
      <c r="AS4" s="1126"/>
      <c r="AT4" s="1126"/>
      <c r="AU4" s="1126"/>
      <c r="AV4" s="1126"/>
      <c r="AW4" s="1126"/>
      <c r="AX4" s="562"/>
      <c r="AY4" s="1126">
        <v>2015</v>
      </c>
      <c r="AZ4" s="1126"/>
      <c r="BA4" s="1126"/>
      <c r="BB4" s="1126"/>
      <c r="BC4" s="1126"/>
      <c r="BD4" s="1126"/>
      <c r="BE4" s="1126"/>
      <c r="BF4" s="568"/>
      <c r="BG4" s="1126">
        <v>2016</v>
      </c>
      <c r="BH4" s="1126"/>
      <c r="BI4" s="1126"/>
      <c r="BJ4" s="1126"/>
      <c r="BK4" s="1126"/>
      <c r="BL4" s="1126"/>
      <c r="BM4" s="1126"/>
      <c r="BN4" s="584"/>
      <c r="BO4" s="1126">
        <v>2017</v>
      </c>
      <c r="BP4" s="1126"/>
      <c r="BQ4" s="1126"/>
      <c r="BR4" s="1126"/>
      <c r="BS4" s="1126"/>
      <c r="BT4" s="1126"/>
      <c r="BU4" s="1126"/>
      <c r="BV4" s="874"/>
      <c r="BW4" s="1126">
        <v>2018</v>
      </c>
      <c r="BX4" s="1126"/>
      <c r="BY4" s="1126"/>
      <c r="BZ4" s="1126"/>
      <c r="CA4" s="1126"/>
      <c r="CB4" s="1126"/>
      <c r="CC4" s="1126"/>
      <c r="CD4" s="584"/>
      <c r="CE4" s="1126">
        <v>2019</v>
      </c>
      <c r="CF4" s="1126"/>
      <c r="CG4" s="1126"/>
      <c r="CH4" s="1126"/>
      <c r="CI4" s="1126"/>
      <c r="CJ4" s="1126"/>
      <c r="CK4" s="1126"/>
      <c r="CL4" s="584"/>
      <c r="CM4" s="1126" t="s">
        <v>190</v>
      </c>
      <c r="CN4" s="1126"/>
      <c r="CO4" s="1126"/>
      <c r="CP4" s="1126"/>
      <c r="CQ4" s="1126"/>
      <c r="CR4" s="1126"/>
      <c r="CS4" s="1126"/>
      <c r="CT4" s="874"/>
      <c r="CU4" s="1126">
        <v>2021</v>
      </c>
      <c r="CV4" s="1126"/>
      <c r="CW4" s="1126"/>
      <c r="CX4" s="1126"/>
      <c r="CY4" s="1126"/>
      <c r="CZ4" s="1126"/>
      <c r="DA4" s="1126"/>
      <c r="DB4" s="874"/>
      <c r="DC4" s="1126">
        <v>2022</v>
      </c>
      <c r="DD4" s="1126"/>
      <c r="DE4" s="1126"/>
      <c r="DF4" s="1126"/>
      <c r="DG4" s="1126"/>
      <c r="DH4" s="1126"/>
      <c r="DI4" s="1126"/>
      <c r="DJ4" s="874"/>
      <c r="DK4" s="1126">
        <v>2023</v>
      </c>
      <c r="DL4" s="1126"/>
      <c r="DM4" s="1126"/>
      <c r="DN4" s="1126"/>
      <c r="DO4" s="1126"/>
      <c r="DP4" s="1126"/>
      <c r="DQ4" s="1126"/>
      <c r="DR4" s="874"/>
      <c r="DS4" s="1126">
        <v>2024</v>
      </c>
      <c r="DT4" s="1126"/>
      <c r="DU4" s="1126"/>
      <c r="DV4" s="1126"/>
      <c r="DW4" s="1126"/>
      <c r="DX4" s="1126"/>
      <c r="DY4" s="1126"/>
      <c r="DZ4" s="874"/>
      <c r="EA4" s="1140" t="s">
        <v>182</v>
      </c>
      <c r="EB4" s="1140"/>
      <c r="EC4" s="872"/>
      <c r="ED4" s="1140" t="s">
        <v>181</v>
      </c>
      <c r="EE4" s="1140"/>
      <c r="EF4" s="920"/>
      <c r="EG4" s="920"/>
    </row>
    <row r="5" spans="1:142" s="182" customFormat="1" ht="33" customHeight="1">
      <c r="A5" s="1144"/>
      <c r="B5" s="975"/>
      <c r="C5" s="1165" t="s">
        <v>0</v>
      </c>
      <c r="D5" s="1167" t="s">
        <v>54</v>
      </c>
      <c r="E5" s="1185" t="s">
        <v>1</v>
      </c>
      <c r="F5" s="1185"/>
      <c r="G5" s="1165" t="s">
        <v>2</v>
      </c>
      <c r="H5" s="1167" t="s">
        <v>48</v>
      </c>
      <c r="I5" s="1165" t="s">
        <v>43</v>
      </c>
      <c r="J5" s="878"/>
      <c r="K5" s="1165" t="s">
        <v>0</v>
      </c>
      <c r="L5" s="1167" t="s">
        <v>54</v>
      </c>
      <c r="M5" s="1185" t="s">
        <v>1</v>
      </c>
      <c r="N5" s="1185"/>
      <c r="O5" s="1165" t="s">
        <v>2</v>
      </c>
      <c r="P5" s="1167" t="s">
        <v>48</v>
      </c>
      <c r="Q5" s="1165" t="s">
        <v>43</v>
      </c>
      <c r="R5" s="878"/>
      <c r="S5" s="1165" t="s">
        <v>0</v>
      </c>
      <c r="T5" s="1167" t="s">
        <v>54</v>
      </c>
      <c r="U5" s="1185" t="s">
        <v>1</v>
      </c>
      <c r="V5" s="1185"/>
      <c r="W5" s="1165" t="s">
        <v>2</v>
      </c>
      <c r="X5" s="1167" t="s">
        <v>48</v>
      </c>
      <c r="Y5" s="1165" t="s">
        <v>43</v>
      </c>
      <c r="Z5" s="975"/>
      <c r="AA5" s="1165" t="s">
        <v>0</v>
      </c>
      <c r="AB5" s="1167" t="s">
        <v>54</v>
      </c>
      <c r="AC5" s="1185" t="s">
        <v>1</v>
      </c>
      <c r="AD5" s="1185"/>
      <c r="AE5" s="1165" t="s">
        <v>2</v>
      </c>
      <c r="AF5" s="1167" t="s">
        <v>48</v>
      </c>
      <c r="AG5" s="1165" t="s">
        <v>43</v>
      </c>
      <c r="AH5" s="975"/>
      <c r="AI5" s="1165" t="s">
        <v>0</v>
      </c>
      <c r="AJ5" s="1167" t="s">
        <v>54</v>
      </c>
      <c r="AK5" s="1187" t="s">
        <v>1</v>
      </c>
      <c r="AL5" s="1187"/>
      <c r="AM5" s="1165" t="s">
        <v>2</v>
      </c>
      <c r="AN5" s="1167" t="s">
        <v>46</v>
      </c>
      <c r="AO5" s="1188" t="s">
        <v>43</v>
      </c>
      <c r="AP5" s="975"/>
      <c r="AQ5" s="1165" t="s">
        <v>0</v>
      </c>
      <c r="AR5" s="1167" t="s">
        <v>54</v>
      </c>
      <c r="AS5" s="1187" t="s">
        <v>1</v>
      </c>
      <c r="AT5" s="1187"/>
      <c r="AU5" s="1165" t="s">
        <v>2</v>
      </c>
      <c r="AV5" s="1167" t="s">
        <v>46</v>
      </c>
      <c r="AW5" s="1188" t="s">
        <v>43</v>
      </c>
      <c r="AX5" s="180"/>
      <c r="AY5" s="1165" t="s">
        <v>0</v>
      </c>
      <c r="AZ5" s="1167" t="s">
        <v>54</v>
      </c>
      <c r="BA5" s="1187" t="s">
        <v>1</v>
      </c>
      <c r="BB5" s="1187"/>
      <c r="BC5" s="1165" t="s">
        <v>2</v>
      </c>
      <c r="BD5" s="1167" t="s">
        <v>46</v>
      </c>
      <c r="BE5" s="1188" t="s">
        <v>43</v>
      </c>
      <c r="BF5" s="878"/>
      <c r="BG5" s="1165" t="s">
        <v>0</v>
      </c>
      <c r="BH5" s="1167" t="s">
        <v>54</v>
      </c>
      <c r="BI5" s="1187" t="s">
        <v>1</v>
      </c>
      <c r="BJ5" s="1187"/>
      <c r="BK5" s="1165" t="s">
        <v>2</v>
      </c>
      <c r="BL5" s="1167" t="s">
        <v>46</v>
      </c>
      <c r="BM5" s="1188" t="s">
        <v>43</v>
      </c>
      <c r="BN5" s="611"/>
      <c r="BO5" s="1165" t="s">
        <v>0</v>
      </c>
      <c r="BP5" s="1167" t="s">
        <v>54</v>
      </c>
      <c r="BQ5" s="1187" t="s">
        <v>1</v>
      </c>
      <c r="BR5" s="1187"/>
      <c r="BS5" s="1165" t="s">
        <v>2</v>
      </c>
      <c r="BT5" s="1167" t="s">
        <v>46</v>
      </c>
      <c r="BU5" s="1188" t="s">
        <v>43</v>
      </c>
      <c r="BV5" s="980"/>
      <c r="BW5" s="1165" t="s">
        <v>0</v>
      </c>
      <c r="BX5" s="1167" t="s">
        <v>54</v>
      </c>
      <c r="BY5" s="1187" t="s">
        <v>1</v>
      </c>
      <c r="BZ5" s="1187"/>
      <c r="CA5" s="1165" t="s">
        <v>2</v>
      </c>
      <c r="CB5" s="1167" t="s">
        <v>46</v>
      </c>
      <c r="CC5" s="1188" t="s">
        <v>43</v>
      </c>
      <c r="CD5" s="611"/>
      <c r="CE5" s="1165" t="s">
        <v>0</v>
      </c>
      <c r="CF5" s="1167" t="s">
        <v>54</v>
      </c>
      <c r="CG5" s="1187" t="s">
        <v>1</v>
      </c>
      <c r="CH5" s="1187"/>
      <c r="CI5" s="1165" t="s">
        <v>2</v>
      </c>
      <c r="CJ5" s="1167" t="s">
        <v>46</v>
      </c>
      <c r="CK5" s="1188" t="s">
        <v>43</v>
      </c>
      <c r="CL5" s="611"/>
      <c r="CM5" s="1165" t="s">
        <v>0</v>
      </c>
      <c r="CN5" s="1167" t="s">
        <v>54</v>
      </c>
      <c r="CO5" s="1187" t="s">
        <v>1</v>
      </c>
      <c r="CP5" s="1187"/>
      <c r="CQ5" s="1165" t="s">
        <v>2</v>
      </c>
      <c r="CR5" s="1167" t="s">
        <v>46</v>
      </c>
      <c r="CS5" s="1188" t="s">
        <v>43</v>
      </c>
      <c r="CT5" s="980"/>
      <c r="CU5" s="1165" t="s">
        <v>0</v>
      </c>
      <c r="CV5" s="1167" t="s">
        <v>54</v>
      </c>
      <c r="CW5" s="1187" t="s">
        <v>1</v>
      </c>
      <c r="CX5" s="1187"/>
      <c r="CY5" s="1165" t="s">
        <v>2</v>
      </c>
      <c r="CZ5" s="1167" t="s">
        <v>46</v>
      </c>
      <c r="DA5" s="1188" t="s">
        <v>43</v>
      </c>
      <c r="DB5" s="980"/>
      <c r="DC5" s="1165" t="s">
        <v>0</v>
      </c>
      <c r="DD5" s="1167" t="s">
        <v>54</v>
      </c>
      <c r="DE5" s="1187" t="s">
        <v>1</v>
      </c>
      <c r="DF5" s="1187"/>
      <c r="DG5" s="1165" t="s">
        <v>2</v>
      </c>
      <c r="DH5" s="1167" t="s">
        <v>46</v>
      </c>
      <c r="DI5" s="1188" t="s">
        <v>43</v>
      </c>
      <c r="DJ5" s="980"/>
      <c r="DK5" s="1165" t="s">
        <v>0</v>
      </c>
      <c r="DL5" s="1167" t="s">
        <v>54</v>
      </c>
      <c r="DM5" s="1187" t="s">
        <v>1</v>
      </c>
      <c r="DN5" s="1187"/>
      <c r="DO5" s="1165" t="s">
        <v>2</v>
      </c>
      <c r="DP5" s="1167" t="s">
        <v>46</v>
      </c>
      <c r="DQ5" s="1188" t="s">
        <v>43</v>
      </c>
      <c r="DR5" s="980"/>
      <c r="DS5" s="1165" t="s">
        <v>0</v>
      </c>
      <c r="DT5" s="1167" t="s">
        <v>54</v>
      </c>
      <c r="DU5" s="1187" t="s">
        <v>1</v>
      </c>
      <c r="DV5" s="1187"/>
      <c r="DW5" s="1165" t="s">
        <v>2</v>
      </c>
      <c r="DX5" s="1167" t="s">
        <v>46</v>
      </c>
      <c r="DY5" s="1188" t="s">
        <v>43</v>
      </c>
      <c r="DZ5" s="980"/>
      <c r="EA5" s="1141"/>
      <c r="EB5" s="1141"/>
      <c r="EC5" s="975"/>
      <c r="ED5" s="1141"/>
      <c r="EE5" s="1141"/>
      <c r="EF5" s="979"/>
      <c r="EG5" s="979"/>
    </row>
    <row r="6" spans="1:142" s="182" customFormat="1" ht="33" customHeight="1" thickBot="1">
      <c r="A6" s="1145"/>
      <c r="B6" s="870"/>
      <c r="C6" s="1166"/>
      <c r="D6" s="1168"/>
      <c r="E6" s="870" t="s">
        <v>3</v>
      </c>
      <c r="F6" s="870" t="s">
        <v>4</v>
      </c>
      <c r="G6" s="1166"/>
      <c r="H6" s="1168"/>
      <c r="I6" s="1166"/>
      <c r="J6" s="879"/>
      <c r="K6" s="1166"/>
      <c r="L6" s="1168"/>
      <c r="M6" s="870" t="s">
        <v>3</v>
      </c>
      <c r="N6" s="870" t="s">
        <v>4</v>
      </c>
      <c r="O6" s="1166"/>
      <c r="P6" s="1168"/>
      <c r="Q6" s="1166"/>
      <c r="R6" s="879"/>
      <c r="S6" s="1166"/>
      <c r="T6" s="1168"/>
      <c r="U6" s="870" t="s">
        <v>3</v>
      </c>
      <c r="V6" s="870" t="s">
        <v>4</v>
      </c>
      <c r="W6" s="1166"/>
      <c r="X6" s="1168"/>
      <c r="Y6" s="1166"/>
      <c r="Z6" s="870"/>
      <c r="AA6" s="1166"/>
      <c r="AB6" s="1168"/>
      <c r="AC6" s="870" t="s">
        <v>3</v>
      </c>
      <c r="AD6" s="870" t="s">
        <v>4</v>
      </c>
      <c r="AE6" s="1166"/>
      <c r="AF6" s="1168"/>
      <c r="AG6" s="1166"/>
      <c r="AH6" s="870"/>
      <c r="AI6" s="1166"/>
      <c r="AJ6" s="1168"/>
      <c r="AK6" s="870" t="s">
        <v>3</v>
      </c>
      <c r="AL6" s="870" t="s">
        <v>4</v>
      </c>
      <c r="AM6" s="1166"/>
      <c r="AN6" s="1168"/>
      <c r="AO6" s="1189"/>
      <c r="AP6" s="870"/>
      <c r="AQ6" s="1166"/>
      <c r="AR6" s="1168"/>
      <c r="AS6" s="870" t="s">
        <v>3</v>
      </c>
      <c r="AT6" s="870" t="s">
        <v>4</v>
      </c>
      <c r="AU6" s="1166"/>
      <c r="AV6" s="1168"/>
      <c r="AW6" s="1189"/>
      <c r="AX6" s="573"/>
      <c r="AY6" s="1166"/>
      <c r="AZ6" s="1168"/>
      <c r="BA6" s="870" t="s">
        <v>3</v>
      </c>
      <c r="BB6" s="870" t="s">
        <v>4</v>
      </c>
      <c r="BC6" s="1166"/>
      <c r="BD6" s="1168"/>
      <c r="BE6" s="1189"/>
      <c r="BF6" s="879"/>
      <c r="BG6" s="1166"/>
      <c r="BH6" s="1168"/>
      <c r="BI6" s="870" t="s">
        <v>3</v>
      </c>
      <c r="BJ6" s="870" t="s">
        <v>4</v>
      </c>
      <c r="BK6" s="1166"/>
      <c r="BL6" s="1168"/>
      <c r="BM6" s="1189"/>
      <c r="BN6" s="610"/>
      <c r="BO6" s="1166"/>
      <c r="BP6" s="1168"/>
      <c r="BQ6" s="870" t="s">
        <v>3</v>
      </c>
      <c r="BR6" s="870" t="s">
        <v>4</v>
      </c>
      <c r="BS6" s="1166"/>
      <c r="BT6" s="1168"/>
      <c r="BU6" s="1189"/>
      <c r="BV6" s="981"/>
      <c r="BW6" s="1166"/>
      <c r="BX6" s="1168"/>
      <c r="BY6" s="870" t="s">
        <v>3</v>
      </c>
      <c r="BZ6" s="870" t="s">
        <v>4</v>
      </c>
      <c r="CA6" s="1166"/>
      <c r="CB6" s="1168"/>
      <c r="CC6" s="1189"/>
      <c r="CD6" s="610"/>
      <c r="CE6" s="1166"/>
      <c r="CF6" s="1168"/>
      <c r="CG6" s="870" t="s">
        <v>3</v>
      </c>
      <c r="CH6" s="870" t="s">
        <v>4</v>
      </c>
      <c r="CI6" s="1166"/>
      <c r="CJ6" s="1168"/>
      <c r="CK6" s="1189"/>
      <c r="CL6" s="610"/>
      <c r="CM6" s="1166"/>
      <c r="CN6" s="1168"/>
      <c r="CO6" s="870" t="s">
        <v>3</v>
      </c>
      <c r="CP6" s="870" t="s">
        <v>4</v>
      </c>
      <c r="CQ6" s="1166"/>
      <c r="CR6" s="1168"/>
      <c r="CS6" s="1189"/>
      <c r="CT6" s="981"/>
      <c r="CU6" s="1166"/>
      <c r="CV6" s="1168"/>
      <c r="CW6" s="870" t="s">
        <v>3</v>
      </c>
      <c r="CX6" s="870" t="s">
        <v>4</v>
      </c>
      <c r="CY6" s="1166"/>
      <c r="CZ6" s="1168"/>
      <c r="DA6" s="1189"/>
      <c r="DB6" s="981"/>
      <c r="DC6" s="1166"/>
      <c r="DD6" s="1168"/>
      <c r="DE6" s="870" t="s">
        <v>3</v>
      </c>
      <c r="DF6" s="870" t="s">
        <v>4</v>
      </c>
      <c r="DG6" s="1166"/>
      <c r="DH6" s="1168"/>
      <c r="DI6" s="1189"/>
      <c r="DJ6" s="981"/>
      <c r="DK6" s="1166"/>
      <c r="DL6" s="1168"/>
      <c r="DM6" s="870" t="s">
        <v>3</v>
      </c>
      <c r="DN6" s="870" t="s">
        <v>4</v>
      </c>
      <c r="DO6" s="1166"/>
      <c r="DP6" s="1168"/>
      <c r="DQ6" s="1189"/>
      <c r="DR6" s="981"/>
      <c r="DS6" s="1166"/>
      <c r="DT6" s="1168"/>
      <c r="DU6" s="870" t="s">
        <v>3</v>
      </c>
      <c r="DV6" s="870" t="s">
        <v>4</v>
      </c>
      <c r="DW6" s="1166"/>
      <c r="DX6" s="1168"/>
      <c r="DY6" s="1189"/>
      <c r="DZ6" s="981"/>
      <c r="EA6" s="1026" t="s">
        <v>229</v>
      </c>
      <c r="EB6" s="1026" t="s">
        <v>230</v>
      </c>
      <c r="EC6" s="978"/>
      <c r="ED6" s="1026" t="s">
        <v>229</v>
      </c>
      <c r="EE6" s="1026" t="s">
        <v>230</v>
      </c>
      <c r="EF6" s="977"/>
      <c r="EG6" s="977"/>
    </row>
    <row r="7" spans="1:142" s="183" customFormat="1" ht="8.1" customHeight="1" thickTop="1">
      <c r="A7" s="229"/>
      <c r="B7" s="246"/>
      <c r="C7" s="229"/>
      <c r="D7" s="229"/>
      <c r="E7" s="229"/>
      <c r="I7" s="246"/>
      <c r="AI7" s="185"/>
      <c r="AJ7" s="185"/>
      <c r="AK7" s="185"/>
      <c r="AL7" s="185"/>
      <c r="AM7" s="185"/>
      <c r="AN7" s="185"/>
      <c r="AO7" s="201"/>
      <c r="AQ7" s="185"/>
      <c r="AR7" s="185"/>
      <c r="AS7" s="185"/>
      <c r="AT7" s="185"/>
      <c r="AU7" s="185"/>
      <c r="AV7" s="185"/>
      <c r="AW7" s="201"/>
      <c r="AX7" s="140"/>
      <c r="AY7" s="185"/>
      <c r="AZ7" s="185"/>
      <c r="BA7" s="185"/>
      <c r="BB7" s="185"/>
      <c r="BC7" s="185"/>
      <c r="BD7" s="185"/>
      <c r="BE7" s="201"/>
      <c r="BF7" s="185"/>
      <c r="BG7" s="185"/>
      <c r="BH7" s="185"/>
      <c r="BI7" s="185"/>
      <c r="BJ7" s="185"/>
      <c r="BK7" s="185"/>
      <c r="BL7" s="185"/>
      <c r="BM7" s="201"/>
      <c r="BN7" s="576"/>
      <c r="BO7" s="185"/>
      <c r="BP7" s="185"/>
      <c r="BQ7" s="185"/>
      <c r="BR7" s="185"/>
      <c r="BS7" s="185"/>
      <c r="BT7" s="185"/>
      <c r="BU7" s="201"/>
      <c r="BV7" s="201"/>
      <c r="BW7" s="201"/>
      <c r="BX7" s="201"/>
      <c r="BY7" s="201"/>
      <c r="BZ7" s="201"/>
      <c r="CA7" s="201"/>
      <c r="CB7" s="201"/>
      <c r="CC7" s="201"/>
      <c r="CD7" s="201"/>
      <c r="CE7" s="201"/>
      <c r="CF7" s="201"/>
      <c r="CG7" s="201"/>
      <c r="CH7" s="201"/>
      <c r="CI7" s="201"/>
      <c r="CJ7" s="201"/>
      <c r="CK7" s="201"/>
      <c r="CL7" s="201"/>
      <c r="CM7" s="201"/>
      <c r="CN7" s="201"/>
      <c r="CO7" s="201"/>
      <c r="CP7" s="201"/>
      <c r="CQ7" s="201"/>
      <c r="CR7" s="201"/>
      <c r="CS7" s="201"/>
      <c r="CT7" s="201"/>
      <c r="CU7" s="201"/>
      <c r="CV7" s="201"/>
      <c r="CW7" s="201"/>
      <c r="CX7" s="201"/>
      <c r="CY7" s="201"/>
      <c r="CZ7" s="201"/>
      <c r="DA7" s="201"/>
      <c r="DB7" s="201"/>
      <c r="DC7" s="201"/>
      <c r="DD7" s="201"/>
      <c r="DE7" s="201"/>
      <c r="DF7" s="201"/>
      <c r="DG7" s="201"/>
      <c r="DH7" s="201"/>
      <c r="DI7" s="201"/>
      <c r="DJ7" s="201"/>
      <c r="DK7" s="201"/>
      <c r="DL7" s="201"/>
      <c r="DM7" s="201"/>
      <c r="DN7" s="201"/>
      <c r="DO7" s="201"/>
      <c r="DP7" s="201"/>
      <c r="DQ7" s="201"/>
      <c r="DR7" s="201"/>
      <c r="DS7" s="201"/>
      <c r="DT7" s="201"/>
      <c r="DU7" s="201"/>
      <c r="DV7" s="201"/>
      <c r="DW7" s="201"/>
      <c r="DX7" s="201"/>
      <c r="DY7" s="201"/>
      <c r="DZ7" s="201"/>
      <c r="EA7" s="201"/>
      <c r="EB7" s="201"/>
      <c r="EC7" s="201"/>
      <c r="ED7" s="201"/>
      <c r="EE7" s="201"/>
      <c r="EF7" s="570"/>
      <c r="EG7" s="570"/>
    </row>
    <row r="8" spans="1:142" s="195" customFormat="1" ht="23.1" customHeight="1">
      <c r="A8" s="563" t="s">
        <v>5</v>
      </c>
      <c r="B8" s="404"/>
      <c r="C8" s="406">
        <v>83.29587153627061</v>
      </c>
      <c r="D8" s="705"/>
      <c r="E8" s="705">
        <v>82.004809779203697</v>
      </c>
      <c r="F8" s="705">
        <v>84.586933293337523</v>
      </c>
      <c r="G8" s="705">
        <v>0.78993220150590449</v>
      </c>
      <c r="H8" s="705"/>
      <c r="I8" s="518">
        <v>26834</v>
      </c>
      <c r="J8" s="564"/>
      <c r="K8" s="705">
        <v>85.339445248253583</v>
      </c>
      <c r="L8" s="705">
        <v>0.51300160988800214</v>
      </c>
      <c r="M8" s="705">
        <v>84.332855622365528</v>
      </c>
      <c r="N8" s="705">
        <v>86.346034874141623</v>
      </c>
      <c r="O8" s="705">
        <v>0.60113070620001541</v>
      </c>
      <c r="P8" s="705">
        <v>26604.999926999488</v>
      </c>
      <c r="Q8" s="404">
        <v>26605</v>
      </c>
      <c r="R8" s="564"/>
      <c r="S8" s="705">
        <v>87.618233623627219</v>
      </c>
      <c r="T8" s="705">
        <v>0.44265314319157351</v>
      </c>
      <c r="U8" s="705">
        <v>86.749678723963939</v>
      </c>
      <c r="V8" s="705">
        <v>88.4867885232905</v>
      </c>
      <c r="W8" s="705">
        <v>0.50520665035662993</v>
      </c>
      <c r="X8" s="705">
        <v>26527.999957000717</v>
      </c>
      <c r="Y8" s="922">
        <v>26528</v>
      </c>
      <c r="Z8" s="404"/>
      <c r="AA8" s="550">
        <v>88.251913279615323</v>
      </c>
      <c r="AB8" s="550">
        <v>0.51188612063446448</v>
      </c>
      <c r="AC8" s="550">
        <v>87.247752288162999</v>
      </c>
      <c r="AD8" s="550">
        <v>89.256074271067646</v>
      </c>
      <c r="AE8" s="550">
        <v>0.58002835475375625</v>
      </c>
      <c r="AF8" s="469">
        <v>27217.993423999797</v>
      </c>
      <c r="AG8" s="469">
        <v>27218</v>
      </c>
      <c r="AH8" s="404"/>
      <c r="AI8" s="464">
        <v>90.218823032091549</v>
      </c>
      <c r="AJ8" s="464">
        <v>0.42032892832028934</v>
      </c>
      <c r="AK8" s="464">
        <v>89.394268709589468</v>
      </c>
      <c r="AL8" s="464">
        <v>91.04337735459363</v>
      </c>
      <c r="AM8" s="464">
        <v>0.46589937021321487</v>
      </c>
      <c r="AN8" s="465">
        <v>26853.550943999977</v>
      </c>
      <c r="AO8" s="469">
        <v>26853</v>
      </c>
      <c r="AP8" s="467"/>
      <c r="AQ8" s="463">
        <v>91.361475652889098</v>
      </c>
      <c r="AR8" s="464">
        <v>0.37799159873876426</v>
      </c>
      <c r="AS8" s="464">
        <v>90.620031030430312</v>
      </c>
      <c r="AT8" s="464">
        <v>92.102920275347884</v>
      </c>
      <c r="AU8" s="464">
        <v>0.41373193245572443</v>
      </c>
      <c r="AV8" s="465">
        <v>28810.999760999213</v>
      </c>
      <c r="AW8" s="469">
        <v>28811</v>
      </c>
      <c r="AX8" s="467"/>
      <c r="AY8" s="463">
        <v>91.891705269626783</v>
      </c>
      <c r="AZ8" s="464">
        <v>0.31278282272160896</v>
      </c>
      <c r="BA8" s="464">
        <v>91.278427821141136</v>
      </c>
      <c r="BB8" s="464">
        <v>92.504982718112444</v>
      </c>
      <c r="BC8" s="464">
        <v>0.34038199835757527</v>
      </c>
      <c r="BD8" s="465">
        <v>34595.000061999905</v>
      </c>
      <c r="BE8" s="469">
        <v>34595</v>
      </c>
      <c r="BF8" s="686"/>
      <c r="BG8" s="463">
        <v>92.238972589559935</v>
      </c>
      <c r="BH8" s="464">
        <v>0.30373703844860012</v>
      </c>
      <c r="BI8" s="464">
        <v>91.643431689740268</v>
      </c>
      <c r="BJ8" s="464">
        <v>92.834513489379589</v>
      </c>
      <c r="BK8" s="464">
        <v>0.32929360542658359</v>
      </c>
      <c r="BL8" s="465">
        <v>33543.000035000303</v>
      </c>
      <c r="BM8" s="469">
        <v>33543</v>
      </c>
      <c r="BN8" s="464"/>
      <c r="BO8" s="463">
        <v>93.267237452349022</v>
      </c>
      <c r="BP8" s="464">
        <v>0.27063841504552821</v>
      </c>
      <c r="BQ8" s="464">
        <v>92.736593361502358</v>
      </c>
      <c r="BR8" s="464">
        <v>93.7978815431957</v>
      </c>
      <c r="BS8" s="464">
        <v>0.29017522383870276</v>
      </c>
      <c r="BT8" s="465">
        <v>34098.999612000487</v>
      </c>
      <c r="BU8" s="469">
        <v>34099</v>
      </c>
      <c r="BV8" s="469"/>
      <c r="BW8" s="463">
        <v>94.164655304522185</v>
      </c>
      <c r="BX8" s="464">
        <v>0.21841014803770964</v>
      </c>
      <c r="BY8" s="464">
        <v>93.736406847626625</v>
      </c>
      <c r="BZ8" s="464">
        <v>94.592903761417745</v>
      </c>
      <c r="CA8" s="464">
        <v>0.23194493446759387</v>
      </c>
      <c r="CB8" s="464">
        <v>35388.000277000341</v>
      </c>
      <c r="CC8" s="469">
        <v>35388</v>
      </c>
      <c r="CD8" s="810"/>
      <c r="CE8" s="463">
        <v>94.165964083814231</v>
      </c>
      <c r="CF8" s="464">
        <v>0.23011414841742692</v>
      </c>
      <c r="CG8" s="464">
        <v>93.714766907013484</v>
      </c>
      <c r="CH8" s="464">
        <v>94.617161260614964</v>
      </c>
      <c r="CI8" s="464">
        <v>0.24437083043360486</v>
      </c>
      <c r="CJ8" s="465">
        <v>34971.000029999421</v>
      </c>
      <c r="CK8" s="469">
        <v>34971</v>
      </c>
      <c r="CL8" s="810"/>
      <c r="CM8" s="463">
        <v>95.498271152913901</v>
      </c>
      <c r="CN8" s="464">
        <v>0.26009140247698415</v>
      </c>
      <c r="CO8" s="464">
        <v>94.988055173304915</v>
      </c>
      <c r="CP8" s="464">
        <v>96.008487132522873</v>
      </c>
      <c r="CQ8" s="464">
        <v>0.27235194871802465</v>
      </c>
      <c r="CR8" s="465">
        <v>16680.366776999952</v>
      </c>
      <c r="CS8" s="469">
        <v>17110</v>
      </c>
      <c r="CT8" s="469"/>
      <c r="CU8" s="463">
        <v>95.444097013611568</v>
      </c>
      <c r="CV8" s="464">
        <v>0.20047092705338618</v>
      </c>
      <c r="CW8" s="464">
        <v>95.051023366871405</v>
      </c>
      <c r="CX8" s="464">
        <v>95.837170660351745</v>
      </c>
      <c r="CY8" s="464">
        <v>0.21004015264013279</v>
      </c>
      <c r="CZ8" s="465">
        <v>34115.000113999457</v>
      </c>
      <c r="DA8" s="469">
        <v>34115</v>
      </c>
      <c r="DB8" s="469"/>
      <c r="DC8" s="463">
        <v>95.485037130048951</v>
      </c>
      <c r="DD8" s="464">
        <v>0.19330523919581075</v>
      </c>
      <c r="DE8" s="464">
        <v>95.106013159616026</v>
      </c>
      <c r="DF8" s="464">
        <v>95.864061100481891</v>
      </c>
      <c r="DG8" s="464">
        <v>0.20244558205756613</v>
      </c>
      <c r="DH8" s="465">
        <v>34301.000220999667</v>
      </c>
      <c r="DI8" s="469">
        <v>34301</v>
      </c>
      <c r="DJ8" s="469"/>
      <c r="DK8" s="463">
        <v>95.789892339650834</v>
      </c>
      <c r="DL8" s="464">
        <v>0.17801178553878927</v>
      </c>
      <c r="DM8" s="464">
        <v>95.440855485614534</v>
      </c>
      <c r="DN8" s="464">
        <v>96.138929193687119</v>
      </c>
      <c r="DO8" s="464">
        <v>0.18583566719920394</v>
      </c>
      <c r="DP8" s="465">
        <v>34535.999820000616</v>
      </c>
      <c r="DQ8" s="469">
        <v>34536</v>
      </c>
      <c r="DR8" s="469"/>
      <c r="DS8" s="463">
        <v>95.670211944567882</v>
      </c>
      <c r="DT8" s="464">
        <v>0.18563619011188068</v>
      </c>
      <c r="DU8" s="464">
        <v>95.306225480216199</v>
      </c>
      <c r="DV8" s="464">
        <v>96.034198408919565</v>
      </c>
      <c r="DW8" s="464">
        <v>0.19403760725380209</v>
      </c>
      <c r="DX8" s="465">
        <v>34018.000007000242</v>
      </c>
      <c r="DY8" s="469">
        <v>34018</v>
      </c>
      <c r="DZ8" s="469"/>
      <c r="EA8" s="463">
        <v>1.5</v>
      </c>
      <c r="EB8" s="464">
        <v>-0.1</v>
      </c>
      <c r="EC8" s="464"/>
      <c r="ED8" s="464" t="s">
        <v>186</v>
      </c>
      <c r="EE8" s="464" t="s">
        <v>151</v>
      </c>
      <c r="EF8" s="908"/>
      <c r="EG8" s="908"/>
      <c r="EH8" s="935"/>
      <c r="EI8" s="935"/>
      <c r="EJ8" s="935"/>
      <c r="EK8" s="935"/>
      <c r="EL8" s="910"/>
    </row>
    <row r="9" spans="1:142" s="183" customFormat="1" ht="5.0999999999999996" customHeight="1">
      <c r="A9" s="516"/>
      <c r="B9" s="411"/>
      <c r="C9" s="961"/>
      <c r="D9" s="961"/>
      <c r="E9" s="962"/>
      <c r="F9" s="962"/>
      <c r="G9" s="962"/>
      <c r="H9" s="962"/>
      <c r="I9" s="565"/>
      <c r="J9" s="411"/>
      <c r="K9" s="961"/>
      <c r="L9" s="961"/>
      <c r="M9" s="962"/>
      <c r="N9" s="962"/>
      <c r="O9" s="962"/>
      <c r="P9" s="962"/>
      <c r="Q9" s="411"/>
      <c r="R9" s="411"/>
      <c r="S9" s="961"/>
      <c r="T9" s="961"/>
      <c r="U9" s="962"/>
      <c r="V9" s="962"/>
      <c r="W9" s="962"/>
      <c r="X9" s="962"/>
      <c r="Y9" s="877"/>
      <c r="Z9" s="411"/>
      <c r="AA9" s="551"/>
      <c r="AB9" s="551"/>
      <c r="AC9" s="551"/>
      <c r="AD9" s="551"/>
      <c r="AE9" s="551"/>
      <c r="AF9" s="551"/>
      <c r="AG9" s="551"/>
      <c r="AH9" s="411"/>
      <c r="AI9" s="471"/>
      <c r="AJ9" s="471"/>
      <c r="AK9" s="471"/>
      <c r="AL9" s="471"/>
      <c r="AM9" s="471"/>
      <c r="AN9" s="476"/>
      <c r="AO9" s="476"/>
      <c r="AP9" s="474"/>
      <c r="AQ9" s="470"/>
      <c r="AR9" s="471"/>
      <c r="AS9" s="471"/>
      <c r="AT9" s="471"/>
      <c r="AU9" s="471"/>
      <c r="AV9" s="476"/>
      <c r="AW9" s="476"/>
      <c r="AX9" s="474"/>
      <c r="AY9" s="470"/>
      <c r="AZ9" s="471"/>
      <c r="BA9" s="471"/>
      <c r="BB9" s="471"/>
      <c r="BC9" s="471"/>
      <c r="BD9" s="476"/>
      <c r="BE9" s="476"/>
      <c r="BF9" s="531"/>
      <c r="BG9" s="470"/>
      <c r="BH9" s="471"/>
      <c r="BI9" s="471"/>
      <c r="BJ9" s="471"/>
      <c r="BK9" s="471"/>
      <c r="BL9" s="476"/>
      <c r="BM9" s="476"/>
      <c r="BN9" s="471"/>
      <c r="BO9" s="470"/>
      <c r="BP9" s="471"/>
      <c r="BQ9" s="471"/>
      <c r="BR9" s="471"/>
      <c r="BS9" s="471"/>
      <c r="BT9" s="476"/>
      <c r="BU9" s="476"/>
      <c r="BV9" s="476"/>
      <c r="BW9" s="470"/>
      <c r="BX9" s="471"/>
      <c r="BY9" s="471"/>
      <c r="BZ9" s="471"/>
      <c r="CA9" s="471"/>
      <c r="CB9" s="471"/>
      <c r="CC9" s="476"/>
      <c r="CD9" s="811"/>
      <c r="CE9" s="470"/>
      <c r="CF9" s="471"/>
      <c r="CG9" s="471"/>
      <c r="CH9" s="471"/>
      <c r="CI9" s="471"/>
      <c r="CJ9" s="476"/>
      <c r="CK9" s="476"/>
      <c r="CL9" s="811"/>
      <c r="CM9" s="470"/>
      <c r="CN9" s="471"/>
      <c r="CO9" s="471"/>
      <c r="CP9" s="471"/>
      <c r="CQ9" s="471"/>
      <c r="CR9" s="476"/>
      <c r="CS9" s="476"/>
      <c r="CT9" s="476"/>
      <c r="CU9" s="470"/>
      <c r="CV9" s="471"/>
      <c r="CW9" s="471"/>
      <c r="CX9" s="471"/>
      <c r="CY9" s="471"/>
      <c r="CZ9" s="476"/>
      <c r="DA9" s="476"/>
      <c r="DB9" s="476"/>
      <c r="DC9" s="470"/>
      <c r="DD9" s="471"/>
      <c r="DE9" s="471"/>
      <c r="DF9" s="471"/>
      <c r="DG9" s="471"/>
      <c r="DH9" s="476"/>
      <c r="DI9" s="476"/>
      <c r="DJ9" s="476"/>
      <c r="DK9" s="470"/>
      <c r="DL9" s="471"/>
      <c r="DM9" s="471"/>
      <c r="DN9" s="471"/>
      <c r="DO9" s="471"/>
      <c r="DP9" s="476"/>
      <c r="DQ9" s="476"/>
      <c r="DR9" s="476"/>
      <c r="DS9" s="470"/>
      <c r="DT9" s="471"/>
      <c r="DU9" s="471"/>
      <c r="DV9" s="471"/>
      <c r="DW9" s="471"/>
      <c r="DX9" s="476"/>
      <c r="DY9" s="476"/>
      <c r="DZ9" s="476"/>
      <c r="EA9" s="470"/>
      <c r="EB9" s="471"/>
      <c r="EC9" s="471"/>
      <c r="ED9" s="471"/>
      <c r="EE9" s="471"/>
      <c r="EF9" s="908"/>
      <c r="EG9" s="908"/>
      <c r="EH9" s="935"/>
      <c r="EI9" s="935"/>
      <c r="EJ9" s="935"/>
      <c r="EK9" s="935"/>
      <c r="EL9" s="910"/>
    </row>
    <row r="10" spans="1:142" s="183" customFormat="1" ht="20.25" customHeight="1">
      <c r="A10" s="566" t="s">
        <v>19</v>
      </c>
      <c r="B10" s="414"/>
      <c r="C10" s="707">
        <v>86.559183234101113</v>
      </c>
      <c r="D10" s="707"/>
      <c r="E10" s="707">
        <v>82.953506341149733</v>
      </c>
      <c r="F10" s="707">
        <v>90.164860127052492</v>
      </c>
      <c r="G10" s="707">
        <v>2.1229508262562793</v>
      </c>
      <c r="H10" s="707"/>
      <c r="I10" s="522">
        <v>1134</v>
      </c>
      <c r="J10" s="707"/>
      <c r="K10" s="707">
        <v>84.956660096784717</v>
      </c>
      <c r="L10" s="707">
        <v>1.9104442294566215</v>
      </c>
      <c r="M10" s="707">
        <v>81.208068854296144</v>
      </c>
      <c r="N10" s="707">
        <v>88.705251339273289</v>
      </c>
      <c r="O10" s="707">
        <v>2.248728030598421</v>
      </c>
      <c r="P10" s="707">
        <v>397.27096099999812</v>
      </c>
      <c r="Q10" s="414">
        <v>1139</v>
      </c>
      <c r="R10" s="707"/>
      <c r="S10" s="707">
        <v>84.637836142570876</v>
      </c>
      <c r="T10" s="707">
        <v>2.3251036185337881</v>
      </c>
      <c r="U10" s="707">
        <v>80.07561813697474</v>
      </c>
      <c r="V10" s="707">
        <v>89.200054148167013</v>
      </c>
      <c r="W10" s="707">
        <v>2.7471208203116086</v>
      </c>
      <c r="X10" s="707">
        <v>378.21035199999744</v>
      </c>
      <c r="Y10" s="456">
        <v>1105</v>
      </c>
      <c r="Z10" s="414"/>
      <c r="AA10" s="551">
        <v>88.204181305980995</v>
      </c>
      <c r="AB10" s="551">
        <v>1.3495994075741291</v>
      </c>
      <c r="AC10" s="551">
        <v>85.556687997326009</v>
      </c>
      <c r="AD10" s="551">
        <v>90.851674614635996</v>
      </c>
      <c r="AE10" s="551">
        <v>1.5300855215608862</v>
      </c>
      <c r="AF10" s="481">
        <v>409.38592100000091</v>
      </c>
      <c r="AG10" s="481">
        <v>1023</v>
      </c>
      <c r="AH10" s="414"/>
      <c r="AI10" s="475">
        <v>91.166087510524079</v>
      </c>
      <c r="AJ10" s="475">
        <v>1.3877240275370981</v>
      </c>
      <c r="AK10" s="475">
        <v>88.443805582610267</v>
      </c>
      <c r="AL10" s="475">
        <v>93.888369438437906</v>
      </c>
      <c r="AM10" s="475">
        <v>1.522193246887886</v>
      </c>
      <c r="AN10" s="481">
        <v>395.04919300000068</v>
      </c>
      <c r="AO10" s="481">
        <v>1010</v>
      </c>
      <c r="AP10" s="480"/>
      <c r="AQ10" s="477">
        <v>87.759325006320282</v>
      </c>
      <c r="AR10" s="475">
        <v>1.6131236051972433</v>
      </c>
      <c r="AS10" s="475">
        <v>84.595122874776536</v>
      </c>
      <c r="AT10" s="475">
        <v>90.923527137864014</v>
      </c>
      <c r="AU10" s="475">
        <v>1.8381221654577093</v>
      </c>
      <c r="AV10" s="481">
        <v>419.21068100000173</v>
      </c>
      <c r="AW10" s="481">
        <v>996</v>
      </c>
      <c r="AX10" s="480"/>
      <c r="AY10" s="477">
        <v>89.090508269032412</v>
      </c>
      <c r="AZ10" s="475">
        <v>1.6134262891815787</v>
      </c>
      <c r="BA10" s="475">
        <v>85.927041844184572</v>
      </c>
      <c r="BB10" s="475">
        <v>92.253974693880252</v>
      </c>
      <c r="BC10" s="475">
        <v>1.8109968396514367</v>
      </c>
      <c r="BD10" s="481">
        <v>496.34833899999978</v>
      </c>
      <c r="BE10" s="481">
        <v>1392</v>
      </c>
      <c r="BF10" s="474"/>
      <c r="BG10" s="477">
        <v>92.338116774663206</v>
      </c>
      <c r="BH10" s="475">
        <v>1.247198623248214</v>
      </c>
      <c r="BI10" s="475">
        <v>89.892719288281981</v>
      </c>
      <c r="BJ10" s="475">
        <v>94.783514261044417</v>
      </c>
      <c r="BK10" s="475">
        <v>1.350686657701508</v>
      </c>
      <c r="BL10" s="481">
        <v>488.75718799999981</v>
      </c>
      <c r="BM10" s="481">
        <v>1364</v>
      </c>
      <c r="BN10" s="475"/>
      <c r="BO10" s="477">
        <v>91.183887398691837</v>
      </c>
      <c r="BP10" s="475">
        <v>1.358039144536838</v>
      </c>
      <c r="BQ10" s="475">
        <v>88.521163235657909</v>
      </c>
      <c r="BR10" s="475">
        <v>93.846611561725751</v>
      </c>
      <c r="BS10" s="475">
        <v>1.4893411361142748</v>
      </c>
      <c r="BT10" s="481">
        <v>418.25375500000035</v>
      </c>
      <c r="BU10" s="481">
        <v>1380</v>
      </c>
      <c r="BV10" s="481"/>
      <c r="BW10" s="477">
        <v>90.649599569499188</v>
      </c>
      <c r="BX10" s="475">
        <v>2.1830811488822053</v>
      </c>
      <c r="BY10" s="475">
        <v>86.369115619068538</v>
      </c>
      <c r="BZ10" s="475">
        <v>94.930083519929838</v>
      </c>
      <c r="CA10" s="475">
        <v>2.408263422287356</v>
      </c>
      <c r="CB10" s="475">
        <v>473.74812800000223</v>
      </c>
      <c r="CC10" s="481">
        <v>1435</v>
      </c>
      <c r="CD10" s="812"/>
      <c r="CE10" s="495">
        <v>88.942812039168032</v>
      </c>
      <c r="CF10" s="496">
        <v>1.9241307370090233</v>
      </c>
      <c r="CG10" s="496">
        <v>85.170065503135106</v>
      </c>
      <c r="CH10" s="496">
        <v>92.715558575200959</v>
      </c>
      <c r="CI10" s="496">
        <v>2.1633347236218343</v>
      </c>
      <c r="CJ10" s="499">
        <v>462.41260600000027</v>
      </c>
      <c r="CK10" s="499">
        <v>1409</v>
      </c>
      <c r="CL10" s="812"/>
      <c r="CM10" s="495">
        <v>93.495471484408426</v>
      </c>
      <c r="CN10" s="496">
        <v>2.1812403700448364</v>
      </c>
      <c r="CO10" s="496">
        <v>89.216576905170712</v>
      </c>
      <c r="CP10" s="496">
        <v>97.774366063646141</v>
      </c>
      <c r="CQ10" s="496">
        <v>2.3329903955921401</v>
      </c>
      <c r="CR10" s="499">
        <v>166.9221369999994</v>
      </c>
      <c r="CS10" s="499">
        <v>597</v>
      </c>
      <c r="CT10" s="499"/>
      <c r="CU10" s="495">
        <v>94.864942419202009</v>
      </c>
      <c r="CV10" s="496">
        <v>1.211983389975225</v>
      </c>
      <c r="CW10" s="496">
        <v>92.488544315554705</v>
      </c>
      <c r="CX10" s="496">
        <v>97.241340522849313</v>
      </c>
      <c r="CY10" s="496">
        <v>1.2775882840043788</v>
      </c>
      <c r="CZ10" s="499">
        <v>446.06563099999937</v>
      </c>
      <c r="DA10" s="499">
        <v>1387</v>
      </c>
      <c r="DB10" s="481"/>
      <c r="DC10" s="495">
        <v>93.402193461978214</v>
      </c>
      <c r="DD10" s="496">
        <v>1.5615860030616098</v>
      </c>
      <c r="DE10" s="496">
        <v>90.340307868420339</v>
      </c>
      <c r="DF10" s="496">
        <v>96.464079055536089</v>
      </c>
      <c r="DG10" s="496">
        <v>1.6718943583453358</v>
      </c>
      <c r="DH10" s="499">
        <v>456.04619999999949</v>
      </c>
      <c r="DI10" s="499">
        <v>1393</v>
      </c>
      <c r="DJ10" s="481"/>
      <c r="DK10" s="495">
        <v>91.920220519174109</v>
      </c>
      <c r="DL10" s="496">
        <v>1.0002420557493465</v>
      </c>
      <c r="DM10" s="496">
        <v>89.958994528676584</v>
      </c>
      <c r="DN10" s="496">
        <v>93.881446509671633</v>
      </c>
      <c r="DO10" s="496">
        <v>1.0881632464542454</v>
      </c>
      <c r="DP10" s="499">
        <v>491.85419099999848</v>
      </c>
      <c r="DQ10" s="499">
        <v>1393</v>
      </c>
      <c r="DR10" s="481"/>
      <c r="DS10" s="495">
        <v>94.97028999542475</v>
      </c>
      <c r="DT10" s="496">
        <v>0.74143893398884297</v>
      </c>
      <c r="DU10" s="496">
        <v>93.516512389061276</v>
      </c>
      <c r="DV10" s="496">
        <v>96.424067601788224</v>
      </c>
      <c r="DW10" s="496">
        <v>0.78070619140424036</v>
      </c>
      <c r="DX10" s="499">
        <v>476.89524799999975</v>
      </c>
      <c r="DY10" s="499">
        <v>1409</v>
      </c>
      <c r="DZ10" s="481"/>
      <c r="EA10" s="477">
        <v>6.1</v>
      </c>
      <c r="EB10" s="475">
        <v>3.1</v>
      </c>
      <c r="EC10" s="475"/>
      <c r="ED10" s="475" t="s">
        <v>186</v>
      </c>
      <c r="EE10" s="475" t="s">
        <v>186</v>
      </c>
      <c r="EF10" s="797"/>
      <c r="EG10" s="908"/>
      <c r="EH10" s="935"/>
      <c r="EI10" s="935"/>
      <c r="EJ10" s="935"/>
      <c r="EK10" s="935"/>
      <c r="EL10" s="910"/>
    </row>
    <row r="11" spans="1:142" s="183" customFormat="1" ht="20.25" customHeight="1">
      <c r="A11" s="567" t="s">
        <v>20</v>
      </c>
      <c r="B11" s="431"/>
      <c r="C11" s="713">
        <v>75.113020461856721</v>
      </c>
      <c r="D11" s="713"/>
      <c r="E11" s="713">
        <v>69.093757496016266</v>
      </c>
      <c r="F11" s="713">
        <v>81.132283427697161</v>
      </c>
      <c r="G11" s="713">
        <v>4.0840812030016673</v>
      </c>
      <c r="H11" s="713"/>
      <c r="I11" s="533">
        <v>1177</v>
      </c>
      <c r="J11" s="713"/>
      <c r="K11" s="713">
        <v>78.479519648206036</v>
      </c>
      <c r="L11" s="713">
        <v>2.5502019251207684</v>
      </c>
      <c r="M11" s="713">
        <v>73.475623457106948</v>
      </c>
      <c r="N11" s="713">
        <v>83.48341583930511</v>
      </c>
      <c r="O11" s="713">
        <v>3.2495126582735958</v>
      </c>
      <c r="P11" s="713">
        <v>1103.8163420000003</v>
      </c>
      <c r="Q11" s="431">
        <v>1162</v>
      </c>
      <c r="R11" s="713"/>
      <c r="S11" s="713">
        <v>81.345467873551087</v>
      </c>
      <c r="T11" s="713">
        <v>2.4691792188843809</v>
      </c>
      <c r="U11" s="713">
        <v>76.500550940970768</v>
      </c>
      <c r="V11" s="713">
        <v>86.190384806131419</v>
      </c>
      <c r="W11" s="713">
        <v>3.0354232183194769</v>
      </c>
      <c r="X11" s="713">
        <v>1126.4460859999926</v>
      </c>
      <c r="Y11" s="460">
        <v>1147</v>
      </c>
      <c r="Z11" s="431"/>
      <c r="AA11" s="554">
        <v>82.544605281192958</v>
      </c>
      <c r="AB11" s="554">
        <v>2.1147483002244409</v>
      </c>
      <c r="AC11" s="554">
        <v>78.396128375444022</v>
      </c>
      <c r="AD11" s="554">
        <v>86.693082186941908</v>
      </c>
      <c r="AE11" s="554">
        <v>2.5619461054061969</v>
      </c>
      <c r="AF11" s="506">
        <v>1324.2833790000095</v>
      </c>
      <c r="AG11" s="506">
        <v>1276</v>
      </c>
      <c r="AH11" s="431"/>
      <c r="AI11" s="500">
        <v>88.314119432224132</v>
      </c>
      <c r="AJ11" s="500">
        <v>1.7436189523740746</v>
      </c>
      <c r="AK11" s="500">
        <v>84.893682609752901</v>
      </c>
      <c r="AL11" s="500">
        <v>91.734556254695349</v>
      </c>
      <c r="AM11" s="500">
        <v>1.97433769773609</v>
      </c>
      <c r="AN11" s="506">
        <v>1123.0602369999999</v>
      </c>
      <c r="AO11" s="506">
        <v>1285</v>
      </c>
      <c r="AP11" s="503"/>
      <c r="AQ11" s="507">
        <v>85.768282748686858</v>
      </c>
      <c r="AR11" s="500">
        <v>2.0075476132316852</v>
      </c>
      <c r="AS11" s="500">
        <v>81.83040321081566</v>
      </c>
      <c r="AT11" s="500">
        <v>89.70616228655804</v>
      </c>
      <c r="AU11" s="500">
        <v>2.3406643445504001</v>
      </c>
      <c r="AV11" s="506">
        <v>1198.2700399999974</v>
      </c>
      <c r="AW11" s="506">
        <v>1300</v>
      </c>
      <c r="AX11" s="503"/>
      <c r="AY11" s="507">
        <v>88.426075806048885</v>
      </c>
      <c r="AZ11" s="500">
        <v>1.7768589808145239</v>
      </c>
      <c r="BA11" s="500">
        <v>84.942164724900337</v>
      </c>
      <c r="BB11" s="500">
        <v>91.909986887197434</v>
      </c>
      <c r="BC11" s="598">
        <v>2.009428739902281</v>
      </c>
      <c r="BD11" s="506">
        <v>1298.1176779999983</v>
      </c>
      <c r="BE11" s="506">
        <v>1262</v>
      </c>
      <c r="BF11" s="504"/>
      <c r="BG11" s="507">
        <v>88.857658683968992</v>
      </c>
      <c r="BH11" s="500">
        <v>1.6181184207023396</v>
      </c>
      <c r="BI11" s="500">
        <v>85.68499424632941</v>
      </c>
      <c r="BJ11" s="500">
        <v>92.030323121608575</v>
      </c>
      <c r="BK11" s="598">
        <v>1.8210230211639238</v>
      </c>
      <c r="BL11" s="506">
        <v>1241.1036790000019</v>
      </c>
      <c r="BM11" s="506">
        <v>1178</v>
      </c>
      <c r="BN11" s="598"/>
      <c r="BO11" s="507">
        <v>89.985779671508197</v>
      </c>
      <c r="BP11" s="500">
        <v>1.6354685296355538</v>
      </c>
      <c r="BQ11" s="500">
        <v>86.779096278573036</v>
      </c>
      <c r="BR11" s="500">
        <v>93.192463064443359</v>
      </c>
      <c r="BS11" s="598">
        <v>1.8174744227430248</v>
      </c>
      <c r="BT11" s="506">
        <v>1160.2376139999981</v>
      </c>
      <c r="BU11" s="506">
        <v>1242</v>
      </c>
      <c r="BV11" s="481"/>
      <c r="BW11" s="507">
        <v>89.781569652025368</v>
      </c>
      <c r="BX11" s="500">
        <v>1.7411452444652027</v>
      </c>
      <c r="BY11" s="500">
        <v>86.367613062221992</v>
      </c>
      <c r="BZ11" s="500">
        <v>93.195526241828759</v>
      </c>
      <c r="CA11" s="500">
        <v>1.9393125462313907</v>
      </c>
      <c r="CB11" s="500">
        <v>1205.3517399999967</v>
      </c>
      <c r="CC11" s="506">
        <v>1267</v>
      </c>
      <c r="CD11" s="513"/>
      <c r="CE11" s="612">
        <v>89.850251098059132</v>
      </c>
      <c r="CF11" s="598">
        <v>1.5294716128188259</v>
      </c>
      <c r="CG11" s="598">
        <v>86.851333915231621</v>
      </c>
      <c r="CH11" s="598">
        <v>92.849168280886644</v>
      </c>
      <c r="CI11" s="598">
        <v>1.702245229286693</v>
      </c>
      <c r="CJ11" s="744">
        <v>1124.148075999997</v>
      </c>
      <c r="CK11" s="744">
        <v>1257</v>
      </c>
      <c r="CL11" s="513"/>
      <c r="CM11" s="612">
        <v>91.082164464889516</v>
      </c>
      <c r="CN11" s="598">
        <v>1.8606279455826511</v>
      </c>
      <c r="CO11" s="598">
        <v>87.432208715093736</v>
      </c>
      <c r="CP11" s="598">
        <v>94.732120214685295</v>
      </c>
      <c r="CQ11" s="598">
        <v>2.0428016357690848</v>
      </c>
      <c r="CR11" s="744">
        <v>489.11542299999979</v>
      </c>
      <c r="CS11" s="744">
        <v>577</v>
      </c>
      <c r="CT11" s="744"/>
      <c r="CU11" s="612">
        <v>92.847006477741033</v>
      </c>
      <c r="CV11" s="598">
        <v>1.273821519001217</v>
      </c>
      <c r="CW11" s="598">
        <v>90.349359177309381</v>
      </c>
      <c r="CX11" s="598">
        <v>95.344653778172685</v>
      </c>
      <c r="CY11" s="598">
        <v>1.3719575539644357</v>
      </c>
      <c r="CZ11" s="744">
        <v>1202.539129</v>
      </c>
      <c r="DA11" s="744">
        <v>1211</v>
      </c>
      <c r="DB11" s="744"/>
      <c r="DC11" s="612">
        <v>92.70755164507753</v>
      </c>
      <c r="DD11" s="598">
        <v>1.2605130517929486</v>
      </c>
      <c r="DE11" s="598">
        <v>90.23599596629353</v>
      </c>
      <c r="DF11" s="598">
        <v>95.179107323861516</v>
      </c>
      <c r="DG11" s="598">
        <v>1.3596659920636336</v>
      </c>
      <c r="DH11" s="744">
        <v>1267.6888679999981</v>
      </c>
      <c r="DI11" s="744">
        <v>1245</v>
      </c>
      <c r="DJ11" s="744"/>
      <c r="DK11" s="612">
        <v>93.501514231228114</v>
      </c>
      <c r="DL11" s="598">
        <v>0.7854412340111151</v>
      </c>
      <c r="DM11" s="598">
        <v>91.961459248240004</v>
      </c>
      <c r="DN11" s="598">
        <v>95.04156921421621</v>
      </c>
      <c r="DO11" s="598">
        <v>0.84003049626418713</v>
      </c>
      <c r="DP11" s="744">
        <v>1269.342134999999</v>
      </c>
      <c r="DQ11" s="744">
        <v>1247</v>
      </c>
      <c r="DR11" s="744"/>
      <c r="DS11" s="612">
        <v>91.984124257679269</v>
      </c>
      <c r="DT11" s="598">
        <v>0.97635358299011377</v>
      </c>
      <c r="DU11" s="598">
        <v>90.069737367841171</v>
      </c>
      <c r="DV11" s="598">
        <v>93.898511147517354</v>
      </c>
      <c r="DW11" s="598">
        <v>1.0614370586983146</v>
      </c>
      <c r="DX11" s="744">
        <v>1271.9906630000055</v>
      </c>
      <c r="DY11" s="744">
        <v>1238</v>
      </c>
      <c r="DZ11" s="744"/>
      <c r="EA11" s="612">
        <v>2.1</v>
      </c>
      <c r="EB11" s="598">
        <v>-1.5</v>
      </c>
      <c r="EC11" s="598"/>
      <c r="ED11" s="500" t="s">
        <v>151</v>
      </c>
      <c r="EE11" s="598" t="s">
        <v>151</v>
      </c>
      <c r="EF11" s="797"/>
      <c r="EG11" s="908"/>
      <c r="EH11" s="935"/>
      <c r="EI11" s="935"/>
      <c r="EJ11" s="935"/>
      <c r="EK11" s="935"/>
      <c r="EL11" s="910"/>
    </row>
    <row r="12" spans="1:142" s="183" customFormat="1" ht="20.25" customHeight="1">
      <c r="A12" s="567" t="s">
        <v>44</v>
      </c>
      <c r="B12" s="431"/>
      <c r="C12" s="713">
        <v>73.000219689914999</v>
      </c>
      <c r="D12" s="713"/>
      <c r="E12" s="713">
        <v>66.735387883740273</v>
      </c>
      <c r="F12" s="713">
        <v>79.26505149608974</v>
      </c>
      <c r="G12" s="713">
        <v>4.3737255387897775</v>
      </c>
      <c r="H12" s="713"/>
      <c r="I12" s="533">
        <v>1066</v>
      </c>
      <c r="J12" s="713"/>
      <c r="K12" s="713">
        <v>71.586412379410376</v>
      </c>
      <c r="L12" s="713">
        <v>3.5475465496209351</v>
      </c>
      <c r="M12" s="713">
        <v>64.62556959573385</v>
      </c>
      <c r="N12" s="713">
        <v>78.547255163086902</v>
      </c>
      <c r="O12" s="713">
        <v>4.9556143850579071</v>
      </c>
      <c r="P12" s="713">
        <v>507.07409399999875</v>
      </c>
      <c r="Q12" s="431">
        <v>1060</v>
      </c>
      <c r="R12" s="713"/>
      <c r="S12" s="713">
        <v>77.560483840595353</v>
      </c>
      <c r="T12" s="713">
        <v>2.6954018207924753</v>
      </c>
      <c r="U12" s="713">
        <v>72.271682678739793</v>
      </c>
      <c r="V12" s="713">
        <v>82.849285002450912</v>
      </c>
      <c r="W12" s="713">
        <v>3.4752256398144015</v>
      </c>
      <c r="X12" s="713">
        <v>533.69577199999742</v>
      </c>
      <c r="Y12" s="460">
        <v>1051</v>
      </c>
      <c r="Z12" s="431"/>
      <c r="AA12" s="554">
        <v>74.0289066672497</v>
      </c>
      <c r="AB12" s="554">
        <v>3.2551539369732181</v>
      </c>
      <c r="AC12" s="554">
        <v>67.643309416381626</v>
      </c>
      <c r="AD12" s="554">
        <v>80.414503918117788</v>
      </c>
      <c r="AE12" s="554">
        <v>4.3971390143646332</v>
      </c>
      <c r="AF12" s="506">
        <v>528.56567199999824</v>
      </c>
      <c r="AG12" s="506">
        <v>1068</v>
      </c>
      <c r="AH12" s="431"/>
      <c r="AI12" s="500">
        <v>81.211109148057858</v>
      </c>
      <c r="AJ12" s="500">
        <v>2.25937527149246</v>
      </c>
      <c r="AK12" s="500">
        <v>76.778919211219105</v>
      </c>
      <c r="AL12" s="500">
        <v>85.643299084896611</v>
      </c>
      <c r="AM12" s="500">
        <v>2.7821012361416471</v>
      </c>
      <c r="AN12" s="506">
        <v>420.46745400000037</v>
      </c>
      <c r="AO12" s="506">
        <v>1049</v>
      </c>
      <c r="AP12" s="503"/>
      <c r="AQ12" s="507">
        <v>82.331103300222978</v>
      </c>
      <c r="AR12" s="500">
        <v>1.9614962532326603</v>
      </c>
      <c r="AS12" s="500">
        <v>78.483555223003606</v>
      </c>
      <c r="AT12" s="500">
        <v>86.178651377442336</v>
      </c>
      <c r="AU12" s="500">
        <v>2.3824486428658704</v>
      </c>
      <c r="AV12" s="506">
        <v>466.17035799999917</v>
      </c>
      <c r="AW12" s="506">
        <v>1068</v>
      </c>
      <c r="AX12" s="503"/>
      <c r="AY12" s="507">
        <v>85.815725387292844</v>
      </c>
      <c r="AZ12" s="500">
        <v>1.6367763857273412</v>
      </c>
      <c r="BA12" s="500">
        <v>82.606476116996916</v>
      </c>
      <c r="BB12" s="500">
        <v>89.024974657588757</v>
      </c>
      <c r="BC12" s="598">
        <v>1.9073152133136972</v>
      </c>
      <c r="BD12" s="506">
        <v>599.34228800000176</v>
      </c>
      <c r="BE12" s="506">
        <v>1224</v>
      </c>
      <c r="BF12" s="504"/>
      <c r="BG12" s="507">
        <v>86.674025553860147</v>
      </c>
      <c r="BH12" s="500">
        <v>1.8386470227094232</v>
      </c>
      <c r="BI12" s="500">
        <v>83.06896800820158</v>
      </c>
      <c r="BJ12" s="500">
        <v>90.279083099518715</v>
      </c>
      <c r="BK12" s="598">
        <v>2.1213356723195793</v>
      </c>
      <c r="BL12" s="506">
        <v>580.29697800000076</v>
      </c>
      <c r="BM12" s="506">
        <v>1203</v>
      </c>
      <c r="BN12" s="598"/>
      <c r="BO12" s="507">
        <v>88.51179100550452</v>
      </c>
      <c r="BP12" s="500">
        <v>1.7567614342648648</v>
      </c>
      <c r="BQ12" s="500">
        <v>85.067287112872947</v>
      </c>
      <c r="BR12" s="500">
        <v>91.956294898136107</v>
      </c>
      <c r="BS12" s="598">
        <v>1.9847767334813193</v>
      </c>
      <c r="BT12" s="506">
        <v>536.02269099999717</v>
      </c>
      <c r="BU12" s="506">
        <v>1225</v>
      </c>
      <c r="BV12" s="481"/>
      <c r="BW12" s="507">
        <v>87.210484031876447</v>
      </c>
      <c r="BX12" s="500">
        <v>1.4233519357583835</v>
      </c>
      <c r="BY12" s="500">
        <v>84.419641776677764</v>
      </c>
      <c r="BZ12" s="500">
        <v>90.001326287075116</v>
      </c>
      <c r="CA12" s="500">
        <v>1.6320881044968534</v>
      </c>
      <c r="CB12" s="500">
        <v>529.64898100000073</v>
      </c>
      <c r="CC12" s="506">
        <v>1263</v>
      </c>
      <c r="CD12" s="513"/>
      <c r="CE12" s="612">
        <v>88.775504963867718</v>
      </c>
      <c r="CF12" s="598">
        <v>1.4795697767423794</v>
      </c>
      <c r="CG12" s="598">
        <v>85.874432992687176</v>
      </c>
      <c r="CH12" s="598">
        <v>91.676576935048246</v>
      </c>
      <c r="CI12" s="598">
        <v>1.6666419158579557</v>
      </c>
      <c r="CJ12" s="744">
        <v>503.95199799999887</v>
      </c>
      <c r="CK12" s="744">
        <v>1267</v>
      </c>
      <c r="CL12" s="513"/>
      <c r="CM12" s="612">
        <v>95.160596039142135</v>
      </c>
      <c r="CN12" s="598">
        <v>0.96139755525422765</v>
      </c>
      <c r="CO12" s="598">
        <v>93.274642136874519</v>
      </c>
      <c r="CP12" s="598">
        <v>97.046549941409737</v>
      </c>
      <c r="CQ12" s="598">
        <v>1.0102895476387925</v>
      </c>
      <c r="CR12" s="744">
        <v>231.2270289999995</v>
      </c>
      <c r="CS12" s="744">
        <v>595</v>
      </c>
      <c r="CT12" s="744"/>
      <c r="CU12" s="612">
        <v>93.851415525178595</v>
      </c>
      <c r="CV12" s="598">
        <v>1.0004037096096439</v>
      </c>
      <c r="CW12" s="598">
        <v>91.889872571651253</v>
      </c>
      <c r="CX12" s="598">
        <v>95.812958478705937</v>
      </c>
      <c r="CY12" s="598">
        <v>1.0659441884936238</v>
      </c>
      <c r="CZ12" s="744">
        <v>482.7186829999996</v>
      </c>
      <c r="DA12" s="744">
        <v>1245</v>
      </c>
      <c r="DB12" s="481"/>
      <c r="DC12" s="612">
        <v>93.388845840127999</v>
      </c>
      <c r="DD12" s="598">
        <v>1.0766055117045266</v>
      </c>
      <c r="DE12" s="598">
        <v>91.277887558118437</v>
      </c>
      <c r="DF12" s="598">
        <v>95.499804122137562</v>
      </c>
      <c r="DG12" s="598">
        <v>1.1528202346001399</v>
      </c>
      <c r="DH12" s="744">
        <v>486.89232199999924</v>
      </c>
      <c r="DI12" s="744">
        <v>1229</v>
      </c>
      <c r="DJ12" s="481"/>
      <c r="DK12" s="612">
        <v>92.88045967858271</v>
      </c>
      <c r="DL12" s="598">
        <v>0.9650342892155116</v>
      </c>
      <c r="DM12" s="598">
        <v>90.988267364880343</v>
      </c>
      <c r="DN12" s="598">
        <v>94.772651992285077</v>
      </c>
      <c r="DO12" s="598">
        <v>1.0390067970755734</v>
      </c>
      <c r="DP12" s="744">
        <v>504.76556599999896</v>
      </c>
      <c r="DQ12" s="744">
        <v>1266</v>
      </c>
      <c r="DR12" s="481"/>
      <c r="DS12" s="612">
        <v>93.205552517286208</v>
      </c>
      <c r="DT12" s="598">
        <v>0.90087927108360377</v>
      </c>
      <c r="DU12" s="598">
        <v>91.439152008356231</v>
      </c>
      <c r="DV12" s="598">
        <v>94.971953026216184</v>
      </c>
      <c r="DW12" s="598">
        <v>0.96655107636052451</v>
      </c>
      <c r="DX12" s="744">
        <v>512.61455900000021</v>
      </c>
      <c r="DY12" s="744">
        <v>1246</v>
      </c>
      <c r="DZ12" s="481"/>
      <c r="EA12" s="612">
        <v>4.4000000000000004</v>
      </c>
      <c r="EB12" s="475">
        <v>0.3</v>
      </c>
      <c r="EC12" s="475"/>
      <c r="ED12" s="475" t="s">
        <v>186</v>
      </c>
      <c r="EE12" s="475" t="s">
        <v>151</v>
      </c>
      <c r="EF12" s="797"/>
      <c r="EG12" s="908"/>
      <c r="EH12" s="935"/>
      <c r="EI12" s="935"/>
      <c r="EJ12" s="935"/>
      <c r="EK12" s="935"/>
      <c r="EL12" s="910"/>
    </row>
    <row r="13" spans="1:142" s="183" customFormat="1" ht="20.25" customHeight="1">
      <c r="A13" s="567" t="s">
        <v>21</v>
      </c>
      <c r="B13" s="431"/>
      <c r="C13" s="713">
        <v>88.152712193053361</v>
      </c>
      <c r="D13" s="713"/>
      <c r="E13" s="713">
        <v>81.971296636761679</v>
      </c>
      <c r="F13" s="713">
        <v>94.334127749345043</v>
      </c>
      <c r="G13" s="713">
        <v>3.5737036839331244</v>
      </c>
      <c r="H13" s="713"/>
      <c r="I13" s="533">
        <v>1064</v>
      </c>
      <c r="J13" s="713"/>
      <c r="K13" s="713">
        <v>90.095328704765038</v>
      </c>
      <c r="L13" s="713">
        <v>2.323222680043818</v>
      </c>
      <c r="M13" s="713">
        <v>85.53680139552236</v>
      </c>
      <c r="N13" s="713">
        <v>94.653856014007715</v>
      </c>
      <c r="O13" s="713">
        <v>2.5786272312261911</v>
      </c>
      <c r="P13" s="713">
        <v>1275.8250549999943</v>
      </c>
      <c r="Q13" s="431">
        <v>1047</v>
      </c>
      <c r="R13" s="713"/>
      <c r="S13" s="713">
        <v>96.646706525138427</v>
      </c>
      <c r="T13" s="713">
        <v>0.93707138612209684</v>
      </c>
      <c r="U13" s="713">
        <v>94.808025480466938</v>
      </c>
      <c r="V13" s="713">
        <v>98.485387569809916</v>
      </c>
      <c r="W13" s="713">
        <v>0.96958439642054295</v>
      </c>
      <c r="X13" s="713">
        <v>1314.3200059999954</v>
      </c>
      <c r="Y13" s="460">
        <v>1082</v>
      </c>
      <c r="Z13" s="431"/>
      <c r="AA13" s="554">
        <v>96.3254888065117</v>
      </c>
      <c r="AB13" s="554">
        <v>1.02941967641099</v>
      </c>
      <c r="AC13" s="554">
        <v>94.306088316410211</v>
      </c>
      <c r="AD13" s="554">
        <v>98.344889296613204</v>
      </c>
      <c r="AE13" s="554">
        <v>1.0686887646931931</v>
      </c>
      <c r="AF13" s="506">
        <v>1180.1930030000035</v>
      </c>
      <c r="AG13" s="506">
        <v>1130</v>
      </c>
      <c r="AH13" s="431"/>
      <c r="AI13" s="500">
        <v>96.270233312578569</v>
      </c>
      <c r="AJ13" s="500">
        <v>0.95706805015069119</v>
      </c>
      <c r="AK13" s="500">
        <v>94.39276415804288</v>
      </c>
      <c r="AL13" s="500">
        <v>98.147702467114257</v>
      </c>
      <c r="AM13" s="500">
        <v>0.99414742981166293</v>
      </c>
      <c r="AN13" s="506">
        <v>1227.3171979999868</v>
      </c>
      <c r="AO13" s="506">
        <v>1089</v>
      </c>
      <c r="AP13" s="503"/>
      <c r="AQ13" s="507">
        <v>97.463798102902501</v>
      </c>
      <c r="AR13" s="500">
        <v>0.82934907211456943</v>
      </c>
      <c r="AS13" s="500">
        <v>95.836998957862491</v>
      </c>
      <c r="AT13" s="500">
        <v>99.090597247942512</v>
      </c>
      <c r="AU13" s="500">
        <v>0.85093038467364135</v>
      </c>
      <c r="AV13" s="506">
        <v>1343.5187489999948</v>
      </c>
      <c r="AW13" s="506">
        <v>1107</v>
      </c>
      <c r="AX13" s="503"/>
      <c r="AY13" s="507">
        <v>96.25347584594347</v>
      </c>
      <c r="AZ13" s="500">
        <v>1.1358998944431205</v>
      </c>
      <c r="BA13" s="500">
        <v>94.0263017865188</v>
      </c>
      <c r="BB13" s="500">
        <v>98.480649905368139</v>
      </c>
      <c r="BC13" s="598">
        <v>1.1801131174329347</v>
      </c>
      <c r="BD13" s="506">
        <v>1602.7885990000038</v>
      </c>
      <c r="BE13" s="506">
        <v>1237</v>
      </c>
      <c r="BF13" s="504"/>
      <c r="BG13" s="507">
        <v>96.528105776304457</v>
      </c>
      <c r="BH13" s="500">
        <v>1.1784086963041926</v>
      </c>
      <c r="BI13" s="500">
        <v>94.217585535056131</v>
      </c>
      <c r="BJ13" s="500">
        <v>98.838626017552784</v>
      </c>
      <c r="BK13" s="598">
        <v>1.2207933501099184</v>
      </c>
      <c r="BL13" s="506">
        <v>1554.5610989999911</v>
      </c>
      <c r="BM13" s="506">
        <v>1217</v>
      </c>
      <c r="BN13" s="598"/>
      <c r="BO13" s="507">
        <v>98.584192130253783</v>
      </c>
      <c r="BP13" s="500">
        <v>0.50504517540511706</v>
      </c>
      <c r="BQ13" s="500">
        <v>97.593943802446148</v>
      </c>
      <c r="BR13" s="500">
        <v>99.574440458061403</v>
      </c>
      <c r="BS13" s="598">
        <v>0.51229833555650495</v>
      </c>
      <c r="BT13" s="506">
        <v>1652.5012680000032</v>
      </c>
      <c r="BU13" s="506">
        <v>1231</v>
      </c>
      <c r="BV13" s="481"/>
      <c r="BW13" s="507">
        <v>98.594206648606658</v>
      </c>
      <c r="BX13" s="500">
        <v>0.52711738589666357</v>
      </c>
      <c r="BY13" s="500">
        <v>97.560659402101905</v>
      </c>
      <c r="BZ13" s="500">
        <v>99.627753895111397</v>
      </c>
      <c r="CA13" s="500">
        <v>0.53463322421704673</v>
      </c>
      <c r="CB13" s="500">
        <v>1570.2606630000021</v>
      </c>
      <c r="CC13" s="506">
        <v>1225</v>
      </c>
      <c r="CD13" s="513"/>
      <c r="CE13" s="612">
        <v>98.353940927039645</v>
      </c>
      <c r="CF13" s="598">
        <v>1.1060058262925108</v>
      </c>
      <c r="CG13" s="598">
        <v>96.185335868288007</v>
      </c>
      <c r="CH13" s="598">
        <v>100</v>
      </c>
      <c r="CI13" s="598">
        <v>1.1245160243380199</v>
      </c>
      <c r="CJ13" s="744">
        <v>1511.6796479999987</v>
      </c>
      <c r="CK13" s="744">
        <v>1234</v>
      </c>
      <c r="CL13" s="513"/>
      <c r="CM13" s="612">
        <v>98.211877920188329</v>
      </c>
      <c r="CN13" s="598">
        <v>1.1836042623182041</v>
      </c>
      <c r="CO13" s="598">
        <v>95.890025669722277</v>
      </c>
      <c r="CP13" s="598">
        <v>100</v>
      </c>
      <c r="CQ13" s="598">
        <v>1.2051538850321726</v>
      </c>
      <c r="CR13" s="744">
        <v>718.4866260000008</v>
      </c>
      <c r="CS13" s="744">
        <v>614</v>
      </c>
      <c r="CT13" s="744"/>
      <c r="CU13" s="612">
        <v>97.479320949594765</v>
      </c>
      <c r="CV13" s="598">
        <v>0.77223684120134173</v>
      </c>
      <c r="CW13" s="598">
        <v>95.965156498021742</v>
      </c>
      <c r="CX13" s="598">
        <v>98.993485401167774</v>
      </c>
      <c r="CY13" s="598">
        <v>0.7922058070148591</v>
      </c>
      <c r="CZ13" s="744">
        <v>1588.740264000005</v>
      </c>
      <c r="DA13" s="744">
        <v>1160</v>
      </c>
      <c r="DB13" s="744"/>
      <c r="DC13" s="612">
        <v>97.812976359239627</v>
      </c>
      <c r="DD13" s="598">
        <v>0.51200926874168573</v>
      </c>
      <c r="DE13" s="598">
        <v>96.809052271386236</v>
      </c>
      <c r="DF13" s="598">
        <v>98.816900447093033</v>
      </c>
      <c r="DG13" s="598">
        <v>0.52345740595932722</v>
      </c>
      <c r="DH13" s="744">
        <v>1529.3388409999977</v>
      </c>
      <c r="DI13" s="744">
        <v>1239</v>
      </c>
      <c r="DJ13" s="744"/>
      <c r="DK13" s="612">
        <v>98.497786056029057</v>
      </c>
      <c r="DL13" s="598">
        <v>0.48634474580850057</v>
      </c>
      <c r="DM13" s="598">
        <v>97.544184924843904</v>
      </c>
      <c r="DN13" s="598">
        <v>99.451387187214209</v>
      </c>
      <c r="DO13" s="598">
        <v>0.49376210906085777</v>
      </c>
      <c r="DP13" s="744">
        <v>1509.2613200000023</v>
      </c>
      <c r="DQ13" s="744">
        <v>1249</v>
      </c>
      <c r="DR13" s="744"/>
      <c r="DS13" s="612">
        <v>96.931180087201824</v>
      </c>
      <c r="DT13" s="598">
        <v>1.2601462633428917</v>
      </c>
      <c r="DU13" s="598">
        <v>94.460346233718113</v>
      </c>
      <c r="DV13" s="598">
        <v>99.402013940685535</v>
      </c>
      <c r="DW13" s="598">
        <v>1.3000422177974427</v>
      </c>
      <c r="DX13" s="744">
        <v>1510.2594260000021</v>
      </c>
      <c r="DY13" s="744">
        <v>1198</v>
      </c>
      <c r="DZ13" s="744"/>
      <c r="EA13" s="612">
        <v>-1.5</v>
      </c>
      <c r="EB13" s="598">
        <v>-1.6</v>
      </c>
      <c r="EC13" s="598"/>
      <c r="ED13" s="500" t="s">
        <v>151</v>
      </c>
      <c r="EE13" s="598" t="s">
        <v>151</v>
      </c>
      <c r="EF13" s="797"/>
      <c r="EG13" s="908"/>
      <c r="EH13" s="935"/>
      <c r="EI13" s="935"/>
      <c r="EJ13" s="935"/>
      <c r="EK13" s="935"/>
      <c r="EL13" s="910"/>
    </row>
    <row r="14" spans="1:142" s="183" customFormat="1" ht="20.25" customHeight="1">
      <c r="A14" s="567" t="s">
        <v>22</v>
      </c>
      <c r="B14" s="431"/>
      <c r="C14" s="713">
        <v>67.677557910552594</v>
      </c>
      <c r="D14" s="713"/>
      <c r="E14" s="713">
        <v>58.838996276592269</v>
      </c>
      <c r="F14" s="713">
        <v>76.516119544512932</v>
      </c>
      <c r="G14" s="713">
        <v>6.6558449048665969</v>
      </c>
      <c r="H14" s="713"/>
      <c r="I14" s="533">
        <v>1289</v>
      </c>
      <c r="J14" s="713"/>
      <c r="K14" s="713">
        <v>76.277386269674466</v>
      </c>
      <c r="L14" s="713">
        <v>2.4353676530626247</v>
      </c>
      <c r="M14" s="713">
        <v>71.498812932777284</v>
      </c>
      <c r="N14" s="713">
        <v>81.055959606571648</v>
      </c>
      <c r="O14" s="713">
        <v>3.1927780593484387</v>
      </c>
      <c r="P14" s="713">
        <v>842.91089200000886</v>
      </c>
      <c r="Q14" s="431">
        <v>1291</v>
      </c>
      <c r="R14" s="713"/>
      <c r="S14" s="713">
        <v>77.336997933114887</v>
      </c>
      <c r="T14" s="713">
        <v>2.7058633314321439</v>
      </c>
      <c r="U14" s="713">
        <v>72.027669646435484</v>
      </c>
      <c r="V14" s="713">
        <v>82.646326219794304</v>
      </c>
      <c r="W14" s="713">
        <v>3.4987954067887621</v>
      </c>
      <c r="X14" s="713">
        <v>873.83439500000043</v>
      </c>
      <c r="Y14" s="460">
        <v>1257</v>
      </c>
      <c r="Z14" s="431"/>
      <c r="AA14" s="554">
        <v>78.374003813044737</v>
      </c>
      <c r="AB14" s="554">
        <v>2.694488072248086</v>
      </c>
      <c r="AC14" s="554">
        <v>73.088258204760848</v>
      </c>
      <c r="AD14" s="554">
        <v>83.659749421328627</v>
      </c>
      <c r="AE14" s="554">
        <v>3.437987012473656</v>
      </c>
      <c r="AF14" s="506">
        <v>930.8205099999966</v>
      </c>
      <c r="AG14" s="506">
        <v>1193</v>
      </c>
      <c r="AH14" s="431"/>
      <c r="AI14" s="500">
        <v>82.020582126992764</v>
      </c>
      <c r="AJ14" s="500">
        <v>3.453464265349762</v>
      </c>
      <c r="AK14" s="500">
        <v>75.245961833833306</v>
      </c>
      <c r="AL14" s="500">
        <v>88.795202420152236</v>
      </c>
      <c r="AM14" s="500">
        <v>4.210484948769019</v>
      </c>
      <c r="AN14" s="506">
        <v>704.51280399999939</v>
      </c>
      <c r="AO14" s="506">
        <v>1190</v>
      </c>
      <c r="AP14" s="503"/>
      <c r="AQ14" s="507">
        <v>83.317090933616228</v>
      </c>
      <c r="AR14" s="500">
        <v>1.9396544566016707</v>
      </c>
      <c r="AS14" s="500">
        <v>79.5123863553289</v>
      </c>
      <c r="AT14" s="500">
        <v>87.121795511903571</v>
      </c>
      <c r="AU14" s="500">
        <v>2.3280391032220638</v>
      </c>
      <c r="AV14" s="506">
        <v>688.00075899999581</v>
      </c>
      <c r="AW14" s="506">
        <v>1198</v>
      </c>
      <c r="AX14" s="503"/>
      <c r="AY14" s="507">
        <v>88.898784289099225</v>
      </c>
      <c r="AZ14" s="500">
        <v>1.5887396305108947</v>
      </c>
      <c r="BA14" s="500">
        <v>85.783721324868125</v>
      </c>
      <c r="BB14" s="500">
        <v>92.01384725333034</v>
      </c>
      <c r="BC14" s="598">
        <v>1.7871331348517732</v>
      </c>
      <c r="BD14" s="506">
        <v>677.38094600000056</v>
      </c>
      <c r="BE14" s="506">
        <v>1473</v>
      </c>
      <c r="BF14" s="504"/>
      <c r="BG14" s="507">
        <v>88.277924454239297</v>
      </c>
      <c r="BH14" s="500">
        <v>1.5039525408294863</v>
      </c>
      <c r="BI14" s="500">
        <v>85.329106443678413</v>
      </c>
      <c r="BJ14" s="500">
        <v>91.226742464800182</v>
      </c>
      <c r="BK14" s="598">
        <v>1.7036564352043544</v>
      </c>
      <c r="BL14" s="506">
        <v>659.21393099999898</v>
      </c>
      <c r="BM14" s="506">
        <v>1452</v>
      </c>
      <c r="BN14" s="598"/>
      <c r="BO14" s="507">
        <v>88.236966395033363</v>
      </c>
      <c r="BP14" s="500">
        <v>1.4948015546624631</v>
      </c>
      <c r="BQ14" s="500">
        <v>85.306090481366013</v>
      </c>
      <c r="BR14" s="500">
        <v>91.167842308700699</v>
      </c>
      <c r="BS14" s="598">
        <v>1.6940763216748596</v>
      </c>
      <c r="BT14" s="506">
        <v>590.76886400000171</v>
      </c>
      <c r="BU14" s="506">
        <v>1421</v>
      </c>
      <c r="BV14" s="481"/>
      <c r="BW14" s="507">
        <v>89.988626626247822</v>
      </c>
      <c r="BX14" s="500">
        <v>1.4762648072278899</v>
      </c>
      <c r="BY14" s="500">
        <v>87.094035274405442</v>
      </c>
      <c r="BZ14" s="500">
        <v>92.883217978090201</v>
      </c>
      <c r="CA14" s="500">
        <v>1.6405015417773849</v>
      </c>
      <c r="CB14" s="500">
        <v>637.48190799999907</v>
      </c>
      <c r="CC14" s="506">
        <v>1452</v>
      </c>
      <c r="CD14" s="513"/>
      <c r="CE14" s="612">
        <v>91.102110430306595</v>
      </c>
      <c r="CF14" s="598">
        <v>1.2345806153538019</v>
      </c>
      <c r="CG14" s="598">
        <v>88.68140187322085</v>
      </c>
      <c r="CH14" s="598">
        <v>93.522818987392341</v>
      </c>
      <c r="CI14" s="598">
        <v>1.3551613782847107</v>
      </c>
      <c r="CJ14" s="744">
        <v>585.28239299999825</v>
      </c>
      <c r="CK14" s="744">
        <v>1466</v>
      </c>
      <c r="CL14" s="513"/>
      <c r="CM14" s="612">
        <v>92.124152899433597</v>
      </c>
      <c r="CN14" s="598">
        <v>1.8138917720225529</v>
      </c>
      <c r="CO14" s="598">
        <v>88.565878544520743</v>
      </c>
      <c r="CP14" s="598">
        <v>95.682427254346464</v>
      </c>
      <c r="CQ14" s="598">
        <v>1.9689643974286197</v>
      </c>
      <c r="CR14" s="744">
        <v>255.98480699999988</v>
      </c>
      <c r="CS14" s="744">
        <v>661</v>
      </c>
      <c r="CT14" s="744"/>
      <c r="CU14" s="612">
        <v>91.680850436312895</v>
      </c>
      <c r="CV14" s="598">
        <v>1.2717634403780349</v>
      </c>
      <c r="CW14" s="598">
        <v>89.187238516380475</v>
      </c>
      <c r="CX14" s="598">
        <v>94.174462356245328</v>
      </c>
      <c r="CY14" s="598">
        <v>1.387163659941701</v>
      </c>
      <c r="CZ14" s="744">
        <v>573.21503400000006</v>
      </c>
      <c r="DA14" s="744">
        <v>1419</v>
      </c>
      <c r="DB14" s="744"/>
      <c r="DC14" s="612">
        <v>93.102812901792859</v>
      </c>
      <c r="DD14" s="598">
        <v>1.1282345243176566</v>
      </c>
      <c r="DE14" s="598">
        <v>90.890622840284891</v>
      </c>
      <c r="DF14" s="598">
        <v>95.315002963300842</v>
      </c>
      <c r="DG14" s="598">
        <v>1.2118157219457439</v>
      </c>
      <c r="DH14" s="744">
        <v>578.65450699999781</v>
      </c>
      <c r="DI14" s="744">
        <v>1433</v>
      </c>
      <c r="DJ14" s="744"/>
      <c r="DK14" s="612">
        <v>92.036401366330594</v>
      </c>
      <c r="DL14" s="598">
        <v>1.1337295317201834</v>
      </c>
      <c r="DM14" s="598">
        <v>89.813439623196871</v>
      </c>
      <c r="DN14" s="598">
        <v>94.259363109464303</v>
      </c>
      <c r="DO14" s="598">
        <v>1.2318273149420773</v>
      </c>
      <c r="DP14" s="744">
        <v>573.27375599999959</v>
      </c>
      <c r="DQ14" s="744">
        <v>1454</v>
      </c>
      <c r="DR14" s="744"/>
      <c r="DS14" s="612">
        <v>92.878491319015694</v>
      </c>
      <c r="DT14" s="598">
        <v>1.0700628736770454</v>
      </c>
      <c r="DU14" s="598">
        <v>90.780363783706022</v>
      </c>
      <c r="DV14" s="598">
        <v>94.976618854325352</v>
      </c>
      <c r="DW14" s="598">
        <v>1.15211052470871</v>
      </c>
      <c r="DX14" s="744">
        <v>561.80661700000007</v>
      </c>
      <c r="DY14" s="744">
        <v>1450</v>
      </c>
      <c r="DZ14" s="744"/>
      <c r="EA14" s="612">
        <v>1.8</v>
      </c>
      <c r="EB14" s="598">
        <v>0.9</v>
      </c>
      <c r="EC14" s="598"/>
      <c r="ED14" s="500" t="s">
        <v>151</v>
      </c>
      <c r="EE14" s="598" t="s">
        <v>151</v>
      </c>
      <c r="EF14" s="797"/>
      <c r="EG14" s="908"/>
      <c r="EH14" s="935"/>
      <c r="EI14" s="935"/>
      <c r="EJ14" s="935"/>
      <c r="EK14" s="935"/>
      <c r="EL14" s="910"/>
    </row>
    <row r="15" spans="1:142" s="183" customFormat="1" ht="20.25" customHeight="1">
      <c r="A15" s="567" t="s">
        <v>23</v>
      </c>
      <c r="B15" s="431"/>
      <c r="C15" s="713">
        <v>87.419208231926035</v>
      </c>
      <c r="D15" s="713"/>
      <c r="E15" s="713">
        <v>83.052350519112323</v>
      </c>
      <c r="F15" s="713">
        <v>91.786065944739747</v>
      </c>
      <c r="G15" s="713">
        <v>2.5458244345991106</v>
      </c>
      <c r="H15" s="713"/>
      <c r="I15" s="533">
        <v>1057</v>
      </c>
      <c r="J15" s="713"/>
      <c r="K15" s="713">
        <v>85.727983899440758</v>
      </c>
      <c r="L15" s="713">
        <v>2.8601204534523221</v>
      </c>
      <c r="M15" s="713">
        <v>80.115978943230502</v>
      </c>
      <c r="N15" s="713">
        <v>91.339988855651001</v>
      </c>
      <c r="O15" s="713">
        <v>3.3362740185366473</v>
      </c>
      <c r="P15" s="713">
        <v>1429.4698630000034</v>
      </c>
      <c r="Q15" s="431">
        <v>1064</v>
      </c>
      <c r="R15" s="713"/>
      <c r="S15" s="713">
        <v>84.380140023680383</v>
      </c>
      <c r="T15" s="713">
        <v>2.1330672652774156</v>
      </c>
      <c r="U15" s="713">
        <v>80.194727465192756</v>
      </c>
      <c r="V15" s="713">
        <v>88.56555258216801</v>
      </c>
      <c r="W15" s="713">
        <v>2.5279257236107844</v>
      </c>
      <c r="X15" s="713">
        <v>1348.6550220000045</v>
      </c>
      <c r="Y15" s="460">
        <v>1041</v>
      </c>
      <c r="Z15" s="431"/>
      <c r="AA15" s="554">
        <v>88.257112280632839</v>
      </c>
      <c r="AB15" s="554">
        <v>1.8106119000096084</v>
      </c>
      <c r="AC15" s="554">
        <v>84.705256179522905</v>
      </c>
      <c r="AD15" s="554">
        <v>91.808968381742787</v>
      </c>
      <c r="AE15" s="554">
        <v>2.0515195356181275</v>
      </c>
      <c r="AF15" s="506">
        <v>1370.4189279999871</v>
      </c>
      <c r="AG15" s="506">
        <v>1035</v>
      </c>
      <c r="AH15" s="431"/>
      <c r="AI15" s="500">
        <v>89.200576012864985</v>
      </c>
      <c r="AJ15" s="500">
        <v>1.718795551266604</v>
      </c>
      <c r="AK15" s="500">
        <v>85.828834964829653</v>
      </c>
      <c r="AL15" s="500">
        <v>92.572317060900318</v>
      </c>
      <c r="AM15" s="500">
        <v>1.9268883992618053</v>
      </c>
      <c r="AN15" s="506">
        <v>1284.825470000005</v>
      </c>
      <c r="AO15" s="506">
        <v>1010</v>
      </c>
      <c r="AP15" s="503"/>
      <c r="AQ15" s="507">
        <v>91.816606358790523</v>
      </c>
      <c r="AR15" s="500">
        <v>1.0944110873950295</v>
      </c>
      <c r="AS15" s="500">
        <v>89.669878182249434</v>
      </c>
      <c r="AT15" s="500">
        <v>93.963334535331597</v>
      </c>
      <c r="AU15" s="500">
        <v>1.1919533195535608</v>
      </c>
      <c r="AV15" s="506">
        <v>1351.6490449999947</v>
      </c>
      <c r="AW15" s="506">
        <v>1002</v>
      </c>
      <c r="AX15" s="503"/>
      <c r="AY15" s="507">
        <v>88.83938061108833</v>
      </c>
      <c r="AZ15" s="500">
        <v>2.0342205155131912</v>
      </c>
      <c r="BA15" s="500">
        <v>84.850857339394935</v>
      </c>
      <c r="BB15" s="500">
        <v>92.827903882781712</v>
      </c>
      <c r="BC15" s="598">
        <v>2.2897734107561911</v>
      </c>
      <c r="BD15" s="506">
        <v>1856.5703370000049</v>
      </c>
      <c r="BE15" s="506">
        <v>1193</v>
      </c>
      <c r="BF15" s="504"/>
      <c r="BG15" s="507">
        <v>88.332225816960062</v>
      </c>
      <c r="BH15" s="500">
        <v>1.8987194325661199</v>
      </c>
      <c r="BI15" s="500">
        <v>84.609383567785841</v>
      </c>
      <c r="BJ15" s="500">
        <v>92.055068066134282</v>
      </c>
      <c r="BK15" s="598">
        <v>2.1495206477651783</v>
      </c>
      <c r="BL15" s="506">
        <v>1808.8340560000049</v>
      </c>
      <c r="BM15" s="506">
        <v>1148</v>
      </c>
      <c r="BN15" s="598"/>
      <c r="BO15" s="507">
        <v>89.846077110709714</v>
      </c>
      <c r="BP15" s="500">
        <v>1.5287026007338465</v>
      </c>
      <c r="BQ15" s="500">
        <v>86.848730996319873</v>
      </c>
      <c r="BR15" s="500">
        <v>92.843423225099571</v>
      </c>
      <c r="BS15" s="598">
        <v>1.701468388931612</v>
      </c>
      <c r="BT15" s="506">
        <v>1639.6995999999976</v>
      </c>
      <c r="BU15" s="506">
        <v>1206</v>
      </c>
      <c r="BV15" s="481"/>
      <c r="BW15" s="507">
        <v>92.519045826269988</v>
      </c>
      <c r="BX15" s="500">
        <v>1.0865215324126143</v>
      </c>
      <c r="BY15" s="500">
        <v>90.388644955156764</v>
      </c>
      <c r="BZ15" s="500">
        <v>94.649446697383212</v>
      </c>
      <c r="CA15" s="500">
        <v>1.1743760678778055</v>
      </c>
      <c r="CB15" s="500">
        <v>1601.6062819999991</v>
      </c>
      <c r="CC15" s="506">
        <v>1321</v>
      </c>
      <c r="CD15" s="513"/>
      <c r="CE15" s="612">
        <v>93.115476347889029</v>
      </c>
      <c r="CF15" s="598">
        <v>0.9516202557230985</v>
      </c>
      <c r="CG15" s="598">
        <v>91.249583373808207</v>
      </c>
      <c r="CH15" s="598">
        <v>94.981369321969851</v>
      </c>
      <c r="CI15" s="598">
        <v>1.0219786152065067</v>
      </c>
      <c r="CJ15" s="744">
        <v>1633.0957330000024</v>
      </c>
      <c r="CK15" s="744">
        <v>1310</v>
      </c>
      <c r="CL15" s="513"/>
      <c r="CM15" s="612">
        <v>94.935372397059552</v>
      </c>
      <c r="CN15" s="598">
        <v>1.1826637228341814</v>
      </c>
      <c r="CO15" s="598">
        <v>92.615365183644442</v>
      </c>
      <c r="CP15" s="598">
        <v>97.255379610474662</v>
      </c>
      <c r="CQ15" s="598">
        <v>1.2457566584220954</v>
      </c>
      <c r="CR15" s="744">
        <v>681.95272600000067</v>
      </c>
      <c r="CS15" s="744">
        <v>591</v>
      </c>
      <c r="CT15" s="744"/>
      <c r="CU15" s="612">
        <v>93.122604248316918</v>
      </c>
      <c r="CV15" s="598">
        <v>0.89286767487882357</v>
      </c>
      <c r="CW15" s="598">
        <v>91.37191272321823</v>
      </c>
      <c r="CX15" s="598">
        <v>94.873295773415606</v>
      </c>
      <c r="CY15" s="598">
        <v>0.95880874690525109</v>
      </c>
      <c r="CZ15" s="744">
        <v>1568.2752730000002</v>
      </c>
      <c r="DA15" s="744">
        <v>1258</v>
      </c>
      <c r="DB15" s="744"/>
      <c r="DC15" s="612">
        <v>92.368301307180317</v>
      </c>
      <c r="DD15" s="598">
        <v>1.1765211498925803</v>
      </c>
      <c r="DE15" s="598">
        <v>90.061433064054725</v>
      </c>
      <c r="DF15" s="598">
        <v>94.67516955030591</v>
      </c>
      <c r="DG15" s="598">
        <v>1.2737282522712394</v>
      </c>
      <c r="DH15" s="744">
        <v>1540.8408629999974</v>
      </c>
      <c r="DI15" s="744">
        <v>1279</v>
      </c>
      <c r="DJ15" s="744"/>
      <c r="DK15" s="612">
        <v>93.280222688097155</v>
      </c>
      <c r="DL15" s="598">
        <v>1.199244198109348</v>
      </c>
      <c r="DM15" s="598">
        <v>90.928802972473022</v>
      </c>
      <c r="DN15" s="598">
        <v>95.631642403721273</v>
      </c>
      <c r="DO15" s="598">
        <v>1.2856360797071462</v>
      </c>
      <c r="DP15" s="744">
        <v>1606.8063120000008</v>
      </c>
      <c r="DQ15" s="744">
        <v>1247</v>
      </c>
      <c r="DR15" s="744"/>
      <c r="DS15" s="612">
        <v>94.557829286715389</v>
      </c>
      <c r="DT15" s="598">
        <v>1.0757373278744375</v>
      </c>
      <c r="DU15" s="598">
        <v>92.448575556027606</v>
      </c>
      <c r="DV15" s="598">
        <v>96.667083017403172</v>
      </c>
      <c r="DW15" s="598">
        <v>1.1376501935261429</v>
      </c>
      <c r="DX15" s="744">
        <v>1555.6586049999955</v>
      </c>
      <c r="DY15" s="744">
        <v>1254</v>
      </c>
      <c r="DZ15" s="744"/>
      <c r="EA15" s="612">
        <v>1.5</v>
      </c>
      <c r="EB15" s="598">
        <v>1.3</v>
      </c>
      <c r="EC15" s="598"/>
      <c r="ED15" s="500" t="s">
        <v>151</v>
      </c>
      <c r="EE15" s="598" t="s">
        <v>151</v>
      </c>
      <c r="EF15" s="797"/>
      <c r="EG15" s="908"/>
      <c r="EH15" s="935"/>
      <c r="EI15" s="935"/>
      <c r="EJ15" s="935"/>
      <c r="EK15" s="935"/>
      <c r="EL15" s="910"/>
    </row>
    <row r="16" spans="1:142" s="183" customFormat="1" ht="20.25" customHeight="1">
      <c r="A16" s="440" t="s">
        <v>174</v>
      </c>
      <c r="B16" s="431" t="s">
        <v>175</v>
      </c>
      <c r="C16" s="713" t="s">
        <v>175</v>
      </c>
      <c r="D16" s="713" t="s">
        <v>175</v>
      </c>
      <c r="E16" s="713" t="s">
        <v>175</v>
      </c>
      <c r="F16" s="713" t="s">
        <v>175</v>
      </c>
      <c r="G16" s="713" t="s">
        <v>175</v>
      </c>
      <c r="H16" s="713" t="s">
        <v>175</v>
      </c>
      <c r="I16" s="533" t="s">
        <v>175</v>
      </c>
      <c r="J16" s="713" t="s">
        <v>175</v>
      </c>
      <c r="K16" s="713" t="s">
        <v>175</v>
      </c>
      <c r="L16" s="713" t="s">
        <v>175</v>
      </c>
      <c r="M16" s="713" t="s">
        <v>175</v>
      </c>
      <c r="N16" s="713" t="s">
        <v>175</v>
      </c>
      <c r="O16" s="713" t="s">
        <v>175</v>
      </c>
      <c r="P16" s="713" t="s">
        <v>175</v>
      </c>
      <c r="Q16" s="431" t="s">
        <v>175</v>
      </c>
      <c r="R16" s="713" t="s">
        <v>175</v>
      </c>
      <c r="S16" s="713" t="s">
        <v>175</v>
      </c>
      <c r="T16" s="713" t="s">
        <v>175</v>
      </c>
      <c r="U16" s="713" t="s">
        <v>175</v>
      </c>
      <c r="V16" s="713" t="s">
        <v>175</v>
      </c>
      <c r="W16" s="713" t="s">
        <v>175</v>
      </c>
      <c r="X16" s="713" t="s">
        <v>175</v>
      </c>
      <c r="Y16" s="460" t="s">
        <v>175</v>
      </c>
      <c r="Z16" s="431" t="s">
        <v>175</v>
      </c>
      <c r="AA16" s="554" t="s">
        <v>175</v>
      </c>
      <c r="AB16" s="554" t="s">
        <v>175</v>
      </c>
      <c r="AC16" s="554" t="s">
        <v>175</v>
      </c>
      <c r="AD16" s="554" t="s">
        <v>175</v>
      </c>
      <c r="AE16" s="554" t="s">
        <v>175</v>
      </c>
      <c r="AF16" s="506" t="s">
        <v>175</v>
      </c>
      <c r="AG16" s="506" t="s">
        <v>175</v>
      </c>
      <c r="AH16" s="431" t="s">
        <v>175</v>
      </c>
      <c r="AI16" s="500" t="s">
        <v>175</v>
      </c>
      <c r="AJ16" s="500" t="s">
        <v>175</v>
      </c>
      <c r="AK16" s="500" t="s">
        <v>175</v>
      </c>
      <c r="AL16" s="500" t="s">
        <v>175</v>
      </c>
      <c r="AM16" s="500" t="s">
        <v>175</v>
      </c>
      <c r="AN16" s="506" t="s">
        <v>175</v>
      </c>
      <c r="AO16" s="506" t="s">
        <v>175</v>
      </c>
      <c r="AP16" s="503"/>
      <c r="AQ16" s="507">
        <v>99.105729986591257</v>
      </c>
      <c r="AR16" s="500">
        <v>0.35463028433214799</v>
      </c>
      <c r="AS16" s="500">
        <v>98.410109453869239</v>
      </c>
      <c r="AT16" s="500">
        <v>99.80135051931326</v>
      </c>
      <c r="AU16" s="500">
        <v>0.35783025298348392</v>
      </c>
      <c r="AV16" s="506">
        <v>894.62118599999849</v>
      </c>
      <c r="AW16" s="506">
        <v>952</v>
      </c>
      <c r="AX16" s="503"/>
      <c r="AY16" s="507">
        <v>99.083854264066844</v>
      </c>
      <c r="AZ16" s="500">
        <v>0.34767965542196538</v>
      </c>
      <c r="BA16" s="500">
        <v>98.402154130689212</v>
      </c>
      <c r="BB16" s="500">
        <v>99.765554397444461</v>
      </c>
      <c r="BC16" s="598">
        <v>0.35089435913077194</v>
      </c>
      <c r="BD16" s="506">
        <v>1121.8423659999989</v>
      </c>
      <c r="BE16" s="506">
        <v>1324</v>
      </c>
      <c r="BF16" s="504"/>
      <c r="BG16" s="507">
        <v>98.624443487508202</v>
      </c>
      <c r="BH16" s="500">
        <v>0.49371084974733559</v>
      </c>
      <c r="BI16" s="500">
        <v>97.656418628863861</v>
      </c>
      <c r="BJ16" s="500">
        <v>99.592468346152558</v>
      </c>
      <c r="BK16" s="598">
        <v>0.50059684221170697</v>
      </c>
      <c r="BL16" s="506">
        <v>1050.7398910000036</v>
      </c>
      <c r="BM16" s="506">
        <v>1226</v>
      </c>
      <c r="BN16" s="598"/>
      <c r="BO16" s="507">
        <v>98.710826209350543</v>
      </c>
      <c r="BP16" s="500">
        <v>0.40048320220644645</v>
      </c>
      <c r="BQ16" s="500">
        <v>97.925593836856592</v>
      </c>
      <c r="BR16" s="500">
        <v>99.496058581844494</v>
      </c>
      <c r="BS16" s="598">
        <v>0.40571355502291401</v>
      </c>
      <c r="BT16" s="506">
        <v>1177.7480359999954</v>
      </c>
      <c r="BU16" s="506">
        <v>1257</v>
      </c>
      <c r="BV16" s="481"/>
      <c r="BW16" s="507">
        <v>99.0721431781283</v>
      </c>
      <c r="BX16" s="500">
        <v>0.36091308544833917</v>
      </c>
      <c r="BY16" s="500">
        <v>98.364481591405777</v>
      </c>
      <c r="BZ16" s="500">
        <v>99.779804764850837</v>
      </c>
      <c r="CA16" s="500">
        <v>0.36429320480069743</v>
      </c>
      <c r="CB16" s="500">
        <v>1194.6224609999983</v>
      </c>
      <c r="CC16" s="506">
        <v>1257</v>
      </c>
      <c r="CD16" s="513"/>
      <c r="CE16" s="612">
        <v>99.788139647930947</v>
      </c>
      <c r="CF16" s="598">
        <v>8.4411186310101083E-2</v>
      </c>
      <c r="CG16" s="598">
        <v>99.622630098798709</v>
      </c>
      <c r="CH16" s="598">
        <v>99.9536491970632</v>
      </c>
      <c r="CI16" s="598">
        <v>8.4590399828995411E-2</v>
      </c>
      <c r="CJ16" s="744">
        <v>1185.7938379999975</v>
      </c>
      <c r="CK16" s="744">
        <v>1242</v>
      </c>
      <c r="CL16" s="513"/>
      <c r="CM16" s="612">
        <v>99.677119269489793</v>
      </c>
      <c r="CN16" s="598">
        <v>0.31921055623596928</v>
      </c>
      <c r="CO16" s="598">
        <v>99.050930456247983</v>
      </c>
      <c r="CP16" s="598">
        <v>100</v>
      </c>
      <c r="CQ16" s="598">
        <v>0.3202445642243561</v>
      </c>
      <c r="CR16" s="744">
        <v>594.33091499999784</v>
      </c>
      <c r="CS16" s="744">
        <v>705</v>
      </c>
      <c r="CT16" s="744"/>
      <c r="CU16" s="612">
        <v>99.753968791034197</v>
      </c>
      <c r="CV16" s="598">
        <v>0.19113793992060873</v>
      </c>
      <c r="CW16" s="598">
        <v>99.379194811688095</v>
      </c>
      <c r="CX16" s="598">
        <v>100</v>
      </c>
      <c r="CY16" s="598">
        <v>0.19160935874241433</v>
      </c>
      <c r="CZ16" s="744">
        <v>1162.9028739999994</v>
      </c>
      <c r="DA16" s="744">
        <v>1241</v>
      </c>
      <c r="DB16" s="744"/>
      <c r="DC16" s="612">
        <v>99.79675620891571</v>
      </c>
      <c r="DD16" s="598">
        <v>0.14108867205558617</v>
      </c>
      <c r="DE16" s="598">
        <v>99.520116067716785</v>
      </c>
      <c r="DF16" s="598">
        <v>100</v>
      </c>
      <c r="DG16" s="598">
        <v>0.14137601001803055</v>
      </c>
      <c r="DH16" s="744">
        <v>1164.7962219999999</v>
      </c>
      <c r="DI16" s="744">
        <v>1247</v>
      </c>
      <c r="DJ16" s="744"/>
      <c r="DK16" s="612">
        <v>99.30225456333892</v>
      </c>
      <c r="DL16" s="598">
        <v>0.33697313431471504</v>
      </c>
      <c r="DM16" s="598">
        <v>98.641534025426409</v>
      </c>
      <c r="DN16" s="598">
        <v>99.962975101251445</v>
      </c>
      <c r="DO16" s="598">
        <v>0.33934086974810845</v>
      </c>
      <c r="DP16" s="744">
        <v>1161.6993210000003</v>
      </c>
      <c r="DQ16" s="744">
        <v>1227</v>
      </c>
      <c r="DR16" s="744"/>
      <c r="DS16" s="612">
        <v>99.655519482273348</v>
      </c>
      <c r="DT16" s="598">
        <v>0.20869135315449966</v>
      </c>
      <c r="DU16" s="598">
        <v>99.246327569157188</v>
      </c>
      <c r="DV16" s="598">
        <v>100</v>
      </c>
      <c r="DW16" s="598">
        <v>0.20941273924282888</v>
      </c>
      <c r="DX16" s="744">
        <v>1162.9345619999983</v>
      </c>
      <c r="DY16" s="744">
        <v>1189</v>
      </c>
      <c r="DZ16" s="744"/>
      <c r="EA16" s="612">
        <v>-0.1</v>
      </c>
      <c r="EB16" s="598">
        <v>0.4</v>
      </c>
      <c r="EC16" s="598"/>
      <c r="ED16" s="500" t="s">
        <v>151</v>
      </c>
      <c r="EE16" s="598" t="s">
        <v>151</v>
      </c>
      <c r="EF16" s="797"/>
      <c r="EG16" s="908"/>
      <c r="EH16" s="935"/>
      <c r="EI16" s="935"/>
      <c r="EJ16" s="935"/>
      <c r="EK16" s="935"/>
      <c r="EL16" s="910"/>
    </row>
    <row r="17" spans="1:142" s="183" customFormat="1" ht="20.25" customHeight="1">
      <c r="A17" s="567" t="s">
        <v>24</v>
      </c>
      <c r="B17" s="431"/>
      <c r="C17" s="713">
        <v>80.45249680769831</v>
      </c>
      <c r="D17" s="713"/>
      <c r="E17" s="713">
        <v>74.493067966473163</v>
      </c>
      <c r="F17" s="713">
        <v>86.411925648923471</v>
      </c>
      <c r="G17" s="713">
        <v>3.7751254620824062</v>
      </c>
      <c r="H17" s="713"/>
      <c r="I17" s="533">
        <v>1047</v>
      </c>
      <c r="J17" s="713"/>
      <c r="K17" s="713">
        <v>79.499506800737166</v>
      </c>
      <c r="L17" s="713">
        <v>3.1297667975751389</v>
      </c>
      <c r="M17" s="713">
        <v>73.358413421759749</v>
      </c>
      <c r="N17" s="713">
        <v>85.640600179714582</v>
      </c>
      <c r="O17" s="713">
        <v>3.9368380050706406</v>
      </c>
      <c r="P17" s="713">
        <v>1212.8485280000025</v>
      </c>
      <c r="Q17" s="431">
        <v>1063</v>
      </c>
      <c r="R17" s="713"/>
      <c r="S17" s="713">
        <v>80.762859455101392</v>
      </c>
      <c r="T17" s="713">
        <v>2.6892765567840926</v>
      </c>
      <c r="U17" s="713">
        <v>75.486077022013589</v>
      </c>
      <c r="V17" s="713">
        <v>86.039641888189195</v>
      </c>
      <c r="W17" s="713">
        <v>3.3298431666837476</v>
      </c>
      <c r="X17" s="713">
        <v>1322.5209090000087</v>
      </c>
      <c r="Y17" s="460">
        <v>1050</v>
      </c>
      <c r="Z17" s="431"/>
      <c r="AA17" s="554">
        <v>84.954859524364096</v>
      </c>
      <c r="AB17" s="554">
        <v>3.626321639563916</v>
      </c>
      <c r="AC17" s="554">
        <v>77.841146950176466</v>
      </c>
      <c r="AD17" s="554">
        <v>92.068572098551741</v>
      </c>
      <c r="AE17" s="554">
        <v>4.2685276155673328</v>
      </c>
      <c r="AF17" s="506">
        <v>1311.5404560000027</v>
      </c>
      <c r="AG17" s="506">
        <v>1049</v>
      </c>
      <c r="AH17" s="431"/>
      <c r="AI17" s="500">
        <v>87.564248425882198</v>
      </c>
      <c r="AJ17" s="500">
        <v>1.9773249331743701</v>
      </c>
      <c r="AK17" s="500">
        <v>83.685353325429617</v>
      </c>
      <c r="AL17" s="500">
        <v>91.443143526334779</v>
      </c>
      <c r="AM17" s="500">
        <v>2.2581418429555242</v>
      </c>
      <c r="AN17" s="506">
        <v>1269.5009469999954</v>
      </c>
      <c r="AO17" s="506">
        <v>1040</v>
      </c>
      <c r="AP17" s="503"/>
      <c r="AQ17" s="507">
        <v>87.914309850332558</v>
      </c>
      <c r="AR17" s="500">
        <v>1.8180151756947622</v>
      </c>
      <c r="AS17" s="500">
        <v>84.348205259476458</v>
      </c>
      <c r="AT17" s="500">
        <v>91.480414441188643</v>
      </c>
      <c r="AU17" s="500">
        <v>2.0679399961050655</v>
      </c>
      <c r="AV17" s="506">
        <v>1313.9162020000028</v>
      </c>
      <c r="AW17" s="506">
        <v>1037</v>
      </c>
      <c r="AX17" s="503"/>
      <c r="AY17" s="507">
        <v>88.853682845571868</v>
      </c>
      <c r="AZ17" s="500">
        <v>1.5760564903380962</v>
      </c>
      <c r="BA17" s="500">
        <v>85.76348788328626</v>
      </c>
      <c r="BB17" s="500">
        <v>91.943877807857476</v>
      </c>
      <c r="BC17" s="598">
        <v>1.7737660835930571</v>
      </c>
      <c r="BD17" s="506">
        <v>1427.2379189999904</v>
      </c>
      <c r="BE17" s="506">
        <v>1208</v>
      </c>
      <c r="BF17" s="504"/>
      <c r="BG17" s="507">
        <v>87.771133381455812</v>
      </c>
      <c r="BH17" s="500">
        <v>2.0291639376694679</v>
      </c>
      <c r="BI17" s="500">
        <v>83.792527007028482</v>
      </c>
      <c r="BJ17" s="500">
        <v>91.749739755883141</v>
      </c>
      <c r="BK17" s="598">
        <v>2.3118807511014636</v>
      </c>
      <c r="BL17" s="506">
        <v>1381.2401040000002</v>
      </c>
      <c r="BM17" s="506">
        <v>1167</v>
      </c>
      <c r="BN17" s="598"/>
      <c r="BO17" s="507">
        <v>91.054663325967127</v>
      </c>
      <c r="BP17" s="500">
        <v>1.4867365414161251</v>
      </c>
      <c r="BQ17" s="500">
        <v>88.139600583615646</v>
      </c>
      <c r="BR17" s="500">
        <v>93.969726068318622</v>
      </c>
      <c r="BS17" s="598">
        <v>1.6327956055295574</v>
      </c>
      <c r="BT17" s="506">
        <v>1367.3407659999912</v>
      </c>
      <c r="BU17" s="506">
        <v>1148</v>
      </c>
      <c r="BV17" s="481"/>
      <c r="BW17" s="507">
        <v>91.997141650159506</v>
      </c>
      <c r="BX17" s="500">
        <v>1.4277451869760514</v>
      </c>
      <c r="BY17" s="500">
        <v>89.197685312366119</v>
      </c>
      <c r="BZ17" s="500">
        <v>94.796597987952907</v>
      </c>
      <c r="CA17" s="500">
        <v>1.5519451597804896</v>
      </c>
      <c r="CB17" s="500">
        <v>1283.1851259999964</v>
      </c>
      <c r="CC17" s="506">
        <v>1214</v>
      </c>
      <c r="CD17" s="513"/>
      <c r="CE17" s="612">
        <v>94.056655266076945</v>
      </c>
      <c r="CF17" s="598">
        <v>0.94763131996195793</v>
      </c>
      <c r="CG17" s="598">
        <v>92.198583612702578</v>
      </c>
      <c r="CH17" s="598">
        <v>95.914726919451297</v>
      </c>
      <c r="CI17" s="598">
        <v>1.0075111827878667</v>
      </c>
      <c r="CJ17" s="744">
        <v>1276.2842540000058</v>
      </c>
      <c r="CK17" s="744">
        <v>1208</v>
      </c>
      <c r="CL17" s="513"/>
      <c r="CM17" s="612">
        <v>93.864956343131709</v>
      </c>
      <c r="CN17" s="598">
        <v>1.5084037946533764</v>
      </c>
      <c r="CO17" s="598">
        <v>90.905951499428369</v>
      </c>
      <c r="CP17" s="598">
        <v>96.823961186835049</v>
      </c>
      <c r="CQ17" s="598">
        <v>1.6069935505421979</v>
      </c>
      <c r="CR17" s="744">
        <v>548.59374900000057</v>
      </c>
      <c r="CS17" s="744">
        <v>525</v>
      </c>
      <c r="CT17" s="744"/>
      <c r="CU17" s="612">
        <v>95.612098749942504</v>
      </c>
      <c r="CV17" s="598">
        <v>0.85442008685931348</v>
      </c>
      <c r="CW17" s="598">
        <v>93.936793386085881</v>
      </c>
      <c r="CX17" s="598">
        <v>97.287404113799141</v>
      </c>
      <c r="CY17" s="598">
        <v>0.89363176630387187</v>
      </c>
      <c r="CZ17" s="744">
        <v>1187.9750940000006</v>
      </c>
      <c r="DA17" s="744">
        <v>1193</v>
      </c>
      <c r="DB17" s="744"/>
      <c r="DC17" s="612">
        <v>94.140261353128423</v>
      </c>
      <c r="DD17" s="598">
        <v>1.537596294567616</v>
      </c>
      <c r="DE17" s="598">
        <v>91.125413670186674</v>
      </c>
      <c r="DF17" s="598">
        <v>97.155109036070186</v>
      </c>
      <c r="DG17" s="598">
        <v>1.6333036178856108</v>
      </c>
      <c r="DH17" s="744">
        <v>1268.8788610000011</v>
      </c>
      <c r="DI17" s="744">
        <v>1154</v>
      </c>
      <c r="DJ17" s="744"/>
      <c r="DK17" s="612">
        <v>94.955711538444532</v>
      </c>
      <c r="DL17" s="598">
        <v>0.93770291882668255</v>
      </c>
      <c r="DM17" s="598">
        <v>93.117109246931676</v>
      </c>
      <c r="DN17" s="598">
        <v>96.794313829957389</v>
      </c>
      <c r="DO17" s="598">
        <v>0.98751607842676914</v>
      </c>
      <c r="DP17" s="744">
        <v>1228.5158050000023</v>
      </c>
      <c r="DQ17" s="744">
        <v>1181</v>
      </c>
      <c r="DR17" s="744"/>
      <c r="DS17" s="612">
        <v>95.006322155938264</v>
      </c>
      <c r="DT17" s="598">
        <v>0.8963006188828615</v>
      </c>
      <c r="DU17" s="598">
        <v>93.248899246823498</v>
      </c>
      <c r="DV17" s="598">
        <v>96.76374506505303</v>
      </c>
      <c r="DW17" s="598">
        <v>0.94341155256144116</v>
      </c>
      <c r="DX17" s="744">
        <v>1201.4944070000033</v>
      </c>
      <c r="DY17" s="744">
        <v>1199</v>
      </c>
      <c r="DZ17" s="744"/>
      <c r="EA17" s="612">
        <v>0.9</v>
      </c>
      <c r="EB17" s="598">
        <v>0</v>
      </c>
      <c r="EC17" s="598"/>
      <c r="ED17" s="500" t="s">
        <v>151</v>
      </c>
      <c r="EE17" s="598" t="s">
        <v>151</v>
      </c>
      <c r="EF17" s="797"/>
      <c r="EG17" s="908"/>
      <c r="EH17" s="935"/>
      <c r="EI17" s="935"/>
      <c r="EJ17" s="935"/>
      <c r="EK17" s="935"/>
      <c r="EL17" s="910"/>
    </row>
    <row r="18" spans="1:142" s="183" customFormat="1" ht="20.25" customHeight="1">
      <c r="A18" s="567" t="s">
        <v>25</v>
      </c>
      <c r="B18" s="431"/>
      <c r="C18" s="713">
        <v>59.26087989551003</v>
      </c>
      <c r="D18" s="713"/>
      <c r="E18" s="713">
        <v>51.377167518900656</v>
      </c>
      <c r="F18" s="713">
        <v>67.144592272119411</v>
      </c>
      <c r="G18" s="713">
        <v>6.779988445632867</v>
      </c>
      <c r="H18" s="713"/>
      <c r="I18" s="533">
        <v>935</v>
      </c>
      <c r="J18" s="713"/>
      <c r="K18" s="713">
        <v>65.360543074701525</v>
      </c>
      <c r="L18" s="713">
        <v>3.244604296007183</v>
      </c>
      <c r="M18" s="713">
        <v>58.994120510870552</v>
      </c>
      <c r="N18" s="713">
        <v>71.726965638532505</v>
      </c>
      <c r="O18" s="713">
        <v>4.9641636121335111</v>
      </c>
      <c r="P18" s="713">
        <v>565.67451800000049</v>
      </c>
      <c r="Q18" s="431">
        <v>942</v>
      </c>
      <c r="R18" s="713"/>
      <c r="S18" s="713">
        <v>64.686004203596767</v>
      </c>
      <c r="T18" s="713">
        <v>3.3065167439228773</v>
      </c>
      <c r="U18" s="713">
        <v>58.198099705627456</v>
      </c>
      <c r="V18" s="713">
        <v>71.173908701566077</v>
      </c>
      <c r="W18" s="713">
        <v>5.1116416675170413</v>
      </c>
      <c r="X18" s="713">
        <v>524.28717799999879</v>
      </c>
      <c r="Y18" s="460">
        <v>917</v>
      </c>
      <c r="Z18" s="431"/>
      <c r="AA18" s="554">
        <v>74.535706477243323</v>
      </c>
      <c r="AB18" s="554">
        <v>3.0178233378811536</v>
      </c>
      <c r="AC18" s="554">
        <v>68.615677875493674</v>
      </c>
      <c r="AD18" s="554">
        <v>80.455735078992973</v>
      </c>
      <c r="AE18" s="554">
        <v>4.0488290518887515</v>
      </c>
      <c r="AF18" s="506">
        <v>484.40068400000024</v>
      </c>
      <c r="AG18" s="506">
        <v>959</v>
      </c>
      <c r="AH18" s="431"/>
      <c r="AI18" s="500">
        <v>76.970262208280147</v>
      </c>
      <c r="AJ18" s="500">
        <v>2.449145324805845</v>
      </c>
      <c r="AK18" s="500">
        <v>72.165802586444201</v>
      </c>
      <c r="AL18" s="500">
        <v>81.774721830116107</v>
      </c>
      <c r="AM18" s="500">
        <v>3.18193709432677</v>
      </c>
      <c r="AN18" s="506">
        <v>430.2307689999995</v>
      </c>
      <c r="AO18" s="506">
        <v>947</v>
      </c>
      <c r="AP18" s="503"/>
      <c r="AQ18" s="507">
        <v>74.594258556297603</v>
      </c>
      <c r="AR18" s="500">
        <v>3.154732798958241</v>
      </c>
      <c r="AS18" s="500">
        <v>68.406132479192678</v>
      </c>
      <c r="AT18" s="500">
        <v>80.782384633402543</v>
      </c>
      <c r="AU18" s="500">
        <v>4.2291898331254387</v>
      </c>
      <c r="AV18" s="506">
        <v>411.42833100000087</v>
      </c>
      <c r="AW18" s="506">
        <v>923</v>
      </c>
      <c r="AX18" s="503"/>
      <c r="AY18" s="507">
        <v>76.980507322299587</v>
      </c>
      <c r="AZ18" s="500">
        <v>2.5596323479405538</v>
      </c>
      <c r="BA18" s="500">
        <v>71.961802069410851</v>
      </c>
      <c r="BB18" s="500">
        <v>81.999212575188324</v>
      </c>
      <c r="BC18" s="598">
        <v>3.3250395937558128</v>
      </c>
      <c r="BD18" s="506">
        <v>477.76452999999981</v>
      </c>
      <c r="BE18" s="506">
        <v>1213</v>
      </c>
      <c r="BF18" s="504"/>
      <c r="BG18" s="507">
        <v>78.490560136669856</v>
      </c>
      <c r="BH18" s="500">
        <v>2.1785012418255625</v>
      </c>
      <c r="BI18" s="500">
        <v>74.219146296455591</v>
      </c>
      <c r="BJ18" s="500">
        <v>82.761973976884136</v>
      </c>
      <c r="BK18" s="598">
        <v>2.7754945792618857</v>
      </c>
      <c r="BL18" s="506">
        <v>464.89841499999932</v>
      </c>
      <c r="BM18" s="506">
        <v>1210</v>
      </c>
      <c r="BN18" s="598"/>
      <c r="BO18" s="507">
        <v>75.451532030200823</v>
      </c>
      <c r="BP18" s="500">
        <v>2.200042974606002</v>
      </c>
      <c r="BQ18" s="500">
        <v>71.137880533656997</v>
      </c>
      <c r="BR18" s="500">
        <v>79.765183526744664</v>
      </c>
      <c r="BS18" s="598">
        <v>2.9158360544957458</v>
      </c>
      <c r="BT18" s="506">
        <v>420.16681499999964</v>
      </c>
      <c r="BU18" s="506">
        <v>1231</v>
      </c>
      <c r="BV18" s="481"/>
      <c r="BW18" s="507">
        <v>79.00147091577216</v>
      </c>
      <c r="BX18" s="500">
        <v>2.5279805455643412</v>
      </c>
      <c r="BY18" s="500">
        <v>74.044724274526288</v>
      </c>
      <c r="BZ18" s="500">
        <v>83.958217557018045</v>
      </c>
      <c r="CA18" s="500">
        <v>3.1999157943015528</v>
      </c>
      <c r="CB18" s="500">
        <v>428.30800500000146</v>
      </c>
      <c r="CC18" s="506">
        <v>1361</v>
      </c>
      <c r="CD18" s="513"/>
      <c r="CE18" s="612">
        <v>82.669968231091801</v>
      </c>
      <c r="CF18" s="598">
        <v>1.8576543226661066</v>
      </c>
      <c r="CG18" s="598">
        <v>79.027565573006569</v>
      </c>
      <c r="CH18" s="598">
        <v>86.312370889177018</v>
      </c>
      <c r="CI18" s="598">
        <v>2.2470727428772026</v>
      </c>
      <c r="CJ18" s="744">
        <v>416.3803850000009</v>
      </c>
      <c r="CK18" s="744">
        <v>1345</v>
      </c>
      <c r="CL18" s="513"/>
      <c r="CM18" s="612">
        <v>91.382056531821746</v>
      </c>
      <c r="CN18" s="598">
        <v>2.0376394326779326</v>
      </c>
      <c r="CO18" s="598">
        <v>87.384860971596808</v>
      </c>
      <c r="CP18" s="598">
        <v>95.37925209204667</v>
      </c>
      <c r="CQ18" s="598">
        <v>2.2298025564442954</v>
      </c>
      <c r="CR18" s="744">
        <v>181.8213829999998</v>
      </c>
      <c r="CS18" s="744">
        <v>612</v>
      </c>
      <c r="CT18" s="744"/>
      <c r="CU18" s="612">
        <v>85.913306724346512</v>
      </c>
      <c r="CV18" s="598">
        <v>1.7949262283838787</v>
      </c>
      <c r="CW18" s="598">
        <v>82.393902646205262</v>
      </c>
      <c r="CX18" s="598">
        <v>89.432710802487748</v>
      </c>
      <c r="CY18" s="598">
        <v>2.0892295929697049</v>
      </c>
      <c r="CZ18" s="744">
        <v>400.6408309999976</v>
      </c>
      <c r="DA18" s="744">
        <v>1307</v>
      </c>
      <c r="DB18" s="481"/>
      <c r="DC18" s="612">
        <v>88.359599239380472</v>
      </c>
      <c r="DD18" s="598">
        <v>1.2487189812099868</v>
      </c>
      <c r="DE18" s="598">
        <v>85.91116882858465</v>
      </c>
      <c r="DF18" s="598">
        <v>90.808029650176294</v>
      </c>
      <c r="DG18" s="598">
        <v>1.4132239077126241</v>
      </c>
      <c r="DH18" s="744">
        <v>411.20467399999916</v>
      </c>
      <c r="DI18" s="744">
        <v>1297</v>
      </c>
      <c r="DJ18" s="481"/>
      <c r="DK18" s="612">
        <v>86.91961232141918</v>
      </c>
      <c r="DL18" s="598">
        <v>1.5836166639708056</v>
      </c>
      <c r="DM18" s="598">
        <v>83.814533763171852</v>
      </c>
      <c r="DN18" s="598">
        <v>90.024690879666508</v>
      </c>
      <c r="DO18" s="598">
        <v>1.8219324979439222</v>
      </c>
      <c r="DP18" s="744">
        <v>408.6694700000026</v>
      </c>
      <c r="DQ18" s="744">
        <v>1326</v>
      </c>
      <c r="DR18" s="481"/>
      <c r="DS18" s="612">
        <v>85.899576313401354</v>
      </c>
      <c r="DT18" s="598">
        <v>1.6073004127744748</v>
      </c>
      <c r="DU18" s="598">
        <v>82.748059391812959</v>
      </c>
      <c r="DV18" s="598">
        <v>89.051093234989736</v>
      </c>
      <c r="DW18" s="598">
        <v>1.8711389296150893</v>
      </c>
      <c r="DX18" s="744">
        <v>391.11975799999942</v>
      </c>
      <c r="DY18" s="744">
        <v>1321</v>
      </c>
      <c r="DZ18" s="481"/>
      <c r="EA18" s="612">
        <v>3.2</v>
      </c>
      <c r="EB18" s="475">
        <v>-1</v>
      </c>
      <c r="EC18" s="475"/>
      <c r="ED18" s="475" t="s">
        <v>151</v>
      </c>
      <c r="EE18" s="475" t="s">
        <v>151</v>
      </c>
      <c r="EF18" s="797"/>
      <c r="EG18" s="908"/>
      <c r="EH18" s="935"/>
      <c r="EI18" s="935"/>
      <c r="EJ18" s="935"/>
      <c r="EK18" s="935"/>
      <c r="EL18" s="910"/>
    </row>
    <row r="19" spans="1:142" s="183" customFormat="1" ht="20.25" customHeight="1">
      <c r="A19" s="567" t="s">
        <v>26</v>
      </c>
      <c r="B19" s="431"/>
      <c r="C19" s="713">
        <v>74.783972046393998</v>
      </c>
      <c r="D19" s="713"/>
      <c r="E19" s="713">
        <v>70.143562163978686</v>
      </c>
      <c r="F19" s="713">
        <v>79.424381928809311</v>
      </c>
      <c r="G19" s="713">
        <v>3.1623802750294314</v>
      </c>
      <c r="H19" s="713"/>
      <c r="I19" s="533">
        <v>1000</v>
      </c>
      <c r="J19" s="713"/>
      <c r="K19" s="713">
        <v>72.923294439218765</v>
      </c>
      <c r="L19" s="713">
        <v>2.6156206619243259</v>
      </c>
      <c r="M19" s="713">
        <v>67.791036425201554</v>
      </c>
      <c r="N19" s="713">
        <v>78.055552453235975</v>
      </c>
      <c r="O19" s="713">
        <v>3.5868108840096822</v>
      </c>
      <c r="P19" s="713">
        <v>801.26467199999979</v>
      </c>
      <c r="Q19" s="431">
        <v>983</v>
      </c>
      <c r="R19" s="713"/>
      <c r="S19" s="713">
        <v>78.496225877177181</v>
      </c>
      <c r="T19" s="713">
        <v>3.2816494246709058</v>
      </c>
      <c r="U19" s="713">
        <v>72.057114960163972</v>
      </c>
      <c r="V19" s="713">
        <v>84.935336794190391</v>
      </c>
      <c r="W19" s="713">
        <v>4.1806461240642232</v>
      </c>
      <c r="X19" s="713">
        <v>759.72686500000748</v>
      </c>
      <c r="Y19" s="460">
        <v>964</v>
      </c>
      <c r="Z19" s="431"/>
      <c r="AA19" s="554">
        <v>87.663425391685877</v>
      </c>
      <c r="AB19" s="554">
        <v>1.7997478056838909</v>
      </c>
      <c r="AC19" s="554">
        <v>84.132881256830899</v>
      </c>
      <c r="AD19" s="554">
        <v>91.193969526540869</v>
      </c>
      <c r="AE19" s="554">
        <v>2.0530201707753273</v>
      </c>
      <c r="AF19" s="506">
        <v>809.05343800000082</v>
      </c>
      <c r="AG19" s="506">
        <v>1012</v>
      </c>
      <c r="AH19" s="431"/>
      <c r="AI19" s="500">
        <v>84.7452240142336</v>
      </c>
      <c r="AJ19" s="500">
        <v>1.7923146811310395</v>
      </c>
      <c r="AK19" s="500">
        <v>81.229261352524048</v>
      </c>
      <c r="AL19" s="500">
        <v>88.261186675943151</v>
      </c>
      <c r="AM19" s="500">
        <v>2.1149447676603073</v>
      </c>
      <c r="AN19" s="506">
        <v>630.62954900000113</v>
      </c>
      <c r="AO19" s="506">
        <v>984</v>
      </c>
      <c r="AP19" s="503"/>
      <c r="AQ19" s="507">
        <v>86.709437354454622</v>
      </c>
      <c r="AR19" s="500">
        <v>1.4603781017781057</v>
      </c>
      <c r="AS19" s="500">
        <v>83.844851226263245</v>
      </c>
      <c r="AT19" s="500">
        <v>89.574023482645998</v>
      </c>
      <c r="AU19" s="500">
        <v>1.6842204797250713</v>
      </c>
      <c r="AV19" s="506">
        <v>724.2562979999966</v>
      </c>
      <c r="AW19" s="506">
        <v>996</v>
      </c>
      <c r="AX19" s="503"/>
      <c r="AY19" s="507">
        <v>83.964790740025265</v>
      </c>
      <c r="AZ19" s="500">
        <v>1.752573364983312</v>
      </c>
      <c r="BA19" s="500">
        <v>80.52849678945401</v>
      </c>
      <c r="BB19" s="500">
        <v>87.40108469059652</v>
      </c>
      <c r="BC19" s="598">
        <v>2.0872717594327019</v>
      </c>
      <c r="BD19" s="506">
        <v>846.34462700000336</v>
      </c>
      <c r="BE19" s="506">
        <v>1443</v>
      </c>
      <c r="BF19" s="504"/>
      <c r="BG19" s="507">
        <v>85.313924094513936</v>
      </c>
      <c r="BH19" s="500">
        <v>1.5550917796167598</v>
      </c>
      <c r="BI19" s="500">
        <v>82.264836757436186</v>
      </c>
      <c r="BJ19" s="500">
        <v>88.363011431591687</v>
      </c>
      <c r="BK19" s="598">
        <v>1.8227877759953597</v>
      </c>
      <c r="BL19" s="506">
        <v>818.90149400000178</v>
      </c>
      <c r="BM19" s="506">
        <v>1367</v>
      </c>
      <c r="BN19" s="598"/>
      <c r="BO19" s="507">
        <v>85.606174428393501</v>
      </c>
      <c r="BP19" s="500">
        <v>1.5506446634294551</v>
      </c>
      <c r="BQ19" s="500">
        <v>82.565806240036594</v>
      </c>
      <c r="BR19" s="500">
        <v>88.646542616750395</v>
      </c>
      <c r="BS19" s="598">
        <v>1.8113701187833291</v>
      </c>
      <c r="BT19" s="506">
        <v>768.15622399999836</v>
      </c>
      <c r="BU19" s="506">
        <v>1403</v>
      </c>
      <c r="BV19" s="481"/>
      <c r="BW19" s="507">
        <v>84.781020389359909</v>
      </c>
      <c r="BX19" s="500">
        <v>1.5842397562151216</v>
      </c>
      <c r="BY19" s="500">
        <v>81.674716781001052</v>
      </c>
      <c r="BZ19" s="500">
        <v>87.887323997718752</v>
      </c>
      <c r="CA19" s="500">
        <v>1.8686254882749029</v>
      </c>
      <c r="CB19" s="500">
        <v>758.76696700000025</v>
      </c>
      <c r="CC19" s="506">
        <v>1418</v>
      </c>
      <c r="CD19" s="513"/>
      <c r="CE19" s="612">
        <v>87.98104564684634</v>
      </c>
      <c r="CF19" s="598">
        <v>1.480193575752184</v>
      </c>
      <c r="CG19" s="598">
        <v>85.078750559425231</v>
      </c>
      <c r="CH19" s="598">
        <v>90.883340734267435</v>
      </c>
      <c r="CI19" s="598">
        <v>1.6824005271472258</v>
      </c>
      <c r="CJ19" s="744">
        <v>799.99416900000472</v>
      </c>
      <c r="CK19" s="744">
        <v>1425</v>
      </c>
      <c r="CL19" s="513"/>
      <c r="CM19" s="612">
        <v>91.120362525654713</v>
      </c>
      <c r="CN19" s="598">
        <v>1.6168366597230699</v>
      </c>
      <c r="CO19" s="598">
        <v>87.948647150398003</v>
      </c>
      <c r="CP19" s="598">
        <v>94.292077900911437</v>
      </c>
      <c r="CQ19" s="598">
        <v>1.7743966495610171</v>
      </c>
      <c r="CR19" s="744">
        <v>341.56986799999947</v>
      </c>
      <c r="CS19" s="744">
        <v>626</v>
      </c>
      <c r="CT19" s="744"/>
      <c r="CU19" s="612">
        <v>93.11935403299951</v>
      </c>
      <c r="CV19" s="598">
        <v>0.9463835776883931</v>
      </c>
      <c r="CW19" s="598">
        <v>91.263731127649621</v>
      </c>
      <c r="CX19" s="598">
        <v>94.974976938349414</v>
      </c>
      <c r="CY19" s="598">
        <v>1.01631243850018</v>
      </c>
      <c r="CZ19" s="744">
        <v>834.62319199999877</v>
      </c>
      <c r="DA19" s="744">
        <v>1368</v>
      </c>
      <c r="DB19" s="744"/>
      <c r="DC19" s="612">
        <v>91.941168876372913</v>
      </c>
      <c r="DD19" s="598">
        <v>1.0408033460111097</v>
      </c>
      <c r="DE19" s="598">
        <v>89.900409824594632</v>
      </c>
      <c r="DF19" s="598">
        <v>93.981927928151194</v>
      </c>
      <c r="DG19" s="598">
        <v>1.1320318837914793</v>
      </c>
      <c r="DH19" s="744">
        <v>784.21918800000014</v>
      </c>
      <c r="DI19" s="744">
        <v>1365</v>
      </c>
      <c r="DJ19" s="744"/>
      <c r="DK19" s="612">
        <v>90.756562534562974</v>
      </c>
      <c r="DL19" s="598">
        <v>1.0692684249714219</v>
      </c>
      <c r="DM19" s="598">
        <v>88.659992995401524</v>
      </c>
      <c r="DN19" s="598">
        <v>92.85313207372441</v>
      </c>
      <c r="DO19" s="598">
        <v>1.1781720187608589</v>
      </c>
      <c r="DP19" s="744">
        <v>755.92051400000264</v>
      </c>
      <c r="DQ19" s="744">
        <v>1422</v>
      </c>
      <c r="DR19" s="744"/>
      <c r="DS19" s="612">
        <v>90.261838276137638</v>
      </c>
      <c r="DT19" s="598">
        <v>1.1128582712684152</v>
      </c>
      <c r="DU19" s="598">
        <v>88.079799594782486</v>
      </c>
      <c r="DV19" s="598">
        <v>92.443876957492805</v>
      </c>
      <c r="DW19" s="598">
        <v>1.232922232166215</v>
      </c>
      <c r="DX19" s="744">
        <v>764.50877600000092</v>
      </c>
      <c r="DY19" s="744">
        <v>1385</v>
      </c>
      <c r="DZ19" s="744"/>
      <c r="EA19" s="612">
        <v>2.2999999999999998</v>
      </c>
      <c r="EB19" s="598">
        <v>-0.5</v>
      </c>
      <c r="EC19" s="598"/>
      <c r="ED19" s="500" t="s">
        <v>151</v>
      </c>
      <c r="EE19" s="598" t="s">
        <v>151</v>
      </c>
      <c r="EF19" s="797"/>
      <c r="EG19" s="908"/>
      <c r="EH19" s="935"/>
      <c r="EI19" s="935"/>
      <c r="EJ19" s="935"/>
      <c r="EK19" s="935"/>
      <c r="EL19" s="910"/>
    </row>
    <row r="20" spans="1:142" s="183" customFormat="1" ht="20.25" customHeight="1">
      <c r="A20" s="567" t="s">
        <v>27</v>
      </c>
      <c r="B20" s="431"/>
      <c r="C20" s="713">
        <v>86.159885964554732</v>
      </c>
      <c r="D20" s="713"/>
      <c r="E20" s="713">
        <v>82.285819487329817</v>
      </c>
      <c r="F20" s="713">
        <v>90.033952441779661</v>
      </c>
      <c r="G20" s="713">
        <v>2.2915441611490142</v>
      </c>
      <c r="H20" s="713"/>
      <c r="I20" s="533">
        <v>1074</v>
      </c>
      <c r="J20" s="713"/>
      <c r="K20" s="713">
        <v>88.706186161966954</v>
      </c>
      <c r="L20" s="713">
        <v>1.5079941518643554</v>
      </c>
      <c r="M20" s="713">
        <v>85.747265098351022</v>
      </c>
      <c r="N20" s="713">
        <v>91.665107225582872</v>
      </c>
      <c r="O20" s="713">
        <v>1.6999875849818835</v>
      </c>
      <c r="P20" s="713">
        <v>734.71542199999851</v>
      </c>
      <c r="Q20" s="431">
        <v>1090</v>
      </c>
      <c r="R20" s="713"/>
      <c r="S20" s="713">
        <v>86.978104503921443</v>
      </c>
      <c r="T20" s="713">
        <v>1.9412871058521404</v>
      </c>
      <c r="U20" s="713">
        <v>83.16899470006021</v>
      </c>
      <c r="V20" s="713">
        <v>90.787214307782662</v>
      </c>
      <c r="W20" s="713">
        <v>2.231926203639695</v>
      </c>
      <c r="X20" s="713">
        <v>783.983652999995</v>
      </c>
      <c r="Y20" s="460">
        <v>1087</v>
      </c>
      <c r="Z20" s="431"/>
      <c r="AA20" s="554">
        <v>88.146920830373531</v>
      </c>
      <c r="AB20" s="554">
        <v>1.2895754316106247</v>
      </c>
      <c r="AC20" s="554">
        <v>85.617175850467348</v>
      </c>
      <c r="AD20" s="554">
        <v>90.676665810279715</v>
      </c>
      <c r="AE20" s="554">
        <v>1.4629840945802668</v>
      </c>
      <c r="AF20" s="506">
        <v>743.1248769999977</v>
      </c>
      <c r="AG20" s="506">
        <v>1144</v>
      </c>
      <c r="AH20" s="431"/>
      <c r="AI20" s="500">
        <v>89.230752004189711</v>
      </c>
      <c r="AJ20" s="500">
        <v>1.2403811518181569</v>
      </c>
      <c r="AK20" s="500">
        <v>86.797510865234784</v>
      </c>
      <c r="AL20" s="500">
        <v>91.663993143144623</v>
      </c>
      <c r="AM20" s="500">
        <v>1.3900825936779244</v>
      </c>
      <c r="AN20" s="506">
        <v>773.40233999999884</v>
      </c>
      <c r="AO20" s="506">
        <v>1142</v>
      </c>
      <c r="AP20" s="503"/>
      <c r="AQ20" s="507">
        <v>90.734392220301146</v>
      </c>
      <c r="AR20" s="500">
        <v>1.3376655361333982</v>
      </c>
      <c r="AS20" s="500">
        <v>88.110511367594682</v>
      </c>
      <c r="AT20" s="500">
        <v>93.358273073007624</v>
      </c>
      <c r="AU20" s="500">
        <v>1.474265163848318</v>
      </c>
      <c r="AV20" s="506">
        <v>842.53752000000009</v>
      </c>
      <c r="AW20" s="506">
        <v>1128</v>
      </c>
      <c r="AX20" s="503"/>
      <c r="AY20" s="507">
        <v>93.856649691381875</v>
      </c>
      <c r="AZ20" s="500">
        <v>0.91839882067072753</v>
      </c>
      <c r="BA20" s="500">
        <v>92.055932885604875</v>
      </c>
      <c r="BB20" s="500">
        <v>95.657366497158876</v>
      </c>
      <c r="BC20" s="598">
        <v>0.97851225639375961</v>
      </c>
      <c r="BD20" s="506">
        <v>1024.1247989999995</v>
      </c>
      <c r="BE20" s="506">
        <v>1312</v>
      </c>
      <c r="BF20" s="504"/>
      <c r="BG20" s="507">
        <v>96.10446935566344</v>
      </c>
      <c r="BH20" s="500">
        <v>0.789753976145529</v>
      </c>
      <c r="BI20" s="500">
        <v>94.555989143990303</v>
      </c>
      <c r="BJ20" s="500">
        <v>97.652949567336591</v>
      </c>
      <c r="BK20" s="598">
        <v>0.82176612746573452</v>
      </c>
      <c r="BL20" s="506">
        <v>981.30315200000143</v>
      </c>
      <c r="BM20" s="506">
        <v>1265</v>
      </c>
      <c r="BN20" s="598"/>
      <c r="BO20" s="507">
        <v>95.808734834874755</v>
      </c>
      <c r="BP20" s="500">
        <v>0.90282484166682075</v>
      </c>
      <c r="BQ20" s="500">
        <v>94.03855499096943</v>
      </c>
      <c r="BR20" s="500">
        <v>97.578914678780066</v>
      </c>
      <c r="BS20" s="598">
        <v>0.94231997032716164</v>
      </c>
      <c r="BT20" s="506">
        <v>927.72973000000172</v>
      </c>
      <c r="BU20" s="506">
        <v>1296</v>
      </c>
      <c r="BV20" s="481"/>
      <c r="BW20" s="507">
        <v>96.156518450785498</v>
      </c>
      <c r="BX20" s="500">
        <v>1.1693091578715311</v>
      </c>
      <c r="BY20" s="500">
        <v>93.863791455307819</v>
      </c>
      <c r="BZ20" s="500">
        <v>98.449245446263177</v>
      </c>
      <c r="CA20" s="500">
        <v>1.2160477279239295</v>
      </c>
      <c r="CB20" s="500">
        <v>936.29766500000494</v>
      </c>
      <c r="CC20" s="506">
        <v>1298</v>
      </c>
      <c r="CD20" s="513"/>
      <c r="CE20" s="612">
        <v>95.79820131088897</v>
      </c>
      <c r="CF20" s="598">
        <v>0.83450673781350881</v>
      </c>
      <c r="CG20" s="598">
        <v>94.161939104883118</v>
      </c>
      <c r="CH20" s="598">
        <v>97.434463516894837</v>
      </c>
      <c r="CI20" s="598">
        <v>0.87110898367008704</v>
      </c>
      <c r="CJ20" s="744">
        <v>914.84592300000202</v>
      </c>
      <c r="CK20" s="744">
        <v>1277</v>
      </c>
      <c r="CL20" s="513"/>
      <c r="CM20" s="612">
        <v>96.293086342911295</v>
      </c>
      <c r="CN20" s="598">
        <v>0.95868588701588597</v>
      </c>
      <c r="CO20" s="598">
        <v>94.412451864713162</v>
      </c>
      <c r="CP20" s="598">
        <v>98.173720821109427</v>
      </c>
      <c r="CQ20" s="598">
        <v>0.99559160831328009</v>
      </c>
      <c r="CR20" s="744">
        <v>380.00782599999928</v>
      </c>
      <c r="CS20" s="744">
        <v>570</v>
      </c>
      <c r="CT20" s="744"/>
      <c r="CU20" s="612">
        <v>96.380204054643286</v>
      </c>
      <c r="CV20" s="598">
        <v>0.80167262647866944</v>
      </c>
      <c r="CW20" s="598">
        <v>94.808323346485395</v>
      </c>
      <c r="CX20" s="598">
        <v>97.952084762801178</v>
      </c>
      <c r="CY20" s="598">
        <v>0.83178141646614145</v>
      </c>
      <c r="CZ20" s="744">
        <v>917.76897099999542</v>
      </c>
      <c r="DA20" s="744">
        <v>1219</v>
      </c>
      <c r="DB20" s="744"/>
      <c r="DC20" s="612">
        <v>95.552062755975257</v>
      </c>
      <c r="DD20" s="598">
        <v>0.99182033668149483</v>
      </c>
      <c r="DE20" s="598">
        <v>93.607347322865039</v>
      </c>
      <c r="DF20" s="598">
        <v>97.496778189085461</v>
      </c>
      <c r="DG20" s="598">
        <v>1.0379894562971874</v>
      </c>
      <c r="DH20" s="744">
        <v>960.90445200000136</v>
      </c>
      <c r="DI20" s="744">
        <v>1215</v>
      </c>
      <c r="DJ20" s="744"/>
      <c r="DK20" s="612">
        <v>96.438558293236383</v>
      </c>
      <c r="DL20" s="598">
        <v>0.76318109952256197</v>
      </c>
      <c r="DM20" s="598">
        <v>94.942149899651284</v>
      </c>
      <c r="DN20" s="598">
        <v>97.934966686821468</v>
      </c>
      <c r="DO20" s="598">
        <v>0.79136510647742331</v>
      </c>
      <c r="DP20" s="744">
        <v>976.58849600000167</v>
      </c>
      <c r="DQ20" s="744">
        <v>1239</v>
      </c>
      <c r="DR20" s="744"/>
      <c r="DS20" s="612">
        <v>96.072396995222476</v>
      </c>
      <c r="DT20" s="598">
        <v>0.81618044256412847</v>
      </c>
      <c r="DU20" s="598">
        <v>94.472069853284964</v>
      </c>
      <c r="DV20" s="598">
        <v>97.672724137159989</v>
      </c>
      <c r="DW20" s="598">
        <v>0.84954728734905594</v>
      </c>
      <c r="DX20" s="744">
        <v>1065.5020110000034</v>
      </c>
      <c r="DY20" s="744">
        <v>1254</v>
      </c>
      <c r="DZ20" s="744"/>
      <c r="EA20" s="612">
        <v>0.3</v>
      </c>
      <c r="EB20" s="598">
        <v>-0.3</v>
      </c>
      <c r="EC20" s="598"/>
      <c r="ED20" s="500" t="s">
        <v>151</v>
      </c>
      <c r="EE20" s="598" t="s">
        <v>151</v>
      </c>
      <c r="EF20" s="797"/>
      <c r="EG20" s="908"/>
      <c r="EH20" s="935"/>
      <c r="EI20" s="935"/>
      <c r="EJ20" s="935"/>
      <c r="EK20" s="935"/>
      <c r="EL20" s="910"/>
    </row>
    <row r="21" spans="1:142" s="183" customFormat="1" ht="20.25" customHeight="1">
      <c r="A21" s="567" t="s">
        <v>28</v>
      </c>
      <c r="B21" s="431"/>
      <c r="C21" s="713">
        <v>79.639862973974274</v>
      </c>
      <c r="D21" s="713"/>
      <c r="E21" s="713">
        <v>74.056959604599669</v>
      </c>
      <c r="F21" s="713">
        <v>85.22276634334888</v>
      </c>
      <c r="G21" s="713">
        <v>3.5726945274161483</v>
      </c>
      <c r="H21" s="713"/>
      <c r="I21" s="533">
        <v>1070</v>
      </c>
      <c r="J21" s="713"/>
      <c r="K21" s="713">
        <v>82.439065347858687</v>
      </c>
      <c r="L21" s="713">
        <v>2.6453823474069891</v>
      </c>
      <c r="M21" s="713">
        <v>77.248410238630925</v>
      </c>
      <c r="N21" s="713">
        <v>87.629720457086449</v>
      </c>
      <c r="O21" s="713">
        <v>3.2088941526017689</v>
      </c>
      <c r="P21" s="713">
        <v>1232.5889269999941</v>
      </c>
      <c r="Q21" s="431">
        <v>1073</v>
      </c>
      <c r="R21" s="713"/>
      <c r="S21" s="713">
        <v>83.246604893325696</v>
      </c>
      <c r="T21" s="713">
        <v>2.5061166990265926</v>
      </c>
      <c r="U21" s="713">
        <v>78.329210830847643</v>
      </c>
      <c r="V21" s="713">
        <v>88.163998955803748</v>
      </c>
      <c r="W21" s="713">
        <v>3.0104731625247587</v>
      </c>
      <c r="X21" s="713">
        <v>1301.4358380000024</v>
      </c>
      <c r="Y21" s="460">
        <v>1075</v>
      </c>
      <c r="Z21" s="431"/>
      <c r="AA21" s="554">
        <v>84.892661615672282</v>
      </c>
      <c r="AB21" s="554">
        <v>2.3843226492640772</v>
      </c>
      <c r="AC21" s="554">
        <v>80.21536387519113</v>
      </c>
      <c r="AD21" s="554">
        <v>89.569959356153433</v>
      </c>
      <c r="AE21" s="554">
        <v>2.8086322231931296</v>
      </c>
      <c r="AF21" s="506">
        <v>1219.9889239999964</v>
      </c>
      <c r="AG21" s="506">
        <v>1044</v>
      </c>
      <c r="AH21" s="431"/>
      <c r="AI21" s="500">
        <v>89.544997330582859</v>
      </c>
      <c r="AJ21" s="500">
        <v>2.0964994381678177</v>
      </c>
      <c r="AK21" s="500">
        <v>85.432319003224904</v>
      </c>
      <c r="AL21" s="500">
        <v>93.6576756579408</v>
      </c>
      <c r="AM21" s="500">
        <v>2.3412803625734067</v>
      </c>
      <c r="AN21" s="506">
        <v>1220.8244419999992</v>
      </c>
      <c r="AO21" s="506">
        <v>1037</v>
      </c>
      <c r="AP21" s="503"/>
      <c r="AQ21" s="507">
        <v>89.93390662298107</v>
      </c>
      <c r="AR21" s="500">
        <v>1.6502139446735602</v>
      </c>
      <c r="AS21" s="500">
        <v>86.696950406844849</v>
      </c>
      <c r="AT21" s="500">
        <v>93.170862839117277</v>
      </c>
      <c r="AU21" s="500">
        <v>1.8349185603507148</v>
      </c>
      <c r="AV21" s="506">
        <v>1275.835701</v>
      </c>
      <c r="AW21" s="506">
        <v>1041</v>
      </c>
      <c r="AX21" s="503"/>
      <c r="AY21" s="507">
        <v>90.124452071908095</v>
      </c>
      <c r="AZ21" s="500">
        <v>1.9262963931716959</v>
      </c>
      <c r="BA21" s="500">
        <v>86.347537065028391</v>
      </c>
      <c r="BB21" s="500">
        <v>93.901367078787814</v>
      </c>
      <c r="BC21" s="598">
        <v>2.1373737635983083</v>
      </c>
      <c r="BD21" s="506">
        <v>1374.0906629999954</v>
      </c>
      <c r="BE21" s="506">
        <v>1251</v>
      </c>
      <c r="BF21" s="504"/>
      <c r="BG21" s="507">
        <v>90.965654551710472</v>
      </c>
      <c r="BH21" s="500">
        <v>1.7898060300057566</v>
      </c>
      <c r="BI21" s="500">
        <v>87.456360133563109</v>
      </c>
      <c r="BJ21" s="500">
        <v>94.474948969857834</v>
      </c>
      <c r="BK21" s="598">
        <v>1.9675624155359877</v>
      </c>
      <c r="BL21" s="506">
        <v>1336.1457860000048</v>
      </c>
      <c r="BM21" s="506">
        <v>1220</v>
      </c>
      <c r="BN21" s="598"/>
      <c r="BO21" s="507">
        <v>90.085814385805278</v>
      </c>
      <c r="BP21" s="500">
        <v>1.7164765863999201</v>
      </c>
      <c r="BQ21" s="500">
        <v>86.720297493103445</v>
      </c>
      <c r="BR21" s="500">
        <v>93.451331278507098</v>
      </c>
      <c r="BS21" s="598">
        <v>1.9053794408172473</v>
      </c>
      <c r="BT21" s="506">
        <v>1375.7969470000037</v>
      </c>
      <c r="BU21" s="506">
        <v>1226</v>
      </c>
      <c r="BV21" s="481"/>
      <c r="BW21" s="507">
        <v>92.955518013157103</v>
      </c>
      <c r="BX21" s="500">
        <v>1.1755646420130206</v>
      </c>
      <c r="BY21" s="500">
        <v>90.65052555540673</v>
      </c>
      <c r="BZ21" s="500">
        <v>95.260510470907462</v>
      </c>
      <c r="CA21" s="500">
        <v>1.2646528868212308</v>
      </c>
      <c r="CB21" s="500">
        <v>1408.0862040000015</v>
      </c>
      <c r="CC21" s="506">
        <v>1241</v>
      </c>
      <c r="CD21" s="513"/>
      <c r="CE21" s="612">
        <v>90.580103354204994</v>
      </c>
      <c r="CF21" s="598">
        <v>1.4207897611737021</v>
      </c>
      <c r="CG21" s="598">
        <v>87.794284518302277</v>
      </c>
      <c r="CH21" s="598">
        <v>93.365922190107725</v>
      </c>
      <c r="CI21" s="598">
        <v>1.5685450872338234</v>
      </c>
      <c r="CJ21" s="744">
        <v>1471.6229509999941</v>
      </c>
      <c r="CK21" s="744">
        <v>1222</v>
      </c>
      <c r="CL21" s="513"/>
      <c r="CM21" s="612">
        <v>90.717820526186017</v>
      </c>
      <c r="CN21" s="598">
        <v>2.0477371369245803</v>
      </c>
      <c r="CO21" s="598">
        <v>86.700816506262157</v>
      </c>
      <c r="CP21" s="598">
        <v>94.734824546109891</v>
      </c>
      <c r="CQ21" s="598">
        <v>2.2572600675889185</v>
      </c>
      <c r="CR21" s="744">
        <v>700.60183799999982</v>
      </c>
      <c r="CS21" s="744">
        <v>596</v>
      </c>
      <c r="CT21" s="744"/>
      <c r="CU21" s="612">
        <v>93.796846041776476</v>
      </c>
      <c r="CV21" s="598">
        <v>1.2631398226974255</v>
      </c>
      <c r="CW21" s="598">
        <v>91.320142892106333</v>
      </c>
      <c r="CX21" s="598">
        <v>96.273549191446634</v>
      </c>
      <c r="CY21" s="598">
        <v>1.346676222071296</v>
      </c>
      <c r="CZ21" s="744">
        <v>1454.6418420000018</v>
      </c>
      <c r="DA21" s="744">
        <v>1197</v>
      </c>
      <c r="DB21" s="744"/>
      <c r="DC21" s="612">
        <v>92.455576140879032</v>
      </c>
      <c r="DD21" s="598">
        <v>1.3821015275318835</v>
      </c>
      <c r="DE21" s="598">
        <v>89.745615403726305</v>
      </c>
      <c r="DF21" s="598">
        <v>95.165536878031759</v>
      </c>
      <c r="DG21" s="598">
        <v>1.4948817423687983</v>
      </c>
      <c r="DH21" s="744">
        <v>1478.5825409999989</v>
      </c>
      <c r="DI21" s="744">
        <v>1206</v>
      </c>
      <c r="DJ21" s="744"/>
      <c r="DK21" s="612">
        <v>95.914328518542519</v>
      </c>
      <c r="DL21" s="598">
        <v>0.79585319382838526</v>
      </c>
      <c r="DM21" s="598">
        <v>94.353858270980922</v>
      </c>
      <c r="DN21" s="598">
        <v>97.474798766104101</v>
      </c>
      <c r="DO21" s="598">
        <v>0.82975422558948331</v>
      </c>
      <c r="DP21" s="744">
        <v>1487.2599589999954</v>
      </c>
      <c r="DQ21" s="744">
        <v>1213</v>
      </c>
      <c r="DR21" s="744"/>
      <c r="DS21" s="612">
        <v>94.433275611944325</v>
      </c>
      <c r="DT21" s="598">
        <v>0.95237583996733766</v>
      </c>
      <c r="DU21" s="598">
        <v>92.565903121080567</v>
      </c>
      <c r="DV21" s="598">
        <v>96.300648102808083</v>
      </c>
      <c r="DW21" s="598">
        <v>1.008517213657764</v>
      </c>
      <c r="DX21" s="744">
        <v>1479.7154889999986</v>
      </c>
      <c r="DY21" s="744">
        <v>1227</v>
      </c>
      <c r="DZ21" s="744"/>
      <c r="EA21" s="612">
        <v>3.8</v>
      </c>
      <c r="EB21" s="830">
        <v>-1.5</v>
      </c>
      <c r="EC21" s="830"/>
      <c r="ED21" s="831" t="s">
        <v>187</v>
      </c>
      <c r="EE21" s="830" t="s">
        <v>151</v>
      </c>
      <c r="EF21" s="797"/>
      <c r="EG21" s="908"/>
      <c r="EH21" s="935"/>
      <c r="EI21" s="935"/>
      <c r="EJ21" s="935"/>
      <c r="EK21" s="935"/>
      <c r="EL21" s="910"/>
    </row>
    <row r="22" spans="1:142" s="183" customFormat="1" ht="20.25" customHeight="1">
      <c r="A22" s="567" t="s">
        <v>29</v>
      </c>
      <c r="B22" s="431"/>
      <c r="C22" s="713">
        <v>84.774497308362001</v>
      </c>
      <c r="D22" s="713"/>
      <c r="E22" s="713">
        <v>78.760540533533145</v>
      </c>
      <c r="F22" s="713">
        <v>90.788454083190871</v>
      </c>
      <c r="G22" s="713">
        <v>3.6154416511613032</v>
      </c>
      <c r="H22" s="713"/>
      <c r="I22" s="533">
        <v>1060</v>
      </c>
      <c r="J22" s="713"/>
      <c r="K22" s="713">
        <v>89.790461580724411</v>
      </c>
      <c r="L22" s="713">
        <v>2.0977882879630698</v>
      </c>
      <c r="M22" s="713">
        <v>85.674271909440421</v>
      </c>
      <c r="N22" s="713">
        <v>93.906651252008416</v>
      </c>
      <c r="O22" s="713">
        <v>2.3363152956699005</v>
      </c>
      <c r="P22" s="713">
        <v>1389.2612199999965</v>
      </c>
      <c r="Q22" s="431">
        <v>1049</v>
      </c>
      <c r="R22" s="713"/>
      <c r="S22" s="713">
        <v>92.830600235803345</v>
      </c>
      <c r="T22" s="713">
        <v>1.3513545830960472</v>
      </c>
      <c r="U22" s="713">
        <v>90.179030575938725</v>
      </c>
      <c r="V22" s="713">
        <v>95.48216989566798</v>
      </c>
      <c r="W22" s="713">
        <v>1.4557210442067681</v>
      </c>
      <c r="X22" s="713">
        <v>1414.0572340000047</v>
      </c>
      <c r="Y22" s="460">
        <v>1046</v>
      </c>
      <c r="Z22" s="431"/>
      <c r="AA22" s="554">
        <v>88.451101978986458</v>
      </c>
      <c r="AB22" s="554">
        <v>3.7456462083278366</v>
      </c>
      <c r="AC22" s="554">
        <v>81.10331179955709</v>
      </c>
      <c r="AD22" s="554">
        <v>95.798892158415825</v>
      </c>
      <c r="AE22" s="554">
        <v>4.2347083580911171</v>
      </c>
      <c r="AF22" s="506">
        <v>1603.6942370000052</v>
      </c>
      <c r="AG22" s="506">
        <v>1114</v>
      </c>
      <c r="AH22" s="431"/>
      <c r="AI22" s="500">
        <v>90.185892911057067</v>
      </c>
      <c r="AJ22" s="500">
        <v>2.4469716695786405</v>
      </c>
      <c r="AK22" s="500">
        <v>85.385697323153735</v>
      </c>
      <c r="AL22" s="500">
        <v>94.986088498960399</v>
      </c>
      <c r="AM22" s="500">
        <v>2.7132532490329586</v>
      </c>
      <c r="AN22" s="506">
        <v>1641.1203539999954</v>
      </c>
      <c r="AO22" s="506">
        <v>1100</v>
      </c>
      <c r="AP22" s="503"/>
      <c r="AQ22" s="507">
        <v>94.711335275388407</v>
      </c>
      <c r="AR22" s="500">
        <v>1.0899590659629765</v>
      </c>
      <c r="AS22" s="500">
        <v>92.573339904975512</v>
      </c>
      <c r="AT22" s="500">
        <v>96.849330645801302</v>
      </c>
      <c r="AU22" s="500">
        <v>1.1508221933454381</v>
      </c>
      <c r="AV22" s="506">
        <v>1714.7642500000061</v>
      </c>
      <c r="AW22" s="506">
        <v>1081</v>
      </c>
      <c r="AX22" s="503"/>
      <c r="AY22" s="507">
        <v>92.88516719703324</v>
      </c>
      <c r="AZ22" s="500">
        <v>1.5717642360741129</v>
      </c>
      <c r="BA22" s="500">
        <v>89.803388114879283</v>
      </c>
      <c r="BB22" s="500">
        <v>95.966946279187184</v>
      </c>
      <c r="BC22" s="598">
        <v>1.6921584828931815</v>
      </c>
      <c r="BD22" s="506">
        <v>2133.8009929999962</v>
      </c>
      <c r="BE22" s="506">
        <v>1275</v>
      </c>
      <c r="BF22" s="504"/>
      <c r="BG22" s="507">
        <v>93.727896514991855</v>
      </c>
      <c r="BH22" s="500">
        <v>1.29406783968484</v>
      </c>
      <c r="BI22" s="500">
        <v>91.190601986771142</v>
      </c>
      <c r="BJ22" s="500">
        <v>96.265191043212553</v>
      </c>
      <c r="BK22" s="598">
        <v>1.3806645489775318</v>
      </c>
      <c r="BL22" s="506">
        <v>2045.7384880000025</v>
      </c>
      <c r="BM22" s="506">
        <v>1215</v>
      </c>
      <c r="BN22" s="598"/>
      <c r="BO22" s="507">
        <v>94.466961831290917</v>
      </c>
      <c r="BP22" s="500">
        <v>1.2308921087172546</v>
      </c>
      <c r="BQ22" s="500">
        <v>92.05353643545152</v>
      </c>
      <c r="BR22" s="500">
        <v>96.880387227130313</v>
      </c>
      <c r="BS22" s="598">
        <v>1.3029868695422977</v>
      </c>
      <c r="BT22" s="506">
        <v>1922.1630460000033</v>
      </c>
      <c r="BU22" s="506">
        <v>1266</v>
      </c>
      <c r="BV22" s="481"/>
      <c r="BW22" s="507">
        <v>95.360225473284657</v>
      </c>
      <c r="BX22" s="500">
        <v>0.91009103706809014</v>
      </c>
      <c r="BY22" s="500">
        <v>93.575761309139679</v>
      </c>
      <c r="BZ22" s="500">
        <v>97.144689637429622</v>
      </c>
      <c r="CA22" s="500">
        <v>0.95437173365645389</v>
      </c>
      <c r="CB22" s="500">
        <v>2112.1154149999975</v>
      </c>
      <c r="CC22" s="506">
        <v>1267</v>
      </c>
      <c r="CD22" s="513"/>
      <c r="CE22" s="612">
        <v>94.362790179097416</v>
      </c>
      <c r="CF22" s="598">
        <v>1.2065350143367799</v>
      </c>
      <c r="CG22" s="598">
        <v>91.997072139055433</v>
      </c>
      <c r="CH22" s="598">
        <v>96.728508219139385</v>
      </c>
      <c r="CI22" s="598">
        <v>1.278613118631631</v>
      </c>
      <c r="CJ22" s="744">
        <v>2063.1409810000005</v>
      </c>
      <c r="CK22" s="744">
        <v>1246</v>
      </c>
      <c r="CL22" s="513"/>
      <c r="CM22" s="612">
        <v>95.943697352817807</v>
      </c>
      <c r="CN22" s="598">
        <v>1.1437951767881227</v>
      </c>
      <c r="CO22" s="598">
        <v>93.699937770458547</v>
      </c>
      <c r="CP22" s="598">
        <v>98.187456935177053</v>
      </c>
      <c r="CQ22" s="598">
        <v>1.1921524897899196</v>
      </c>
      <c r="CR22" s="744">
        <v>914.11872400000004</v>
      </c>
      <c r="CS22" s="744">
        <v>590</v>
      </c>
      <c r="CT22" s="744"/>
      <c r="CU22" s="612">
        <v>95.647086052930234</v>
      </c>
      <c r="CV22" s="598">
        <v>0.7967752363084224</v>
      </c>
      <c r="CW22" s="598">
        <v>94.08480790930389</v>
      </c>
      <c r="CX22" s="598">
        <v>97.209364196556592</v>
      </c>
      <c r="CY22" s="598">
        <v>0.83303660277480285</v>
      </c>
      <c r="CZ22" s="744">
        <v>2171.8133679999942</v>
      </c>
      <c r="DA22" s="744">
        <v>1212</v>
      </c>
      <c r="DB22" s="744"/>
      <c r="DC22" s="612">
        <v>97.04279265367434</v>
      </c>
      <c r="DD22" s="598">
        <v>0.54074270325774898</v>
      </c>
      <c r="DE22" s="598">
        <v>95.982529376672403</v>
      </c>
      <c r="DF22" s="598">
        <v>98.103055930676263</v>
      </c>
      <c r="DG22" s="598">
        <v>0.55722088005808723</v>
      </c>
      <c r="DH22" s="744">
        <v>2002.2153020000007</v>
      </c>
      <c r="DI22" s="744">
        <v>1195</v>
      </c>
      <c r="DJ22" s="744"/>
      <c r="DK22" s="612">
        <v>95.867234033494853</v>
      </c>
      <c r="DL22" s="598">
        <v>0.71191293126900901</v>
      </c>
      <c r="DM22" s="598">
        <v>94.471349771529816</v>
      </c>
      <c r="DN22" s="598">
        <v>97.26311829545989</v>
      </c>
      <c r="DO22" s="598">
        <v>0.74260297425528643</v>
      </c>
      <c r="DP22" s="744">
        <v>2139.1409219999991</v>
      </c>
      <c r="DQ22" s="744">
        <v>1272</v>
      </c>
      <c r="DR22" s="744"/>
      <c r="DS22" s="612">
        <v>95.989107247113196</v>
      </c>
      <c r="DT22" s="598">
        <v>0.57037365458005851</v>
      </c>
      <c r="DU22" s="598">
        <v>94.870746168032525</v>
      </c>
      <c r="DV22" s="598">
        <v>97.107468326193853</v>
      </c>
      <c r="DW22" s="598">
        <v>0.5942066458766988</v>
      </c>
      <c r="DX22" s="744">
        <v>2157.5897519999962</v>
      </c>
      <c r="DY22" s="744">
        <v>1238</v>
      </c>
      <c r="DZ22" s="744"/>
      <c r="EA22" s="612">
        <v>1.6</v>
      </c>
      <c r="EB22" s="830">
        <v>0.1</v>
      </c>
      <c r="EC22" s="830"/>
      <c r="ED22" s="831" t="s">
        <v>151</v>
      </c>
      <c r="EE22" s="830" t="s">
        <v>151</v>
      </c>
      <c r="EF22" s="797"/>
      <c r="EG22" s="908"/>
      <c r="EH22" s="935"/>
      <c r="EI22" s="935"/>
      <c r="EJ22" s="935"/>
      <c r="EK22" s="935"/>
      <c r="EL22" s="910"/>
    </row>
    <row r="23" spans="1:142" s="183" customFormat="1" ht="20.25" customHeight="1">
      <c r="A23" s="567" t="s">
        <v>30</v>
      </c>
      <c r="B23" s="431"/>
      <c r="C23" s="713">
        <v>87.073149805058691</v>
      </c>
      <c r="D23" s="713"/>
      <c r="E23" s="713">
        <v>82.208196120845898</v>
      </c>
      <c r="F23" s="713">
        <v>91.938103489271484</v>
      </c>
      <c r="G23" s="713">
        <v>2.847480330833613</v>
      </c>
      <c r="H23" s="713"/>
      <c r="I23" s="533">
        <v>881</v>
      </c>
      <c r="J23" s="713"/>
      <c r="K23" s="713">
        <v>90.2359943579565</v>
      </c>
      <c r="L23" s="713">
        <v>1.8128185800268277</v>
      </c>
      <c r="M23" s="713">
        <v>86.678959952800412</v>
      </c>
      <c r="N23" s="713">
        <v>93.793028763112602</v>
      </c>
      <c r="O23" s="713">
        <v>2.0089750137130098</v>
      </c>
      <c r="P23" s="713">
        <v>968.358319999998</v>
      </c>
      <c r="Q23" s="431">
        <v>868</v>
      </c>
      <c r="R23" s="713"/>
      <c r="S23" s="713">
        <v>93.848968958354931</v>
      </c>
      <c r="T23" s="713">
        <v>1.4815980998126106</v>
      </c>
      <c r="U23" s="713">
        <v>90.941841089238878</v>
      </c>
      <c r="V23" s="713">
        <v>96.756096827470969</v>
      </c>
      <c r="W23" s="713">
        <v>1.5787047170119293</v>
      </c>
      <c r="X23" s="713">
        <v>1043.2856469999983</v>
      </c>
      <c r="Y23" s="460">
        <v>883</v>
      </c>
      <c r="Z23" s="431"/>
      <c r="AA23" s="554">
        <v>92.349112545745328</v>
      </c>
      <c r="AB23" s="554">
        <v>1.2477519687107719</v>
      </c>
      <c r="AC23" s="554">
        <v>89.901412161850928</v>
      </c>
      <c r="AD23" s="554">
        <v>94.796812929639728</v>
      </c>
      <c r="AE23" s="554">
        <v>1.3511250236353873</v>
      </c>
      <c r="AF23" s="506">
        <v>999.45884000000035</v>
      </c>
      <c r="AG23" s="506">
        <v>938</v>
      </c>
      <c r="AH23" s="431"/>
      <c r="AI23" s="500">
        <v>90.622742356273804</v>
      </c>
      <c r="AJ23" s="500">
        <v>1.7901409495955947</v>
      </c>
      <c r="AK23" s="500">
        <v>87.111043878189847</v>
      </c>
      <c r="AL23" s="500">
        <v>94.134440834357747</v>
      </c>
      <c r="AM23" s="500">
        <v>1.9753771548402754</v>
      </c>
      <c r="AN23" s="506">
        <v>993.23549099999423</v>
      </c>
      <c r="AO23" s="506">
        <v>924</v>
      </c>
      <c r="AP23" s="503"/>
      <c r="AQ23" s="507">
        <v>96.030290241852768</v>
      </c>
      <c r="AR23" s="500">
        <v>1.2105660793876256</v>
      </c>
      <c r="AS23" s="500">
        <v>93.655719715185342</v>
      </c>
      <c r="AT23" s="500">
        <v>98.40486076852018</v>
      </c>
      <c r="AU23" s="500">
        <v>1.2606085812495293</v>
      </c>
      <c r="AV23" s="506">
        <v>1029.5250910000016</v>
      </c>
      <c r="AW23" s="506">
        <v>938</v>
      </c>
      <c r="AX23" s="503"/>
      <c r="AY23" s="507">
        <v>93.689831916907323</v>
      </c>
      <c r="AZ23" s="500">
        <v>1.1202504775524167</v>
      </c>
      <c r="BA23" s="500">
        <v>91.493341877715949</v>
      </c>
      <c r="BB23" s="500">
        <v>95.886321956098683</v>
      </c>
      <c r="BC23" s="598">
        <v>1.1957012352695402</v>
      </c>
      <c r="BD23" s="506">
        <v>1336.6040950000056</v>
      </c>
      <c r="BE23" s="506">
        <v>1341</v>
      </c>
      <c r="BF23" s="504"/>
      <c r="BG23" s="507">
        <v>95.050513781886849</v>
      </c>
      <c r="BH23" s="500">
        <v>1.0111958762572855</v>
      </c>
      <c r="BI23" s="500">
        <v>93.067849747509939</v>
      </c>
      <c r="BJ23" s="500">
        <v>97.033177816263745</v>
      </c>
      <c r="BK23" s="598">
        <v>1.063851036700006</v>
      </c>
      <c r="BL23" s="506">
        <v>1278.4952459999961</v>
      </c>
      <c r="BM23" s="506">
        <v>1309</v>
      </c>
      <c r="BN23" s="598"/>
      <c r="BO23" s="507">
        <v>93.868903999503431</v>
      </c>
      <c r="BP23" s="500">
        <v>1.1083753660057765</v>
      </c>
      <c r="BQ23" s="500">
        <v>91.695698697839092</v>
      </c>
      <c r="BR23" s="500">
        <v>96.04210930116777</v>
      </c>
      <c r="BS23" s="598">
        <v>1.1807694761319893</v>
      </c>
      <c r="BT23" s="506">
        <v>1342.2317639999958</v>
      </c>
      <c r="BU23" s="506">
        <v>1295</v>
      </c>
      <c r="BV23" s="481"/>
      <c r="BW23" s="507">
        <v>94.643315496133795</v>
      </c>
      <c r="BX23" s="500">
        <v>1.1856399495585586</v>
      </c>
      <c r="BY23" s="500">
        <v>92.318567844094659</v>
      </c>
      <c r="BZ23" s="500">
        <v>96.968063148172931</v>
      </c>
      <c r="CA23" s="500">
        <v>1.2527455777972956</v>
      </c>
      <c r="CB23" s="500">
        <v>1308.7261709999902</v>
      </c>
      <c r="CC23" s="506">
        <v>1310</v>
      </c>
      <c r="CD23" s="513"/>
      <c r="CE23" s="612">
        <v>95.010777116543892</v>
      </c>
      <c r="CF23" s="598">
        <v>0.85765870795365651</v>
      </c>
      <c r="CG23" s="598">
        <v>93.32911959853115</v>
      </c>
      <c r="CH23" s="598">
        <v>96.692434634556648</v>
      </c>
      <c r="CI23" s="598">
        <v>0.90269623508248875</v>
      </c>
      <c r="CJ23" s="744">
        <v>1337.6337669999989</v>
      </c>
      <c r="CK23" s="744">
        <v>1259</v>
      </c>
      <c r="CL23" s="513"/>
      <c r="CM23" s="612">
        <v>96.4578625314833</v>
      </c>
      <c r="CN23" s="598">
        <v>1.0273072461678339</v>
      </c>
      <c r="CO23" s="598">
        <v>94.442614937863539</v>
      </c>
      <c r="CP23" s="598">
        <v>98.473110125103076</v>
      </c>
      <c r="CQ23" s="598">
        <v>1.0650321489681844</v>
      </c>
      <c r="CR23" s="744">
        <v>662.72086299999978</v>
      </c>
      <c r="CS23" s="744">
        <v>663</v>
      </c>
      <c r="CT23" s="744"/>
      <c r="CU23" s="612">
        <v>96.084330232217354</v>
      </c>
      <c r="CV23" s="598">
        <v>0.81759397386325783</v>
      </c>
      <c r="CW23" s="598">
        <v>94.48123172021397</v>
      </c>
      <c r="CX23" s="598">
        <v>97.687428744220739</v>
      </c>
      <c r="CY23" s="598">
        <v>0.85091291357008003</v>
      </c>
      <c r="CZ23" s="744">
        <v>1437.214635999999</v>
      </c>
      <c r="DA23" s="744">
        <v>1229</v>
      </c>
      <c r="DB23" s="744"/>
      <c r="DC23" s="612">
        <v>95.868014342058757</v>
      </c>
      <c r="DD23" s="598">
        <v>0.90789132758168289</v>
      </c>
      <c r="DE23" s="598">
        <v>94.087863027313134</v>
      </c>
      <c r="DF23" s="598">
        <v>97.64816565680438</v>
      </c>
      <c r="DG23" s="598">
        <v>0.94702214686778696</v>
      </c>
      <c r="DH23" s="744">
        <v>1439.079873999993</v>
      </c>
      <c r="DI23" s="744">
        <v>1257</v>
      </c>
      <c r="DJ23" s="744"/>
      <c r="DK23" s="612">
        <v>95.368570331634217</v>
      </c>
      <c r="DL23" s="598">
        <v>0.83163620288690376</v>
      </c>
      <c r="DM23" s="598">
        <v>93.737938499703731</v>
      </c>
      <c r="DN23" s="598">
        <v>96.999202163564703</v>
      </c>
      <c r="DO23" s="598">
        <v>0.87202335108408979</v>
      </c>
      <c r="DP23" s="744">
        <v>1457.2783100000008</v>
      </c>
      <c r="DQ23" s="744">
        <v>1270</v>
      </c>
      <c r="DR23" s="744"/>
      <c r="DS23" s="612">
        <v>95.444736715088268</v>
      </c>
      <c r="DT23" s="598">
        <v>0.7552938822594365</v>
      </c>
      <c r="DU23" s="598">
        <v>93.96379299617017</v>
      </c>
      <c r="DV23" s="598">
        <v>96.925680434006352</v>
      </c>
      <c r="DW23" s="598">
        <v>0.79134157445901032</v>
      </c>
      <c r="DX23" s="744">
        <v>1458.1351910000037</v>
      </c>
      <c r="DY23" s="744">
        <v>1220</v>
      </c>
      <c r="DZ23" s="744"/>
      <c r="EA23" s="612">
        <v>0.4</v>
      </c>
      <c r="EB23" s="830">
        <v>0</v>
      </c>
      <c r="EC23" s="830"/>
      <c r="ED23" s="831" t="s">
        <v>151</v>
      </c>
      <c r="EE23" s="830" t="s">
        <v>151</v>
      </c>
      <c r="EF23" s="797"/>
      <c r="EG23" s="908"/>
      <c r="EH23" s="935"/>
      <c r="EI23" s="935"/>
      <c r="EJ23" s="935"/>
      <c r="EK23" s="935"/>
      <c r="EL23" s="910"/>
    </row>
    <row r="24" spans="1:142" s="183" customFormat="1" ht="20.25" customHeight="1">
      <c r="A24" s="567" t="s">
        <v>193</v>
      </c>
      <c r="B24" s="431" t="s">
        <v>175</v>
      </c>
      <c r="C24" s="713" t="s">
        <v>175</v>
      </c>
      <c r="D24" s="713" t="s">
        <v>175</v>
      </c>
      <c r="E24" s="713" t="s">
        <v>175</v>
      </c>
      <c r="F24" s="713" t="s">
        <v>175</v>
      </c>
      <c r="G24" s="713" t="s">
        <v>175</v>
      </c>
      <c r="H24" s="713" t="s">
        <v>175</v>
      </c>
      <c r="I24" s="533" t="s">
        <v>175</v>
      </c>
      <c r="J24" s="713" t="s">
        <v>175</v>
      </c>
      <c r="K24" s="713" t="s">
        <v>175</v>
      </c>
      <c r="L24" s="713" t="s">
        <v>175</v>
      </c>
      <c r="M24" s="713" t="s">
        <v>175</v>
      </c>
      <c r="N24" s="713" t="s">
        <v>175</v>
      </c>
      <c r="O24" s="713" t="s">
        <v>175</v>
      </c>
      <c r="P24" s="713" t="s">
        <v>175</v>
      </c>
      <c r="Q24" s="431" t="s">
        <v>175</v>
      </c>
      <c r="R24" s="713" t="s">
        <v>175</v>
      </c>
      <c r="S24" s="713" t="s">
        <v>175</v>
      </c>
      <c r="T24" s="713" t="s">
        <v>175</v>
      </c>
      <c r="U24" s="713" t="s">
        <v>175</v>
      </c>
      <c r="V24" s="713" t="s">
        <v>175</v>
      </c>
      <c r="W24" s="713" t="s">
        <v>175</v>
      </c>
      <c r="X24" s="713" t="s">
        <v>175</v>
      </c>
      <c r="Y24" s="460" t="s">
        <v>175</v>
      </c>
      <c r="Z24" s="431" t="s">
        <v>175</v>
      </c>
      <c r="AA24" s="554" t="s">
        <v>175</v>
      </c>
      <c r="AB24" s="554" t="s">
        <v>175</v>
      </c>
      <c r="AC24" s="554" t="s">
        <v>175</v>
      </c>
      <c r="AD24" s="554" t="s">
        <v>175</v>
      </c>
      <c r="AE24" s="554" t="s">
        <v>175</v>
      </c>
      <c r="AF24" s="506" t="s">
        <v>175</v>
      </c>
      <c r="AG24" s="506" t="s">
        <v>175</v>
      </c>
      <c r="AH24" s="431" t="s">
        <v>175</v>
      </c>
      <c r="AI24" s="500" t="s">
        <v>175</v>
      </c>
      <c r="AJ24" s="500" t="s">
        <v>175</v>
      </c>
      <c r="AK24" s="500" t="s">
        <v>175</v>
      </c>
      <c r="AL24" s="500" t="s">
        <v>175</v>
      </c>
      <c r="AM24" s="500" t="s">
        <v>175</v>
      </c>
      <c r="AN24" s="506" t="s">
        <v>175</v>
      </c>
      <c r="AO24" s="506" t="s">
        <v>175</v>
      </c>
      <c r="AP24" s="503"/>
      <c r="AQ24" s="507">
        <v>98.860471964648781</v>
      </c>
      <c r="AR24" s="500">
        <v>0.2851103157974012</v>
      </c>
      <c r="AS24" s="500">
        <v>98.299062746042253</v>
      </c>
      <c r="AT24" s="500">
        <v>99.421881183255294</v>
      </c>
      <c r="AU24" s="500">
        <v>0.28839667678235742</v>
      </c>
      <c r="AV24" s="506">
        <v>7732.4768910000175</v>
      </c>
      <c r="AW24" s="506">
        <v>2621</v>
      </c>
      <c r="AX24" s="503"/>
      <c r="AY24" s="507">
        <v>98.890196509644497</v>
      </c>
      <c r="AZ24" s="500">
        <v>0.26766809372361544</v>
      </c>
      <c r="BA24" s="500">
        <v>98.363956054766774</v>
      </c>
      <c r="BB24" s="500">
        <v>99.416436964522219</v>
      </c>
      <c r="BC24" s="598">
        <v>0.2706720212630081</v>
      </c>
      <c r="BD24" s="506">
        <v>9542.9750329999642</v>
      </c>
      <c r="BE24" s="506">
        <v>2624</v>
      </c>
      <c r="BF24" s="504"/>
      <c r="BG24" s="507">
        <v>98.805040249777505</v>
      </c>
      <c r="BH24" s="500">
        <v>0.28073905685296729</v>
      </c>
      <c r="BI24" s="500">
        <v>98.253106365261033</v>
      </c>
      <c r="BJ24" s="500">
        <v>99.356974134293964</v>
      </c>
      <c r="BK24" s="598">
        <v>0.28413434794749703</v>
      </c>
      <c r="BL24" s="506">
        <v>9274.2475199999972</v>
      </c>
      <c r="BM24" s="506">
        <v>2532</v>
      </c>
      <c r="BN24" s="598"/>
      <c r="BO24" s="507">
        <v>99.053974470872092</v>
      </c>
      <c r="BP24" s="500">
        <v>0.32898222769355451</v>
      </c>
      <c r="BQ24" s="500">
        <v>98.407189287252478</v>
      </c>
      <c r="BR24" s="500">
        <v>99.700759654491705</v>
      </c>
      <c r="BS24" s="598">
        <v>0.33212420748477423</v>
      </c>
      <c r="BT24" s="506">
        <v>10631.687402000047</v>
      </c>
      <c r="BU24" s="506">
        <v>2549</v>
      </c>
      <c r="BV24" s="481"/>
      <c r="BW24" s="507">
        <v>99.560668211704169</v>
      </c>
      <c r="BX24" s="500">
        <v>0.13724269535760766</v>
      </c>
      <c r="BY24" s="500">
        <v>99.29110609447055</v>
      </c>
      <c r="BZ24" s="500">
        <v>99.830230328937802</v>
      </c>
      <c r="CA24" s="500">
        <v>0.13784830678895912</v>
      </c>
      <c r="CB24" s="500">
        <v>11337.086303999997</v>
      </c>
      <c r="CC24" s="506">
        <v>3170</v>
      </c>
      <c r="CD24" s="513"/>
      <c r="CE24" s="609">
        <v>99.021903127667272</v>
      </c>
      <c r="CF24" s="483">
        <v>0.30804704496103275</v>
      </c>
      <c r="CG24" s="483">
        <v>98.416859533682981</v>
      </c>
      <c r="CH24" s="483">
        <v>99.626946721651564</v>
      </c>
      <c r="CI24" s="605">
        <v>0.3110898046100698</v>
      </c>
      <c r="CJ24" s="488">
        <v>11438.371715999947</v>
      </c>
      <c r="CK24" s="488">
        <v>3065</v>
      </c>
      <c r="CL24" s="513"/>
      <c r="CM24" s="609">
        <v>99.809278971023403</v>
      </c>
      <c r="CN24" s="483">
        <v>7.8942441930873117E-2</v>
      </c>
      <c r="CO24" s="483">
        <v>99.653910661137672</v>
      </c>
      <c r="CP24" s="483">
        <v>99.964647280909148</v>
      </c>
      <c r="CQ24" s="605">
        <v>7.9093289466394864E-2</v>
      </c>
      <c r="CR24" s="488">
        <v>5756.7401240000108</v>
      </c>
      <c r="CS24" s="488">
        <v>1694</v>
      </c>
      <c r="CT24" s="488"/>
      <c r="CU24" s="609">
        <v>99.466808336123307</v>
      </c>
      <c r="CV24" s="483">
        <v>0.18112880573666201</v>
      </c>
      <c r="CW24" s="483">
        <v>99.111049634861942</v>
      </c>
      <c r="CX24" s="483">
        <v>99.822567037384687</v>
      </c>
      <c r="CY24" s="605">
        <v>0.18209974640443102</v>
      </c>
      <c r="CZ24" s="488">
        <v>10288.465615000006</v>
      </c>
      <c r="DA24" s="488">
        <v>3035</v>
      </c>
      <c r="DB24" s="488"/>
      <c r="DC24" s="609">
        <v>99.510410284354549</v>
      </c>
      <c r="DD24" s="483">
        <v>0.16258184606254947</v>
      </c>
      <c r="DE24" s="483">
        <v>99.191080036641338</v>
      </c>
      <c r="DF24" s="483">
        <v>99.829740532067774</v>
      </c>
      <c r="DG24" s="605">
        <v>0.16338174628962543</v>
      </c>
      <c r="DH24" s="488">
        <v>10320.092597000094</v>
      </c>
      <c r="DI24" s="488">
        <v>3063</v>
      </c>
      <c r="DJ24" s="488"/>
      <c r="DK24" s="609">
        <v>99.517552546824675</v>
      </c>
      <c r="DL24" s="483">
        <v>0.20155488077228714</v>
      </c>
      <c r="DM24" s="483">
        <v>99.121674584041173</v>
      </c>
      <c r="DN24" s="483">
        <v>99.913430509608176</v>
      </c>
      <c r="DO24" s="605">
        <v>0.20253199120572446</v>
      </c>
      <c r="DP24" s="488">
        <v>10426.066645999987</v>
      </c>
      <c r="DQ24" s="488">
        <v>2975</v>
      </c>
      <c r="DR24" s="488"/>
      <c r="DS24" s="609">
        <v>99.114466945377444</v>
      </c>
      <c r="DT24" s="483">
        <v>0.27999523190636277</v>
      </c>
      <c r="DU24" s="483">
        <v>98.564520681706838</v>
      </c>
      <c r="DV24" s="483">
        <v>99.66441320904805</v>
      </c>
      <c r="DW24" s="605">
        <v>0.28249683475639309</v>
      </c>
      <c r="DX24" s="488">
        <v>10262.301392999992</v>
      </c>
      <c r="DY24" s="488">
        <v>2844</v>
      </c>
      <c r="DZ24" s="488"/>
      <c r="EA24" s="612">
        <v>0.1</v>
      </c>
      <c r="EB24" s="830">
        <v>-0.4</v>
      </c>
      <c r="EC24" s="830"/>
      <c r="ED24" s="831" t="s">
        <v>151</v>
      </c>
      <c r="EE24" s="830" t="s">
        <v>151</v>
      </c>
      <c r="EF24" s="797"/>
      <c r="EG24" s="908"/>
      <c r="EH24" s="935"/>
      <c r="EI24" s="935"/>
      <c r="EJ24" s="935"/>
      <c r="EK24" s="935"/>
      <c r="EL24" s="910"/>
    </row>
    <row r="25" spans="1:142" s="183" customFormat="1" ht="20.25" customHeight="1">
      <c r="A25" s="581" t="s">
        <v>194</v>
      </c>
      <c r="B25" s="431" t="s">
        <v>175</v>
      </c>
      <c r="C25" s="711" t="s">
        <v>175</v>
      </c>
      <c r="D25" s="711" t="s">
        <v>175</v>
      </c>
      <c r="E25" s="711" t="s">
        <v>175</v>
      </c>
      <c r="F25" s="711" t="s">
        <v>175</v>
      </c>
      <c r="G25" s="711" t="s">
        <v>175</v>
      </c>
      <c r="H25" s="711" t="s">
        <v>175</v>
      </c>
      <c r="I25" s="528" t="s">
        <v>175</v>
      </c>
      <c r="J25" s="711" t="s">
        <v>175</v>
      </c>
      <c r="K25" s="711" t="s">
        <v>175</v>
      </c>
      <c r="L25" s="711" t="s">
        <v>175</v>
      </c>
      <c r="M25" s="711" t="s">
        <v>175</v>
      </c>
      <c r="N25" s="711" t="s">
        <v>175</v>
      </c>
      <c r="O25" s="711" t="s">
        <v>175</v>
      </c>
      <c r="P25" s="711" t="s">
        <v>175</v>
      </c>
      <c r="Q25" s="416" t="s">
        <v>175</v>
      </c>
      <c r="R25" s="711" t="s">
        <v>175</v>
      </c>
      <c r="S25" s="711" t="s">
        <v>175</v>
      </c>
      <c r="T25" s="711" t="s">
        <v>175</v>
      </c>
      <c r="U25" s="711" t="s">
        <v>175</v>
      </c>
      <c r="V25" s="711" t="s">
        <v>175</v>
      </c>
      <c r="W25" s="711" t="s">
        <v>175</v>
      </c>
      <c r="X25" s="711" t="s">
        <v>175</v>
      </c>
      <c r="Y25" s="458" t="s">
        <v>175</v>
      </c>
      <c r="Z25" s="416" t="s">
        <v>175</v>
      </c>
      <c r="AA25" s="552" t="s">
        <v>175</v>
      </c>
      <c r="AB25" s="552" t="s">
        <v>175</v>
      </c>
      <c r="AC25" s="552" t="s">
        <v>175</v>
      </c>
      <c r="AD25" s="552" t="s">
        <v>175</v>
      </c>
      <c r="AE25" s="552" t="s">
        <v>175</v>
      </c>
      <c r="AF25" s="488" t="s">
        <v>175</v>
      </c>
      <c r="AG25" s="488" t="s">
        <v>175</v>
      </c>
      <c r="AH25" s="416" t="s">
        <v>175</v>
      </c>
      <c r="AI25" s="483" t="s">
        <v>175</v>
      </c>
      <c r="AJ25" s="483" t="s">
        <v>175</v>
      </c>
      <c r="AK25" s="483" t="s">
        <v>175</v>
      </c>
      <c r="AL25" s="483" t="s">
        <v>175</v>
      </c>
      <c r="AM25" s="483" t="s">
        <v>175</v>
      </c>
      <c r="AN25" s="488" t="s">
        <v>175</v>
      </c>
      <c r="AO25" s="488" t="s">
        <v>175</v>
      </c>
      <c r="AP25" s="486"/>
      <c r="AQ25" s="482">
        <v>87.998396373267468</v>
      </c>
      <c r="AR25" s="483">
        <v>2.3571200862484201</v>
      </c>
      <c r="AS25" s="483">
        <v>83.357003647502964</v>
      </c>
      <c r="AT25" s="483">
        <v>92.639789099031958</v>
      </c>
      <c r="AU25" s="483">
        <v>2.6785943646633048</v>
      </c>
      <c r="AV25" s="488">
        <v>1058.7077190000057</v>
      </c>
      <c r="AW25" s="488">
        <v>970</v>
      </c>
      <c r="AX25" s="486"/>
      <c r="AY25" s="482">
        <v>88.784185080258467</v>
      </c>
      <c r="AZ25" s="483">
        <v>1.6710438467916713</v>
      </c>
      <c r="BA25" s="483">
        <v>85.498881771137562</v>
      </c>
      <c r="BB25" s="483">
        <v>92.069488389379387</v>
      </c>
      <c r="BC25" s="605">
        <v>1.8821413355104781</v>
      </c>
      <c r="BD25" s="488">
        <v>1040.1001250000008</v>
      </c>
      <c r="BE25" s="488">
        <v>1278</v>
      </c>
      <c r="BF25" s="487"/>
      <c r="BG25" s="507">
        <v>88.750543064967928</v>
      </c>
      <c r="BH25" s="500">
        <v>1.4149923108823084</v>
      </c>
      <c r="BI25" s="500">
        <v>85.968663651889941</v>
      </c>
      <c r="BJ25" s="500">
        <v>91.53242247804593</v>
      </c>
      <c r="BK25" s="598">
        <v>1.5943477775076751</v>
      </c>
      <c r="BL25" s="506">
        <v>1068.6152379999999</v>
      </c>
      <c r="BM25" s="506">
        <v>1225</v>
      </c>
      <c r="BN25" s="598"/>
      <c r="BO25" s="507">
        <v>92.533464142712702</v>
      </c>
      <c r="BP25" s="500">
        <v>1.3582012460867634</v>
      </c>
      <c r="BQ25" s="500">
        <v>89.86321521011412</v>
      </c>
      <c r="BR25" s="500">
        <v>95.203713075311271</v>
      </c>
      <c r="BS25" s="598">
        <v>1.4677946607424468</v>
      </c>
      <c r="BT25" s="506">
        <v>1157.6234100000042</v>
      </c>
      <c r="BU25" s="506">
        <v>1258</v>
      </c>
      <c r="BV25" s="481"/>
      <c r="BW25" s="507">
        <v>91.683169263549715</v>
      </c>
      <c r="BX25" s="500">
        <v>1.2047056053432976</v>
      </c>
      <c r="BY25" s="500">
        <v>89.316974160973302</v>
      </c>
      <c r="BZ25" s="500">
        <v>94.049364366126127</v>
      </c>
      <c r="CA25" s="500">
        <v>1.3139877417198427</v>
      </c>
      <c r="CB25" s="500">
        <v>1133.4625169999965</v>
      </c>
      <c r="CC25" s="506">
        <v>1257</v>
      </c>
      <c r="CD25" s="513"/>
      <c r="CE25" s="609">
        <v>92.087496199014922</v>
      </c>
      <c r="CF25" s="483">
        <v>1.238217922768984</v>
      </c>
      <c r="CG25" s="483">
        <v>89.655478640714108</v>
      </c>
      <c r="CH25" s="483">
        <v>94.519513757315735</v>
      </c>
      <c r="CI25" s="605">
        <v>1.3446102607600592</v>
      </c>
      <c r="CJ25" s="488">
        <v>1153.3622390000039</v>
      </c>
      <c r="CK25" s="488">
        <v>1258</v>
      </c>
      <c r="CL25" s="513"/>
      <c r="CM25" s="609">
        <v>92.327602019335757</v>
      </c>
      <c r="CN25" s="483">
        <v>1.9167390970186038</v>
      </c>
      <c r="CO25" s="483">
        <v>88.55522677084187</v>
      </c>
      <c r="CP25" s="483">
        <v>96.099977267829644</v>
      </c>
      <c r="CQ25" s="605">
        <v>2.0760195814651285</v>
      </c>
      <c r="CR25" s="488">
        <v>481.98086300000057</v>
      </c>
      <c r="CS25" s="488">
        <v>587</v>
      </c>
      <c r="CT25" s="488"/>
      <c r="CU25" s="609">
        <v>94.843452581200992</v>
      </c>
      <c r="CV25" s="483">
        <v>1.0837113403132972</v>
      </c>
      <c r="CW25" s="483">
        <v>92.714913515291187</v>
      </c>
      <c r="CX25" s="483">
        <v>96.971991647110798</v>
      </c>
      <c r="CY25" s="605">
        <v>1.1426316849710516</v>
      </c>
      <c r="CZ25" s="488">
        <v>1151.8159569999993</v>
      </c>
      <c r="DA25" s="488">
        <v>1265</v>
      </c>
      <c r="DB25" s="488"/>
      <c r="DC25" s="609">
        <v>94.652016371476108</v>
      </c>
      <c r="DD25" s="483">
        <v>1.2950827672022247</v>
      </c>
      <c r="DE25" s="483">
        <v>92.108318468693668</v>
      </c>
      <c r="DF25" s="483">
        <v>97.195714274258549</v>
      </c>
      <c r="DG25" s="605">
        <v>1.368256923465293</v>
      </c>
      <c r="DH25" s="488">
        <v>1086.7191270000003</v>
      </c>
      <c r="DI25" s="488">
        <v>1276</v>
      </c>
      <c r="DJ25" s="488"/>
      <c r="DK25" s="609">
        <v>95.488839250782647</v>
      </c>
      <c r="DL25" s="483">
        <v>1.1517446945823928</v>
      </c>
      <c r="DM25" s="483">
        <v>93.226674516339401</v>
      </c>
      <c r="DN25" s="483">
        <v>97.751003985225879</v>
      </c>
      <c r="DO25" s="605">
        <v>1.2061563462485518</v>
      </c>
      <c r="DP25" s="488">
        <v>1084.9626009999993</v>
      </c>
      <c r="DQ25" s="488">
        <v>1260</v>
      </c>
      <c r="DR25" s="488"/>
      <c r="DS25" s="609">
        <v>96.214829478051783</v>
      </c>
      <c r="DT25" s="483">
        <v>0.87495195442413798</v>
      </c>
      <c r="DU25" s="483">
        <v>94.496312505635032</v>
      </c>
      <c r="DV25" s="483">
        <v>97.933346450468534</v>
      </c>
      <c r="DW25" s="605">
        <v>0.9093732839008245</v>
      </c>
      <c r="DX25" s="488">
        <v>1155.2363029999949</v>
      </c>
      <c r="DY25" s="488">
        <v>1254</v>
      </c>
      <c r="DZ25" s="488"/>
      <c r="EA25" s="612">
        <v>4.0999999999999996</v>
      </c>
      <c r="EB25" s="830">
        <v>0.7</v>
      </c>
      <c r="EC25" s="830"/>
      <c r="ED25" s="831" t="s">
        <v>186</v>
      </c>
      <c r="EE25" s="830" t="s">
        <v>151</v>
      </c>
      <c r="EF25" s="797"/>
      <c r="EG25" s="908"/>
      <c r="EH25" s="935"/>
      <c r="EI25" s="935"/>
      <c r="EJ25" s="935"/>
      <c r="EK25" s="935"/>
      <c r="EL25" s="910"/>
    </row>
    <row r="26" spans="1:142" s="183" customFormat="1" ht="20.25" customHeight="1">
      <c r="A26" s="567" t="s">
        <v>32</v>
      </c>
      <c r="B26" s="431"/>
      <c r="C26" s="713">
        <v>65.718187884761932</v>
      </c>
      <c r="D26" s="713"/>
      <c r="E26" s="713">
        <v>58.891782335485189</v>
      </c>
      <c r="F26" s="713">
        <v>72.54459343403866</v>
      </c>
      <c r="G26" s="713">
        <v>5.2938640463672915</v>
      </c>
      <c r="H26" s="713"/>
      <c r="I26" s="533">
        <v>895</v>
      </c>
      <c r="J26" s="713"/>
      <c r="K26" s="713">
        <v>60.365332520532078</v>
      </c>
      <c r="L26" s="713">
        <v>3.476296484225478</v>
      </c>
      <c r="M26" s="713">
        <v>53.544293541148811</v>
      </c>
      <c r="N26" s="713">
        <v>67.186371499915339</v>
      </c>
      <c r="O26" s="713">
        <v>5.7587630831704342</v>
      </c>
      <c r="P26" s="713">
        <v>683.74871099999825</v>
      </c>
      <c r="Q26" s="431">
        <v>853</v>
      </c>
      <c r="R26" s="713"/>
      <c r="S26" s="713">
        <v>68.901727061486511</v>
      </c>
      <c r="T26" s="713">
        <v>2.7434885008631329</v>
      </c>
      <c r="U26" s="713">
        <v>63.518572290656728</v>
      </c>
      <c r="V26" s="713">
        <v>74.284881832316287</v>
      </c>
      <c r="W26" s="713">
        <v>3.9817412681323634</v>
      </c>
      <c r="X26" s="713">
        <v>660.6734670000028</v>
      </c>
      <c r="Y26" s="460">
        <v>849</v>
      </c>
      <c r="Z26" s="431"/>
      <c r="AA26" s="554">
        <v>68.785401169982137</v>
      </c>
      <c r="AB26" s="554">
        <v>2.950399699579314</v>
      </c>
      <c r="AC26" s="554">
        <v>62.997636727691599</v>
      </c>
      <c r="AD26" s="554">
        <v>74.573165612272689</v>
      </c>
      <c r="AE26" s="554">
        <v>4.2892818089238167</v>
      </c>
      <c r="AF26" s="506">
        <v>707.61626699999408</v>
      </c>
      <c r="AG26" s="506">
        <v>894</v>
      </c>
      <c r="AH26" s="431"/>
      <c r="AI26" s="500">
        <v>70.843024879761629</v>
      </c>
      <c r="AJ26" s="500">
        <v>2.928406379502726</v>
      </c>
      <c r="AK26" s="500">
        <v>65.098404475187223</v>
      </c>
      <c r="AL26" s="500">
        <v>76.587645284336034</v>
      </c>
      <c r="AM26" s="500">
        <v>4.1336551967860853</v>
      </c>
      <c r="AN26" s="506">
        <v>769.17420300000424</v>
      </c>
      <c r="AO26" s="506">
        <v>879</v>
      </c>
      <c r="AP26" s="503"/>
      <c r="AQ26" s="507">
        <v>73.533927194233939</v>
      </c>
      <c r="AR26" s="500">
        <v>3.5972437030561397</v>
      </c>
      <c r="AS26" s="500">
        <v>66.47779947022066</v>
      </c>
      <c r="AT26" s="500">
        <v>80.590054918247205</v>
      </c>
      <c r="AU26" s="500">
        <v>4.8919510222190512</v>
      </c>
      <c r="AV26" s="506">
        <v>832.93163900000104</v>
      </c>
      <c r="AW26" s="506">
        <v>895</v>
      </c>
      <c r="AX26" s="503"/>
      <c r="AY26" s="507">
        <v>72.47599598916797</v>
      </c>
      <c r="AZ26" s="500">
        <v>3.1039921772808921</v>
      </c>
      <c r="BA26" s="500">
        <v>66.389957165045814</v>
      </c>
      <c r="BB26" s="500">
        <v>78.562034813290126</v>
      </c>
      <c r="BC26" s="598">
        <v>4.2827865073352074</v>
      </c>
      <c r="BD26" s="506">
        <v>1102.6031310000003</v>
      </c>
      <c r="BE26" s="506">
        <v>1296</v>
      </c>
      <c r="BF26" s="504"/>
      <c r="BG26" s="507">
        <v>74.28075611827613</v>
      </c>
      <c r="BH26" s="500">
        <v>3.2440133670197291</v>
      </c>
      <c r="BI26" s="500">
        <v>67.920179714786684</v>
      </c>
      <c r="BJ26" s="500">
        <v>80.641332521765591</v>
      </c>
      <c r="BK26" s="598">
        <v>4.367232560011014</v>
      </c>
      <c r="BL26" s="506">
        <v>1081.1304339999999</v>
      </c>
      <c r="BM26" s="506">
        <v>1286</v>
      </c>
      <c r="BN26" s="598"/>
      <c r="BO26" s="507">
        <v>76.353611737910413</v>
      </c>
      <c r="BP26" s="500">
        <v>3.2039459806159813</v>
      </c>
      <c r="BQ26" s="500">
        <v>70.071595189299657</v>
      </c>
      <c r="BR26" s="500">
        <v>82.635628286521154</v>
      </c>
      <c r="BS26" s="598">
        <v>4.1961944008801702</v>
      </c>
      <c r="BT26" s="506">
        <v>1015.8188359999983</v>
      </c>
      <c r="BU26" s="506">
        <v>1292</v>
      </c>
      <c r="BV26" s="481"/>
      <c r="BW26" s="507">
        <v>79.529005136546758</v>
      </c>
      <c r="BX26" s="500">
        <v>2.3141692472233579</v>
      </c>
      <c r="BY26" s="500">
        <v>74.991489741669312</v>
      </c>
      <c r="BZ26" s="500">
        <v>84.066520531424203</v>
      </c>
      <c r="CA26" s="500">
        <v>2.909843073291388</v>
      </c>
      <c r="CB26" s="500">
        <v>1020.3801299999977</v>
      </c>
      <c r="CC26" s="506">
        <v>1289</v>
      </c>
      <c r="CD26" s="513"/>
      <c r="CE26" s="612">
        <v>80.921823669698171</v>
      </c>
      <c r="CF26" s="598">
        <v>2.2161066323157854</v>
      </c>
      <c r="CG26" s="598">
        <v>76.576584305378532</v>
      </c>
      <c r="CH26" s="598">
        <v>85.267063034017809</v>
      </c>
      <c r="CI26" s="598">
        <v>2.7385772240642479</v>
      </c>
      <c r="CJ26" s="744">
        <v>979.26075199999764</v>
      </c>
      <c r="CK26" s="744">
        <v>1272</v>
      </c>
      <c r="CL26" s="513"/>
      <c r="CM26" s="612">
        <v>80.003121149805594</v>
      </c>
      <c r="CN26" s="598">
        <v>2.7213494604868811</v>
      </c>
      <c r="CO26" s="598">
        <v>74.664705625041833</v>
      </c>
      <c r="CP26" s="598">
        <v>85.34153667456934</v>
      </c>
      <c r="CQ26" s="598">
        <v>3.4015541161089984</v>
      </c>
      <c r="CR26" s="744">
        <v>520.37873899999988</v>
      </c>
      <c r="CS26" s="744">
        <v>703</v>
      </c>
      <c r="CT26" s="744"/>
      <c r="CU26" s="612">
        <v>84.870992245424858</v>
      </c>
      <c r="CV26" s="598">
        <v>1.9297442344911602</v>
      </c>
      <c r="CW26" s="598">
        <v>81.087243575847083</v>
      </c>
      <c r="CX26" s="598">
        <v>88.654740915002634</v>
      </c>
      <c r="CY26" s="598">
        <v>2.273738274333875</v>
      </c>
      <c r="CZ26" s="744">
        <v>952.88996699999905</v>
      </c>
      <c r="DA26" s="744">
        <v>1217</v>
      </c>
      <c r="DB26" s="744"/>
      <c r="DC26" s="612">
        <v>84.387861302354892</v>
      </c>
      <c r="DD26" s="598">
        <v>2.1601938342781519</v>
      </c>
      <c r="DE26" s="598">
        <v>80.152253165818664</v>
      </c>
      <c r="DF26" s="598">
        <v>88.623469438891121</v>
      </c>
      <c r="DG26" s="598">
        <v>2.5598395325346046</v>
      </c>
      <c r="DH26" s="744">
        <v>996.67832199999918</v>
      </c>
      <c r="DI26" s="744">
        <v>1258</v>
      </c>
      <c r="DJ26" s="744"/>
      <c r="DK26" s="612">
        <v>83.194960942500202</v>
      </c>
      <c r="DL26" s="598">
        <v>1.9740937295184828</v>
      </c>
      <c r="DM26" s="598">
        <v>79.324253939374501</v>
      </c>
      <c r="DN26" s="598">
        <v>87.06566794562589</v>
      </c>
      <c r="DO26" s="598">
        <v>2.3728525227421748</v>
      </c>
      <c r="DP26" s="744">
        <v>1012.2940649999999</v>
      </c>
      <c r="DQ26" s="744">
        <v>1243</v>
      </c>
      <c r="DR26" s="744"/>
      <c r="DS26" s="612">
        <v>85.035836442975878</v>
      </c>
      <c r="DT26" s="598">
        <v>1.7560484660988473</v>
      </c>
      <c r="DU26" s="598">
        <v>81.592661531767547</v>
      </c>
      <c r="DV26" s="598">
        <v>88.479011354184195</v>
      </c>
      <c r="DW26" s="598">
        <v>2.0650687281431455</v>
      </c>
      <c r="DX26" s="744">
        <v>945.73378900000512</v>
      </c>
      <c r="DY26" s="744">
        <v>1196</v>
      </c>
      <c r="DZ26" s="744"/>
      <c r="EA26" s="612">
        <v>4.0999999999999996</v>
      </c>
      <c r="EB26" s="598">
        <v>1.8</v>
      </c>
      <c r="EC26" s="598"/>
      <c r="ED26" s="500" t="s">
        <v>151</v>
      </c>
      <c r="EE26" s="598" t="s">
        <v>151</v>
      </c>
      <c r="EF26" s="797"/>
      <c r="EG26" s="908"/>
      <c r="EH26" s="935"/>
      <c r="EI26" s="935"/>
      <c r="EJ26" s="935"/>
      <c r="EK26" s="935"/>
      <c r="EL26" s="910"/>
    </row>
    <row r="27" spans="1:142" s="183" customFormat="1" ht="20.25" customHeight="1">
      <c r="A27" s="567" t="s">
        <v>33</v>
      </c>
      <c r="B27" s="431"/>
      <c r="C27" s="713">
        <v>83.898673736562586</v>
      </c>
      <c r="D27" s="713"/>
      <c r="E27" s="713">
        <v>76.310656419628941</v>
      </c>
      <c r="F27" s="713">
        <v>91.486691053496244</v>
      </c>
      <c r="G27" s="713">
        <v>4.6093479739214356</v>
      </c>
      <c r="H27" s="713"/>
      <c r="I27" s="533">
        <v>1206</v>
      </c>
      <c r="J27" s="713"/>
      <c r="K27" s="713">
        <v>79.379967404566116</v>
      </c>
      <c r="L27" s="713">
        <v>3.6375798116003035</v>
      </c>
      <c r="M27" s="713">
        <v>72.242465238644996</v>
      </c>
      <c r="N27" s="713">
        <v>86.517469570487222</v>
      </c>
      <c r="O27" s="713">
        <v>4.5824909363606796</v>
      </c>
      <c r="P27" s="713">
        <v>115.85426400000037</v>
      </c>
      <c r="Q27" s="431">
        <v>1113</v>
      </c>
      <c r="R27" s="713"/>
      <c r="S27" s="713">
        <v>85.74665768256807</v>
      </c>
      <c r="T27" s="713">
        <v>2.9919487849481108</v>
      </c>
      <c r="U27" s="713">
        <v>79.875984861922149</v>
      </c>
      <c r="V27" s="713">
        <v>91.617330503213992</v>
      </c>
      <c r="W27" s="713">
        <v>3.4892891056164879</v>
      </c>
      <c r="X27" s="713">
        <v>138.1759839999996</v>
      </c>
      <c r="Y27" s="460">
        <v>1165</v>
      </c>
      <c r="Z27" s="431"/>
      <c r="AA27" s="554">
        <v>88.486685231458068</v>
      </c>
      <c r="AB27" s="554">
        <v>2.4499164068048973</v>
      </c>
      <c r="AC27" s="554">
        <v>83.680712987117275</v>
      </c>
      <c r="AD27" s="554">
        <v>93.292657475798862</v>
      </c>
      <c r="AE27" s="554">
        <v>2.7686836730255582</v>
      </c>
      <c r="AF27" s="506">
        <v>134.36042800000018</v>
      </c>
      <c r="AG27" s="506">
        <v>1018</v>
      </c>
      <c r="AH27" s="431"/>
      <c r="AI27" s="500">
        <v>89.142030916307576</v>
      </c>
      <c r="AJ27" s="500">
        <v>2.2831580658992108</v>
      </c>
      <c r="AK27" s="500">
        <v>84.66318655097723</v>
      </c>
      <c r="AL27" s="500">
        <v>93.620875281637922</v>
      </c>
      <c r="AM27" s="500">
        <v>2.5612587490213121</v>
      </c>
      <c r="AN27" s="506">
        <v>117.79750799999995</v>
      </c>
      <c r="AO27" s="506">
        <v>992</v>
      </c>
      <c r="AP27" s="503"/>
      <c r="AQ27" s="507">
        <v>93.033350112357624</v>
      </c>
      <c r="AR27" s="500">
        <v>1.6721417537788921</v>
      </c>
      <c r="AS27" s="500">
        <v>89.753381680612137</v>
      </c>
      <c r="AT27" s="500">
        <v>96.313318544103126</v>
      </c>
      <c r="AU27" s="500">
        <v>1.7973573474022206</v>
      </c>
      <c r="AV27" s="506">
        <v>138.16457199999954</v>
      </c>
      <c r="AW27" s="506">
        <v>1007</v>
      </c>
      <c r="AX27" s="503"/>
      <c r="AY27" s="507">
        <v>94.366867891821855</v>
      </c>
      <c r="AZ27" s="500">
        <v>1.1994913054953407</v>
      </c>
      <c r="BA27" s="500">
        <v>92.015009305362213</v>
      </c>
      <c r="BB27" s="500">
        <v>96.718726478281496</v>
      </c>
      <c r="BC27" s="598">
        <v>1.2710936924073672</v>
      </c>
      <c r="BD27" s="506">
        <v>163.10684399999982</v>
      </c>
      <c r="BE27" s="506">
        <v>1206</v>
      </c>
      <c r="BF27" s="504"/>
      <c r="BG27" s="507">
        <v>93.589165300821051</v>
      </c>
      <c r="BH27" s="500">
        <v>1.6444391244447021</v>
      </c>
      <c r="BI27" s="500">
        <v>90.364893539719446</v>
      </c>
      <c r="BJ27" s="500">
        <v>96.813437061922656</v>
      </c>
      <c r="BK27" s="598">
        <v>1.7570827981626151</v>
      </c>
      <c r="BL27" s="506">
        <v>157.62460700000051</v>
      </c>
      <c r="BM27" s="506">
        <v>1145</v>
      </c>
      <c r="BN27" s="598"/>
      <c r="BO27" s="507">
        <v>94.238301029795764</v>
      </c>
      <c r="BP27" s="500">
        <v>1.3698798031074055</v>
      </c>
      <c r="BQ27" s="500">
        <v>91.552360740916768</v>
      </c>
      <c r="BR27" s="500">
        <v>96.924241318674746</v>
      </c>
      <c r="BS27" s="598">
        <v>1.4536338072078405</v>
      </c>
      <c r="BT27" s="506">
        <v>133.15058699999983</v>
      </c>
      <c r="BU27" s="506">
        <v>1202</v>
      </c>
      <c r="BV27" s="481"/>
      <c r="BW27" s="507">
        <v>95.638135122773818</v>
      </c>
      <c r="BX27" s="500">
        <v>1.0533128985794984</v>
      </c>
      <c r="BY27" s="500">
        <v>93.57284819587251</v>
      </c>
      <c r="BZ27" s="500">
        <v>97.703422049675126</v>
      </c>
      <c r="CA27" s="500">
        <v>1.1013524021848879</v>
      </c>
      <c r="CB27" s="500">
        <v>159.36899000000062</v>
      </c>
      <c r="CC27" s="506">
        <v>1191</v>
      </c>
      <c r="CD27" s="513"/>
      <c r="CE27" s="612">
        <v>95.996464744918029</v>
      </c>
      <c r="CF27" s="598">
        <v>0.99310876901462919</v>
      </c>
      <c r="CG27" s="598">
        <v>94.049223013294309</v>
      </c>
      <c r="CH27" s="598">
        <v>97.943706476541749</v>
      </c>
      <c r="CI27" s="598">
        <v>1.0345263980850956</v>
      </c>
      <c r="CJ27" s="744">
        <v>149.37083399999989</v>
      </c>
      <c r="CK27" s="744">
        <v>1175</v>
      </c>
      <c r="CL27" s="513"/>
      <c r="CM27" s="612">
        <v>93.804915761025612</v>
      </c>
      <c r="CN27" s="598">
        <v>2.2669157814129424</v>
      </c>
      <c r="CO27" s="598">
        <v>89.357953481266932</v>
      </c>
      <c r="CP27" s="598">
        <v>98.251878040784291</v>
      </c>
      <c r="CQ27" s="598">
        <v>2.4166279165881503</v>
      </c>
      <c r="CR27" s="744">
        <v>63.779504000000045</v>
      </c>
      <c r="CS27" s="744">
        <v>537</v>
      </c>
      <c r="CT27" s="744"/>
      <c r="CU27" s="612">
        <v>95.718188580582535</v>
      </c>
      <c r="CV27" s="598">
        <v>1.085593849844436</v>
      </c>
      <c r="CW27" s="598">
        <v>93.589608942082521</v>
      </c>
      <c r="CX27" s="598">
        <v>97.846768219082549</v>
      </c>
      <c r="CY27" s="598">
        <v>1.134156283087727</v>
      </c>
      <c r="CZ27" s="744">
        <v>133.48943800000006</v>
      </c>
      <c r="DA27" s="744">
        <v>1191</v>
      </c>
      <c r="DB27" s="744"/>
      <c r="DC27" s="612">
        <v>96.557102195324987</v>
      </c>
      <c r="DD27" s="598">
        <v>1.4847250807104422</v>
      </c>
      <c r="DE27" s="598">
        <v>93.645921942614933</v>
      </c>
      <c r="DF27" s="598">
        <v>99.468282448035026</v>
      </c>
      <c r="DG27" s="598">
        <v>1.5376653264790379</v>
      </c>
      <c r="DH27" s="744">
        <v>142.76081599999992</v>
      </c>
      <c r="DI27" s="744">
        <v>1163</v>
      </c>
      <c r="DJ27" s="744"/>
      <c r="DK27" s="612">
        <v>96.808360674669785</v>
      </c>
      <c r="DL27" s="598">
        <v>0.91859612532221269</v>
      </c>
      <c r="DM27" s="598">
        <v>95.007222054875839</v>
      </c>
      <c r="DN27" s="598">
        <v>98.609499294463745</v>
      </c>
      <c r="DO27" s="598">
        <v>0.94888098395675669</v>
      </c>
      <c r="DP27" s="744">
        <v>145.92190800000054</v>
      </c>
      <c r="DQ27" s="744">
        <v>1193</v>
      </c>
      <c r="DR27" s="744"/>
      <c r="DS27" s="612">
        <v>97.808349946922775</v>
      </c>
      <c r="DT27" s="598">
        <v>0.47290961435379425</v>
      </c>
      <c r="DU27" s="598">
        <v>96.881091644633671</v>
      </c>
      <c r="DV27" s="598">
        <v>98.735608249211879</v>
      </c>
      <c r="DW27" s="598">
        <v>0.48350638223671699</v>
      </c>
      <c r="DX27" s="744">
        <v>140.72515800000008</v>
      </c>
      <c r="DY27" s="744">
        <v>1145</v>
      </c>
      <c r="DZ27" s="744"/>
      <c r="EA27" s="612">
        <v>1.8</v>
      </c>
      <c r="EB27" s="598">
        <v>1</v>
      </c>
      <c r="EC27" s="598"/>
      <c r="ED27" s="500" t="s">
        <v>237</v>
      </c>
      <c r="EE27" s="598" t="s">
        <v>151</v>
      </c>
      <c r="EF27" s="797"/>
      <c r="EG27" s="908"/>
      <c r="EH27" s="935"/>
      <c r="EI27" s="935"/>
      <c r="EJ27" s="935"/>
      <c r="EK27" s="935"/>
      <c r="EL27" s="910"/>
    </row>
    <row r="28" spans="1:142" s="183" customFormat="1" ht="20.25" customHeight="1">
      <c r="A28" s="567" t="s">
        <v>34</v>
      </c>
      <c r="B28" s="431"/>
      <c r="C28" s="713">
        <v>85.732225822541551</v>
      </c>
      <c r="D28" s="713"/>
      <c r="E28" s="713">
        <v>80.091669470482117</v>
      </c>
      <c r="F28" s="713">
        <v>91.372782174600985</v>
      </c>
      <c r="G28" s="713">
        <v>3.3530815887351197</v>
      </c>
      <c r="H28" s="713"/>
      <c r="I28" s="533">
        <v>1042</v>
      </c>
      <c r="J28" s="713"/>
      <c r="K28" s="713">
        <v>89.103539115268376</v>
      </c>
      <c r="L28" s="713">
        <v>2.1937441221831406</v>
      </c>
      <c r="M28" s="713">
        <v>84.799069046013614</v>
      </c>
      <c r="N28" s="713">
        <v>93.408009184523138</v>
      </c>
      <c r="O28" s="713">
        <v>2.4620168221884136</v>
      </c>
      <c r="P28" s="713">
        <v>200.48719699999941</v>
      </c>
      <c r="Q28" s="431">
        <v>1040</v>
      </c>
      <c r="R28" s="713"/>
      <c r="S28" s="713">
        <v>93.020732222493109</v>
      </c>
      <c r="T28" s="713">
        <v>1.2407117140846526</v>
      </c>
      <c r="U28" s="713">
        <v>90.586261226606695</v>
      </c>
      <c r="V28" s="713">
        <v>95.455203218379523</v>
      </c>
      <c r="W28" s="713">
        <v>1.3338012768132557</v>
      </c>
      <c r="X28" s="713">
        <v>189.19418799999991</v>
      </c>
      <c r="Y28" s="460">
        <v>1056</v>
      </c>
      <c r="Z28" s="431"/>
      <c r="AA28" s="554">
        <v>90.668178903159387</v>
      </c>
      <c r="AB28" s="554">
        <v>1.7083891130656441</v>
      </c>
      <c r="AC28" s="554">
        <v>87.316852042731796</v>
      </c>
      <c r="AD28" s="554">
        <v>94.019505763586963</v>
      </c>
      <c r="AE28" s="554">
        <v>1.8842212711587993</v>
      </c>
      <c r="AF28" s="506">
        <v>197.96198199999898</v>
      </c>
      <c r="AG28" s="506">
        <v>1061</v>
      </c>
      <c r="AH28" s="431"/>
      <c r="AI28" s="500">
        <v>95.36970762126046</v>
      </c>
      <c r="AJ28" s="500">
        <v>0.81698093048805986</v>
      </c>
      <c r="AK28" s="500">
        <v>93.767045724236837</v>
      </c>
      <c r="AL28" s="500">
        <v>96.972369518284069</v>
      </c>
      <c r="AM28" s="500">
        <v>0.856646151975759</v>
      </c>
      <c r="AN28" s="506">
        <v>182.29902800000062</v>
      </c>
      <c r="AO28" s="506">
        <v>1054</v>
      </c>
      <c r="AP28" s="503"/>
      <c r="AQ28" s="507">
        <v>96.370636335499256</v>
      </c>
      <c r="AR28" s="500">
        <v>0.86720177426750034</v>
      </c>
      <c r="AS28" s="500">
        <v>94.669587703035518</v>
      </c>
      <c r="AT28" s="500">
        <v>98.07168496796298</v>
      </c>
      <c r="AU28" s="500">
        <v>0.89986100252412315</v>
      </c>
      <c r="AV28" s="506">
        <v>190.17920600000002</v>
      </c>
      <c r="AW28" s="506">
        <v>1055</v>
      </c>
      <c r="AX28" s="503"/>
      <c r="AY28" s="507">
        <v>95.3234287374285</v>
      </c>
      <c r="AZ28" s="500">
        <v>1.0718854277861025</v>
      </c>
      <c r="BA28" s="500">
        <v>93.221768695800549</v>
      </c>
      <c r="BB28" s="500">
        <v>97.425088779056452</v>
      </c>
      <c r="BC28" s="598">
        <v>1.1244721701509981</v>
      </c>
      <c r="BD28" s="506">
        <v>235.15339300000062</v>
      </c>
      <c r="BE28" s="506">
        <v>1203</v>
      </c>
      <c r="BF28" s="504"/>
      <c r="BG28" s="507">
        <v>95.351682951455857</v>
      </c>
      <c r="BH28" s="500">
        <v>1.0138690222529783</v>
      </c>
      <c r="BI28" s="500">
        <v>93.36377764726295</v>
      </c>
      <c r="BJ28" s="500">
        <v>97.339588255648763</v>
      </c>
      <c r="BK28" s="598">
        <v>1.0632943130842751</v>
      </c>
      <c r="BL28" s="506">
        <v>227.6040100000001</v>
      </c>
      <c r="BM28" s="506">
        <v>1171</v>
      </c>
      <c r="BN28" s="598"/>
      <c r="BO28" s="507">
        <v>96.340652571236461</v>
      </c>
      <c r="BP28" s="500">
        <v>0.80677129130794467</v>
      </c>
      <c r="BQ28" s="500">
        <v>94.758806112649722</v>
      </c>
      <c r="BR28" s="500">
        <v>97.9224990298232</v>
      </c>
      <c r="BS28" s="598">
        <v>0.83741522376693434</v>
      </c>
      <c r="BT28" s="506">
        <v>225.88645000000105</v>
      </c>
      <c r="BU28" s="506">
        <v>1205</v>
      </c>
      <c r="BV28" s="481"/>
      <c r="BW28" s="507">
        <v>96.645347847710028</v>
      </c>
      <c r="BX28" s="500">
        <v>0.92277480675858858</v>
      </c>
      <c r="BY28" s="500">
        <v>94.836013938059281</v>
      </c>
      <c r="BZ28" s="500">
        <v>98.454681757360774</v>
      </c>
      <c r="CA28" s="500">
        <v>0.95480519994884916</v>
      </c>
      <c r="CB28" s="500">
        <v>225.10205699999955</v>
      </c>
      <c r="CC28" s="506">
        <v>1220</v>
      </c>
      <c r="CD28" s="513"/>
      <c r="CE28" s="612">
        <v>96.613935383349087</v>
      </c>
      <c r="CF28" s="598">
        <v>0.93275114137471671</v>
      </c>
      <c r="CG28" s="598">
        <v>94.78504009576983</v>
      </c>
      <c r="CH28" s="598">
        <v>98.442830670928345</v>
      </c>
      <c r="CI28" s="598">
        <v>0.96544161841012388</v>
      </c>
      <c r="CJ28" s="744">
        <v>208.47561399999952</v>
      </c>
      <c r="CK28" s="744">
        <v>1201</v>
      </c>
      <c r="CL28" s="513"/>
      <c r="CM28" s="612">
        <v>96.968142865442317</v>
      </c>
      <c r="CN28" s="598">
        <v>1.5213351431787443</v>
      </c>
      <c r="CO28" s="598">
        <v>93.983770860069271</v>
      </c>
      <c r="CP28" s="598">
        <v>99.952514870815364</v>
      </c>
      <c r="CQ28" s="598">
        <v>1.568902010725133</v>
      </c>
      <c r="CR28" s="744">
        <v>89.09351199999999</v>
      </c>
      <c r="CS28" s="744">
        <v>563</v>
      </c>
      <c r="CT28" s="744"/>
      <c r="CU28" s="612">
        <v>97.787951836213495</v>
      </c>
      <c r="CV28" s="598">
        <v>0.59544828964131324</v>
      </c>
      <c r="CW28" s="598">
        <v>96.620425780965675</v>
      </c>
      <c r="CX28" s="598">
        <v>98.955477891461314</v>
      </c>
      <c r="CY28" s="598">
        <v>0.60891784566532137</v>
      </c>
      <c r="CZ28" s="744">
        <v>215.9852609999995</v>
      </c>
      <c r="DA28" s="744">
        <v>1213</v>
      </c>
      <c r="DB28" s="744"/>
      <c r="DC28" s="612">
        <v>98.707953972828491</v>
      </c>
      <c r="DD28" s="598">
        <v>0.57556854283291614</v>
      </c>
      <c r="DE28" s="598">
        <v>97.579405800681684</v>
      </c>
      <c r="DF28" s="598">
        <v>99.836502144975299</v>
      </c>
      <c r="DG28" s="598">
        <v>0.58310249545984294</v>
      </c>
      <c r="DH28" s="744">
        <v>204.04799400000019</v>
      </c>
      <c r="DI28" s="744">
        <v>1176</v>
      </c>
      <c r="DJ28" s="744"/>
      <c r="DK28" s="612">
        <v>96.888531232254266</v>
      </c>
      <c r="DL28" s="598">
        <v>0.80004298562497878</v>
      </c>
      <c r="DM28" s="598">
        <v>95.319845844648299</v>
      </c>
      <c r="DN28" s="598">
        <v>98.457216619860219</v>
      </c>
      <c r="DO28" s="598">
        <v>0.82573548742025293</v>
      </c>
      <c r="DP28" s="744">
        <v>211.64184800000027</v>
      </c>
      <c r="DQ28" s="744">
        <v>1209</v>
      </c>
      <c r="DR28" s="744"/>
      <c r="DS28" s="612">
        <v>98.963878070451159</v>
      </c>
      <c r="DT28" s="598">
        <v>0.32841465449509472</v>
      </c>
      <c r="DU28" s="598">
        <v>98.319938497790744</v>
      </c>
      <c r="DV28" s="598">
        <v>99.607817643111574</v>
      </c>
      <c r="DW28" s="598">
        <v>0.33185305679037796</v>
      </c>
      <c r="DX28" s="744">
        <v>211.7565450000007</v>
      </c>
      <c r="DY28" s="744">
        <v>1185</v>
      </c>
      <c r="DZ28" s="744"/>
      <c r="EA28" s="612">
        <v>2.4</v>
      </c>
      <c r="EB28" s="598">
        <v>2.1</v>
      </c>
      <c r="EC28" s="598"/>
      <c r="ED28" s="500" t="s">
        <v>187</v>
      </c>
      <c r="EE28" s="598" t="s">
        <v>187</v>
      </c>
      <c r="EF28" s="797"/>
      <c r="EG28" s="908"/>
      <c r="EH28" s="935"/>
      <c r="EI28" s="935"/>
      <c r="EJ28" s="935"/>
      <c r="EK28" s="935"/>
      <c r="EL28" s="910"/>
    </row>
    <row r="29" spans="1:142" s="183" customFormat="1" ht="20.25" customHeight="1">
      <c r="A29" s="567" t="s">
        <v>35</v>
      </c>
      <c r="B29" s="431"/>
      <c r="C29" s="713">
        <v>54.614944983051039</v>
      </c>
      <c r="D29" s="713"/>
      <c r="E29" s="713">
        <v>45.316955100503002</v>
      </c>
      <c r="F29" s="713">
        <v>63.912934865599084</v>
      </c>
      <c r="G29" s="713">
        <v>8.6764855258034039</v>
      </c>
      <c r="H29" s="713"/>
      <c r="I29" s="533">
        <v>1175</v>
      </c>
      <c r="J29" s="713"/>
      <c r="K29" s="713">
        <v>65.999443210013339</v>
      </c>
      <c r="L29" s="713">
        <v>4.5084719060969567</v>
      </c>
      <c r="M29" s="713">
        <v>57.153114150196856</v>
      </c>
      <c r="N29" s="713">
        <v>74.845772269829823</v>
      </c>
      <c r="O29" s="713">
        <v>6.8310756679428124</v>
      </c>
      <c r="P29" s="713">
        <v>265.21669500000041</v>
      </c>
      <c r="Q29" s="431">
        <v>1147</v>
      </c>
      <c r="R29" s="713"/>
      <c r="S29" s="713">
        <v>70.888521009566404</v>
      </c>
      <c r="T29" s="713">
        <v>3.5250901753339572</v>
      </c>
      <c r="U29" s="713">
        <v>63.971741154653905</v>
      </c>
      <c r="V29" s="713">
        <v>77.805300864478895</v>
      </c>
      <c r="W29" s="713">
        <v>4.9727235455487167</v>
      </c>
      <c r="X29" s="713">
        <v>263.9380020000001</v>
      </c>
      <c r="Y29" s="460">
        <v>1151</v>
      </c>
      <c r="Z29" s="431"/>
      <c r="AA29" s="554">
        <v>69.940072234980363</v>
      </c>
      <c r="AB29" s="554">
        <v>3.8027229713906445</v>
      </c>
      <c r="AC29" s="554">
        <v>62.480315239738523</v>
      </c>
      <c r="AD29" s="554">
        <v>77.39982923022221</v>
      </c>
      <c r="AE29" s="554">
        <v>5.4371161622688762</v>
      </c>
      <c r="AF29" s="506">
        <v>270.9670549999999</v>
      </c>
      <c r="AG29" s="506">
        <v>1117</v>
      </c>
      <c r="AH29" s="431"/>
      <c r="AI29" s="500">
        <v>70.417713191084346</v>
      </c>
      <c r="AJ29" s="500">
        <v>3.657542235871686</v>
      </c>
      <c r="AK29" s="500">
        <v>63.242755539766463</v>
      </c>
      <c r="AL29" s="500">
        <v>77.592670842402228</v>
      </c>
      <c r="AM29" s="500">
        <v>5.1940656265656342</v>
      </c>
      <c r="AN29" s="506">
        <v>227.4282020000004</v>
      </c>
      <c r="AO29" s="506">
        <v>1120</v>
      </c>
      <c r="AP29" s="503"/>
      <c r="AQ29" s="507">
        <v>76.333076837914973</v>
      </c>
      <c r="AR29" s="500">
        <v>2.4788266784701736</v>
      </c>
      <c r="AS29" s="500">
        <v>71.470765831819605</v>
      </c>
      <c r="AT29" s="500">
        <v>81.195387844010341</v>
      </c>
      <c r="AU29" s="500">
        <v>3.2473821063622186</v>
      </c>
      <c r="AV29" s="506">
        <v>243.96796999999916</v>
      </c>
      <c r="AW29" s="506">
        <v>1121</v>
      </c>
      <c r="AX29" s="503"/>
      <c r="AY29" s="507">
        <v>79.127792817741351</v>
      </c>
      <c r="AZ29" s="500">
        <v>2.0401770940883335</v>
      </c>
      <c r="BA29" s="500">
        <v>75.127590403061518</v>
      </c>
      <c r="BB29" s="500">
        <v>83.127995232421185</v>
      </c>
      <c r="BC29" s="598">
        <v>2.5783318622163089</v>
      </c>
      <c r="BD29" s="506">
        <v>304.78501599999987</v>
      </c>
      <c r="BE29" s="506">
        <v>1242</v>
      </c>
      <c r="BF29" s="504"/>
      <c r="BG29" s="507">
        <v>81.699387098684568</v>
      </c>
      <c r="BH29" s="500">
        <v>1.8863887209254679</v>
      </c>
      <c r="BI29" s="500">
        <v>78.000721825566345</v>
      </c>
      <c r="BJ29" s="500">
        <v>85.398052371802777</v>
      </c>
      <c r="BK29" s="598">
        <v>2.3089386443583741</v>
      </c>
      <c r="BL29" s="506">
        <v>301.42470800000024</v>
      </c>
      <c r="BM29" s="506">
        <v>1206</v>
      </c>
      <c r="BN29" s="598"/>
      <c r="BO29" s="507">
        <v>81.621644121353469</v>
      </c>
      <c r="BP29" s="500">
        <v>1.9811034556610647</v>
      </c>
      <c r="BQ29" s="500">
        <v>77.737270050046533</v>
      </c>
      <c r="BR29" s="500">
        <v>85.506018192660392</v>
      </c>
      <c r="BS29" s="598">
        <v>2.4271790613720046</v>
      </c>
      <c r="BT29" s="506">
        <v>265.39655300000061</v>
      </c>
      <c r="BU29" s="506">
        <v>1181</v>
      </c>
      <c r="BV29" s="481"/>
      <c r="BW29" s="507">
        <v>86.180790510111024</v>
      </c>
      <c r="BX29" s="500">
        <v>1.5720487540359971</v>
      </c>
      <c r="BY29" s="500">
        <v>83.09839045164729</v>
      </c>
      <c r="BZ29" s="500">
        <v>89.263190568574757</v>
      </c>
      <c r="CA29" s="500">
        <v>1.8241289558043203</v>
      </c>
      <c r="CB29" s="500">
        <v>244.48522199999934</v>
      </c>
      <c r="CC29" s="506">
        <v>1208</v>
      </c>
      <c r="CD29" s="513"/>
      <c r="CE29" s="612">
        <v>81.052131229692719</v>
      </c>
      <c r="CF29" s="598">
        <v>1.8883143745538826</v>
      </c>
      <c r="CG29" s="598">
        <v>77.34961176024467</v>
      </c>
      <c r="CH29" s="598">
        <v>84.754650699140768</v>
      </c>
      <c r="CI29" s="598">
        <v>2.3297528959511378</v>
      </c>
      <c r="CJ29" s="744">
        <v>251.21820599999981</v>
      </c>
      <c r="CK29" s="744">
        <v>1240</v>
      </c>
      <c r="CL29" s="513"/>
      <c r="CM29" s="612">
        <v>89.044233865870495</v>
      </c>
      <c r="CN29" s="598">
        <v>1.6467870441388102</v>
      </c>
      <c r="CO29" s="598">
        <v>85.813765434654172</v>
      </c>
      <c r="CP29" s="598">
        <v>92.274702297086804</v>
      </c>
      <c r="CQ29" s="598">
        <v>1.8494033500466811</v>
      </c>
      <c r="CR29" s="744">
        <v>112.94997399999973</v>
      </c>
      <c r="CS29" s="744">
        <v>556</v>
      </c>
      <c r="CT29" s="744"/>
      <c r="CU29" s="612">
        <v>91.44173906814359</v>
      </c>
      <c r="CV29" s="598">
        <v>1.3991621039844231</v>
      </c>
      <c r="CW29" s="598">
        <v>88.698330042817162</v>
      </c>
      <c r="CX29" s="598">
        <v>94.185148093470019</v>
      </c>
      <c r="CY29" s="598">
        <v>1.5301131827138033</v>
      </c>
      <c r="CZ29" s="744">
        <v>274.67142200000086</v>
      </c>
      <c r="DA29" s="744">
        <v>1143</v>
      </c>
      <c r="DB29" s="744"/>
      <c r="DC29" s="612">
        <v>92.596292685927466</v>
      </c>
      <c r="DD29" s="598">
        <v>1.3082455361812075</v>
      </c>
      <c r="DE29" s="598">
        <v>90.031145359929312</v>
      </c>
      <c r="DF29" s="598">
        <v>95.161440011925635</v>
      </c>
      <c r="DG29" s="598">
        <v>1.4128487202166691</v>
      </c>
      <c r="DH29" s="744">
        <v>266.86614100000048</v>
      </c>
      <c r="DI29" s="744">
        <v>1177</v>
      </c>
      <c r="DJ29" s="744"/>
      <c r="DK29" s="612">
        <v>91.361562571727177</v>
      </c>
      <c r="DL29" s="598">
        <v>1.5231058852836272</v>
      </c>
      <c r="DM29" s="598">
        <v>88.375130606256462</v>
      </c>
      <c r="DN29" s="598">
        <v>94.347994537197891</v>
      </c>
      <c r="DO29" s="598">
        <v>1.6671189091012426</v>
      </c>
      <c r="DP29" s="744">
        <v>268.97565899999915</v>
      </c>
      <c r="DQ29" s="744">
        <v>1189</v>
      </c>
      <c r="DR29" s="744"/>
      <c r="DS29" s="612">
        <v>88.54907578128109</v>
      </c>
      <c r="DT29" s="598">
        <v>1.4714379938788948</v>
      </c>
      <c r="DU29" s="598">
        <v>85.663951320463767</v>
      </c>
      <c r="DV29" s="598">
        <v>91.434200242098413</v>
      </c>
      <c r="DW29" s="598">
        <v>1.6617203295417691</v>
      </c>
      <c r="DX29" s="744">
        <v>259.26146599999993</v>
      </c>
      <c r="DY29" s="744">
        <v>1206</v>
      </c>
      <c r="DZ29" s="744"/>
      <c r="EA29" s="612">
        <v>7.4</v>
      </c>
      <c r="EB29" s="598">
        <v>-2.9</v>
      </c>
      <c r="EC29" s="598"/>
      <c r="ED29" s="500" t="s">
        <v>186</v>
      </c>
      <c r="EE29" s="598" t="s">
        <v>151</v>
      </c>
      <c r="EF29" s="797"/>
      <c r="EG29" s="908"/>
      <c r="EH29" s="935"/>
      <c r="EI29" s="935"/>
      <c r="EJ29" s="935"/>
      <c r="EK29" s="935"/>
      <c r="EL29" s="910"/>
    </row>
    <row r="30" spans="1:142" s="183" customFormat="1" ht="20.25" customHeight="1">
      <c r="A30" s="567" t="s">
        <v>36</v>
      </c>
      <c r="B30" s="431"/>
      <c r="C30" s="713">
        <v>70.706053326392023</v>
      </c>
      <c r="D30" s="713"/>
      <c r="E30" s="713">
        <v>62.46960876472231</v>
      </c>
      <c r="F30" s="713">
        <v>78.942497888061752</v>
      </c>
      <c r="G30" s="713">
        <v>5.9367595699765507</v>
      </c>
      <c r="H30" s="713"/>
      <c r="I30" s="533">
        <v>1079</v>
      </c>
      <c r="J30" s="713"/>
      <c r="K30" s="713">
        <v>80.814858331115957</v>
      </c>
      <c r="L30" s="713">
        <v>2.905376157781661</v>
      </c>
      <c r="M30" s="713">
        <v>75.114054584390971</v>
      </c>
      <c r="N30" s="713">
        <v>86.515662077840943</v>
      </c>
      <c r="O30" s="713">
        <v>3.5951014674525648</v>
      </c>
      <c r="P30" s="713">
        <v>1384.7684399999941</v>
      </c>
      <c r="Q30" s="431">
        <v>1079</v>
      </c>
      <c r="R30" s="713"/>
      <c r="S30" s="713">
        <v>87.113514452980084</v>
      </c>
      <c r="T30" s="713">
        <v>1.9804073130214033</v>
      </c>
      <c r="U30" s="713">
        <v>83.22764466642063</v>
      </c>
      <c r="V30" s="713">
        <v>90.999384239539552</v>
      </c>
      <c r="W30" s="713">
        <v>2.2733640416841832</v>
      </c>
      <c r="X30" s="713">
        <v>1367.0320380000044</v>
      </c>
      <c r="Y30" s="460">
        <v>1089</v>
      </c>
      <c r="Z30" s="431"/>
      <c r="AA30" s="554">
        <v>77.095125547613904</v>
      </c>
      <c r="AB30" s="554">
        <v>3.9782725383082154</v>
      </c>
      <c r="AC30" s="554">
        <v>69.290995028537353</v>
      </c>
      <c r="AD30" s="554">
        <v>84.899256066690469</v>
      </c>
      <c r="AE30" s="554">
        <v>5.1602128021067122</v>
      </c>
      <c r="AF30" s="506">
        <v>1474.6320470000016</v>
      </c>
      <c r="AG30" s="506">
        <v>1127</v>
      </c>
      <c r="AH30" s="431"/>
      <c r="AI30" s="500">
        <v>82.8494560799315</v>
      </c>
      <c r="AJ30" s="500">
        <v>3.3585924908775975</v>
      </c>
      <c r="AK30" s="500">
        <v>76.260944632615875</v>
      </c>
      <c r="AL30" s="500">
        <v>89.437967527247125</v>
      </c>
      <c r="AM30" s="500">
        <v>4.0538497774050501</v>
      </c>
      <c r="AN30" s="506">
        <v>1660.3246539999896</v>
      </c>
      <c r="AO30" s="506">
        <v>1134</v>
      </c>
      <c r="AP30" s="503"/>
      <c r="AQ30" s="507">
        <v>84.996736069253515</v>
      </c>
      <c r="AR30" s="500">
        <v>3.7245188670524629</v>
      </c>
      <c r="AS30" s="500">
        <v>77.690953362874211</v>
      </c>
      <c r="AT30" s="500">
        <v>92.302518775632819</v>
      </c>
      <c r="AU30" s="500">
        <v>4.3819551659228484</v>
      </c>
      <c r="AV30" s="506">
        <v>1763.6694669999999</v>
      </c>
      <c r="AW30" s="506">
        <v>1114</v>
      </c>
      <c r="AX30" s="503"/>
      <c r="AY30" s="507">
        <v>87.389804417497416</v>
      </c>
      <c r="AZ30" s="500">
        <v>1.9150172641468715</v>
      </c>
      <c r="BA30" s="500">
        <v>83.635004549196282</v>
      </c>
      <c r="BB30" s="500">
        <v>91.144604285798565</v>
      </c>
      <c r="BC30" s="598">
        <v>2.1913508983245209</v>
      </c>
      <c r="BD30" s="506">
        <v>2222.751646999996</v>
      </c>
      <c r="BE30" s="506">
        <v>1311</v>
      </c>
      <c r="BF30" s="504"/>
      <c r="BG30" s="507">
        <v>89.021861600346455</v>
      </c>
      <c r="BH30" s="500">
        <v>1.7166585807582517</v>
      </c>
      <c r="BI30" s="500">
        <v>85.655988274229472</v>
      </c>
      <c r="BJ30" s="500">
        <v>92.387734926463423</v>
      </c>
      <c r="BK30" s="598">
        <v>1.9283561923979928</v>
      </c>
      <c r="BL30" s="506">
        <v>2148.0378039999932</v>
      </c>
      <c r="BM30" s="506">
        <v>1291</v>
      </c>
      <c r="BN30" s="598"/>
      <c r="BO30" s="507">
        <v>86.995255034181326</v>
      </c>
      <c r="BP30" s="500">
        <v>1.7024249246814154</v>
      </c>
      <c r="BQ30" s="500">
        <v>83.657289408568644</v>
      </c>
      <c r="BR30" s="500">
        <v>90.333220659794009</v>
      </c>
      <c r="BS30" s="598">
        <v>1.9569169881880515</v>
      </c>
      <c r="BT30" s="506">
        <v>1992.5378520000056</v>
      </c>
      <c r="BU30" s="506">
        <v>1291</v>
      </c>
      <c r="BV30" s="481"/>
      <c r="BW30" s="507">
        <v>87.680134984036954</v>
      </c>
      <c r="BX30" s="500">
        <v>1.6284501489705061</v>
      </c>
      <c r="BY30" s="500">
        <v>84.48714569442042</v>
      </c>
      <c r="BZ30" s="500">
        <v>90.873124273653488</v>
      </c>
      <c r="CA30" s="500">
        <v>1.8572623653772677</v>
      </c>
      <c r="CB30" s="500">
        <v>2213.7527290000012</v>
      </c>
      <c r="CC30" s="506">
        <v>1328</v>
      </c>
      <c r="CD30" s="513"/>
      <c r="CE30" s="612">
        <v>87.542236852478041</v>
      </c>
      <c r="CF30" s="598">
        <v>1.6425492481859922</v>
      </c>
      <c r="CG30" s="598">
        <v>84.321602273358948</v>
      </c>
      <c r="CH30" s="598">
        <v>90.762871431597134</v>
      </c>
      <c r="CI30" s="598">
        <v>1.8762934410208609</v>
      </c>
      <c r="CJ30" s="744">
        <v>2073.5215780000071</v>
      </c>
      <c r="CK30" s="744">
        <v>1308</v>
      </c>
      <c r="CL30" s="513"/>
      <c r="CM30" s="612">
        <v>89.772277876901555</v>
      </c>
      <c r="CN30" s="598">
        <v>2.0467406356607518</v>
      </c>
      <c r="CO30" s="598">
        <v>85.757228673106411</v>
      </c>
      <c r="CP30" s="598">
        <v>93.787327080696699</v>
      </c>
      <c r="CQ30" s="598">
        <v>2.2799250326111857</v>
      </c>
      <c r="CR30" s="744">
        <v>1163.5723239999986</v>
      </c>
      <c r="CS30" s="744">
        <v>728</v>
      </c>
      <c r="CT30" s="744"/>
      <c r="CU30" s="612">
        <v>89.395124877996537</v>
      </c>
      <c r="CV30" s="598">
        <v>1.6673944403410066</v>
      </c>
      <c r="CW30" s="598">
        <v>86.125778929171759</v>
      </c>
      <c r="CX30" s="598">
        <v>92.664470826821315</v>
      </c>
      <c r="CY30" s="598">
        <v>1.8651961643508082</v>
      </c>
      <c r="CZ30" s="744">
        <v>2130.3380700000039</v>
      </c>
      <c r="DA30" s="744">
        <v>1247</v>
      </c>
      <c r="DB30" s="481"/>
      <c r="DC30" s="612">
        <v>89.937542121145725</v>
      </c>
      <c r="DD30" s="598">
        <v>1.2511928318797858</v>
      </c>
      <c r="DE30" s="598">
        <v>87.484261098400495</v>
      </c>
      <c r="DF30" s="598">
        <v>92.390823143890941</v>
      </c>
      <c r="DG30" s="598">
        <v>1.3911797035707638</v>
      </c>
      <c r="DH30" s="744">
        <v>2294.1846990000017</v>
      </c>
      <c r="DI30" s="744">
        <v>1273</v>
      </c>
      <c r="DJ30" s="481"/>
      <c r="DK30" s="612">
        <v>90.890260276797463</v>
      </c>
      <c r="DL30" s="598">
        <v>1.3137024979813536</v>
      </c>
      <c r="DM30" s="598">
        <v>88.314416291820891</v>
      </c>
      <c r="DN30" s="598">
        <v>93.466104261774035</v>
      </c>
      <c r="DO30" s="598">
        <v>1.4453721377632767</v>
      </c>
      <c r="DP30" s="744">
        <v>2169.8865829999968</v>
      </c>
      <c r="DQ30" s="744">
        <v>1297</v>
      </c>
      <c r="DR30" s="481"/>
      <c r="DS30" s="612">
        <v>91.135000918202863</v>
      </c>
      <c r="DT30" s="598">
        <v>1.2927481581047828</v>
      </c>
      <c r="DU30" s="598">
        <v>88.600242846071936</v>
      </c>
      <c r="DV30" s="598">
        <v>93.669758990333776</v>
      </c>
      <c r="DW30" s="598">
        <v>1.4184979920777896</v>
      </c>
      <c r="DX30" s="744">
        <v>2052.830770999994</v>
      </c>
      <c r="DY30" s="744">
        <v>1265</v>
      </c>
      <c r="DZ30" s="481"/>
      <c r="EA30" s="612">
        <v>3.6</v>
      </c>
      <c r="EB30" s="475">
        <v>0.2</v>
      </c>
      <c r="EC30" s="475"/>
      <c r="ED30" s="475" t="s">
        <v>237</v>
      </c>
      <c r="EE30" s="475" t="s">
        <v>151</v>
      </c>
      <c r="EF30" s="797"/>
      <c r="EG30" s="908"/>
      <c r="EH30" s="935"/>
      <c r="EI30" s="935"/>
      <c r="EJ30" s="935"/>
      <c r="EK30" s="935"/>
      <c r="EL30" s="910"/>
    </row>
    <row r="31" spans="1:142" s="183" customFormat="1" ht="20.25" customHeight="1">
      <c r="A31" s="567" t="s">
        <v>37</v>
      </c>
      <c r="B31" s="431"/>
      <c r="C31" s="713">
        <v>71.688511318139902</v>
      </c>
      <c r="D31" s="713"/>
      <c r="E31" s="713">
        <v>64.639340026143159</v>
      </c>
      <c r="F31" s="713">
        <v>78.737682610136645</v>
      </c>
      <c r="G31" s="713">
        <v>5.0113505103494393</v>
      </c>
      <c r="H31" s="713"/>
      <c r="I31" s="533">
        <v>1432</v>
      </c>
      <c r="J31" s="713"/>
      <c r="K31" s="713">
        <v>77.407371564138998</v>
      </c>
      <c r="L31" s="713">
        <v>2.8025284929145058</v>
      </c>
      <c r="M31" s="713">
        <v>71.908371068138095</v>
      </c>
      <c r="N31" s="713">
        <v>82.906372060139887</v>
      </c>
      <c r="O31" s="713">
        <v>3.6204930309413208</v>
      </c>
      <c r="P31" s="713">
        <v>1697.2142090000218</v>
      </c>
      <c r="Q31" s="431">
        <v>1405</v>
      </c>
      <c r="R31" s="713"/>
      <c r="S31" s="713">
        <v>73.163605392474182</v>
      </c>
      <c r="T31" s="713">
        <v>3.2651445913556079</v>
      </c>
      <c r="U31" s="713">
        <v>66.756879547304735</v>
      </c>
      <c r="V31" s="713">
        <v>79.570331237643629</v>
      </c>
      <c r="W31" s="713">
        <v>4.4627989200918599</v>
      </c>
      <c r="X31" s="713">
        <v>1541.1944080000037</v>
      </c>
      <c r="Y31" s="460">
        <v>1378</v>
      </c>
      <c r="Z31" s="431"/>
      <c r="AA31" s="554">
        <v>77.876368104359983</v>
      </c>
      <c r="AB31" s="554">
        <v>3.0837940430404132</v>
      </c>
      <c r="AC31" s="554">
        <v>71.826925545034342</v>
      </c>
      <c r="AD31" s="554">
        <v>83.925810663685624</v>
      </c>
      <c r="AE31" s="554">
        <v>3.9598585785458122</v>
      </c>
      <c r="AF31" s="506">
        <v>1455.3115850000083</v>
      </c>
      <c r="AG31" s="506">
        <v>1386</v>
      </c>
      <c r="AH31" s="431"/>
      <c r="AI31" s="500">
        <v>76.042837358451166</v>
      </c>
      <c r="AJ31" s="500">
        <v>3.2251718110217582</v>
      </c>
      <c r="AK31" s="500">
        <v>69.716055691966773</v>
      </c>
      <c r="AL31" s="500">
        <v>82.36961902493556</v>
      </c>
      <c r="AM31" s="500">
        <v>4.2412565378365938</v>
      </c>
      <c r="AN31" s="506">
        <v>1202.2939289999997</v>
      </c>
      <c r="AO31" s="506">
        <v>1349</v>
      </c>
      <c r="AP31" s="503"/>
      <c r="AQ31" s="507">
        <v>79.352507852783461</v>
      </c>
      <c r="AR31" s="500">
        <v>3.0995205000417174</v>
      </c>
      <c r="AS31" s="500">
        <v>73.272682759779315</v>
      </c>
      <c r="AT31" s="500">
        <v>85.432332945787607</v>
      </c>
      <c r="AU31" s="500">
        <v>3.9060145468773553</v>
      </c>
      <c r="AV31" s="506">
        <v>1290.7757469999917</v>
      </c>
      <c r="AW31" s="506">
        <v>1392</v>
      </c>
      <c r="AX31" s="503"/>
      <c r="AY31" s="507">
        <v>80.795368102476445</v>
      </c>
      <c r="AZ31" s="500">
        <v>2.5629525049296538</v>
      </c>
      <c r="BA31" s="500">
        <v>75.770152973536554</v>
      </c>
      <c r="BB31" s="500">
        <v>85.820583231416322</v>
      </c>
      <c r="BC31" s="598">
        <v>3.1721527670731624</v>
      </c>
      <c r="BD31" s="506">
        <v>1448.4785050000012</v>
      </c>
      <c r="BE31" s="506">
        <v>1185</v>
      </c>
      <c r="BF31" s="504"/>
      <c r="BG31" s="507">
        <v>80.073809435278847</v>
      </c>
      <c r="BH31" s="500">
        <v>2.574731875740357</v>
      </c>
      <c r="BI31" s="500">
        <v>75.02550137938708</v>
      </c>
      <c r="BJ31" s="500">
        <v>85.122117491170599</v>
      </c>
      <c r="BK31" s="598">
        <v>3.2154482144644709</v>
      </c>
      <c r="BL31" s="506">
        <v>1408.8483350000015</v>
      </c>
      <c r="BM31" s="506">
        <v>1123</v>
      </c>
      <c r="BN31" s="598"/>
      <c r="BO31" s="507">
        <v>83.693922600554231</v>
      </c>
      <c r="BP31" s="500">
        <v>2.0454214825392887</v>
      </c>
      <c r="BQ31" s="500">
        <v>79.683439377698718</v>
      </c>
      <c r="BR31" s="500">
        <v>87.704405823409743</v>
      </c>
      <c r="BS31" s="598">
        <v>2.4439307168113831</v>
      </c>
      <c r="BT31" s="506">
        <v>1308.2153099999985</v>
      </c>
      <c r="BU31" s="506">
        <v>1177</v>
      </c>
      <c r="BV31" s="481"/>
      <c r="BW31" s="507">
        <v>85.573150666956778</v>
      </c>
      <c r="BX31" s="500">
        <v>1.7560145561866449</v>
      </c>
      <c r="BY31" s="500">
        <v>82.13003902251414</v>
      </c>
      <c r="BZ31" s="500">
        <v>89.016262311399402</v>
      </c>
      <c r="CA31" s="500">
        <v>2.0520625248693953</v>
      </c>
      <c r="CB31" s="500">
        <v>1346.3618459999977</v>
      </c>
      <c r="CC31" s="506">
        <v>1267</v>
      </c>
      <c r="CD31" s="513"/>
      <c r="CE31" s="612">
        <v>85.192789714306954</v>
      </c>
      <c r="CF31" s="598">
        <v>1.6851210743294389</v>
      </c>
      <c r="CG31" s="598">
        <v>81.888682267920558</v>
      </c>
      <c r="CH31" s="598">
        <v>88.496897160693351</v>
      </c>
      <c r="CI31" s="598">
        <v>1.9780090310230165</v>
      </c>
      <c r="CJ31" s="744">
        <v>1295.8062410000055</v>
      </c>
      <c r="CK31" s="744">
        <v>1257</v>
      </c>
      <c r="CL31" s="513"/>
      <c r="CM31" s="612">
        <v>88.980304273360758</v>
      </c>
      <c r="CN31" s="598">
        <v>2.3938636667246409</v>
      </c>
      <c r="CO31" s="598">
        <v>84.284310925882224</v>
      </c>
      <c r="CP31" s="598">
        <v>93.676297620839293</v>
      </c>
      <c r="CQ31" s="598">
        <v>2.6903298277901309</v>
      </c>
      <c r="CR31" s="744">
        <v>561.24433500000066</v>
      </c>
      <c r="CS31" s="744">
        <v>597</v>
      </c>
      <c r="CT31" s="744"/>
      <c r="CU31" s="612">
        <v>86.571425636889259</v>
      </c>
      <c r="CV31" s="598">
        <v>1.8762224169803141</v>
      </c>
      <c r="CW31" s="598">
        <v>82.892619944821377</v>
      </c>
      <c r="CX31" s="598">
        <v>90.250231328957128</v>
      </c>
      <c r="CY31" s="598">
        <v>2.1672536904380495</v>
      </c>
      <c r="CZ31" s="744">
        <v>1415.164944999995</v>
      </c>
      <c r="DA31" s="744">
        <v>1235</v>
      </c>
      <c r="DB31" s="744"/>
      <c r="DC31" s="612">
        <v>91.301933746145579</v>
      </c>
      <c r="DD31" s="598">
        <v>1.4017503842061223</v>
      </c>
      <c r="DE31" s="598">
        <v>88.55344643981077</v>
      </c>
      <c r="DF31" s="598">
        <v>94.050421052480388</v>
      </c>
      <c r="DG31" s="598">
        <v>1.5352910137736255</v>
      </c>
      <c r="DH31" s="744">
        <v>1478.7540270000011</v>
      </c>
      <c r="DI31" s="744">
        <v>1213</v>
      </c>
      <c r="DJ31" s="744"/>
      <c r="DK31" s="612">
        <v>94.653956353466526</v>
      </c>
      <c r="DL31" s="598">
        <v>1.2149907983201482</v>
      </c>
      <c r="DM31" s="598">
        <v>92.271661469758953</v>
      </c>
      <c r="DN31" s="598">
        <v>97.036251237174099</v>
      </c>
      <c r="DO31" s="598">
        <v>1.2836133270362251</v>
      </c>
      <c r="DP31" s="744">
        <v>1407.5565029999966</v>
      </c>
      <c r="DQ31" s="744">
        <v>1217</v>
      </c>
      <c r="DR31" s="744"/>
      <c r="DS31" s="612">
        <v>92.04987256559501</v>
      </c>
      <c r="DT31" s="598">
        <v>1.3932674360413622</v>
      </c>
      <c r="DU31" s="598">
        <v>89.318021154319027</v>
      </c>
      <c r="DV31" s="598">
        <v>94.781723976871007</v>
      </c>
      <c r="DW31" s="598">
        <v>1.5136006136765867</v>
      </c>
      <c r="DX31" s="744">
        <v>1264.1923520000032</v>
      </c>
      <c r="DY31" s="744">
        <v>1219</v>
      </c>
      <c r="DZ31" s="744"/>
      <c r="EA31" s="612">
        <v>6.8</v>
      </c>
      <c r="EB31" s="598">
        <v>-2.7</v>
      </c>
      <c r="EC31" s="598"/>
      <c r="ED31" s="500" t="s">
        <v>186</v>
      </c>
      <c r="EE31" s="598" t="s">
        <v>151</v>
      </c>
      <c r="EF31" s="797"/>
      <c r="EG31" s="908"/>
      <c r="EH31" s="935"/>
      <c r="EI31" s="935"/>
      <c r="EJ31" s="935"/>
      <c r="EK31" s="935"/>
      <c r="EL31" s="910"/>
    </row>
    <row r="32" spans="1:142" s="183" customFormat="1" ht="20.25" customHeight="1">
      <c r="A32" s="567" t="s">
        <v>38</v>
      </c>
      <c r="B32" s="431"/>
      <c r="C32" s="713">
        <v>86.714470745687109</v>
      </c>
      <c r="D32" s="713"/>
      <c r="E32" s="713">
        <v>82.918456090619188</v>
      </c>
      <c r="F32" s="713">
        <v>90.51048540075503</v>
      </c>
      <c r="G32" s="713">
        <v>2.2310154637461737</v>
      </c>
      <c r="H32" s="713"/>
      <c r="I32" s="533">
        <v>973</v>
      </c>
      <c r="J32" s="713"/>
      <c r="K32" s="713">
        <v>89.197530336030752</v>
      </c>
      <c r="L32" s="713">
        <v>1.4947055417629445</v>
      </c>
      <c r="M32" s="713">
        <v>86.264683609829603</v>
      </c>
      <c r="N32" s="713">
        <v>92.130377062231901</v>
      </c>
      <c r="O32" s="713">
        <v>1.6757252539750733</v>
      </c>
      <c r="P32" s="713">
        <v>738.05231099999583</v>
      </c>
      <c r="Q32" s="431">
        <v>967</v>
      </c>
      <c r="R32" s="713"/>
      <c r="S32" s="713">
        <v>88.756020531233617</v>
      </c>
      <c r="T32" s="713">
        <v>2.0822806683717556</v>
      </c>
      <c r="U32" s="713">
        <v>84.670259242048147</v>
      </c>
      <c r="V32" s="713">
        <v>92.841781820419072</v>
      </c>
      <c r="W32" s="713">
        <v>2.3460725885507592</v>
      </c>
      <c r="X32" s="713">
        <v>680.31372000000079</v>
      </c>
      <c r="Y32" s="460">
        <v>958</v>
      </c>
      <c r="Z32" s="431"/>
      <c r="AA32" s="554">
        <v>93.869029989896504</v>
      </c>
      <c r="AB32" s="554">
        <v>1.1875938555911549</v>
      </c>
      <c r="AC32" s="554">
        <v>91.539341070034794</v>
      </c>
      <c r="AD32" s="554">
        <v>96.198718909758213</v>
      </c>
      <c r="AE32" s="554">
        <v>1.2651604642329641</v>
      </c>
      <c r="AF32" s="506">
        <v>758.59201599999653</v>
      </c>
      <c r="AG32" s="506">
        <v>994</v>
      </c>
      <c r="AH32" s="431"/>
      <c r="AI32" s="500">
        <v>92.876719533842845</v>
      </c>
      <c r="AJ32" s="500">
        <v>1.4443475535480692</v>
      </c>
      <c r="AK32" s="500">
        <v>90.043359899918556</v>
      </c>
      <c r="AL32" s="500">
        <v>95.71007916776712</v>
      </c>
      <c r="AM32" s="500">
        <v>1.5551233514678253</v>
      </c>
      <c r="AN32" s="506">
        <v>750.5363330000007</v>
      </c>
      <c r="AO32" s="506">
        <v>998</v>
      </c>
      <c r="AP32" s="503"/>
      <c r="AQ32" s="507">
        <v>93.263933191905863</v>
      </c>
      <c r="AR32" s="500">
        <v>1.3044952670847909</v>
      </c>
      <c r="AS32" s="500">
        <v>90.705117059403904</v>
      </c>
      <c r="AT32" s="500">
        <v>95.822749324407809</v>
      </c>
      <c r="AU32" s="500">
        <v>1.3987135459970121</v>
      </c>
      <c r="AV32" s="506">
        <v>833.03989699999715</v>
      </c>
      <c r="AW32" s="506">
        <v>1006</v>
      </c>
      <c r="AX32" s="503"/>
      <c r="AY32" s="507">
        <v>93.78367057539883</v>
      </c>
      <c r="AZ32" s="500">
        <v>1.1042851921373518</v>
      </c>
      <c r="BA32" s="500">
        <v>91.618483884065569</v>
      </c>
      <c r="BB32" s="500">
        <v>95.948857266732077</v>
      </c>
      <c r="BC32" s="598">
        <v>1.1774813092323411</v>
      </c>
      <c r="BD32" s="506">
        <v>1054.4319730000022</v>
      </c>
      <c r="BE32" s="506">
        <v>1330</v>
      </c>
      <c r="BF32" s="504"/>
      <c r="BG32" s="507">
        <v>94.891150375153387</v>
      </c>
      <c r="BH32" s="500">
        <v>0.91060063525634261</v>
      </c>
      <c r="BI32" s="500">
        <v>93.105724651419379</v>
      </c>
      <c r="BJ32" s="500">
        <v>96.676576098887395</v>
      </c>
      <c r="BK32" s="598">
        <v>0.95962651064537763</v>
      </c>
      <c r="BL32" s="506">
        <v>1001.778556</v>
      </c>
      <c r="BM32" s="506">
        <v>1307</v>
      </c>
      <c r="BN32" s="598"/>
      <c r="BO32" s="507">
        <v>94.911795935535352</v>
      </c>
      <c r="BP32" s="500">
        <v>0.85739966458962791</v>
      </c>
      <c r="BQ32" s="500">
        <v>93.230681798682824</v>
      </c>
      <c r="BR32" s="500">
        <v>96.592910072387866</v>
      </c>
      <c r="BS32" s="598">
        <v>0.90336470418490333</v>
      </c>
      <c r="BT32" s="506">
        <v>927.12694700000168</v>
      </c>
      <c r="BU32" s="506">
        <v>1328</v>
      </c>
      <c r="BV32" s="481"/>
      <c r="BW32" s="507">
        <v>95.890376163332306</v>
      </c>
      <c r="BX32" s="500">
        <v>0.82702750818973958</v>
      </c>
      <c r="BY32" s="500">
        <v>94.2687791021404</v>
      </c>
      <c r="BZ32" s="500">
        <v>97.511973224524212</v>
      </c>
      <c r="CA32" s="500">
        <v>0.86247185721854347</v>
      </c>
      <c r="CB32" s="500">
        <v>1014.339429999997</v>
      </c>
      <c r="CC32" s="506">
        <v>1293</v>
      </c>
      <c r="CD32" s="513"/>
      <c r="CE32" s="612">
        <v>96.069841945740279</v>
      </c>
      <c r="CF32" s="598">
        <v>0.80629724362110444</v>
      </c>
      <c r="CG32" s="598">
        <v>94.488891610934559</v>
      </c>
      <c r="CH32" s="598">
        <v>97.650792280546014</v>
      </c>
      <c r="CI32" s="598">
        <v>0.8392823671725167</v>
      </c>
      <c r="CJ32" s="744">
        <v>949.38586399999713</v>
      </c>
      <c r="CK32" s="744">
        <v>1278</v>
      </c>
      <c r="CL32" s="513"/>
      <c r="CM32" s="612">
        <v>97.742246597768869</v>
      </c>
      <c r="CN32" s="598">
        <v>0.70279159605386254</v>
      </c>
      <c r="CO32" s="598">
        <v>96.363594711444719</v>
      </c>
      <c r="CP32" s="598">
        <v>99.120898484093019</v>
      </c>
      <c r="CQ32" s="598">
        <v>0.71902541686606258</v>
      </c>
      <c r="CR32" s="744">
        <v>499.89989999999995</v>
      </c>
      <c r="CS32" s="744">
        <v>725</v>
      </c>
      <c r="CT32" s="744"/>
      <c r="CU32" s="612">
        <v>97.895985001199975</v>
      </c>
      <c r="CV32" s="598">
        <v>0.58662203745936137</v>
      </c>
      <c r="CW32" s="598">
        <v>96.745765032092436</v>
      </c>
      <c r="CX32" s="598">
        <v>99.0462049703075</v>
      </c>
      <c r="CY32" s="598">
        <v>0.59922992495777105</v>
      </c>
      <c r="CZ32" s="744">
        <v>936.35330599999747</v>
      </c>
      <c r="DA32" s="744">
        <v>1232</v>
      </c>
      <c r="DB32" s="744"/>
      <c r="DC32" s="612">
        <v>97.319716762866037</v>
      </c>
      <c r="DD32" s="598">
        <v>0.62268354411996873</v>
      </c>
      <c r="DE32" s="598">
        <v>96.098787675804246</v>
      </c>
      <c r="DF32" s="598">
        <v>98.540645849927827</v>
      </c>
      <c r="DG32" s="598">
        <v>0.63983287748075734</v>
      </c>
      <c r="DH32" s="744">
        <v>931.17211100000225</v>
      </c>
      <c r="DI32" s="744">
        <v>1241</v>
      </c>
      <c r="DJ32" s="744"/>
      <c r="DK32" s="612">
        <v>97.014009514681192</v>
      </c>
      <c r="DL32" s="598">
        <v>0.6733605220047062</v>
      </c>
      <c r="DM32" s="598">
        <v>95.693716942358535</v>
      </c>
      <c r="DN32" s="598">
        <v>98.334302087003849</v>
      </c>
      <c r="DO32" s="598">
        <v>0.69408585973637771</v>
      </c>
      <c r="DP32" s="744">
        <v>988.77301000000068</v>
      </c>
      <c r="DQ32" s="744">
        <v>1269</v>
      </c>
      <c r="DR32" s="744"/>
      <c r="DS32" s="612">
        <v>97.531966914517625</v>
      </c>
      <c r="DT32" s="598">
        <v>0.5514863648766587</v>
      </c>
      <c r="DU32" s="598">
        <v>96.450639119712946</v>
      </c>
      <c r="DV32" s="598">
        <v>98.613294709322304</v>
      </c>
      <c r="DW32" s="598">
        <v>0.56544165192527251</v>
      </c>
      <c r="DX32" s="744">
        <v>951.76475299999925</v>
      </c>
      <c r="DY32" s="744">
        <v>1244</v>
      </c>
      <c r="DZ32" s="744"/>
      <c r="EA32" s="612">
        <v>1.4</v>
      </c>
      <c r="EB32" s="598">
        <v>0.5</v>
      </c>
      <c r="EC32" s="598"/>
      <c r="ED32" s="500" t="s">
        <v>151</v>
      </c>
      <c r="EE32" s="598" t="s">
        <v>151</v>
      </c>
      <c r="EF32" s="797"/>
      <c r="EG32" s="908"/>
      <c r="EH32" s="935"/>
      <c r="EI32" s="935"/>
      <c r="EJ32" s="935"/>
      <c r="EK32" s="935"/>
      <c r="EL32" s="910"/>
    </row>
    <row r="33" spans="1:142" s="185" customFormat="1" ht="20.25" customHeight="1">
      <c r="A33" s="567" t="s">
        <v>39</v>
      </c>
      <c r="B33" s="431"/>
      <c r="C33" s="713">
        <v>90.628484868311062</v>
      </c>
      <c r="D33" s="713"/>
      <c r="E33" s="713">
        <v>84.961508783944723</v>
      </c>
      <c r="F33" s="713">
        <v>96.295460952677402</v>
      </c>
      <c r="G33" s="713">
        <v>3.1867862760172878</v>
      </c>
      <c r="H33" s="713"/>
      <c r="I33" s="533">
        <v>872</v>
      </c>
      <c r="J33" s="713"/>
      <c r="K33" s="713">
        <v>93.716551030227635</v>
      </c>
      <c r="L33" s="713">
        <v>2.1574575166548335</v>
      </c>
      <c r="M33" s="713">
        <v>89.483280972784655</v>
      </c>
      <c r="N33" s="713">
        <v>97.949821087670614</v>
      </c>
      <c r="O33" s="713">
        <v>2.3021093850956595</v>
      </c>
      <c r="P33" s="713">
        <v>337.13089900000017</v>
      </c>
      <c r="Q33" s="431">
        <v>881</v>
      </c>
      <c r="R33" s="713"/>
      <c r="S33" s="713">
        <v>95.7777312536182</v>
      </c>
      <c r="T33" s="713">
        <v>1.4810364780431982</v>
      </c>
      <c r="U33" s="713">
        <v>92.8717053745074</v>
      </c>
      <c r="V33" s="713">
        <v>98.683757132729014</v>
      </c>
      <c r="W33" s="713">
        <v>1.5463265402700261</v>
      </c>
      <c r="X33" s="713">
        <v>330.08417600000087</v>
      </c>
      <c r="Y33" s="460">
        <v>874</v>
      </c>
      <c r="Z33" s="431"/>
      <c r="AA33" s="554">
        <v>94.626462842436993</v>
      </c>
      <c r="AB33" s="554">
        <v>1.239679791560174</v>
      </c>
      <c r="AC33" s="554">
        <v>92.194597553662334</v>
      </c>
      <c r="AD33" s="554">
        <v>97.058328131211653</v>
      </c>
      <c r="AE33" s="554">
        <v>1.3100772810501977</v>
      </c>
      <c r="AF33" s="506">
        <v>353.29591000000158</v>
      </c>
      <c r="AG33" s="506">
        <v>934</v>
      </c>
      <c r="AH33" s="431"/>
      <c r="AI33" s="500">
        <v>95.208496920058138</v>
      </c>
      <c r="AJ33" s="500">
        <v>1.5673367406497707</v>
      </c>
      <c r="AK33" s="500">
        <v>92.133870842134911</v>
      </c>
      <c r="AL33" s="500">
        <v>98.283122997981366</v>
      </c>
      <c r="AM33" s="500">
        <v>1.6462151922908581</v>
      </c>
      <c r="AN33" s="506">
        <v>299.03098800000112</v>
      </c>
      <c r="AO33" s="506">
        <v>930</v>
      </c>
      <c r="AP33" s="503"/>
      <c r="AQ33" s="507">
        <v>96.006851510809611</v>
      </c>
      <c r="AR33" s="500">
        <v>1.1986044896371899</v>
      </c>
      <c r="AS33" s="500">
        <v>93.655744088682368</v>
      </c>
      <c r="AT33" s="500">
        <v>98.357958932936853</v>
      </c>
      <c r="AU33" s="500">
        <v>1.2484572410982946</v>
      </c>
      <c r="AV33" s="506">
        <v>314.43809399999975</v>
      </c>
      <c r="AW33" s="506">
        <v>931</v>
      </c>
      <c r="AX33" s="503"/>
      <c r="AY33" s="507">
        <v>96.626909668423849</v>
      </c>
      <c r="AZ33" s="500">
        <v>0.9895555370454383</v>
      </c>
      <c r="BA33" s="500">
        <v>94.686674940654882</v>
      </c>
      <c r="BB33" s="500">
        <v>98.567144396192802</v>
      </c>
      <c r="BC33" s="598">
        <v>1.0240993326197716</v>
      </c>
      <c r="BD33" s="506">
        <v>391.72742799999838</v>
      </c>
      <c r="BE33" s="506">
        <v>1213</v>
      </c>
      <c r="BF33" s="504"/>
      <c r="BG33" s="507">
        <v>96.909552477633497</v>
      </c>
      <c r="BH33" s="500">
        <v>0.98361017153824526</v>
      </c>
      <c r="BI33" s="500">
        <v>94.980976069495554</v>
      </c>
      <c r="BJ33" s="500">
        <v>98.83812888577144</v>
      </c>
      <c r="BK33" s="598">
        <v>1.0149775191308001</v>
      </c>
      <c r="BL33" s="506">
        <v>376.70363000000094</v>
      </c>
      <c r="BM33" s="506">
        <v>1202</v>
      </c>
      <c r="BN33" s="598"/>
      <c r="BO33" s="507">
        <v>96.677201946260823</v>
      </c>
      <c r="BP33" s="500">
        <v>1.0855889765225424</v>
      </c>
      <c r="BQ33" s="500">
        <v>94.54867420054866</v>
      </c>
      <c r="BR33" s="500">
        <v>98.805729691972971</v>
      </c>
      <c r="BS33" s="598">
        <v>1.1229006990975805</v>
      </c>
      <c r="BT33" s="506">
        <v>407.45699200000024</v>
      </c>
      <c r="BU33" s="506">
        <v>1233</v>
      </c>
      <c r="BV33" s="481"/>
      <c r="BW33" s="507">
        <v>97.859619292467357</v>
      </c>
      <c r="BX33" s="500">
        <v>1.0122398448249144</v>
      </c>
      <c r="BY33" s="500">
        <v>95.874866498473423</v>
      </c>
      <c r="BZ33" s="500">
        <v>99.844372086461291</v>
      </c>
      <c r="CA33" s="500">
        <v>1.0343795041749468</v>
      </c>
      <c r="CB33" s="500">
        <v>441.47211599999815</v>
      </c>
      <c r="CC33" s="506">
        <v>1250</v>
      </c>
      <c r="CD33" s="513"/>
      <c r="CE33" s="612">
        <v>98.037361573046113</v>
      </c>
      <c r="CF33" s="598">
        <v>1.1871215022028714</v>
      </c>
      <c r="CG33" s="598">
        <v>95.709708649498921</v>
      </c>
      <c r="CH33" s="598">
        <v>100</v>
      </c>
      <c r="CI33" s="598">
        <v>1.2108868324841298</v>
      </c>
      <c r="CJ33" s="744">
        <v>411.72581200000081</v>
      </c>
      <c r="CK33" s="744">
        <v>1243</v>
      </c>
      <c r="CL33" s="513"/>
      <c r="CM33" s="612">
        <v>97.987642193647758</v>
      </c>
      <c r="CN33" s="598">
        <v>0.76311885313966887</v>
      </c>
      <c r="CO33" s="598">
        <v>96.490647562127023</v>
      </c>
      <c r="CP33" s="598">
        <v>99.484636825168508</v>
      </c>
      <c r="CQ33" s="598">
        <v>0.7787909128699696</v>
      </c>
      <c r="CR33" s="744">
        <v>158.94196299999973</v>
      </c>
      <c r="CS33" s="744">
        <v>556</v>
      </c>
      <c r="CT33" s="744"/>
      <c r="CU33" s="612">
        <v>98.453876881661586</v>
      </c>
      <c r="CV33" s="598">
        <v>0.58507342028183118</v>
      </c>
      <c r="CW33" s="598">
        <v>97.30669336582099</v>
      </c>
      <c r="CX33" s="598">
        <v>99.601060397502181</v>
      </c>
      <c r="CY33" s="598">
        <v>0.59426143369150497</v>
      </c>
      <c r="CZ33" s="744">
        <v>387.48505400000209</v>
      </c>
      <c r="DA33" s="744">
        <v>1220</v>
      </c>
      <c r="DB33" s="744"/>
      <c r="DC33" s="612">
        <v>99.278757504372692</v>
      </c>
      <c r="DD33" s="598">
        <v>0.41843893760827461</v>
      </c>
      <c r="DE33" s="598">
        <v>98.458301793105733</v>
      </c>
      <c r="DF33" s="598">
        <v>100</v>
      </c>
      <c r="DG33" s="598">
        <v>0.4214788219824816</v>
      </c>
      <c r="DH33" s="744">
        <v>397.19692299999974</v>
      </c>
      <c r="DI33" s="744">
        <v>1229</v>
      </c>
      <c r="DJ33" s="744"/>
      <c r="DK33" s="612">
        <v>99.212658718871666</v>
      </c>
      <c r="DL33" s="598">
        <v>0.33639986186331328</v>
      </c>
      <c r="DM33" s="598">
        <v>98.553062225708985</v>
      </c>
      <c r="DN33" s="598">
        <v>99.872255212034361</v>
      </c>
      <c r="DO33" s="598">
        <v>0.33906949597685276</v>
      </c>
      <c r="DP33" s="744">
        <v>399.69719299999872</v>
      </c>
      <c r="DQ33" s="744">
        <v>1206</v>
      </c>
      <c r="DR33" s="744"/>
      <c r="DS33" s="612">
        <v>98.881923527578024</v>
      </c>
      <c r="DT33" s="598">
        <v>0.83576248692980948</v>
      </c>
      <c r="DU33" s="598">
        <v>97.243200860020508</v>
      </c>
      <c r="DV33" s="598">
        <v>100</v>
      </c>
      <c r="DW33" s="598">
        <v>0.84521261026715</v>
      </c>
      <c r="DX33" s="744">
        <v>378.01564600000097</v>
      </c>
      <c r="DY33" s="744">
        <v>1159</v>
      </c>
      <c r="DZ33" s="744"/>
      <c r="EA33" s="612">
        <v>0.9</v>
      </c>
      <c r="EB33" s="598">
        <v>-0.3</v>
      </c>
      <c r="EC33" s="598"/>
      <c r="ED33" s="500" t="s">
        <v>151</v>
      </c>
      <c r="EE33" s="598" t="s">
        <v>151</v>
      </c>
      <c r="EF33" s="797"/>
      <c r="EG33" s="908"/>
      <c r="EH33" s="935"/>
      <c r="EI33" s="935"/>
      <c r="EJ33" s="935"/>
      <c r="EK33" s="935"/>
      <c r="EL33" s="910"/>
    </row>
    <row r="34" spans="1:142" s="197" customFormat="1" ht="20.25" customHeight="1">
      <c r="A34" s="567" t="s">
        <v>40</v>
      </c>
      <c r="B34" s="431"/>
      <c r="C34" s="713">
        <v>76.945447543802302</v>
      </c>
      <c r="D34" s="713"/>
      <c r="E34" s="713">
        <v>71.461730893711334</v>
      </c>
      <c r="F34" s="713">
        <v>82.429164193893271</v>
      </c>
      <c r="G34" s="713">
        <v>3.6321046575214582</v>
      </c>
      <c r="H34" s="713"/>
      <c r="I34" s="533">
        <v>910</v>
      </c>
      <c r="J34" s="713"/>
      <c r="K34" s="713">
        <v>81.75117824905017</v>
      </c>
      <c r="L34" s="713">
        <v>2.5998501828720375</v>
      </c>
      <c r="M34" s="713">
        <v>76.649864388624962</v>
      </c>
      <c r="N34" s="713">
        <v>86.852492109475392</v>
      </c>
      <c r="O34" s="713">
        <v>3.1801990363389576</v>
      </c>
      <c r="P34" s="713">
        <v>191.07950900000046</v>
      </c>
      <c r="Q34" s="431">
        <v>893</v>
      </c>
      <c r="R34" s="713"/>
      <c r="S34" s="713">
        <v>86.519060681464367</v>
      </c>
      <c r="T34" s="713">
        <v>2.0188548754513804</v>
      </c>
      <c r="U34" s="713">
        <v>82.557750746693387</v>
      </c>
      <c r="V34" s="713">
        <v>90.480370616235334</v>
      </c>
      <c r="W34" s="713">
        <v>2.3334220916754531</v>
      </c>
      <c r="X34" s="713">
        <v>194.0441639999994</v>
      </c>
      <c r="Y34" s="460">
        <v>891</v>
      </c>
      <c r="Z34" s="431"/>
      <c r="AA34" s="554">
        <v>86.720609072330248</v>
      </c>
      <c r="AB34" s="554">
        <v>2.233360064684732</v>
      </c>
      <c r="AC34" s="554">
        <v>82.339452861171097</v>
      </c>
      <c r="AD34" s="554">
        <v>91.101765283489399</v>
      </c>
      <c r="AE34" s="554">
        <v>2.5753509904686838</v>
      </c>
      <c r="AF34" s="506">
        <v>208.53352499999909</v>
      </c>
      <c r="AG34" s="506">
        <v>949</v>
      </c>
      <c r="AH34" s="431"/>
      <c r="AI34" s="500">
        <v>90.426788547810673</v>
      </c>
      <c r="AJ34" s="500">
        <v>1.5289879428989301</v>
      </c>
      <c r="AK34" s="500">
        <v>87.427390856081516</v>
      </c>
      <c r="AL34" s="500">
        <v>93.426186239539845</v>
      </c>
      <c r="AM34" s="500">
        <v>1.6908572862681281</v>
      </c>
      <c r="AN34" s="506">
        <v>220.93064700000116</v>
      </c>
      <c r="AO34" s="506">
        <v>928</v>
      </c>
      <c r="AP34" s="503"/>
      <c r="AQ34" s="507">
        <v>88.534336591604927</v>
      </c>
      <c r="AR34" s="500">
        <v>1.6833725911464172</v>
      </c>
      <c r="AS34" s="500">
        <v>85.232338453380109</v>
      </c>
      <c r="AT34" s="500">
        <v>91.836334729829744</v>
      </c>
      <c r="AU34" s="500">
        <v>1.9013782177095337</v>
      </c>
      <c r="AV34" s="506">
        <v>251.96436500000021</v>
      </c>
      <c r="AW34" s="506">
        <v>941</v>
      </c>
      <c r="AX34" s="503"/>
      <c r="AY34" s="507">
        <v>89.798438069362888</v>
      </c>
      <c r="AZ34" s="500">
        <v>1.3867176903841378</v>
      </c>
      <c r="BA34" s="500">
        <v>87.07948221517384</v>
      </c>
      <c r="BB34" s="500">
        <v>92.517393923551921</v>
      </c>
      <c r="BC34" s="598">
        <v>1.5442559137977405</v>
      </c>
      <c r="BD34" s="506">
        <v>306.45266100000106</v>
      </c>
      <c r="BE34" s="506">
        <v>1294</v>
      </c>
      <c r="BF34" s="504"/>
      <c r="BG34" s="507">
        <v>90.89464091627876</v>
      </c>
      <c r="BH34" s="500">
        <v>1.1992571124926048</v>
      </c>
      <c r="BI34" s="500">
        <v>88.543242932230015</v>
      </c>
      <c r="BJ34" s="500">
        <v>93.246038900327505</v>
      </c>
      <c r="BK34" s="598">
        <v>1.3193925410819507</v>
      </c>
      <c r="BL34" s="506">
        <v>300.06243300000131</v>
      </c>
      <c r="BM34" s="506">
        <v>1261</v>
      </c>
      <c r="BN34" s="598"/>
      <c r="BO34" s="507">
        <v>90.594662912941303</v>
      </c>
      <c r="BP34" s="500">
        <v>1.213296726907761</v>
      </c>
      <c r="BQ34" s="500">
        <v>88.215737000044228</v>
      </c>
      <c r="BR34" s="500">
        <v>92.973588825838377</v>
      </c>
      <c r="BS34" s="598">
        <v>1.3392585036424298</v>
      </c>
      <c r="BT34" s="506">
        <v>287.95715400000091</v>
      </c>
      <c r="BU34" s="506">
        <v>1281</v>
      </c>
      <c r="BV34" s="481"/>
      <c r="BW34" s="507">
        <v>87.120259832657013</v>
      </c>
      <c r="BX34" s="500">
        <v>1.2709201703735824</v>
      </c>
      <c r="BY34" s="500">
        <v>84.628298691245391</v>
      </c>
      <c r="BZ34" s="500">
        <v>89.612220974068634</v>
      </c>
      <c r="CA34" s="500">
        <v>1.4588112717005215</v>
      </c>
      <c r="CB34" s="500">
        <v>301.62028499999934</v>
      </c>
      <c r="CC34" s="506">
        <v>1300</v>
      </c>
      <c r="CD34" s="513"/>
      <c r="CE34" s="612">
        <v>90.822885523533756</v>
      </c>
      <c r="CF34" s="598">
        <v>1.1712757638139581</v>
      </c>
      <c r="CG34" s="598">
        <v>88.526302190772569</v>
      </c>
      <c r="CH34" s="598">
        <v>93.119468856294958</v>
      </c>
      <c r="CI34" s="598">
        <v>1.2896262401952212</v>
      </c>
      <c r="CJ34" s="744">
        <v>283.20114199999989</v>
      </c>
      <c r="CK34" s="744">
        <v>1262</v>
      </c>
      <c r="CL34" s="513"/>
      <c r="CM34" s="612">
        <v>93.737424055547805</v>
      </c>
      <c r="CN34" s="598">
        <v>1.1971695598233116</v>
      </c>
      <c r="CO34" s="598">
        <v>91.388961038676769</v>
      </c>
      <c r="CP34" s="598">
        <v>96.085887072418828</v>
      </c>
      <c r="CQ34" s="598">
        <v>1.2771521853575598</v>
      </c>
      <c r="CR34" s="744">
        <v>144.69539500000025</v>
      </c>
      <c r="CS34" s="744">
        <v>676</v>
      </c>
      <c r="CT34" s="744"/>
      <c r="CU34" s="612">
        <v>94.253243159211323</v>
      </c>
      <c r="CV34" s="598">
        <v>1.08643529418212</v>
      </c>
      <c r="CW34" s="598">
        <v>92.123013657565537</v>
      </c>
      <c r="CX34" s="598">
        <v>96.383472660857109</v>
      </c>
      <c r="CY34" s="598">
        <v>1.1526768286868687</v>
      </c>
      <c r="CZ34" s="744">
        <v>289.26894700000094</v>
      </c>
      <c r="DA34" s="744">
        <v>1231</v>
      </c>
      <c r="DB34" s="744"/>
      <c r="DC34" s="612">
        <v>92.091336151506326</v>
      </c>
      <c r="DD34" s="598">
        <v>0.97740318642890456</v>
      </c>
      <c r="DE34" s="598">
        <v>90.174889199652995</v>
      </c>
      <c r="DF34" s="598">
        <v>94.007783103359642</v>
      </c>
      <c r="DG34" s="598">
        <v>1.0613410851384606</v>
      </c>
      <c r="DH34" s="744">
        <v>297.24055100000066</v>
      </c>
      <c r="DI34" s="744">
        <v>1230</v>
      </c>
      <c r="DJ34" s="744"/>
      <c r="DK34" s="612">
        <v>92.205401470120236</v>
      </c>
      <c r="DL34" s="598">
        <v>1.1082953274939467</v>
      </c>
      <c r="DM34" s="598">
        <v>90.032309878005861</v>
      </c>
      <c r="DN34" s="598">
        <v>94.378493062234597</v>
      </c>
      <c r="DO34" s="598">
        <v>1.2019852522990175</v>
      </c>
      <c r="DP34" s="744">
        <v>301.55719900000105</v>
      </c>
      <c r="DQ34" s="744">
        <v>1230</v>
      </c>
      <c r="DR34" s="744"/>
      <c r="DS34" s="612">
        <v>92.239712612573143</v>
      </c>
      <c r="DT34" s="598">
        <v>1.0850736058452948</v>
      </c>
      <c r="DU34" s="598">
        <v>90.112152759535135</v>
      </c>
      <c r="DV34" s="598">
        <v>94.367272465611151</v>
      </c>
      <c r="DW34" s="598">
        <v>1.1763627347830539</v>
      </c>
      <c r="DX34" s="744">
        <v>302.44245899999953</v>
      </c>
      <c r="DY34" s="744">
        <v>1239</v>
      </c>
      <c r="DZ34" s="744"/>
      <c r="EA34" s="612">
        <v>1.4</v>
      </c>
      <c r="EB34" s="598">
        <v>0</v>
      </c>
      <c r="EC34" s="598"/>
      <c r="ED34" s="500" t="s">
        <v>151</v>
      </c>
      <c r="EE34" s="598" t="s">
        <v>151</v>
      </c>
      <c r="EF34" s="797"/>
      <c r="EG34" s="908"/>
      <c r="EH34" s="935"/>
      <c r="EI34" s="935"/>
      <c r="EJ34" s="935"/>
      <c r="EK34" s="935"/>
      <c r="EL34" s="910"/>
    </row>
    <row r="35" spans="1:142" s="197" customFormat="1" ht="20.25" customHeight="1">
      <c r="A35" s="900" t="s">
        <v>41</v>
      </c>
      <c r="B35" s="414"/>
      <c r="C35" s="707">
        <v>82.285374862732411</v>
      </c>
      <c r="D35" s="707"/>
      <c r="E35" s="707">
        <v>76.715344881878877</v>
      </c>
      <c r="F35" s="707">
        <v>87.855404843585944</v>
      </c>
      <c r="G35" s="707">
        <v>3.4498575175289878</v>
      </c>
      <c r="H35" s="707"/>
      <c r="I35" s="522">
        <v>903</v>
      </c>
      <c r="J35" s="707"/>
      <c r="K35" s="707">
        <v>80.840535946309373</v>
      </c>
      <c r="L35" s="707">
        <v>2.1529366614093437</v>
      </c>
      <c r="M35" s="707">
        <v>76.616136515980486</v>
      </c>
      <c r="N35" s="707">
        <v>85.06493537663826</v>
      </c>
      <c r="O35" s="707">
        <v>2.6631894954769062</v>
      </c>
      <c r="P35" s="707">
        <v>364.20648200000312</v>
      </c>
      <c r="Q35" s="414">
        <v>921</v>
      </c>
      <c r="R35" s="707"/>
      <c r="S35" s="707">
        <v>83.316824559838352</v>
      </c>
      <c r="T35" s="707">
        <v>2.3897575646355089</v>
      </c>
      <c r="U35" s="707">
        <v>78.627745370642955</v>
      </c>
      <c r="V35" s="707">
        <v>88.005903749033749</v>
      </c>
      <c r="W35" s="707">
        <v>2.8682772984455007</v>
      </c>
      <c r="X35" s="707">
        <v>370.38386500000064</v>
      </c>
      <c r="Y35" s="456">
        <v>925</v>
      </c>
      <c r="Z35" s="414"/>
      <c r="AA35" s="551">
        <v>88.600102974438869</v>
      </c>
      <c r="AB35" s="551">
        <v>1.4562341913099428</v>
      </c>
      <c r="AC35" s="551">
        <v>85.74342546280775</v>
      </c>
      <c r="AD35" s="551">
        <v>91.456780486069974</v>
      </c>
      <c r="AE35" s="551">
        <v>1.6436032718043978</v>
      </c>
      <c r="AF35" s="481">
        <v>368.69149699999883</v>
      </c>
      <c r="AG35" s="481">
        <v>994</v>
      </c>
      <c r="AH35" s="414"/>
      <c r="AI35" s="475">
        <v>86.275654297628151</v>
      </c>
      <c r="AJ35" s="475">
        <v>2.259656370379846</v>
      </c>
      <c r="AK35" s="475">
        <v>81.842912932403138</v>
      </c>
      <c r="AL35" s="475">
        <v>90.708395662853178</v>
      </c>
      <c r="AM35" s="475">
        <v>2.6191124121581622</v>
      </c>
      <c r="AN35" s="481">
        <v>421.39362599999947</v>
      </c>
      <c r="AO35" s="481">
        <v>974</v>
      </c>
      <c r="AP35" s="480"/>
      <c r="AQ35" s="482">
        <v>83.37355418569625</v>
      </c>
      <c r="AR35" s="483">
        <v>2.5291764414621132</v>
      </c>
      <c r="AS35" s="483">
        <v>78.412480241120207</v>
      </c>
      <c r="AT35" s="483">
        <v>88.334628130272293</v>
      </c>
      <c r="AU35" s="483">
        <v>3.0335475873187909</v>
      </c>
      <c r="AV35" s="488">
        <v>486.97998300000148</v>
      </c>
      <c r="AW35" s="488">
        <v>991</v>
      </c>
      <c r="AX35" s="480"/>
      <c r="AY35" s="507">
        <v>91.168940357014634</v>
      </c>
      <c r="AZ35" s="500">
        <v>1.5882073146610145</v>
      </c>
      <c r="BA35" s="500">
        <v>88.054921111563743</v>
      </c>
      <c r="BB35" s="500">
        <v>94.282959602465539</v>
      </c>
      <c r="BC35" s="738">
        <v>1.7420486718850146</v>
      </c>
      <c r="BD35" s="506">
        <v>510.07612699999981</v>
      </c>
      <c r="BE35" s="506">
        <v>1265</v>
      </c>
      <c r="BF35" s="745"/>
      <c r="BG35" s="507">
        <v>87.737315499640076</v>
      </c>
      <c r="BH35" s="500">
        <v>2.3533891846366086</v>
      </c>
      <c r="BI35" s="500">
        <v>83.12299674614529</v>
      </c>
      <c r="BJ35" s="500">
        <v>92.351634253134861</v>
      </c>
      <c r="BK35" s="738">
        <v>2.6823127323131546</v>
      </c>
      <c r="BL35" s="506">
        <v>506.6932529999994</v>
      </c>
      <c r="BM35" s="506">
        <v>1253</v>
      </c>
      <c r="BN35" s="738"/>
      <c r="BO35" s="507">
        <v>87.82270114083228</v>
      </c>
      <c r="BP35" s="500">
        <v>2.5334768052353867</v>
      </c>
      <c r="BQ35" s="500">
        <v>82.855281804707786</v>
      </c>
      <c r="BR35" s="500">
        <v>92.790120476956787</v>
      </c>
      <c r="BS35" s="738">
        <v>2.8847630194984655</v>
      </c>
      <c r="BT35" s="506">
        <v>447.32499899999993</v>
      </c>
      <c r="BU35" s="506">
        <v>1275</v>
      </c>
      <c r="BV35" s="601"/>
      <c r="BW35" s="507">
        <v>91.355480077366906</v>
      </c>
      <c r="BX35" s="500">
        <v>1.5663046733456107</v>
      </c>
      <c r="BY35" s="500">
        <v>88.284342745081616</v>
      </c>
      <c r="BZ35" s="500">
        <v>94.426617409652209</v>
      </c>
      <c r="CA35" s="500">
        <v>1.7145163837124413</v>
      </c>
      <c r="CB35" s="500">
        <v>502.36293500000022</v>
      </c>
      <c r="CC35" s="506">
        <v>1286</v>
      </c>
      <c r="CD35" s="513"/>
      <c r="CE35" s="612">
        <v>89.801211653034414</v>
      </c>
      <c r="CF35" s="598">
        <v>1.81737070834268</v>
      </c>
      <c r="CG35" s="598">
        <v>86.237795242335821</v>
      </c>
      <c r="CH35" s="598">
        <v>93.364628063733008</v>
      </c>
      <c r="CI35" s="598">
        <v>2.0237708098688785</v>
      </c>
      <c r="CJ35" s="744">
        <v>491.03330999999866</v>
      </c>
      <c r="CK35" s="744">
        <v>1245</v>
      </c>
      <c r="CL35" s="513"/>
      <c r="CM35" s="612">
        <v>91.911987783831208</v>
      </c>
      <c r="CN35" s="598">
        <v>1.9239041603754961</v>
      </c>
      <c r="CO35" s="598">
        <v>88.137904378876456</v>
      </c>
      <c r="CP35" s="598">
        <v>95.686071188785959</v>
      </c>
      <c r="CQ35" s="598">
        <v>2.0932026461013411</v>
      </c>
      <c r="CR35" s="744">
        <v>259.63623000000058</v>
      </c>
      <c r="CS35" s="744">
        <v>666</v>
      </c>
      <c r="CT35" s="744"/>
      <c r="CU35" s="612">
        <v>94.853358739332137</v>
      </c>
      <c r="CV35" s="598">
        <v>0.822740213646868</v>
      </c>
      <c r="CW35" s="598">
        <v>93.24016973057455</v>
      </c>
      <c r="CX35" s="598">
        <v>96.466547748089724</v>
      </c>
      <c r="CY35" s="598">
        <v>0.86738121304470828</v>
      </c>
      <c r="CZ35" s="744">
        <v>509.93730999999786</v>
      </c>
      <c r="DA35" s="744">
        <v>1240</v>
      </c>
      <c r="DB35" s="744"/>
      <c r="DC35" s="612">
        <v>92.267734155235175</v>
      </c>
      <c r="DD35" s="598">
        <v>1.2716837855499237</v>
      </c>
      <c r="DE35" s="598">
        <v>89.774275418474943</v>
      </c>
      <c r="DF35" s="598">
        <v>94.761192891995421</v>
      </c>
      <c r="DG35" s="598">
        <v>1.3782540529394471</v>
      </c>
      <c r="DH35" s="744">
        <v>515.94419799999991</v>
      </c>
      <c r="DI35" s="744">
        <v>1248</v>
      </c>
      <c r="DJ35" s="744"/>
      <c r="DK35" s="612">
        <v>92.384603441480834</v>
      </c>
      <c r="DL35" s="598">
        <v>1.5226696085733511</v>
      </c>
      <c r="DM35" s="598">
        <v>89.399026906171571</v>
      </c>
      <c r="DN35" s="598">
        <v>95.370179976790098</v>
      </c>
      <c r="DO35" s="598">
        <v>1.6481854679799057</v>
      </c>
      <c r="DP35" s="744">
        <v>548.29052799999852</v>
      </c>
      <c r="DQ35" s="744">
        <v>1242</v>
      </c>
      <c r="DR35" s="744"/>
      <c r="DS35" s="612">
        <v>95.117223424579194</v>
      </c>
      <c r="DT35" s="598">
        <v>0.72565415661902821</v>
      </c>
      <c r="DU35" s="598">
        <v>93.694395846343085</v>
      </c>
      <c r="DV35" s="598">
        <v>96.540051002815318</v>
      </c>
      <c r="DW35" s="598">
        <v>0.7629051085520987</v>
      </c>
      <c r="DX35" s="744">
        <v>523.51430799999923</v>
      </c>
      <c r="DY35" s="744">
        <v>1234</v>
      </c>
      <c r="DZ35" s="744"/>
      <c r="EA35" s="612">
        <v>5.3</v>
      </c>
      <c r="EB35" s="598">
        <v>2.7</v>
      </c>
      <c r="EC35" s="598"/>
      <c r="ED35" s="500" t="s">
        <v>186</v>
      </c>
      <c r="EE35" s="598" t="s">
        <v>151</v>
      </c>
      <c r="EF35" s="797"/>
      <c r="EG35" s="908"/>
      <c r="EH35" s="935"/>
      <c r="EI35" s="935"/>
      <c r="EJ35" s="935"/>
      <c r="EK35" s="935"/>
      <c r="EL35" s="910"/>
    </row>
    <row r="36" spans="1:142" ht="6" customHeight="1" thickBot="1">
      <c r="A36" s="963"/>
      <c r="B36" s="656"/>
      <c r="C36" s="655"/>
      <c r="D36" s="655"/>
      <c r="E36" s="655"/>
      <c r="F36" s="655"/>
      <c r="G36" s="655"/>
      <c r="H36" s="655"/>
      <c r="I36" s="656"/>
      <c r="J36" s="963"/>
      <c r="K36" s="963"/>
      <c r="L36" s="963"/>
      <c r="M36" s="963"/>
      <c r="N36" s="963"/>
      <c r="O36" s="963"/>
      <c r="P36" s="963"/>
      <c r="Q36" s="963"/>
      <c r="R36" s="963"/>
      <c r="S36" s="963"/>
      <c r="T36" s="963"/>
      <c r="U36" s="963"/>
      <c r="V36" s="963"/>
      <c r="W36" s="963"/>
      <c r="X36" s="963"/>
      <c r="Y36" s="963"/>
      <c r="Z36" s="963"/>
      <c r="AA36" s="963"/>
      <c r="AB36" s="963"/>
      <c r="AC36" s="963"/>
      <c r="AD36" s="963"/>
      <c r="AE36" s="963"/>
      <c r="AF36" s="963"/>
      <c r="AG36" s="963"/>
      <c r="AH36" s="963"/>
      <c r="AI36" s="963"/>
      <c r="AJ36" s="963"/>
      <c r="AK36" s="963"/>
      <c r="AL36" s="963"/>
      <c r="AM36" s="963"/>
      <c r="AN36" s="963"/>
      <c r="AO36" s="964"/>
      <c r="AP36" s="963"/>
      <c r="AQ36" s="963"/>
      <c r="AR36" s="963"/>
      <c r="AS36" s="963"/>
      <c r="AT36" s="963"/>
      <c r="AU36" s="963"/>
      <c r="AV36" s="963"/>
      <c r="AW36" s="964"/>
      <c r="AX36" s="654"/>
      <c r="AY36" s="963"/>
      <c r="AZ36" s="963"/>
      <c r="BA36" s="963"/>
      <c r="BB36" s="963"/>
      <c r="BC36" s="963"/>
      <c r="BD36" s="963"/>
      <c r="BE36" s="963"/>
      <c r="BF36" s="963"/>
      <c r="BG36" s="1201"/>
      <c r="BH36" s="1201"/>
      <c r="BI36" s="1201"/>
      <c r="BJ36" s="1201"/>
      <c r="BK36" s="1201"/>
      <c r="BL36" s="1201"/>
      <c r="BM36" s="1201"/>
      <c r="BN36" s="965"/>
      <c r="BO36" s="1201"/>
      <c r="BP36" s="1201"/>
      <c r="BQ36" s="1201"/>
      <c r="BR36" s="1201"/>
      <c r="BS36" s="1201"/>
      <c r="BT36" s="1201"/>
      <c r="BU36" s="1201"/>
      <c r="BV36" s="984"/>
      <c r="BW36" s="984"/>
      <c r="BX36" s="984"/>
      <c r="BY36" s="984"/>
      <c r="BZ36" s="984"/>
      <c r="CA36" s="984"/>
      <c r="CB36" s="984"/>
      <c r="CC36" s="984"/>
      <c r="CD36" s="984"/>
      <c r="CE36" s="203"/>
      <c r="CF36" s="203"/>
      <c r="CG36" s="203"/>
      <c r="CH36" s="203"/>
      <c r="CI36" s="203"/>
      <c r="CJ36" s="203"/>
      <c r="CK36" s="203"/>
      <c r="CL36" s="984"/>
      <c r="CM36" s="203"/>
      <c r="CN36" s="203"/>
      <c r="CO36" s="203"/>
      <c r="CP36" s="203"/>
      <c r="CQ36" s="203"/>
      <c r="CR36" s="203"/>
      <c r="CS36" s="203"/>
      <c r="CT36" s="203"/>
      <c r="CU36" s="203"/>
      <c r="CV36" s="203"/>
      <c r="CW36" s="203"/>
      <c r="CX36" s="203"/>
      <c r="CY36" s="203"/>
      <c r="CZ36" s="203"/>
      <c r="DA36" s="203"/>
      <c r="DB36" s="515"/>
      <c r="DC36" s="203"/>
      <c r="DD36" s="203"/>
      <c r="DE36" s="203"/>
      <c r="DF36" s="203"/>
      <c r="DG36" s="203"/>
      <c r="DH36" s="203"/>
      <c r="DI36" s="203"/>
      <c r="DJ36" s="515"/>
      <c r="DK36" s="203"/>
      <c r="DL36" s="203"/>
      <c r="DM36" s="203"/>
      <c r="DN36" s="203"/>
      <c r="DO36" s="203"/>
      <c r="DP36" s="203"/>
      <c r="DQ36" s="203"/>
      <c r="DR36" s="515"/>
      <c r="DS36" s="203"/>
      <c r="DT36" s="203"/>
      <c r="DU36" s="203"/>
      <c r="DV36" s="203"/>
      <c r="DW36" s="203"/>
      <c r="DX36" s="203"/>
      <c r="DY36" s="203"/>
      <c r="DZ36" s="515"/>
      <c r="EA36" s="578"/>
      <c r="EB36" s="578"/>
      <c r="EC36" s="578"/>
      <c r="ED36" s="578"/>
      <c r="EE36" s="578"/>
      <c r="EF36" s="924"/>
      <c r="EG36" s="908"/>
      <c r="EH36" s="935"/>
      <c r="EI36" s="936"/>
      <c r="EJ36" s="935"/>
      <c r="EK36" s="935"/>
    </row>
    <row r="37" spans="1:142" ht="99.95" customHeight="1" thickTop="1">
      <c r="A37" s="1193" t="s">
        <v>226</v>
      </c>
      <c r="B37" s="1194"/>
      <c r="C37" s="1194"/>
      <c r="D37" s="1194"/>
      <c r="E37" s="1194"/>
      <c r="F37" s="1194"/>
      <c r="G37" s="1194"/>
      <c r="H37" s="1194"/>
      <c r="I37" s="1194"/>
      <c r="J37" s="1194"/>
      <c r="K37" s="1194"/>
      <c r="L37" s="1194"/>
      <c r="M37" s="1194"/>
      <c r="N37" s="1194"/>
      <c r="O37" s="1194"/>
      <c r="P37" s="1194"/>
      <c r="Q37" s="1194"/>
      <c r="R37" s="1194"/>
      <c r="S37" s="1194"/>
      <c r="T37" s="1194"/>
      <c r="U37" s="1194"/>
      <c r="V37" s="1194"/>
      <c r="W37" s="1194"/>
      <c r="X37" s="1194"/>
      <c r="Y37" s="1194"/>
      <c r="Z37" s="1194"/>
      <c r="AA37" s="1194"/>
      <c r="AB37" s="1194"/>
      <c r="AC37" s="1194"/>
      <c r="AD37" s="1194"/>
      <c r="AE37" s="1194"/>
      <c r="AF37" s="1194"/>
      <c r="AG37" s="1194"/>
      <c r="AH37" s="1194"/>
      <c r="AI37" s="1194"/>
      <c r="AJ37" s="1194"/>
      <c r="AK37" s="1194"/>
      <c r="AL37" s="1194"/>
      <c r="AM37" s="1194"/>
      <c r="AN37" s="1194"/>
      <c r="AO37" s="1194"/>
      <c r="AP37" s="1194"/>
      <c r="AQ37" s="1194"/>
      <c r="AR37" s="1194"/>
      <c r="AS37" s="1194"/>
      <c r="AT37" s="1194"/>
      <c r="AU37" s="1194"/>
      <c r="AV37" s="1194"/>
      <c r="AW37" s="1194"/>
      <c r="AX37" s="1194"/>
      <c r="AY37" s="1194"/>
      <c r="AZ37" s="1194"/>
      <c r="BA37" s="1194"/>
      <c r="BB37" s="1194"/>
      <c r="BC37" s="1194"/>
      <c r="BD37" s="1194"/>
      <c r="BE37" s="1194"/>
      <c r="BF37" s="1194"/>
      <c r="BG37" s="1194"/>
      <c r="BH37" s="1194"/>
      <c r="BI37" s="1194"/>
      <c r="BJ37" s="1194"/>
      <c r="BK37" s="1194"/>
      <c r="BL37" s="1194"/>
      <c r="BM37" s="1194"/>
      <c r="BN37" s="1194"/>
      <c r="BO37" s="1194"/>
      <c r="BP37" s="1194"/>
      <c r="BQ37" s="1194"/>
      <c r="BR37" s="1194"/>
      <c r="BS37" s="1194"/>
      <c r="BT37" s="1194"/>
      <c r="BU37" s="1194"/>
      <c r="BV37" s="1194"/>
      <c r="BW37" s="1194"/>
      <c r="BX37" s="1194"/>
      <c r="BY37" s="1194"/>
      <c r="BZ37" s="1194"/>
      <c r="CA37" s="1194"/>
      <c r="CB37" s="1194"/>
      <c r="CC37" s="1194"/>
      <c r="CD37" s="1194"/>
      <c r="CE37" s="1194"/>
      <c r="CF37" s="1194"/>
      <c r="CG37" s="1194"/>
      <c r="CH37" s="1194"/>
      <c r="CI37" s="1194"/>
      <c r="CJ37" s="1194"/>
      <c r="CK37" s="1194"/>
      <c r="CL37" s="1194"/>
      <c r="CM37" s="1194"/>
      <c r="CN37" s="1194"/>
      <c r="CO37" s="1194"/>
      <c r="CP37" s="1194"/>
      <c r="CQ37" s="1194"/>
      <c r="CR37" s="1194"/>
      <c r="CS37" s="1194"/>
      <c r="CT37" s="1194"/>
      <c r="CU37" s="1194"/>
      <c r="CV37" s="1194"/>
      <c r="CW37" s="1194"/>
      <c r="CX37" s="1194"/>
      <c r="CY37" s="1194"/>
      <c r="CZ37" s="1194"/>
      <c r="DA37" s="1194"/>
      <c r="DB37" s="1194"/>
      <c r="DC37" s="1194"/>
      <c r="DD37" s="1194"/>
      <c r="DE37" s="1194"/>
      <c r="DF37" s="1194"/>
      <c r="DG37" s="1194"/>
      <c r="DH37" s="1194"/>
      <c r="DI37" s="1194"/>
      <c r="DJ37" s="1194"/>
      <c r="DK37" s="1194"/>
      <c r="DL37" s="1194"/>
      <c r="DM37" s="1194"/>
      <c r="DN37" s="1194"/>
      <c r="DO37" s="1194"/>
      <c r="DP37" s="1194"/>
      <c r="DQ37" s="1194"/>
      <c r="DR37" s="1194"/>
      <c r="DS37" s="1194"/>
      <c r="DT37" s="1194"/>
      <c r="DU37" s="1194"/>
      <c r="DV37" s="1194"/>
      <c r="DW37" s="1194"/>
      <c r="DX37" s="1194"/>
      <c r="DY37" s="1194"/>
      <c r="DZ37" s="1194"/>
      <c r="EA37" s="1194"/>
      <c r="EB37" s="1194"/>
      <c r="EC37" s="1194"/>
      <c r="ED37" s="1194"/>
      <c r="EE37" s="1194"/>
      <c r="EF37" s="1194"/>
      <c r="EG37" s="918"/>
    </row>
    <row r="38" spans="1:142" ht="19.5" customHeight="1">
      <c r="A38" s="143"/>
      <c r="B38" s="966"/>
      <c r="C38" s="966"/>
      <c r="D38" s="966"/>
      <c r="E38" s="966"/>
      <c r="F38" s="966"/>
      <c r="G38" s="966"/>
      <c r="H38" s="966"/>
      <c r="I38" s="966"/>
      <c r="J38" s="966"/>
      <c r="K38" s="966"/>
      <c r="L38" s="966"/>
      <c r="M38" s="966"/>
      <c r="N38" s="966"/>
      <c r="O38" s="966"/>
      <c r="P38" s="966"/>
      <c r="Q38" s="966"/>
      <c r="R38" s="197"/>
      <c r="S38" s="197"/>
      <c r="T38" s="197"/>
      <c r="U38" s="197"/>
      <c r="V38" s="197"/>
      <c r="W38" s="197"/>
      <c r="X38" s="197"/>
      <c r="Y38" s="197"/>
      <c r="Z38" s="197"/>
      <c r="AA38" s="197"/>
      <c r="AB38" s="197"/>
      <c r="AC38" s="197"/>
      <c r="AD38" s="197"/>
      <c r="AE38" s="197"/>
      <c r="AF38" s="197"/>
      <c r="AG38" s="197"/>
      <c r="AH38" s="197"/>
      <c r="AI38" s="197"/>
      <c r="AJ38" s="197"/>
      <c r="AK38" s="197"/>
      <c r="AL38" s="197"/>
      <c r="AM38" s="197"/>
      <c r="AN38" s="197"/>
      <c r="AO38" s="198"/>
      <c r="AP38" s="197"/>
      <c r="AQ38" s="197"/>
      <c r="AR38" s="197"/>
      <c r="AS38" s="197"/>
      <c r="AT38" s="197"/>
      <c r="AU38" s="197"/>
      <c r="AV38" s="197"/>
      <c r="AW38" s="198"/>
      <c r="AY38" s="197"/>
      <c r="AZ38" s="197"/>
      <c r="BA38" s="197"/>
      <c r="BB38" s="197"/>
      <c r="BC38" s="197"/>
      <c r="BD38" s="197"/>
      <c r="BE38" s="197"/>
      <c r="BF38" s="197"/>
      <c r="BG38" s="579"/>
      <c r="BH38" s="579"/>
      <c r="BI38" s="579"/>
      <c r="BJ38" s="579"/>
      <c r="BK38" s="579"/>
      <c r="BL38" s="579"/>
      <c r="BM38" s="580"/>
      <c r="BN38" s="580"/>
      <c r="BO38" s="579"/>
      <c r="BP38" s="579"/>
      <c r="BQ38" s="579"/>
      <c r="BR38" s="579"/>
      <c r="BS38" s="579"/>
      <c r="BT38" s="579"/>
      <c r="BU38" s="580"/>
      <c r="BV38" s="580"/>
      <c r="BW38" s="580"/>
      <c r="BX38" s="580"/>
      <c r="BY38" s="580"/>
      <c r="BZ38" s="580"/>
      <c r="CA38" s="580"/>
      <c r="CB38" s="580"/>
      <c r="CC38" s="580"/>
      <c r="CD38" s="580"/>
      <c r="CE38" s="198"/>
      <c r="CF38" s="198"/>
      <c r="CG38" s="198"/>
      <c r="CH38" s="198"/>
      <c r="CI38" s="198"/>
      <c r="CJ38" s="198"/>
      <c r="CK38" s="198"/>
      <c r="CL38" s="580"/>
      <c r="CM38" s="198"/>
      <c r="CN38" s="198"/>
      <c r="CO38" s="198"/>
      <c r="CP38" s="198"/>
      <c r="CQ38" s="198"/>
      <c r="CR38" s="198"/>
      <c r="CS38" s="198"/>
      <c r="CT38" s="198"/>
      <c r="CU38" s="198"/>
      <c r="CV38" s="198"/>
      <c r="CW38" s="198"/>
      <c r="CX38" s="198"/>
      <c r="CY38" s="198"/>
      <c r="CZ38" s="198"/>
      <c r="DA38" s="198"/>
      <c r="DB38" s="198"/>
      <c r="DC38" s="198"/>
      <c r="DD38" s="198"/>
      <c r="DE38" s="198"/>
      <c r="DF38" s="198"/>
      <c r="DG38" s="198"/>
      <c r="DH38" s="198"/>
      <c r="DI38" s="198"/>
      <c r="DJ38" s="198"/>
      <c r="DK38" s="198"/>
      <c r="DL38" s="198"/>
      <c r="DM38" s="198"/>
      <c r="DN38" s="198"/>
      <c r="DO38" s="198"/>
      <c r="DP38" s="198"/>
      <c r="DQ38" s="198"/>
      <c r="DR38" s="198"/>
      <c r="DS38" s="198"/>
      <c r="DT38" s="198"/>
      <c r="DU38" s="198"/>
      <c r="DV38" s="198"/>
      <c r="DW38" s="198"/>
      <c r="DX38" s="198"/>
      <c r="DY38" s="198"/>
      <c r="DZ38" s="198"/>
      <c r="EA38" s="925"/>
      <c r="EB38" s="925"/>
      <c r="EC38" s="925"/>
      <c r="ED38" s="925"/>
      <c r="EE38" s="925"/>
      <c r="EF38" s="944"/>
      <c r="EG38" s="944"/>
    </row>
    <row r="39" spans="1:142">
      <c r="CE39" s="198"/>
      <c r="CF39" s="198"/>
      <c r="CG39" s="198"/>
      <c r="CH39" s="198"/>
      <c r="CI39" s="198"/>
      <c r="CJ39" s="198"/>
      <c r="CK39" s="198"/>
      <c r="CM39" s="198"/>
      <c r="CN39" s="198"/>
      <c r="CO39" s="198"/>
      <c r="CP39" s="198"/>
      <c r="CQ39" s="198"/>
      <c r="CR39" s="198"/>
      <c r="CS39" s="198"/>
      <c r="CT39" s="198"/>
      <c r="CU39" s="198"/>
      <c r="CV39" s="198"/>
      <c r="CW39" s="198"/>
      <c r="CX39" s="198"/>
      <c r="CY39" s="198"/>
      <c r="CZ39" s="198"/>
      <c r="DA39" s="198"/>
      <c r="DB39" s="198"/>
      <c r="DC39" s="198"/>
      <c r="DD39" s="198"/>
      <c r="DE39" s="198"/>
      <c r="DF39" s="198"/>
      <c r="DG39" s="198"/>
      <c r="DH39" s="198"/>
      <c r="DI39" s="198"/>
      <c r="DJ39" s="198"/>
      <c r="DK39" s="198"/>
      <c r="DL39" s="198"/>
      <c r="DM39" s="198"/>
      <c r="DN39" s="198"/>
      <c r="DO39" s="198"/>
      <c r="DP39" s="198"/>
      <c r="DQ39" s="198"/>
      <c r="DR39" s="198"/>
      <c r="DS39" s="198"/>
      <c r="DT39" s="198"/>
      <c r="DU39" s="198"/>
      <c r="DV39" s="198"/>
      <c r="DW39" s="198"/>
      <c r="DX39" s="198"/>
      <c r="DY39" s="198"/>
      <c r="DZ39" s="198"/>
      <c r="EA39" s="925"/>
      <c r="EB39" s="925"/>
      <c r="EC39" s="925"/>
      <c r="ED39" s="925"/>
      <c r="EE39" s="925"/>
      <c r="EF39" s="944"/>
      <c r="EG39" s="944"/>
    </row>
    <row r="40" spans="1:142">
      <c r="CE40" s="198"/>
      <c r="CF40" s="198"/>
      <c r="CG40" s="198"/>
      <c r="CH40" s="198"/>
      <c r="CI40" s="198"/>
      <c r="CJ40" s="198"/>
      <c r="CK40" s="198"/>
      <c r="CM40" s="198"/>
      <c r="CN40" s="198"/>
      <c r="CO40" s="198"/>
      <c r="CP40" s="198"/>
      <c r="CQ40" s="198"/>
      <c r="CR40" s="198"/>
      <c r="CS40" s="198"/>
      <c r="CT40" s="198"/>
      <c r="CU40" s="198"/>
      <c r="CV40" s="198"/>
      <c r="CW40" s="198"/>
      <c r="CX40" s="198"/>
      <c r="CY40" s="198"/>
      <c r="CZ40" s="198"/>
      <c r="DA40" s="198"/>
      <c r="DB40" s="198"/>
      <c r="DC40" s="198"/>
      <c r="DD40" s="198"/>
      <c r="DE40" s="198"/>
      <c r="DF40" s="198"/>
      <c r="DG40" s="198"/>
      <c r="DH40" s="198"/>
      <c r="DI40" s="198"/>
      <c r="DJ40" s="198"/>
      <c r="DK40" s="198"/>
      <c r="DL40" s="198"/>
      <c r="DM40" s="198"/>
      <c r="DN40" s="198"/>
      <c r="DO40" s="198"/>
      <c r="DP40" s="198"/>
      <c r="DQ40" s="198"/>
      <c r="DR40" s="198"/>
      <c r="DS40" s="198"/>
      <c r="DT40" s="198"/>
      <c r="DU40" s="198"/>
      <c r="DV40" s="198"/>
      <c r="DW40" s="198"/>
      <c r="DX40" s="198"/>
      <c r="DY40" s="198"/>
      <c r="DZ40" s="198"/>
      <c r="EA40" s="925"/>
      <c r="EB40" s="925"/>
      <c r="EC40" s="925"/>
      <c r="ED40" s="925"/>
      <c r="EE40" s="925"/>
      <c r="EF40" s="944"/>
      <c r="EG40" s="944"/>
    </row>
  </sheetData>
  <mergeCells count="119">
    <mergeCell ref="DK4:DQ4"/>
    <mergeCell ref="DK5:DK6"/>
    <mergeCell ref="DL5:DL6"/>
    <mergeCell ref="DM5:DN5"/>
    <mergeCell ref="DO5:DO6"/>
    <mergeCell ref="DP5:DP6"/>
    <mergeCell ref="DQ5:DQ6"/>
    <mergeCell ref="A37:EF37"/>
    <mergeCell ref="DE5:DF5"/>
    <mergeCell ref="DG5:DG6"/>
    <mergeCell ref="DH5:DH6"/>
    <mergeCell ref="DI5:DI6"/>
    <mergeCell ref="BG36:BM36"/>
    <mergeCell ref="BO36:BU36"/>
    <mergeCell ref="CW5:CX5"/>
    <mergeCell ref="CY5:CY6"/>
    <mergeCell ref="CZ5:CZ6"/>
    <mergeCell ref="DA5:DA6"/>
    <mergeCell ref="DC5:DC6"/>
    <mergeCell ref="DD5:DD6"/>
    <mergeCell ref="CO5:CP5"/>
    <mergeCell ref="CQ5:CQ6"/>
    <mergeCell ref="CR5:CR6"/>
    <mergeCell ref="CS5:CS6"/>
    <mergeCell ref="CU5:CU6"/>
    <mergeCell ref="CV5:CV6"/>
    <mergeCell ref="CG5:CH5"/>
    <mergeCell ref="CI5:CI6"/>
    <mergeCell ref="CJ5:CJ6"/>
    <mergeCell ref="CK5:CK6"/>
    <mergeCell ref="CM5:CM6"/>
    <mergeCell ref="CN5:CN6"/>
    <mergeCell ref="BY5:BZ5"/>
    <mergeCell ref="CA5:CA6"/>
    <mergeCell ref="CB5:CB6"/>
    <mergeCell ref="CC5:CC6"/>
    <mergeCell ref="CE5:CE6"/>
    <mergeCell ref="CF5:CF6"/>
    <mergeCell ref="BQ5:BR5"/>
    <mergeCell ref="BS5:BS6"/>
    <mergeCell ref="BT5:BT6"/>
    <mergeCell ref="BU5:BU6"/>
    <mergeCell ref="BW5:BW6"/>
    <mergeCell ref="BX5:BX6"/>
    <mergeCell ref="BK5:BK6"/>
    <mergeCell ref="BL5:BL6"/>
    <mergeCell ref="BM5:BM6"/>
    <mergeCell ref="BO5:BO6"/>
    <mergeCell ref="BP5:BP6"/>
    <mergeCell ref="BD5:BD6"/>
    <mergeCell ref="BE5:BE6"/>
    <mergeCell ref="BG5:BG6"/>
    <mergeCell ref="BH5:BH6"/>
    <mergeCell ref="AY5:AY6"/>
    <mergeCell ref="AZ5:AZ6"/>
    <mergeCell ref="AK5:AL5"/>
    <mergeCell ref="AM5:AM6"/>
    <mergeCell ref="AN5:AN6"/>
    <mergeCell ref="AO5:AO6"/>
    <mergeCell ref="AQ5:AQ6"/>
    <mergeCell ref="AR5:AR6"/>
    <mergeCell ref="AW5:AW6"/>
    <mergeCell ref="X5:X6"/>
    <mergeCell ref="Y5:Y6"/>
    <mergeCell ref="AA5:AA6"/>
    <mergeCell ref="AB5:AB6"/>
    <mergeCell ref="AS5:AT5"/>
    <mergeCell ref="AU5:AU6"/>
    <mergeCell ref="AV5:AV6"/>
    <mergeCell ref="BA5:BB5"/>
    <mergeCell ref="BC5:BC6"/>
    <mergeCell ref="ED4:EE5"/>
    <mergeCell ref="C5:C6"/>
    <mergeCell ref="D5:D6"/>
    <mergeCell ref="E5:F5"/>
    <mergeCell ref="G5:G6"/>
    <mergeCell ref="H5:H6"/>
    <mergeCell ref="I5:I6"/>
    <mergeCell ref="BI5:BJ5"/>
    <mergeCell ref="K5:K6"/>
    <mergeCell ref="L5:L6"/>
    <mergeCell ref="BO4:BU4"/>
    <mergeCell ref="BW4:CC4"/>
    <mergeCell ref="CE4:CK4"/>
    <mergeCell ref="CM4:CS4"/>
    <mergeCell ref="CU4:DA4"/>
    <mergeCell ref="DC4:DI4"/>
    <mergeCell ref="AC5:AD5"/>
    <mergeCell ref="AE5:AE6"/>
    <mergeCell ref="AF5:AF6"/>
    <mergeCell ref="AG5:AG6"/>
    <mergeCell ref="AI5:AI6"/>
    <mergeCell ref="AJ5:AJ6"/>
    <mergeCell ref="U5:V5"/>
    <mergeCell ref="W5:W6"/>
    <mergeCell ref="DS4:DY4"/>
    <mergeCell ref="DS5:DS6"/>
    <mergeCell ref="DT5:DT6"/>
    <mergeCell ref="DU5:DV5"/>
    <mergeCell ref="DW5:DW6"/>
    <mergeCell ref="DX5:DX6"/>
    <mergeCell ref="DY5:DY6"/>
    <mergeCell ref="A1:EE1"/>
    <mergeCell ref="A4:A6"/>
    <mergeCell ref="C4:I4"/>
    <mergeCell ref="K4:Q4"/>
    <mergeCell ref="S4:Y4"/>
    <mergeCell ref="AA4:AG4"/>
    <mergeCell ref="AI4:AO4"/>
    <mergeCell ref="AQ4:AW4"/>
    <mergeCell ref="AY4:BE4"/>
    <mergeCell ref="BG4:BM4"/>
    <mergeCell ref="M5:N5"/>
    <mergeCell ref="O5:O6"/>
    <mergeCell ref="P5:P6"/>
    <mergeCell ref="Q5:Q6"/>
    <mergeCell ref="S5:S6"/>
    <mergeCell ref="T5:T6"/>
    <mergeCell ref="EA4:EB5"/>
  </mergeCells>
  <printOptions horizontalCentered="1"/>
  <pageMargins left="0.19685039370078741" right="0.19685039370078741" top="0.78740157480314965" bottom="0.51181102362204722" header="0.31496062992125984" footer="0.31496062992125984"/>
  <pageSetup paperSize="9" scale="59" orientation="landscape" r:id="rId1"/>
  <headerFooter alignWithMargins="0">
    <oddFooter xml:space="preserve">&amp;C&amp;14Perú:Indicadores de Resultados de los Programas Presupuestales, 2024&amp;R&amp;14&amp;P+40 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92D050"/>
  </sheetPr>
  <dimension ref="A1:EL60"/>
  <sheetViews>
    <sheetView showGridLines="0" view="pageBreakPreview" zoomScale="70" zoomScaleNormal="60" zoomScaleSheetLayoutView="70" zoomScalePageLayoutView="60" workbookViewId="0">
      <selection activeCell="EI12" sqref="EI12"/>
    </sheetView>
  </sheetViews>
  <sheetFormatPr baseColWidth="10" defaultColWidth="11.42578125" defaultRowHeight="12.75"/>
  <cols>
    <col min="1" max="1" width="29.42578125" style="136" customWidth="1"/>
    <col min="2" max="2" width="0.85546875" style="136" hidden="1" customWidth="1"/>
    <col min="3" max="3" width="11.42578125" style="136" hidden="1" customWidth="1"/>
    <col min="4" max="6" width="8.7109375" style="136" hidden="1" customWidth="1"/>
    <col min="7" max="7" width="11.7109375" style="136" hidden="1" customWidth="1"/>
    <col min="8" max="8" width="8.7109375" style="136" hidden="1" customWidth="1"/>
    <col min="9" max="9" width="11.28515625" style="136" hidden="1" customWidth="1"/>
    <col min="10" max="10" width="1.7109375" style="136" hidden="1" customWidth="1"/>
    <col min="11" max="11" width="11.42578125" style="136" hidden="1" customWidth="1"/>
    <col min="12" max="12" width="8.7109375" style="136" hidden="1" customWidth="1"/>
    <col min="13" max="14" width="9.28515625" style="136" hidden="1" customWidth="1"/>
    <col min="15" max="15" width="11.7109375" style="136" hidden="1" customWidth="1"/>
    <col min="16" max="16" width="10.7109375" style="136" hidden="1" customWidth="1"/>
    <col min="17" max="17" width="11.28515625" style="136" hidden="1" customWidth="1"/>
    <col min="18" max="18" width="1.7109375" style="136" hidden="1" customWidth="1"/>
    <col min="19" max="19" width="11.42578125" style="136" hidden="1" customWidth="1"/>
    <col min="20" max="20" width="8.7109375" style="136" hidden="1" customWidth="1"/>
    <col min="21" max="22" width="9.28515625" style="136" hidden="1" customWidth="1"/>
    <col min="23" max="23" width="11.7109375" style="136" hidden="1" customWidth="1"/>
    <col min="24" max="24" width="10.7109375" style="136" hidden="1" customWidth="1"/>
    <col min="25" max="25" width="12.140625" style="136" hidden="1" customWidth="1"/>
    <col min="26" max="26" width="1.7109375" style="136" hidden="1" customWidth="1"/>
    <col min="27" max="27" width="11.42578125" style="136" hidden="1" customWidth="1"/>
    <col min="28" max="30" width="9.28515625" style="136" hidden="1" customWidth="1"/>
    <col min="31" max="31" width="11.7109375" style="136" hidden="1" customWidth="1"/>
    <col min="32" max="32" width="9.28515625" style="136" hidden="1" customWidth="1"/>
    <col min="33" max="33" width="12.140625" style="136" hidden="1" customWidth="1"/>
    <col min="34" max="34" width="1.7109375" style="136" hidden="1" customWidth="1"/>
    <col min="35" max="35" width="11.42578125" style="136" hidden="1" customWidth="1"/>
    <col min="36" max="36" width="9.28515625" style="136" hidden="1" customWidth="1"/>
    <col min="37" max="37" width="9.5703125" style="136" hidden="1" customWidth="1"/>
    <col min="38" max="38" width="10.7109375" style="136" hidden="1" customWidth="1"/>
    <col min="39" max="39" width="12.28515625" style="136" hidden="1" customWidth="1"/>
    <col min="40" max="40" width="9.28515625" style="136" hidden="1" customWidth="1"/>
    <col min="41" max="41" width="11.85546875" style="136" hidden="1" customWidth="1"/>
    <col min="42" max="42" width="1.7109375" style="136" hidden="1" customWidth="1"/>
    <col min="43" max="43" width="11.42578125" style="136" hidden="1" customWidth="1"/>
    <col min="44" max="49" width="10.7109375" style="136" hidden="1" customWidth="1"/>
    <col min="50" max="50" width="1.7109375" style="136" hidden="1" customWidth="1"/>
    <col min="51" max="51" width="11.42578125" style="136" hidden="1" customWidth="1"/>
    <col min="52" max="54" width="9" style="136" hidden="1" customWidth="1"/>
    <col min="55" max="55" width="12.28515625" style="136" hidden="1" customWidth="1"/>
    <col min="56" max="56" width="9" style="136" hidden="1" customWidth="1"/>
    <col min="57" max="57" width="11.85546875" style="136" hidden="1" customWidth="1"/>
    <col min="58" max="58" width="1.7109375" style="136" hidden="1" customWidth="1"/>
    <col min="59" max="59" width="11.42578125" style="136" hidden="1" customWidth="1"/>
    <col min="60" max="62" width="6" style="136" hidden="1" customWidth="1"/>
    <col min="63" max="63" width="12.28515625" style="136" hidden="1" customWidth="1"/>
    <col min="64" max="64" width="6" style="136" hidden="1" customWidth="1"/>
    <col min="65" max="65" width="11.85546875" style="136" hidden="1" customWidth="1"/>
    <col min="66" max="66" width="1.7109375" style="136" hidden="1" customWidth="1"/>
    <col min="67" max="67" width="11.42578125" style="136" hidden="1" customWidth="1"/>
    <col min="68" max="70" width="9" style="136" hidden="1" customWidth="1"/>
    <col min="71" max="71" width="12.28515625" style="136" hidden="1" customWidth="1"/>
    <col min="72" max="72" width="14.85546875" style="136" hidden="1" customWidth="1"/>
    <col min="73" max="73" width="15.85546875" style="136" hidden="1" customWidth="1"/>
    <col min="74" max="74" width="1.7109375" style="575" hidden="1" customWidth="1"/>
    <col min="75" max="75" width="11.42578125" style="575" hidden="1" customWidth="1"/>
    <col min="76" max="76" width="12.7109375" style="575" hidden="1" customWidth="1"/>
    <col min="77" max="78" width="11.85546875" style="575" hidden="1" customWidth="1"/>
    <col min="79" max="79" width="12.28515625" style="575" hidden="1" customWidth="1"/>
    <col min="80" max="80" width="11.28515625" style="575" hidden="1" customWidth="1"/>
    <col min="81" max="81" width="11.85546875" style="575" hidden="1" customWidth="1"/>
    <col min="82" max="82" width="1.7109375" style="575" customWidth="1"/>
    <col min="83" max="83" width="11.42578125" style="574" customWidth="1"/>
    <col min="84" max="84" width="11.42578125" style="574" hidden="1" customWidth="1"/>
    <col min="85" max="86" width="10.7109375" style="574" hidden="1" customWidth="1"/>
    <col min="87" max="87" width="12.28515625" style="574" hidden="1" customWidth="1"/>
    <col min="88" max="89" width="10.7109375" style="574" hidden="1" customWidth="1"/>
    <col min="90" max="90" width="1.7109375" style="575" customWidth="1"/>
    <col min="91" max="91" width="11.42578125" style="574" customWidth="1"/>
    <col min="92" max="92" width="11.42578125" style="574" hidden="1" customWidth="1"/>
    <col min="93" max="94" width="10.7109375" style="574" hidden="1" customWidth="1"/>
    <col min="95" max="95" width="12.28515625" style="574" hidden="1" customWidth="1"/>
    <col min="96" max="97" width="10.7109375" style="574" hidden="1" customWidth="1"/>
    <col min="98" max="98" width="1.85546875" style="575" customWidth="1"/>
    <col min="99" max="99" width="11.42578125" style="574" customWidth="1"/>
    <col min="100" max="100" width="11.42578125" style="574" hidden="1" customWidth="1"/>
    <col min="101" max="102" width="10.7109375" style="574" hidden="1" customWidth="1"/>
    <col min="103" max="103" width="14.85546875" style="574" hidden="1" customWidth="1"/>
    <col min="104" max="105" width="10.7109375" style="574" hidden="1" customWidth="1"/>
    <col min="106" max="106" width="1.7109375" style="575" customWidth="1"/>
    <col min="107" max="107" width="11.42578125" style="574" customWidth="1"/>
    <col min="108" max="108" width="11.42578125" style="574" hidden="1" customWidth="1"/>
    <col min="109" max="110" width="10.7109375" style="574" hidden="1" customWidth="1"/>
    <col min="111" max="111" width="14.85546875" style="574" hidden="1" customWidth="1"/>
    <col min="112" max="113" width="10.7109375" style="574" hidden="1" customWidth="1"/>
    <col min="114" max="114" width="1.7109375" style="575" customWidth="1"/>
    <col min="115" max="115" width="11.42578125" style="574" customWidth="1"/>
    <col min="116" max="116" width="11.42578125" style="574" hidden="1" customWidth="1"/>
    <col min="117" max="118" width="10.7109375" style="574" hidden="1" customWidth="1"/>
    <col min="119" max="119" width="11.7109375" style="574" hidden="1" customWidth="1"/>
    <col min="120" max="121" width="10.7109375" style="574" hidden="1" customWidth="1"/>
    <col min="122" max="122" width="1.7109375" style="575" customWidth="1"/>
    <col min="123" max="123" width="11.42578125" style="574" customWidth="1"/>
    <col min="124" max="124" width="11.42578125" style="574" hidden="1" customWidth="1"/>
    <col min="125" max="126" width="10.7109375" style="574" customWidth="1"/>
    <col min="127" max="127" width="14.28515625" style="574" customWidth="1"/>
    <col min="128" max="128" width="10.7109375" style="574" hidden="1" customWidth="1"/>
    <col min="129" max="129" width="14.7109375" style="574" customWidth="1"/>
    <col min="130" max="130" width="1.7109375" style="575" customWidth="1"/>
    <col min="131" max="132" width="10.7109375" style="136" customWidth="1"/>
    <col min="133" max="133" width="0.85546875" style="136" customWidth="1"/>
    <col min="134" max="135" width="10.7109375" style="136" customWidth="1"/>
    <col min="136" max="136" width="1.140625" style="136" customWidth="1"/>
    <col min="137" max="137" width="5.28515625" style="136" customWidth="1"/>
    <col min="138" max="16384" width="11.42578125" style="136"/>
  </cols>
  <sheetData>
    <row r="1" spans="1:142" ht="54.95" customHeight="1">
      <c r="A1" s="1127" t="s">
        <v>235</v>
      </c>
      <c r="B1" s="1127"/>
      <c r="C1" s="1127"/>
      <c r="D1" s="1127"/>
      <c r="E1" s="1127"/>
      <c r="F1" s="1127"/>
      <c r="G1" s="1127"/>
      <c r="H1" s="1127"/>
      <c r="I1" s="1127"/>
      <c r="J1" s="1127"/>
      <c r="K1" s="1127"/>
      <c r="L1" s="1127"/>
      <c r="M1" s="1127"/>
      <c r="N1" s="1127"/>
      <c r="O1" s="1127"/>
      <c r="P1" s="1127"/>
      <c r="Q1" s="1127"/>
      <c r="R1" s="1127"/>
      <c r="S1" s="1127"/>
      <c r="T1" s="1127"/>
      <c r="U1" s="1127"/>
      <c r="V1" s="1127"/>
      <c r="W1" s="1127"/>
      <c r="X1" s="1127"/>
      <c r="Y1" s="1127"/>
      <c r="Z1" s="1127"/>
      <c r="AA1" s="1127"/>
      <c r="AB1" s="1127"/>
      <c r="AC1" s="1127"/>
      <c r="AD1" s="1127"/>
      <c r="AE1" s="1127"/>
      <c r="AF1" s="1127"/>
      <c r="AG1" s="1127"/>
      <c r="AH1" s="1127"/>
      <c r="AI1" s="1127"/>
      <c r="AJ1" s="1127"/>
      <c r="AK1" s="1127"/>
      <c r="AL1" s="1127"/>
      <c r="AM1" s="1127"/>
      <c r="AN1" s="1127"/>
      <c r="AO1" s="1127"/>
      <c r="AP1" s="1127"/>
      <c r="AQ1" s="1127"/>
      <c r="AR1" s="1127"/>
      <c r="AS1" s="1127"/>
      <c r="AT1" s="1127"/>
      <c r="AU1" s="1127"/>
      <c r="AV1" s="1127"/>
      <c r="AW1" s="1127"/>
      <c r="AX1" s="1127"/>
      <c r="AY1" s="1127"/>
      <c r="AZ1" s="1127"/>
      <c r="BA1" s="1127"/>
      <c r="BB1" s="1127"/>
      <c r="BC1" s="1127"/>
      <c r="BD1" s="1127"/>
      <c r="BE1" s="1127"/>
      <c r="BF1" s="1127"/>
      <c r="BG1" s="1127"/>
      <c r="BH1" s="1127"/>
      <c r="BI1" s="1127"/>
      <c r="BJ1" s="1127"/>
      <c r="BK1" s="1127"/>
      <c r="BL1" s="1127"/>
      <c r="BM1" s="1127"/>
      <c r="BN1" s="1127"/>
      <c r="BO1" s="1127"/>
      <c r="BP1" s="1127"/>
      <c r="BQ1" s="1127"/>
      <c r="BR1" s="1127"/>
      <c r="BS1" s="1127"/>
      <c r="BT1" s="1127"/>
      <c r="BU1" s="1127"/>
      <c r="BV1" s="1127"/>
      <c r="BW1" s="1127"/>
      <c r="BX1" s="1127"/>
      <c r="BY1" s="1127"/>
      <c r="BZ1" s="1127"/>
      <c r="CA1" s="1127"/>
      <c r="CB1" s="1127"/>
      <c r="CC1" s="1127"/>
      <c r="CD1" s="1127"/>
      <c r="CE1" s="1127"/>
      <c r="CF1" s="1127"/>
      <c r="CG1" s="1127"/>
      <c r="CH1" s="1127"/>
      <c r="CI1" s="1127"/>
      <c r="CJ1" s="1127"/>
      <c r="CK1" s="1127"/>
      <c r="CL1" s="1127"/>
      <c r="CM1" s="1127"/>
      <c r="CN1" s="1127"/>
      <c r="CO1" s="1127"/>
      <c r="CP1" s="1127"/>
      <c r="CQ1" s="1127"/>
      <c r="CR1" s="1127"/>
      <c r="CS1" s="1127"/>
      <c r="CT1" s="1127"/>
      <c r="CU1" s="1127"/>
      <c r="CV1" s="1127"/>
      <c r="CW1" s="1127"/>
      <c r="CX1" s="1127"/>
      <c r="CY1" s="1127"/>
      <c r="CZ1" s="1127"/>
      <c r="DA1" s="1127"/>
      <c r="DB1" s="1127"/>
      <c r="DC1" s="1127"/>
      <c r="DD1" s="1127"/>
      <c r="DE1" s="1127"/>
      <c r="DF1" s="1127"/>
      <c r="DG1" s="1127"/>
      <c r="DH1" s="1127"/>
      <c r="DI1" s="1127"/>
      <c r="DJ1" s="1127"/>
      <c r="DK1" s="1127"/>
      <c r="DL1" s="1127"/>
      <c r="DM1" s="1127"/>
      <c r="DN1" s="1127"/>
      <c r="DO1" s="1127"/>
      <c r="DP1" s="1127"/>
      <c r="DQ1" s="1127"/>
      <c r="DR1" s="1127"/>
      <c r="DS1" s="1127"/>
      <c r="DT1" s="1127"/>
      <c r="DU1" s="1127"/>
      <c r="DV1" s="1127"/>
      <c r="DW1" s="1127"/>
      <c r="DX1" s="1127"/>
      <c r="DY1" s="1127"/>
      <c r="DZ1" s="1127"/>
      <c r="EA1" s="1127"/>
      <c r="EB1" s="1127"/>
      <c r="EC1" s="1127"/>
      <c r="ED1" s="1127"/>
      <c r="EE1" s="1127"/>
      <c r="EF1" s="875"/>
      <c r="EG1" s="875"/>
    </row>
    <row r="2" spans="1:142" ht="6" customHeight="1">
      <c r="A2" s="976"/>
      <c r="B2" s="976"/>
      <c r="C2" s="976"/>
      <c r="D2" s="976"/>
      <c r="E2" s="976"/>
      <c r="F2" s="976"/>
      <c r="G2" s="976"/>
      <c r="H2" s="976"/>
      <c r="I2" s="976"/>
      <c r="J2" s="976"/>
      <c r="K2" s="976"/>
      <c r="L2" s="976"/>
      <c r="M2" s="976"/>
      <c r="N2" s="976"/>
      <c r="O2" s="976"/>
      <c r="P2" s="976"/>
      <c r="Q2" s="976"/>
      <c r="R2" s="976"/>
      <c r="S2" s="976"/>
      <c r="T2" s="976"/>
      <c r="U2" s="976"/>
      <c r="V2" s="976"/>
      <c r="W2" s="976"/>
      <c r="X2" s="976"/>
      <c r="Y2" s="976"/>
      <c r="Z2" s="976"/>
      <c r="AA2" s="976"/>
      <c r="AB2" s="976"/>
      <c r="AC2" s="976"/>
      <c r="AD2" s="976"/>
      <c r="AE2" s="976"/>
      <c r="AF2" s="976"/>
      <c r="AG2" s="976"/>
      <c r="AH2" s="976"/>
      <c r="AI2" s="976"/>
      <c r="AJ2" s="976"/>
      <c r="AK2" s="976"/>
      <c r="AL2" s="976"/>
      <c r="AM2" s="976"/>
      <c r="AN2" s="976"/>
      <c r="AO2" s="976"/>
      <c r="AP2" s="976"/>
      <c r="AQ2" s="976"/>
      <c r="AR2" s="976"/>
      <c r="AS2" s="976"/>
      <c r="AT2" s="976"/>
      <c r="AU2" s="976"/>
      <c r="AV2" s="976"/>
      <c r="AW2" s="976"/>
      <c r="AX2" s="976"/>
      <c r="AY2" s="976"/>
      <c r="AZ2" s="976"/>
      <c r="BA2" s="976"/>
      <c r="BB2" s="976"/>
      <c r="BC2" s="976"/>
      <c r="BD2" s="976"/>
      <c r="BE2" s="976"/>
      <c r="BF2" s="976"/>
      <c r="BG2" s="976"/>
      <c r="BH2" s="976"/>
      <c r="BI2" s="976"/>
      <c r="BJ2" s="976"/>
      <c r="BK2" s="976"/>
      <c r="BL2" s="976"/>
      <c r="BM2" s="976"/>
      <c r="BN2" s="976"/>
      <c r="BO2" s="976"/>
      <c r="BP2" s="976"/>
      <c r="BQ2" s="976"/>
      <c r="BR2" s="976"/>
      <c r="BS2" s="976"/>
      <c r="BT2" s="976"/>
      <c r="BU2" s="976"/>
      <c r="BV2" s="976"/>
      <c r="BW2" s="976"/>
      <c r="BX2" s="976"/>
      <c r="BY2" s="976"/>
      <c r="BZ2" s="976"/>
      <c r="CA2" s="976"/>
      <c r="CB2" s="976"/>
      <c r="CC2" s="976"/>
      <c r="CD2" s="976"/>
      <c r="CE2" s="976"/>
      <c r="CF2" s="976"/>
      <c r="CG2" s="976"/>
      <c r="CH2" s="976"/>
      <c r="CI2" s="976"/>
      <c r="CJ2" s="976"/>
      <c r="CK2" s="976"/>
      <c r="CL2" s="976"/>
      <c r="CM2" s="976"/>
      <c r="CN2" s="976"/>
      <c r="CO2" s="976"/>
      <c r="CP2" s="976"/>
      <c r="CQ2" s="976"/>
      <c r="CR2" s="976"/>
      <c r="CS2" s="976"/>
      <c r="CT2" s="976"/>
      <c r="CU2" s="976"/>
      <c r="CV2" s="976"/>
      <c r="CW2" s="976"/>
      <c r="CX2" s="976"/>
      <c r="CY2" s="976"/>
      <c r="CZ2" s="976"/>
      <c r="DA2" s="976"/>
      <c r="DB2" s="976"/>
      <c r="DC2" s="976"/>
      <c r="DD2" s="976"/>
      <c r="DE2" s="976"/>
      <c r="DF2" s="976"/>
      <c r="DG2" s="976"/>
      <c r="DH2" s="976"/>
      <c r="DI2" s="976"/>
      <c r="DJ2" s="976"/>
      <c r="DK2" s="976"/>
      <c r="DL2" s="976"/>
      <c r="DM2" s="976"/>
      <c r="DN2" s="976"/>
      <c r="DO2" s="976"/>
      <c r="DP2" s="976"/>
      <c r="DQ2" s="976"/>
      <c r="DR2" s="976"/>
      <c r="DS2" s="976"/>
      <c r="DT2" s="976"/>
      <c r="DU2" s="976"/>
      <c r="DV2" s="976"/>
      <c r="DW2" s="976"/>
      <c r="DX2" s="976"/>
      <c r="DY2" s="976"/>
      <c r="DZ2" s="976"/>
      <c r="EA2" s="976"/>
      <c r="EB2" s="976"/>
      <c r="EC2" s="976"/>
      <c r="ED2" s="976"/>
      <c r="EE2" s="976"/>
      <c r="EF2" s="875"/>
      <c r="EG2" s="875"/>
    </row>
    <row r="3" spans="1:142" ht="6" customHeight="1" thickBot="1">
      <c r="A3" s="967"/>
      <c r="BO3" s="913"/>
      <c r="BP3" s="913"/>
      <c r="BQ3" s="913"/>
      <c r="BR3" s="913"/>
      <c r="BS3" s="913"/>
      <c r="BT3" s="913"/>
      <c r="BU3" s="913"/>
      <c r="BV3" s="913"/>
      <c r="BW3" s="913"/>
      <c r="BX3" s="913"/>
      <c r="BY3" s="913"/>
      <c r="BZ3" s="913"/>
      <c r="CA3" s="913"/>
      <c r="CB3" s="913"/>
      <c r="CC3" s="913"/>
      <c r="CD3" s="913"/>
      <c r="CE3" s="913"/>
      <c r="CF3" s="913"/>
      <c r="CG3" s="913"/>
      <c r="CH3" s="913"/>
      <c r="CI3" s="913"/>
      <c r="CJ3" s="913"/>
      <c r="CK3" s="913"/>
      <c r="CL3" s="913"/>
      <c r="CM3" s="913"/>
      <c r="CN3" s="913"/>
      <c r="CO3" s="913"/>
      <c r="CP3" s="913"/>
      <c r="CQ3" s="913"/>
      <c r="CR3" s="913"/>
      <c r="CS3" s="913"/>
      <c r="CT3" s="913"/>
      <c r="CU3" s="913"/>
      <c r="CV3" s="913"/>
      <c r="CW3" s="913"/>
      <c r="CX3" s="913"/>
      <c r="CY3" s="913"/>
      <c r="CZ3" s="913"/>
      <c r="DA3" s="913"/>
      <c r="DB3" s="913"/>
      <c r="DC3" s="913"/>
      <c r="DD3" s="913"/>
      <c r="DE3" s="913"/>
      <c r="DF3" s="913"/>
      <c r="DG3" s="913"/>
      <c r="DH3" s="913"/>
      <c r="DI3" s="913"/>
      <c r="DJ3" s="913"/>
      <c r="DK3" s="913"/>
      <c r="DL3" s="913"/>
      <c r="DM3" s="913"/>
      <c r="DN3" s="913"/>
      <c r="DO3" s="913"/>
      <c r="DP3" s="913"/>
      <c r="DQ3" s="913"/>
      <c r="DR3" s="913"/>
      <c r="DS3" s="913"/>
      <c r="DT3" s="913"/>
      <c r="DU3" s="913"/>
      <c r="DV3" s="913"/>
      <c r="DW3" s="913"/>
      <c r="DX3" s="913"/>
      <c r="DY3" s="913"/>
      <c r="DZ3" s="913"/>
      <c r="EA3" s="913"/>
      <c r="EB3" s="913"/>
      <c r="EC3" s="913"/>
      <c r="ED3" s="913"/>
      <c r="EE3" s="913"/>
      <c r="EF3" s="574"/>
      <c r="EG3" s="574"/>
    </row>
    <row r="4" spans="1:142" s="245" customFormat="1" ht="21.95" customHeight="1" thickTop="1">
      <c r="A4" s="1130" t="s">
        <v>61</v>
      </c>
      <c r="B4" s="562"/>
      <c r="C4" s="1123">
        <v>2009</v>
      </c>
      <c r="D4" s="1123"/>
      <c r="E4" s="1123"/>
      <c r="F4" s="1123"/>
      <c r="G4" s="1123"/>
      <c r="H4" s="1123"/>
      <c r="I4" s="1123"/>
      <c r="J4" s="562"/>
      <c r="K4" s="1123">
        <v>2010</v>
      </c>
      <c r="L4" s="1123"/>
      <c r="M4" s="1123"/>
      <c r="N4" s="1123"/>
      <c r="O4" s="1123"/>
      <c r="P4" s="1123"/>
      <c r="Q4" s="1123"/>
      <c r="R4" s="562"/>
      <c r="S4" s="1124">
        <v>2011</v>
      </c>
      <c r="T4" s="1124"/>
      <c r="U4" s="1124"/>
      <c r="V4" s="1124"/>
      <c r="W4" s="1124"/>
      <c r="X4" s="1124"/>
      <c r="Y4" s="1124"/>
      <c r="Z4" s="562"/>
      <c r="AA4" s="1126">
        <v>2012</v>
      </c>
      <c r="AB4" s="1126"/>
      <c r="AC4" s="1126"/>
      <c r="AD4" s="1126"/>
      <c r="AE4" s="1126"/>
      <c r="AF4" s="1126"/>
      <c r="AG4" s="1126"/>
      <c r="AH4" s="723"/>
      <c r="AI4" s="1124">
        <v>2013</v>
      </c>
      <c r="AJ4" s="1124"/>
      <c r="AK4" s="1124"/>
      <c r="AL4" s="1124"/>
      <c r="AM4" s="1124"/>
      <c r="AN4" s="1124"/>
      <c r="AO4" s="1124"/>
      <c r="AP4" s="723"/>
      <c r="AQ4" s="1124">
        <v>2014</v>
      </c>
      <c r="AR4" s="1124"/>
      <c r="AS4" s="1124"/>
      <c r="AT4" s="1124"/>
      <c r="AU4" s="1124"/>
      <c r="AV4" s="1124"/>
      <c r="AW4" s="1124"/>
      <c r="AX4" s="723"/>
      <c r="AY4" s="1124">
        <v>2015</v>
      </c>
      <c r="AZ4" s="1124"/>
      <c r="BA4" s="1124"/>
      <c r="BB4" s="1124"/>
      <c r="BC4" s="1124"/>
      <c r="BD4" s="1124"/>
      <c r="BE4" s="1124"/>
      <c r="BF4" s="723"/>
      <c r="BG4" s="1126">
        <v>2016</v>
      </c>
      <c r="BH4" s="1126"/>
      <c r="BI4" s="1126"/>
      <c r="BJ4" s="1126"/>
      <c r="BK4" s="1126"/>
      <c r="BL4" s="1126"/>
      <c r="BM4" s="1126"/>
      <c r="BN4" s="584"/>
      <c r="BO4" s="1126">
        <v>2017</v>
      </c>
      <c r="BP4" s="1126"/>
      <c r="BQ4" s="1126"/>
      <c r="BR4" s="1126"/>
      <c r="BS4" s="1126"/>
      <c r="BT4" s="1126"/>
      <c r="BU4" s="1126"/>
      <c r="BV4" s="874"/>
      <c r="BW4" s="1126">
        <v>2018</v>
      </c>
      <c r="BX4" s="1126"/>
      <c r="BY4" s="1126"/>
      <c r="BZ4" s="1126"/>
      <c r="CA4" s="1126"/>
      <c r="CB4" s="1126"/>
      <c r="CC4" s="1126"/>
      <c r="CD4" s="874"/>
      <c r="CE4" s="1133">
        <v>2019</v>
      </c>
      <c r="CF4" s="1133"/>
      <c r="CG4" s="1133"/>
      <c r="CH4" s="1133"/>
      <c r="CI4" s="1133"/>
      <c r="CJ4" s="1133"/>
      <c r="CK4" s="1133"/>
      <c r="CL4" s="874"/>
      <c r="CM4" s="1133">
        <v>2020</v>
      </c>
      <c r="CN4" s="1133"/>
      <c r="CO4" s="1133"/>
      <c r="CP4" s="1133"/>
      <c r="CQ4" s="1133"/>
      <c r="CR4" s="1133"/>
      <c r="CS4" s="1133"/>
      <c r="CT4" s="1186"/>
      <c r="CU4" s="1133">
        <v>2021</v>
      </c>
      <c r="CV4" s="1133"/>
      <c r="CW4" s="1133"/>
      <c r="CX4" s="1133"/>
      <c r="CY4" s="1133"/>
      <c r="CZ4" s="1133"/>
      <c r="DA4" s="1133"/>
      <c r="DB4" s="835"/>
      <c r="DC4" s="1133">
        <v>2022</v>
      </c>
      <c r="DD4" s="1133"/>
      <c r="DE4" s="1133"/>
      <c r="DF4" s="1133"/>
      <c r="DG4" s="1133"/>
      <c r="DH4" s="1133"/>
      <c r="DI4" s="1133"/>
      <c r="DJ4" s="835"/>
      <c r="DK4" s="1169">
        <v>2023</v>
      </c>
      <c r="DL4" s="1169"/>
      <c r="DM4" s="1169"/>
      <c r="DN4" s="1169"/>
      <c r="DO4" s="1169"/>
      <c r="DP4" s="1169"/>
      <c r="DQ4" s="1169"/>
      <c r="DR4" s="835"/>
      <c r="DS4" s="1169">
        <v>2024</v>
      </c>
      <c r="DT4" s="1169"/>
      <c r="DU4" s="1169"/>
      <c r="DV4" s="1169"/>
      <c r="DW4" s="1169"/>
      <c r="DX4" s="1169"/>
      <c r="DY4" s="1169"/>
      <c r="DZ4" s="835"/>
      <c r="EA4" s="1128" t="s">
        <v>182</v>
      </c>
      <c r="EB4" s="1128"/>
      <c r="EC4" s="800"/>
      <c r="ED4" s="1128" t="s">
        <v>181</v>
      </c>
      <c r="EE4" s="1128"/>
      <c r="EF4" s="915"/>
      <c r="EG4" s="915"/>
    </row>
    <row r="5" spans="1:142" s="180" customFormat="1" ht="33" customHeight="1">
      <c r="A5" s="1131"/>
      <c r="B5" s="142"/>
      <c r="C5" s="1165" t="s">
        <v>0</v>
      </c>
      <c r="D5" s="1167" t="s">
        <v>54</v>
      </c>
      <c r="E5" s="1185" t="s">
        <v>1</v>
      </c>
      <c r="F5" s="1185"/>
      <c r="G5" s="1165" t="s">
        <v>2</v>
      </c>
      <c r="H5" s="1167" t="s">
        <v>46</v>
      </c>
      <c r="I5" s="1165" t="s">
        <v>43</v>
      </c>
      <c r="J5" s="142"/>
      <c r="K5" s="1165" t="s">
        <v>0</v>
      </c>
      <c r="L5" s="1167" t="s">
        <v>54</v>
      </c>
      <c r="M5" s="1185" t="s">
        <v>1</v>
      </c>
      <c r="N5" s="1185"/>
      <c r="O5" s="1165" t="s">
        <v>2</v>
      </c>
      <c r="P5" s="1167" t="s">
        <v>46</v>
      </c>
      <c r="Q5" s="1165" t="s">
        <v>43</v>
      </c>
      <c r="R5" s="142"/>
      <c r="S5" s="1165" t="s">
        <v>0</v>
      </c>
      <c r="T5" s="1167" t="s">
        <v>54</v>
      </c>
      <c r="U5" s="1185" t="s">
        <v>1</v>
      </c>
      <c r="V5" s="1185"/>
      <c r="W5" s="1165" t="s">
        <v>2</v>
      </c>
      <c r="X5" s="1167" t="s">
        <v>46</v>
      </c>
      <c r="Y5" s="1165" t="s">
        <v>43</v>
      </c>
      <c r="Z5" s="142"/>
      <c r="AA5" s="1165" t="s">
        <v>0</v>
      </c>
      <c r="AB5" s="1167" t="s">
        <v>54</v>
      </c>
      <c r="AC5" s="1185" t="s">
        <v>1</v>
      </c>
      <c r="AD5" s="1185"/>
      <c r="AE5" s="1165" t="s">
        <v>2</v>
      </c>
      <c r="AF5" s="1167" t="s">
        <v>46</v>
      </c>
      <c r="AG5" s="1165" t="s">
        <v>43</v>
      </c>
      <c r="AH5" s="975"/>
      <c r="AI5" s="1165" t="s">
        <v>0</v>
      </c>
      <c r="AJ5" s="1167" t="s">
        <v>54</v>
      </c>
      <c r="AK5" s="1187" t="s">
        <v>1</v>
      </c>
      <c r="AL5" s="1187"/>
      <c r="AM5" s="1165" t="s">
        <v>2</v>
      </c>
      <c r="AN5" s="1167" t="s">
        <v>46</v>
      </c>
      <c r="AO5" s="1165" t="s">
        <v>43</v>
      </c>
      <c r="AP5" s="975"/>
      <c r="AQ5" s="1165" t="s">
        <v>0</v>
      </c>
      <c r="AR5" s="1167" t="s">
        <v>54</v>
      </c>
      <c r="AS5" s="1187" t="s">
        <v>1</v>
      </c>
      <c r="AT5" s="1187"/>
      <c r="AU5" s="1165" t="s">
        <v>2</v>
      </c>
      <c r="AV5" s="1167" t="s">
        <v>46</v>
      </c>
      <c r="AW5" s="1165" t="s">
        <v>43</v>
      </c>
      <c r="AX5" s="975"/>
      <c r="AY5" s="1165" t="s">
        <v>0</v>
      </c>
      <c r="AZ5" s="1167" t="s">
        <v>54</v>
      </c>
      <c r="BA5" s="1187" t="s">
        <v>1</v>
      </c>
      <c r="BB5" s="1187"/>
      <c r="BC5" s="1165" t="s">
        <v>2</v>
      </c>
      <c r="BD5" s="1167" t="s">
        <v>46</v>
      </c>
      <c r="BE5" s="1165" t="s">
        <v>43</v>
      </c>
      <c r="BF5" s="975"/>
      <c r="BG5" s="1165" t="s">
        <v>0</v>
      </c>
      <c r="BH5" s="1167" t="s">
        <v>54</v>
      </c>
      <c r="BI5" s="1187" t="s">
        <v>1</v>
      </c>
      <c r="BJ5" s="1187"/>
      <c r="BK5" s="1165" t="s">
        <v>2</v>
      </c>
      <c r="BL5" s="1167" t="s">
        <v>46</v>
      </c>
      <c r="BM5" s="1188" t="s">
        <v>43</v>
      </c>
      <c r="BN5" s="611"/>
      <c r="BO5" s="1165" t="s">
        <v>0</v>
      </c>
      <c r="BP5" s="1167" t="s">
        <v>54</v>
      </c>
      <c r="BQ5" s="1187" t="s">
        <v>1</v>
      </c>
      <c r="BR5" s="1187"/>
      <c r="BS5" s="1165" t="s">
        <v>2</v>
      </c>
      <c r="BT5" s="1167" t="s">
        <v>46</v>
      </c>
      <c r="BU5" s="1188" t="s">
        <v>43</v>
      </c>
      <c r="BV5" s="980"/>
      <c r="BW5" s="1165" t="s">
        <v>0</v>
      </c>
      <c r="BX5" s="1167" t="s">
        <v>54</v>
      </c>
      <c r="BY5" s="1187" t="s">
        <v>1</v>
      </c>
      <c r="BZ5" s="1187"/>
      <c r="CA5" s="1165" t="s">
        <v>2</v>
      </c>
      <c r="CB5" s="1167" t="s">
        <v>46</v>
      </c>
      <c r="CC5" s="1188" t="s">
        <v>43</v>
      </c>
      <c r="CD5" s="980"/>
      <c r="CE5" s="1170" t="s">
        <v>0</v>
      </c>
      <c r="CF5" s="1172" t="s">
        <v>54</v>
      </c>
      <c r="CG5" s="1195" t="s">
        <v>1</v>
      </c>
      <c r="CH5" s="1195"/>
      <c r="CI5" s="1170" t="s">
        <v>2</v>
      </c>
      <c r="CJ5" s="1172" t="s">
        <v>46</v>
      </c>
      <c r="CK5" s="1196" t="s">
        <v>43</v>
      </c>
      <c r="CL5" s="980"/>
      <c r="CM5" s="1170" t="s">
        <v>0</v>
      </c>
      <c r="CN5" s="1172" t="s">
        <v>54</v>
      </c>
      <c r="CO5" s="1195" t="s">
        <v>1</v>
      </c>
      <c r="CP5" s="1195"/>
      <c r="CQ5" s="1170" t="s">
        <v>2</v>
      </c>
      <c r="CR5" s="1172" t="s">
        <v>46</v>
      </c>
      <c r="CS5" s="1196" t="s">
        <v>43</v>
      </c>
      <c r="CT5" s="1196"/>
      <c r="CU5" s="1170" t="s">
        <v>0</v>
      </c>
      <c r="CV5" s="1172" t="s">
        <v>54</v>
      </c>
      <c r="CW5" s="1174" t="s">
        <v>1</v>
      </c>
      <c r="CX5" s="1174"/>
      <c r="CY5" s="1175" t="s">
        <v>2</v>
      </c>
      <c r="CZ5" s="1177" t="s">
        <v>46</v>
      </c>
      <c r="DA5" s="1179" t="s">
        <v>43</v>
      </c>
      <c r="DB5" s="1181"/>
      <c r="DC5" s="1170" t="s">
        <v>0</v>
      </c>
      <c r="DD5" s="1183" t="s">
        <v>54</v>
      </c>
      <c r="DE5" s="1174" t="s">
        <v>1</v>
      </c>
      <c r="DF5" s="1174"/>
      <c r="DG5" s="1175" t="s">
        <v>2</v>
      </c>
      <c r="DH5" s="1177" t="s">
        <v>46</v>
      </c>
      <c r="DI5" s="1179" t="s">
        <v>43</v>
      </c>
      <c r="DJ5" s="1181"/>
      <c r="DK5" s="1170" t="s">
        <v>0</v>
      </c>
      <c r="DL5" s="1183" t="s">
        <v>54</v>
      </c>
      <c r="DM5" s="1174" t="s">
        <v>1</v>
      </c>
      <c r="DN5" s="1174"/>
      <c r="DO5" s="1175" t="s">
        <v>2</v>
      </c>
      <c r="DP5" s="1177" t="s">
        <v>46</v>
      </c>
      <c r="DQ5" s="1179" t="s">
        <v>43</v>
      </c>
      <c r="DR5" s="1181"/>
      <c r="DS5" s="1170" t="s">
        <v>0</v>
      </c>
      <c r="DT5" s="1183" t="s">
        <v>54</v>
      </c>
      <c r="DU5" s="1174" t="s">
        <v>1</v>
      </c>
      <c r="DV5" s="1174"/>
      <c r="DW5" s="1175" t="s">
        <v>2</v>
      </c>
      <c r="DX5" s="1177" t="s">
        <v>46</v>
      </c>
      <c r="DY5" s="1179" t="s">
        <v>43</v>
      </c>
      <c r="DZ5" s="1181"/>
      <c r="EA5" s="1129"/>
      <c r="EB5" s="1129"/>
      <c r="EC5" s="979"/>
      <c r="ED5" s="1129"/>
      <c r="EE5" s="1129"/>
    </row>
    <row r="6" spans="1:142" s="180" customFormat="1" ht="33" customHeight="1" thickBot="1">
      <c r="A6" s="1132"/>
      <c r="B6" s="144"/>
      <c r="C6" s="1166"/>
      <c r="D6" s="1168"/>
      <c r="E6" s="870" t="s">
        <v>3</v>
      </c>
      <c r="F6" s="870" t="s">
        <v>4</v>
      </c>
      <c r="G6" s="1166"/>
      <c r="H6" s="1168"/>
      <c r="I6" s="1166"/>
      <c r="J6" s="144"/>
      <c r="K6" s="1166"/>
      <c r="L6" s="1168"/>
      <c r="M6" s="870" t="s">
        <v>3</v>
      </c>
      <c r="N6" s="870" t="s">
        <v>4</v>
      </c>
      <c r="O6" s="1166"/>
      <c r="P6" s="1168"/>
      <c r="Q6" s="1166"/>
      <c r="R6" s="144"/>
      <c r="S6" s="1166"/>
      <c r="T6" s="1168"/>
      <c r="U6" s="870" t="s">
        <v>3</v>
      </c>
      <c r="V6" s="870" t="s">
        <v>4</v>
      </c>
      <c r="W6" s="1166"/>
      <c r="X6" s="1168"/>
      <c r="Y6" s="1166"/>
      <c r="Z6" s="144"/>
      <c r="AA6" s="1166"/>
      <c r="AB6" s="1168"/>
      <c r="AC6" s="870" t="s">
        <v>3</v>
      </c>
      <c r="AD6" s="870" t="s">
        <v>4</v>
      </c>
      <c r="AE6" s="1166"/>
      <c r="AF6" s="1168"/>
      <c r="AG6" s="1166"/>
      <c r="AH6" s="870"/>
      <c r="AI6" s="1166"/>
      <c r="AJ6" s="1168"/>
      <c r="AK6" s="870" t="s">
        <v>3</v>
      </c>
      <c r="AL6" s="870" t="s">
        <v>4</v>
      </c>
      <c r="AM6" s="1166"/>
      <c r="AN6" s="1168"/>
      <c r="AO6" s="1166"/>
      <c r="AP6" s="870"/>
      <c r="AQ6" s="1166"/>
      <c r="AR6" s="1168"/>
      <c r="AS6" s="870" t="s">
        <v>3</v>
      </c>
      <c r="AT6" s="870" t="s">
        <v>4</v>
      </c>
      <c r="AU6" s="1166"/>
      <c r="AV6" s="1168"/>
      <c r="AW6" s="1166"/>
      <c r="AX6" s="870"/>
      <c r="AY6" s="1166"/>
      <c r="AZ6" s="1168"/>
      <c r="BA6" s="870" t="s">
        <v>3</v>
      </c>
      <c r="BB6" s="870" t="s">
        <v>4</v>
      </c>
      <c r="BC6" s="1166"/>
      <c r="BD6" s="1168"/>
      <c r="BE6" s="1166"/>
      <c r="BF6" s="870"/>
      <c r="BG6" s="1166"/>
      <c r="BH6" s="1168"/>
      <c r="BI6" s="870" t="s">
        <v>3</v>
      </c>
      <c r="BJ6" s="870" t="s">
        <v>4</v>
      </c>
      <c r="BK6" s="1166"/>
      <c r="BL6" s="1168"/>
      <c r="BM6" s="1189"/>
      <c r="BN6" s="610"/>
      <c r="BO6" s="1166"/>
      <c r="BP6" s="1168"/>
      <c r="BQ6" s="870" t="s">
        <v>3</v>
      </c>
      <c r="BR6" s="870" t="s">
        <v>4</v>
      </c>
      <c r="BS6" s="1166"/>
      <c r="BT6" s="1168"/>
      <c r="BU6" s="1189"/>
      <c r="BV6" s="981"/>
      <c r="BW6" s="1166"/>
      <c r="BX6" s="1168"/>
      <c r="BY6" s="870" t="s">
        <v>3</v>
      </c>
      <c r="BZ6" s="870" t="s">
        <v>4</v>
      </c>
      <c r="CA6" s="1166"/>
      <c r="CB6" s="1168"/>
      <c r="CC6" s="1189"/>
      <c r="CD6" s="981"/>
      <c r="CE6" s="1171"/>
      <c r="CF6" s="1173"/>
      <c r="CG6" s="982" t="s">
        <v>3</v>
      </c>
      <c r="CH6" s="982" t="s">
        <v>4</v>
      </c>
      <c r="CI6" s="1171"/>
      <c r="CJ6" s="1173"/>
      <c r="CK6" s="1197"/>
      <c r="CL6" s="981"/>
      <c r="CM6" s="1171"/>
      <c r="CN6" s="1173"/>
      <c r="CO6" s="982" t="s">
        <v>3</v>
      </c>
      <c r="CP6" s="982" t="s">
        <v>4</v>
      </c>
      <c r="CQ6" s="1171"/>
      <c r="CR6" s="1173"/>
      <c r="CS6" s="1197"/>
      <c r="CT6" s="1197"/>
      <c r="CU6" s="1171"/>
      <c r="CV6" s="1173"/>
      <c r="CW6" s="983" t="s">
        <v>3</v>
      </c>
      <c r="CX6" s="983" t="s">
        <v>4</v>
      </c>
      <c r="CY6" s="1176"/>
      <c r="CZ6" s="1178"/>
      <c r="DA6" s="1180"/>
      <c r="DB6" s="1182"/>
      <c r="DC6" s="1171"/>
      <c r="DD6" s="1184"/>
      <c r="DE6" s="983" t="s">
        <v>3</v>
      </c>
      <c r="DF6" s="983" t="s">
        <v>4</v>
      </c>
      <c r="DG6" s="1176"/>
      <c r="DH6" s="1178"/>
      <c r="DI6" s="1180"/>
      <c r="DJ6" s="1182"/>
      <c r="DK6" s="1171"/>
      <c r="DL6" s="1184"/>
      <c r="DM6" s="983" t="s">
        <v>3</v>
      </c>
      <c r="DN6" s="983" t="s">
        <v>4</v>
      </c>
      <c r="DO6" s="1176"/>
      <c r="DP6" s="1178"/>
      <c r="DQ6" s="1180"/>
      <c r="DR6" s="1182"/>
      <c r="DS6" s="1171"/>
      <c r="DT6" s="1184"/>
      <c r="DU6" s="983" t="s">
        <v>3</v>
      </c>
      <c r="DV6" s="983" t="s">
        <v>4</v>
      </c>
      <c r="DW6" s="1176"/>
      <c r="DX6" s="1178"/>
      <c r="DY6" s="1180"/>
      <c r="DZ6" s="1182"/>
      <c r="EA6" s="1026" t="s">
        <v>229</v>
      </c>
      <c r="EB6" s="1026" t="s">
        <v>230</v>
      </c>
      <c r="EC6" s="978"/>
      <c r="ED6" s="1026" t="s">
        <v>229</v>
      </c>
      <c r="EE6" s="1026" t="s">
        <v>230</v>
      </c>
    </row>
    <row r="7" spans="1:142" ht="11.25" customHeight="1" thickTop="1">
      <c r="A7" s="229"/>
      <c r="B7" s="140"/>
      <c r="C7" s="229"/>
      <c r="D7" s="229"/>
      <c r="E7" s="229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201"/>
      <c r="BW7" s="201"/>
      <c r="BX7" s="201"/>
      <c r="BY7" s="201"/>
      <c r="BZ7" s="201"/>
      <c r="CA7" s="201"/>
      <c r="CB7" s="201"/>
      <c r="CC7" s="201"/>
      <c r="CD7" s="201"/>
      <c r="CE7" s="201"/>
      <c r="CF7" s="201"/>
      <c r="CG7" s="201"/>
      <c r="CH7" s="201"/>
      <c r="CI7" s="201"/>
      <c r="CJ7" s="201"/>
      <c r="CK7" s="201"/>
      <c r="CL7" s="201"/>
      <c r="CM7" s="201"/>
      <c r="CN7" s="201"/>
      <c r="CO7" s="201"/>
      <c r="CP7" s="201"/>
      <c r="CQ7" s="201"/>
      <c r="CR7" s="201"/>
      <c r="CS7" s="201"/>
      <c r="CT7" s="201"/>
      <c r="CU7" s="185"/>
      <c r="CV7" s="185"/>
      <c r="CW7" s="185"/>
      <c r="CX7" s="185"/>
      <c r="CY7" s="185"/>
      <c r="CZ7" s="185"/>
      <c r="DA7" s="185"/>
      <c r="DB7" s="201"/>
      <c r="DC7" s="185"/>
      <c r="DD7" s="185"/>
      <c r="DE7" s="185"/>
      <c r="DF7" s="185"/>
      <c r="DG7" s="185"/>
      <c r="DH7" s="185"/>
      <c r="DI7" s="185"/>
      <c r="DJ7" s="201"/>
      <c r="DK7" s="185"/>
      <c r="DL7" s="185"/>
      <c r="DM7" s="185"/>
      <c r="DN7" s="185"/>
      <c r="DO7" s="185"/>
      <c r="DP7" s="185"/>
      <c r="DQ7" s="185"/>
      <c r="DR7" s="201"/>
      <c r="DS7" s="185"/>
      <c r="DT7" s="185"/>
      <c r="DU7" s="185"/>
      <c r="DV7" s="185"/>
      <c r="DW7" s="185"/>
      <c r="DX7" s="185"/>
      <c r="DY7" s="185"/>
      <c r="DZ7" s="201"/>
      <c r="EA7" s="137"/>
      <c r="EB7" s="137"/>
      <c r="EC7" s="137"/>
      <c r="ED7" s="137"/>
      <c r="EE7" s="137"/>
      <c r="EF7" s="140"/>
      <c r="EG7" s="140"/>
    </row>
    <row r="8" spans="1:142" ht="27" customHeight="1">
      <c r="A8" s="538" t="s">
        <v>5</v>
      </c>
      <c r="B8" s="705"/>
      <c r="C8" s="441">
        <v>64.690466513844342</v>
      </c>
      <c r="D8" s="403">
        <v>1.4538533309662069</v>
      </c>
      <c r="E8" s="404">
        <v>61.832651874918731</v>
      </c>
      <c r="F8" s="705">
        <v>67.548281152769945</v>
      </c>
      <c r="G8" s="705">
        <v>2.2473996700194911</v>
      </c>
      <c r="H8" s="705">
        <v>8779.0668750001714</v>
      </c>
      <c r="I8" s="518">
        <v>11194</v>
      </c>
      <c r="J8" s="705"/>
      <c r="K8" s="705">
        <v>67.757946585624779</v>
      </c>
      <c r="L8" s="705">
        <v>1.2577598986457623</v>
      </c>
      <c r="M8" s="705">
        <v>65.285537054023493</v>
      </c>
      <c r="N8" s="705">
        <v>70.23035611722608</v>
      </c>
      <c r="O8" s="705">
        <v>1.8562544498841156</v>
      </c>
      <c r="P8" s="403">
        <v>8454.0046719999245</v>
      </c>
      <c r="Q8" s="404">
        <v>10998</v>
      </c>
      <c r="R8" s="705"/>
      <c r="S8" s="705">
        <v>71.05560024663184</v>
      </c>
      <c r="T8" s="705">
        <v>1.0731826228225048</v>
      </c>
      <c r="U8" s="705">
        <v>68.946063511104001</v>
      </c>
      <c r="V8" s="705">
        <v>73.16513698215968</v>
      </c>
      <c r="W8" s="705">
        <v>1.5103420688834102</v>
      </c>
      <c r="X8" s="403">
        <v>8202.6828409997979</v>
      </c>
      <c r="Y8" s="518">
        <v>10839</v>
      </c>
      <c r="Z8" s="705"/>
      <c r="AA8" s="519">
        <v>74.3</v>
      </c>
      <c r="AB8" s="519">
        <v>1.1890000000000001</v>
      </c>
      <c r="AC8" s="519">
        <v>71.960000000000008</v>
      </c>
      <c r="AD8" s="519">
        <v>76.63</v>
      </c>
      <c r="AE8" s="519">
        <v>1.6</v>
      </c>
      <c r="AF8" s="695">
        <v>8603.5110000000004</v>
      </c>
      <c r="AG8" s="695">
        <v>10695</v>
      </c>
      <c r="AH8" s="404"/>
      <c r="AI8" s="550">
        <v>75.439790251692315</v>
      </c>
      <c r="AJ8" s="550">
        <v>1.1632735883393461</v>
      </c>
      <c r="AK8" s="550">
        <v>73.153319848089708</v>
      </c>
      <c r="AL8" s="550">
        <v>77.726260655294936</v>
      </c>
      <c r="AM8" s="550">
        <v>1.5419894255515254</v>
      </c>
      <c r="AN8" s="469">
        <v>7416.1723400000037</v>
      </c>
      <c r="AO8" s="469">
        <v>10564</v>
      </c>
      <c r="AP8" s="467"/>
      <c r="AQ8" s="556">
        <v>77.74330520468456</v>
      </c>
      <c r="AR8" s="550">
        <v>1.0423888964037951</v>
      </c>
      <c r="AS8" s="550">
        <v>75.694663480082454</v>
      </c>
      <c r="AT8" s="550">
        <v>79.791946929286652</v>
      </c>
      <c r="AU8" s="550">
        <v>1.340808566936236</v>
      </c>
      <c r="AV8" s="469">
        <v>7857.830414999954</v>
      </c>
      <c r="AW8" s="469">
        <v>10932</v>
      </c>
      <c r="AX8" s="467"/>
      <c r="AY8" s="556">
        <v>77.089004173985401</v>
      </c>
      <c r="AZ8" s="550">
        <v>0.9310097912596037</v>
      </c>
      <c r="BA8" s="550">
        <v>75.261584041429714</v>
      </c>
      <c r="BB8" s="550">
        <v>78.916424306541074</v>
      </c>
      <c r="BC8" s="550">
        <v>1.2077076377304974</v>
      </c>
      <c r="BD8" s="469">
        <v>8640.0020759999461</v>
      </c>
      <c r="BE8" s="469">
        <v>11748</v>
      </c>
      <c r="BF8" s="467"/>
      <c r="BG8" s="556">
        <v>78.011368628137632</v>
      </c>
      <c r="BH8" s="550">
        <v>0.935955941978446</v>
      </c>
      <c r="BI8" s="550">
        <v>76.174246505594297</v>
      </c>
      <c r="BJ8" s="550">
        <v>79.848490750680966</v>
      </c>
      <c r="BK8" s="550">
        <v>1.1997686471056983</v>
      </c>
      <c r="BL8" s="469">
        <v>8419.9075590000302</v>
      </c>
      <c r="BM8" s="469">
        <v>11366</v>
      </c>
      <c r="BN8" s="467"/>
      <c r="BO8" s="556">
        <v>79.358934324730427</v>
      </c>
      <c r="BP8" s="550">
        <v>0.85693192608610658</v>
      </c>
      <c r="BQ8" s="550">
        <v>77.67692288774046</v>
      </c>
      <c r="BR8" s="550">
        <v>81.04094576172038</v>
      </c>
      <c r="BS8" s="550">
        <v>1.0798178344729399</v>
      </c>
      <c r="BT8" s="469">
        <v>7901.0180319999427</v>
      </c>
      <c r="BU8" s="469">
        <v>11543</v>
      </c>
      <c r="BV8" s="469"/>
      <c r="BW8" s="556">
        <v>81.310391270316231</v>
      </c>
      <c r="BX8" s="550">
        <v>0.7776993080155844</v>
      </c>
      <c r="BY8" s="550">
        <v>79.783875472939343</v>
      </c>
      <c r="BZ8" s="550">
        <v>82.836907067693105</v>
      </c>
      <c r="CA8" s="550">
        <v>0.956457466094493</v>
      </c>
      <c r="CB8" s="550">
        <v>7855.4189830000496</v>
      </c>
      <c r="CC8" s="469">
        <v>12098</v>
      </c>
      <c r="CD8" s="803"/>
      <c r="CE8" s="550">
        <v>81.446185516668834</v>
      </c>
      <c r="CF8" s="550">
        <v>0.78199152354738888</v>
      </c>
      <c r="CG8" s="550">
        <v>79.911241925640326</v>
      </c>
      <c r="CH8" s="550">
        <v>82.981129107697342</v>
      </c>
      <c r="CI8" s="550">
        <v>0.9601327779645934</v>
      </c>
      <c r="CJ8" s="469">
        <v>7721.628236000045</v>
      </c>
      <c r="CK8" s="469">
        <v>12048</v>
      </c>
      <c r="CL8" s="803"/>
      <c r="CM8" s="550">
        <v>89.587329301996647</v>
      </c>
      <c r="CN8" s="550">
        <v>0.58789093023476446</v>
      </c>
      <c r="CO8" s="550">
        <v>88.433381004899758</v>
      </c>
      <c r="CP8" s="550">
        <v>90.741277599093522</v>
      </c>
      <c r="CQ8" s="550">
        <v>0.65622106922397339</v>
      </c>
      <c r="CR8" s="469">
        <v>7588.4812640000273</v>
      </c>
      <c r="CS8" s="469">
        <v>12030</v>
      </c>
      <c r="CT8" s="803"/>
      <c r="CU8" s="464">
        <v>85.434643242724732</v>
      </c>
      <c r="CV8" s="464">
        <v>0.70527073947599994</v>
      </c>
      <c r="CW8" s="464">
        <v>84.050294672343568</v>
      </c>
      <c r="CX8" s="464">
        <v>86.818991813105882</v>
      </c>
      <c r="CY8" s="464">
        <v>0.82550908238978093</v>
      </c>
      <c r="CZ8" s="467">
        <v>7336.3816609998885</v>
      </c>
      <c r="DA8" s="467">
        <v>11818</v>
      </c>
      <c r="DB8" s="810"/>
      <c r="DC8" s="464">
        <v>85.353459446811272</v>
      </c>
      <c r="DD8" s="464">
        <v>0.68939355547170544</v>
      </c>
      <c r="DE8" s="464">
        <v>84.00026577980519</v>
      </c>
      <c r="DF8" s="464">
        <v>86.706653113817367</v>
      </c>
      <c r="DG8" s="464">
        <v>0.80769257618820567</v>
      </c>
      <c r="DH8" s="467">
        <v>7325.3315149999908</v>
      </c>
      <c r="DI8" s="467">
        <v>11794</v>
      </c>
      <c r="DJ8" s="810"/>
      <c r="DK8" s="464">
        <v>86.922566840605342</v>
      </c>
      <c r="DL8" s="464">
        <v>0.59855629756352413</v>
      </c>
      <c r="DM8" s="464">
        <v>85.747683907789522</v>
      </c>
      <c r="DN8" s="464">
        <v>88.097449773421161</v>
      </c>
      <c r="DO8" s="464">
        <v>0.68860863101423297</v>
      </c>
      <c r="DP8" s="467">
        <v>7426.6270999999788</v>
      </c>
      <c r="DQ8" s="467">
        <v>11964</v>
      </c>
      <c r="DR8" s="810"/>
      <c r="DS8" s="464">
        <v>86.463640001890141</v>
      </c>
      <c r="DT8" s="464">
        <v>0.58789942130091266</v>
      </c>
      <c r="DU8" s="464">
        <v>85.309675038008976</v>
      </c>
      <c r="DV8" s="464">
        <v>87.617604965771307</v>
      </c>
      <c r="DW8" s="464">
        <v>0.67993832007079602</v>
      </c>
      <c r="DX8" s="467">
        <v>7193.8135889998703</v>
      </c>
      <c r="DY8" s="467">
        <v>11919</v>
      </c>
      <c r="DZ8" s="810"/>
      <c r="EA8" s="464">
        <v>5.0999999999999996</v>
      </c>
      <c r="EB8" s="464">
        <v>-0.4</v>
      </c>
      <c r="EC8" s="464"/>
      <c r="ED8" s="464" t="s">
        <v>186</v>
      </c>
      <c r="EE8" s="464" t="s">
        <v>151</v>
      </c>
      <c r="EF8" s="908"/>
      <c r="EG8" s="908"/>
      <c r="EH8" s="908"/>
      <c r="EI8" s="928"/>
      <c r="EK8" s="928"/>
      <c r="EL8" s="928"/>
    </row>
    <row r="9" spans="1:142" ht="9.75" customHeight="1">
      <c r="A9" s="597"/>
      <c r="B9" s="707"/>
      <c r="C9" s="717"/>
      <c r="D9" s="689"/>
      <c r="E9" s="414"/>
      <c r="F9" s="707"/>
      <c r="G9" s="707"/>
      <c r="H9" s="707"/>
      <c r="I9" s="522"/>
      <c r="J9" s="707"/>
      <c r="K9" s="707"/>
      <c r="L9" s="707"/>
      <c r="M9" s="707"/>
      <c r="N9" s="707"/>
      <c r="O9" s="707"/>
      <c r="P9" s="689"/>
      <c r="Q9" s="414"/>
      <c r="R9" s="707"/>
      <c r="S9" s="707"/>
      <c r="T9" s="707"/>
      <c r="U9" s="707"/>
      <c r="V9" s="707"/>
      <c r="W9" s="707"/>
      <c r="X9" s="689"/>
      <c r="Y9" s="522"/>
      <c r="Z9" s="707"/>
      <c r="AA9" s="698"/>
      <c r="AB9" s="698"/>
      <c r="AC9" s="698"/>
      <c r="AD9" s="698"/>
      <c r="AE9" s="698"/>
      <c r="AF9" s="710"/>
      <c r="AG9" s="710"/>
      <c r="AH9" s="414"/>
      <c r="AI9" s="551"/>
      <c r="AJ9" s="551"/>
      <c r="AK9" s="551"/>
      <c r="AL9" s="551"/>
      <c r="AM9" s="551"/>
      <c r="AN9" s="481"/>
      <c r="AO9" s="481"/>
      <c r="AP9" s="480"/>
      <c r="AQ9" s="557"/>
      <c r="AR9" s="551"/>
      <c r="AS9" s="551"/>
      <c r="AT9" s="551"/>
      <c r="AU9" s="551"/>
      <c r="AV9" s="481"/>
      <c r="AW9" s="481"/>
      <c r="AX9" s="480"/>
      <c r="AY9" s="557"/>
      <c r="AZ9" s="551"/>
      <c r="BA9" s="551"/>
      <c r="BB9" s="551"/>
      <c r="BC9" s="551"/>
      <c r="BD9" s="481"/>
      <c r="BE9" s="481"/>
      <c r="BF9" s="480"/>
      <c r="BG9" s="557"/>
      <c r="BH9" s="551"/>
      <c r="BI9" s="551"/>
      <c r="BJ9" s="551"/>
      <c r="BK9" s="551"/>
      <c r="BL9" s="481"/>
      <c r="BM9" s="481"/>
      <c r="BN9" s="480"/>
      <c r="BO9" s="557"/>
      <c r="BP9" s="551"/>
      <c r="BQ9" s="551"/>
      <c r="BR9" s="551"/>
      <c r="BS9" s="551"/>
      <c r="BT9" s="481"/>
      <c r="BU9" s="481"/>
      <c r="BV9" s="481"/>
      <c r="BW9" s="557"/>
      <c r="BX9" s="551"/>
      <c r="BY9" s="551"/>
      <c r="BZ9" s="551"/>
      <c r="CA9" s="551"/>
      <c r="CB9" s="551"/>
      <c r="CC9" s="481"/>
      <c r="CD9" s="794"/>
      <c r="CE9" s="551"/>
      <c r="CF9" s="551"/>
      <c r="CG9" s="551"/>
      <c r="CH9" s="551"/>
      <c r="CI9" s="551"/>
      <c r="CJ9" s="481"/>
      <c r="CK9" s="481"/>
      <c r="CL9" s="794"/>
      <c r="CM9" s="551"/>
      <c r="CN9" s="551"/>
      <c r="CO9" s="551"/>
      <c r="CP9" s="551"/>
      <c r="CQ9" s="551"/>
      <c r="CR9" s="481"/>
      <c r="CS9" s="481"/>
      <c r="CT9" s="794"/>
      <c r="CU9" s="475"/>
      <c r="CV9" s="475"/>
      <c r="CW9" s="475"/>
      <c r="CX9" s="475"/>
      <c r="CY9" s="475"/>
      <c r="CZ9" s="480"/>
      <c r="DA9" s="480"/>
      <c r="DB9" s="812"/>
      <c r="DC9" s="475"/>
      <c r="DD9" s="475"/>
      <c r="DE9" s="475"/>
      <c r="DF9" s="475"/>
      <c r="DG9" s="475"/>
      <c r="DH9" s="480"/>
      <c r="DI9" s="480"/>
      <c r="DJ9" s="812"/>
      <c r="DK9" s="475"/>
      <c r="DL9" s="475"/>
      <c r="DM9" s="475"/>
      <c r="DN9" s="475"/>
      <c r="DO9" s="475"/>
      <c r="DP9" s="480"/>
      <c r="DQ9" s="480"/>
      <c r="DR9" s="812"/>
      <c r="DS9" s="475"/>
      <c r="DT9" s="475"/>
      <c r="DU9" s="475"/>
      <c r="DV9" s="475"/>
      <c r="DW9" s="475"/>
      <c r="DX9" s="480"/>
      <c r="DY9" s="480"/>
      <c r="DZ9" s="812"/>
      <c r="EA9" s="475"/>
      <c r="EB9" s="475"/>
      <c r="EC9" s="475"/>
      <c r="ED9" s="475"/>
      <c r="EE9" s="475"/>
      <c r="EF9" s="140"/>
      <c r="EG9" s="908"/>
      <c r="EH9" s="908"/>
      <c r="EI9" s="928"/>
      <c r="EK9" s="928"/>
      <c r="EL9" s="928"/>
    </row>
    <row r="10" spans="1:142" ht="27" customHeight="1">
      <c r="A10" s="645" t="s">
        <v>6</v>
      </c>
      <c r="B10" s="690"/>
      <c r="C10" s="446"/>
      <c r="D10" s="423"/>
      <c r="E10" s="424"/>
      <c r="F10" s="690"/>
      <c r="G10" s="690"/>
      <c r="H10" s="690"/>
      <c r="I10" s="524"/>
      <c r="J10" s="690"/>
      <c r="K10" s="690"/>
      <c r="L10" s="690"/>
      <c r="M10" s="690"/>
      <c r="N10" s="690"/>
      <c r="O10" s="690"/>
      <c r="P10" s="423"/>
      <c r="Q10" s="424"/>
      <c r="R10" s="690"/>
      <c r="S10" s="690"/>
      <c r="T10" s="690"/>
      <c r="U10" s="690"/>
      <c r="V10" s="690"/>
      <c r="W10" s="690"/>
      <c r="X10" s="423"/>
      <c r="Y10" s="524"/>
      <c r="Z10" s="690"/>
      <c r="AA10" s="525"/>
      <c r="AB10" s="525"/>
      <c r="AC10" s="525"/>
      <c r="AD10" s="525"/>
      <c r="AE10" s="525"/>
      <c r="AF10" s="692"/>
      <c r="AG10" s="692"/>
      <c r="AH10" s="424"/>
      <c r="AI10" s="700"/>
      <c r="AJ10" s="700"/>
      <c r="AK10" s="700"/>
      <c r="AL10" s="700"/>
      <c r="AM10" s="700"/>
      <c r="AN10" s="697"/>
      <c r="AO10" s="697"/>
      <c r="AP10" s="493"/>
      <c r="AQ10" s="699"/>
      <c r="AR10" s="700"/>
      <c r="AS10" s="700"/>
      <c r="AT10" s="700"/>
      <c r="AU10" s="700"/>
      <c r="AV10" s="697"/>
      <c r="AW10" s="697"/>
      <c r="AX10" s="493"/>
      <c r="AY10" s="699"/>
      <c r="AZ10" s="700"/>
      <c r="BA10" s="700"/>
      <c r="BB10" s="700"/>
      <c r="BC10" s="700"/>
      <c r="BD10" s="697"/>
      <c r="BE10" s="697"/>
      <c r="BF10" s="493"/>
      <c r="BG10" s="699"/>
      <c r="BH10" s="700"/>
      <c r="BI10" s="700"/>
      <c r="BJ10" s="700"/>
      <c r="BK10" s="700"/>
      <c r="BL10" s="697"/>
      <c r="BM10" s="697"/>
      <c r="BN10" s="493"/>
      <c r="BO10" s="699"/>
      <c r="BP10" s="700"/>
      <c r="BQ10" s="700"/>
      <c r="BR10" s="700"/>
      <c r="BS10" s="700"/>
      <c r="BT10" s="697"/>
      <c r="BU10" s="697"/>
      <c r="BV10" s="697"/>
      <c r="BW10" s="742"/>
      <c r="BX10" s="700"/>
      <c r="BY10" s="700"/>
      <c r="BZ10" s="700"/>
      <c r="CA10" s="700"/>
      <c r="CB10" s="700"/>
      <c r="CC10" s="697"/>
      <c r="CD10" s="804"/>
      <c r="CE10" s="700"/>
      <c r="CF10" s="700"/>
      <c r="CG10" s="700"/>
      <c r="CH10" s="700"/>
      <c r="CI10" s="700"/>
      <c r="CJ10" s="697"/>
      <c r="CK10" s="697"/>
      <c r="CL10" s="804"/>
      <c r="CM10" s="700"/>
      <c r="CN10" s="700"/>
      <c r="CO10" s="700"/>
      <c r="CP10" s="700"/>
      <c r="CQ10" s="700"/>
      <c r="CR10" s="697"/>
      <c r="CS10" s="697"/>
      <c r="CT10" s="804"/>
      <c r="CU10" s="490"/>
      <c r="CV10" s="490"/>
      <c r="CW10" s="490"/>
      <c r="CX10" s="490"/>
      <c r="CY10" s="490"/>
      <c r="CZ10" s="493"/>
      <c r="DA10" s="493"/>
      <c r="DB10" s="817"/>
      <c r="DC10" s="490"/>
      <c r="DD10" s="490"/>
      <c r="DE10" s="490"/>
      <c r="DF10" s="490"/>
      <c r="DG10" s="490"/>
      <c r="DH10" s="493"/>
      <c r="DI10" s="493"/>
      <c r="DJ10" s="817"/>
      <c r="DK10" s="490"/>
      <c r="DL10" s="490"/>
      <c r="DM10" s="490"/>
      <c r="DN10" s="490"/>
      <c r="DO10" s="490"/>
      <c r="DP10" s="493"/>
      <c r="DQ10" s="493"/>
      <c r="DR10" s="817"/>
      <c r="DS10" s="490"/>
      <c r="DT10" s="490"/>
      <c r="DU10" s="490"/>
      <c r="DV10" s="490"/>
      <c r="DW10" s="490"/>
      <c r="DX10" s="493"/>
      <c r="DY10" s="493"/>
      <c r="DZ10" s="817"/>
      <c r="EA10" s="490"/>
      <c r="EB10" s="490"/>
      <c r="EC10" s="490"/>
      <c r="ED10" s="490"/>
      <c r="EE10" s="490"/>
      <c r="EF10" s="797"/>
      <c r="EG10" s="908"/>
      <c r="EH10" s="908"/>
      <c r="EI10" s="928"/>
      <c r="EK10" s="928"/>
      <c r="EL10" s="928"/>
    </row>
    <row r="11" spans="1:142" ht="27" customHeight="1">
      <c r="A11" s="546" t="s">
        <v>7</v>
      </c>
      <c r="B11" s="707"/>
      <c r="C11" s="475" t="s">
        <v>220</v>
      </c>
      <c r="D11" s="689" t="s">
        <v>220</v>
      </c>
      <c r="E11" s="414" t="s">
        <v>220</v>
      </c>
      <c r="F11" s="707" t="s">
        <v>220</v>
      </c>
      <c r="G11" s="707" t="s">
        <v>220</v>
      </c>
      <c r="H11" s="707" t="s">
        <v>220</v>
      </c>
      <c r="I11" s="522" t="s">
        <v>220</v>
      </c>
      <c r="J11" s="707"/>
      <c r="K11" s="707" t="s">
        <v>220</v>
      </c>
      <c r="L11" s="707" t="s">
        <v>220</v>
      </c>
      <c r="M11" s="707" t="s">
        <v>220</v>
      </c>
      <c r="N11" s="707" t="s">
        <v>220</v>
      </c>
      <c r="O11" s="707" t="s">
        <v>220</v>
      </c>
      <c r="P11" s="689" t="s">
        <v>220</v>
      </c>
      <c r="Q11" s="414" t="s">
        <v>220</v>
      </c>
      <c r="R11" s="707"/>
      <c r="S11" s="707" t="s">
        <v>220</v>
      </c>
      <c r="T11" s="707" t="s">
        <v>220</v>
      </c>
      <c r="U11" s="707" t="s">
        <v>220</v>
      </c>
      <c r="V11" s="707" t="s">
        <v>220</v>
      </c>
      <c r="W11" s="707" t="s">
        <v>220</v>
      </c>
      <c r="X11" s="689" t="s">
        <v>220</v>
      </c>
      <c r="Y11" s="522" t="s">
        <v>220</v>
      </c>
      <c r="Z11" s="707"/>
      <c r="AA11" s="698" t="s">
        <v>220</v>
      </c>
      <c r="AB11" s="698" t="s">
        <v>220</v>
      </c>
      <c r="AC11" s="698" t="s">
        <v>220</v>
      </c>
      <c r="AD11" s="698" t="s">
        <v>220</v>
      </c>
      <c r="AE11" s="698" t="s">
        <v>220</v>
      </c>
      <c r="AF11" s="710" t="s">
        <v>220</v>
      </c>
      <c r="AG11" s="710" t="s">
        <v>220</v>
      </c>
      <c r="AH11" s="707"/>
      <c r="AI11" s="551" t="s">
        <v>220</v>
      </c>
      <c r="AJ11" s="551" t="s">
        <v>220</v>
      </c>
      <c r="AK11" s="551" t="s">
        <v>220</v>
      </c>
      <c r="AL11" s="551" t="s">
        <v>220</v>
      </c>
      <c r="AM11" s="551" t="s">
        <v>220</v>
      </c>
      <c r="AN11" s="481" t="s">
        <v>220</v>
      </c>
      <c r="AO11" s="481" t="s">
        <v>220</v>
      </c>
      <c r="AP11" s="475"/>
      <c r="AQ11" s="557" t="s">
        <v>220</v>
      </c>
      <c r="AR11" s="551" t="s">
        <v>220</v>
      </c>
      <c r="AS11" s="551" t="s">
        <v>220</v>
      </c>
      <c r="AT11" s="551" t="s">
        <v>220</v>
      </c>
      <c r="AU11" s="551" t="s">
        <v>220</v>
      </c>
      <c r="AV11" s="481" t="s">
        <v>220</v>
      </c>
      <c r="AW11" s="481" t="s">
        <v>220</v>
      </c>
      <c r="AX11" s="475"/>
      <c r="AY11" s="557" t="s">
        <v>220</v>
      </c>
      <c r="AZ11" s="551" t="s">
        <v>220</v>
      </c>
      <c r="BA11" s="551" t="s">
        <v>220</v>
      </c>
      <c r="BB11" s="551" t="s">
        <v>220</v>
      </c>
      <c r="BC11" s="551" t="s">
        <v>220</v>
      </c>
      <c r="BD11" s="481" t="s">
        <v>220</v>
      </c>
      <c r="BE11" s="481" t="s">
        <v>220</v>
      </c>
      <c r="BF11" s="475"/>
      <c r="BG11" s="557" t="s">
        <v>220</v>
      </c>
      <c r="BH11" s="551" t="s">
        <v>220</v>
      </c>
      <c r="BI11" s="551" t="s">
        <v>220</v>
      </c>
      <c r="BJ11" s="551" t="s">
        <v>220</v>
      </c>
      <c r="BK11" s="551" t="s">
        <v>220</v>
      </c>
      <c r="BL11" s="481" t="s">
        <v>220</v>
      </c>
      <c r="BM11" s="481" t="s">
        <v>220</v>
      </c>
      <c r="BN11" s="475"/>
      <c r="BO11" s="557" t="s">
        <v>220</v>
      </c>
      <c r="BP11" s="551" t="s">
        <v>220</v>
      </c>
      <c r="BQ11" s="551" t="s">
        <v>220</v>
      </c>
      <c r="BR11" s="551" t="s">
        <v>220</v>
      </c>
      <c r="BS11" s="551" t="s">
        <v>220</v>
      </c>
      <c r="BT11" s="481" t="s">
        <v>220</v>
      </c>
      <c r="BU11" s="481" t="s">
        <v>220</v>
      </c>
      <c r="BV11" s="481"/>
      <c r="BW11" s="557" t="s">
        <v>220</v>
      </c>
      <c r="BX11" s="551" t="s">
        <v>220</v>
      </c>
      <c r="BY11" s="551" t="s">
        <v>220</v>
      </c>
      <c r="BZ11" s="551" t="s">
        <v>220</v>
      </c>
      <c r="CA11" s="551" t="s">
        <v>220</v>
      </c>
      <c r="CB11" s="481" t="s">
        <v>220</v>
      </c>
      <c r="CC11" s="481" t="s">
        <v>220</v>
      </c>
      <c r="CD11" s="607"/>
      <c r="CE11" s="557" t="s">
        <v>220</v>
      </c>
      <c r="CF11" s="551" t="s">
        <v>220</v>
      </c>
      <c r="CG11" s="551" t="s">
        <v>220</v>
      </c>
      <c r="CH11" s="551" t="s">
        <v>220</v>
      </c>
      <c r="CI11" s="551" t="s">
        <v>220</v>
      </c>
      <c r="CJ11" s="481" t="s">
        <v>220</v>
      </c>
      <c r="CK11" s="481" t="s">
        <v>220</v>
      </c>
      <c r="CL11" s="607"/>
      <c r="CM11" s="557" t="s">
        <v>220</v>
      </c>
      <c r="CN11" s="551" t="s">
        <v>220</v>
      </c>
      <c r="CO11" s="551" t="s">
        <v>220</v>
      </c>
      <c r="CP11" s="551" t="s">
        <v>220</v>
      </c>
      <c r="CQ11" s="551" t="s">
        <v>220</v>
      </c>
      <c r="CR11" s="481" t="s">
        <v>220</v>
      </c>
      <c r="CS11" s="481" t="s">
        <v>220</v>
      </c>
      <c r="CT11" s="607"/>
      <c r="CU11" s="557" t="s">
        <v>220</v>
      </c>
      <c r="CV11" s="551"/>
      <c r="CW11" s="551"/>
      <c r="CX11" s="551"/>
      <c r="CY11" s="551"/>
      <c r="CZ11" s="481"/>
      <c r="DA11" s="481"/>
      <c r="DB11" s="812"/>
      <c r="DC11" s="557" t="s">
        <v>220</v>
      </c>
      <c r="DD11" s="551"/>
      <c r="DE11" s="551" t="s">
        <v>220</v>
      </c>
      <c r="DF11" s="551" t="s">
        <v>220</v>
      </c>
      <c r="DG11" s="551" t="s">
        <v>220</v>
      </c>
      <c r="DH11" s="551" t="s">
        <v>220</v>
      </c>
      <c r="DI11" s="551" t="s">
        <v>220</v>
      </c>
      <c r="DJ11" s="812"/>
      <c r="DK11" s="557" t="s">
        <v>220</v>
      </c>
      <c r="DL11" s="551"/>
      <c r="DM11" s="551" t="s">
        <v>220</v>
      </c>
      <c r="DN11" s="551" t="s">
        <v>220</v>
      </c>
      <c r="DO11" s="551" t="s">
        <v>220</v>
      </c>
      <c r="DP11" s="551" t="s">
        <v>220</v>
      </c>
      <c r="DQ11" s="551" t="s">
        <v>220</v>
      </c>
      <c r="DR11" s="812"/>
      <c r="DS11" s="557" t="s">
        <v>220</v>
      </c>
      <c r="DT11" s="551"/>
      <c r="DU11" s="551" t="s">
        <v>220</v>
      </c>
      <c r="DV11" s="551" t="s">
        <v>220</v>
      </c>
      <c r="DW11" s="551" t="s">
        <v>220</v>
      </c>
      <c r="DX11" s="551" t="s">
        <v>220</v>
      </c>
      <c r="DY11" s="551" t="s">
        <v>220</v>
      </c>
      <c r="DZ11" s="812"/>
      <c r="EA11" s="551"/>
      <c r="EB11" s="551"/>
      <c r="EC11" s="986"/>
      <c r="ED11" s="551"/>
      <c r="EE11" s="551"/>
      <c r="EF11" s="911"/>
      <c r="EG11" s="908"/>
      <c r="EH11" s="908"/>
      <c r="EI11" s="928"/>
      <c r="EK11" s="928"/>
      <c r="EL11" s="928"/>
    </row>
    <row r="12" spans="1:142" ht="27" customHeight="1">
      <c r="A12" s="646" t="s">
        <v>8</v>
      </c>
      <c r="B12" s="711"/>
      <c r="C12" s="718">
        <v>64.690466513844342</v>
      </c>
      <c r="D12" s="415">
        <v>1.4538533309662069</v>
      </c>
      <c r="E12" s="416">
        <v>61.832651874918731</v>
      </c>
      <c r="F12" s="711">
        <v>67.548281152769945</v>
      </c>
      <c r="G12" s="711">
        <v>2.2473996700194911</v>
      </c>
      <c r="H12" s="711">
        <v>8779.0668750001714</v>
      </c>
      <c r="I12" s="528">
        <v>11194</v>
      </c>
      <c r="J12" s="711"/>
      <c r="K12" s="711">
        <v>67.757946585624779</v>
      </c>
      <c r="L12" s="711">
        <v>1.2577598986457623</v>
      </c>
      <c r="M12" s="711">
        <v>65.285537054023493</v>
      </c>
      <c r="N12" s="711">
        <v>70.23035611722608</v>
      </c>
      <c r="O12" s="711">
        <v>1.8562544498841156</v>
      </c>
      <c r="P12" s="415">
        <v>8454.0046719999245</v>
      </c>
      <c r="Q12" s="416">
        <v>10998</v>
      </c>
      <c r="R12" s="711"/>
      <c r="S12" s="711">
        <v>71.05560024663184</v>
      </c>
      <c r="T12" s="711">
        <v>1.0731826228225048</v>
      </c>
      <c r="U12" s="711">
        <v>68.946063511104001</v>
      </c>
      <c r="V12" s="711">
        <v>73.16513698215968</v>
      </c>
      <c r="W12" s="711">
        <v>1.5103420688834102</v>
      </c>
      <c r="X12" s="415">
        <v>8202.6828409997979</v>
      </c>
      <c r="Y12" s="528">
        <v>10839</v>
      </c>
      <c r="Z12" s="711"/>
      <c r="AA12" s="701">
        <v>74.3</v>
      </c>
      <c r="AB12" s="701">
        <v>1.1890000000000001</v>
      </c>
      <c r="AC12" s="701">
        <v>71.960000000000008</v>
      </c>
      <c r="AD12" s="701">
        <v>76.63</v>
      </c>
      <c r="AE12" s="701">
        <v>1.6</v>
      </c>
      <c r="AF12" s="712">
        <v>8603.5110000000004</v>
      </c>
      <c r="AG12" s="712">
        <v>10695</v>
      </c>
      <c r="AH12" s="415"/>
      <c r="AI12" s="552">
        <v>75.439790251692315</v>
      </c>
      <c r="AJ12" s="552">
        <v>1.1632735883393461</v>
      </c>
      <c r="AK12" s="552">
        <v>73.153319848089708</v>
      </c>
      <c r="AL12" s="552">
        <v>77.726260655294936</v>
      </c>
      <c r="AM12" s="552">
        <v>1.5419894255515254</v>
      </c>
      <c r="AN12" s="488">
        <v>7416.1723400000037</v>
      </c>
      <c r="AO12" s="488">
        <v>10564</v>
      </c>
      <c r="AP12" s="484"/>
      <c r="AQ12" s="558">
        <v>77.74330520468456</v>
      </c>
      <c r="AR12" s="552">
        <v>1.0423888964037951</v>
      </c>
      <c r="AS12" s="552">
        <v>75.694663480082454</v>
      </c>
      <c r="AT12" s="552">
        <v>79.791946929286652</v>
      </c>
      <c r="AU12" s="552">
        <v>1.340808566936236</v>
      </c>
      <c r="AV12" s="488">
        <v>7857.830414999954</v>
      </c>
      <c r="AW12" s="488">
        <v>10932</v>
      </c>
      <c r="AX12" s="484"/>
      <c r="AY12" s="558">
        <v>77.089004173985401</v>
      </c>
      <c r="AZ12" s="552">
        <v>0.9310097912596037</v>
      </c>
      <c r="BA12" s="552">
        <v>75.261584041429714</v>
      </c>
      <c r="BB12" s="552">
        <v>78.916424306541074</v>
      </c>
      <c r="BC12" s="552">
        <v>1.2077076377304974</v>
      </c>
      <c r="BD12" s="488">
        <v>8640.0020759999461</v>
      </c>
      <c r="BE12" s="488">
        <v>11748</v>
      </c>
      <c r="BF12" s="484"/>
      <c r="BG12" s="558">
        <v>78.011368628137632</v>
      </c>
      <c r="BH12" s="552">
        <v>0.935955941978446</v>
      </c>
      <c r="BI12" s="552">
        <v>76.174246505594297</v>
      </c>
      <c r="BJ12" s="552">
        <v>79.848490750680966</v>
      </c>
      <c r="BK12" s="552">
        <v>1.1997686471056983</v>
      </c>
      <c r="BL12" s="488">
        <v>8419.9075590000302</v>
      </c>
      <c r="BM12" s="488">
        <v>11366</v>
      </c>
      <c r="BN12" s="484"/>
      <c r="BO12" s="558">
        <v>79.358934324730427</v>
      </c>
      <c r="BP12" s="552">
        <v>0.85693192608610658</v>
      </c>
      <c r="BQ12" s="552">
        <v>77.67692288774046</v>
      </c>
      <c r="BR12" s="552">
        <v>81.04094576172038</v>
      </c>
      <c r="BS12" s="552">
        <v>1.0798178344729399</v>
      </c>
      <c r="BT12" s="488">
        <v>7901.0180319999427</v>
      </c>
      <c r="BU12" s="488">
        <v>11543</v>
      </c>
      <c r="BV12" s="488"/>
      <c r="BW12" s="558">
        <v>81.310391270316231</v>
      </c>
      <c r="BX12" s="552">
        <v>0.7776993080155844</v>
      </c>
      <c r="BY12" s="552">
        <v>79.783875472939343</v>
      </c>
      <c r="BZ12" s="552">
        <v>82.836907067693105</v>
      </c>
      <c r="CA12" s="552">
        <v>0.956457466094493</v>
      </c>
      <c r="CB12" s="552">
        <v>7855.4189830000496</v>
      </c>
      <c r="CC12" s="488">
        <v>12098</v>
      </c>
      <c r="CD12" s="805"/>
      <c r="CE12" s="552">
        <v>81.446185516668834</v>
      </c>
      <c r="CF12" s="552">
        <v>0.78199152354738888</v>
      </c>
      <c r="CG12" s="552">
        <v>79.911241925640326</v>
      </c>
      <c r="CH12" s="552">
        <v>82.981129107697342</v>
      </c>
      <c r="CI12" s="552">
        <v>0.9601327779645934</v>
      </c>
      <c r="CJ12" s="488">
        <v>7721.628236000045</v>
      </c>
      <c r="CK12" s="488">
        <v>12048</v>
      </c>
      <c r="CL12" s="805"/>
      <c r="CM12" s="552">
        <v>89.587329301996647</v>
      </c>
      <c r="CN12" s="552">
        <v>0.58789093023476446</v>
      </c>
      <c r="CO12" s="552">
        <v>88.433381004899758</v>
      </c>
      <c r="CP12" s="552">
        <v>90.741277599093522</v>
      </c>
      <c r="CQ12" s="552">
        <v>0.65622106922397339</v>
      </c>
      <c r="CR12" s="488">
        <v>7588.4812640000273</v>
      </c>
      <c r="CS12" s="488">
        <v>12030</v>
      </c>
      <c r="CT12" s="805"/>
      <c r="CU12" s="483">
        <v>85.434643242724732</v>
      </c>
      <c r="CV12" s="483">
        <v>0.70527073947599994</v>
      </c>
      <c r="CW12" s="483">
        <v>84.050294672343568</v>
      </c>
      <c r="CX12" s="483">
        <v>86.818991813105882</v>
      </c>
      <c r="CY12" s="483">
        <v>0.82550908238978093</v>
      </c>
      <c r="CZ12" s="486">
        <v>7336.3816609998885</v>
      </c>
      <c r="DA12" s="486">
        <v>11818</v>
      </c>
      <c r="DB12" s="813"/>
      <c r="DC12" s="482">
        <v>85.353459446811272</v>
      </c>
      <c r="DD12" s="483">
        <v>0.68939355547170544</v>
      </c>
      <c r="DE12" s="483">
        <v>84.00026577980519</v>
      </c>
      <c r="DF12" s="483">
        <v>86.706653113817367</v>
      </c>
      <c r="DG12" s="483">
        <v>0.80769257618820567</v>
      </c>
      <c r="DH12" s="486">
        <v>7325.3315149999908</v>
      </c>
      <c r="DI12" s="486">
        <v>11794</v>
      </c>
      <c r="DJ12" s="813"/>
      <c r="DK12" s="482">
        <v>86.922566840605342</v>
      </c>
      <c r="DL12" s="483">
        <v>0.59855629756352413</v>
      </c>
      <c r="DM12" s="483">
        <v>85.747683907789522</v>
      </c>
      <c r="DN12" s="483">
        <v>88.097449773421161</v>
      </c>
      <c r="DO12" s="483">
        <v>0.68860863101423297</v>
      </c>
      <c r="DP12" s="486">
        <v>7426.6270999999788</v>
      </c>
      <c r="DQ12" s="486">
        <v>11964</v>
      </c>
      <c r="DR12" s="813"/>
      <c r="DS12" s="482">
        <v>86.463640001890141</v>
      </c>
      <c r="DT12" s="483">
        <v>0.58789942130091266</v>
      </c>
      <c r="DU12" s="483">
        <v>85.309675038008976</v>
      </c>
      <c r="DV12" s="483">
        <v>87.617604965771307</v>
      </c>
      <c r="DW12" s="483">
        <v>0.67993832007079602</v>
      </c>
      <c r="DX12" s="486">
        <v>7193.8135889998703</v>
      </c>
      <c r="DY12" s="486">
        <v>11919</v>
      </c>
      <c r="DZ12" s="813"/>
      <c r="EA12" s="483">
        <v>5.0999999999999996</v>
      </c>
      <c r="EB12" s="483">
        <v>-0.4</v>
      </c>
      <c r="EC12" s="483"/>
      <c r="ED12" s="483" t="s">
        <v>186</v>
      </c>
      <c r="EE12" s="483" t="s">
        <v>151</v>
      </c>
      <c r="EF12" s="140"/>
      <c r="EG12" s="908"/>
      <c r="EH12" s="908"/>
      <c r="EI12" s="928"/>
      <c r="EK12" s="928"/>
      <c r="EL12" s="928"/>
    </row>
    <row r="13" spans="1:142" ht="5.0999999999999996" customHeight="1">
      <c r="A13" s="245"/>
      <c r="B13" s="707"/>
      <c r="C13" s="717"/>
      <c r="D13" s="689"/>
      <c r="E13" s="414"/>
      <c r="F13" s="707"/>
      <c r="G13" s="707"/>
      <c r="H13" s="707"/>
      <c r="I13" s="522"/>
      <c r="J13" s="707"/>
      <c r="K13" s="707"/>
      <c r="L13" s="707"/>
      <c r="M13" s="707"/>
      <c r="N13" s="707"/>
      <c r="O13" s="707"/>
      <c r="P13" s="689"/>
      <c r="Q13" s="414"/>
      <c r="R13" s="707"/>
      <c r="S13" s="707"/>
      <c r="T13" s="707"/>
      <c r="U13" s="707"/>
      <c r="V13" s="707"/>
      <c r="W13" s="707"/>
      <c r="X13" s="689"/>
      <c r="Y13" s="522"/>
      <c r="Z13" s="707"/>
      <c r="AA13" s="698"/>
      <c r="AB13" s="698"/>
      <c r="AC13" s="698"/>
      <c r="AD13" s="698"/>
      <c r="AE13" s="698"/>
      <c r="AF13" s="710"/>
      <c r="AG13" s="710"/>
      <c r="AH13" s="414"/>
      <c r="AI13" s="551"/>
      <c r="AJ13" s="551"/>
      <c r="AK13" s="551"/>
      <c r="AL13" s="551"/>
      <c r="AM13" s="551"/>
      <c r="AN13" s="481"/>
      <c r="AO13" s="481"/>
      <c r="AP13" s="480"/>
      <c r="AQ13" s="557"/>
      <c r="AR13" s="551"/>
      <c r="AS13" s="551"/>
      <c r="AT13" s="551"/>
      <c r="AU13" s="551"/>
      <c r="AV13" s="481"/>
      <c r="AW13" s="481"/>
      <c r="AX13" s="480"/>
      <c r="AY13" s="557"/>
      <c r="AZ13" s="551"/>
      <c r="BA13" s="551"/>
      <c r="BB13" s="551"/>
      <c r="BC13" s="551"/>
      <c r="BD13" s="481"/>
      <c r="BE13" s="481"/>
      <c r="BF13" s="480"/>
      <c r="BG13" s="557"/>
      <c r="BH13" s="551"/>
      <c r="BI13" s="551"/>
      <c r="BJ13" s="551"/>
      <c r="BK13" s="551"/>
      <c r="BL13" s="481"/>
      <c r="BM13" s="481"/>
      <c r="BN13" s="480"/>
      <c r="BO13" s="557"/>
      <c r="BP13" s="551"/>
      <c r="BQ13" s="551"/>
      <c r="BR13" s="551"/>
      <c r="BS13" s="551"/>
      <c r="BT13" s="481"/>
      <c r="BU13" s="481"/>
      <c r="BV13" s="481"/>
      <c r="BW13" s="557"/>
      <c r="BX13" s="551"/>
      <c r="BY13" s="551"/>
      <c r="BZ13" s="551"/>
      <c r="CA13" s="551"/>
      <c r="CB13" s="551"/>
      <c r="CC13" s="481"/>
      <c r="CD13" s="794"/>
      <c r="CE13" s="551"/>
      <c r="CF13" s="551"/>
      <c r="CG13" s="551"/>
      <c r="CH13" s="551"/>
      <c r="CI13" s="551"/>
      <c r="CJ13" s="481"/>
      <c r="CK13" s="481"/>
      <c r="CL13" s="794"/>
      <c r="CM13" s="551"/>
      <c r="CN13" s="551"/>
      <c r="CO13" s="551"/>
      <c r="CP13" s="551"/>
      <c r="CQ13" s="551"/>
      <c r="CR13" s="481"/>
      <c r="CS13" s="481"/>
      <c r="CT13" s="794"/>
      <c r="CU13" s="475"/>
      <c r="CV13" s="475"/>
      <c r="CW13" s="475"/>
      <c r="CX13" s="475"/>
      <c r="CY13" s="475"/>
      <c r="CZ13" s="480"/>
      <c r="DA13" s="480"/>
      <c r="DB13" s="812"/>
      <c r="DC13" s="475"/>
      <c r="DD13" s="475"/>
      <c r="DE13" s="475"/>
      <c r="DF13" s="475"/>
      <c r="DG13" s="475"/>
      <c r="DH13" s="480"/>
      <c r="DI13" s="480"/>
      <c r="DJ13" s="812"/>
      <c r="DK13" s="475"/>
      <c r="DL13" s="475"/>
      <c r="DM13" s="475"/>
      <c r="DN13" s="475"/>
      <c r="DO13" s="475"/>
      <c r="DP13" s="480"/>
      <c r="DQ13" s="480"/>
      <c r="DR13" s="812"/>
      <c r="DS13" s="475"/>
      <c r="DT13" s="475"/>
      <c r="DU13" s="475"/>
      <c r="DV13" s="475"/>
      <c r="DW13" s="475"/>
      <c r="DX13" s="480"/>
      <c r="DY13" s="480"/>
      <c r="DZ13" s="812"/>
      <c r="EA13" s="475"/>
      <c r="EB13" s="475"/>
      <c r="EC13" s="475"/>
      <c r="ED13" s="475"/>
      <c r="EE13" s="475"/>
      <c r="EF13" s="140"/>
      <c r="EG13" s="908"/>
      <c r="EH13" s="908"/>
      <c r="EI13" s="928"/>
      <c r="EK13" s="928"/>
      <c r="EL13" s="928"/>
    </row>
    <row r="14" spans="1:142" ht="27" customHeight="1">
      <c r="A14" s="421" t="s">
        <v>62</v>
      </c>
      <c r="B14" s="425"/>
      <c r="C14" s="585"/>
      <c r="D14" s="423"/>
      <c r="E14" s="425"/>
      <c r="F14" s="690"/>
      <c r="G14" s="425"/>
      <c r="H14" s="425"/>
      <c r="I14" s="530"/>
      <c r="J14" s="690"/>
      <c r="K14" s="690"/>
      <c r="L14" s="690"/>
      <c r="M14" s="425"/>
      <c r="N14" s="425"/>
      <c r="O14" s="425"/>
      <c r="P14" s="423"/>
      <c r="Q14" s="425"/>
      <c r="R14" s="690"/>
      <c r="S14" s="690"/>
      <c r="T14" s="690"/>
      <c r="U14" s="425"/>
      <c r="V14" s="425"/>
      <c r="W14" s="425"/>
      <c r="X14" s="423"/>
      <c r="Y14" s="530"/>
      <c r="Z14" s="690"/>
      <c r="AA14" s="525"/>
      <c r="AB14" s="525"/>
      <c r="AC14" s="525"/>
      <c r="AD14" s="525"/>
      <c r="AE14" s="525"/>
      <c r="AF14" s="692"/>
      <c r="AG14" s="692"/>
      <c r="AH14" s="425"/>
      <c r="AI14" s="700"/>
      <c r="AJ14" s="700"/>
      <c r="AK14" s="700"/>
      <c r="AL14" s="700"/>
      <c r="AM14" s="700"/>
      <c r="AN14" s="697"/>
      <c r="AO14" s="697"/>
      <c r="AP14" s="494"/>
      <c r="AQ14" s="699"/>
      <c r="AR14" s="700"/>
      <c r="AS14" s="700"/>
      <c r="AT14" s="700"/>
      <c r="AU14" s="700"/>
      <c r="AV14" s="697"/>
      <c r="AW14" s="697"/>
      <c r="AX14" s="494"/>
      <c r="AY14" s="699"/>
      <c r="AZ14" s="700"/>
      <c r="BA14" s="700"/>
      <c r="BB14" s="700"/>
      <c r="BC14" s="700"/>
      <c r="BD14" s="697"/>
      <c r="BE14" s="697"/>
      <c r="BF14" s="494"/>
      <c r="BG14" s="699"/>
      <c r="BH14" s="700"/>
      <c r="BI14" s="700"/>
      <c r="BJ14" s="700"/>
      <c r="BK14" s="700"/>
      <c r="BL14" s="697"/>
      <c r="BM14" s="697"/>
      <c r="BN14" s="494"/>
      <c r="BO14" s="699"/>
      <c r="BP14" s="700"/>
      <c r="BQ14" s="700"/>
      <c r="BR14" s="700"/>
      <c r="BS14" s="700"/>
      <c r="BT14" s="697"/>
      <c r="BU14" s="697"/>
      <c r="BV14" s="697"/>
      <c r="BW14" s="699"/>
      <c r="BX14" s="700"/>
      <c r="BY14" s="700"/>
      <c r="BZ14" s="700"/>
      <c r="CA14" s="700"/>
      <c r="CB14" s="700"/>
      <c r="CC14" s="697"/>
      <c r="CD14" s="804"/>
      <c r="CE14" s="700"/>
      <c r="CF14" s="700"/>
      <c r="CG14" s="700"/>
      <c r="CH14" s="700"/>
      <c r="CI14" s="700"/>
      <c r="CJ14" s="697"/>
      <c r="CK14" s="697"/>
      <c r="CL14" s="804"/>
      <c r="CM14" s="700"/>
      <c r="CN14" s="700"/>
      <c r="CO14" s="700"/>
      <c r="CP14" s="700"/>
      <c r="CQ14" s="700"/>
      <c r="CR14" s="697"/>
      <c r="CS14" s="697"/>
      <c r="CT14" s="804"/>
      <c r="CU14" s="494"/>
      <c r="CV14" s="494"/>
      <c r="CW14" s="494"/>
      <c r="CX14" s="494"/>
      <c r="CY14" s="494"/>
      <c r="CZ14" s="494"/>
      <c r="DA14" s="494"/>
      <c r="DB14" s="648"/>
      <c r="DC14" s="494"/>
      <c r="DD14" s="494"/>
      <c r="DE14" s="494"/>
      <c r="DF14" s="494"/>
      <c r="DG14" s="494"/>
      <c r="DH14" s="494"/>
      <c r="DI14" s="494"/>
      <c r="DJ14" s="648"/>
      <c r="DK14" s="494"/>
      <c r="DL14" s="494"/>
      <c r="DM14" s="494"/>
      <c r="DN14" s="494"/>
      <c r="DO14" s="494"/>
      <c r="DP14" s="494"/>
      <c r="DQ14" s="494"/>
      <c r="DR14" s="648"/>
      <c r="DS14" s="494"/>
      <c r="DT14" s="494"/>
      <c r="DU14" s="494"/>
      <c r="DV14" s="494"/>
      <c r="DW14" s="494"/>
      <c r="DX14" s="494"/>
      <c r="DY14" s="494"/>
      <c r="DZ14" s="648"/>
      <c r="EA14" s="494"/>
      <c r="EB14" s="494"/>
      <c r="EC14" s="494"/>
      <c r="ED14" s="494"/>
      <c r="EE14" s="494"/>
      <c r="EF14" s="907"/>
      <c r="EG14" s="908"/>
      <c r="EH14" s="908"/>
      <c r="EI14" s="928"/>
      <c r="EK14" s="928"/>
      <c r="EL14" s="928"/>
    </row>
    <row r="15" spans="1:142" ht="27" customHeight="1">
      <c r="A15" s="439" t="s">
        <v>192</v>
      </c>
      <c r="B15" s="707"/>
      <c r="C15" s="717">
        <v>65.174558402407115</v>
      </c>
      <c r="D15" s="689">
        <v>6.151362625467681</v>
      </c>
      <c r="E15" s="414">
        <v>53.082930047627755</v>
      </c>
      <c r="F15" s="707">
        <v>77.266186757186475</v>
      </c>
      <c r="G15" s="707">
        <v>9.438288154539288</v>
      </c>
      <c r="H15" s="707">
        <v>960.54582699999446</v>
      </c>
      <c r="I15" s="522">
        <v>1066</v>
      </c>
      <c r="J15" s="707"/>
      <c r="K15" s="707">
        <v>70.303677855920085</v>
      </c>
      <c r="L15" s="707">
        <v>4.1025231521556398</v>
      </c>
      <c r="M15" s="707">
        <v>62.239247310848867</v>
      </c>
      <c r="N15" s="707">
        <v>78.368108400991304</v>
      </c>
      <c r="O15" s="707">
        <v>5.8354317686811843</v>
      </c>
      <c r="P15" s="689">
        <v>954.18998899999997</v>
      </c>
      <c r="Q15" s="414">
        <v>1054</v>
      </c>
      <c r="R15" s="707"/>
      <c r="S15" s="707">
        <v>78.506214843795604</v>
      </c>
      <c r="T15" s="707">
        <v>3.1491210173257502</v>
      </c>
      <c r="U15" s="707">
        <v>72.316041494548017</v>
      </c>
      <c r="V15" s="707">
        <v>84.696388193043191</v>
      </c>
      <c r="W15" s="707">
        <v>4.0113015556686555</v>
      </c>
      <c r="X15" s="689">
        <v>926.13968900000191</v>
      </c>
      <c r="Y15" s="522">
        <v>874</v>
      </c>
      <c r="Z15" s="707"/>
      <c r="AA15" s="698">
        <v>77.20470202271963</v>
      </c>
      <c r="AB15" s="698">
        <v>3.9186526802340964</v>
      </c>
      <c r="AC15" s="698">
        <v>69.502400977490694</v>
      </c>
      <c r="AD15" s="698">
        <v>84.907003067948565</v>
      </c>
      <c r="AE15" s="698">
        <v>5.0756658306652405</v>
      </c>
      <c r="AF15" s="710">
        <v>951.04678700000181</v>
      </c>
      <c r="AG15" s="710">
        <v>1001</v>
      </c>
      <c r="AH15" s="414"/>
      <c r="AI15" s="551">
        <v>73.631315535916499</v>
      </c>
      <c r="AJ15" s="551">
        <v>4.2499436185086159</v>
      </c>
      <c r="AK15" s="551">
        <v>65.277846155964369</v>
      </c>
      <c r="AL15" s="551">
        <v>81.98478491586863</v>
      </c>
      <c r="AM15" s="551">
        <v>5.7719240618966579</v>
      </c>
      <c r="AN15" s="481">
        <v>1003.7860339999914</v>
      </c>
      <c r="AO15" s="481">
        <v>1034</v>
      </c>
      <c r="AP15" s="480"/>
      <c r="AQ15" s="557">
        <v>80.584360530053971</v>
      </c>
      <c r="AR15" s="551">
        <v>3.8190017881643867</v>
      </c>
      <c r="AS15" s="551">
        <v>73.078748721874405</v>
      </c>
      <c r="AT15" s="551">
        <v>88.089972338233522</v>
      </c>
      <c r="AU15" s="551">
        <v>4.7391351908042862</v>
      </c>
      <c r="AV15" s="481">
        <v>1188.5985180000002</v>
      </c>
      <c r="AW15" s="481">
        <v>1171</v>
      </c>
      <c r="AX15" s="480"/>
      <c r="AY15" s="557">
        <v>81.884403989027021</v>
      </c>
      <c r="AZ15" s="551">
        <v>1.5800729281615147</v>
      </c>
      <c r="BA15" s="551">
        <v>78.786333943580146</v>
      </c>
      <c r="BB15" s="551">
        <v>84.982474034473896</v>
      </c>
      <c r="BC15" s="551">
        <v>1.9296384307483678</v>
      </c>
      <c r="BD15" s="481">
        <v>1320.5331630000039</v>
      </c>
      <c r="BE15" s="481">
        <v>1425</v>
      </c>
      <c r="BF15" s="480"/>
      <c r="BG15" s="557">
        <v>84.252976312572159</v>
      </c>
      <c r="BH15" s="551">
        <v>1.6997201260585002</v>
      </c>
      <c r="BI15" s="551">
        <v>80.920314420283518</v>
      </c>
      <c r="BJ15" s="551">
        <v>87.5856382048608</v>
      </c>
      <c r="BK15" s="551">
        <v>2.0174006906921211</v>
      </c>
      <c r="BL15" s="481">
        <v>1277.9250860000036</v>
      </c>
      <c r="BM15" s="481">
        <v>1367</v>
      </c>
      <c r="BN15" s="480"/>
      <c r="BO15" s="557">
        <v>83.660221815008171</v>
      </c>
      <c r="BP15" s="551">
        <v>1.9781547530446628</v>
      </c>
      <c r="BQ15" s="551">
        <v>79.781629301426321</v>
      </c>
      <c r="BR15" s="551">
        <v>87.538814328590021</v>
      </c>
      <c r="BS15" s="551">
        <v>2.3645105285745167</v>
      </c>
      <c r="BT15" s="481">
        <v>1277.635820000002</v>
      </c>
      <c r="BU15" s="481">
        <v>1399</v>
      </c>
      <c r="BV15" s="481"/>
      <c r="BW15" s="557">
        <v>82.604197084915739</v>
      </c>
      <c r="BX15" s="551">
        <v>2.3613119395203017</v>
      </c>
      <c r="BY15" s="551">
        <v>77.974246492264186</v>
      </c>
      <c r="BZ15" s="551">
        <v>87.234147677567293</v>
      </c>
      <c r="CA15" s="551">
        <v>2.8585859107048908</v>
      </c>
      <c r="CB15" s="551">
        <v>1133.6807559999977</v>
      </c>
      <c r="CC15" s="481">
        <v>1270</v>
      </c>
      <c r="CD15" s="794"/>
      <c r="CE15" s="551">
        <v>80.01544766649792</v>
      </c>
      <c r="CF15" s="551">
        <v>2.658836414503511</v>
      </c>
      <c r="CG15" s="551">
        <v>74.802124226588589</v>
      </c>
      <c r="CH15" s="551">
        <v>85.228771106407237</v>
      </c>
      <c r="CI15" s="551">
        <v>3.3229038792427485</v>
      </c>
      <c r="CJ15" s="481">
        <v>1109.8504749999975</v>
      </c>
      <c r="CK15" s="481">
        <v>1259</v>
      </c>
      <c r="CL15" s="794"/>
      <c r="CM15" s="551">
        <v>90.17015736526217</v>
      </c>
      <c r="CN15" s="551">
        <v>1.7467059741565654</v>
      </c>
      <c r="CO15" s="551">
        <v>86.741615979869451</v>
      </c>
      <c r="CP15" s="551">
        <v>93.59869875065489</v>
      </c>
      <c r="CQ15" s="551">
        <v>1.9371220204052562</v>
      </c>
      <c r="CR15" s="481">
        <v>1116.0463710000042</v>
      </c>
      <c r="CS15" s="481">
        <v>1298</v>
      </c>
      <c r="CT15" s="794"/>
      <c r="CU15" s="551">
        <v>88.325150309032551</v>
      </c>
      <c r="CV15" s="551">
        <v>2.0528730173581486</v>
      </c>
      <c r="CW15" s="551">
        <v>84.295645513660972</v>
      </c>
      <c r="CX15" s="551">
        <v>92.354655104404131</v>
      </c>
      <c r="CY15" s="551">
        <v>2.3242225008115405</v>
      </c>
      <c r="CZ15" s="481">
        <v>1093.2198989999995</v>
      </c>
      <c r="DA15" s="481">
        <v>1256</v>
      </c>
      <c r="DB15" s="794"/>
      <c r="DC15" s="551">
        <v>84.228529442210174</v>
      </c>
      <c r="DD15" s="551">
        <v>2.3032945670810938</v>
      </c>
      <c r="DE15" s="551">
        <v>79.70744914390211</v>
      </c>
      <c r="DF15" s="551">
        <v>88.749609740518238</v>
      </c>
      <c r="DG15" s="551">
        <v>2.7345776809049021</v>
      </c>
      <c r="DH15" s="481">
        <v>1053.5257849999989</v>
      </c>
      <c r="DI15" s="481">
        <v>1268</v>
      </c>
      <c r="DJ15" s="794"/>
      <c r="DK15" s="551">
        <v>88.037019837881104</v>
      </c>
      <c r="DL15" s="551">
        <v>1.6207424981266567</v>
      </c>
      <c r="DM15" s="551">
        <v>84.855727272270428</v>
      </c>
      <c r="DN15" s="551">
        <v>91.21831240349178</v>
      </c>
      <c r="DO15" s="551">
        <v>1.8409783760413863</v>
      </c>
      <c r="DP15" s="481">
        <v>1127.7642039999953</v>
      </c>
      <c r="DQ15" s="481">
        <v>1355</v>
      </c>
      <c r="DR15" s="794"/>
      <c r="DS15" s="551">
        <v>84.109290267660398</v>
      </c>
      <c r="DT15" s="551">
        <v>1.9987431750739577</v>
      </c>
      <c r="DU15" s="551">
        <v>80.186034839498632</v>
      </c>
      <c r="DV15" s="551">
        <v>88.032545695822165</v>
      </c>
      <c r="DW15" s="551">
        <v>2.3763643334920217</v>
      </c>
      <c r="DX15" s="481">
        <v>1129.7184520000008</v>
      </c>
      <c r="DY15" s="481">
        <v>1322</v>
      </c>
      <c r="DZ15" s="794"/>
      <c r="EA15" s="590">
        <v>4.0999999999999996</v>
      </c>
      <c r="EB15" s="589">
        <v>-3.9</v>
      </c>
      <c r="EC15" s="471"/>
      <c r="ED15" s="471" t="s">
        <v>151</v>
      </c>
      <c r="EE15" s="471" t="s">
        <v>151</v>
      </c>
      <c r="EF15" s="140"/>
      <c r="EG15" s="908"/>
      <c r="EH15" s="908"/>
      <c r="EI15" s="928"/>
      <c r="EK15" s="928"/>
      <c r="EL15" s="928"/>
    </row>
    <row r="16" spans="1:142" ht="27" customHeight="1">
      <c r="A16" s="429" t="s">
        <v>52</v>
      </c>
      <c r="B16" s="713"/>
      <c r="C16" s="719">
        <v>63.916808207142694</v>
      </c>
      <c r="D16" s="693">
        <v>1.8072458495142254</v>
      </c>
      <c r="E16" s="431">
        <v>60.364335935784432</v>
      </c>
      <c r="F16" s="713">
        <v>67.469280478500963</v>
      </c>
      <c r="G16" s="713">
        <v>2.8274970234077892</v>
      </c>
      <c r="H16" s="713">
        <v>6386.8296829999917</v>
      </c>
      <c r="I16" s="533">
        <v>7438</v>
      </c>
      <c r="J16" s="713"/>
      <c r="K16" s="713">
        <v>68.413461439454167</v>
      </c>
      <c r="L16" s="713">
        <v>1.5434173234198747</v>
      </c>
      <c r="M16" s="713">
        <v>65.379528090354299</v>
      </c>
      <c r="N16" s="713">
        <v>71.447394788554035</v>
      </c>
      <c r="O16" s="713">
        <v>2.2560140810676526</v>
      </c>
      <c r="P16" s="693">
        <v>6139.7381079999332</v>
      </c>
      <c r="Q16" s="431">
        <v>7409</v>
      </c>
      <c r="R16" s="713"/>
      <c r="S16" s="713">
        <v>71.593443698956193</v>
      </c>
      <c r="T16" s="713">
        <v>1.2675798972641101</v>
      </c>
      <c r="U16" s="713">
        <v>69.101783564297534</v>
      </c>
      <c r="V16" s="713">
        <v>74.085103833614852</v>
      </c>
      <c r="W16" s="713">
        <v>1.7705251092462688</v>
      </c>
      <c r="X16" s="693">
        <v>5795.0398159998513</v>
      </c>
      <c r="Y16" s="533">
        <v>7226</v>
      </c>
      <c r="Z16" s="713"/>
      <c r="AA16" s="703">
        <v>73.674887650541066</v>
      </c>
      <c r="AB16" s="703">
        <v>1.4322710271409578</v>
      </c>
      <c r="AC16" s="703">
        <v>70.859689793113219</v>
      </c>
      <c r="AD16" s="703">
        <v>76.490085507968914</v>
      </c>
      <c r="AE16" s="703">
        <v>1.9440423634367623</v>
      </c>
      <c r="AF16" s="714">
        <v>6169.1812610000188</v>
      </c>
      <c r="AG16" s="714">
        <v>7156</v>
      </c>
      <c r="AH16" s="431"/>
      <c r="AI16" s="554">
        <v>75.770397835416787</v>
      </c>
      <c r="AJ16" s="554">
        <v>1.4037460376660025</v>
      </c>
      <c r="AK16" s="554">
        <v>73.011267222058905</v>
      </c>
      <c r="AL16" s="554">
        <v>78.529528448774656</v>
      </c>
      <c r="AM16" s="554">
        <v>1.8526312092423249</v>
      </c>
      <c r="AN16" s="506">
        <v>4932.7035660000474</v>
      </c>
      <c r="AO16" s="506">
        <v>7033</v>
      </c>
      <c r="AP16" s="503"/>
      <c r="AQ16" s="560">
        <v>77.781789115029667</v>
      </c>
      <c r="AR16" s="554">
        <v>1.164093356664746</v>
      </c>
      <c r="AS16" s="554">
        <v>75.493957548497221</v>
      </c>
      <c r="AT16" s="554">
        <v>80.0696206815621</v>
      </c>
      <c r="AU16" s="554">
        <v>1.4966142716815058</v>
      </c>
      <c r="AV16" s="506">
        <v>5026.8827979999896</v>
      </c>
      <c r="AW16" s="506">
        <v>7221</v>
      </c>
      <c r="AX16" s="503"/>
      <c r="AY16" s="560">
        <v>76.508681616563521</v>
      </c>
      <c r="AZ16" s="554">
        <v>1.2140537002719094</v>
      </c>
      <c r="BA16" s="554">
        <v>74.125692528039565</v>
      </c>
      <c r="BB16" s="554">
        <v>78.891670705087478</v>
      </c>
      <c r="BC16" s="554">
        <v>1.5868182206515455</v>
      </c>
      <c r="BD16" s="506">
        <v>5242.2551340000045</v>
      </c>
      <c r="BE16" s="506">
        <v>6859</v>
      </c>
      <c r="BF16" s="503"/>
      <c r="BG16" s="560">
        <v>77.530018869594414</v>
      </c>
      <c r="BH16" s="554">
        <v>1.2004104761123953</v>
      </c>
      <c r="BI16" s="554">
        <v>75.173817532662639</v>
      </c>
      <c r="BJ16" s="554">
        <v>79.886220206526204</v>
      </c>
      <c r="BK16" s="554">
        <v>1.5483170178656698</v>
      </c>
      <c r="BL16" s="506">
        <v>5124.8113129999792</v>
      </c>
      <c r="BM16" s="506">
        <v>6637</v>
      </c>
      <c r="BN16" s="503"/>
      <c r="BO16" s="560">
        <v>79.451381740224974</v>
      </c>
      <c r="BP16" s="554">
        <v>1.0557157126392556</v>
      </c>
      <c r="BQ16" s="554">
        <v>77.379191582741228</v>
      </c>
      <c r="BR16" s="554">
        <v>81.523571897708734</v>
      </c>
      <c r="BS16" s="554">
        <v>1.3287568944880457</v>
      </c>
      <c r="BT16" s="506">
        <v>4772.3764809999657</v>
      </c>
      <c r="BU16" s="506">
        <v>6736</v>
      </c>
      <c r="BV16" s="506"/>
      <c r="BW16" s="560">
        <v>82.057911306871418</v>
      </c>
      <c r="BX16" s="554">
        <v>0.9777944135589548</v>
      </c>
      <c r="BY16" s="554">
        <v>80.138636590409035</v>
      </c>
      <c r="BZ16" s="554">
        <v>83.9771860233338</v>
      </c>
      <c r="CA16" s="554">
        <v>1.1915906680859858</v>
      </c>
      <c r="CB16" s="554">
        <v>4840.3191560000032</v>
      </c>
      <c r="CC16" s="506">
        <v>7465</v>
      </c>
      <c r="CD16" s="807"/>
      <c r="CE16" s="554">
        <v>82.820912404298795</v>
      </c>
      <c r="CF16" s="554">
        <v>0.9436241971398267</v>
      </c>
      <c r="CG16" s="554">
        <v>80.968705736931497</v>
      </c>
      <c r="CH16" s="554">
        <v>84.673119071666108</v>
      </c>
      <c r="CI16" s="554">
        <v>1.1393549886693208</v>
      </c>
      <c r="CJ16" s="506">
        <v>4724.0379530000373</v>
      </c>
      <c r="CK16" s="506">
        <v>7467</v>
      </c>
      <c r="CL16" s="807"/>
      <c r="CM16" s="554">
        <v>90.464885572698293</v>
      </c>
      <c r="CN16" s="554">
        <v>0.71881154252870816</v>
      </c>
      <c r="CO16" s="554">
        <v>89.053958285380986</v>
      </c>
      <c r="CP16" s="554">
        <v>91.8758128600156</v>
      </c>
      <c r="CQ16" s="554">
        <v>0.79457519674975496</v>
      </c>
      <c r="CR16" s="506">
        <v>4605.0602680000457</v>
      </c>
      <c r="CS16" s="506">
        <v>7428</v>
      </c>
      <c r="CT16" s="807"/>
      <c r="CU16" s="554">
        <v>84.580117279461874</v>
      </c>
      <c r="CV16" s="554">
        <v>0.90080846445791818</v>
      </c>
      <c r="CW16" s="554">
        <v>82.8119552954753</v>
      </c>
      <c r="CX16" s="554">
        <v>86.348279263448447</v>
      </c>
      <c r="CY16" s="554">
        <v>1.0650357240361223</v>
      </c>
      <c r="CZ16" s="506">
        <v>4410.9571539999961</v>
      </c>
      <c r="DA16" s="506">
        <v>7082</v>
      </c>
      <c r="DB16" s="807"/>
      <c r="DC16" s="554">
        <v>85.358214149122333</v>
      </c>
      <c r="DD16" s="554">
        <v>0.868676744336775</v>
      </c>
      <c r="DE16" s="554">
        <v>83.653109916884944</v>
      </c>
      <c r="DF16" s="554">
        <v>87.063318381359736</v>
      </c>
      <c r="DG16" s="554">
        <v>1.0176838315984225</v>
      </c>
      <c r="DH16" s="506">
        <v>4414.0080559999578</v>
      </c>
      <c r="DI16" s="506">
        <v>7012</v>
      </c>
      <c r="DJ16" s="807"/>
      <c r="DK16" s="554">
        <v>86.886026019807574</v>
      </c>
      <c r="DL16" s="554">
        <v>0.78975887791751775</v>
      </c>
      <c r="DM16" s="554">
        <v>85.335838960575117</v>
      </c>
      <c r="DN16" s="554">
        <v>88.43621307904003</v>
      </c>
      <c r="DO16" s="554">
        <v>0.90895960385790342</v>
      </c>
      <c r="DP16" s="506">
        <v>4361.4893079999438</v>
      </c>
      <c r="DQ16" s="506">
        <v>7061</v>
      </c>
      <c r="DR16" s="807"/>
      <c r="DS16" s="554">
        <v>87.433860376147919</v>
      </c>
      <c r="DT16" s="554">
        <v>0.69030375813538059</v>
      </c>
      <c r="DU16" s="554">
        <v>86.078889912729139</v>
      </c>
      <c r="DV16" s="554">
        <v>88.7888308395667</v>
      </c>
      <c r="DW16" s="554">
        <v>0.78951536071452755</v>
      </c>
      <c r="DX16" s="506">
        <v>4217.2554250000067</v>
      </c>
      <c r="DY16" s="506">
        <v>7051</v>
      </c>
      <c r="DZ16" s="807"/>
      <c r="EA16" s="500">
        <v>4.5999999999999996</v>
      </c>
      <c r="EB16" s="500">
        <v>0.5</v>
      </c>
      <c r="EC16" s="500"/>
      <c r="ED16" s="500" t="s">
        <v>186</v>
      </c>
      <c r="EE16" s="500" t="s">
        <v>151</v>
      </c>
      <c r="EF16" s="140"/>
      <c r="EG16" s="908"/>
      <c r="EH16" s="908"/>
      <c r="EI16" s="928"/>
      <c r="EK16" s="928"/>
      <c r="EL16" s="928"/>
    </row>
    <row r="17" spans="1:142" ht="27" customHeight="1">
      <c r="A17" s="439" t="s">
        <v>53</v>
      </c>
      <c r="B17" s="707"/>
      <c r="C17" s="717">
        <v>67.81700027924667</v>
      </c>
      <c r="D17" s="689">
        <v>2.4614369969269525</v>
      </c>
      <c r="E17" s="414">
        <v>62.978595652876244</v>
      </c>
      <c r="F17" s="707">
        <v>72.655404905617075</v>
      </c>
      <c r="G17" s="707">
        <v>3.6295279749791596</v>
      </c>
      <c r="H17" s="707">
        <v>1431.6913649999931</v>
      </c>
      <c r="I17" s="522">
        <v>2690</v>
      </c>
      <c r="J17" s="707"/>
      <c r="K17" s="707">
        <v>63.012771983077734</v>
      </c>
      <c r="L17" s="707">
        <v>2.4134390495179505</v>
      </c>
      <c r="M17" s="707">
        <v>58.268615553546418</v>
      </c>
      <c r="N17" s="707">
        <v>67.756928412609042</v>
      </c>
      <c r="O17" s="707">
        <v>3.8300791626276767</v>
      </c>
      <c r="P17" s="689">
        <v>1360.0765749999937</v>
      </c>
      <c r="Q17" s="414">
        <v>2535</v>
      </c>
      <c r="R17" s="707"/>
      <c r="S17" s="707">
        <v>64.294134468286785</v>
      </c>
      <c r="T17" s="707">
        <v>2.448989370739846</v>
      </c>
      <c r="U17" s="707">
        <v>59.48019792791905</v>
      </c>
      <c r="V17" s="707">
        <v>69.108071008654505</v>
      </c>
      <c r="W17" s="707">
        <v>3.8090401107239651</v>
      </c>
      <c r="X17" s="689">
        <v>1481.5033360000064</v>
      </c>
      <c r="Y17" s="522">
        <v>2739</v>
      </c>
      <c r="Z17" s="707"/>
      <c r="AA17" s="698">
        <v>75.011223043702486</v>
      </c>
      <c r="AB17" s="698">
        <v>2.1932656820325858</v>
      </c>
      <c r="AC17" s="698">
        <v>70.700253449383865</v>
      </c>
      <c r="AD17" s="698">
        <v>79.322192638021093</v>
      </c>
      <c r="AE17" s="698">
        <v>2.9239167061104467</v>
      </c>
      <c r="AF17" s="710">
        <v>1483.2830060000103</v>
      </c>
      <c r="AG17" s="710">
        <v>2538</v>
      </c>
      <c r="AH17" s="414"/>
      <c r="AI17" s="551">
        <v>75.564501076764785</v>
      </c>
      <c r="AJ17" s="551">
        <v>2.2928893175227194</v>
      </c>
      <c r="AK17" s="551">
        <v>71.057716416815168</v>
      </c>
      <c r="AL17" s="551">
        <v>80.071285736714401</v>
      </c>
      <c r="AM17" s="551">
        <v>3.0343471932586565</v>
      </c>
      <c r="AN17" s="481">
        <v>1479.6827400000022</v>
      </c>
      <c r="AO17" s="481">
        <v>2497</v>
      </c>
      <c r="AP17" s="480"/>
      <c r="AQ17" s="557">
        <v>75.569389647773789</v>
      </c>
      <c r="AR17" s="551">
        <v>2.268775092456869</v>
      </c>
      <c r="AS17" s="551">
        <v>71.110490158168489</v>
      </c>
      <c r="AT17" s="551">
        <v>80.02828913737909</v>
      </c>
      <c r="AU17" s="551">
        <v>3.0022408584104601</v>
      </c>
      <c r="AV17" s="481">
        <v>1642.3490989999832</v>
      </c>
      <c r="AW17" s="481">
        <v>2540</v>
      </c>
      <c r="AX17" s="480"/>
      <c r="AY17" s="557">
        <v>75.505014305992333</v>
      </c>
      <c r="AZ17" s="551">
        <v>2.1121440072416733</v>
      </c>
      <c r="BA17" s="551">
        <v>71.359220654919994</v>
      </c>
      <c r="BB17" s="551">
        <v>79.650807957064671</v>
      </c>
      <c r="BC17" s="551">
        <v>2.7973559460329067</v>
      </c>
      <c r="BD17" s="481">
        <v>2077.2137789999961</v>
      </c>
      <c r="BE17" s="481">
        <v>3464</v>
      </c>
      <c r="BF17" s="480"/>
      <c r="BG17" s="557">
        <v>75.280078166495571</v>
      </c>
      <c r="BH17" s="551">
        <v>2.1281008206350487</v>
      </c>
      <c r="BI17" s="551">
        <v>71.102978667210266</v>
      </c>
      <c r="BJ17" s="551">
        <v>79.457177665780861</v>
      </c>
      <c r="BK17" s="551">
        <v>2.8269110134667597</v>
      </c>
      <c r="BL17" s="481">
        <v>2017.1711599999969</v>
      </c>
      <c r="BM17" s="481">
        <v>3362</v>
      </c>
      <c r="BN17" s="480"/>
      <c r="BO17" s="557">
        <v>76.151665572558244</v>
      </c>
      <c r="BP17" s="551">
        <v>1.9945479354838813</v>
      </c>
      <c r="BQ17" s="551">
        <v>72.236707643016146</v>
      </c>
      <c r="BR17" s="551">
        <v>80.066623502100356</v>
      </c>
      <c r="BS17" s="551">
        <v>2.6191783469049033</v>
      </c>
      <c r="BT17" s="481">
        <v>1851.0057310000009</v>
      </c>
      <c r="BU17" s="481">
        <v>3408</v>
      </c>
      <c r="BV17" s="481"/>
      <c r="BW17" s="557">
        <v>78.607645037526382</v>
      </c>
      <c r="BX17" s="551">
        <v>1.6396550189539987</v>
      </c>
      <c r="BY17" s="551">
        <v>75.389229818579821</v>
      </c>
      <c r="BZ17" s="551">
        <v>81.826060256472942</v>
      </c>
      <c r="CA17" s="551">
        <v>2.0858722051414289</v>
      </c>
      <c r="CB17" s="551">
        <v>1881.4190709999875</v>
      </c>
      <c r="CC17" s="481">
        <v>3363</v>
      </c>
      <c r="CD17" s="794"/>
      <c r="CE17" s="551">
        <v>78.847121340146316</v>
      </c>
      <c r="CF17" s="551">
        <v>1.6036590696456439</v>
      </c>
      <c r="CG17" s="551">
        <v>75.699355492275018</v>
      </c>
      <c r="CH17" s="551">
        <v>81.9948871880176</v>
      </c>
      <c r="CI17" s="551">
        <v>2.0338841068495856</v>
      </c>
      <c r="CJ17" s="481">
        <v>1887.7398080000028</v>
      </c>
      <c r="CK17" s="481">
        <v>3322</v>
      </c>
      <c r="CL17" s="794"/>
      <c r="CM17" s="551">
        <v>87.074891466943996</v>
      </c>
      <c r="CN17" s="551">
        <v>1.274301001766879</v>
      </c>
      <c r="CO17" s="551">
        <v>84.573615472788873</v>
      </c>
      <c r="CP17" s="551">
        <v>89.576167461099104</v>
      </c>
      <c r="CQ17" s="551">
        <v>1.4634540225073245</v>
      </c>
      <c r="CR17" s="481">
        <v>1867.3746249999933</v>
      </c>
      <c r="CS17" s="481">
        <v>3304</v>
      </c>
      <c r="CT17" s="794"/>
      <c r="CU17" s="551">
        <v>85.767203026267765</v>
      </c>
      <c r="CV17" s="551">
        <v>1.3063813232223196</v>
      </c>
      <c r="CW17" s="551">
        <v>83.202957813827609</v>
      </c>
      <c r="CX17" s="551">
        <v>88.331448238707921</v>
      </c>
      <c r="CY17" s="551">
        <v>1.5231711856363284</v>
      </c>
      <c r="CZ17" s="481">
        <v>1832.2046080000068</v>
      </c>
      <c r="DA17" s="481">
        <v>3480</v>
      </c>
      <c r="DB17" s="794"/>
      <c r="DC17" s="551">
        <v>85.98009144670722</v>
      </c>
      <c r="DD17" s="551">
        <v>1.3324380569671868</v>
      </c>
      <c r="DE17" s="551">
        <v>83.364681531637459</v>
      </c>
      <c r="DF17" s="551">
        <v>88.595501361776982</v>
      </c>
      <c r="DG17" s="551">
        <v>1.5497053266023424</v>
      </c>
      <c r="DH17" s="481">
        <v>1857.7976739999988</v>
      </c>
      <c r="DI17" s="481">
        <v>3514</v>
      </c>
      <c r="DJ17" s="794"/>
      <c r="DK17" s="551">
        <v>86.356094888602172</v>
      </c>
      <c r="DL17" s="551">
        <v>1.1714343042993305</v>
      </c>
      <c r="DM17" s="551">
        <v>84.05673194373199</v>
      </c>
      <c r="DN17" s="551">
        <v>88.655457833472369</v>
      </c>
      <c r="DO17" s="551">
        <v>1.3565160696653316</v>
      </c>
      <c r="DP17" s="481">
        <v>1937.3735880000174</v>
      </c>
      <c r="DQ17" s="481">
        <v>3548</v>
      </c>
      <c r="DR17" s="794"/>
      <c r="DS17" s="551">
        <v>85.688307529743795</v>
      </c>
      <c r="DT17" s="551">
        <v>1.1660399283171607</v>
      </c>
      <c r="DU17" s="551">
        <v>83.399532996190047</v>
      </c>
      <c r="DV17" s="551">
        <v>87.977082063297559</v>
      </c>
      <c r="DW17" s="551">
        <v>1.3607923437073484</v>
      </c>
      <c r="DX17" s="481">
        <v>1846.8397120000027</v>
      </c>
      <c r="DY17" s="481">
        <v>3546</v>
      </c>
      <c r="DZ17" s="794"/>
      <c r="EA17" s="483">
        <v>6.9</v>
      </c>
      <c r="EB17" s="483">
        <v>-0.7</v>
      </c>
      <c r="EC17" s="483"/>
      <c r="ED17" s="483" t="s">
        <v>186</v>
      </c>
      <c r="EE17" s="483" t="s">
        <v>151</v>
      </c>
      <c r="EF17" s="140"/>
      <c r="EG17" s="908"/>
      <c r="EH17" s="908"/>
      <c r="EI17" s="928"/>
      <c r="EK17" s="928"/>
      <c r="EL17" s="928"/>
    </row>
    <row r="18" spans="1:142" ht="5.0999999999999996" customHeight="1">
      <c r="A18" s="413"/>
      <c r="B18" s="707"/>
      <c r="C18" s="717"/>
      <c r="D18" s="689"/>
      <c r="E18" s="414"/>
      <c r="F18" s="707"/>
      <c r="G18" s="707"/>
      <c r="H18" s="707"/>
      <c r="I18" s="522"/>
      <c r="J18" s="707"/>
      <c r="K18" s="707"/>
      <c r="L18" s="707"/>
      <c r="M18" s="707"/>
      <c r="N18" s="707"/>
      <c r="O18" s="707"/>
      <c r="P18" s="689"/>
      <c r="Q18" s="414"/>
      <c r="R18" s="707"/>
      <c r="S18" s="707"/>
      <c r="T18" s="707"/>
      <c r="U18" s="707"/>
      <c r="V18" s="707"/>
      <c r="W18" s="707"/>
      <c r="X18" s="689"/>
      <c r="Y18" s="522"/>
      <c r="Z18" s="707"/>
      <c r="AA18" s="414"/>
      <c r="AB18" s="414"/>
      <c r="AC18" s="414"/>
      <c r="AD18" s="414"/>
      <c r="AE18" s="414"/>
      <c r="AF18" s="414"/>
      <c r="AG18" s="414"/>
      <c r="AH18" s="414"/>
      <c r="AI18" s="480"/>
      <c r="AJ18" s="480"/>
      <c r="AK18" s="480"/>
      <c r="AL18" s="480"/>
      <c r="AM18" s="480"/>
      <c r="AN18" s="480"/>
      <c r="AO18" s="480"/>
      <c r="AP18" s="480"/>
      <c r="AQ18" s="968"/>
      <c r="AR18" s="480"/>
      <c r="AS18" s="480"/>
      <c r="AT18" s="480"/>
      <c r="AU18" s="480"/>
      <c r="AV18" s="480"/>
      <c r="AW18" s="480"/>
      <c r="AX18" s="480"/>
      <c r="AY18" s="968"/>
      <c r="AZ18" s="480"/>
      <c r="BA18" s="480"/>
      <c r="BB18" s="480"/>
      <c r="BC18" s="480"/>
      <c r="BD18" s="480"/>
      <c r="BE18" s="480"/>
      <c r="BF18" s="480"/>
      <c r="BG18" s="968"/>
      <c r="BH18" s="480"/>
      <c r="BI18" s="480"/>
      <c r="BJ18" s="480"/>
      <c r="BK18" s="480"/>
      <c r="BL18" s="480"/>
      <c r="BM18" s="480"/>
      <c r="BN18" s="480"/>
      <c r="BO18" s="968"/>
      <c r="BP18" s="480"/>
      <c r="BQ18" s="480"/>
      <c r="BR18" s="480"/>
      <c r="BS18" s="480"/>
      <c r="BT18" s="480"/>
      <c r="BU18" s="480"/>
      <c r="BV18" s="480"/>
      <c r="BW18" s="968"/>
      <c r="BX18" s="480"/>
      <c r="BY18" s="480"/>
      <c r="BZ18" s="480"/>
      <c r="CA18" s="480"/>
      <c r="CB18" s="480"/>
      <c r="CC18" s="480"/>
      <c r="CD18" s="479"/>
      <c r="CE18" s="480"/>
      <c r="CF18" s="480"/>
      <c r="CG18" s="480"/>
      <c r="CH18" s="480"/>
      <c r="CI18" s="480"/>
      <c r="CJ18" s="481"/>
      <c r="CK18" s="481"/>
      <c r="CL18" s="479"/>
      <c r="CM18" s="480"/>
      <c r="CN18" s="480"/>
      <c r="CO18" s="480"/>
      <c r="CP18" s="480"/>
      <c r="CQ18" s="480"/>
      <c r="CR18" s="481"/>
      <c r="CS18" s="481"/>
      <c r="CT18" s="479"/>
      <c r="CU18" s="480"/>
      <c r="CV18" s="480"/>
      <c r="CW18" s="480"/>
      <c r="CX18" s="480"/>
      <c r="CY18" s="480"/>
      <c r="CZ18" s="481"/>
      <c r="DA18" s="481"/>
      <c r="DB18" s="479"/>
      <c r="DC18" s="480"/>
      <c r="DD18" s="480"/>
      <c r="DE18" s="480"/>
      <c r="DF18" s="480"/>
      <c r="DG18" s="480"/>
      <c r="DH18" s="481"/>
      <c r="DI18" s="481"/>
      <c r="DJ18" s="479"/>
      <c r="DK18" s="480"/>
      <c r="DL18" s="480"/>
      <c r="DM18" s="480"/>
      <c r="DN18" s="480"/>
      <c r="DO18" s="480"/>
      <c r="DP18" s="481"/>
      <c r="DQ18" s="481"/>
      <c r="DR18" s="480"/>
      <c r="DS18" s="480"/>
      <c r="DT18" s="480"/>
      <c r="DU18" s="480"/>
      <c r="DV18" s="480"/>
      <c r="DW18" s="480"/>
      <c r="DX18" s="481"/>
      <c r="DY18" s="481"/>
      <c r="DZ18" s="480"/>
      <c r="EA18" s="471"/>
      <c r="EB18" s="471"/>
      <c r="EC18" s="471"/>
      <c r="ED18" s="471"/>
      <c r="EE18" s="471"/>
      <c r="EF18" s="140"/>
      <c r="EG18" s="908"/>
      <c r="EH18" s="908"/>
      <c r="EI18" s="928"/>
    </row>
    <row r="19" spans="1:142" ht="6" customHeight="1" thickBot="1">
      <c r="A19" s="269"/>
      <c r="B19" s="270"/>
      <c r="C19" s="270"/>
      <c r="D19" s="270"/>
      <c r="E19" s="270"/>
      <c r="F19" s="270"/>
      <c r="G19" s="270"/>
      <c r="H19" s="270"/>
      <c r="I19" s="270"/>
      <c r="J19" s="270"/>
      <c r="K19" s="270"/>
      <c r="L19" s="270"/>
      <c r="M19" s="270"/>
      <c r="N19" s="270"/>
      <c r="O19" s="270"/>
      <c r="P19" s="270"/>
      <c r="Q19" s="270"/>
      <c r="R19" s="270"/>
      <c r="S19" s="270"/>
      <c r="T19" s="270"/>
      <c r="U19" s="270"/>
      <c r="V19" s="270"/>
      <c r="W19" s="270"/>
      <c r="X19" s="270"/>
      <c r="Y19" s="270"/>
      <c r="Z19" s="270"/>
      <c r="AA19" s="270"/>
      <c r="AB19" s="270"/>
      <c r="AC19" s="270"/>
      <c r="AD19" s="270"/>
      <c r="AE19" s="270"/>
      <c r="AF19" s="270"/>
      <c r="AG19" s="270"/>
      <c r="AH19" s="270"/>
      <c r="AI19" s="270"/>
      <c r="AJ19" s="270"/>
      <c r="AK19" s="270"/>
      <c r="AL19" s="270"/>
      <c r="AM19" s="270"/>
      <c r="AN19" s="270"/>
      <c r="AO19" s="270"/>
      <c r="AP19" s="270"/>
      <c r="AQ19" s="270"/>
      <c r="AR19" s="270"/>
      <c r="AS19" s="270"/>
      <c r="AT19" s="270"/>
      <c r="AU19" s="270"/>
      <c r="AV19" s="270"/>
      <c r="AW19" s="270"/>
      <c r="AX19" s="270"/>
      <c r="AY19" s="270"/>
      <c r="AZ19" s="270"/>
      <c r="BA19" s="270"/>
      <c r="BB19" s="270"/>
      <c r="BC19" s="270"/>
      <c r="BD19" s="270"/>
      <c r="BE19" s="270"/>
      <c r="BF19" s="270"/>
      <c r="BG19" s="270"/>
      <c r="BH19" s="270"/>
      <c r="BI19" s="270"/>
      <c r="BJ19" s="270"/>
      <c r="BK19" s="270"/>
      <c r="BL19" s="270"/>
      <c r="BM19" s="270"/>
      <c r="BN19" s="270"/>
      <c r="BO19" s="270"/>
      <c r="BP19" s="270"/>
      <c r="BQ19" s="270"/>
      <c r="BR19" s="270"/>
      <c r="BS19" s="270"/>
      <c r="BT19" s="270"/>
      <c r="BU19" s="270"/>
      <c r="BV19" s="202"/>
      <c r="BW19" s="202"/>
      <c r="BX19" s="202"/>
      <c r="BY19" s="202"/>
      <c r="BZ19" s="202"/>
      <c r="CA19" s="202"/>
      <c r="CB19" s="202"/>
      <c r="CC19" s="202"/>
      <c r="CD19" s="202"/>
      <c r="CE19" s="202"/>
      <c r="CF19" s="202"/>
      <c r="CG19" s="202"/>
      <c r="CH19" s="202"/>
      <c r="CI19" s="202"/>
      <c r="CJ19" s="202"/>
      <c r="CK19" s="202"/>
      <c r="CL19" s="202"/>
      <c r="CM19" s="202"/>
      <c r="CN19" s="202"/>
      <c r="CO19" s="202"/>
      <c r="CP19" s="202"/>
      <c r="CQ19" s="202"/>
      <c r="CR19" s="202"/>
      <c r="CS19" s="202"/>
      <c r="CT19" s="202"/>
      <c r="CU19" s="202"/>
      <c r="CV19" s="202"/>
      <c r="CW19" s="202"/>
      <c r="CX19" s="202"/>
      <c r="CY19" s="202"/>
      <c r="CZ19" s="202"/>
      <c r="DA19" s="202"/>
      <c r="DB19" s="202"/>
      <c r="DC19" s="202"/>
      <c r="DD19" s="202"/>
      <c r="DE19" s="202"/>
      <c r="DF19" s="202"/>
      <c r="DG19" s="202"/>
      <c r="DH19" s="202"/>
      <c r="DI19" s="202"/>
      <c r="DJ19" s="202"/>
      <c r="DK19" s="202"/>
      <c r="DL19" s="202"/>
      <c r="DM19" s="202"/>
      <c r="DN19" s="202"/>
      <c r="DO19" s="202"/>
      <c r="DP19" s="202"/>
      <c r="DQ19" s="202"/>
      <c r="DR19" s="202"/>
      <c r="DS19" s="202"/>
      <c r="DT19" s="202"/>
      <c r="DU19" s="202"/>
      <c r="DV19" s="202"/>
      <c r="DW19" s="202"/>
      <c r="DX19" s="202"/>
      <c r="DY19" s="202"/>
      <c r="DZ19" s="202"/>
      <c r="EA19" s="202"/>
      <c r="EB19" s="202"/>
      <c r="EC19" s="202"/>
      <c r="ED19" s="202"/>
      <c r="EE19" s="202"/>
      <c r="EF19" s="182"/>
      <c r="EG19" s="182"/>
    </row>
    <row r="20" spans="1:142" ht="120.75" customHeight="1" thickTop="1">
      <c r="A20" s="1202" t="s">
        <v>227</v>
      </c>
      <c r="B20" s="1203"/>
      <c r="C20" s="1203"/>
      <c r="D20" s="1203"/>
      <c r="E20" s="1203"/>
      <c r="F20" s="1203"/>
      <c r="G20" s="1203"/>
      <c r="H20" s="1203"/>
      <c r="I20" s="1203"/>
      <c r="J20" s="1203"/>
      <c r="K20" s="1203"/>
      <c r="L20" s="1203"/>
      <c r="M20" s="1203"/>
      <c r="N20" s="1203"/>
      <c r="O20" s="1203"/>
      <c r="P20" s="1203"/>
      <c r="Q20" s="1203"/>
      <c r="R20" s="1203"/>
      <c r="S20" s="1203"/>
      <c r="T20" s="1203"/>
      <c r="U20" s="1203"/>
      <c r="V20" s="1203"/>
      <c r="W20" s="1203"/>
      <c r="X20" s="1203"/>
      <c r="Y20" s="1203"/>
      <c r="Z20" s="1203"/>
      <c r="AA20" s="1203"/>
      <c r="AB20" s="1203"/>
      <c r="AC20" s="1203"/>
      <c r="AD20" s="1203"/>
      <c r="AE20" s="1203"/>
      <c r="AF20" s="1203"/>
      <c r="AG20" s="1203"/>
      <c r="AH20" s="1203"/>
      <c r="AI20" s="1203"/>
      <c r="AJ20" s="1203"/>
      <c r="AK20" s="1203"/>
      <c r="AL20" s="1203"/>
      <c r="AM20" s="1203"/>
      <c r="AN20" s="1203"/>
      <c r="AO20" s="1203"/>
      <c r="AP20" s="1203"/>
      <c r="AQ20" s="1203"/>
      <c r="AR20" s="1203"/>
      <c r="AS20" s="1203"/>
      <c r="AT20" s="1203"/>
      <c r="AU20" s="1203"/>
      <c r="AV20" s="1203"/>
      <c r="AW20" s="1203"/>
      <c r="AX20" s="1203"/>
      <c r="AY20" s="1203"/>
      <c r="AZ20" s="1203"/>
      <c r="BA20" s="1203"/>
      <c r="BB20" s="1203"/>
      <c r="BC20" s="1203"/>
      <c r="BD20" s="1203"/>
      <c r="BE20" s="1203"/>
      <c r="BF20" s="1203"/>
      <c r="BG20" s="1203"/>
      <c r="BH20" s="1203"/>
      <c r="BI20" s="1203"/>
      <c r="BJ20" s="1203"/>
      <c r="BK20" s="1203"/>
      <c r="BL20" s="1203"/>
      <c r="BM20" s="1203"/>
      <c r="BN20" s="1203"/>
      <c r="BO20" s="1203"/>
      <c r="BP20" s="1203"/>
      <c r="BQ20" s="1203"/>
      <c r="BR20" s="1203"/>
      <c r="BS20" s="1203"/>
      <c r="BT20" s="1203"/>
      <c r="BU20" s="1203"/>
      <c r="BV20" s="1203"/>
      <c r="BW20" s="1203"/>
      <c r="BX20" s="1203"/>
      <c r="BY20" s="1203"/>
      <c r="BZ20" s="1203"/>
      <c r="CA20" s="1203"/>
      <c r="CB20" s="1203"/>
      <c r="CC20" s="1203"/>
      <c r="CD20" s="1203"/>
      <c r="CE20" s="1203"/>
      <c r="CF20" s="1203"/>
      <c r="CG20" s="1203"/>
      <c r="CH20" s="1203"/>
      <c r="CI20" s="1203"/>
      <c r="CJ20" s="1203"/>
      <c r="CK20" s="1203"/>
      <c r="CL20" s="1203"/>
      <c r="CM20" s="1203"/>
      <c r="CN20" s="1203"/>
      <c r="CO20" s="1203"/>
      <c r="CP20" s="1203"/>
      <c r="CQ20" s="1203"/>
      <c r="CR20" s="1203"/>
      <c r="CS20" s="1203"/>
      <c r="CT20" s="1203"/>
      <c r="CU20" s="1203"/>
      <c r="CV20" s="1203"/>
      <c r="CW20" s="1203"/>
      <c r="CX20" s="1203"/>
      <c r="CY20" s="1203"/>
      <c r="CZ20" s="1203"/>
      <c r="DA20" s="1203"/>
      <c r="DB20" s="1203"/>
      <c r="DC20" s="1203"/>
      <c r="DD20" s="1203"/>
      <c r="DE20" s="1203"/>
      <c r="DF20" s="1203"/>
      <c r="DG20" s="1203"/>
      <c r="DH20" s="1203"/>
      <c r="DI20" s="1203"/>
      <c r="DJ20" s="1203"/>
      <c r="DK20" s="1203"/>
      <c r="DL20" s="1203"/>
      <c r="DM20" s="1203"/>
      <c r="DN20" s="1203"/>
      <c r="DO20" s="1203"/>
      <c r="DP20" s="1203"/>
      <c r="DQ20" s="1203"/>
      <c r="DR20" s="1203"/>
      <c r="DS20" s="1203"/>
      <c r="DT20" s="1203"/>
      <c r="DU20" s="1203"/>
      <c r="DV20" s="1203"/>
      <c r="DW20" s="1203"/>
      <c r="DX20" s="1203"/>
      <c r="DY20" s="1203"/>
      <c r="DZ20" s="1203"/>
      <c r="EA20" s="1203"/>
      <c r="EB20" s="1203"/>
      <c r="EC20" s="1203"/>
      <c r="ED20" s="1203"/>
      <c r="EE20" s="1203"/>
      <c r="EF20" s="1203"/>
      <c r="EG20" s="953"/>
    </row>
    <row r="21" spans="1:142" ht="20.25">
      <c r="CU21" s="551"/>
      <c r="CV21" s="551"/>
      <c r="CW21" s="551"/>
      <c r="CX21" s="551"/>
      <c r="CY21" s="551"/>
      <c r="CZ21" s="481"/>
      <c r="DA21" s="481"/>
      <c r="DB21" s="475"/>
      <c r="DC21" s="551"/>
      <c r="DD21" s="551"/>
      <c r="DE21" s="551"/>
      <c r="DF21" s="551"/>
      <c r="DG21" s="551"/>
      <c r="DH21" s="481"/>
      <c r="DI21" s="481"/>
      <c r="DJ21" s="475"/>
      <c r="DK21" s="551"/>
      <c r="DL21" s="551"/>
      <c r="DM21" s="551"/>
      <c r="DN21" s="551"/>
      <c r="DO21" s="551"/>
      <c r="DP21" s="481"/>
      <c r="DQ21" s="481"/>
      <c r="DR21" s="475"/>
      <c r="DS21" s="551"/>
      <c r="DT21" s="551"/>
      <c r="DU21" s="551"/>
      <c r="DV21" s="551"/>
      <c r="DW21" s="551"/>
      <c r="DX21" s="481"/>
      <c r="DY21" s="481"/>
      <c r="DZ21" s="475"/>
      <c r="EA21" s="475"/>
      <c r="EB21" s="475"/>
      <c r="EC21" s="475"/>
      <c r="ED21" s="475"/>
      <c r="EE21" s="475"/>
      <c r="EF21" s="140"/>
      <c r="EG21" s="140"/>
    </row>
    <row r="22" spans="1:142" ht="20.25">
      <c r="CU22" s="551"/>
      <c r="CV22" s="551"/>
      <c r="CW22" s="551"/>
      <c r="CX22" s="551"/>
      <c r="CY22" s="551"/>
      <c r="CZ22" s="481"/>
      <c r="DA22" s="481"/>
      <c r="DB22" s="475"/>
      <c r="DC22" s="551"/>
      <c r="DD22" s="551"/>
      <c r="DE22" s="551"/>
      <c r="DF22" s="551"/>
      <c r="DG22" s="551"/>
      <c r="DH22" s="481"/>
      <c r="DI22" s="481"/>
      <c r="DJ22" s="475"/>
      <c r="DK22" s="551"/>
      <c r="DL22" s="551"/>
      <c r="DM22" s="551"/>
      <c r="DN22" s="551"/>
      <c r="DO22" s="551"/>
      <c r="DP22" s="481"/>
      <c r="DQ22" s="481"/>
      <c r="DR22" s="475"/>
      <c r="DS22" s="551"/>
      <c r="DT22" s="551"/>
      <c r="DU22" s="551"/>
      <c r="DV22" s="551"/>
      <c r="DW22" s="551"/>
      <c r="DX22" s="481"/>
      <c r="DY22" s="481"/>
      <c r="DZ22" s="475"/>
      <c r="EA22" s="475"/>
      <c r="EB22" s="475"/>
      <c r="EC22" s="475"/>
      <c r="ED22" s="475"/>
      <c r="EE22" s="475"/>
      <c r="EF22" s="140"/>
      <c r="EG22" s="140"/>
    </row>
    <row r="23" spans="1:142" ht="20.25">
      <c r="CU23" s="480"/>
      <c r="CV23" s="480"/>
      <c r="CW23" s="480"/>
      <c r="CX23" s="480"/>
      <c r="CY23" s="480"/>
      <c r="CZ23" s="481"/>
      <c r="DA23" s="481"/>
      <c r="DB23" s="475"/>
      <c r="DC23" s="480"/>
      <c r="DD23" s="480"/>
      <c r="DE23" s="480"/>
      <c r="DF23" s="480"/>
      <c r="DG23" s="480"/>
      <c r="DH23" s="481"/>
      <c r="DI23" s="481"/>
      <c r="DJ23" s="475"/>
      <c r="DK23" s="480"/>
      <c r="DL23" s="480"/>
      <c r="DM23" s="480"/>
      <c r="DN23" s="480"/>
      <c r="DO23" s="480"/>
      <c r="DP23" s="481"/>
      <c r="DQ23" s="481"/>
      <c r="DR23" s="475"/>
      <c r="DS23" s="480"/>
      <c r="DT23" s="480"/>
      <c r="DU23" s="480"/>
      <c r="DV23" s="480"/>
      <c r="DW23" s="480"/>
      <c r="DX23" s="481"/>
      <c r="DY23" s="481"/>
      <c r="DZ23" s="475"/>
      <c r="EA23" s="475"/>
      <c r="EB23" s="475"/>
      <c r="EC23" s="475"/>
      <c r="ED23" s="475"/>
      <c r="EE23" s="475"/>
      <c r="EF23" s="140"/>
      <c r="EG23" s="140"/>
    </row>
    <row r="24" spans="1:142" ht="20.25">
      <c r="CU24" s="551"/>
      <c r="CV24" s="551"/>
      <c r="CW24" s="551"/>
      <c r="CX24" s="551"/>
      <c r="CY24" s="551"/>
      <c r="CZ24" s="481"/>
      <c r="DA24" s="481"/>
      <c r="DB24" s="475"/>
      <c r="DC24" s="551"/>
      <c r="DD24" s="551"/>
      <c r="DE24" s="551"/>
      <c r="DF24" s="551"/>
      <c r="DG24" s="551"/>
      <c r="DH24" s="481"/>
      <c r="DI24" s="481"/>
      <c r="DJ24" s="475"/>
      <c r="DK24" s="551"/>
      <c r="DL24" s="551"/>
      <c r="DM24" s="551"/>
      <c r="DN24" s="551"/>
      <c r="DO24" s="551"/>
      <c r="DP24" s="481"/>
      <c r="DQ24" s="481"/>
      <c r="DR24" s="475"/>
      <c r="DS24" s="551"/>
      <c r="DT24" s="551"/>
      <c r="DU24" s="551"/>
      <c r="DV24" s="551"/>
      <c r="DW24" s="551"/>
      <c r="DX24" s="481"/>
      <c r="DY24" s="481"/>
      <c r="DZ24" s="475"/>
      <c r="EA24" s="475"/>
      <c r="EB24" s="475"/>
      <c r="EC24" s="475"/>
      <c r="ED24" s="475"/>
      <c r="EE24" s="475"/>
      <c r="EF24" s="140"/>
      <c r="EG24" s="140"/>
    </row>
    <row r="25" spans="1:142" ht="20.25">
      <c r="CU25" s="475"/>
      <c r="CV25" s="475"/>
      <c r="CW25" s="475"/>
      <c r="CX25" s="475"/>
      <c r="CY25" s="475"/>
      <c r="CZ25" s="480"/>
      <c r="DA25" s="480"/>
      <c r="DB25" s="475"/>
      <c r="DC25" s="475"/>
      <c r="DD25" s="475"/>
      <c r="DE25" s="475"/>
      <c r="DF25" s="475"/>
      <c r="DG25" s="475"/>
      <c r="DH25" s="480"/>
      <c r="DI25" s="480"/>
      <c r="DJ25" s="475"/>
      <c r="DK25" s="475"/>
      <c r="DL25" s="475"/>
      <c r="DM25" s="475"/>
      <c r="DN25" s="475"/>
      <c r="DO25" s="475"/>
      <c r="DP25" s="480"/>
      <c r="DQ25" s="480"/>
      <c r="DR25" s="475"/>
      <c r="DS25" s="475"/>
      <c r="DT25" s="475"/>
      <c r="DU25" s="475"/>
      <c r="DV25" s="475"/>
      <c r="DW25" s="475"/>
      <c r="DX25" s="480"/>
      <c r="DY25" s="480"/>
      <c r="DZ25" s="475"/>
      <c r="EA25" s="475"/>
      <c r="EB25" s="475"/>
      <c r="EC25" s="475"/>
      <c r="ED25" s="475"/>
      <c r="EE25" s="475"/>
      <c r="EF25" s="140"/>
      <c r="EG25" s="140"/>
    </row>
    <row r="26" spans="1:142">
      <c r="CU26" s="575"/>
      <c r="CV26" s="575"/>
      <c r="CW26" s="575"/>
      <c r="CX26" s="575"/>
      <c r="CY26" s="575"/>
      <c r="CZ26" s="575"/>
      <c r="DA26" s="575"/>
      <c r="DC26" s="575"/>
      <c r="DD26" s="575"/>
      <c r="DE26" s="575"/>
      <c r="DF26" s="575"/>
      <c r="DG26" s="575"/>
      <c r="DH26" s="575"/>
      <c r="DI26" s="575"/>
      <c r="DK26" s="575"/>
      <c r="DL26" s="575"/>
      <c r="DM26" s="575"/>
      <c r="DN26" s="575"/>
      <c r="DO26" s="575"/>
      <c r="DP26" s="575"/>
      <c r="DQ26" s="575"/>
      <c r="DS26" s="575"/>
      <c r="DT26" s="575"/>
      <c r="DU26" s="575"/>
      <c r="DV26" s="575"/>
      <c r="DW26" s="575"/>
      <c r="DX26" s="575"/>
      <c r="DY26" s="575"/>
      <c r="EA26" s="575"/>
      <c r="EB26" s="575"/>
      <c r="EC26" s="575"/>
      <c r="ED26" s="575"/>
      <c r="EE26" s="575"/>
      <c r="EF26" s="575"/>
      <c r="EG26" s="575"/>
    </row>
    <row r="27" spans="1:142" ht="20.25">
      <c r="CU27" s="797"/>
      <c r="CV27" s="797"/>
      <c r="CW27" s="797"/>
      <c r="CX27" s="797"/>
      <c r="CY27" s="797"/>
      <c r="CZ27" s="954"/>
      <c r="DA27" s="954"/>
      <c r="DB27" s="797"/>
      <c r="DC27" s="797"/>
      <c r="DD27" s="797"/>
      <c r="DE27" s="797"/>
      <c r="DF27" s="797"/>
      <c r="DG27" s="797"/>
      <c r="DH27" s="954"/>
      <c r="DI27" s="954"/>
      <c r="DJ27" s="797"/>
      <c r="DK27" s="797"/>
      <c r="DL27" s="797"/>
      <c r="DM27" s="797"/>
      <c r="DN27" s="797"/>
      <c r="DO27" s="797"/>
      <c r="DP27" s="954"/>
      <c r="DQ27" s="954"/>
      <c r="DR27" s="797"/>
      <c r="DS27" s="797"/>
      <c r="DT27" s="797"/>
      <c r="DU27" s="797"/>
      <c r="DV27" s="797"/>
      <c r="DW27" s="797"/>
      <c r="DX27" s="954"/>
      <c r="DY27" s="954"/>
      <c r="DZ27" s="797"/>
      <c r="EA27" s="797"/>
      <c r="EB27" s="797"/>
      <c r="EC27" s="797"/>
      <c r="ED27" s="797"/>
      <c r="EE27" s="797"/>
      <c r="EF27" s="911"/>
      <c r="EG27" s="911"/>
    </row>
    <row r="28" spans="1:142" ht="20.25">
      <c r="CU28" s="797"/>
      <c r="CV28" s="797"/>
      <c r="CW28" s="797"/>
      <c r="CX28" s="797"/>
      <c r="CY28" s="797"/>
      <c r="CZ28" s="954"/>
      <c r="DA28" s="954"/>
      <c r="DB28" s="797"/>
      <c r="DC28" s="797"/>
      <c r="DD28" s="797"/>
      <c r="DE28" s="797"/>
      <c r="DF28" s="797"/>
      <c r="DG28" s="797"/>
      <c r="DH28" s="954"/>
      <c r="DI28" s="954"/>
      <c r="DJ28" s="797"/>
      <c r="DK28" s="797"/>
      <c r="DL28" s="797"/>
      <c r="DM28" s="797"/>
      <c r="DN28" s="797"/>
      <c r="DO28" s="797"/>
      <c r="DP28" s="954"/>
      <c r="DQ28" s="954"/>
      <c r="DR28" s="797"/>
      <c r="DS28" s="797"/>
      <c r="DT28" s="797"/>
      <c r="DU28" s="797"/>
      <c r="DV28" s="797"/>
      <c r="DW28" s="797"/>
      <c r="DX28" s="954"/>
      <c r="DY28" s="954"/>
      <c r="DZ28" s="797"/>
      <c r="EA28" s="797"/>
      <c r="EB28" s="797"/>
      <c r="EC28" s="797"/>
      <c r="ED28" s="797"/>
      <c r="EE28" s="797"/>
      <c r="EF28" s="911"/>
      <c r="EG28" s="911"/>
    </row>
    <row r="29" spans="1:142" ht="20.25">
      <c r="CU29" s="902"/>
      <c r="CV29" s="902"/>
      <c r="CW29" s="902"/>
      <c r="CX29" s="902"/>
      <c r="CY29" s="902"/>
      <c r="CZ29" s="923"/>
      <c r="DA29" s="923"/>
      <c r="DB29" s="902"/>
      <c r="DC29" s="902"/>
      <c r="DD29" s="902"/>
      <c r="DE29" s="902"/>
      <c r="DF29" s="902"/>
      <c r="DG29" s="902"/>
      <c r="DH29" s="923"/>
      <c r="DI29" s="923"/>
      <c r="DJ29" s="902"/>
      <c r="DK29" s="902"/>
      <c r="DL29" s="902"/>
      <c r="DM29" s="902"/>
      <c r="DN29" s="902"/>
      <c r="DO29" s="902"/>
      <c r="DP29" s="923"/>
      <c r="DQ29" s="923"/>
      <c r="DR29" s="902"/>
      <c r="DS29" s="902"/>
      <c r="DT29" s="902"/>
      <c r="DU29" s="902"/>
      <c r="DV29" s="902"/>
      <c r="DW29" s="902"/>
      <c r="DX29" s="923"/>
      <c r="DY29" s="923"/>
      <c r="DZ29" s="902"/>
      <c r="EA29" s="903"/>
      <c r="EB29" s="903"/>
      <c r="EC29" s="902"/>
      <c r="ED29" s="902"/>
      <c r="EE29" s="902"/>
      <c r="EF29" s="916"/>
      <c r="EG29" s="916"/>
    </row>
    <row r="30" spans="1:142" ht="20.25">
      <c r="CU30" s="797"/>
      <c r="CV30" s="797"/>
      <c r="CW30" s="797"/>
      <c r="CX30" s="797"/>
      <c r="CY30" s="797"/>
      <c r="CZ30" s="954"/>
      <c r="DA30" s="954"/>
      <c r="DB30" s="797"/>
      <c r="DC30" s="797"/>
      <c r="DD30" s="797"/>
      <c r="DE30" s="797"/>
      <c r="DF30" s="797"/>
      <c r="DG30" s="797"/>
      <c r="DH30" s="954"/>
      <c r="DI30" s="954"/>
      <c r="DJ30" s="797"/>
      <c r="DK30" s="797"/>
      <c r="DL30" s="797"/>
      <c r="DM30" s="797"/>
      <c r="DN30" s="797"/>
      <c r="DO30" s="797"/>
      <c r="DP30" s="954"/>
      <c r="DQ30" s="954"/>
      <c r="DR30" s="797"/>
      <c r="DS30" s="797"/>
      <c r="DT30" s="797"/>
      <c r="DU30" s="797"/>
      <c r="DV30" s="797"/>
      <c r="DW30" s="797"/>
      <c r="DX30" s="954"/>
      <c r="DY30" s="954"/>
      <c r="DZ30" s="797"/>
      <c r="EA30" s="797"/>
      <c r="EB30" s="797"/>
      <c r="EC30" s="797"/>
      <c r="ED30" s="797"/>
      <c r="EE30" s="797"/>
      <c r="EF30" s="909"/>
      <c r="EG30" s="909"/>
    </row>
    <row r="31" spans="1:142">
      <c r="CU31" s="955"/>
      <c r="CV31" s="955"/>
      <c r="CW31" s="955"/>
      <c r="CX31" s="955"/>
      <c r="CY31" s="955"/>
      <c r="CZ31" s="955"/>
      <c r="DA31" s="955"/>
      <c r="DB31" s="955"/>
      <c r="DC31" s="955"/>
      <c r="DD31" s="955"/>
      <c r="DE31" s="955"/>
      <c r="DF31" s="955"/>
      <c r="DG31" s="955"/>
      <c r="DH31" s="955"/>
      <c r="DI31" s="955"/>
      <c r="DJ31" s="955"/>
      <c r="DK31" s="955"/>
      <c r="DL31" s="955"/>
      <c r="DM31" s="955"/>
      <c r="DN31" s="955"/>
      <c r="DO31" s="955"/>
      <c r="DP31" s="955"/>
      <c r="DQ31" s="955"/>
      <c r="DR31" s="955"/>
      <c r="DS31" s="955"/>
      <c r="DT31" s="955"/>
      <c r="DU31" s="955"/>
      <c r="DV31" s="955"/>
      <c r="DW31" s="955"/>
      <c r="DX31" s="955"/>
      <c r="DY31" s="955"/>
      <c r="DZ31" s="955"/>
      <c r="EA31" s="955"/>
      <c r="EB31" s="955"/>
      <c r="EC31" s="955"/>
      <c r="ED31" s="955"/>
      <c r="EE31" s="955"/>
      <c r="EF31" s="955"/>
      <c r="EG31" s="955"/>
    </row>
    <row r="32" spans="1:142" ht="20.25">
      <c r="CU32" s="797"/>
      <c r="CV32" s="797"/>
      <c r="CW32" s="797"/>
      <c r="CX32" s="797"/>
      <c r="CY32" s="797"/>
      <c r="CZ32" s="954"/>
      <c r="DA32" s="954"/>
      <c r="DB32" s="797"/>
      <c r="DC32" s="797"/>
      <c r="DD32" s="797"/>
      <c r="DE32" s="797"/>
      <c r="DF32" s="797"/>
      <c r="DG32" s="797"/>
      <c r="DH32" s="954"/>
      <c r="DI32" s="954"/>
      <c r="DJ32" s="797"/>
      <c r="DK32" s="797"/>
      <c r="DL32" s="797"/>
      <c r="DM32" s="797"/>
      <c r="DN32" s="797"/>
      <c r="DO32" s="797"/>
      <c r="DP32" s="954"/>
      <c r="DQ32" s="954"/>
      <c r="DR32" s="797"/>
      <c r="DS32" s="797"/>
      <c r="DT32" s="797"/>
      <c r="DU32" s="797"/>
      <c r="DV32" s="797"/>
      <c r="DW32" s="797"/>
      <c r="DX32" s="954"/>
      <c r="DY32" s="954"/>
      <c r="DZ32" s="797"/>
      <c r="EA32" s="756"/>
      <c r="EB32" s="797"/>
      <c r="EC32" s="797"/>
      <c r="ED32" s="797"/>
      <c r="EE32" s="797"/>
      <c r="EF32" s="909"/>
      <c r="EG32" s="909"/>
    </row>
    <row r="33" spans="99:137" ht="20.25">
      <c r="CU33" s="797"/>
      <c r="CV33" s="797"/>
      <c r="CW33" s="797"/>
      <c r="CX33" s="797"/>
      <c r="CY33" s="797"/>
      <c r="CZ33" s="954"/>
      <c r="DA33" s="954"/>
      <c r="DB33" s="797"/>
      <c r="DC33" s="797"/>
      <c r="DD33" s="797"/>
      <c r="DE33" s="797"/>
      <c r="DF33" s="797"/>
      <c r="DG33" s="797"/>
      <c r="DH33" s="954"/>
      <c r="DI33" s="954"/>
      <c r="DJ33" s="797"/>
      <c r="DK33" s="797"/>
      <c r="DL33" s="797"/>
      <c r="DM33" s="797"/>
      <c r="DN33" s="797"/>
      <c r="DO33" s="797"/>
      <c r="DP33" s="954"/>
      <c r="DQ33" s="954"/>
      <c r="DR33" s="797"/>
      <c r="DS33" s="797"/>
      <c r="DT33" s="797"/>
      <c r="DU33" s="797"/>
      <c r="DV33" s="797"/>
      <c r="DW33" s="797"/>
      <c r="DX33" s="954"/>
      <c r="DY33" s="954"/>
      <c r="DZ33" s="797"/>
      <c r="EA33" s="797"/>
      <c r="EB33" s="797"/>
      <c r="EC33" s="797"/>
      <c r="ED33" s="797"/>
      <c r="EE33" s="797"/>
      <c r="EF33" s="911"/>
      <c r="EG33" s="911"/>
    </row>
    <row r="34" spans="99:137" ht="15">
      <c r="CU34" s="956"/>
      <c r="CV34" s="956"/>
      <c r="CW34" s="956"/>
      <c r="CX34" s="956"/>
      <c r="CY34" s="956"/>
      <c r="CZ34" s="956"/>
      <c r="DA34" s="956"/>
      <c r="DB34" s="956"/>
      <c r="DC34" s="956"/>
      <c r="DD34" s="956"/>
      <c r="DE34" s="956"/>
      <c r="DF34" s="956"/>
      <c r="DG34" s="956"/>
      <c r="DH34" s="956"/>
      <c r="DI34" s="956"/>
      <c r="DJ34" s="956"/>
      <c r="DK34" s="956"/>
      <c r="DL34" s="956"/>
      <c r="DM34" s="956"/>
      <c r="DN34" s="956"/>
      <c r="DO34" s="956"/>
      <c r="DP34" s="956"/>
      <c r="DQ34" s="956"/>
      <c r="DR34" s="956"/>
      <c r="DS34" s="956"/>
      <c r="DT34" s="956"/>
      <c r="DU34" s="956"/>
      <c r="DV34" s="956"/>
      <c r="DW34" s="956"/>
      <c r="DX34" s="956"/>
      <c r="DY34" s="956"/>
      <c r="DZ34" s="956"/>
      <c r="EA34" s="196"/>
      <c r="EB34" s="196"/>
      <c r="EC34" s="196"/>
      <c r="ED34" s="196"/>
      <c r="EE34" s="196"/>
      <c r="EF34" s="917"/>
      <c r="EG34" s="917"/>
    </row>
    <row r="35" spans="99:137">
      <c r="CU35" s="955"/>
      <c r="CV35" s="955"/>
      <c r="CW35" s="955"/>
      <c r="CX35" s="955"/>
      <c r="CY35" s="955"/>
      <c r="CZ35" s="955"/>
      <c r="DA35" s="955"/>
      <c r="DB35" s="955"/>
      <c r="DC35" s="955"/>
      <c r="DD35" s="955"/>
      <c r="DE35" s="955"/>
      <c r="DF35" s="955"/>
      <c r="DG35" s="955"/>
      <c r="DH35" s="955"/>
      <c r="DI35" s="955"/>
      <c r="DJ35" s="955"/>
      <c r="DK35" s="955"/>
      <c r="DL35" s="955"/>
      <c r="DM35" s="955"/>
      <c r="DN35" s="955"/>
      <c r="DO35" s="955"/>
      <c r="DP35" s="955"/>
      <c r="DQ35" s="955"/>
      <c r="DR35" s="955"/>
      <c r="DS35" s="955"/>
      <c r="DT35" s="955"/>
      <c r="DU35" s="955"/>
      <c r="DV35" s="955"/>
      <c r="DW35" s="955"/>
      <c r="DX35" s="955"/>
      <c r="DY35" s="955"/>
      <c r="DZ35" s="955"/>
      <c r="EA35" s="955"/>
      <c r="EB35" s="955"/>
      <c r="EC35" s="955"/>
      <c r="ED35" s="955"/>
      <c r="EE35" s="955"/>
      <c r="EF35" s="955"/>
      <c r="EG35" s="955"/>
    </row>
    <row r="36" spans="99:137" ht="20.25">
      <c r="CU36" s="797"/>
      <c r="CV36" s="797"/>
      <c r="CW36" s="797"/>
      <c r="CX36" s="797"/>
      <c r="CY36" s="797"/>
      <c r="CZ36" s="957"/>
      <c r="DA36" s="756"/>
      <c r="DB36" s="919"/>
      <c r="DC36" s="797"/>
      <c r="DD36" s="797"/>
      <c r="DE36" s="797"/>
      <c r="DF36" s="797"/>
      <c r="DG36" s="797"/>
      <c r="DH36" s="957"/>
      <c r="DI36" s="756"/>
      <c r="DJ36" s="919"/>
      <c r="DK36" s="797"/>
      <c r="DL36" s="797"/>
      <c r="DM36" s="797"/>
      <c r="DN36" s="797"/>
      <c r="DO36" s="797"/>
      <c r="DP36" s="957"/>
      <c r="DQ36" s="756"/>
      <c r="DR36" s="919"/>
      <c r="DS36" s="797"/>
      <c r="DT36" s="797"/>
      <c r="DU36" s="797"/>
      <c r="DV36" s="797"/>
      <c r="DW36" s="797"/>
      <c r="DX36" s="957"/>
      <c r="DY36" s="756"/>
      <c r="DZ36" s="919"/>
      <c r="EA36" s="196"/>
      <c r="EB36" s="196"/>
      <c r="EC36" s="196"/>
      <c r="ED36" s="196"/>
      <c r="EE36" s="196"/>
      <c r="EF36" s="196"/>
      <c r="EG36" s="196"/>
    </row>
    <row r="37" spans="99:137" ht="20.25">
      <c r="CU37" s="797"/>
      <c r="CV37" s="797"/>
      <c r="CW37" s="797"/>
      <c r="CX37" s="797"/>
      <c r="CY37" s="797"/>
      <c r="CZ37" s="957"/>
      <c r="DA37" s="756"/>
      <c r="DB37" s="919"/>
      <c r="DC37" s="797"/>
      <c r="DD37" s="797"/>
      <c r="DE37" s="797"/>
      <c r="DF37" s="797"/>
      <c r="DG37" s="797"/>
      <c r="DH37" s="957"/>
      <c r="DI37" s="756"/>
      <c r="DJ37" s="919"/>
      <c r="DK37" s="797"/>
      <c r="DL37" s="797"/>
      <c r="DM37" s="797"/>
      <c r="DN37" s="797"/>
      <c r="DO37" s="797"/>
      <c r="DP37" s="957"/>
      <c r="DQ37" s="756"/>
      <c r="DR37" s="919"/>
      <c r="DS37" s="797"/>
      <c r="DT37" s="797"/>
      <c r="DU37" s="797"/>
      <c r="DV37" s="797"/>
      <c r="DW37" s="797"/>
      <c r="DX37" s="957"/>
      <c r="DY37" s="756"/>
      <c r="DZ37" s="919"/>
      <c r="EA37" s="196"/>
      <c r="EB37" s="196"/>
      <c r="EC37" s="196"/>
      <c r="ED37" s="196"/>
      <c r="EE37" s="196"/>
      <c r="EF37" s="196"/>
      <c r="EG37" s="196"/>
    </row>
    <row r="38" spans="99:137" ht="20.25">
      <c r="CU38" s="797"/>
      <c r="CV38" s="797"/>
      <c r="CW38" s="797"/>
      <c r="CX38" s="797"/>
      <c r="CY38" s="797"/>
      <c r="CZ38" s="957"/>
      <c r="DA38" s="756"/>
      <c r="DB38" s="919"/>
      <c r="DC38" s="797"/>
      <c r="DD38" s="797"/>
      <c r="DE38" s="797"/>
      <c r="DF38" s="797"/>
      <c r="DG38" s="797"/>
      <c r="DH38" s="957"/>
      <c r="DI38" s="756"/>
      <c r="DJ38" s="919"/>
      <c r="DK38" s="797"/>
      <c r="DL38" s="797"/>
      <c r="DM38" s="797"/>
      <c r="DN38" s="797"/>
      <c r="DO38" s="797"/>
      <c r="DP38" s="957"/>
      <c r="DQ38" s="756"/>
      <c r="DR38" s="919"/>
      <c r="DS38" s="797"/>
      <c r="DT38" s="797"/>
      <c r="DU38" s="797"/>
      <c r="DV38" s="797"/>
      <c r="DW38" s="797"/>
      <c r="DX38" s="957"/>
      <c r="DY38" s="756"/>
      <c r="DZ38" s="919"/>
      <c r="EA38" s="196"/>
      <c r="EB38" s="196"/>
      <c r="EC38" s="196"/>
      <c r="ED38" s="196"/>
      <c r="EE38" s="196"/>
      <c r="EF38" s="196"/>
      <c r="EG38" s="196"/>
    </row>
    <row r="39" spans="99:137" ht="20.25">
      <c r="CU39" s="958"/>
      <c r="CV39" s="797"/>
      <c r="CW39" s="797"/>
      <c r="CX39" s="797"/>
      <c r="CY39" s="797"/>
      <c r="CZ39" s="957"/>
      <c r="DA39" s="756"/>
      <c r="DB39" s="919"/>
      <c r="DC39" s="958"/>
      <c r="DD39" s="797"/>
      <c r="DE39" s="797"/>
      <c r="DF39" s="797"/>
      <c r="DG39" s="797"/>
      <c r="DH39" s="957"/>
      <c r="DI39" s="756"/>
      <c r="DJ39" s="919"/>
      <c r="DK39" s="958"/>
      <c r="DL39" s="797"/>
      <c r="DM39" s="797"/>
      <c r="DN39" s="797"/>
      <c r="DO39" s="797"/>
      <c r="DP39" s="957"/>
      <c r="DQ39" s="756"/>
      <c r="DR39" s="919"/>
      <c r="DS39" s="958"/>
      <c r="DT39" s="797"/>
      <c r="DU39" s="797"/>
      <c r="DV39" s="797"/>
      <c r="DW39" s="797"/>
      <c r="DX39" s="957"/>
      <c r="DY39" s="756"/>
      <c r="DZ39" s="919"/>
      <c r="EA39" s="196"/>
      <c r="EB39" s="196"/>
      <c r="EC39" s="196"/>
      <c r="ED39" s="196"/>
      <c r="EE39" s="196"/>
      <c r="EF39" s="196"/>
      <c r="EG39" s="196"/>
    </row>
    <row r="40" spans="99:137" ht="18.75">
      <c r="CU40" s="959"/>
      <c r="CV40" s="959"/>
      <c r="CW40" s="959"/>
      <c r="CX40" s="959"/>
      <c r="CY40" s="959"/>
      <c r="CZ40" s="959"/>
      <c r="DA40" s="959"/>
      <c r="DB40" s="960"/>
      <c r="DC40" s="959"/>
      <c r="DD40" s="959"/>
      <c r="DE40" s="959"/>
      <c r="DF40" s="959"/>
      <c r="DG40" s="959"/>
      <c r="DH40" s="959"/>
      <c r="DI40" s="959"/>
      <c r="DJ40" s="960"/>
      <c r="DK40" s="959"/>
      <c r="DL40" s="959"/>
      <c r="DM40" s="959"/>
      <c r="DN40" s="959"/>
      <c r="DO40" s="959"/>
      <c r="DP40" s="959"/>
      <c r="DQ40" s="959"/>
      <c r="DR40" s="960"/>
      <c r="DS40" s="959"/>
      <c r="DT40" s="959"/>
      <c r="DU40" s="959"/>
      <c r="DV40" s="959"/>
      <c r="DW40" s="959"/>
      <c r="DX40" s="959"/>
      <c r="DY40" s="959"/>
      <c r="DZ40" s="960"/>
      <c r="EA40" s="196"/>
      <c r="EB40" s="196"/>
      <c r="EC40" s="196"/>
      <c r="ED40" s="196"/>
      <c r="EE40" s="196"/>
      <c r="EF40" s="196"/>
      <c r="EG40" s="196"/>
    </row>
    <row r="41" spans="99:137" ht="20.25">
      <c r="CU41" s="797"/>
      <c r="CV41" s="797"/>
      <c r="CW41" s="797"/>
      <c r="CX41" s="797"/>
      <c r="CY41" s="797"/>
      <c r="CZ41" s="957"/>
      <c r="DA41" s="756"/>
      <c r="DB41" s="919"/>
      <c r="DC41" s="797"/>
      <c r="DD41" s="797"/>
      <c r="DE41" s="797"/>
      <c r="DF41" s="797"/>
      <c r="DG41" s="797"/>
      <c r="DH41" s="957"/>
      <c r="DI41" s="756"/>
      <c r="DJ41" s="919"/>
      <c r="DK41" s="797"/>
      <c r="DL41" s="797"/>
      <c r="DM41" s="797"/>
      <c r="DN41" s="797"/>
      <c r="DO41" s="797"/>
      <c r="DP41" s="957"/>
      <c r="DQ41" s="756"/>
      <c r="DR41" s="919"/>
      <c r="DS41" s="797"/>
      <c r="DT41" s="797"/>
      <c r="DU41" s="797"/>
      <c r="DV41" s="797"/>
      <c r="DW41" s="797"/>
      <c r="DX41" s="957"/>
      <c r="DY41" s="756"/>
      <c r="DZ41" s="919"/>
      <c r="EA41" s="196"/>
      <c r="EB41" s="196"/>
      <c r="EC41" s="196"/>
      <c r="ED41" s="196"/>
      <c r="EE41" s="196"/>
      <c r="EF41" s="196"/>
      <c r="EG41" s="196"/>
    </row>
    <row r="42" spans="99:137">
      <c r="CU42" s="955"/>
      <c r="CV42" s="955"/>
      <c r="CW42" s="955"/>
      <c r="CX42" s="955"/>
      <c r="CY42" s="955"/>
      <c r="CZ42" s="955"/>
      <c r="DA42" s="955"/>
      <c r="DB42" s="955"/>
      <c r="DC42" s="955"/>
      <c r="DD42" s="955"/>
      <c r="DE42" s="955"/>
      <c r="DF42" s="955"/>
      <c r="DG42" s="955"/>
      <c r="DH42" s="955"/>
      <c r="DI42" s="955"/>
      <c r="DJ42" s="955"/>
      <c r="DK42" s="955"/>
      <c r="DL42" s="955"/>
      <c r="DM42" s="955"/>
      <c r="DN42" s="955"/>
      <c r="DO42" s="955"/>
      <c r="DP42" s="955"/>
      <c r="DQ42" s="955"/>
      <c r="DR42" s="955"/>
      <c r="DS42" s="955"/>
      <c r="DT42" s="955"/>
      <c r="DU42" s="955"/>
      <c r="DV42" s="955"/>
      <c r="DW42" s="955"/>
      <c r="DX42" s="955"/>
      <c r="DY42" s="955"/>
      <c r="DZ42" s="955"/>
      <c r="EA42" s="196"/>
      <c r="EB42" s="196"/>
      <c r="EC42" s="196"/>
      <c r="ED42" s="196"/>
      <c r="EE42" s="196"/>
      <c r="EF42" s="196"/>
      <c r="EG42" s="196"/>
    </row>
    <row r="43" spans="99:137">
      <c r="CU43" s="955"/>
      <c r="CV43" s="955"/>
      <c r="CW43" s="955"/>
      <c r="CX43" s="955"/>
      <c r="CY43" s="955"/>
      <c r="CZ43" s="955"/>
      <c r="DA43" s="955"/>
      <c r="DB43" s="955"/>
      <c r="DC43" s="955"/>
      <c r="DD43" s="955"/>
      <c r="DE43" s="955"/>
      <c r="DF43" s="955"/>
      <c r="DG43" s="955"/>
      <c r="DH43" s="955"/>
      <c r="DI43" s="955"/>
      <c r="DJ43" s="955"/>
      <c r="DK43" s="955"/>
      <c r="DL43" s="955"/>
      <c r="DM43" s="955"/>
      <c r="DN43" s="955"/>
      <c r="DO43" s="955"/>
      <c r="DP43" s="955"/>
      <c r="DQ43" s="955"/>
      <c r="DR43" s="955"/>
      <c r="DS43" s="955"/>
      <c r="DT43" s="955"/>
      <c r="DU43" s="955"/>
      <c r="DV43" s="955"/>
      <c r="DW43" s="955"/>
      <c r="DX43" s="955"/>
      <c r="DY43" s="955"/>
      <c r="DZ43" s="955"/>
      <c r="EA43" s="196"/>
      <c r="EB43" s="196"/>
      <c r="EC43" s="196"/>
      <c r="ED43" s="196"/>
      <c r="EE43" s="196"/>
      <c r="EF43" s="196"/>
      <c r="EG43" s="196"/>
    </row>
    <row r="44" spans="99:137">
      <c r="CU44" s="914"/>
      <c r="CV44" s="914"/>
      <c r="CW44" s="914"/>
      <c r="CX44" s="914"/>
      <c r="CY44" s="914"/>
      <c r="CZ44" s="914"/>
      <c r="DA44" s="914"/>
      <c r="DB44" s="955"/>
      <c r="DC44" s="914"/>
      <c r="DD44" s="914"/>
      <c r="DE44" s="914"/>
      <c r="DF44" s="914"/>
      <c r="DG44" s="914"/>
      <c r="DH44" s="914"/>
      <c r="DI44" s="914"/>
      <c r="DJ44" s="955"/>
      <c r="DK44" s="914"/>
      <c r="DL44" s="914"/>
      <c r="DM44" s="914"/>
      <c r="DN44" s="914"/>
      <c r="DO44" s="914"/>
      <c r="DP44" s="914"/>
      <c r="DQ44" s="914"/>
      <c r="DR44" s="955"/>
      <c r="DS44" s="914"/>
      <c r="DT44" s="914"/>
      <c r="DU44" s="914"/>
      <c r="DV44" s="914"/>
      <c r="DW44" s="914"/>
      <c r="DX44" s="914"/>
      <c r="DY44" s="914"/>
      <c r="DZ44" s="955"/>
      <c r="EA44" s="196"/>
      <c r="EB44" s="196"/>
      <c r="EC44" s="196"/>
      <c r="ED44" s="196"/>
      <c r="EE44" s="196"/>
      <c r="EF44" s="196"/>
      <c r="EG44" s="196"/>
    </row>
    <row r="45" spans="99:137">
      <c r="CU45" s="914"/>
      <c r="CV45" s="914"/>
      <c r="CW45" s="914"/>
      <c r="CX45" s="914"/>
      <c r="CY45" s="914"/>
      <c r="CZ45" s="914"/>
      <c r="DA45" s="914"/>
      <c r="DB45" s="955"/>
      <c r="DC45" s="914"/>
      <c r="DD45" s="914"/>
      <c r="DE45" s="914"/>
      <c r="DF45" s="914"/>
      <c r="DG45" s="914"/>
      <c r="DH45" s="914"/>
      <c r="DI45" s="914"/>
      <c r="DJ45" s="955"/>
      <c r="DK45" s="914"/>
      <c r="DL45" s="914"/>
      <c r="DM45" s="914"/>
      <c r="DN45" s="914"/>
      <c r="DO45" s="914"/>
      <c r="DP45" s="914"/>
      <c r="DQ45" s="914"/>
      <c r="DR45" s="955"/>
      <c r="DS45" s="914"/>
      <c r="DT45" s="914"/>
      <c r="DU45" s="914"/>
      <c r="DV45" s="914"/>
      <c r="DW45" s="914"/>
      <c r="DX45" s="914"/>
      <c r="DY45" s="914"/>
      <c r="DZ45" s="955"/>
      <c r="EA45" s="196"/>
      <c r="EB45" s="196"/>
      <c r="EC45" s="196"/>
      <c r="ED45" s="196"/>
      <c r="EE45" s="196"/>
      <c r="EF45" s="196"/>
      <c r="EG45" s="196"/>
    </row>
    <row r="46" spans="99:137">
      <c r="CU46" s="914"/>
      <c r="CV46" s="914"/>
      <c r="CW46" s="914"/>
      <c r="CX46" s="914"/>
      <c r="CY46" s="914"/>
      <c r="CZ46" s="914"/>
      <c r="DA46" s="914"/>
      <c r="DB46" s="955"/>
      <c r="DC46" s="914"/>
      <c r="DD46" s="914"/>
      <c r="DE46" s="914"/>
      <c r="DF46" s="914"/>
      <c r="DG46" s="914"/>
      <c r="DH46" s="914"/>
      <c r="DI46" s="914"/>
      <c r="DJ46" s="955"/>
      <c r="DK46" s="914"/>
      <c r="DL46" s="914"/>
      <c r="DM46" s="914"/>
      <c r="DN46" s="914"/>
      <c r="DO46" s="914"/>
      <c r="DP46" s="914"/>
      <c r="DQ46" s="914"/>
      <c r="DR46" s="955"/>
      <c r="DS46" s="914"/>
      <c r="DT46" s="914"/>
      <c r="DU46" s="914"/>
      <c r="DV46" s="914"/>
      <c r="DW46" s="914"/>
      <c r="DX46" s="914"/>
      <c r="DY46" s="914"/>
      <c r="DZ46" s="955"/>
      <c r="EA46" s="196"/>
      <c r="EB46" s="196"/>
      <c r="EC46" s="196"/>
      <c r="ED46" s="196"/>
      <c r="EE46" s="196"/>
      <c r="EF46" s="196"/>
      <c r="EG46" s="196"/>
    </row>
    <row r="47" spans="99:137">
      <c r="CU47" s="914"/>
      <c r="CV47" s="914"/>
      <c r="CW47" s="914"/>
      <c r="CX47" s="914"/>
      <c r="CY47" s="914"/>
      <c r="CZ47" s="914"/>
      <c r="DA47" s="914"/>
      <c r="DB47" s="955"/>
      <c r="DC47" s="914"/>
      <c r="DD47" s="914"/>
      <c r="DE47" s="914"/>
      <c r="DF47" s="914"/>
      <c r="DG47" s="914"/>
      <c r="DH47" s="914"/>
      <c r="DI47" s="914"/>
      <c r="DJ47" s="955"/>
      <c r="DK47" s="914"/>
      <c r="DL47" s="914"/>
      <c r="DM47" s="914"/>
      <c r="DN47" s="914"/>
      <c r="DO47" s="914"/>
      <c r="DP47" s="914"/>
      <c r="DQ47" s="914"/>
      <c r="DR47" s="955"/>
      <c r="DS47" s="914"/>
      <c r="DT47" s="914"/>
      <c r="DU47" s="914"/>
      <c r="DV47" s="914"/>
      <c r="DW47" s="914"/>
      <c r="DX47" s="914"/>
      <c r="DY47" s="914"/>
      <c r="DZ47" s="955"/>
      <c r="EA47" s="196"/>
      <c r="EB47" s="196"/>
      <c r="EC47" s="196"/>
      <c r="ED47" s="196"/>
      <c r="EE47" s="196"/>
      <c r="EF47" s="196"/>
      <c r="EG47" s="196"/>
    </row>
    <row r="48" spans="99:137">
      <c r="CU48" s="914"/>
      <c r="CV48" s="914"/>
      <c r="CW48" s="914"/>
      <c r="CX48" s="914"/>
      <c r="CY48" s="914"/>
      <c r="CZ48" s="914"/>
      <c r="DA48" s="914"/>
      <c r="DB48" s="955"/>
      <c r="DC48" s="914"/>
      <c r="DD48" s="914"/>
      <c r="DE48" s="914"/>
      <c r="DF48" s="914"/>
      <c r="DG48" s="914"/>
      <c r="DH48" s="914"/>
      <c r="DI48" s="914"/>
      <c r="DJ48" s="955"/>
      <c r="DK48" s="914"/>
      <c r="DL48" s="914"/>
      <c r="DM48" s="914"/>
      <c r="DN48" s="914"/>
      <c r="DO48" s="914"/>
      <c r="DP48" s="914"/>
      <c r="DQ48" s="914"/>
      <c r="DR48" s="955"/>
      <c r="DS48" s="914"/>
      <c r="DT48" s="914"/>
      <c r="DU48" s="914"/>
      <c r="DV48" s="914"/>
      <c r="DW48" s="914"/>
      <c r="DX48" s="914"/>
      <c r="DY48" s="914"/>
      <c r="DZ48" s="955"/>
      <c r="EA48" s="196"/>
      <c r="EB48" s="196"/>
      <c r="EC48" s="196"/>
      <c r="ED48" s="196"/>
      <c r="EE48" s="196"/>
      <c r="EF48" s="196"/>
      <c r="EG48" s="196"/>
    </row>
    <row r="49" spans="99:137">
      <c r="CU49" s="914"/>
      <c r="CV49" s="914"/>
      <c r="CW49" s="914"/>
      <c r="CX49" s="914"/>
      <c r="CY49" s="914"/>
      <c r="CZ49" s="914"/>
      <c r="DA49" s="914"/>
      <c r="DB49" s="955"/>
      <c r="DC49" s="914"/>
      <c r="DD49" s="914"/>
      <c r="DE49" s="914"/>
      <c r="DF49" s="914"/>
      <c r="DG49" s="914"/>
      <c r="DH49" s="914"/>
      <c r="DI49" s="914"/>
      <c r="DJ49" s="955"/>
      <c r="DK49" s="914"/>
      <c r="DL49" s="914"/>
      <c r="DM49" s="914"/>
      <c r="DN49" s="914"/>
      <c r="DO49" s="914"/>
      <c r="DP49" s="914"/>
      <c r="DQ49" s="914"/>
      <c r="DR49" s="955"/>
      <c r="DS49" s="914"/>
      <c r="DT49" s="914"/>
      <c r="DU49" s="914"/>
      <c r="DV49" s="914"/>
      <c r="DW49" s="914"/>
      <c r="DX49" s="914"/>
      <c r="DY49" s="914"/>
      <c r="DZ49" s="955"/>
      <c r="EA49" s="196"/>
      <c r="EB49" s="196"/>
      <c r="EC49" s="196"/>
      <c r="ED49" s="196"/>
      <c r="EE49" s="196"/>
      <c r="EF49" s="196"/>
      <c r="EG49" s="196"/>
    </row>
    <row r="50" spans="99:137">
      <c r="CU50" s="914"/>
      <c r="CV50" s="914"/>
      <c r="CW50" s="914"/>
      <c r="CX50" s="914"/>
      <c r="CY50" s="914"/>
      <c r="CZ50" s="914"/>
      <c r="DA50" s="914"/>
      <c r="DB50" s="955"/>
      <c r="DC50" s="914"/>
      <c r="DD50" s="914"/>
      <c r="DE50" s="914"/>
      <c r="DF50" s="914"/>
      <c r="DG50" s="914"/>
      <c r="DH50" s="914"/>
      <c r="DI50" s="914"/>
      <c r="DJ50" s="955"/>
      <c r="DK50" s="914"/>
      <c r="DL50" s="914"/>
      <c r="DM50" s="914"/>
      <c r="DN50" s="914"/>
      <c r="DO50" s="914"/>
      <c r="DP50" s="914"/>
      <c r="DQ50" s="914"/>
      <c r="DR50" s="955"/>
      <c r="DS50" s="914"/>
      <c r="DT50" s="914"/>
      <c r="DU50" s="914"/>
      <c r="DV50" s="914"/>
      <c r="DW50" s="914"/>
      <c r="DX50" s="914"/>
      <c r="DY50" s="914"/>
      <c r="DZ50" s="955"/>
      <c r="EA50" s="196"/>
      <c r="EB50" s="196"/>
      <c r="EC50" s="196"/>
      <c r="ED50" s="196"/>
      <c r="EE50" s="196"/>
      <c r="EF50" s="196"/>
      <c r="EG50" s="196"/>
    </row>
    <row r="51" spans="99:137">
      <c r="CU51" s="914"/>
      <c r="CV51" s="914"/>
      <c r="CW51" s="914"/>
      <c r="CX51" s="914"/>
      <c r="CY51" s="914"/>
      <c r="CZ51" s="914"/>
      <c r="DA51" s="914"/>
      <c r="DB51" s="955"/>
      <c r="DC51" s="914"/>
      <c r="DD51" s="914"/>
      <c r="DE51" s="914"/>
      <c r="DF51" s="914"/>
      <c r="DG51" s="914"/>
      <c r="DH51" s="914"/>
      <c r="DI51" s="914"/>
      <c r="DJ51" s="955"/>
      <c r="DK51" s="914"/>
      <c r="DL51" s="914"/>
      <c r="DM51" s="914"/>
      <c r="DN51" s="914"/>
      <c r="DO51" s="914"/>
      <c r="DP51" s="914"/>
      <c r="DQ51" s="914"/>
      <c r="DR51" s="955"/>
      <c r="DS51" s="914"/>
      <c r="DT51" s="914"/>
      <c r="DU51" s="914"/>
      <c r="DV51" s="914"/>
      <c r="DW51" s="914"/>
      <c r="DX51" s="914"/>
      <c r="DY51" s="914"/>
      <c r="DZ51" s="955"/>
      <c r="EA51" s="196"/>
      <c r="EB51" s="196"/>
      <c r="EC51" s="196"/>
      <c r="ED51" s="196"/>
      <c r="EE51" s="196"/>
      <c r="EF51" s="196"/>
      <c r="EG51" s="196"/>
    </row>
    <row r="52" spans="99:137">
      <c r="CU52" s="914"/>
      <c r="CV52" s="914"/>
      <c r="CW52" s="914"/>
      <c r="CX52" s="914"/>
      <c r="CY52" s="914"/>
      <c r="CZ52" s="914"/>
      <c r="DA52" s="914"/>
      <c r="DB52" s="955"/>
      <c r="DC52" s="914"/>
      <c r="DD52" s="914"/>
      <c r="DE52" s="914"/>
      <c r="DF52" s="914"/>
      <c r="DG52" s="914"/>
      <c r="DH52" s="914"/>
      <c r="DI52" s="914"/>
      <c r="DJ52" s="955"/>
      <c r="DK52" s="914"/>
      <c r="DL52" s="914"/>
      <c r="DM52" s="914"/>
      <c r="DN52" s="914"/>
      <c r="DO52" s="914"/>
      <c r="DP52" s="914"/>
      <c r="DQ52" s="914"/>
      <c r="DR52" s="955"/>
      <c r="DS52" s="914"/>
      <c r="DT52" s="914"/>
      <c r="DU52" s="914"/>
      <c r="DV52" s="914"/>
      <c r="DW52" s="914"/>
      <c r="DX52" s="914"/>
      <c r="DY52" s="914"/>
      <c r="DZ52" s="955"/>
      <c r="EA52" s="196"/>
      <c r="EB52" s="196"/>
      <c r="EC52" s="196"/>
      <c r="ED52" s="196"/>
      <c r="EE52" s="196"/>
      <c r="EF52" s="196"/>
      <c r="EG52" s="196"/>
    </row>
    <row r="53" spans="99:137">
      <c r="CU53" s="914"/>
      <c r="CV53" s="914"/>
      <c r="CW53" s="914"/>
      <c r="CX53" s="914"/>
      <c r="CY53" s="914"/>
      <c r="CZ53" s="914"/>
      <c r="DA53" s="914"/>
      <c r="DB53" s="955"/>
      <c r="DC53" s="914"/>
      <c r="DD53" s="914"/>
      <c r="DE53" s="914"/>
      <c r="DF53" s="914"/>
      <c r="DG53" s="914"/>
      <c r="DH53" s="914"/>
      <c r="DI53" s="914"/>
      <c r="DJ53" s="955"/>
      <c r="DK53" s="914"/>
      <c r="DL53" s="914"/>
      <c r="DM53" s="914"/>
      <c r="DN53" s="914"/>
      <c r="DO53" s="914"/>
      <c r="DP53" s="914"/>
      <c r="DQ53" s="914"/>
      <c r="DR53" s="955"/>
      <c r="DS53" s="914"/>
      <c r="DT53" s="914"/>
      <c r="DU53" s="914"/>
      <c r="DV53" s="914"/>
      <c r="DW53" s="914"/>
      <c r="DX53" s="914"/>
      <c r="DY53" s="914"/>
      <c r="DZ53" s="955"/>
      <c r="EA53" s="196"/>
      <c r="EB53" s="196"/>
      <c r="EC53" s="196"/>
      <c r="ED53" s="196"/>
      <c r="EE53" s="196"/>
      <c r="EF53" s="196"/>
      <c r="EG53" s="196"/>
    </row>
    <row r="54" spans="99:137">
      <c r="CU54" s="914"/>
      <c r="CV54" s="914"/>
      <c r="CW54" s="914"/>
      <c r="CX54" s="914"/>
      <c r="CY54" s="914"/>
      <c r="CZ54" s="914"/>
      <c r="DA54" s="914"/>
      <c r="DB54" s="955"/>
      <c r="DC54" s="914"/>
      <c r="DD54" s="914"/>
      <c r="DE54" s="914"/>
      <c r="DF54" s="914"/>
      <c r="DG54" s="914"/>
      <c r="DH54" s="914"/>
      <c r="DI54" s="914"/>
      <c r="DJ54" s="955"/>
      <c r="DK54" s="914"/>
      <c r="DL54" s="914"/>
      <c r="DM54" s="914"/>
      <c r="DN54" s="914"/>
      <c r="DO54" s="914"/>
      <c r="DP54" s="914"/>
      <c r="DQ54" s="914"/>
      <c r="DR54" s="955"/>
      <c r="DS54" s="914"/>
      <c r="DT54" s="914"/>
      <c r="DU54" s="914"/>
      <c r="DV54" s="914"/>
      <c r="DW54" s="914"/>
      <c r="DX54" s="914"/>
      <c r="DY54" s="914"/>
      <c r="DZ54" s="955"/>
      <c r="EA54" s="196"/>
      <c r="EB54" s="196"/>
      <c r="EC54" s="196"/>
      <c r="ED54" s="196"/>
      <c r="EE54" s="196"/>
      <c r="EF54" s="196"/>
      <c r="EG54" s="196"/>
    </row>
    <row r="55" spans="99:137">
      <c r="CU55" s="914"/>
      <c r="CV55" s="914"/>
      <c r="CW55" s="914"/>
      <c r="CX55" s="914"/>
      <c r="CY55" s="914"/>
      <c r="CZ55" s="914"/>
      <c r="DA55" s="914"/>
      <c r="DB55" s="955"/>
      <c r="DC55" s="914"/>
      <c r="DD55" s="914"/>
      <c r="DE55" s="914"/>
      <c r="DF55" s="914"/>
      <c r="DG55" s="914"/>
      <c r="DH55" s="914"/>
      <c r="DI55" s="914"/>
      <c r="DJ55" s="955"/>
      <c r="DK55" s="914"/>
      <c r="DL55" s="914"/>
      <c r="DM55" s="914"/>
      <c r="DN55" s="914"/>
      <c r="DO55" s="914"/>
      <c r="DP55" s="914"/>
      <c r="DQ55" s="914"/>
      <c r="DR55" s="955"/>
      <c r="DS55" s="914"/>
      <c r="DT55" s="914"/>
      <c r="DU55" s="914"/>
      <c r="DV55" s="914"/>
      <c r="DW55" s="914"/>
      <c r="DX55" s="914"/>
      <c r="DY55" s="914"/>
      <c r="DZ55" s="955"/>
      <c r="EA55" s="196"/>
      <c r="EB55" s="196"/>
      <c r="EC55" s="196"/>
      <c r="ED55" s="196"/>
      <c r="EE55" s="196"/>
      <c r="EF55" s="196"/>
      <c r="EG55" s="196"/>
    </row>
    <row r="56" spans="99:137">
      <c r="CU56" s="914"/>
      <c r="CV56" s="914"/>
      <c r="CW56" s="914"/>
      <c r="CX56" s="914"/>
      <c r="CY56" s="914"/>
      <c r="CZ56" s="914"/>
      <c r="DA56" s="914"/>
      <c r="DB56" s="955"/>
      <c r="DC56" s="914"/>
      <c r="DD56" s="914"/>
      <c r="DE56" s="914"/>
      <c r="DF56" s="914"/>
      <c r="DG56" s="914"/>
      <c r="DH56" s="914"/>
      <c r="DI56" s="914"/>
      <c r="DJ56" s="955"/>
      <c r="DK56" s="914"/>
      <c r="DL56" s="914"/>
      <c r="DM56" s="914"/>
      <c r="DN56" s="914"/>
      <c r="DO56" s="914"/>
      <c r="DP56" s="914"/>
      <c r="DQ56" s="914"/>
      <c r="DR56" s="955"/>
      <c r="DS56" s="914"/>
      <c r="DT56" s="914"/>
      <c r="DU56" s="914"/>
      <c r="DV56" s="914"/>
      <c r="DW56" s="914"/>
      <c r="DX56" s="914"/>
      <c r="DY56" s="914"/>
      <c r="DZ56" s="955"/>
      <c r="EA56" s="196"/>
      <c r="EB56" s="196"/>
      <c r="EC56" s="196"/>
      <c r="ED56" s="196"/>
      <c r="EE56" s="196"/>
      <c r="EF56" s="196"/>
      <c r="EG56" s="196"/>
    </row>
    <row r="57" spans="99:137">
      <c r="CU57" s="914"/>
      <c r="CV57" s="914"/>
      <c r="CW57" s="914"/>
      <c r="CX57" s="914"/>
      <c r="CY57" s="914"/>
      <c r="CZ57" s="914"/>
      <c r="DA57" s="914"/>
      <c r="DB57" s="955"/>
      <c r="DC57" s="914"/>
      <c r="DD57" s="914"/>
      <c r="DE57" s="914"/>
      <c r="DF57" s="914"/>
      <c r="DG57" s="914"/>
      <c r="DH57" s="914"/>
      <c r="DI57" s="914"/>
      <c r="DJ57" s="955"/>
      <c r="DK57" s="914"/>
      <c r="DL57" s="914"/>
      <c r="DM57" s="914"/>
      <c r="DN57" s="914"/>
      <c r="DO57" s="914"/>
      <c r="DP57" s="914"/>
      <c r="DQ57" s="914"/>
      <c r="DR57" s="955"/>
      <c r="DS57" s="914"/>
      <c r="DT57" s="914"/>
      <c r="DU57" s="914"/>
      <c r="DV57" s="914"/>
      <c r="DW57" s="914"/>
      <c r="DX57" s="914"/>
      <c r="DY57" s="914"/>
      <c r="DZ57" s="955"/>
      <c r="EA57" s="196"/>
      <c r="EB57" s="196"/>
      <c r="EC57" s="196"/>
      <c r="ED57" s="196"/>
      <c r="EE57" s="196"/>
      <c r="EF57" s="196"/>
      <c r="EG57" s="196"/>
    </row>
    <row r="58" spans="99:137">
      <c r="CU58" s="914"/>
      <c r="CV58" s="914"/>
      <c r="CW58" s="914"/>
      <c r="CX58" s="914"/>
      <c r="CY58" s="914"/>
      <c r="CZ58" s="914"/>
      <c r="DA58" s="914"/>
      <c r="DB58" s="955"/>
      <c r="DC58" s="914"/>
      <c r="DD58" s="914"/>
      <c r="DE58" s="914"/>
      <c r="DF58" s="914"/>
      <c r="DG58" s="914"/>
      <c r="DH58" s="914"/>
      <c r="DI58" s="914"/>
      <c r="DJ58" s="955"/>
      <c r="DK58" s="914"/>
      <c r="DL58" s="914"/>
      <c r="DM58" s="914"/>
      <c r="DN58" s="914"/>
      <c r="DO58" s="914"/>
      <c r="DP58" s="914"/>
      <c r="DQ58" s="914"/>
      <c r="DR58" s="955"/>
      <c r="DS58" s="914"/>
      <c r="DT58" s="914"/>
      <c r="DU58" s="914"/>
      <c r="DV58" s="914"/>
      <c r="DW58" s="914"/>
      <c r="DX58" s="914"/>
      <c r="DY58" s="914"/>
      <c r="DZ58" s="955"/>
      <c r="EA58" s="196"/>
      <c r="EB58" s="196"/>
      <c r="EC58" s="196"/>
      <c r="ED58" s="196"/>
      <c r="EE58" s="196"/>
      <c r="EF58" s="196"/>
      <c r="EG58" s="196"/>
    </row>
    <row r="59" spans="99:137">
      <c r="CU59" s="914"/>
      <c r="CV59" s="914"/>
      <c r="CW59" s="914"/>
      <c r="CX59" s="914"/>
      <c r="CY59" s="914"/>
      <c r="CZ59" s="914"/>
      <c r="DA59" s="914"/>
      <c r="DB59" s="955"/>
      <c r="DC59" s="914"/>
      <c r="DD59" s="914"/>
      <c r="DE59" s="914"/>
      <c r="DF59" s="914"/>
      <c r="DG59" s="914"/>
      <c r="DH59" s="914"/>
      <c r="DI59" s="914"/>
      <c r="DJ59" s="955"/>
      <c r="DK59" s="914"/>
      <c r="DL59" s="914"/>
      <c r="DM59" s="914"/>
      <c r="DN59" s="914"/>
      <c r="DO59" s="914"/>
      <c r="DP59" s="914"/>
      <c r="DQ59" s="914"/>
      <c r="DR59" s="955"/>
      <c r="DS59" s="914"/>
      <c r="DT59" s="914"/>
      <c r="DU59" s="914"/>
      <c r="DV59" s="914"/>
      <c r="DW59" s="914"/>
      <c r="DX59" s="914"/>
      <c r="DY59" s="914"/>
      <c r="DZ59" s="955"/>
      <c r="EA59" s="196"/>
      <c r="EB59" s="196"/>
      <c r="EC59" s="196"/>
      <c r="ED59" s="196"/>
      <c r="EE59" s="196"/>
      <c r="EF59" s="196"/>
      <c r="EG59" s="196"/>
    </row>
    <row r="60" spans="99:137">
      <c r="CU60" s="914"/>
      <c r="CV60" s="914"/>
      <c r="CW60" s="914"/>
      <c r="CX60" s="914"/>
      <c r="CY60" s="914"/>
      <c r="CZ60" s="914"/>
      <c r="DA60" s="914"/>
      <c r="DB60" s="955"/>
      <c r="DC60" s="914"/>
      <c r="DD60" s="914"/>
      <c r="DE60" s="914"/>
      <c r="DF60" s="914"/>
      <c r="DG60" s="914"/>
      <c r="DH60" s="914"/>
      <c r="DI60" s="914"/>
      <c r="DJ60" s="955"/>
      <c r="DK60" s="914"/>
      <c r="DL60" s="914"/>
      <c r="DM60" s="914"/>
      <c r="DN60" s="914"/>
      <c r="DO60" s="914"/>
      <c r="DP60" s="914"/>
      <c r="DQ60" s="914"/>
      <c r="DR60" s="955"/>
      <c r="DS60" s="914"/>
      <c r="DT60" s="914"/>
      <c r="DU60" s="914"/>
      <c r="DV60" s="914"/>
      <c r="DW60" s="914"/>
      <c r="DX60" s="914"/>
      <c r="DY60" s="914"/>
      <c r="DZ60" s="955"/>
      <c r="EA60" s="196"/>
      <c r="EB60" s="196"/>
      <c r="EC60" s="196"/>
      <c r="ED60" s="196"/>
      <c r="EE60" s="196"/>
      <c r="EF60" s="196"/>
      <c r="EG60" s="196"/>
    </row>
  </sheetData>
  <mergeCells count="122">
    <mergeCell ref="CF5:CF6"/>
    <mergeCell ref="CS5:CS6"/>
    <mergeCell ref="DJ5:DJ6"/>
    <mergeCell ref="CT5:CT6"/>
    <mergeCell ref="CU5:CU6"/>
    <mergeCell ref="CG5:CH5"/>
    <mergeCell ref="CI5:CI6"/>
    <mergeCell ref="CJ5:CJ6"/>
    <mergeCell ref="CK5:CK6"/>
    <mergeCell ref="CM5:CM6"/>
    <mergeCell ref="CN5:CN6"/>
    <mergeCell ref="CC5:CC6"/>
    <mergeCell ref="CE5:CE6"/>
    <mergeCell ref="BQ5:BR5"/>
    <mergeCell ref="BS5:BS6"/>
    <mergeCell ref="BT5:BT6"/>
    <mergeCell ref="BU5:BU6"/>
    <mergeCell ref="BW5:BW6"/>
    <mergeCell ref="BX5:BX6"/>
    <mergeCell ref="DR5:DR6"/>
    <mergeCell ref="DC5:DC6"/>
    <mergeCell ref="DD5:DD6"/>
    <mergeCell ref="DE5:DF5"/>
    <mergeCell ref="DG5:DG6"/>
    <mergeCell ref="DH5:DH6"/>
    <mergeCell ref="DI5:DI6"/>
    <mergeCell ref="CV5:CV6"/>
    <mergeCell ref="CW5:CX5"/>
    <mergeCell ref="CY5:CY6"/>
    <mergeCell ref="CZ5:CZ6"/>
    <mergeCell ref="DA5:DA6"/>
    <mergeCell ref="DB5:DB6"/>
    <mergeCell ref="CO5:CP5"/>
    <mergeCell ref="CQ5:CQ6"/>
    <mergeCell ref="CR5:CR6"/>
    <mergeCell ref="A1:EE1"/>
    <mergeCell ref="A4:A6"/>
    <mergeCell ref="C4:I4"/>
    <mergeCell ref="K4:Q4"/>
    <mergeCell ref="S4:Y4"/>
    <mergeCell ref="AA4:AG4"/>
    <mergeCell ref="AI4:AO4"/>
    <mergeCell ref="AQ4:AW4"/>
    <mergeCell ref="AY4:BE4"/>
    <mergeCell ref="BG4:BM4"/>
    <mergeCell ref="M5:N5"/>
    <mergeCell ref="O5:O6"/>
    <mergeCell ref="P5:P6"/>
    <mergeCell ref="Q5:Q6"/>
    <mergeCell ref="S5:S6"/>
    <mergeCell ref="T5:T6"/>
    <mergeCell ref="EA4:EB5"/>
    <mergeCell ref="ED4:EE5"/>
    <mergeCell ref="C5:C6"/>
    <mergeCell ref="D5:D6"/>
    <mergeCell ref="E5:F5"/>
    <mergeCell ref="G5:G6"/>
    <mergeCell ref="H5:H6"/>
    <mergeCell ref="I5:I6"/>
    <mergeCell ref="BO4:BU4"/>
    <mergeCell ref="BW4:CC4"/>
    <mergeCell ref="CE4:CK4"/>
    <mergeCell ref="CM4:CT4"/>
    <mergeCell ref="CU4:DA4"/>
    <mergeCell ref="DC4:DI4"/>
    <mergeCell ref="AC5:AD5"/>
    <mergeCell ref="AE5:AE6"/>
    <mergeCell ref="AF5:AF6"/>
    <mergeCell ref="AG5:AG6"/>
    <mergeCell ref="AI5:AI6"/>
    <mergeCell ref="AJ5:AJ6"/>
    <mergeCell ref="AS5:AT5"/>
    <mergeCell ref="AU5:AU6"/>
    <mergeCell ref="AV5:AV6"/>
    <mergeCell ref="AW5:AW6"/>
    <mergeCell ref="AY5:AY6"/>
    <mergeCell ref="AZ5:AZ6"/>
    <mergeCell ref="AK5:AL5"/>
    <mergeCell ref="AM5:AM6"/>
    <mergeCell ref="AN5:AN6"/>
    <mergeCell ref="AO5:AO6"/>
    <mergeCell ref="AQ5:AQ6"/>
    <mergeCell ref="AR5:AR6"/>
    <mergeCell ref="A20:EF20"/>
    <mergeCell ref="K5:K6"/>
    <mergeCell ref="L5:L6"/>
    <mergeCell ref="U5:V5"/>
    <mergeCell ref="W5:W6"/>
    <mergeCell ref="X5:X6"/>
    <mergeCell ref="Y5:Y6"/>
    <mergeCell ref="AA5:AA6"/>
    <mergeCell ref="AB5:AB6"/>
    <mergeCell ref="BI5:BJ5"/>
    <mergeCell ref="BK5:BK6"/>
    <mergeCell ref="BL5:BL6"/>
    <mergeCell ref="BM5:BM6"/>
    <mergeCell ref="BO5:BO6"/>
    <mergeCell ref="BP5:BP6"/>
    <mergeCell ref="BA5:BB5"/>
    <mergeCell ref="BC5:BC6"/>
    <mergeCell ref="BD5:BD6"/>
    <mergeCell ref="BE5:BE6"/>
    <mergeCell ref="BG5:BG6"/>
    <mergeCell ref="BH5:BH6"/>
    <mergeCell ref="BY5:BZ5"/>
    <mergeCell ref="CA5:CA6"/>
    <mergeCell ref="CB5:CB6"/>
    <mergeCell ref="DS4:DY4"/>
    <mergeCell ref="DS5:DS6"/>
    <mergeCell ref="DT5:DT6"/>
    <mergeCell ref="DU5:DV5"/>
    <mergeCell ref="DW5:DW6"/>
    <mergeCell ref="DX5:DX6"/>
    <mergeCell ref="DY5:DY6"/>
    <mergeCell ref="DZ5:DZ6"/>
    <mergeCell ref="DK4:DQ4"/>
    <mergeCell ref="DK5:DK6"/>
    <mergeCell ref="DL5:DL6"/>
    <mergeCell ref="DM5:DN5"/>
    <mergeCell ref="DO5:DO6"/>
    <mergeCell ref="DP5:DP6"/>
    <mergeCell ref="DQ5:DQ6"/>
  </mergeCells>
  <printOptions horizontalCentered="1"/>
  <pageMargins left="0.19685039370078741" right="0.19685039370078741" top="0.78740157480314965" bottom="0.51181102362204722" header="0.31496062992125984" footer="0.31496062992125984"/>
  <pageSetup paperSize="9" scale="59" orientation="landscape" r:id="rId1"/>
  <headerFooter alignWithMargins="0">
    <oddFooter xml:space="preserve">&amp;C&amp;14Perú:Indicadores de Resultados de los Programas Presupuestales, 2024&amp;R&amp;14&amp;P+40 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70C0"/>
  </sheetPr>
  <dimension ref="A1:EL40"/>
  <sheetViews>
    <sheetView showGridLines="0" view="pageBreakPreview" zoomScale="70" zoomScaleNormal="60" zoomScaleSheetLayoutView="70" zoomScalePageLayoutView="60" workbookViewId="0">
      <selection activeCell="EI12" sqref="EI12"/>
    </sheetView>
  </sheetViews>
  <sheetFormatPr baseColWidth="10" defaultColWidth="11.42578125" defaultRowHeight="12.75"/>
  <cols>
    <col min="1" max="1" width="37" style="136" customWidth="1"/>
    <col min="2" max="2" width="0.85546875" style="136" hidden="1" customWidth="1"/>
    <col min="3" max="3" width="11.42578125" style="136" hidden="1" customWidth="1"/>
    <col min="4" max="4" width="8.28515625" style="136" hidden="1" customWidth="1"/>
    <col min="5" max="5" width="11.140625" style="136" hidden="1" customWidth="1"/>
    <col min="6" max="6" width="11.42578125" style="136" hidden="1" customWidth="1"/>
    <col min="7" max="7" width="12" style="136" hidden="1" customWidth="1"/>
    <col min="8" max="8" width="10.7109375" style="136" hidden="1" customWidth="1"/>
    <col min="9" max="9" width="12" style="136" hidden="1" customWidth="1"/>
    <col min="10" max="10" width="1.7109375" style="136" hidden="1" customWidth="1"/>
    <col min="11" max="11" width="11.42578125" style="136" hidden="1" customWidth="1"/>
    <col min="12" max="12" width="9.42578125" style="136" hidden="1" customWidth="1"/>
    <col min="13" max="14" width="8.28515625" style="136" hidden="1" customWidth="1"/>
    <col min="15" max="15" width="12" style="136" hidden="1" customWidth="1"/>
    <col min="16" max="16" width="9.42578125" style="136" hidden="1" customWidth="1"/>
    <col min="17" max="17" width="12" style="136" hidden="1" customWidth="1"/>
    <col min="18" max="18" width="1.7109375" style="136" hidden="1" customWidth="1"/>
    <col min="19" max="19" width="11.42578125" style="136" hidden="1" customWidth="1"/>
    <col min="20" max="20" width="9.42578125" style="136" hidden="1" customWidth="1"/>
    <col min="21" max="21" width="11.28515625" style="136" hidden="1" customWidth="1"/>
    <col min="22" max="22" width="10.28515625" style="136" hidden="1" customWidth="1"/>
    <col min="23" max="23" width="11.5703125" style="136" hidden="1" customWidth="1"/>
    <col min="24" max="24" width="12.28515625" style="136" hidden="1" customWidth="1"/>
    <col min="25" max="25" width="11.28515625" style="136" hidden="1" customWidth="1"/>
    <col min="26" max="26" width="1.7109375" style="136" hidden="1" customWidth="1"/>
    <col min="27" max="27" width="11.42578125" style="136" hidden="1" customWidth="1"/>
    <col min="28" max="28" width="7" style="136" hidden="1" customWidth="1"/>
    <col min="29" max="30" width="9.140625" style="136" hidden="1" customWidth="1"/>
    <col min="31" max="31" width="11.5703125" style="136" hidden="1" customWidth="1"/>
    <col min="32" max="32" width="7" style="136" hidden="1" customWidth="1"/>
    <col min="33" max="33" width="10.140625" style="136" hidden="1" customWidth="1"/>
    <col min="34" max="34" width="1.7109375" style="136" hidden="1" customWidth="1"/>
    <col min="35" max="36" width="11.42578125" style="136" hidden="1" customWidth="1"/>
    <col min="37" max="37" width="8.7109375" style="136" hidden="1" customWidth="1"/>
    <col min="38" max="38" width="10.42578125" style="136" hidden="1" customWidth="1"/>
    <col min="39" max="39" width="12.28515625" style="136" hidden="1" customWidth="1"/>
    <col min="40" max="40" width="8.85546875" style="136" hidden="1" customWidth="1"/>
    <col min="41" max="41" width="11.28515625" style="137" hidden="1" customWidth="1"/>
    <col min="42" max="42" width="1.7109375" style="136" hidden="1" customWidth="1"/>
    <col min="43" max="44" width="11.42578125" style="136" hidden="1" customWidth="1"/>
    <col min="45" max="45" width="10.140625" style="136" hidden="1" customWidth="1"/>
    <col min="46" max="46" width="0.140625" style="136" hidden="1" customWidth="1"/>
    <col min="47" max="47" width="12.28515625" style="136" hidden="1" customWidth="1"/>
    <col min="48" max="48" width="8.7109375" style="136" hidden="1" customWidth="1"/>
    <col min="49" max="49" width="11.28515625" style="137" hidden="1" customWidth="1"/>
    <col min="50" max="50" width="1.7109375" style="136" hidden="1" customWidth="1"/>
    <col min="51" max="51" width="11.42578125" style="136" hidden="1" customWidth="1"/>
    <col min="52" max="54" width="9.7109375" style="136" hidden="1" customWidth="1"/>
    <col min="55" max="55" width="12.28515625" style="136" hidden="1" customWidth="1"/>
    <col min="56" max="56" width="9.7109375" style="136" hidden="1" customWidth="1"/>
    <col min="57" max="57" width="11.28515625" style="136" hidden="1" customWidth="1"/>
    <col min="58" max="58" width="1.7109375" style="136" hidden="1" customWidth="1"/>
    <col min="59" max="60" width="11.42578125" style="574" hidden="1" customWidth="1"/>
    <col min="61" max="62" width="10.42578125" style="574" hidden="1" customWidth="1"/>
    <col min="63" max="63" width="12.28515625" style="574" hidden="1" customWidth="1"/>
    <col min="64" max="64" width="8.7109375" style="574" hidden="1" customWidth="1"/>
    <col min="65" max="65" width="11.28515625" style="575" hidden="1" customWidth="1"/>
    <col min="66" max="66" width="1.7109375" style="575" hidden="1" customWidth="1"/>
    <col min="67" max="68" width="11.42578125" style="574" hidden="1" customWidth="1"/>
    <col min="69" max="70" width="11.28515625" style="574" hidden="1" customWidth="1"/>
    <col min="71" max="71" width="12.28515625" style="574" hidden="1" customWidth="1"/>
    <col min="72" max="72" width="8.7109375" style="574" hidden="1" customWidth="1"/>
    <col min="73" max="73" width="11.28515625" style="575" hidden="1" customWidth="1"/>
    <col min="74" max="74" width="1.140625" style="575" customWidth="1"/>
    <col min="75" max="75" width="11.42578125" style="575" hidden="1" customWidth="1"/>
    <col min="76" max="76" width="10.5703125" style="575" hidden="1" customWidth="1"/>
    <col min="77" max="78" width="11.28515625" style="575" hidden="1" customWidth="1"/>
    <col min="79" max="79" width="12.28515625" style="575" hidden="1" customWidth="1"/>
    <col min="80" max="80" width="8.42578125" style="575" hidden="1" customWidth="1"/>
    <col min="81" max="81" width="11.28515625" style="575" hidden="1" customWidth="1"/>
    <col min="82" max="82" width="1.7109375" style="575" customWidth="1"/>
    <col min="83" max="83" width="11.42578125" style="137" customWidth="1"/>
    <col min="84" max="84" width="11.85546875" style="137" hidden="1" customWidth="1"/>
    <col min="85" max="86" width="11.28515625" style="137" hidden="1" customWidth="1"/>
    <col min="87" max="87" width="12.28515625" style="137" hidden="1" customWidth="1"/>
    <col min="88" max="88" width="13.42578125" style="137" hidden="1" customWidth="1"/>
    <col min="89" max="89" width="11.28515625" style="137" hidden="1" customWidth="1"/>
    <col min="90" max="90" width="1.7109375" style="575" customWidth="1"/>
    <col min="91" max="91" width="11.42578125" style="137" customWidth="1"/>
    <col min="92" max="92" width="11.85546875" style="137" hidden="1" customWidth="1"/>
    <col min="93" max="94" width="11.28515625" style="137" hidden="1" customWidth="1"/>
    <col min="95" max="95" width="12.28515625" style="137" hidden="1" customWidth="1"/>
    <col min="96" max="96" width="13.42578125" style="137" hidden="1" customWidth="1"/>
    <col min="97" max="97" width="11.28515625" style="137" hidden="1" customWidth="1"/>
    <col min="98" max="98" width="1.85546875" style="575" customWidth="1"/>
    <col min="99" max="99" width="11.42578125" style="137" customWidth="1"/>
    <col min="100" max="100" width="11.85546875" style="137" hidden="1" customWidth="1"/>
    <col min="101" max="102" width="11.28515625" style="137" hidden="1" customWidth="1"/>
    <col min="103" max="103" width="14.85546875" style="137" hidden="1" customWidth="1"/>
    <col min="104" max="104" width="13.42578125" style="137" hidden="1" customWidth="1"/>
    <col min="105" max="105" width="11.28515625" style="137" hidden="1" customWidth="1"/>
    <col min="106" max="106" width="6" style="137" hidden="1" customWidth="1"/>
    <col min="107" max="107" width="11.42578125" style="137" customWidth="1"/>
    <col min="108" max="108" width="11.85546875" style="137" hidden="1" customWidth="1"/>
    <col min="109" max="110" width="11.28515625" style="137" hidden="1" customWidth="1"/>
    <col min="111" max="111" width="14.85546875" style="137" hidden="1" customWidth="1"/>
    <col min="112" max="112" width="13.42578125" style="137" hidden="1" customWidth="1"/>
    <col min="113" max="113" width="11.28515625" style="137" hidden="1" customWidth="1"/>
    <col min="114" max="114" width="1.140625" style="137" customWidth="1"/>
    <col min="115" max="115" width="11.42578125" style="137" customWidth="1"/>
    <col min="116" max="116" width="11.85546875" style="137" hidden="1" customWidth="1"/>
    <col min="117" max="118" width="11.28515625" style="137" hidden="1" customWidth="1"/>
    <col min="119" max="119" width="11.7109375" style="137" hidden="1" customWidth="1"/>
    <col min="120" max="120" width="13.42578125" style="137" hidden="1" customWidth="1"/>
    <col min="121" max="121" width="11.28515625" style="137" hidden="1" customWidth="1"/>
    <col min="122" max="122" width="1.140625" style="137" customWidth="1"/>
    <col min="123" max="123" width="11.42578125" style="137" customWidth="1"/>
    <col min="124" max="124" width="11.85546875" style="137" hidden="1" customWidth="1"/>
    <col min="125" max="126" width="11.28515625" style="137" customWidth="1"/>
    <col min="127" max="127" width="14.28515625" style="137" customWidth="1"/>
    <col min="128" max="128" width="13.42578125" style="137" hidden="1" customWidth="1"/>
    <col min="129" max="129" width="14.7109375" style="137" customWidth="1"/>
    <col min="130" max="130" width="1.140625" style="137" customWidth="1"/>
    <col min="131" max="132" width="10.7109375" style="926" customWidth="1"/>
    <col min="133" max="133" width="0.85546875" style="926" customWidth="1"/>
    <col min="134" max="135" width="10.7109375" style="926" customWidth="1"/>
    <col min="136" max="136" width="1.42578125" style="945" customWidth="1"/>
    <col min="137" max="137" width="12.28515625" style="945" customWidth="1"/>
    <col min="138" max="16384" width="11.42578125" style="136"/>
  </cols>
  <sheetData>
    <row r="1" spans="1:142" ht="54.95" customHeight="1">
      <c r="A1" s="1204" t="s">
        <v>236</v>
      </c>
      <c r="B1" s="1204"/>
      <c r="C1" s="1204"/>
      <c r="D1" s="1204"/>
      <c r="E1" s="1204"/>
      <c r="F1" s="1204"/>
      <c r="G1" s="1204"/>
      <c r="H1" s="1204"/>
      <c r="I1" s="1204"/>
      <c r="J1" s="1204"/>
      <c r="K1" s="1204"/>
      <c r="L1" s="1204"/>
      <c r="M1" s="1204"/>
      <c r="N1" s="1204"/>
      <c r="O1" s="1204"/>
      <c r="P1" s="1204"/>
      <c r="Q1" s="1204"/>
      <c r="R1" s="1204"/>
      <c r="S1" s="1204"/>
      <c r="T1" s="1204"/>
      <c r="U1" s="1204"/>
      <c r="V1" s="1204"/>
      <c r="W1" s="1204"/>
      <c r="X1" s="1204"/>
      <c r="Y1" s="1204"/>
      <c r="Z1" s="1204"/>
      <c r="AA1" s="1204"/>
      <c r="AB1" s="1204"/>
      <c r="AC1" s="1204"/>
      <c r="AD1" s="1204"/>
      <c r="AE1" s="1204"/>
      <c r="AF1" s="1204"/>
      <c r="AG1" s="1204"/>
      <c r="AH1" s="1204"/>
      <c r="AI1" s="1204"/>
      <c r="AJ1" s="1204"/>
      <c r="AK1" s="1204"/>
      <c r="AL1" s="1204"/>
      <c r="AM1" s="1204"/>
      <c r="AN1" s="1204"/>
      <c r="AO1" s="1204"/>
      <c r="AP1" s="1204"/>
      <c r="AQ1" s="1204"/>
      <c r="AR1" s="1204"/>
      <c r="AS1" s="1204"/>
      <c r="AT1" s="1204"/>
      <c r="AU1" s="1204"/>
      <c r="AV1" s="1204"/>
      <c r="AW1" s="1204"/>
      <c r="AX1" s="1204"/>
      <c r="AY1" s="1204"/>
      <c r="AZ1" s="1204"/>
      <c r="BA1" s="1204"/>
      <c r="BB1" s="1204"/>
      <c r="BC1" s="1204"/>
      <c r="BD1" s="1204"/>
      <c r="BE1" s="1204"/>
      <c r="BF1" s="1204"/>
      <c r="BG1" s="1204"/>
      <c r="BH1" s="1204"/>
      <c r="BI1" s="1204"/>
      <c r="BJ1" s="1204"/>
      <c r="BK1" s="1204"/>
      <c r="BL1" s="1204"/>
      <c r="BM1" s="1204"/>
      <c r="BN1" s="1204"/>
      <c r="BO1" s="1204"/>
      <c r="BP1" s="1204"/>
      <c r="BQ1" s="1204"/>
      <c r="BR1" s="1204"/>
      <c r="BS1" s="1204"/>
      <c r="BT1" s="1204"/>
      <c r="BU1" s="1204"/>
      <c r="BV1" s="1204"/>
      <c r="BW1" s="1204"/>
      <c r="BX1" s="1204"/>
      <c r="BY1" s="1204"/>
      <c r="BZ1" s="1204"/>
      <c r="CA1" s="1204"/>
      <c r="CB1" s="1204"/>
      <c r="CC1" s="1204"/>
      <c r="CD1" s="1204"/>
      <c r="CE1" s="1204"/>
      <c r="CF1" s="1204"/>
      <c r="CG1" s="1204"/>
      <c r="CH1" s="1204"/>
      <c r="CI1" s="1204"/>
      <c r="CJ1" s="1204"/>
      <c r="CK1" s="1204"/>
      <c r="CL1" s="1204"/>
      <c r="CM1" s="1204"/>
      <c r="CN1" s="1204"/>
      <c r="CO1" s="1204"/>
      <c r="CP1" s="1204"/>
      <c r="CQ1" s="1204"/>
      <c r="CR1" s="1204"/>
      <c r="CS1" s="1204"/>
      <c r="CT1" s="1204"/>
      <c r="CU1" s="1204"/>
      <c r="CV1" s="1204"/>
      <c r="CW1" s="1204"/>
      <c r="CX1" s="1204"/>
      <c r="CY1" s="1204"/>
      <c r="CZ1" s="1204"/>
      <c r="DA1" s="1204"/>
      <c r="DB1" s="1204"/>
      <c r="DC1" s="1204"/>
      <c r="DD1" s="1204"/>
      <c r="DE1" s="1204"/>
      <c r="DF1" s="1204"/>
      <c r="DG1" s="1204"/>
      <c r="DH1" s="1204"/>
      <c r="DI1" s="1204"/>
      <c r="DJ1" s="1204"/>
      <c r="DK1" s="1204"/>
      <c r="DL1" s="1204"/>
      <c r="DM1" s="1204"/>
      <c r="DN1" s="1204"/>
      <c r="DO1" s="1204"/>
      <c r="DP1" s="1204"/>
      <c r="DQ1" s="1204"/>
      <c r="DR1" s="1204"/>
      <c r="DS1" s="1204"/>
      <c r="DT1" s="1204"/>
      <c r="DU1" s="1204"/>
      <c r="DV1" s="1204"/>
      <c r="DW1" s="1204"/>
      <c r="DX1" s="1204"/>
      <c r="DY1" s="1204"/>
      <c r="DZ1" s="1204"/>
      <c r="EA1" s="1204"/>
      <c r="EB1" s="1204"/>
      <c r="EC1" s="1204"/>
      <c r="ED1" s="1204"/>
      <c r="EE1" s="1204"/>
      <c r="EF1" s="971"/>
      <c r="EG1" s="971"/>
    </row>
    <row r="2" spans="1:142" ht="6" customHeight="1">
      <c r="A2" s="985"/>
      <c r="B2" s="985"/>
      <c r="C2" s="985"/>
      <c r="D2" s="985"/>
      <c r="E2" s="985"/>
      <c r="F2" s="985"/>
      <c r="G2" s="985"/>
      <c r="H2" s="985"/>
      <c r="I2" s="985"/>
      <c r="J2" s="985"/>
      <c r="K2" s="985"/>
      <c r="L2" s="985"/>
      <c r="M2" s="985"/>
      <c r="N2" s="985"/>
      <c r="O2" s="985"/>
      <c r="P2" s="985"/>
      <c r="Q2" s="985"/>
      <c r="R2" s="985"/>
      <c r="S2" s="985"/>
      <c r="T2" s="985"/>
      <c r="U2" s="985"/>
      <c r="V2" s="985"/>
      <c r="W2" s="985"/>
      <c r="X2" s="985"/>
      <c r="Y2" s="985"/>
      <c r="Z2" s="985"/>
      <c r="AA2" s="985"/>
      <c r="AB2" s="985"/>
      <c r="AC2" s="985"/>
      <c r="AD2" s="985"/>
      <c r="AE2" s="985"/>
      <c r="AF2" s="985"/>
      <c r="AG2" s="985"/>
      <c r="AH2" s="985"/>
      <c r="AI2" s="985"/>
      <c r="AJ2" s="985"/>
      <c r="AK2" s="985"/>
      <c r="AL2" s="985"/>
      <c r="AM2" s="985"/>
      <c r="AN2" s="985"/>
      <c r="AO2" s="985"/>
      <c r="AP2" s="985"/>
      <c r="AQ2" s="985"/>
      <c r="AR2" s="985"/>
      <c r="AS2" s="985"/>
      <c r="AT2" s="985"/>
      <c r="AU2" s="985"/>
      <c r="AV2" s="985"/>
      <c r="AW2" s="985"/>
      <c r="AX2" s="985"/>
      <c r="AY2" s="985"/>
      <c r="AZ2" s="985"/>
      <c r="BA2" s="985"/>
      <c r="BB2" s="985"/>
      <c r="BC2" s="985"/>
      <c r="BD2" s="985"/>
      <c r="BE2" s="985"/>
      <c r="BF2" s="985"/>
      <c r="BG2" s="985"/>
      <c r="BH2" s="985"/>
      <c r="BI2" s="985"/>
      <c r="BJ2" s="985"/>
      <c r="BK2" s="985"/>
      <c r="BL2" s="985"/>
      <c r="BM2" s="985"/>
      <c r="BN2" s="985"/>
      <c r="BO2" s="985"/>
      <c r="BP2" s="985"/>
      <c r="BQ2" s="985"/>
      <c r="BR2" s="985"/>
      <c r="BS2" s="985"/>
      <c r="BT2" s="985"/>
      <c r="BU2" s="985"/>
      <c r="BV2" s="985"/>
      <c r="BW2" s="985"/>
      <c r="BX2" s="985"/>
      <c r="BY2" s="985"/>
      <c r="BZ2" s="985"/>
      <c r="CA2" s="985"/>
      <c r="CB2" s="985"/>
      <c r="CC2" s="985"/>
      <c r="CD2" s="985"/>
      <c r="CE2" s="985"/>
      <c r="CF2" s="985"/>
      <c r="CG2" s="985"/>
      <c r="CH2" s="985"/>
      <c r="CI2" s="985"/>
      <c r="CJ2" s="985"/>
      <c r="CK2" s="985"/>
      <c r="CL2" s="985"/>
      <c r="CM2" s="985"/>
      <c r="CN2" s="985"/>
      <c r="CO2" s="985"/>
      <c r="CP2" s="985"/>
      <c r="CQ2" s="985"/>
      <c r="CR2" s="985"/>
      <c r="CS2" s="985"/>
      <c r="CT2" s="985"/>
      <c r="CU2" s="985"/>
      <c r="CV2" s="985"/>
      <c r="CW2" s="985"/>
      <c r="CX2" s="985"/>
      <c r="CY2" s="985"/>
      <c r="CZ2" s="985"/>
      <c r="DA2" s="985"/>
      <c r="DB2" s="985"/>
      <c r="DC2" s="985"/>
      <c r="DD2" s="985"/>
      <c r="DE2" s="985"/>
      <c r="DF2" s="985"/>
      <c r="DG2" s="985"/>
      <c r="DH2" s="985"/>
      <c r="DI2" s="985"/>
      <c r="DJ2" s="985"/>
      <c r="DK2" s="985"/>
      <c r="DL2" s="985"/>
      <c r="DM2" s="985"/>
      <c r="DN2" s="985"/>
      <c r="DO2" s="985"/>
      <c r="DP2" s="985"/>
      <c r="DQ2" s="985"/>
      <c r="DR2" s="985"/>
      <c r="DS2" s="985"/>
      <c r="DT2" s="985"/>
      <c r="DU2" s="985"/>
      <c r="DV2" s="985"/>
      <c r="DW2" s="985"/>
      <c r="DX2" s="985"/>
      <c r="DY2" s="985"/>
      <c r="DZ2" s="985"/>
      <c r="EA2" s="985"/>
      <c r="EB2" s="985"/>
      <c r="EC2" s="985"/>
      <c r="ED2" s="985"/>
      <c r="EE2" s="985"/>
      <c r="EF2" s="971"/>
      <c r="EG2" s="971"/>
    </row>
    <row r="3" spans="1:142" ht="6" customHeight="1" thickBot="1">
      <c r="BO3" s="913"/>
      <c r="BP3" s="913"/>
      <c r="BQ3" s="913"/>
      <c r="BR3" s="913"/>
      <c r="BS3" s="913"/>
      <c r="BT3" s="913"/>
      <c r="BU3" s="913"/>
      <c r="BV3" s="913"/>
      <c r="BW3" s="913"/>
      <c r="BX3" s="913"/>
      <c r="BY3" s="913"/>
      <c r="BZ3" s="913"/>
      <c r="CA3" s="913"/>
      <c r="CB3" s="913"/>
      <c r="CC3" s="913"/>
      <c r="CD3" s="913"/>
      <c r="CE3" s="913"/>
      <c r="CF3" s="913"/>
      <c r="CG3" s="913"/>
      <c r="CH3" s="913"/>
      <c r="CI3" s="913"/>
      <c r="CJ3" s="913"/>
      <c r="CK3" s="913"/>
      <c r="CL3" s="913"/>
      <c r="CM3" s="913"/>
      <c r="CN3" s="913"/>
      <c r="CO3" s="913"/>
      <c r="CP3" s="913"/>
      <c r="CQ3" s="913"/>
      <c r="CR3" s="913"/>
      <c r="CS3" s="913"/>
      <c r="CT3" s="913"/>
      <c r="CU3" s="913"/>
      <c r="CV3" s="913"/>
      <c r="CW3" s="913"/>
      <c r="CX3" s="913"/>
      <c r="CY3" s="913"/>
      <c r="CZ3" s="913"/>
      <c r="DA3" s="913"/>
      <c r="DB3" s="913"/>
      <c r="DC3" s="913"/>
      <c r="DD3" s="913"/>
      <c r="DE3" s="913"/>
      <c r="DF3" s="913"/>
      <c r="DG3" s="913"/>
      <c r="DH3" s="913"/>
      <c r="DI3" s="913"/>
      <c r="DJ3" s="913"/>
      <c r="DK3" s="913"/>
      <c r="DL3" s="913"/>
      <c r="DM3" s="913"/>
      <c r="DN3" s="913"/>
      <c r="DO3" s="913"/>
      <c r="DP3" s="913"/>
      <c r="DQ3" s="913"/>
      <c r="DR3" s="913"/>
      <c r="DS3" s="913"/>
      <c r="DT3" s="913"/>
      <c r="DU3" s="913"/>
      <c r="DV3" s="913"/>
      <c r="DW3" s="913"/>
      <c r="DX3" s="913"/>
      <c r="DY3" s="913"/>
      <c r="DZ3" s="913"/>
      <c r="EA3" s="913"/>
      <c r="EB3" s="913"/>
      <c r="EC3" s="913"/>
      <c r="ED3" s="913"/>
      <c r="EE3" s="913"/>
      <c r="EF3" s="914"/>
      <c r="EG3" s="914"/>
    </row>
    <row r="4" spans="1:142" s="413" customFormat="1" ht="29.25" customHeight="1" thickTop="1">
      <c r="A4" s="1143" t="s">
        <v>18</v>
      </c>
      <c r="B4" s="874"/>
      <c r="C4" s="1126">
        <v>2009</v>
      </c>
      <c r="D4" s="1126"/>
      <c r="E4" s="1126"/>
      <c r="F4" s="1126"/>
      <c r="G4" s="1126"/>
      <c r="H4" s="1126"/>
      <c r="I4" s="1126"/>
      <c r="J4" s="568"/>
      <c r="K4" s="1126">
        <v>2010</v>
      </c>
      <c r="L4" s="1126"/>
      <c r="M4" s="1126"/>
      <c r="N4" s="1126"/>
      <c r="O4" s="1126"/>
      <c r="P4" s="1126"/>
      <c r="Q4" s="1126"/>
      <c r="R4" s="568"/>
      <c r="S4" s="1126">
        <v>2011</v>
      </c>
      <c r="T4" s="1126"/>
      <c r="U4" s="1126"/>
      <c r="V4" s="1126"/>
      <c r="W4" s="1126"/>
      <c r="X4" s="1126"/>
      <c r="Y4" s="1126"/>
      <c r="Z4" s="874"/>
      <c r="AA4" s="1126">
        <v>2012</v>
      </c>
      <c r="AB4" s="1126"/>
      <c r="AC4" s="1126"/>
      <c r="AD4" s="1126"/>
      <c r="AE4" s="1126"/>
      <c r="AF4" s="1126"/>
      <c r="AG4" s="1126"/>
      <c r="AH4" s="874"/>
      <c r="AI4" s="1126">
        <v>2013</v>
      </c>
      <c r="AJ4" s="1126"/>
      <c r="AK4" s="1126"/>
      <c r="AL4" s="1126"/>
      <c r="AM4" s="1126"/>
      <c r="AN4" s="1126"/>
      <c r="AO4" s="1126"/>
      <c r="AP4" s="874"/>
      <c r="AQ4" s="1126">
        <v>2014</v>
      </c>
      <c r="AR4" s="1126"/>
      <c r="AS4" s="1126"/>
      <c r="AT4" s="1126"/>
      <c r="AU4" s="1126"/>
      <c r="AV4" s="1126"/>
      <c r="AW4" s="1126"/>
      <c r="AX4" s="568"/>
      <c r="AY4" s="1126">
        <v>2015</v>
      </c>
      <c r="AZ4" s="1126"/>
      <c r="BA4" s="1126"/>
      <c r="BB4" s="1126"/>
      <c r="BC4" s="1126"/>
      <c r="BD4" s="1126"/>
      <c r="BE4" s="1126"/>
      <c r="BF4" s="568"/>
      <c r="BG4" s="1126">
        <v>2016</v>
      </c>
      <c r="BH4" s="1126"/>
      <c r="BI4" s="1126"/>
      <c r="BJ4" s="1126"/>
      <c r="BK4" s="1126"/>
      <c r="BL4" s="1126"/>
      <c r="BM4" s="1126"/>
      <c r="BN4" s="584"/>
      <c r="BO4" s="1126">
        <v>2017</v>
      </c>
      <c r="BP4" s="1126"/>
      <c r="BQ4" s="1126"/>
      <c r="BR4" s="1126"/>
      <c r="BS4" s="1126"/>
      <c r="BT4" s="1126"/>
      <c r="BU4" s="1126"/>
      <c r="BV4" s="874"/>
      <c r="BW4" s="1126">
        <v>2018</v>
      </c>
      <c r="BX4" s="1126"/>
      <c r="BY4" s="1126"/>
      <c r="BZ4" s="1126"/>
      <c r="CA4" s="1126"/>
      <c r="CB4" s="1126"/>
      <c r="CC4" s="1126"/>
      <c r="CD4" s="584"/>
      <c r="CE4" s="1126">
        <v>2019</v>
      </c>
      <c r="CF4" s="1126"/>
      <c r="CG4" s="1126"/>
      <c r="CH4" s="1126"/>
      <c r="CI4" s="1126"/>
      <c r="CJ4" s="1126"/>
      <c r="CK4" s="1126"/>
      <c r="CL4" s="584"/>
      <c r="CM4" s="1126">
        <v>2020</v>
      </c>
      <c r="CN4" s="1126"/>
      <c r="CO4" s="1126"/>
      <c r="CP4" s="1126"/>
      <c r="CQ4" s="1126"/>
      <c r="CR4" s="1126"/>
      <c r="CS4" s="1126"/>
      <c r="CT4" s="584"/>
      <c r="CU4" s="1126">
        <v>2021</v>
      </c>
      <c r="CV4" s="1126"/>
      <c r="CW4" s="1126"/>
      <c r="CX4" s="1126"/>
      <c r="CY4" s="1126"/>
      <c r="CZ4" s="1126"/>
      <c r="DA4" s="1126"/>
      <c r="DB4" s="874"/>
      <c r="DC4" s="1126">
        <v>2022</v>
      </c>
      <c r="DD4" s="1126"/>
      <c r="DE4" s="1126"/>
      <c r="DF4" s="1126"/>
      <c r="DG4" s="1126"/>
      <c r="DH4" s="1126"/>
      <c r="DI4" s="1126"/>
      <c r="DJ4" s="874"/>
      <c r="DK4" s="1126">
        <v>2023</v>
      </c>
      <c r="DL4" s="1126"/>
      <c r="DM4" s="1126"/>
      <c r="DN4" s="1126"/>
      <c r="DO4" s="1126"/>
      <c r="DP4" s="1126"/>
      <c r="DQ4" s="1126"/>
      <c r="DR4" s="874"/>
      <c r="DS4" s="1126">
        <v>2024</v>
      </c>
      <c r="DT4" s="1126"/>
      <c r="DU4" s="1126"/>
      <c r="DV4" s="1126"/>
      <c r="DW4" s="1126"/>
      <c r="DX4" s="1126"/>
      <c r="DY4" s="1126"/>
      <c r="DZ4" s="874"/>
      <c r="EA4" s="1140" t="s">
        <v>182</v>
      </c>
      <c r="EB4" s="1140"/>
      <c r="EC4" s="872"/>
      <c r="ED4" s="1140" t="s">
        <v>181</v>
      </c>
      <c r="EE4" s="1140"/>
      <c r="EF4" s="920"/>
      <c r="EG4" s="920"/>
    </row>
    <row r="5" spans="1:142" s="182" customFormat="1" ht="33" customHeight="1">
      <c r="A5" s="1144"/>
      <c r="B5" s="975"/>
      <c r="C5" s="1165" t="s">
        <v>0</v>
      </c>
      <c r="D5" s="1167" t="s">
        <v>54</v>
      </c>
      <c r="E5" s="1185" t="s">
        <v>1</v>
      </c>
      <c r="F5" s="1185"/>
      <c r="G5" s="1165" t="s">
        <v>2</v>
      </c>
      <c r="H5" s="1167" t="s">
        <v>48</v>
      </c>
      <c r="I5" s="1165" t="s">
        <v>43</v>
      </c>
      <c r="J5" s="878"/>
      <c r="K5" s="1165" t="s">
        <v>0</v>
      </c>
      <c r="L5" s="1167" t="s">
        <v>54</v>
      </c>
      <c r="M5" s="1185" t="s">
        <v>1</v>
      </c>
      <c r="N5" s="1185"/>
      <c r="O5" s="1165" t="s">
        <v>2</v>
      </c>
      <c r="P5" s="1167" t="s">
        <v>48</v>
      </c>
      <c r="Q5" s="1165" t="s">
        <v>43</v>
      </c>
      <c r="R5" s="878"/>
      <c r="S5" s="1165" t="s">
        <v>0</v>
      </c>
      <c r="T5" s="1167" t="s">
        <v>54</v>
      </c>
      <c r="U5" s="1185" t="s">
        <v>1</v>
      </c>
      <c r="V5" s="1185"/>
      <c r="W5" s="1165" t="s">
        <v>2</v>
      </c>
      <c r="X5" s="1167" t="s">
        <v>48</v>
      </c>
      <c r="Y5" s="1165" t="s">
        <v>43</v>
      </c>
      <c r="Z5" s="975"/>
      <c r="AA5" s="1165" t="s">
        <v>0</v>
      </c>
      <c r="AB5" s="1167" t="s">
        <v>54</v>
      </c>
      <c r="AC5" s="1185" t="s">
        <v>1</v>
      </c>
      <c r="AD5" s="1185"/>
      <c r="AE5" s="1165" t="s">
        <v>2</v>
      </c>
      <c r="AF5" s="1167" t="s">
        <v>48</v>
      </c>
      <c r="AG5" s="1165" t="s">
        <v>43</v>
      </c>
      <c r="AH5" s="975"/>
      <c r="AI5" s="1165" t="s">
        <v>0</v>
      </c>
      <c r="AJ5" s="1167" t="s">
        <v>54</v>
      </c>
      <c r="AK5" s="1187" t="s">
        <v>1</v>
      </c>
      <c r="AL5" s="1187"/>
      <c r="AM5" s="1165" t="s">
        <v>2</v>
      </c>
      <c r="AN5" s="1167" t="s">
        <v>46</v>
      </c>
      <c r="AO5" s="1188" t="s">
        <v>43</v>
      </c>
      <c r="AP5" s="975"/>
      <c r="AQ5" s="1165" t="s">
        <v>0</v>
      </c>
      <c r="AR5" s="1167" t="s">
        <v>54</v>
      </c>
      <c r="AS5" s="1187" t="s">
        <v>1</v>
      </c>
      <c r="AT5" s="1187"/>
      <c r="AU5" s="1165" t="s">
        <v>2</v>
      </c>
      <c r="AV5" s="1167" t="s">
        <v>46</v>
      </c>
      <c r="AW5" s="1188" t="s">
        <v>43</v>
      </c>
      <c r="AY5" s="1165" t="s">
        <v>0</v>
      </c>
      <c r="AZ5" s="1167" t="s">
        <v>54</v>
      </c>
      <c r="BA5" s="1187" t="s">
        <v>1</v>
      </c>
      <c r="BB5" s="1187"/>
      <c r="BC5" s="1165" t="s">
        <v>2</v>
      </c>
      <c r="BD5" s="1167" t="s">
        <v>46</v>
      </c>
      <c r="BE5" s="1188" t="s">
        <v>43</v>
      </c>
      <c r="BF5" s="878"/>
      <c r="BG5" s="1165" t="s">
        <v>0</v>
      </c>
      <c r="BH5" s="1167" t="s">
        <v>54</v>
      </c>
      <c r="BI5" s="1187" t="s">
        <v>1</v>
      </c>
      <c r="BJ5" s="1187"/>
      <c r="BK5" s="1165" t="s">
        <v>2</v>
      </c>
      <c r="BL5" s="1167" t="s">
        <v>46</v>
      </c>
      <c r="BM5" s="1188" t="s">
        <v>43</v>
      </c>
      <c r="BN5" s="611"/>
      <c r="BO5" s="1165" t="s">
        <v>0</v>
      </c>
      <c r="BP5" s="1167" t="s">
        <v>54</v>
      </c>
      <c r="BQ5" s="1187" t="s">
        <v>1</v>
      </c>
      <c r="BR5" s="1187"/>
      <c r="BS5" s="1165" t="s">
        <v>2</v>
      </c>
      <c r="BT5" s="1167" t="s">
        <v>46</v>
      </c>
      <c r="BU5" s="1188" t="s">
        <v>43</v>
      </c>
      <c r="BV5" s="980"/>
      <c r="BW5" s="1165" t="s">
        <v>0</v>
      </c>
      <c r="BX5" s="1167" t="s">
        <v>54</v>
      </c>
      <c r="BY5" s="1187" t="s">
        <v>1</v>
      </c>
      <c r="BZ5" s="1187"/>
      <c r="CA5" s="1165" t="s">
        <v>2</v>
      </c>
      <c r="CB5" s="1167" t="s">
        <v>46</v>
      </c>
      <c r="CC5" s="1188" t="s">
        <v>43</v>
      </c>
      <c r="CD5" s="611"/>
      <c r="CE5" s="1165" t="s">
        <v>0</v>
      </c>
      <c r="CF5" s="1167" t="s">
        <v>54</v>
      </c>
      <c r="CG5" s="1187" t="s">
        <v>1</v>
      </c>
      <c r="CH5" s="1187"/>
      <c r="CI5" s="1165" t="s">
        <v>2</v>
      </c>
      <c r="CJ5" s="1167" t="s">
        <v>46</v>
      </c>
      <c r="CK5" s="1188" t="s">
        <v>43</v>
      </c>
      <c r="CL5" s="611"/>
      <c r="CM5" s="1165" t="s">
        <v>0</v>
      </c>
      <c r="CN5" s="1167" t="s">
        <v>54</v>
      </c>
      <c r="CO5" s="1187" t="s">
        <v>1</v>
      </c>
      <c r="CP5" s="1187"/>
      <c r="CQ5" s="1165" t="s">
        <v>2</v>
      </c>
      <c r="CR5" s="1167" t="s">
        <v>46</v>
      </c>
      <c r="CS5" s="1188" t="s">
        <v>43</v>
      </c>
      <c r="CT5" s="611"/>
      <c r="CU5" s="1165" t="s">
        <v>0</v>
      </c>
      <c r="CV5" s="1167" t="s">
        <v>54</v>
      </c>
      <c r="CW5" s="1187" t="s">
        <v>1</v>
      </c>
      <c r="CX5" s="1187"/>
      <c r="CY5" s="1165" t="s">
        <v>2</v>
      </c>
      <c r="CZ5" s="1167" t="s">
        <v>46</v>
      </c>
      <c r="DA5" s="1188" t="s">
        <v>43</v>
      </c>
      <c r="DB5" s="980"/>
      <c r="DC5" s="1165" t="s">
        <v>0</v>
      </c>
      <c r="DD5" s="1167" t="s">
        <v>54</v>
      </c>
      <c r="DE5" s="1187" t="s">
        <v>1</v>
      </c>
      <c r="DF5" s="1187"/>
      <c r="DG5" s="1165" t="s">
        <v>2</v>
      </c>
      <c r="DH5" s="1167" t="s">
        <v>46</v>
      </c>
      <c r="DI5" s="1188" t="s">
        <v>43</v>
      </c>
      <c r="DJ5" s="980"/>
      <c r="DK5" s="1165" t="s">
        <v>0</v>
      </c>
      <c r="DL5" s="1167" t="s">
        <v>54</v>
      </c>
      <c r="DM5" s="1187" t="s">
        <v>1</v>
      </c>
      <c r="DN5" s="1187"/>
      <c r="DO5" s="1165" t="s">
        <v>2</v>
      </c>
      <c r="DP5" s="1167" t="s">
        <v>46</v>
      </c>
      <c r="DQ5" s="1188" t="s">
        <v>43</v>
      </c>
      <c r="DR5" s="980"/>
      <c r="DS5" s="1165" t="s">
        <v>0</v>
      </c>
      <c r="DT5" s="1167" t="s">
        <v>54</v>
      </c>
      <c r="DU5" s="1187" t="s">
        <v>1</v>
      </c>
      <c r="DV5" s="1187"/>
      <c r="DW5" s="1165" t="s">
        <v>2</v>
      </c>
      <c r="DX5" s="1167" t="s">
        <v>46</v>
      </c>
      <c r="DY5" s="1188" t="s">
        <v>43</v>
      </c>
      <c r="DZ5" s="980"/>
      <c r="EA5" s="1141"/>
      <c r="EB5" s="1141"/>
      <c r="EC5" s="975"/>
      <c r="ED5" s="1141"/>
      <c r="EE5" s="1141"/>
      <c r="EF5" s="979"/>
      <c r="EG5" s="979"/>
    </row>
    <row r="6" spans="1:142" s="182" customFormat="1" ht="33" customHeight="1" thickBot="1">
      <c r="A6" s="1145"/>
      <c r="B6" s="870"/>
      <c r="C6" s="1166"/>
      <c r="D6" s="1168"/>
      <c r="E6" s="870" t="s">
        <v>3</v>
      </c>
      <c r="F6" s="870" t="s">
        <v>4</v>
      </c>
      <c r="G6" s="1166"/>
      <c r="H6" s="1168"/>
      <c r="I6" s="1166"/>
      <c r="J6" s="879"/>
      <c r="K6" s="1166"/>
      <c r="L6" s="1168"/>
      <c r="M6" s="870" t="s">
        <v>3</v>
      </c>
      <c r="N6" s="870" t="s">
        <v>4</v>
      </c>
      <c r="O6" s="1166"/>
      <c r="P6" s="1168"/>
      <c r="Q6" s="1166"/>
      <c r="R6" s="879"/>
      <c r="S6" s="1166"/>
      <c r="T6" s="1168"/>
      <c r="U6" s="870" t="s">
        <v>3</v>
      </c>
      <c r="V6" s="870" t="s">
        <v>4</v>
      </c>
      <c r="W6" s="1166"/>
      <c r="X6" s="1168"/>
      <c r="Y6" s="1166"/>
      <c r="Z6" s="870"/>
      <c r="AA6" s="1166"/>
      <c r="AB6" s="1168"/>
      <c r="AC6" s="870" t="s">
        <v>3</v>
      </c>
      <c r="AD6" s="870" t="s">
        <v>4</v>
      </c>
      <c r="AE6" s="1166"/>
      <c r="AF6" s="1168"/>
      <c r="AG6" s="1166"/>
      <c r="AH6" s="870"/>
      <c r="AI6" s="1166"/>
      <c r="AJ6" s="1168"/>
      <c r="AK6" s="870" t="s">
        <v>3</v>
      </c>
      <c r="AL6" s="870" t="s">
        <v>4</v>
      </c>
      <c r="AM6" s="1166"/>
      <c r="AN6" s="1168"/>
      <c r="AO6" s="1189"/>
      <c r="AP6" s="870"/>
      <c r="AQ6" s="1166"/>
      <c r="AR6" s="1168"/>
      <c r="AS6" s="870" t="s">
        <v>3</v>
      </c>
      <c r="AT6" s="870" t="s">
        <v>4</v>
      </c>
      <c r="AU6" s="1166"/>
      <c r="AV6" s="1168"/>
      <c r="AW6" s="1189"/>
      <c r="AX6" s="932"/>
      <c r="AY6" s="1166"/>
      <c r="AZ6" s="1168"/>
      <c r="BA6" s="870" t="s">
        <v>3</v>
      </c>
      <c r="BB6" s="870" t="s">
        <v>4</v>
      </c>
      <c r="BC6" s="1166"/>
      <c r="BD6" s="1168"/>
      <c r="BE6" s="1189"/>
      <c r="BF6" s="879"/>
      <c r="BG6" s="1166"/>
      <c r="BH6" s="1168"/>
      <c r="BI6" s="870" t="s">
        <v>3</v>
      </c>
      <c r="BJ6" s="870" t="s">
        <v>4</v>
      </c>
      <c r="BK6" s="1166"/>
      <c r="BL6" s="1168"/>
      <c r="BM6" s="1189"/>
      <c r="BN6" s="610"/>
      <c r="BO6" s="1166"/>
      <c r="BP6" s="1168"/>
      <c r="BQ6" s="870" t="s">
        <v>3</v>
      </c>
      <c r="BR6" s="870" t="s">
        <v>4</v>
      </c>
      <c r="BS6" s="1166"/>
      <c r="BT6" s="1168"/>
      <c r="BU6" s="1189"/>
      <c r="BV6" s="981"/>
      <c r="BW6" s="1166"/>
      <c r="BX6" s="1168"/>
      <c r="BY6" s="870" t="s">
        <v>3</v>
      </c>
      <c r="BZ6" s="870" t="s">
        <v>4</v>
      </c>
      <c r="CA6" s="1166"/>
      <c r="CB6" s="1168"/>
      <c r="CC6" s="1189"/>
      <c r="CD6" s="610"/>
      <c r="CE6" s="1166"/>
      <c r="CF6" s="1168"/>
      <c r="CG6" s="870" t="s">
        <v>3</v>
      </c>
      <c r="CH6" s="870" t="s">
        <v>4</v>
      </c>
      <c r="CI6" s="1166"/>
      <c r="CJ6" s="1168"/>
      <c r="CK6" s="1189"/>
      <c r="CL6" s="610"/>
      <c r="CM6" s="1166"/>
      <c r="CN6" s="1168"/>
      <c r="CO6" s="870" t="s">
        <v>3</v>
      </c>
      <c r="CP6" s="870" t="s">
        <v>4</v>
      </c>
      <c r="CQ6" s="1166"/>
      <c r="CR6" s="1168"/>
      <c r="CS6" s="1189"/>
      <c r="CT6" s="610"/>
      <c r="CU6" s="1166"/>
      <c r="CV6" s="1168"/>
      <c r="CW6" s="870" t="s">
        <v>3</v>
      </c>
      <c r="CX6" s="870" t="s">
        <v>4</v>
      </c>
      <c r="CY6" s="1166"/>
      <c r="CZ6" s="1168"/>
      <c r="DA6" s="1189"/>
      <c r="DB6" s="981"/>
      <c r="DC6" s="1166"/>
      <c r="DD6" s="1168"/>
      <c r="DE6" s="870" t="s">
        <v>3</v>
      </c>
      <c r="DF6" s="870" t="s">
        <v>4</v>
      </c>
      <c r="DG6" s="1166"/>
      <c r="DH6" s="1168"/>
      <c r="DI6" s="1189"/>
      <c r="DJ6" s="981"/>
      <c r="DK6" s="1166"/>
      <c r="DL6" s="1168"/>
      <c r="DM6" s="870" t="s">
        <v>3</v>
      </c>
      <c r="DN6" s="870" t="s">
        <v>4</v>
      </c>
      <c r="DO6" s="1166"/>
      <c r="DP6" s="1168"/>
      <c r="DQ6" s="1189"/>
      <c r="DR6" s="981"/>
      <c r="DS6" s="1166"/>
      <c r="DT6" s="1168"/>
      <c r="DU6" s="870" t="s">
        <v>3</v>
      </c>
      <c r="DV6" s="870" t="s">
        <v>4</v>
      </c>
      <c r="DW6" s="1166"/>
      <c r="DX6" s="1168"/>
      <c r="DY6" s="1189"/>
      <c r="DZ6" s="981"/>
      <c r="EA6" s="1026" t="s">
        <v>229</v>
      </c>
      <c r="EB6" s="1026" t="s">
        <v>230</v>
      </c>
      <c r="EC6" s="978"/>
      <c r="ED6" s="1026" t="s">
        <v>229</v>
      </c>
      <c r="EE6" s="1026" t="s">
        <v>230</v>
      </c>
      <c r="EF6" s="977"/>
      <c r="EG6" s="977"/>
    </row>
    <row r="7" spans="1:142" s="183" customFormat="1" ht="8.1" customHeight="1" thickTop="1">
      <c r="A7" s="229"/>
      <c r="B7" s="246"/>
      <c r="C7" s="229"/>
      <c r="D7" s="229"/>
      <c r="E7" s="229"/>
      <c r="I7" s="246"/>
      <c r="AI7" s="185"/>
      <c r="AJ7" s="185"/>
      <c r="AK7" s="185"/>
      <c r="AL7" s="185"/>
      <c r="AM7" s="185"/>
      <c r="AN7" s="185"/>
      <c r="AO7" s="201"/>
      <c r="AQ7" s="185"/>
      <c r="AR7" s="185"/>
      <c r="AS7" s="185"/>
      <c r="AT7" s="185"/>
      <c r="AU7" s="185"/>
      <c r="AV7" s="185"/>
      <c r="AW7" s="201"/>
      <c r="AY7" s="185"/>
      <c r="AZ7" s="185"/>
      <c r="BA7" s="185"/>
      <c r="BB7" s="185"/>
      <c r="BC7" s="185"/>
      <c r="BD7" s="185"/>
      <c r="BE7" s="201"/>
      <c r="BF7" s="185"/>
      <c r="BG7" s="185"/>
      <c r="BH7" s="185"/>
      <c r="BI7" s="185"/>
      <c r="BJ7" s="185"/>
      <c r="BK7" s="185"/>
      <c r="BL7" s="185"/>
      <c r="BM7" s="201"/>
      <c r="BN7" s="576"/>
      <c r="BO7" s="185"/>
      <c r="BP7" s="185"/>
      <c r="BQ7" s="185"/>
      <c r="BR7" s="185"/>
      <c r="BS7" s="185"/>
      <c r="BT7" s="185"/>
      <c r="BU7" s="201"/>
      <c r="BV7" s="201"/>
      <c r="BW7" s="201"/>
      <c r="BX7" s="201"/>
      <c r="BY7" s="201"/>
      <c r="BZ7" s="201"/>
      <c r="CA7" s="201"/>
      <c r="CB7" s="201"/>
      <c r="CC7" s="201"/>
      <c r="CD7" s="201"/>
      <c r="CE7" s="201"/>
      <c r="CF7" s="201"/>
      <c r="CG7" s="201"/>
      <c r="CH7" s="201"/>
      <c r="CI7" s="201"/>
      <c r="CJ7" s="201"/>
      <c r="CK7" s="201"/>
      <c r="CL7" s="201"/>
      <c r="CM7" s="201"/>
      <c r="CN7" s="201"/>
      <c r="CO7" s="201"/>
      <c r="CP7" s="201"/>
      <c r="CQ7" s="201"/>
      <c r="CR7" s="201"/>
      <c r="CS7" s="201"/>
      <c r="CT7" s="201"/>
      <c r="CU7" s="201"/>
      <c r="CV7" s="201"/>
      <c r="CW7" s="201"/>
      <c r="CX7" s="201"/>
      <c r="CY7" s="201"/>
      <c r="CZ7" s="201"/>
      <c r="DA7" s="201"/>
      <c r="DB7" s="201"/>
      <c r="DC7" s="201"/>
      <c r="DD7" s="201"/>
      <c r="DE7" s="201"/>
      <c r="DF7" s="201"/>
      <c r="DG7" s="201"/>
      <c r="DH7" s="201"/>
      <c r="DI7" s="201"/>
      <c r="DJ7" s="201"/>
      <c r="DK7" s="201"/>
      <c r="DL7" s="201"/>
      <c r="DM7" s="201"/>
      <c r="DN7" s="201"/>
      <c r="DO7" s="201"/>
      <c r="DP7" s="201"/>
      <c r="DQ7" s="201"/>
      <c r="DR7" s="201"/>
      <c r="DS7" s="201"/>
      <c r="DT7" s="201"/>
      <c r="DU7" s="201"/>
      <c r="DV7" s="201"/>
      <c r="DW7" s="201"/>
      <c r="DX7" s="201"/>
      <c r="DY7" s="201"/>
      <c r="DZ7" s="201"/>
      <c r="EA7" s="201"/>
      <c r="EB7" s="201"/>
      <c r="EC7" s="201"/>
      <c r="ED7" s="201"/>
      <c r="EE7" s="201"/>
      <c r="EF7" s="570"/>
      <c r="EG7" s="570"/>
    </row>
    <row r="8" spans="1:142" s="195" customFormat="1" ht="23.1" customHeight="1">
      <c r="A8" s="563" t="s">
        <v>5</v>
      </c>
      <c r="B8" s="404"/>
      <c r="C8" s="441">
        <v>64.690466513844342</v>
      </c>
      <c r="D8" s="705"/>
      <c r="E8" s="705">
        <v>61.832651874918731</v>
      </c>
      <c r="F8" s="705">
        <v>67.548281152769945</v>
      </c>
      <c r="G8" s="705">
        <v>2.2473996700194911</v>
      </c>
      <c r="H8" s="705"/>
      <c r="I8" s="518">
        <v>11194</v>
      </c>
      <c r="J8" s="564"/>
      <c r="K8" s="441">
        <v>67.757946585624779</v>
      </c>
      <c r="L8" s="705">
        <v>1.2577598986457623</v>
      </c>
      <c r="M8" s="705">
        <v>65.285537054023493</v>
      </c>
      <c r="N8" s="705">
        <v>70.23035611722608</v>
      </c>
      <c r="O8" s="705">
        <v>1.8562544498841156</v>
      </c>
      <c r="P8" s="705">
        <v>8454.0046719999245</v>
      </c>
      <c r="Q8" s="404">
        <v>10998</v>
      </c>
      <c r="R8" s="564"/>
      <c r="S8" s="406">
        <v>71.05560024663184</v>
      </c>
      <c r="T8" s="705">
        <v>1.0731826228225048</v>
      </c>
      <c r="U8" s="705">
        <v>68.946063511104001</v>
      </c>
      <c r="V8" s="705">
        <v>73.16513698215968</v>
      </c>
      <c r="W8" s="705">
        <v>1.5103420688834102</v>
      </c>
      <c r="X8" s="705">
        <v>8202.6828409997979</v>
      </c>
      <c r="Y8" s="922">
        <v>10839</v>
      </c>
      <c r="Z8" s="404"/>
      <c r="AA8" s="550">
        <v>74.295469429638516</v>
      </c>
      <c r="AB8" s="519">
        <v>1.1893601602452892</v>
      </c>
      <c r="AC8" s="519">
        <v>71.957724609430656</v>
      </c>
      <c r="AD8" s="519">
        <v>76.633214249846375</v>
      </c>
      <c r="AE8" s="519">
        <v>1.6008515315616547</v>
      </c>
      <c r="AF8" s="695">
        <v>8603.5110539998168</v>
      </c>
      <c r="AG8" s="469">
        <v>10695</v>
      </c>
      <c r="AH8" s="404"/>
      <c r="AI8" s="463">
        <v>75.439790251692315</v>
      </c>
      <c r="AJ8" s="464">
        <v>1.1632735883393461</v>
      </c>
      <c r="AK8" s="464">
        <v>73.153319848089708</v>
      </c>
      <c r="AL8" s="464">
        <v>77.726260655294936</v>
      </c>
      <c r="AM8" s="464">
        <v>1.5419894255515254</v>
      </c>
      <c r="AN8" s="465">
        <v>7416.1723400000037</v>
      </c>
      <c r="AO8" s="469">
        <v>10564</v>
      </c>
      <c r="AP8" s="467"/>
      <c r="AQ8" s="463">
        <v>77.74330520468456</v>
      </c>
      <c r="AR8" s="464">
        <v>1.0423888964037951</v>
      </c>
      <c r="AS8" s="464">
        <v>75.694663480082454</v>
      </c>
      <c r="AT8" s="464">
        <v>79.791946929286652</v>
      </c>
      <c r="AU8" s="464">
        <v>1.340808566936236</v>
      </c>
      <c r="AV8" s="465">
        <v>7857.830414999954</v>
      </c>
      <c r="AW8" s="469">
        <v>10932</v>
      </c>
      <c r="AX8" s="467"/>
      <c r="AY8" s="463">
        <v>77.089004173985401</v>
      </c>
      <c r="AZ8" s="464">
        <v>0.9310097912596037</v>
      </c>
      <c r="BA8" s="464">
        <v>75.261584041429714</v>
      </c>
      <c r="BB8" s="464">
        <v>78.916424306541074</v>
      </c>
      <c r="BC8" s="464">
        <v>1.2077076377304974</v>
      </c>
      <c r="BD8" s="465">
        <v>8640.0020759999461</v>
      </c>
      <c r="BE8" s="469">
        <v>11748</v>
      </c>
      <c r="BF8" s="686"/>
      <c r="BG8" s="463">
        <v>78.011368628137632</v>
      </c>
      <c r="BH8" s="464">
        <v>0.935955941978446</v>
      </c>
      <c r="BI8" s="464">
        <v>76.174246505594297</v>
      </c>
      <c r="BJ8" s="464">
        <v>79.848490750680966</v>
      </c>
      <c r="BK8" s="464">
        <v>1.1997686471056983</v>
      </c>
      <c r="BL8" s="465">
        <v>8419.9075590000302</v>
      </c>
      <c r="BM8" s="469">
        <v>11366</v>
      </c>
      <c r="BN8" s="464"/>
      <c r="BO8" s="1008">
        <v>79.358934324730427</v>
      </c>
      <c r="BP8" s="464">
        <v>0.85693192608610658</v>
      </c>
      <c r="BQ8" s="464">
        <v>77.67692288774046</v>
      </c>
      <c r="BR8" s="464">
        <v>81.04094576172038</v>
      </c>
      <c r="BS8" s="464">
        <v>1.0798178344729399</v>
      </c>
      <c r="BT8" s="465">
        <v>7901.0180319999427</v>
      </c>
      <c r="BU8" s="469">
        <v>11543</v>
      </c>
      <c r="BV8" s="1009"/>
      <c r="BW8" s="464">
        <v>81.310391270316231</v>
      </c>
      <c r="BX8" s="464">
        <v>0.7776993080155844</v>
      </c>
      <c r="BY8" s="464">
        <v>79.783875472939343</v>
      </c>
      <c r="BZ8" s="464">
        <v>82.836907067693105</v>
      </c>
      <c r="CA8" s="464">
        <v>0.956457466094493</v>
      </c>
      <c r="CB8" s="464">
        <v>7855.4189830000496</v>
      </c>
      <c r="CC8" s="469">
        <v>12098</v>
      </c>
      <c r="CD8" s="810"/>
      <c r="CE8" s="463">
        <v>81.446185516668834</v>
      </c>
      <c r="CF8" s="464">
        <v>0.78199152354738888</v>
      </c>
      <c r="CG8" s="464">
        <v>79.911241925640326</v>
      </c>
      <c r="CH8" s="464">
        <v>82.981129107697342</v>
      </c>
      <c r="CI8" s="464">
        <v>0.9601327779645934</v>
      </c>
      <c r="CJ8" s="465">
        <v>7721.628236000045</v>
      </c>
      <c r="CK8" s="469">
        <v>12048</v>
      </c>
      <c r="CL8" s="810"/>
      <c r="CM8" s="463">
        <v>89.587329301996647</v>
      </c>
      <c r="CN8" s="464">
        <v>0.58789093023476446</v>
      </c>
      <c r="CO8" s="464">
        <v>88.433381004899758</v>
      </c>
      <c r="CP8" s="464">
        <v>90.741277599093522</v>
      </c>
      <c r="CQ8" s="464">
        <v>0.65622106922397339</v>
      </c>
      <c r="CR8" s="465">
        <v>7588.4812640000273</v>
      </c>
      <c r="CS8" s="469">
        <v>12030</v>
      </c>
      <c r="CT8" s="810"/>
      <c r="CU8" s="463">
        <v>85.434643242724732</v>
      </c>
      <c r="CV8" s="464">
        <v>0.70527073947599994</v>
      </c>
      <c r="CW8" s="464">
        <v>84.050294672343568</v>
      </c>
      <c r="CX8" s="464">
        <v>86.818991813105882</v>
      </c>
      <c r="CY8" s="464">
        <v>0.82550908238978093</v>
      </c>
      <c r="CZ8" s="465">
        <v>7336.3816609998885</v>
      </c>
      <c r="DA8" s="469">
        <v>11818</v>
      </c>
      <c r="DB8" s="469"/>
      <c r="DC8" s="463">
        <v>85.353459446811272</v>
      </c>
      <c r="DD8" s="464">
        <v>0.68939355547170544</v>
      </c>
      <c r="DE8" s="464">
        <v>84.00026577980519</v>
      </c>
      <c r="DF8" s="464">
        <v>86.706653113817367</v>
      </c>
      <c r="DG8" s="464">
        <v>0.80769257618820567</v>
      </c>
      <c r="DH8" s="465">
        <v>7325.3315149999908</v>
      </c>
      <c r="DI8" s="469">
        <v>11794</v>
      </c>
      <c r="DJ8" s="469"/>
      <c r="DK8" s="463">
        <v>86.922566840605342</v>
      </c>
      <c r="DL8" s="464">
        <v>0.59855629756352413</v>
      </c>
      <c r="DM8" s="464">
        <v>85.747683907789522</v>
      </c>
      <c r="DN8" s="464">
        <v>88.097449773421161</v>
      </c>
      <c r="DO8" s="464">
        <v>0.68860863101423297</v>
      </c>
      <c r="DP8" s="465">
        <v>7426.6270999999788</v>
      </c>
      <c r="DQ8" s="469">
        <v>11964</v>
      </c>
      <c r="DR8" s="469"/>
      <c r="DS8" s="463">
        <v>86.463640001890141</v>
      </c>
      <c r="DT8" s="464">
        <v>0.58789942130091266</v>
      </c>
      <c r="DU8" s="464">
        <v>85.309675038008976</v>
      </c>
      <c r="DV8" s="464">
        <v>87.617604965771307</v>
      </c>
      <c r="DW8" s="464">
        <v>0.67993832007079602</v>
      </c>
      <c r="DX8" s="465">
        <v>7193.8135889998703</v>
      </c>
      <c r="DY8" s="469">
        <v>11919</v>
      </c>
      <c r="DZ8" s="469"/>
      <c r="EA8" s="463">
        <v>5.0999999999999996</v>
      </c>
      <c r="EB8" s="464">
        <v>-0.4</v>
      </c>
      <c r="EC8" s="464"/>
      <c r="ED8" s="464" t="s">
        <v>186</v>
      </c>
      <c r="EE8" s="464" t="s">
        <v>151</v>
      </c>
      <c r="EF8" s="908"/>
      <c r="EG8" s="908"/>
      <c r="EH8" s="910"/>
      <c r="EI8" s="910"/>
      <c r="EK8" s="910"/>
      <c r="EL8" s="910"/>
    </row>
    <row r="9" spans="1:142" s="183" customFormat="1" ht="5.0999999999999996" customHeight="1">
      <c r="A9" s="516"/>
      <c r="B9" s="411"/>
      <c r="C9" s="972"/>
      <c r="D9" s="961"/>
      <c r="E9" s="962"/>
      <c r="F9" s="962"/>
      <c r="G9" s="962"/>
      <c r="H9" s="962"/>
      <c r="I9" s="565"/>
      <c r="J9" s="411"/>
      <c r="K9" s="972"/>
      <c r="L9" s="961"/>
      <c r="M9" s="962"/>
      <c r="N9" s="962"/>
      <c r="O9" s="962"/>
      <c r="P9" s="962"/>
      <c r="Q9" s="411"/>
      <c r="R9" s="411"/>
      <c r="S9" s="961"/>
      <c r="T9" s="961"/>
      <c r="U9" s="962"/>
      <c r="V9" s="962"/>
      <c r="W9" s="962"/>
      <c r="X9" s="962"/>
      <c r="Y9" s="877"/>
      <c r="Z9" s="411"/>
      <c r="AA9" s="551"/>
      <c r="AB9" s="698"/>
      <c r="AC9" s="698"/>
      <c r="AD9" s="698"/>
      <c r="AE9" s="698"/>
      <c r="AF9" s="710"/>
      <c r="AG9" s="481"/>
      <c r="AH9" s="411"/>
      <c r="AI9" s="471"/>
      <c r="AJ9" s="471"/>
      <c r="AK9" s="471"/>
      <c r="AL9" s="471"/>
      <c r="AM9" s="471"/>
      <c r="AN9" s="476"/>
      <c r="AO9" s="476"/>
      <c r="AP9" s="474"/>
      <c r="AQ9" s="470"/>
      <c r="AR9" s="471"/>
      <c r="AS9" s="471"/>
      <c r="AT9" s="471"/>
      <c r="AU9" s="471"/>
      <c r="AV9" s="476"/>
      <c r="AW9" s="476"/>
      <c r="AX9" s="474"/>
      <c r="AY9" s="470"/>
      <c r="AZ9" s="471"/>
      <c r="BA9" s="471"/>
      <c r="BB9" s="471"/>
      <c r="BC9" s="471"/>
      <c r="BD9" s="476"/>
      <c r="BE9" s="476"/>
      <c r="BF9" s="531"/>
      <c r="BG9" s="470"/>
      <c r="BH9" s="471"/>
      <c r="BI9" s="471"/>
      <c r="BJ9" s="471"/>
      <c r="BK9" s="471"/>
      <c r="BL9" s="476"/>
      <c r="BM9" s="476"/>
      <c r="BN9" s="471"/>
      <c r="BO9" s="1010"/>
      <c r="BP9" s="471"/>
      <c r="BQ9" s="471"/>
      <c r="BR9" s="471"/>
      <c r="BS9" s="471"/>
      <c r="BT9" s="476"/>
      <c r="BU9" s="476"/>
      <c r="BV9" s="1011"/>
      <c r="BW9" s="471"/>
      <c r="BX9" s="471"/>
      <c r="BY9" s="471"/>
      <c r="BZ9" s="471"/>
      <c r="CA9" s="471"/>
      <c r="CB9" s="471"/>
      <c r="CC9" s="476"/>
      <c r="CD9" s="811"/>
      <c r="CE9" s="470"/>
      <c r="CF9" s="471"/>
      <c r="CG9" s="471"/>
      <c r="CH9" s="471"/>
      <c r="CI9" s="471"/>
      <c r="CJ9" s="476"/>
      <c r="CK9" s="476"/>
      <c r="CL9" s="811"/>
      <c r="CM9" s="470"/>
      <c r="CN9" s="471"/>
      <c r="CO9" s="471"/>
      <c r="CP9" s="471"/>
      <c r="CQ9" s="471"/>
      <c r="CR9" s="476"/>
      <c r="CS9" s="476"/>
      <c r="CT9" s="811"/>
      <c r="CU9" s="470"/>
      <c r="CV9" s="471"/>
      <c r="CW9" s="471"/>
      <c r="CX9" s="471"/>
      <c r="CY9" s="471"/>
      <c r="CZ9" s="476"/>
      <c r="DA9" s="476"/>
      <c r="DB9" s="476"/>
      <c r="DC9" s="470"/>
      <c r="DD9" s="471"/>
      <c r="DE9" s="471"/>
      <c r="DF9" s="471"/>
      <c r="DG9" s="471"/>
      <c r="DH9" s="476"/>
      <c r="DI9" s="476"/>
      <c r="DJ9" s="476"/>
      <c r="DK9" s="470"/>
      <c r="DL9" s="471"/>
      <c r="DM9" s="471"/>
      <c r="DN9" s="471"/>
      <c r="DO9" s="471"/>
      <c r="DP9" s="476"/>
      <c r="DQ9" s="476"/>
      <c r="DR9" s="476"/>
      <c r="DS9" s="470"/>
      <c r="DT9" s="471"/>
      <c r="DU9" s="471"/>
      <c r="DV9" s="471"/>
      <c r="DW9" s="471"/>
      <c r="DX9" s="476"/>
      <c r="DY9" s="476"/>
      <c r="DZ9" s="476"/>
      <c r="EA9" s="470"/>
      <c r="EB9" s="471"/>
      <c r="EC9" s="471"/>
      <c r="ED9" s="471"/>
      <c r="EE9" s="471"/>
      <c r="EF9" s="908"/>
      <c r="EG9" s="908"/>
      <c r="EH9" s="910"/>
      <c r="EI9" s="910"/>
      <c r="EK9" s="910"/>
      <c r="EL9" s="910"/>
    </row>
    <row r="10" spans="1:142" s="183" customFormat="1" ht="20.25" customHeight="1">
      <c r="A10" s="566" t="s">
        <v>19</v>
      </c>
      <c r="B10" s="414"/>
      <c r="C10" s="717">
        <v>80.620998001281635</v>
      </c>
      <c r="D10" s="707"/>
      <c r="E10" s="707">
        <v>75.378546477524125</v>
      </c>
      <c r="F10" s="707">
        <v>85.863449525039144</v>
      </c>
      <c r="G10" s="707">
        <v>3.308055541314773</v>
      </c>
      <c r="H10" s="707"/>
      <c r="I10" s="522">
        <v>775</v>
      </c>
      <c r="J10" s="707"/>
      <c r="K10" s="717">
        <v>79.594724555340889</v>
      </c>
      <c r="L10" s="707">
        <v>2.8096886486109063</v>
      </c>
      <c r="M10" s="707">
        <v>74.071650554383226</v>
      </c>
      <c r="N10" s="707">
        <v>85.117798556298553</v>
      </c>
      <c r="O10" s="707">
        <v>3.529993557119953</v>
      </c>
      <c r="P10" s="707">
        <v>258.82451400000048</v>
      </c>
      <c r="Q10" s="414">
        <v>777</v>
      </c>
      <c r="R10" s="707"/>
      <c r="S10" s="707">
        <v>79.33807118183762</v>
      </c>
      <c r="T10" s="707">
        <v>3.1894997736013222</v>
      </c>
      <c r="U10" s="707">
        <v>73.068526001657659</v>
      </c>
      <c r="V10" s="707">
        <v>85.607616362017595</v>
      </c>
      <c r="W10" s="707">
        <v>4.0201377801222309</v>
      </c>
      <c r="X10" s="707">
        <v>246.919813000001</v>
      </c>
      <c r="Y10" s="456">
        <v>743</v>
      </c>
      <c r="Z10" s="414"/>
      <c r="AA10" s="551">
        <v>84.122692913009672</v>
      </c>
      <c r="AB10" s="698">
        <v>2.1275049681009697</v>
      </c>
      <c r="AC10" s="698">
        <v>79.940979177013318</v>
      </c>
      <c r="AD10" s="698">
        <v>88.304406649006012</v>
      </c>
      <c r="AE10" s="698">
        <v>2.5290500035477925</v>
      </c>
      <c r="AF10" s="710">
        <v>254.36432500000015</v>
      </c>
      <c r="AG10" s="481">
        <v>677</v>
      </c>
      <c r="AH10" s="414"/>
      <c r="AI10" s="475">
        <v>88.34090835406748</v>
      </c>
      <c r="AJ10" s="475">
        <v>2.0650149324634781</v>
      </c>
      <c r="AK10" s="475">
        <v>84.282021800289868</v>
      </c>
      <c r="AL10" s="475">
        <v>92.399794907845092</v>
      </c>
      <c r="AM10" s="475">
        <v>2.3375522970478926</v>
      </c>
      <c r="AN10" s="481">
        <v>258.78256999999979</v>
      </c>
      <c r="AO10" s="481">
        <v>669</v>
      </c>
      <c r="AP10" s="480"/>
      <c r="AQ10" s="477">
        <v>83.299365266778736</v>
      </c>
      <c r="AR10" s="475">
        <v>2.2015644961098797</v>
      </c>
      <c r="AS10" s="475">
        <v>78.972557007698668</v>
      </c>
      <c r="AT10" s="475">
        <v>87.626173525858803</v>
      </c>
      <c r="AU10" s="475">
        <v>2.6429547080689493</v>
      </c>
      <c r="AV10" s="481">
        <v>271.18558499999887</v>
      </c>
      <c r="AW10" s="481">
        <v>653</v>
      </c>
      <c r="AX10" s="480"/>
      <c r="AY10" s="477">
        <v>85.134739619807291</v>
      </c>
      <c r="AZ10" s="475">
        <v>2.3051518080598163</v>
      </c>
      <c r="BA10" s="475">
        <v>80.610103185053603</v>
      </c>
      <c r="BB10" s="475">
        <v>89.659376054560965</v>
      </c>
      <c r="BC10" s="475">
        <v>2.7076512107209219</v>
      </c>
      <c r="BD10" s="481">
        <v>309.73959299999927</v>
      </c>
      <c r="BE10" s="481">
        <v>865</v>
      </c>
      <c r="BF10" s="474"/>
      <c r="BG10" s="477">
        <v>90.06101356578327</v>
      </c>
      <c r="BH10" s="475">
        <v>1.8802628947064355</v>
      </c>
      <c r="BI10" s="475">
        <v>86.370377708756891</v>
      </c>
      <c r="BJ10" s="475">
        <v>93.751649422809663</v>
      </c>
      <c r="BK10" s="475">
        <v>2.087765638272586</v>
      </c>
      <c r="BL10" s="481">
        <v>300.40057100000001</v>
      </c>
      <c r="BM10" s="481">
        <v>841</v>
      </c>
      <c r="BN10" s="475"/>
      <c r="BO10" s="1014">
        <v>87.880141023015724</v>
      </c>
      <c r="BP10" s="1015">
        <v>2.0034301814806863</v>
      </c>
      <c r="BQ10" s="1015">
        <v>83.947748757211897</v>
      </c>
      <c r="BR10" s="1015">
        <v>91.812533288819537</v>
      </c>
      <c r="BS10" s="1015">
        <v>2.2797302759857767</v>
      </c>
      <c r="BT10" s="1016">
        <v>253.90919200000005</v>
      </c>
      <c r="BU10" s="1016">
        <v>839</v>
      </c>
      <c r="BV10" s="1017"/>
      <c r="BW10" s="475">
        <v>86.179746218337698</v>
      </c>
      <c r="BX10" s="475">
        <v>3.3955040464550521</v>
      </c>
      <c r="BY10" s="475">
        <v>79.514843069334404</v>
      </c>
      <c r="BZ10" s="475">
        <v>92.844649367340978</v>
      </c>
      <c r="CA10" s="475">
        <v>3.940025580781465</v>
      </c>
      <c r="CB10" s="475">
        <v>294.22385899999921</v>
      </c>
      <c r="CC10" s="481">
        <v>892</v>
      </c>
      <c r="CD10" s="812"/>
      <c r="CE10" s="495">
        <v>83.765695017436414</v>
      </c>
      <c r="CF10" s="496">
        <v>3.0141269501514834</v>
      </c>
      <c r="CG10" s="496">
        <v>77.849371495547331</v>
      </c>
      <c r="CH10" s="496">
        <v>89.682018539325497</v>
      </c>
      <c r="CI10" s="496">
        <v>3.5982832226534636</v>
      </c>
      <c r="CJ10" s="499">
        <v>285.15084600000017</v>
      </c>
      <c r="CK10" s="499">
        <v>875</v>
      </c>
      <c r="CL10" s="812"/>
      <c r="CM10" s="495">
        <v>94.189060415468333</v>
      </c>
      <c r="CN10" s="496">
        <v>1.4921939704141265</v>
      </c>
      <c r="CO10" s="496">
        <v>91.260090767288872</v>
      </c>
      <c r="CP10" s="496">
        <v>97.11803006364778</v>
      </c>
      <c r="CQ10" s="496">
        <v>1.5842540140352315</v>
      </c>
      <c r="CR10" s="499">
        <v>267.49939100000051</v>
      </c>
      <c r="CS10" s="499">
        <v>880</v>
      </c>
      <c r="CT10" s="812"/>
      <c r="CU10" s="495">
        <v>92.261140751724213</v>
      </c>
      <c r="CV10" s="496">
        <v>1.9867714521193438</v>
      </c>
      <c r="CW10" s="496">
        <v>88.361384154053695</v>
      </c>
      <c r="CX10" s="496">
        <v>96.16089734939473</v>
      </c>
      <c r="CY10" s="496">
        <v>2.1534217287273396</v>
      </c>
      <c r="CZ10" s="499">
        <v>269.28555399999942</v>
      </c>
      <c r="DA10" s="499">
        <v>864</v>
      </c>
      <c r="DB10" s="481"/>
      <c r="DC10" s="495">
        <v>90.36884506760974</v>
      </c>
      <c r="DD10" s="496">
        <v>2.5154437095254356</v>
      </c>
      <c r="DE10" s="496">
        <v>85.431342431526801</v>
      </c>
      <c r="DF10" s="496">
        <v>95.30634770369268</v>
      </c>
      <c r="DG10" s="496">
        <v>2.7835297747177119</v>
      </c>
      <c r="DH10" s="499">
        <v>277.40454999999957</v>
      </c>
      <c r="DI10" s="499">
        <v>858</v>
      </c>
      <c r="DJ10" s="481"/>
      <c r="DK10" s="495">
        <v>89.089486757786389</v>
      </c>
      <c r="DL10" s="496">
        <v>1.4615755750294959</v>
      </c>
      <c r="DM10" s="496">
        <v>86.220616769929677</v>
      </c>
      <c r="DN10" s="496">
        <v>91.958356745643115</v>
      </c>
      <c r="DO10" s="496">
        <v>1.6405702044318429</v>
      </c>
      <c r="DP10" s="499">
        <v>306.16277400000001</v>
      </c>
      <c r="DQ10" s="499">
        <v>870</v>
      </c>
      <c r="DR10" s="481"/>
      <c r="DS10" s="495">
        <v>92.581780726010834</v>
      </c>
      <c r="DT10" s="496">
        <v>1.1229239653426937</v>
      </c>
      <c r="DU10" s="496">
        <v>90.377636843302824</v>
      </c>
      <c r="DV10" s="496">
        <v>94.785924608718844</v>
      </c>
      <c r="DW10" s="496">
        <v>1.2128995106131162</v>
      </c>
      <c r="DX10" s="499">
        <v>301.2578110000008</v>
      </c>
      <c r="DY10" s="499">
        <v>881</v>
      </c>
      <c r="DZ10" s="481"/>
      <c r="EA10" s="477">
        <v>8.8000000000000007</v>
      </c>
      <c r="EB10" s="475">
        <v>3.5</v>
      </c>
      <c r="EC10" s="475"/>
      <c r="ED10" s="475" t="s">
        <v>186</v>
      </c>
      <c r="EE10" s="475" t="s">
        <v>237</v>
      </c>
      <c r="EF10" s="797"/>
      <c r="EG10" s="908"/>
      <c r="EH10" s="910"/>
      <c r="EI10" s="910"/>
      <c r="EK10" s="910"/>
      <c r="EL10" s="910"/>
    </row>
    <row r="11" spans="1:142" s="183" customFormat="1" ht="20.25" customHeight="1">
      <c r="A11" s="567" t="s">
        <v>20</v>
      </c>
      <c r="B11" s="431"/>
      <c r="C11" s="719">
        <v>60.541227654004274</v>
      </c>
      <c r="D11" s="713"/>
      <c r="E11" s="713">
        <v>49.658425863537332</v>
      </c>
      <c r="F11" s="713">
        <v>71.424029444471216</v>
      </c>
      <c r="G11" s="713">
        <v>9.1448383991695437</v>
      </c>
      <c r="H11" s="713"/>
      <c r="I11" s="533">
        <v>639</v>
      </c>
      <c r="J11" s="713"/>
      <c r="K11" s="719">
        <v>64.897590408002088</v>
      </c>
      <c r="L11" s="713">
        <v>4.6453830432574019</v>
      </c>
      <c r="M11" s="713">
        <v>55.766046838792349</v>
      </c>
      <c r="N11" s="713">
        <v>74.029133977211842</v>
      </c>
      <c r="O11" s="713">
        <v>7.1580208356774531</v>
      </c>
      <c r="P11" s="713">
        <v>559.24048599999878</v>
      </c>
      <c r="Q11" s="431">
        <v>626</v>
      </c>
      <c r="R11" s="713"/>
      <c r="S11" s="713">
        <v>67.86313540507544</v>
      </c>
      <c r="T11" s="713">
        <v>4.7628728467911223</v>
      </c>
      <c r="U11" s="713">
        <v>58.50083767188179</v>
      </c>
      <c r="V11" s="713">
        <v>77.225433138269082</v>
      </c>
      <c r="W11" s="713">
        <v>7.0183507118577824</v>
      </c>
      <c r="X11" s="713">
        <v>571.49909400000138</v>
      </c>
      <c r="Y11" s="460">
        <v>607</v>
      </c>
      <c r="Z11" s="431"/>
      <c r="AA11" s="554">
        <v>71.717545298881362</v>
      </c>
      <c r="AB11" s="703">
        <v>3.5345060002747508</v>
      </c>
      <c r="AC11" s="703">
        <v>64.7703031006629</v>
      </c>
      <c r="AD11" s="703">
        <v>78.664787497099809</v>
      </c>
      <c r="AE11" s="703">
        <v>4.9283700181660866</v>
      </c>
      <c r="AF11" s="714">
        <v>710.25798900000166</v>
      </c>
      <c r="AG11" s="506">
        <v>634</v>
      </c>
      <c r="AH11" s="431"/>
      <c r="AI11" s="500">
        <v>77.529364315888586</v>
      </c>
      <c r="AJ11" s="500">
        <v>3.5432140158888603</v>
      </c>
      <c r="AK11" s="500">
        <v>70.565006092536123</v>
      </c>
      <c r="AL11" s="500">
        <v>84.493722539241048</v>
      </c>
      <c r="AM11" s="500">
        <v>4.5701574457030949</v>
      </c>
      <c r="AN11" s="506">
        <v>518.90464800000211</v>
      </c>
      <c r="AO11" s="506">
        <v>642</v>
      </c>
      <c r="AP11" s="503"/>
      <c r="AQ11" s="507">
        <v>75.436872709733166</v>
      </c>
      <c r="AR11" s="500">
        <v>3.5051800781852225</v>
      </c>
      <c r="AS11" s="500">
        <v>68.548025193045305</v>
      </c>
      <c r="AT11" s="500">
        <v>82.325720226421041</v>
      </c>
      <c r="AU11" s="500">
        <v>4.6465076722791689</v>
      </c>
      <c r="AV11" s="506">
        <v>542.68387499999801</v>
      </c>
      <c r="AW11" s="506">
        <v>652</v>
      </c>
      <c r="AX11" s="503"/>
      <c r="AY11" s="507">
        <v>74.291660573174966</v>
      </c>
      <c r="AZ11" s="500">
        <v>3.2602317782554771</v>
      </c>
      <c r="BA11" s="500">
        <v>67.892358176664985</v>
      </c>
      <c r="BB11" s="500">
        <v>80.690962969684961</v>
      </c>
      <c r="BC11" s="598">
        <v>4.3884222712241714</v>
      </c>
      <c r="BD11" s="506">
        <v>525.49235000000067</v>
      </c>
      <c r="BE11" s="506">
        <v>570</v>
      </c>
      <c r="BF11" s="504"/>
      <c r="BG11" s="507">
        <v>77.389753277301423</v>
      </c>
      <c r="BH11" s="500">
        <v>2.9634306504525765</v>
      </c>
      <c r="BI11" s="500">
        <v>71.573043577204459</v>
      </c>
      <c r="BJ11" s="500">
        <v>83.206462977398374</v>
      </c>
      <c r="BK11" s="598">
        <v>3.8292287091729973</v>
      </c>
      <c r="BL11" s="506">
        <v>509.57512499999854</v>
      </c>
      <c r="BM11" s="506">
        <v>543</v>
      </c>
      <c r="BN11" s="598"/>
      <c r="BO11" s="1018">
        <v>78.948605055056177</v>
      </c>
      <c r="BP11" s="1019">
        <v>3.1731452782739118</v>
      </c>
      <c r="BQ11" s="1019">
        <v>72.720261254557954</v>
      </c>
      <c r="BR11" s="1019">
        <v>85.176948855554386</v>
      </c>
      <c r="BS11" s="1019">
        <v>4.0192543947560111</v>
      </c>
      <c r="BT11" s="1020">
        <v>464.16745899999984</v>
      </c>
      <c r="BU11" s="1020">
        <v>560</v>
      </c>
      <c r="BV11" s="1021"/>
      <c r="BW11" s="500">
        <v>77.165082927429637</v>
      </c>
      <c r="BX11" s="500">
        <v>4.1027594805153296</v>
      </c>
      <c r="BY11" s="500">
        <v>69.111935528050836</v>
      </c>
      <c r="BZ11" s="500">
        <v>85.218230326808438</v>
      </c>
      <c r="CA11" s="500">
        <v>5.3168600678804339</v>
      </c>
      <c r="CB11" s="500">
        <v>494.72243599999996</v>
      </c>
      <c r="CC11" s="506">
        <v>574</v>
      </c>
      <c r="CD11" s="513"/>
      <c r="CE11" s="612">
        <v>77.476138802091327</v>
      </c>
      <c r="CF11" s="598">
        <v>3.5233895894288372</v>
      </c>
      <c r="CG11" s="598">
        <v>70.560201600551338</v>
      </c>
      <c r="CH11" s="598">
        <v>84.392076003631331</v>
      </c>
      <c r="CI11" s="598">
        <v>4.5477093256146235</v>
      </c>
      <c r="CJ11" s="744">
        <v>458.56813399999965</v>
      </c>
      <c r="CK11" s="744">
        <v>583</v>
      </c>
      <c r="CL11" s="513"/>
      <c r="CM11" s="612">
        <v>86.099315548853809</v>
      </c>
      <c r="CN11" s="598">
        <v>2.2590802004436972</v>
      </c>
      <c r="CO11" s="598">
        <v>81.66505467453436</v>
      </c>
      <c r="CP11" s="598">
        <v>90.533576423173272</v>
      </c>
      <c r="CQ11" s="598">
        <v>2.6238073857414896</v>
      </c>
      <c r="CR11" s="744">
        <v>457.03393399999999</v>
      </c>
      <c r="CS11" s="744">
        <v>584</v>
      </c>
      <c r="CT11" s="513"/>
      <c r="CU11" s="612">
        <v>85.678491270426264</v>
      </c>
      <c r="CV11" s="598">
        <v>2.7107322980293818</v>
      </c>
      <c r="CW11" s="598">
        <v>80.357700017621582</v>
      </c>
      <c r="CX11" s="598">
        <v>90.999282523230946</v>
      </c>
      <c r="CY11" s="598">
        <v>3.1638422407247133</v>
      </c>
      <c r="CZ11" s="744">
        <v>471.88369100000017</v>
      </c>
      <c r="DA11" s="744">
        <v>569</v>
      </c>
      <c r="DB11" s="744"/>
      <c r="DC11" s="612">
        <v>85.961603350791648</v>
      </c>
      <c r="DD11" s="598">
        <v>2.695333037332333</v>
      </c>
      <c r="DE11" s="598">
        <v>80.671000374245395</v>
      </c>
      <c r="DF11" s="598">
        <v>91.252206327337902</v>
      </c>
      <c r="DG11" s="598">
        <v>3.1355081016034942</v>
      </c>
      <c r="DH11" s="744">
        <v>484.36075500000146</v>
      </c>
      <c r="DI11" s="744">
        <v>570</v>
      </c>
      <c r="DJ11" s="744"/>
      <c r="DK11" s="612">
        <v>87.881452771677047</v>
      </c>
      <c r="DL11" s="598">
        <v>1.5808066380246171</v>
      </c>
      <c r="DM11" s="598">
        <v>84.778548756370171</v>
      </c>
      <c r="DN11" s="598">
        <v>90.984356786983938</v>
      </c>
      <c r="DO11" s="598">
        <v>1.7987943851266064</v>
      </c>
      <c r="DP11" s="744">
        <v>506.69385400000044</v>
      </c>
      <c r="DQ11" s="744">
        <v>569</v>
      </c>
      <c r="DR11" s="744"/>
      <c r="DS11" s="612">
        <v>84.087401810334285</v>
      </c>
      <c r="DT11" s="598">
        <v>2.1276404343527853</v>
      </c>
      <c r="DU11" s="598">
        <v>79.911138953080425</v>
      </c>
      <c r="DV11" s="598">
        <v>88.263664667588131</v>
      </c>
      <c r="DW11" s="598">
        <v>2.5302725361307328</v>
      </c>
      <c r="DX11" s="744">
        <v>489.85310299999867</v>
      </c>
      <c r="DY11" s="744">
        <v>570</v>
      </c>
      <c r="DZ11" s="744"/>
      <c r="EA11" s="612">
        <v>6.6</v>
      </c>
      <c r="EB11" s="598">
        <v>-3.8</v>
      </c>
      <c r="EC11" s="598"/>
      <c r="ED11" s="500" t="s">
        <v>151</v>
      </c>
      <c r="EE11" s="598" t="s">
        <v>151</v>
      </c>
      <c r="EF11" s="797"/>
      <c r="EG11" s="908"/>
      <c r="EH11" s="910"/>
      <c r="EI11" s="910"/>
      <c r="EK11" s="910"/>
      <c r="EL11" s="910"/>
    </row>
    <row r="12" spans="1:142" s="183" customFormat="1" ht="20.25" customHeight="1">
      <c r="A12" s="567" t="s">
        <v>44</v>
      </c>
      <c r="B12" s="431"/>
      <c r="C12" s="719">
        <v>66.998032729538608</v>
      </c>
      <c r="D12" s="713"/>
      <c r="E12" s="713">
        <v>58.718753413207494</v>
      </c>
      <c r="F12" s="713">
        <v>75.277312045869735</v>
      </c>
      <c r="G12" s="713">
        <v>6.2866172976997579</v>
      </c>
      <c r="H12" s="713"/>
      <c r="I12" s="533">
        <v>790</v>
      </c>
      <c r="J12" s="713"/>
      <c r="K12" s="719">
        <v>64.968677015867513</v>
      </c>
      <c r="L12" s="713">
        <v>4.6939451885212566</v>
      </c>
      <c r="M12" s="713">
        <v>55.741673644707788</v>
      </c>
      <c r="N12" s="713">
        <v>74.195680387027238</v>
      </c>
      <c r="O12" s="713">
        <v>7.2249357753965624</v>
      </c>
      <c r="P12" s="713">
        <v>379.31746700000031</v>
      </c>
      <c r="Q12" s="431">
        <v>780</v>
      </c>
      <c r="R12" s="713"/>
      <c r="S12" s="713">
        <v>71.030225010186854</v>
      </c>
      <c r="T12" s="713">
        <v>3.7431283497484156</v>
      </c>
      <c r="U12" s="713">
        <v>63.672421602205311</v>
      </c>
      <c r="V12" s="713">
        <v>78.388028418168403</v>
      </c>
      <c r="W12" s="713">
        <v>5.2697683967798099</v>
      </c>
      <c r="X12" s="713">
        <v>373.68917099999857</v>
      </c>
      <c r="Y12" s="460">
        <v>766</v>
      </c>
      <c r="Z12" s="431"/>
      <c r="AA12" s="554">
        <v>69.198345675240674</v>
      </c>
      <c r="AB12" s="703">
        <v>4.0830004075382043</v>
      </c>
      <c r="AC12" s="703">
        <v>61.173011236881379</v>
      </c>
      <c r="AD12" s="703">
        <v>77.223680113599983</v>
      </c>
      <c r="AE12" s="703">
        <v>5.9004306644849613</v>
      </c>
      <c r="AF12" s="714">
        <v>397.22236900000024</v>
      </c>
      <c r="AG12" s="506">
        <v>755</v>
      </c>
      <c r="AH12" s="431"/>
      <c r="AI12" s="500">
        <v>74.980922994564196</v>
      </c>
      <c r="AJ12" s="500">
        <v>3.1456170188899915</v>
      </c>
      <c r="AK12" s="500">
        <v>68.798060865777927</v>
      </c>
      <c r="AL12" s="500">
        <v>81.163785123350479</v>
      </c>
      <c r="AM12" s="500">
        <v>4.1952231224441388</v>
      </c>
      <c r="AN12" s="506">
        <v>297.41434100000038</v>
      </c>
      <c r="AO12" s="506">
        <v>755</v>
      </c>
      <c r="AP12" s="503"/>
      <c r="AQ12" s="507">
        <v>77.51495533054829</v>
      </c>
      <c r="AR12" s="500">
        <v>2.5936532848811451</v>
      </c>
      <c r="AS12" s="500">
        <v>72.417561875101782</v>
      </c>
      <c r="AT12" s="500">
        <v>82.612348785994783</v>
      </c>
      <c r="AU12" s="500">
        <v>3.346003714794116</v>
      </c>
      <c r="AV12" s="506">
        <v>318.20493599999986</v>
      </c>
      <c r="AW12" s="506">
        <v>762</v>
      </c>
      <c r="AX12" s="503"/>
      <c r="AY12" s="507">
        <v>79.880472366381667</v>
      </c>
      <c r="AZ12" s="500">
        <v>2.1987449842549425</v>
      </c>
      <c r="BA12" s="500">
        <v>75.564695144375108</v>
      </c>
      <c r="BB12" s="500">
        <v>84.196249588388241</v>
      </c>
      <c r="BC12" s="598">
        <v>2.7525437933943686</v>
      </c>
      <c r="BD12" s="506">
        <v>359.77454499999919</v>
      </c>
      <c r="BE12" s="506">
        <v>793</v>
      </c>
      <c r="BF12" s="504"/>
      <c r="BG12" s="507">
        <v>80.932231924756508</v>
      </c>
      <c r="BH12" s="500">
        <v>2.6598691826354663</v>
      </c>
      <c r="BI12" s="500">
        <v>75.711361690029804</v>
      </c>
      <c r="BJ12" s="500">
        <v>86.153102159483225</v>
      </c>
      <c r="BK12" s="598">
        <v>3.2865387737093084</v>
      </c>
      <c r="BL12" s="506">
        <v>350.2695320000002</v>
      </c>
      <c r="BM12" s="506">
        <v>778</v>
      </c>
      <c r="BN12" s="598"/>
      <c r="BO12" s="1018">
        <v>82.026975601068926</v>
      </c>
      <c r="BP12" s="1019">
        <v>2.528382603832708</v>
      </c>
      <c r="BQ12" s="1019">
        <v>77.064191128611625</v>
      </c>
      <c r="BR12" s="1019">
        <v>86.989760073526242</v>
      </c>
      <c r="BS12" s="1019">
        <v>3.0823794066591912</v>
      </c>
      <c r="BT12" s="1020">
        <v>327.7948089999997</v>
      </c>
      <c r="BU12" s="1020">
        <v>785</v>
      </c>
      <c r="BV12" s="1021"/>
      <c r="BW12" s="500">
        <v>81.372150722757141</v>
      </c>
      <c r="BX12" s="500">
        <v>2.2690517568299087</v>
      </c>
      <c r="BY12" s="500">
        <v>76.918317067298631</v>
      </c>
      <c r="BZ12" s="500">
        <v>85.825984378215665</v>
      </c>
      <c r="CA12" s="500">
        <v>2.7884868922302291</v>
      </c>
      <c r="CB12" s="500">
        <v>320.35422400000169</v>
      </c>
      <c r="CC12" s="506">
        <v>824</v>
      </c>
      <c r="CD12" s="513"/>
      <c r="CE12" s="612">
        <v>83.198612648751222</v>
      </c>
      <c r="CF12" s="598">
        <v>2.3133762089255274</v>
      </c>
      <c r="CG12" s="598">
        <v>78.6577680505644</v>
      </c>
      <c r="CH12" s="598">
        <v>87.739457246938045</v>
      </c>
      <c r="CI12" s="598">
        <v>2.7805466164347754</v>
      </c>
      <c r="CJ12" s="744">
        <v>309.2627049999993</v>
      </c>
      <c r="CK12" s="744">
        <v>830</v>
      </c>
      <c r="CL12" s="513"/>
      <c r="CM12" s="612">
        <v>95.139905475536196</v>
      </c>
      <c r="CN12" s="598">
        <v>0.92398583297311387</v>
      </c>
      <c r="CO12" s="598">
        <v>93.326249534160837</v>
      </c>
      <c r="CP12" s="598">
        <v>96.953561416911555</v>
      </c>
      <c r="CQ12" s="598">
        <v>0.97118641053380372</v>
      </c>
      <c r="CR12" s="744">
        <v>315.12794500000018</v>
      </c>
      <c r="CS12" s="744">
        <v>840</v>
      </c>
      <c r="CT12" s="513"/>
      <c r="CU12" s="612">
        <v>90.809655958325081</v>
      </c>
      <c r="CV12" s="598">
        <v>1.614046151693455</v>
      </c>
      <c r="CW12" s="598">
        <v>87.641507391313581</v>
      </c>
      <c r="CX12" s="598">
        <v>93.977804525336595</v>
      </c>
      <c r="CY12" s="598">
        <v>1.7773948537302937</v>
      </c>
      <c r="CZ12" s="744">
        <v>279.25410500000021</v>
      </c>
      <c r="DA12" s="744">
        <v>825</v>
      </c>
      <c r="DB12" s="481"/>
      <c r="DC12" s="612">
        <v>90.136430184765331</v>
      </c>
      <c r="DD12" s="598">
        <v>1.6183307657785058</v>
      </c>
      <c r="DE12" s="598">
        <v>86.959848497873608</v>
      </c>
      <c r="DF12" s="598">
        <v>93.313011871657054</v>
      </c>
      <c r="DG12" s="598">
        <v>1.7954236288936509</v>
      </c>
      <c r="DH12" s="744">
        <v>275.18521699999974</v>
      </c>
      <c r="DI12" s="744">
        <v>808</v>
      </c>
      <c r="DJ12" s="481"/>
      <c r="DK12" s="612">
        <v>88.298413001335931</v>
      </c>
      <c r="DL12" s="598">
        <v>1.6353998258303495</v>
      </c>
      <c r="DM12" s="598">
        <v>85.088350135872332</v>
      </c>
      <c r="DN12" s="598">
        <v>91.508475866799515</v>
      </c>
      <c r="DO12" s="598">
        <v>1.8521282209291876</v>
      </c>
      <c r="DP12" s="744">
        <v>286.4992330000008</v>
      </c>
      <c r="DQ12" s="744">
        <v>833</v>
      </c>
      <c r="DR12" s="481"/>
      <c r="DS12" s="612">
        <v>89.318007164504905</v>
      </c>
      <c r="DT12" s="598">
        <v>1.3690528655426402</v>
      </c>
      <c r="DU12" s="598">
        <v>86.630746413267161</v>
      </c>
      <c r="DV12" s="598">
        <v>92.005267915742664</v>
      </c>
      <c r="DW12" s="598">
        <v>1.5327848314182981</v>
      </c>
      <c r="DX12" s="744">
        <v>287.4272569999996</v>
      </c>
      <c r="DY12" s="744">
        <v>827</v>
      </c>
      <c r="DZ12" s="481"/>
      <c r="EA12" s="612">
        <v>6.1</v>
      </c>
      <c r="EB12" s="475">
        <v>1</v>
      </c>
      <c r="EC12" s="475"/>
      <c r="ED12" s="475" t="s">
        <v>187</v>
      </c>
      <c r="EE12" s="475" t="s">
        <v>151</v>
      </c>
      <c r="EF12" s="797"/>
      <c r="EG12" s="908"/>
      <c r="EH12" s="910"/>
      <c r="EI12" s="910"/>
      <c r="EK12" s="910"/>
      <c r="EL12" s="910"/>
    </row>
    <row r="13" spans="1:142" s="183" customFormat="1" ht="20.25" customHeight="1">
      <c r="A13" s="567" t="s">
        <v>21</v>
      </c>
      <c r="B13" s="431"/>
      <c r="C13" s="719">
        <v>75.251808600040775</v>
      </c>
      <c r="D13" s="713"/>
      <c r="E13" s="713">
        <v>62.896543145875526</v>
      </c>
      <c r="F13" s="713">
        <v>87.607074054206009</v>
      </c>
      <c r="G13" s="713">
        <v>8.3525998829039292</v>
      </c>
      <c r="H13" s="713"/>
      <c r="I13" s="533">
        <v>211</v>
      </c>
      <c r="J13" s="713"/>
      <c r="K13" s="719">
        <v>71.566175705838148</v>
      </c>
      <c r="L13" s="713">
        <v>8.7235260532747567</v>
      </c>
      <c r="M13" s="713">
        <v>54.418126235894626</v>
      </c>
      <c r="N13" s="713">
        <v>88.714225175781678</v>
      </c>
      <c r="O13" s="713">
        <v>12.18945398051096</v>
      </c>
      <c r="P13" s="713">
        <v>220.66994700000001</v>
      </c>
      <c r="Q13" s="431">
        <v>206</v>
      </c>
      <c r="R13" s="713"/>
      <c r="S13" s="713">
        <v>88.146448888327924</v>
      </c>
      <c r="T13" s="713">
        <v>3.480854754696125</v>
      </c>
      <c r="U13" s="713">
        <v>81.304192202549757</v>
      </c>
      <c r="V13" s="713">
        <v>94.988705574106092</v>
      </c>
      <c r="W13" s="713">
        <v>3.9489449644261834</v>
      </c>
      <c r="X13" s="713">
        <v>194.63986599999953</v>
      </c>
      <c r="Y13" s="460">
        <v>211</v>
      </c>
      <c r="Z13" s="431"/>
      <c r="AA13" s="554">
        <v>83.175834022960458</v>
      </c>
      <c r="AB13" s="703">
        <v>5.3285584161282342</v>
      </c>
      <c r="AC13" s="703">
        <v>72.702295180100805</v>
      </c>
      <c r="AD13" s="703">
        <v>93.649372865820112</v>
      </c>
      <c r="AE13" s="703">
        <v>6.406378100948527</v>
      </c>
      <c r="AF13" s="714">
        <v>198.69557900000004</v>
      </c>
      <c r="AG13" s="506">
        <v>213</v>
      </c>
      <c r="AH13" s="431"/>
      <c r="AI13" s="500">
        <v>83.390227545964976</v>
      </c>
      <c r="AJ13" s="500">
        <v>6.0392742499131247</v>
      </c>
      <c r="AK13" s="500">
        <v>71.519742416685531</v>
      </c>
      <c r="AL13" s="500">
        <v>95.260712675244434</v>
      </c>
      <c r="AM13" s="500">
        <v>7.2421846391823976</v>
      </c>
      <c r="AN13" s="506">
        <v>177.86050399999999</v>
      </c>
      <c r="AO13" s="506">
        <v>211</v>
      </c>
      <c r="AP13" s="503"/>
      <c r="AQ13" s="507">
        <v>84.797821600791295</v>
      </c>
      <c r="AR13" s="500">
        <v>6.6336699024373615</v>
      </c>
      <c r="AS13" s="500">
        <v>71.760448508795236</v>
      </c>
      <c r="AT13" s="500">
        <v>97.835194692787368</v>
      </c>
      <c r="AU13" s="500">
        <v>7.8229249020890634</v>
      </c>
      <c r="AV13" s="506">
        <v>193.22739300000055</v>
      </c>
      <c r="AW13" s="506">
        <v>224</v>
      </c>
      <c r="AX13" s="503"/>
      <c r="AY13" s="507">
        <v>77.244117276810186</v>
      </c>
      <c r="AZ13" s="500">
        <v>5.4217325810246821</v>
      </c>
      <c r="BA13" s="500">
        <v>66.602141902423554</v>
      </c>
      <c r="BB13" s="500">
        <v>87.886092651196819</v>
      </c>
      <c r="BC13" s="598">
        <v>7.0189585591294801</v>
      </c>
      <c r="BD13" s="506">
        <v>205.01321599999986</v>
      </c>
      <c r="BE13" s="506">
        <v>172</v>
      </c>
      <c r="BF13" s="504"/>
      <c r="BG13" s="507">
        <v>81.254675241216518</v>
      </c>
      <c r="BH13" s="500">
        <v>6.6094419560629429</v>
      </c>
      <c r="BI13" s="500">
        <v>68.281466257166983</v>
      </c>
      <c r="BJ13" s="500">
        <v>94.227884225266052</v>
      </c>
      <c r="BK13" s="598">
        <v>8.1342297368635563</v>
      </c>
      <c r="BL13" s="506">
        <v>197.69434499999994</v>
      </c>
      <c r="BM13" s="506">
        <v>163</v>
      </c>
      <c r="BN13" s="598"/>
      <c r="BO13" s="1018">
        <v>89.967306274638105</v>
      </c>
      <c r="BP13" s="1019">
        <v>3.7727997725685842</v>
      </c>
      <c r="BQ13" s="1019">
        <v>82.561942821887229</v>
      </c>
      <c r="BR13" s="1019">
        <v>97.372669727388981</v>
      </c>
      <c r="BS13" s="1019">
        <v>4.1935231016604773</v>
      </c>
      <c r="BT13" s="1020">
        <v>173.61374200000012</v>
      </c>
      <c r="BU13" s="1020">
        <v>165</v>
      </c>
      <c r="BV13" s="1021"/>
      <c r="BW13" s="500">
        <v>94.893890097605706</v>
      </c>
      <c r="BX13" s="500">
        <v>2.9533129400254059</v>
      </c>
      <c r="BY13" s="500">
        <v>89.096946714629226</v>
      </c>
      <c r="BZ13" s="500">
        <v>100</v>
      </c>
      <c r="CA13" s="500">
        <v>3.1122266533574452</v>
      </c>
      <c r="CB13" s="500">
        <v>181.91468999999987</v>
      </c>
      <c r="CC13" s="506">
        <v>173</v>
      </c>
      <c r="CD13" s="513"/>
      <c r="CE13" s="612">
        <v>89.451550387971196</v>
      </c>
      <c r="CF13" s="598">
        <v>7.884965946741743</v>
      </c>
      <c r="CG13" s="598">
        <v>73.974428730020421</v>
      </c>
      <c r="CH13" s="598">
        <v>100</v>
      </c>
      <c r="CI13" s="598">
        <v>8.8147895844654442</v>
      </c>
      <c r="CJ13" s="744">
        <v>196.76126599999984</v>
      </c>
      <c r="CK13" s="744">
        <v>168</v>
      </c>
      <c r="CL13" s="513"/>
      <c r="CM13" s="612">
        <v>94.019461338258452</v>
      </c>
      <c r="CN13" s="598">
        <v>4.2520532226018526</v>
      </c>
      <c r="CO13" s="598">
        <v>85.673271045056751</v>
      </c>
      <c r="CP13" s="598">
        <v>100</v>
      </c>
      <c r="CQ13" s="598">
        <v>4.5225245519159394</v>
      </c>
      <c r="CR13" s="744">
        <v>199.10131299999995</v>
      </c>
      <c r="CS13" s="744">
        <v>169</v>
      </c>
      <c r="CT13" s="513"/>
      <c r="CU13" s="612">
        <v>81.442473131354149</v>
      </c>
      <c r="CV13" s="598">
        <v>6.0416123270511068</v>
      </c>
      <c r="CW13" s="598">
        <v>69.583626705987939</v>
      </c>
      <c r="CX13" s="598">
        <v>93.301319556720358</v>
      </c>
      <c r="CY13" s="598">
        <v>7.4182574457272654</v>
      </c>
      <c r="CZ13" s="744">
        <v>197.29669400000003</v>
      </c>
      <c r="DA13" s="744">
        <v>160</v>
      </c>
      <c r="DB13" s="744"/>
      <c r="DC13" s="612">
        <v>90.783677046759252</v>
      </c>
      <c r="DD13" s="598">
        <v>2.9697045256349117</v>
      </c>
      <c r="DE13" s="598">
        <v>84.954517018973903</v>
      </c>
      <c r="DF13" s="598">
        <v>96.612837074544601</v>
      </c>
      <c r="DG13" s="598">
        <v>3.2711877533946208</v>
      </c>
      <c r="DH13" s="744">
        <v>174.40692000000018</v>
      </c>
      <c r="DI13" s="744">
        <v>168</v>
      </c>
      <c r="DJ13" s="744"/>
      <c r="DK13" s="612">
        <v>91.950319011248013</v>
      </c>
      <c r="DL13" s="598">
        <v>3.6147439180124334</v>
      </c>
      <c r="DM13" s="598">
        <v>84.85507842475684</v>
      </c>
      <c r="DN13" s="598">
        <v>99.045559597739199</v>
      </c>
      <c r="DO13" s="598">
        <v>3.9311923622257932</v>
      </c>
      <c r="DP13" s="744">
        <v>169.9809970000002</v>
      </c>
      <c r="DQ13" s="744">
        <v>170</v>
      </c>
      <c r="DR13" s="744"/>
      <c r="DS13" s="612">
        <v>90.913800010132846</v>
      </c>
      <c r="DT13" s="598">
        <v>4.1059060700232113</v>
      </c>
      <c r="DU13" s="598">
        <v>82.854476292294592</v>
      </c>
      <c r="DV13" s="598">
        <v>98.973123727971085</v>
      </c>
      <c r="DW13" s="598">
        <v>4.5162627341125177</v>
      </c>
      <c r="DX13" s="744">
        <v>146.72941400000011</v>
      </c>
      <c r="DY13" s="744">
        <v>171</v>
      </c>
      <c r="DZ13" s="744"/>
      <c r="EA13" s="612">
        <v>1.4</v>
      </c>
      <c r="EB13" s="598">
        <v>-1.1000000000000001</v>
      </c>
      <c r="EC13" s="598"/>
      <c r="ED13" s="500" t="s">
        <v>151</v>
      </c>
      <c r="EE13" s="598" t="s">
        <v>151</v>
      </c>
      <c r="EF13" s="797"/>
      <c r="EG13" s="908"/>
      <c r="EH13" s="910"/>
      <c r="EI13" s="910"/>
      <c r="EK13" s="910"/>
      <c r="EL13" s="910"/>
    </row>
    <row r="14" spans="1:142" s="183" customFormat="1" ht="20.25" customHeight="1">
      <c r="A14" s="567" t="s">
        <v>22</v>
      </c>
      <c r="B14" s="431"/>
      <c r="C14" s="719">
        <v>60.216275716195</v>
      </c>
      <c r="D14" s="713"/>
      <c r="E14" s="713">
        <v>51.136609632380967</v>
      </c>
      <c r="F14" s="713">
        <v>69.295941800009032</v>
      </c>
      <c r="G14" s="713">
        <v>7.6708329449244825</v>
      </c>
      <c r="H14" s="713"/>
      <c r="I14" s="533">
        <v>830</v>
      </c>
      <c r="J14" s="713"/>
      <c r="K14" s="719">
        <v>68.043921692694582</v>
      </c>
      <c r="L14" s="713">
        <v>3.461957908748408</v>
      </c>
      <c r="M14" s="713">
        <v>61.238665983073084</v>
      </c>
      <c r="N14" s="713">
        <v>74.849177402316073</v>
      </c>
      <c r="O14" s="713">
        <v>5.0878283065217502</v>
      </c>
      <c r="P14" s="713">
        <v>517.18944800000122</v>
      </c>
      <c r="Q14" s="431">
        <v>837</v>
      </c>
      <c r="R14" s="713"/>
      <c r="S14" s="713">
        <v>70.086294958960963</v>
      </c>
      <c r="T14" s="713">
        <v>3.7317337997081648</v>
      </c>
      <c r="U14" s="713">
        <v>62.750889623202667</v>
      </c>
      <c r="V14" s="713">
        <v>77.421700294719258</v>
      </c>
      <c r="W14" s="713">
        <v>5.3244843401884516</v>
      </c>
      <c r="X14" s="713">
        <v>522.38520700000049</v>
      </c>
      <c r="Y14" s="460">
        <v>806</v>
      </c>
      <c r="Z14" s="431"/>
      <c r="AA14" s="554">
        <v>71.729172094179347</v>
      </c>
      <c r="AB14" s="703">
        <v>4.119559218349413</v>
      </c>
      <c r="AC14" s="703">
        <v>63.631979548020958</v>
      </c>
      <c r="AD14" s="703">
        <v>79.826364640337744</v>
      </c>
      <c r="AE14" s="703">
        <v>5.7432131141015992</v>
      </c>
      <c r="AF14" s="714">
        <v>601.88327900000286</v>
      </c>
      <c r="AG14" s="506">
        <v>736</v>
      </c>
      <c r="AH14" s="431"/>
      <c r="AI14" s="500">
        <v>73.037148033997482</v>
      </c>
      <c r="AJ14" s="500">
        <v>6.0442857322559203</v>
      </c>
      <c r="AK14" s="500">
        <v>61.156812594206521</v>
      </c>
      <c r="AL14" s="500">
        <v>84.917483473788437</v>
      </c>
      <c r="AM14" s="500">
        <v>8.2756321884890873</v>
      </c>
      <c r="AN14" s="506">
        <v>366.74611099999981</v>
      </c>
      <c r="AO14" s="506">
        <v>727</v>
      </c>
      <c r="AP14" s="503"/>
      <c r="AQ14" s="507">
        <v>71.473831359581609</v>
      </c>
      <c r="AR14" s="500">
        <v>3.5450205520021094</v>
      </c>
      <c r="AS14" s="500">
        <v>64.506684028620214</v>
      </c>
      <c r="AT14" s="500">
        <v>78.440978690542991</v>
      </c>
      <c r="AU14" s="500">
        <v>4.9598859954313514</v>
      </c>
      <c r="AV14" s="506">
        <v>345.80761000000064</v>
      </c>
      <c r="AW14" s="506">
        <v>740</v>
      </c>
      <c r="AX14" s="503"/>
      <c r="AY14" s="507">
        <v>82.660523595521482</v>
      </c>
      <c r="AZ14" s="500">
        <v>2.5759384055344592</v>
      </c>
      <c r="BA14" s="500">
        <v>77.604377305020833</v>
      </c>
      <c r="BB14" s="500">
        <v>87.716669886022132</v>
      </c>
      <c r="BC14" s="598">
        <v>3.1162860982337435</v>
      </c>
      <c r="BD14" s="506">
        <v>318.45352600000029</v>
      </c>
      <c r="BE14" s="506">
        <v>728</v>
      </c>
      <c r="BF14" s="504"/>
      <c r="BG14" s="507">
        <v>80.160047564287296</v>
      </c>
      <c r="BH14" s="500">
        <v>2.5708265509824288</v>
      </c>
      <c r="BI14" s="500">
        <v>75.113952851700532</v>
      </c>
      <c r="BJ14" s="500">
        <v>85.206142276874047</v>
      </c>
      <c r="BK14" s="598">
        <v>3.2071170478294193</v>
      </c>
      <c r="BL14" s="506">
        <v>310.43459000000001</v>
      </c>
      <c r="BM14" s="506">
        <v>718</v>
      </c>
      <c r="BN14" s="598"/>
      <c r="BO14" s="1018">
        <v>80.867930649533719</v>
      </c>
      <c r="BP14" s="1019">
        <v>2.459332581137319</v>
      </c>
      <c r="BQ14" s="1019">
        <v>76.040679612536721</v>
      </c>
      <c r="BR14" s="1019">
        <v>85.695181686530731</v>
      </c>
      <c r="BS14" s="1019">
        <v>3.041171650348764</v>
      </c>
      <c r="BT14" s="1020">
        <v>291.27815699999974</v>
      </c>
      <c r="BU14" s="1020">
        <v>694</v>
      </c>
      <c r="BV14" s="1021"/>
      <c r="BW14" s="500">
        <v>83.065633063991967</v>
      </c>
      <c r="BX14" s="500">
        <v>3.0238799850466678</v>
      </c>
      <c r="BY14" s="500">
        <v>77.130176366307722</v>
      </c>
      <c r="BZ14" s="500">
        <v>89.001089761676198</v>
      </c>
      <c r="CA14" s="500">
        <v>3.6403502549810653</v>
      </c>
      <c r="CB14" s="500">
        <v>302.99508800000012</v>
      </c>
      <c r="CC14" s="506">
        <v>720</v>
      </c>
      <c r="CD14" s="513"/>
      <c r="CE14" s="612">
        <v>84.753489987621222</v>
      </c>
      <c r="CF14" s="598">
        <v>2.4059431050605671</v>
      </c>
      <c r="CG14" s="598">
        <v>80.030949092626301</v>
      </c>
      <c r="CH14" s="598">
        <v>89.476030882616143</v>
      </c>
      <c r="CI14" s="598">
        <v>2.8387540211169715</v>
      </c>
      <c r="CJ14" s="744">
        <v>275.90950299999975</v>
      </c>
      <c r="CK14" s="744">
        <v>727</v>
      </c>
      <c r="CL14" s="513"/>
      <c r="CM14" s="612">
        <v>92.085345999775086</v>
      </c>
      <c r="CN14" s="598">
        <v>1.9265807868428912</v>
      </c>
      <c r="CO14" s="598">
        <v>88.303735323609118</v>
      </c>
      <c r="CP14" s="598">
        <v>95.86695667594104</v>
      </c>
      <c r="CQ14" s="598">
        <v>2.0921687005960719</v>
      </c>
      <c r="CR14" s="744">
        <v>276.46554100000071</v>
      </c>
      <c r="CS14" s="744">
        <v>733</v>
      </c>
      <c r="CT14" s="513"/>
      <c r="CU14" s="612">
        <v>85.790452208070278</v>
      </c>
      <c r="CV14" s="598">
        <v>2.4966189949882347</v>
      </c>
      <c r="CW14" s="598">
        <v>80.889935650320737</v>
      </c>
      <c r="CX14" s="598">
        <v>90.690968765819818</v>
      </c>
      <c r="CY14" s="598">
        <v>2.9101361873383138</v>
      </c>
      <c r="CZ14" s="744">
        <v>272.91753099999994</v>
      </c>
      <c r="DA14" s="744">
        <v>722</v>
      </c>
      <c r="DB14" s="744"/>
      <c r="DC14" s="612">
        <v>89.818370837889233</v>
      </c>
      <c r="DD14" s="598">
        <v>1.7957549072337733</v>
      </c>
      <c r="DE14" s="598">
        <v>86.293527664237615</v>
      </c>
      <c r="DF14" s="598">
        <v>93.343214011540837</v>
      </c>
      <c r="DG14" s="598">
        <v>1.9993180576330907</v>
      </c>
      <c r="DH14" s="744">
        <v>278.8896309999991</v>
      </c>
      <c r="DI14" s="744">
        <v>717</v>
      </c>
      <c r="DJ14" s="744"/>
      <c r="DK14" s="612">
        <v>88.866320242180734</v>
      </c>
      <c r="DL14" s="598">
        <v>1.8756845986186963</v>
      </c>
      <c r="DM14" s="598">
        <v>85.184611719134523</v>
      </c>
      <c r="DN14" s="598">
        <v>92.548028765226931</v>
      </c>
      <c r="DO14" s="598">
        <v>2.1106810696189893</v>
      </c>
      <c r="DP14" s="744">
        <v>269.32545799999934</v>
      </c>
      <c r="DQ14" s="744">
        <v>729</v>
      </c>
      <c r="DR14" s="744"/>
      <c r="DS14" s="612">
        <v>87.707428551693383</v>
      </c>
      <c r="DT14" s="598">
        <v>2.0610586991451729</v>
      </c>
      <c r="DU14" s="598">
        <v>83.661856399142025</v>
      </c>
      <c r="DV14" s="598">
        <v>91.753000704244755</v>
      </c>
      <c r="DW14" s="598">
        <v>2.3499248959629653</v>
      </c>
      <c r="DX14" s="744">
        <v>259.435295</v>
      </c>
      <c r="DY14" s="744">
        <v>725</v>
      </c>
      <c r="DZ14" s="744"/>
      <c r="EA14" s="612">
        <v>2.9</v>
      </c>
      <c r="EB14" s="598">
        <v>-1.2</v>
      </c>
      <c r="EC14" s="598"/>
      <c r="ED14" s="500" t="s">
        <v>151</v>
      </c>
      <c r="EE14" s="598" t="s">
        <v>151</v>
      </c>
      <c r="EF14" s="797"/>
      <c r="EG14" s="908"/>
      <c r="EH14" s="910"/>
      <c r="EI14" s="910"/>
      <c r="EK14" s="910"/>
      <c r="EL14" s="910"/>
    </row>
    <row r="15" spans="1:142" s="183" customFormat="1" ht="20.25" customHeight="1">
      <c r="A15" s="567" t="s">
        <v>23</v>
      </c>
      <c r="B15" s="431"/>
      <c r="C15" s="719">
        <v>84.613526000791381</v>
      </c>
      <c r="D15" s="713"/>
      <c r="E15" s="713">
        <v>78.909792034801399</v>
      </c>
      <c r="F15" s="713">
        <v>90.317259966781364</v>
      </c>
      <c r="G15" s="713">
        <v>3.4293041648960307</v>
      </c>
      <c r="H15" s="713"/>
      <c r="I15" s="533">
        <v>807</v>
      </c>
      <c r="J15" s="713"/>
      <c r="K15" s="719">
        <v>81.358332384336379</v>
      </c>
      <c r="L15" s="713">
        <v>3.8964524780961645</v>
      </c>
      <c r="M15" s="713">
        <v>73.698980025711336</v>
      </c>
      <c r="N15" s="713">
        <v>89.017684742961436</v>
      </c>
      <c r="O15" s="713">
        <v>4.7892482108523824</v>
      </c>
      <c r="P15" s="713">
        <v>1042.2759379999964</v>
      </c>
      <c r="Q15" s="431">
        <v>812</v>
      </c>
      <c r="R15" s="713"/>
      <c r="S15" s="713">
        <v>79.392774416281469</v>
      </c>
      <c r="T15" s="713">
        <v>2.8400194372019247</v>
      </c>
      <c r="U15" s="713">
        <v>73.810196758963727</v>
      </c>
      <c r="V15" s="713">
        <v>84.975352073599225</v>
      </c>
      <c r="W15" s="713">
        <v>3.577176207888646</v>
      </c>
      <c r="X15" s="713">
        <v>977.71051800000669</v>
      </c>
      <c r="Y15" s="460">
        <v>786</v>
      </c>
      <c r="Z15" s="431"/>
      <c r="AA15" s="554">
        <v>84.080338910152236</v>
      </c>
      <c r="AB15" s="703">
        <v>2.4759035278254822</v>
      </c>
      <c r="AC15" s="703">
        <v>79.21383098347448</v>
      </c>
      <c r="AD15" s="703">
        <v>88.946846836829977</v>
      </c>
      <c r="AE15" s="703">
        <v>2.9446878543998478</v>
      </c>
      <c r="AF15" s="714">
        <v>978.97569000000101</v>
      </c>
      <c r="AG15" s="506">
        <v>774</v>
      </c>
      <c r="AH15" s="431"/>
      <c r="AI15" s="500">
        <v>85.679287267328235</v>
      </c>
      <c r="AJ15" s="500">
        <v>2.3704538628115603</v>
      </c>
      <c r="AK15" s="500">
        <v>81.020045748605611</v>
      </c>
      <c r="AL15" s="500">
        <v>90.338528786050858</v>
      </c>
      <c r="AM15" s="500">
        <v>2.7666591756482504</v>
      </c>
      <c r="AN15" s="506">
        <v>925.18840000000182</v>
      </c>
      <c r="AO15" s="506">
        <v>748</v>
      </c>
      <c r="AP15" s="503"/>
      <c r="AQ15" s="507">
        <v>88.890371231597072</v>
      </c>
      <c r="AR15" s="500">
        <v>1.5395835397730357</v>
      </c>
      <c r="AS15" s="500">
        <v>85.86457626297161</v>
      </c>
      <c r="AT15" s="500">
        <v>91.91616620022252</v>
      </c>
      <c r="AU15" s="500">
        <v>1.7320025987536587</v>
      </c>
      <c r="AV15" s="506">
        <v>960.1618309999958</v>
      </c>
      <c r="AW15" s="506">
        <v>740</v>
      </c>
      <c r="AX15" s="503"/>
      <c r="AY15" s="507">
        <v>84.653880073696627</v>
      </c>
      <c r="AZ15" s="500">
        <v>2.7693444827789735</v>
      </c>
      <c r="BA15" s="500">
        <v>79.218109247951219</v>
      </c>
      <c r="BB15" s="500">
        <v>90.089650899442049</v>
      </c>
      <c r="BC15" s="598">
        <v>3.2713733621755807</v>
      </c>
      <c r="BD15" s="506">
        <v>1270.3078950000004</v>
      </c>
      <c r="BE15" s="506">
        <v>866</v>
      </c>
      <c r="BF15" s="504"/>
      <c r="BG15" s="507">
        <v>84.147861652477545</v>
      </c>
      <c r="BH15" s="500">
        <v>2.5643128127510582</v>
      </c>
      <c r="BI15" s="500">
        <v>79.114552298761424</v>
      </c>
      <c r="BJ15" s="500">
        <v>89.181171006193665</v>
      </c>
      <c r="BK15" s="598">
        <v>3.0473891580767911</v>
      </c>
      <c r="BL15" s="506">
        <v>1238.7595900000026</v>
      </c>
      <c r="BM15" s="506">
        <v>843</v>
      </c>
      <c r="BN15" s="598"/>
      <c r="BO15" s="1018">
        <v>86.862960821165714</v>
      </c>
      <c r="BP15" s="1019">
        <v>1.949779784797993</v>
      </c>
      <c r="BQ15" s="1019">
        <v>83.035875147487005</v>
      </c>
      <c r="BR15" s="1019">
        <v>90.690046494844424</v>
      </c>
      <c r="BS15" s="1019">
        <v>2.2446618977359267</v>
      </c>
      <c r="BT15" s="1020">
        <v>1112.2608680000037</v>
      </c>
      <c r="BU15" s="1020">
        <v>856</v>
      </c>
      <c r="BV15" s="1021"/>
      <c r="BW15" s="500">
        <v>91.135563046371743</v>
      </c>
      <c r="BX15" s="500">
        <v>1.2713828748140914</v>
      </c>
      <c r="BY15" s="500">
        <v>88.640014930390592</v>
      </c>
      <c r="BZ15" s="500">
        <v>93.63111116235288</v>
      </c>
      <c r="CA15" s="500">
        <v>1.3950458331696316</v>
      </c>
      <c r="CB15" s="500">
        <v>1079.1629350000026</v>
      </c>
      <c r="CC15" s="506">
        <v>953</v>
      </c>
      <c r="CD15" s="513"/>
      <c r="CE15" s="612">
        <v>90.646778964382449</v>
      </c>
      <c r="CF15" s="598">
        <v>1.3671702561834511</v>
      </c>
      <c r="CG15" s="598">
        <v>87.963208670610058</v>
      </c>
      <c r="CH15" s="598">
        <v>93.330349258154826</v>
      </c>
      <c r="CI15" s="598">
        <v>1.5082392025431473</v>
      </c>
      <c r="CJ15" s="744">
        <v>1103.1553579999977</v>
      </c>
      <c r="CK15" s="744">
        <v>937</v>
      </c>
      <c r="CL15" s="513"/>
      <c r="CM15" s="612">
        <v>95.192259212269718</v>
      </c>
      <c r="CN15" s="598">
        <v>1.0096352864845266</v>
      </c>
      <c r="CO15" s="598">
        <v>93.210485281750849</v>
      </c>
      <c r="CP15" s="598">
        <v>97.174033142788574</v>
      </c>
      <c r="CQ15" s="598">
        <v>1.0606275077820515</v>
      </c>
      <c r="CR15" s="744">
        <v>1107.6922269999984</v>
      </c>
      <c r="CS15" s="744">
        <v>951</v>
      </c>
      <c r="CT15" s="513"/>
      <c r="CU15" s="612">
        <v>90.368150461923307</v>
      </c>
      <c r="CV15" s="598">
        <v>1.2631032106449296</v>
      </c>
      <c r="CW15" s="598">
        <v>87.888854177493144</v>
      </c>
      <c r="CX15" s="598">
        <v>92.847446746353455</v>
      </c>
      <c r="CY15" s="598">
        <v>1.3977305103495941</v>
      </c>
      <c r="CZ15" s="744">
        <v>1063.2560609999989</v>
      </c>
      <c r="DA15" s="744">
        <v>917</v>
      </c>
      <c r="DB15" s="744"/>
      <c r="DC15" s="612">
        <v>89.29567084576027</v>
      </c>
      <c r="DD15" s="598">
        <v>1.7235724038204998</v>
      </c>
      <c r="DE15" s="598">
        <v>85.912512934049715</v>
      </c>
      <c r="DF15" s="598">
        <v>92.678828757470825</v>
      </c>
      <c r="DG15" s="598">
        <v>1.9301858505521654</v>
      </c>
      <c r="DH15" s="744">
        <v>1026.3975950000008</v>
      </c>
      <c r="DI15" s="744">
        <v>930</v>
      </c>
      <c r="DJ15" s="744"/>
      <c r="DK15" s="612">
        <v>90.24695445071626</v>
      </c>
      <c r="DL15" s="598">
        <v>1.7303912528770278</v>
      </c>
      <c r="DM15" s="598">
        <v>86.850436598720478</v>
      </c>
      <c r="DN15" s="598">
        <v>93.643472302712041</v>
      </c>
      <c r="DO15" s="598">
        <v>1.9173957319767418</v>
      </c>
      <c r="DP15" s="744">
        <v>1096.5386500000047</v>
      </c>
      <c r="DQ15" s="744">
        <v>919</v>
      </c>
      <c r="DR15" s="744"/>
      <c r="DS15" s="612">
        <v>93.10949518974715</v>
      </c>
      <c r="DT15" s="598">
        <v>1.4831487680338862</v>
      </c>
      <c r="DU15" s="598">
        <v>90.198280018370738</v>
      </c>
      <c r="DV15" s="598">
        <v>96.020710361123562</v>
      </c>
      <c r="DW15" s="598">
        <v>1.592908183006887</v>
      </c>
      <c r="DX15" s="744">
        <v>1044.4005189999975</v>
      </c>
      <c r="DY15" s="744">
        <v>920</v>
      </c>
      <c r="DZ15" s="744"/>
      <c r="EA15" s="612">
        <v>2.5</v>
      </c>
      <c r="EB15" s="598">
        <v>2.9</v>
      </c>
      <c r="EC15" s="598"/>
      <c r="ED15" s="500" t="s">
        <v>151</v>
      </c>
      <c r="EE15" s="598" t="s">
        <v>151</v>
      </c>
      <c r="EF15" s="797"/>
      <c r="EG15" s="908"/>
      <c r="EH15" s="910"/>
      <c r="EI15" s="910"/>
      <c r="EK15" s="910"/>
      <c r="EL15" s="910"/>
    </row>
    <row r="16" spans="1:142" s="183" customFormat="1" ht="20.25" customHeight="1">
      <c r="A16" s="440" t="s">
        <v>174</v>
      </c>
      <c r="B16" s="431" t="s">
        <v>175</v>
      </c>
      <c r="C16" s="500" t="s">
        <v>175</v>
      </c>
      <c r="D16" s="713" t="s">
        <v>175</v>
      </c>
      <c r="E16" s="713" t="s">
        <v>175</v>
      </c>
      <c r="F16" s="713" t="s">
        <v>175</v>
      </c>
      <c r="G16" s="713" t="s">
        <v>175</v>
      </c>
      <c r="H16" s="713" t="s">
        <v>175</v>
      </c>
      <c r="I16" s="533" t="s">
        <v>175</v>
      </c>
      <c r="J16" s="713" t="s">
        <v>175</v>
      </c>
      <c r="K16" s="500" t="s">
        <v>175</v>
      </c>
      <c r="L16" s="713" t="s">
        <v>175</v>
      </c>
      <c r="M16" s="713" t="s">
        <v>175</v>
      </c>
      <c r="N16" s="713" t="s">
        <v>175</v>
      </c>
      <c r="O16" s="713" t="s">
        <v>175</v>
      </c>
      <c r="P16" s="713" t="s">
        <v>175</v>
      </c>
      <c r="Q16" s="431" t="s">
        <v>175</v>
      </c>
      <c r="R16" s="713" t="s">
        <v>175</v>
      </c>
      <c r="S16" s="713" t="s">
        <v>175</v>
      </c>
      <c r="T16" s="713" t="s">
        <v>175</v>
      </c>
      <c r="U16" s="713" t="s">
        <v>175</v>
      </c>
      <c r="V16" s="713" t="s">
        <v>175</v>
      </c>
      <c r="W16" s="713" t="s">
        <v>175</v>
      </c>
      <c r="X16" s="713" t="s">
        <v>175</v>
      </c>
      <c r="Y16" s="460" t="s">
        <v>175</v>
      </c>
      <c r="Z16" s="431" t="s">
        <v>175</v>
      </c>
      <c r="AA16" s="554" t="s">
        <v>175</v>
      </c>
      <c r="AB16" s="703" t="s">
        <v>175</v>
      </c>
      <c r="AC16" s="703" t="s">
        <v>175</v>
      </c>
      <c r="AD16" s="703" t="s">
        <v>175</v>
      </c>
      <c r="AE16" s="703" t="s">
        <v>175</v>
      </c>
      <c r="AF16" s="714" t="s">
        <v>175</v>
      </c>
      <c r="AG16" s="506" t="s">
        <v>175</v>
      </c>
      <c r="AH16" s="431" t="s">
        <v>175</v>
      </c>
      <c r="AI16" s="500" t="s">
        <v>175</v>
      </c>
      <c r="AJ16" s="500" t="s">
        <v>175</v>
      </c>
      <c r="AK16" s="500" t="s">
        <v>175</v>
      </c>
      <c r="AL16" s="500" t="s">
        <v>175</v>
      </c>
      <c r="AM16" s="500" t="s">
        <v>175</v>
      </c>
      <c r="AN16" s="506" t="s">
        <v>175</v>
      </c>
      <c r="AO16" s="506" t="s">
        <v>175</v>
      </c>
      <c r="AP16" s="503"/>
      <c r="AQ16" s="973" t="s">
        <v>175</v>
      </c>
      <c r="AR16" s="474" t="s">
        <v>175</v>
      </c>
      <c r="AS16" s="474" t="s">
        <v>175</v>
      </c>
      <c r="AT16" s="474" t="s">
        <v>175</v>
      </c>
      <c r="AU16" s="474" t="s">
        <v>175</v>
      </c>
      <c r="AV16" s="474" t="s">
        <v>175</v>
      </c>
      <c r="AW16" s="474" t="s">
        <v>175</v>
      </c>
      <c r="AX16" s="503"/>
      <c r="AY16" s="507" t="s">
        <v>175</v>
      </c>
      <c r="AZ16" s="500" t="s">
        <v>175</v>
      </c>
      <c r="BA16" s="500" t="s">
        <v>175</v>
      </c>
      <c r="BB16" s="500" t="s">
        <v>175</v>
      </c>
      <c r="BC16" s="598" t="s">
        <v>175</v>
      </c>
      <c r="BD16" s="506" t="s">
        <v>175</v>
      </c>
      <c r="BE16" s="506" t="s">
        <v>175</v>
      </c>
      <c r="BF16" s="504"/>
      <c r="BG16" s="507" t="s">
        <v>175</v>
      </c>
      <c r="BH16" s="500" t="s">
        <v>175</v>
      </c>
      <c r="BI16" s="500" t="s">
        <v>175</v>
      </c>
      <c r="BJ16" s="500" t="s">
        <v>175</v>
      </c>
      <c r="BK16" s="598" t="s">
        <v>175</v>
      </c>
      <c r="BL16" s="506" t="s">
        <v>175</v>
      </c>
      <c r="BM16" s="506" t="s">
        <v>175</v>
      </c>
      <c r="BN16" s="598"/>
      <c r="BO16" s="1022" t="s">
        <v>175</v>
      </c>
      <c r="BP16" s="1020" t="s">
        <v>175</v>
      </c>
      <c r="BQ16" s="1020" t="s">
        <v>175</v>
      </c>
      <c r="BR16" s="1020" t="s">
        <v>175</v>
      </c>
      <c r="BS16" s="1020" t="s">
        <v>175</v>
      </c>
      <c r="BT16" s="1020" t="s">
        <v>175</v>
      </c>
      <c r="BU16" s="1020" t="s">
        <v>175</v>
      </c>
      <c r="BV16" s="1021"/>
      <c r="BW16" s="506" t="s">
        <v>175</v>
      </c>
      <c r="BX16" s="506" t="s">
        <v>175</v>
      </c>
      <c r="BY16" s="506" t="s">
        <v>175</v>
      </c>
      <c r="BZ16" s="506" t="s">
        <v>175</v>
      </c>
      <c r="CA16" s="506" t="s">
        <v>175</v>
      </c>
      <c r="CB16" s="506" t="s">
        <v>175</v>
      </c>
      <c r="CC16" s="506" t="s">
        <v>175</v>
      </c>
      <c r="CD16" s="816"/>
      <c r="CE16" s="506" t="s">
        <v>175</v>
      </c>
      <c r="CF16" s="506" t="s">
        <v>175</v>
      </c>
      <c r="CG16" s="506" t="s">
        <v>175</v>
      </c>
      <c r="CH16" s="506" t="s">
        <v>175</v>
      </c>
      <c r="CI16" s="506" t="s">
        <v>175</v>
      </c>
      <c r="CJ16" s="506" t="s">
        <v>175</v>
      </c>
      <c r="CK16" s="506" t="s">
        <v>175</v>
      </c>
      <c r="CL16" s="816"/>
      <c r="CM16" s="506" t="s">
        <v>175</v>
      </c>
      <c r="CN16" s="506" t="s">
        <v>175</v>
      </c>
      <c r="CO16" s="506" t="s">
        <v>175</v>
      </c>
      <c r="CP16" s="506" t="s">
        <v>175</v>
      </c>
      <c r="CQ16" s="506" t="s">
        <v>175</v>
      </c>
      <c r="CR16" s="506" t="s">
        <v>175</v>
      </c>
      <c r="CS16" s="506" t="s">
        <v>175</v>
      </c>
      <c r="CT16" s="506"/>
      <c r="CU16" s="974" t="s">
        <v>175</v>
      </c>
      <c r="CV16" s="506" t="s">
        <v>175</v>
      </c>
      <c r="CW16" s="506" t="s">
        <v>175</v>
      </c>
      <c r="CX16" s="506" t="s">
        <v>175</v>
      </c>
      <c r="CY16" s="506" t="s">
        <v>175</v>
      </c>
      <c r="CZ16" s="506" t="s">
        <v>175</v>
      </c>
      <c r="DA16" s="506" t="s">
        <v>175</v>
      </c>
      <c r="DB16" s="506" t="s">
        <v>175</v>
      </c>
      <c r="DC16" s="744" t="s">
        <v>175</v>
      </c>
      <c r="DD16" s="506"/>
      <c r="DE16" s="744" t="s">
        <v>175</v>
      </c>
      <c r="DF16" s="506" t="s">
        <v>175</v>
      </c>
      <c r="DG16" s="506" t="s">
        <v>175</v>
      </c>
      <c r="DH16" s="506" t="s">
        <v>175</v>
      </c>
      <c r="DI16" s="747" t="s">
        <v>175</v>
      </c>
      <c r="DJ16" s="988"/>
      <c r="DK16" s="744" t="s">
        <v>175</v>
      </c>
      <c r="DL16" s="506"/>
      <c r="DM16" s="744" t="s">
        <v>175</v>
      </c>
      <c r="DN16" s="506" t="s">
        <v>175</v>
      </c>
      <c r="DO16" s="506" t="s">
        <v>175</v>
      </c>
      <c r="DP16" s="506" t="s">
        <v>175</v>
      </c>
      <c r="DQ16" s="747" t="s">
        <v>175</v>
      </c>
      <c r="DR16" s="988"/>
      <c r="DS16" s="744" t="s">
        <v>175</v>
      </c>
      <c r="DT16" s="506" t="s">
        <v>175</v>
      </c>
      <c r="DU16" s="744" t="s">
        <v>175</v>
      </c>
      <c r="DV16" s="506" t="s">
        <v>175</v>
      </c>
      <c r="DW16" s="506" t="s">
        <v>175</v>
      </c>
      <c r="DX16" s="506" t="s">
        <v>175</v>
      </c>
      <c r="DY16" s="747" t="s">
        <v>175</v>
      </c>
      <c r="DZ16" s="988"/>
      <c r="EA16" s="506" t="s">
        <v>175</v>
      </c>
      <c r="EB16" s="506" t="s">
        <v>175</v>
      </c>
      <c r="EC16" s="506"/>
      <c r="ED16" s="506"/>
      <c r="EE16" s="506"/>
      <c r="EF16" s="797"/>
      <c r="EG16" s="908"/>
      <c r="EH16" s="910"/>
      <c r="EI16" s="910"/>
      <c r="EK16" s="910"/>
      <c r="EL16" s="910"/>
    </row>
    <row r="17" spans="1:142" s="183" customFormat="1" ht="20.25" customHeight="1">
      <c r="A17" s="567" t="s">
        <v>24</v>
      </c>
      <c r="B17" s="431"/>
      <c r="C17" s="719">
        <v>71.033616172554844</v>
      </c>
      <c r="D17" s="713"/>
      <c r="E17" s="713">
        <v>62.215272165461641</v>
      </c>
      <c r="F17" s="713">
        <v>79.851960179648032</v>
      </c>
      <c r="G17" s="713">
        <v>6.315527809662898</v>
      </c>
      <c r="H17" s="713"/>
      <c r="I17" s="533">
        <v>613</v>
      </c>
      <c r="J17" s="713"/>
      <c r="K17" s="719">
        <v>71.53940297214379</v>
      </c>
      <c r="L17" s="713">
        <v>4.7035008275861525</v>
      </c>
      <c r="M17" s="713">
        <v>62.293615846525029</v>
      </c>
      <c r="N17" s="713">
        <v>80.785190097762566</v>
      </c>
      <c r="O17" s="713">
        <v>6.5746995811771232</v>
      </c>
      <c r="P17" s="713">
        <v>704.54735999999968</v>
      </c>
      <c r="Q17" s="431">
        <v>616</v>
      </c>
      <c r="R17" s="713"/>
      <c r="S17" s="713">
        <v>74.472403150333918</v>
      </c>
      <c r="T17" s="713">
        <v>4.0005804747597162</v>
      </c>
      <c r="U17" s="713">
        <v>66.608530501385104</v>
      </c>
      <c r="V17" s="713">
        <v>82.336275799282731</v>
      </c>
      <c r="W17" s="713">
        <v>5.3718965758147128</v>
      </c>
      <c r="X17" s="713">
        <v>710.20534000000077</v>
      </c>
      <c r="Y17" s="460">
        <v>603</v>
      </c>
      <c r="Z17" s="431"/>
      <c r="AA17" s="554">
        <v>75.647682734059558</v>
      </c>
      <c r="AB17" s="703">
        <v>5.9788165003355198</v>
      </c>
      <c r="AC17" s="703">
        <v>63.896030230624312</v>
      </c>
      <c r="AD17" s="703">
        <v>87.399335237494796</v>
      </c>
      <c r="AE17" s="703">
        <v>7.9035025056274755</v>
      </c>
      <c r="AF17" s="714">
        <v>766.52826899999843</v>
      </c>
      <c r="AG17" s="506">
        <v>592</v>
      </c>
      <c r="AH17" s="431"/>
      <c r="AI17" s="500">
        <v>79.612456737167676</v>
      </c>
      <c r="AJ17" s="500">
        <v>3.4229290024371068</v>
      </c>
      <c r="AK17" s="500">
        <v>72.884524515412139</v>
      </c>
      <c r="AL17" s="500">
        <v>86.340388958923214</v>
      </c>
      <c r="AM17" s="500">
        <v>4.2994892291008604</v>
      </c>
      <c r="AN17" s="506">
        <v>703.05440999999848</v>
      </c>
      <c r="AO17" s="506">
        <v>584</v>
      </c>
      <c r="AP17" s="503"/>
      <c r="AQ17" s="771">
        <v>78.943382381708915</v>
      </c>
      <c r="AR17" s="500">
        <v>3.354426667747934</v>
      </c>
      <c r="AS17" s="500">
        <v>72.350815579266353</v>
      </c>
      <c r="AT17" s="500">
        <v>85.535949184151477</v>
      </c>
      <c r="AU17" s="500">
        <v>4.2491549849340515</v>
      </c>
      <c r="AV17" s="506">
        <v>705.91111399999829</v>
      </c>
      <c r="AW17" s="506">
        <v>583</v>
      </c>
      <c r="AX17" s="503"/>
      <c r="AY17" s="507">
        <v>84.093151946495595</v>
      </c>
      <c r="AZ17" s="500">
        <v>2.3385983622220747</v>
      </c>
      <c r="BA17" s="500">
        <v>79.502865389676032</v>
      </c>
      <c r="BB17" s="500">
        <v>88.683438503315159</v>
      </c>
      <c r="BC17" s="598">
        <v>2.7809617169659804</v>
      </c>
      <c r="BD17" s="506">
        <v>725.05782800000202</v>
      </c>
      <c r="BE17" s="506">
        <v>631</v>
      </c>
      <c r="BF17" s="504"/>
      <c r="BG17" s="507">
        <v>79.761486415124836</v>
      </c>
      <c r="BH17" s="500">
        <v>3.4875814652178212</v>
      </c>
      <c r="BI17" s="500">
        <v>72.91595792755497</v>
      </c>
      <c r="BJ17" s="500">
        <v>86.607014902694715</v>
      </c>
      <c r="BK17" s="598">
        <v>4.3725131287880385</v>
      </c>
      <c r="BL17" s="506">
        <v>705.9021820000014</v>
      </c>
      <c r="BM17" s="506">
        <v>610</v>
      </c>
      <c r="BN17" s="598"/>
      <c r="BO17" s="1018">
        <v>85.319305637984044</v>
      </c>
      <c r="BP17" s="1019">
        <v>2.6293607544888662</v>
      </c>
      <c r="BQ17" s="1019">
        <v>80.158318252180408</v>
      </c>
      <c r="BR17" s="1019">
        <v>90.480293023787681</v>
      </c>
      <c r="BS17" s="1019">
        <v>3.0817887403414104</v>
      </c>
      <c r="BT17" s="1020">
        <v>656.35433599999817</v>
      </c>
      <c r="BU17" s="1020">
        <v>607</v>
      </c>
      <c r="BV17" s="1021"/>
      <c r="BW17" s="500">
        <v>88.54550898502805</v>
      </c>
      <c r="BX17" s="500">
        <v>2.3683579449237135</v>
      </c>
      <c r="BY17" s="500">
        <v>83.896751065988425</v>
      </c>
      <c r="BZ17" s="500">
        <v>93.194266904067675</v>
      </c>
      <c r="CA17" s="500">
        <v>2.6747352543020262</v>
      </c>
      <c r="CB17" s="500">
        <v>628.16269100000079</v>
      </c>
      <c r="CC17" s="506">
        <v>657</v>
      </c>
      <c r="CD17" s="513"/>
      <c r="CE17" s="612">
        <v>90.006845639933985</v>
      </c>
      <c r="CF17" s="598">
        <v>1.7678299979258436</v>
      </c>
      <c r="CG17" s="598">
        <v>86.536834465088091</v>
      </c>
      <c r="CH17" s="598">
        <v>93.476856814779879</v>
      </c>
      <c r="CI17" s="598">
        <v>1.9641061581003765</v>
      </c>
      <c r="CJ17" s="744">
        <v>616.64505300000133</v>
      </c>
      <c r="CK17" s="744">
        <v>654</v>
      </c>
      <c r="CL17" s="513"/>
      <c r="CM17" s="612">
        <v>93.870610062988774</v>
      </c>
      <c r="CN17" s="598">
        <v>1.2454465362668736</v>
      </c>
      <c r="CO17" s="598">
        <v>91.425971379625423</v>
      </c>
      <c r="CP17" s="598">
        <v>96.315248746352111</v>
      </c>
      <c r="CQ17" s="598">
        <v>1.3267694067729592</v>
      </c>
      <c r="CR17" s="744">
        <v>602.49201600000004</v>
      </c>
      <c r="CS17" s="744">
        <v>649</v>
      </c>
      <c r="CT17" s="513"/>
      <c r="CU17" s="612">
        <v>91.689699010075103</v>
      </c>
      <c r="CV17" s="598">
        <v>1.7133540757318588</v>
      </c>
      <c r="CW17" s="598">
        <v>88.326622772064184</v>
      </c>
      <c r="CX17" s="598">
        <v>95.052775248086007</v>
      </c>
      <c r="CY17" s="598">
        <v>1.8686440180631319</v>
      </c>
      <c r="CZ17" s="744">
        <v>498.39841000000024</v>
      </c>
      <c r="DA17" s="744">
        <v>647</v>
      </c>
      <c r="DB17" s="744"/>
      <c r="DC17" s="612">
        <v>89.592788263901909</v>
      </c>
      <c r="DD17" s="598">
        <v>2.2876886107669483</v>
      </c>
      <c r="DE17" s="598">
        <v>85.102340513699744</v>
      </c>
      <c r="DF17" s="598">
        <v>94.083236014104088</v>
      </c>
      <c r="DG17" s="598">
        <v>2.5534294166941196</v>
      </c>
      <c r="DH17" s="744">
        <v>517.19840399999964</v>
      </c>
      <c r="DI17" s="744">
        <v>616</v>
      </c>
      <c r="DJ17" s="744"/>
      <c r="DK17" s="612">
        <v>90.996177130427697</v>
      </c>
      <c r="DL17" s="598">
        <v>1.6542139679591752</v>
      </c>
      <c r="DM17" s="598">
        <v>87.749184715358325</v>
      </c>
      <c r="DN17" s="598">
        <v>94.243169545497082</v>
      </c>
      <c r="DO17" s="598">
        <v>1.8178939161236827</v>
      </c>
      <c r="DP17" s="744">
        <v>517.69540200000006</v>
      </c>
      <c r="DQ17" s="744">
        <v>637</v>
      </c>
      <c r="DR17" s="744"/>
      <c r="DS17" s="612">
        <v>91.127660124111927</v>
      </c>
      <c r="DT17" s="598">
        <v>1.6403477988733979</v>
      </c>
      <c r="DU17" s="598">
        <v>87.907885074340911</v>
      </c>
      <c r="DV17" s="598">
        <v>94.347435173882957</v>
      </c>
      <c r="DW17" s="598">
        <v>1.800054776606044</v>
      </c>
      <c r="DX17" s="744">
        <v>479.6143699999991</v>
      </c>
      <c r="DY17" s="744">
        <v>650</v>
      </c>
      <c r="DZ17" s="744"/>
      <c r="EA17" s="612">
        <v>1.1000000000000001</v>
      </c>
      <c r="EB17" s="598">
        <v>0.1</v>
      </c>
      <c r="EC17" s="598"/>
      <c r="ED17" s="500" t="s">
        <v>151</v>
      </c>
      <c r="EE17" s="598"/>
      <c r="EF17" s="797"/>
      <c r="EG17" s="908"/>
      <c r="EH17" s="910"/>
      <c r="EI17" s="910"/>
      <c r="EK17" s="910"/>
      <c r="EL17" s="910"/>
    </row>
    <row r="18" spans="1:142" s="183" customFormat="1" ht="20.25" customHeight="1">
      <c r="A18" s="567" t="s">
        <v>25</v>
      </c>
      <c r="B18" s="431"/>
      <c r="C18" s="719">
        <v>56.656932167664756</v>
      </c>
      <c r="D18" s="713"/>
      <c r="E18" s="713">
        <v>48.426042081580746</v>
      </c>
      <c r="F18" s="713">
        <v>64.887822253748766</v>
      </c>
      <c r="G18" s="713">
        <v>7.3906100229536547</v>
      </c>
      <c r="H18" s="713"/>
      <c r="I18" s="533">
        <v>794</v>
      </c>
      <c r="J18" s="713"/>
      <c r="K18" s="719">
        <v>60.199286226470036</v>
      </c>
      <c r="L18" s="713">
        <v>3.8330924813252136</v>
      </c>
      <c r="M18" s="713">
        <v>52.664482170034773</v>
      </c>
      <c r="N18" s="713">
        <v>67.734090282905299</v>
      </c>
      <c r="O18" s="713">
        <v>6.3673387536607979</v>
      </c>
      <c r="P18" s="713">
        <v>480.31257200000073</v>
      </c>
      <c r="Q18" s="431">
        <v>767</v>
      </c>
      <c r="R18" s="713"/>
      <c r="S18" s="713">
        <v>58.705299116166799</v>
      </c>
      <c r="T18" s="713">
        <v>3.8892270028121159</v>
      </c>
      <c r="U18" s="713">
        <v>51.060312083427675</v>
      </c>
      <c r="V18" s="713">
        <v>66.350286148905923</v>
      </c>
      <c r="W18" s="713">
        <v>6.6250015950281824</v>
      </c>
      <c r="X18" s="713">
        <v>442.43417699999736</v>
      </c>
      <c r="Y18" s="460">
        <v>780</v>
      </c>
      <c r="Z18" s="431"/>
      <c r="AA18" s="554">
        <v>70.502103626696766</v>
      </c>
      <c r="AB18" s="703">
        <v>3.2127226757610594</v>
      </c>
      <c r="AC18" s="703">
        <v>64.187342089303556</v>
      </c>
      <c r="AD18" s="703">
        <v>76.816865164089975</v>
      </c>
      <c r="AE18" s="703">
        <v>4.5569174684094245</v>
      </c>
      <c r="AF18" s="714">
        <v>385.23113499999965</v>
      </c>
      <c r="AG18" s="506">
        <v>800</v>
      </c>
      <c r="AH18" s="431"/>
      <c r="AI18" s="500">
        <v>73.086484332626085</v>
      </c>
      <c r="AJ18" s="500">
        <v>2.8286777211235856</v>
      </c>
      <c r="AK18" s="500">
        <v>67.526581696211679</v>
      </c>
      <c r="AL18" s="500">
        <v>78.646386969040492</v>
      </c>
      <c r="AM18" s="500">
        <v>3.8703157594089563</v>
      </c>
      <c r="AN18" s="506">
        <v>323.50956699999722</v>
      </c>
      <c r="AO18" s="506">
        <v>792</v>
      </c>
      <c r="AP18" s="503"/>
      <c r="AQ18" s="771">
        <v>68.821126901618641</v>
      </c>
      <c r="AR18" s="500">
        <v>3.8099168731169004</v>
      </c>
      <c r="AS18" s="500">
        <v>61.333369980511407</v>
      </c>
      <c r="AT18" s="500">
        <v>76.308883822725861</v>
      </c>
      <c r="AU18" s="500">
        <v>5.5359699043627444</v>
      </c>
      <c r="AV18" s="506">
        <v>312.39287800000227</v>
      </c>
      <c r="AW18" s="506">
        <v>771</v>
      </c>
      <c r="AX18" s="503"/>
      <c r="AY18" s="507">
        <v>72.271761253612581</v>
      </c>
      <c r="AZ18" s="500">
        <v>3.0888848917864991</v>
      </c>
      <c r="BA18" s="500">
        <v>66.208784804395265</v>
      </c>
      <c r="BB18" s="500">
        <v>78.334737702829898</v>
      </c>
      <c r="BC18" s="598">
        <v>4.2739859084755567</v>
      </c>
      <c r="BD18" s="506">
        <v>368.72552900000028</v>
      </c>
      <c r="BE18" s="506">
        <v>949</v>
      </c>
      <c r="BF18" s="504"/>
      <c r="BG18" s="507">
        <v>74.176518845512078</v>
      </c>
      <c r="BH18" s="500">
        <v>2.5790543092293405</v>
      </c>
      <c r="BI18" s="500">
        <v>69.114274444658591</v>
      </c>
      <c r="BJ18" s="500">
        <v>79.238763246365565</v>
      </c>
      <c r="BK18" s="598">
        <v>3.4769147290408089</v>
      </c>
      <c r="BL18" s="506">
        <v>358.98395899999957</v>
      </c>
      <c r="BM18" s="506">
        <v>943</v>
      </c>
      <c r="BN18" s="598"/>
      <c r="BO18" s="1018">
        <v>71.820987923580418</v>
      </c>
      <c r="BP18" s="1019">
        <v>2.5951104967159555</v>
      </c>
      <c r="BQ18" s="1019">
        <v>66.727227961029641</v>
      </c>
      <c r="BR18" s="1019">
        <v>76.914747886131181</v>
      </c>
      <c r="BS18" s="1019">
        <v>3.6133038151427646</v>
      </c>
      <c r="BT18" s="1020">
        <v>323.93392199999892</v>
      </c>
      <c r="BU18" s="1020">
        <v>965</v>
      </c>
      <c r="BV18" s="1021"/>
      <c r="BW18" s="500">
        <v>74.405735275196747</v>
      </c>
      <c r="BX18" s="500">
        <v>3.1541702114863472</v>
      </c>
      <c r="BY18" s="500">
        <v>68.214536947226804</v>
      </c>
      <c r="BZ18" s="500">
        <v>80.596933603166704</v>
      </c>
      <c r="CA18" s="500">
        <v>4.2391493072682449</v>
      </c>
      <c r="CB18" s="500">
        <v>324.27151900000052</v>
      </c>
      <c r="CC18" s="506">
        <v>1072</v>
      </c>
      <c r="CD18" s="513"/>
      <c r="CE18" s="612">
        <v>78.688344662506353</v>
      </c>
      <c r="CF18" s="598">
        <v>2.3905397051010331</v>
      </c>
      <c r="CG18" s="598">
        <v>73.996038558216938</v>
      </c>
      <c r="CH18" s="598">
        <v>83.380650766795767</v>
      </c>
      <c r="CI18" s="598">
        <v>3.0379844884957712</v>
      </c>
      <c r="CJ18" s="744">
        <v>311.93775399999748</v>
      </c>
      <c r="CK18" s="744">
        <v>1068</v>
      </c>
      <c r="CL18" s="513"/>
      <c r="CM18" s="612">
        <v>88.226988296589326</v>
      </c>
      <c r="CN18" s="598">
        <v>1.8740081752090434</v>
      </c>
      <c r="CO18" s="598">
        <v>84.548570360009577</v>
      </c>
      <c r="CP18" s="598">
        <v>91.905406233169074</v>
      </c>
      <c r="CQ18" s="598">
        <v>2.124075876770565</v>
      </c>
      <c r="CR18" s="744">
        <v>302.75790000000069</v>
      </c>
      <c r="CS18" s="744">
        <v>1056</v>
      </c>
      <c r="CT18" s="513"/>
      <c r="CU18" s="612">
        <v>82.516219284406574</v>
      </c>
      <c r="CV18" s="598">
        <v>2.3745905240005438</v>
      </c>
      <c r="CW18" s="598">
        <v>77.855227677717849</v>
      </c>
      <c r="CX18" s="598">
        <v>87.177210891095299</v>
      </c>
      <c r="CY18" s="598">
        <v>2.8777257908728253</v>
      </c>
      <c r="CZ18" s="744">
        <v>291.79539499999885</v>
      </c>
      <c r="DA18" s="744">
        <v>1042</v>
      </c>
      <c r="DB18" s="481"/>
      <c r="DC18" s="612">
        <v>85.468227704871012</v>
      </c>
      <c r="DD18" s="598">
        <v>1.6562656900034698</v>
      </c>
      <c r="DE18" s="598">
        <v>82.217184487533942</v>
      </c>
      <c r="DF18" s="598">
        <v>88.719270922208082</v>
      </c>
      <c r="DG18" s="598">
        <v>1.9378729786262736</v>
      </c>
      <c r="DH18" s="744">
        <v>297.46980700000069</v>
      </c>
      <c r="DI18" s="744">
        <v>1031</v>
      </c>
      <c r="DJ18" s="481"/>
      <c r="DK18" s="612">
        <v>83.321613546418575</v>
      </c>
      <c r="DL18" s="598">
        <v>1.9371835683804677</v>
      </c>
      <c r="DM18" s="598">
        <v>79.519191081754883</v>
      </c>
      <c r="DN18" s="598">
        <v>87.124036011082268</v>
      </c>
      <c r="DO18" s="598">
        <v>2.3249472566937994</v>
      </c>
      <c r="DP18" s="744">
        <v>290.39350499999995</v>
      </c>
      <c r="DQ18" s="744">
        <v>1045</v>
      </c>
      <c r="DR18" s="481"/>
      <c r="DS18" s="612">
        <v>81.363998182119062</v>
      </c>
      <c r="DT18" s="598">
        <v>2.1883937106863192</v>
      </c>
      <c r="DU18" s="598">
        <v>77.068485075945489</v>
      </c>
      <c r="DV18" s="598">
        <v>85.65951128829262</v>
      </c>
      <c r="DW18" s="598">
        <v>2.6896339407854355</v>
      </c>
      <c r="DX18" s="744">
        <v>279.27238099999892</v>
      </c>
      <c r="DY18" s="744">
        <v>1056</v>
      </c>
      <c r="DZ18" s="481"/>
      <c r="EA18" s="612">
        <v>2.7</v>
      </c>
      <c r="EB18" s="475">
        <v>-1.9</v>
      </c>
      <c r="EC18" s="475"/>
      <c r="ED18" s="475" t="s">
        <v>151</v>
      </c>
      <c r="EE18" s="475"/>
      <c r="EF18" s="797"/>
      <c r="EG18" s="908"/>
      <c r="EH18" s="910"/>
      <c r="EI18" s="910"/>
      <c r="EK18" s="910"/>
      <c r="EL18" s="910"/>
    </row>
    <row r="19" spans="1:142" s="183" customFormat="1" ht="20.25" customHeight="1">
      <c r="A19" s="567" t="s">
        <v>26</v>
      </c>
      <c r="B19" s="431"/>
      <c r="C19" s="719">
        <v>65.394978252084599</v>
      </c>
      <c r="D19" s="713"/>
      <c r="E19" s="713">
        <v>59.684242223614582</v>
      </c>
      <c r="F19" s="713">
        <v>71.105714280554622</v>
      </c>
      <c r="G19" s="713">
        <v>4.4425694471773447</v>
      </c>
      <c r="H19" s="713"/>
      <c r="I19" s="533">
        <v>699</v>
      </c>
      <c r="J19" s="713"/>
      <c r="K19" s="719">
        <v>61.408569592369822</v>
      </c>
      <c r="L19" s="713">
        <v>3.6500664516590136</v>
      </c>
      <c r="M19" s="713">
        <v>54.233544298769246</v>
      </c>
      <c r="N19" s="713">
        <v>68.583594885970399</v>
      </c>
      <c r="O19" s="713">
        <v>5.9439040444813482</v>
      </c>
      <c r="P19" s="713">
        <v>499.1625290000033</v>
      </c>
      <c r="Q19" s="431">
        <v>684</v>
      </c>
      <c r="R19" s="713"/>
      <c r="S19" s="713">
        <v>69.016027842640582</v>
      </c>
      <c r="T19" s="713">
        <v>4.7605526309750239</v>
      </c>
      <c r="U19" s="713">
        <v>59.658290918012334</v>
      </c>
      <c r="V19" s="713">
        <v>78.373764767268824</v>
      </c>
      <c r="W19" s="713">
        <v>6.8977493776217926</v>
      </c>
      <c r="X19" s="713">
        <v>478.31727399999858</v>
      </c>
      <c r="Y19" s="460">
        <v>656</v>
      </c>
      <c r="Z19" s="431"/>
      <c r="AA19" s="554">
        <v>82.629059526228232</v>
      </c>
      <c r="AB19" s="703">
        <v>2.7504613878184236</v>
      </c>
      <c r="AC19" s="703">
        <v>77.22289486940285</v>
      </c>
      <c r="AD19" s="703">
        <v>88.035224183053614</v>
      </c>
      <c r="AE19" s="703">
        <v>3.328685336113947</v>
      </c>
      <c r="AF19" s="714">
        <v>519.65362000000061</v>
      </c>
      <c r="AG19" s="506">
        <v>691</v>
      </c>
      <c r="AH19" s="431"/>
      <c r="AI19" s="500">
        <v>77.611423640395287</v>
      </c>
      <c r="AJ19" s="500">
        <v>2.8039166990408022</v>
      </c>
      <c r="AK19" s="500">
        <v>72.100189988407891</v>
      </c>
      <c r="AL19" s="500">
        <v>83.122657292382698</v>
      </c>
      <c r="AM19" s="500">
        <v>3.6127628737136273</v>
      </c>
      <c r="AN19" s="506">
        <v>375.67786200000211</v>
      </c>
      <c r="AO19" s="506">
        <v>672</v>
      </c>
      <c r="AP19" s="503"/>
      <c r="AQ19" s="771">
        <v>80.841970182758942</v>
      </c>
      <c r="AR19" s="500">
        <v>2.2782245648703672</v>
      </c>
      <c r="AS19" s="500">
        <v>76.364499329309922</v>
      </c>
      <c r="AT19" s="500">
        <v>85.319441036207976</v>
      </c>
      <c r="AU19" s="500">
        <v>2.8181210325775075</v>
      </c>
      <c r="AV19" s="506">
        <v>437.2585010000019</v>
      </c>
      <c r="AW19" s="506">
        <v>692</v>
      </c>
      <c r="AX19" s="503"/>
      <c r="AY19" s="507">
        <v>75.341003892274074</v>
      </c>
      <c r="AZ19" s="500">
        <v>2.3549090844240381</v>
      </c>
      <c r="BA19" s="500">
        <v>70.718702052255324</v>
      </c>
      <c r="BB19" s="500">
        <v>79.963305732292824</v>
      </c>
      <c r="BC19" s="598">
        <v>3.12566724992302</v>
      </c>
      <c r="BD19" s="506">
        <v>514.02573099999984</v>
      </c>
      <c r="BE19" s="506">
        <v>916</v>
      </c>
      <c r="BF19" s="504"/>
      <c r="BG19" s="507">
        <v>78.838721901368629</v>
      </c>
      <c r="BH19" s="500">
        <v>2.1767445345283938</v>
      </c>
      <c r="BI19" s="500">
        <v>74.566143075644916</v>
      </c>
      <c r="BJ19" s="500">
        <v>83.111300727092356</v>
      </c>
      <c r="BK19" s="598">
        <v>2.7610094152104785</v>
      </c>
      <c r="BL19" s="506">
        <v>500.44541499999997</v>
      </c>
      <c r="BM19" s="506">
        <v>870</v>
      </c>
      <c r="BN19" s="598"/>
      <c r="BO19" s="1018">
        <v>79.026956718668515</v>
      </c>
      <c r="BP19" s="1019">
        <v>2.0662643659976054</v>
      </c>
      <c r="BQ19" s="1019">
        <v>74.97123164920302</v>
      </c>
      <c r="BR19" s="1019">
        <v>83.082681788134011</v>
      </c>
      <c r="BS19" s="1019">
        <v>2.6146323378659124</v>
      </c>
      <c r="BT19" s="1020">
        <v>459.58627800000176</v>
      </c>
      <c r="BU19" s="1020">
        <v>888</v>
      </c>
      <c r="BV19" s="1021"/>
      <c r="BW19" s="500">
        <v>76.757600664286002</v>
      </c>
      <c r="BX19" s="500">
        <v>2.4802064790286447</v>
      </c>
      <c r="BY19" s="500">
        <v>71.889299597316509</v>
      </c>
      <c r="BZ19" s="500">
        <v>81.625901731255496</v>
      </c>
      <c r="CA19" s="500">
        <v>3.2312193939936971</v>
      </c>
      <c r="CB19" s="500">
        <v>427.21601400000031</v>
      </c>
      <c r="CC19" s="506">
        <v>901</v>
      </c>
      <c r="CD19" s="513"/>
      <c r="CE19" s="612">
        <v>81.986855777723164</v>
      </c>
      <c r="CF19" s="598">
        <v>2.2977651102395549</v>
      </c>
      <c r="CG19" s="598">
        <v>77.476653654749171</v>
      </c>
      <c r="CH19" s="598">
        <v>86.497057900697158</v>
      </c>
      <c r="CI19" s="598">
        <v>2.8026018176243879</v>
      </c>
      <c r="CJ19" s="744">
        <v>456.05315199999967</v>
      </c>
      <c r="CK19" s="744">
        <v>912</v>
      </c>
      <c r="CL19" s="513"/>
      <c r="CM19" s="612">
        <v>91.158442447802472</v>
      </c>
      <c r="CN19" s="598">
        <v>1.8503291828609252</v>
      </c>
      <c r="CO19" s="598">
        <v>87.526503086570315</v>
      </c>
      <c r="CP19" s="598">
        <v>94.790381809034614</v>
      </c>
      <c r="CQ19" s="598">
        <v>2.0297946445502597</v>
      </c>
      <c r="CR19" s="744">
        <v>453.54617399999927</v>
      </c>
      <c r="CS19" s="744">
        <v>916</v>
      </c>
      <c r="CT19" s="513"/>
      <c r="CU19" s="612">
        <v>88.612076023767244</v>
      </c>
      <c r="CV19" s="598">
        <v>1.7075370369548986</v>
      </c>
      <c r="CW19" s="598">
        <v>85.260417825473567</v>
      </c>
      <c r="CX19" s="598">
        <v>91.963734222060936</v>
      </c>
      <c r="CY19" s="598">
        <v>1.926980061382275</v>
      </c>
      <c r="CZ19" s="744">
        <v>439.30372300000033</v>
      </c>
      <c r="DA19" s="744">
        <v>880</v>
      </c>
      <c r="DB19" s="744"/>
      <c r="DC19" s="612">
        <v>86.168095904137815</v>
      </c>
      <c r="DD19" s="598">
        <v>1.9244534316724544</v>
      </c>
      <c r="DE19" s="598">
        <v>82.39063355985256</v>
      </c>
      <c r="DF19" s="598">
        <v>89.945558248423083</v>
      </c>
      <c r="DG19" s="598">
        <v>2.2333711932237805</v>
      </c>
      <c r="DH19" s="744">
        <v>399.37380000000002</v>
      </c>
      <c r="DI19" s="744">
        <v>876</v>
      </c>
      <c r="DJ19" s="744"/>
      <c r="DK19" s="612">
        <v>84.446767991207423</v>
      </c>
      <c r="DL19" s="598">
        <v>1.7015626155339421</v>
      </c>
      <c r="DM19" s="598">
        <v>81.106836752916308</v>
      </c>
      <c r="DN19" s="598">
        <v>87.786699229498524</v>
      </c>
      <c r="DO19" s="598">
        <v>2.0149529176902403</v>
      </c>
      <c r="DP19" s="744">
        <v>383.12692799999883</v>
      </c>
      <c r="DQ19" s="744">
        <v>905</v>
      </c>
      <c r="DR19" s="744"/>
      <c r="DS19" s="612">
        <v>83.895578760923712</v>
      </c>
      <c r="DT19" s="598">
        <v>1.7919506397543594</v>
      </c>
      <c r="DU19" s="598">
        <v>80.378228376898448</v>
      </c>
      <c r="DV19" s="598">
        <v>87.412929144948961</v>
      </c>
      <c r="DW19" s="598">
        <v>2.1359297667650177</v>
      </c>
      <c r="DX19" s="744">
        <v>371.46749399999976</v>
      </c>
      <c r="DY19" s="744">
        <v>878</v>
      </c>
      <c r="DZ19" s="744"/>
      <c r="EA19" s="612">
        <v>1.9</v>
      </c>
      <c r="EB19" s="598">
        <v>-0.5</v>
      </c>
      <c r="EC19" s="598"/>
      <c r="ED19" s="500" t="s">
        <v>151</v>
      </c>
      <c r="EE19" s="598"/>
      <c r="EF19" s="797"/>
      <c r="EG19" s="908"/>
      <c r="EH19" s="910"/>
      <c r="EI19" s="910"/>
      <c r="EK19" s="910"/>
      <c r="EL19" s="910"/>
    </row>
    <row r="20" spans="1:142" s="183" customFormat="1" ht="20.25" customHeight="1">
      <c r="A20" s="567" t="s">
        <v>27</v>
      </c>
      <c r="B20" s="431"/>
      <c r="C20" s="719">
        <v>58.827262739711685</v>
      </c>
      <c r="D20" s="713"/>
      <c r="E20" s="713">
        <v>47.072993032524799</v>
      </c>
      <c r="F20" s="713">
        <v>70.581532446898564</v>
      </c>
      <c r="G20" s="713">
        <v>10.164910285015722</v>
      </c>
      <c r="H20" s="713"/>
      <c r="I20" s="533">
        <v>168</v>
      </c>
      <c r="J20" s="713"/>
      <c r="K20" s="719">
        <v>62.528961067806797</v>
      </c>
      <c r="L20" s="713">
        <v>5.5095409762844039</v>
      </c>
      <c r="M20" s="713">
        <v>51.698721020258652</v>
      </c>
      <c r="N20" s="713">
        <v>73.359201115354949</v>
      </c>
      <c r="O20" s="713">
        <v>8.8111826619185685</v>
      </c>
      <c r="P20" s="713">
        <v>109.43614099999989</v>
      </c>
      <c r="Q20" s="431">
        <v>180</v>
      </c>
      <c r="R20" s="713"/>
      <c r="S20" s="713">
        <v>71.343055844162933</v>
      </c>
      <c r="T20" s="713">
        <v>5.030953262637281</v>
      </c>
      <c r="U20" s="713">
        <v>61.453797020399527</v>
      </c>
      <c r="V20" s="713">
        <v>81.232314667926332</v>
      </c>
      <c r="W20" s="713">
        <v>7.0517770834299052</v>
      </c>
      <c r="X20" s="713">
        <v>127.17681900000011</v>
      </c>
      <c r="Y20" s="460">
        <v>173</v>
      </c>
      <c r="Z20" s="431"/>
      <c r="AA20" s="554">
        <v>70.787872212159513</v>
      </c>
      <c r="AB20" s="703">
        <v>4.0113182827771325</v>
      </c>
      <c r="AC20" s="703">
        <v>62.903432451008115</v>
      </c>
      <c r="AD20" s="703">
        <v>78.672311973310926</v>
      </c>
      <c r="AE20" s="703">
        <v>5.6666744703877283</v>
      </c>
      <c r="AF20" s="714">
        <v>100.42454699999999</v>
      </c>
      <c r="AG20" s="506">
        <v>170</v>
      </c>
      <c r="AH20" s="431"/>
      <c r="AI20" s="500">
        <v>75.844614573677106</v>
      </c>
      <c r="AJ20" s="500">
        <v>3.742977245337062</v>
      </c>
      <c r="AK20" s="500">
        <v>68.48761207778216</v>
      </c>
      <c r="AL20" s="500">
        <v>83.201617069572052</v>
      </c>
      <c r="AM20" s="500">
        <v>4.9350600123375301</v>
      </c>
      <c r="AN20" s="506">
        <v>110.65627200000034</v>
      </c>
      <c r="AO20" s="506">
        <v>171</v>
      </c>
      <c r="AP20" s="503"/>
      <c r="AQ20" s="771">
        <v>82.55719684923163</v>
      </c>
      <c r="AR20" s="500">
        <v>5.2224298583106306</v>
      </c>
      <c r="AS20" s="500">
        <v>72.293380965875841</v>
      </c>
      <c r="AT20" s="500">
        <v>92.82101273258742</v>
      </c>
      <c r="AU20" s="500">
        <v>6.3258323412409281</v>
      </c>
      <c r="AV20" s="506">
        <v>142.28274999999971</v>
      </c>
      <c r="AW20" s="506">
        <v>176</v>
      </c>
      <c r="AX20" s="503"/>
      <c r="AY20" s="507">
        <v>82.76389932135362</v>
      </c>
      <c r="AZ20" s="500">
        <v>3.601867425722987</v>
      </c>
      <c r="BA20" s="500">
        <v>75.69402195770374</v>
      </c>
      <c r="BB20" s="500">
        <v>89.8337766850035</v>
      </c>
      <c r="BC20" s="598">
        <v>4.3519788884495947</v>
      </c>
      <c r="BD20" s="506">
        <v>121.24811399999989</v>
      </c>
      <c r="BE20" s="506">
        <v>145</v>
      </c>
      <c r="BF20" s="504"/>
      <c r="BG20" s="507">
        <v>85.598846422960506</v>
      </c>
      <c r="BH20" s="500">
        <v>4.0536138206956966</v>
      </c>
      <c r="BI20" s="500">
        <v>77.642292815847483</v>
      </c>
      <c r="BJ20" s="500">
        <v>93.555400030073528</v>
      </c>
      <c r="BK20" s="598">
        <v>4.735593982967953</v>
      </c>
      <c r="BL20" s="506">
        <v>116.89483699999992</v>
      </c>
      <c r="BM20" s="506">
        <v>137</v>
      </c>
      <c r="BN20" s="598"/>
      <c r="BO20" s="1018">
        <v>84.750448695639406</v>
      </c>
      <c r="BP20" s="1019">
        <v>4.913104705760075</v>
      </c>
      <c r="BQ20" s="1019">
        <v>75.106860850848051</v>
      </c>
      <c r="BR20" s="1019">
        <v>94.394036540430761</v>
      </c>
      <c r="BS20" s="1019">
        <v>5.797143002043911</v>
      </c>
      <c r="BT20" s="1020">
        <v>106.99234800000012</v>
      </c>
      <c r="BU20" s="1020">
        <v>143</v>
      </c>
      <c r="BV20" s="1021"/>
      <c r="BW20" s="500">
        <v>81.816480978918179</v>
      </c>
      <c r="BX20" s="500">
        <v>10.027629605412379</v>
      </c>
      <c r="BY20" s="500">
        <v>62.1336358932449</v>
      </c>
      <c r="BZ20" s="500">
        <v>100</v>
      </c>
      <c r="CA20" s="500">
        <v>12.256246523235605</v>
      </c>
      <c r="CB20" s="500">
        <v>102.19019200000017</v>
      </c>
      <c r="CC20" s="506">
        <v>145</v>
      </c>
      <c r="CD20" s="513"/>
      <c r="CE20" s="612">
        <v>86.402824858802234</v>
      </c>
      <c r="CF20" s="598">
        <v>6.3353441083941924</v>
      </c>
      <c r="CG20" s="598">
        <v>73.967401272589242</v>
      </c>
      <c r="CH20" s="598">
        <v>98.838248445015239</v>
      </c>
      <c r="CI20" s="598">
        <v>7.3323344679381535</v>
      </c>
      <c r="CJ20" s="744">
        <v>100.0922240000001</v>
      </c>
      <c r="CK20" s="744">
        <v>147</v>
      </c>
      <c r="CL20" s="513"/>
      <c r="CM20" s="612">
        <v>92.180648417977963</v>
      </c>
      <c r="CN20" s="598">
        <v>2.9006185509530704</v>
      </c>
      <c r="CO20" s="598">
        <v>86.487136806796471</v>
      </c>
      <c r="CP20" s="598">
        <v>97.874160029159455</v>
      </c>
      <c r="CQ20" s="598">
        <v>3.1466675497884253</v>
      </c>
      <c r="CR20" s="744">
        <v>108.25168699999995</v>
      </c>
      <c r="CS20" s="744">
        <v>145</v>
      </c>
      <c r="CT20" s="513"/>
      <c r="CU20" s="612">
        <v>87.053529725168417</v>
      </c>
      <c r="CV20" s="598">
        <v>5.0828093724126058</v>
      </c>
      <c r="CW20" s="598">
        <v>77.076680418408301</v>
      </c>
      <c r="CX20" s="598">
        <v>97.030379031928518</v>
      </c>
      <c r="CY20" s="598">
        <v>5.8387171530657564</v>
      </c>
      <c r="CZ20" s="744">
        <v>78.498646999999892</v>
      </c>
      <c r="DA20" s="744">
        <v>141</v>
      </c>
      <c r="DB20" s="744"/>
      <c r="DC20" s="612">
        <v>73.163753615126566</v>
      </c>
      <c r="DD20" s="598">
        <v>8.8551953020050256</v>
      </c>
      <c r="DE20" s="598">
        <v>55.782108388437038</v>
      </c>
      <c r="DF20" s="598">
        <v>90.545398841816109</v>
      </c>
      <c r="DG20" s="598">
        <v>12.103254500291547</v>
      </c>
      <c r="DH20" s="744">
        <v>86.315786000000116</v>
      </c>
      <c r="DI20" s="744">
        <v>140</v>
      </c>
      <c r="DJ20" s="744"/>
      <c r="DK20" s="612">
        <v>89.740515893232541</v>
      </c>
      <c r="DL20" s="598">
        <v>3.4575517938801417</v>
      </c>
      <c r="DM20" s="598">
        <v>82.953821628228354</v>
      </c>
      <c r="DN20" s="598">
        <v>96.527210158236727</v>
      </c>
      <c r="DO20" s="598">
        <v>3.8528325355224311</v>
      </c>
      <c r="DP20" s="744">
        <v>80.728951999999893</v>
      </c>
      <c r="DQ20" s="744">
        <v>140</v>
      </c>
      <c r="DR20" s="744"/>
      <c r="DS20" s="612">
        <v>87.603500520179594</v>
      </c>
      <c r="DT20" s="598">
        <v>4.2260566322497173</v>
      </c>
      <c r="DU20" s="598">
        <v>79.308337925525976</v>
      </c>
      <c r="DV20" s="598">
        <v>95.898663114833226</v>
      </c>
      <c r="DW20" s="598">
        <v>4.8240727906486329</v>
      </c>
      <c r="DX20" s="744">
        <v>90.421647000000135</v>
      </c>
      <c r="DY20" s="744">
        <v>144</v>
      </c>
      <c r="DZ20" s="744"/>
      <c r="EA20" s="612">
        <v>1.2</v>
      </c>
      <c r="EB20" s="598">
        <v>-2.1</v>
      </c>
      <c r="EC20" s="598"/>
      <c r="ED20" s="500" t="s">
        <v>151</v>
      </c>
      <c r="EE20" s="598"/>
      <c r="EF20" s="797"/>
      <c r="EG20" s="908"/>
      <c r="EH20" s="910"/>
      <c r="EI20" s="910"/>
      <c r="EK20" s="910"/>
      <c r="EL20" s="910"/>
    </row>
    <row r="21" spans="1:142" s="183" customFormat="1" ht="20.25" customHeight="1">
      <c r="A21" s="567" t="s">
        <v>28</v>
      </c>
      <c r="B21" s="431"/>
      <c r="C21" s="719">
        <v>65.900820430322696</v>
      </c>
      <c r="D21" s="713"/>
      <c r="E21" s="713">
        <v>55.906552043384814</v>
      </c>
      <c r="F21" s="713">
        <v>75.895088817260572</v>
      </c>
      <c r="G21" s="713">
        <v>7.715191775947301</v>
      </c>
      <c r="H21" s="713"/>
      <c r="I21" s="533">
        <v>490</v>
      </c>
      <c r="J21" s="713"/>
      <c r="K21" s="719">
        <v>65.632386250603616</v>
      </c>
      <c r="L21" s="713">
        <v>5.792771610529841</v>
      </c>
      <c r="M21" s="713">
        <v>54.245392787316995</v>
      </c>
      <c r="N21" s="713">
        <v>77.019379713890231</v>
      </c>
      <c r="O21" s="713">
        <v>8.8260871521741535</v>
      </c>
      <c r="P21" s="713">
        <v>499.61876099999921</v>
      </c>
      <c r="Q21" s="431">
        <v>488</v>
      </c>
      <c r="R21" s="713"/>
      <c r="S21" s="713">
        <v>66.231814562868792</v>
      </c>
      <c r="T21" s="713">
        <v>5.7298519118397486</v>
      </c>
      <c r="U21" s="713">
        <v>54.968742612103952</v>
      </c>
      <c r="V21" s="713">
        <v>77.494886513633645</v>
      </c>
      <c r="W21" s="713">
        <v>8.6512078064852638</v>
      </c>
      <c r="X21" s="713">
        <v>525.88837599999499</v>
      </c>
      <c r="Y21" s="460">
        <v>483</v>
      </c>
      <c r="Z21" s="431"/>
      <c r="AA21" s="554">
        <v>76.57285947893368</v>
      </c>
      <c r="AB21" s="703">
        <v>4.8927297679827104</v>
      </c>
      <c r="AC21" s="703">
        <v>66.955962886887491</v>
      </c>
      <c r="AD21" s="703">
        <v>86.189756070979868</v>
      </c>
      <c r="AE21" s="703">
        <v>6.3896396207180599</v>
      </c>
      <c r="AF21" s="714">
        <v>483.86196299999943</v>
      </c>
      <c r="AG21" s="506">
        <v>458</v>
      </c>
      <c r="AH21" s="431"/>
      <c r="AI21" s="500">
        <v>82.797932426968941</v>
      </c>
      <c r="AJ21" s="500">
        <v>4.4155023674761713</v>
      </c>
      <c r="AK21" s="500">
        <v>74.119049332335834</v>
      </c>
      <c r="AL21" s="500">
        <v>91.476815521602063</v>
      </c>
      <c r="AM21" s="500">
        <v>5.3328654931943129</v>
      </c>
      <c r="AN21" s="506">
        <v>450.37325700000184</v>
      </c>
      <c r="AO21" s="506">
        <v>445</v>
      </c>
      <c r="AP21" s="503"/>
      <c r="AQ21" s="771">
        <v>79.322313355736597</v>
      </c>
      <c r="AR21" s="500">
        <v>4.7641058740569102</v>
      </c>
      <c r="AS21" s="500">
        <v>69.959256911365017</v>
      </c>
      <c r="AT21" s="500">
        <v>88.685369800108177</v>
      </c>
      <c r="AU21" s="500">
        <v>6.0060097499821206</v>
      </c>
      <c r="AV21" s="506">
        <v>451.7373370000002</v>
      </c>
      <c r="AW21" s="506">
        <v>449</v>
      </c>
      <c r="AX21" s="503"/>
      <c r="AY21" s="507">
        <v>80.725647746358504</v>
      </c>
      <c r="AZ21" s="500">
        <v>4.1946205518630686</v>
      </c>
      <c r="BA21" s="500">
        <v>72.492292826926771</v>
      </c>
      <c r="BB21" s="500">
        <v>88.959002665790223</v>
      </c>
      <c r="BC21" s="598">
        <v>5.1961435664692903</v>
      </c>
      <c r="BD21" s="506">
        <v>495.13219299999946</v>
      </c>
      <c r="BE21" s="506">
        <v>459</v>
      </c>
      <c r="BF21" s="504"/>
      <c r="BG21" s="507">
        <v>83.799622831246651</v>
      </c>
      <c r="BH21" s="500">
        <v>3.9089841530421201</v>
      </c>
      <c r="BI21" s="500">
        <v>76.126952631573545</v>
      </c>
      <c r="BJ21" s="500">
        <v>91.472293030919744</v>
      </c>
      <c r="BK21" s="598">
        <v>4.6646798887316283</v>
      </c>
      <c r="BL21" s="506">
        <v>482.05106700000056</v>
      </c>
      <c r="BM21" s="506">
        <v>443</v>
      </c>
      <c r="BN21" s="598"/>
      <c r="BO21" s="1018">
        <v>78.699330477272696</v>
      </c>
      <c r="BP21" s="1019">
        <v>3.9207175547178332</v>
      </c>
      <c r="BQ21" s="1019">
        <v>71.003629608286701</v>
      </c>
      <c r="BR21" s="1019">
        <v>86.395031346258705</v>
      </c>
      <c r="BS21" s="1019">
        <v>4.981894421389117</v>
      </c>
      <c r="BT21" s="1020">
        <v>491.4694999999997</v>
      </c>
      <c r="BU21" s="1020">
        <v>442</v>
      </c>
      <c r="BV21" s="1021"/>
      <c r="BW21" s="500">
        <v>83.606587525886695</v>
      </c>
      <c r="BX21" s="500">
        <v>3.1801591162304432</v>
      </c>
      <c r="BY21" s="500">
        <v>77.364376585150481</v>
      </c>
      <c r="BZ21" s="500">
        <v>89.84879846662291</v>
      </c>
      <c r="CA21" s="500">
        <v>3.8037183556209442</v>
      </c>
      <c r="CB21" s="500">
        <v>476.43410500000022</v>
      </c>
      <c r="CC21" s="506">
        <v>448</v>
      </c>
      <c r="CD21" s="513"/>
      <c r="CE21" s="612">
        <v>79.453822880584056</v>
      </c>
      <c r="CF21" s="598">
        <v>3.4056270825617414</v>
      </c>
      <c r="CG21" s="598">
        <v>72.769037551840725</v>
      </c>
      <c r="CH21" s="598">
        <v>86.138608209327401</v>
      </c>
      <c r="CI21" s="598">
        <v>4.2862973222575631</v>
      </c>
      <c r="CJ21" s="744">
        <v>512.28678399999944</v>
      </c>
      <c r="CK21" s="744">
        <v>452</v>
      </c>
      <c r="CL21" s="513"/>
      <c r="CM21" s="612">
        <v>81.661865431695574</v>
      </c>
      <c r="CN21" s="598">
        <v>3.8537730492699618</v>
      </c>
      <c r="CO21" s="598">
        <v>74.097443837664386</v>
      </c>
      <c r="CP21" s="598">
        <v>89.226287025726748</v>
      </c>
      <c r="CQ21" s="598">
        <v>4.719183218381624</v>
      </c>
      <c r="CR21" s="744">
        <v>480.30316099999942</v>
      </c>
      <c r="CS21" s="744">
        <v>448</v>
      </c>
      <c r="CT21" s="513"/>
      <c r="CU21" s="612">
        <v>87.115510934906297</v>
      </c>
      <c r="CV21" s="598">
        <v>3.3772655462787524</v>
      </c>
      <c r="CW21" s="598">
        <v>80.486407430254786</v>
      </c>
      <c r="CX21" s="598">
        <v>93.744614439557807</v>
      </c>
      <c r="CY21" s="598">
        <v>3.8767671910944581</v>
      </c>
      <c r="CZ21" s="744">
        <v>456.20422900000187</v>
      </c>
      <c r="DA21" s="744">
        <v>448</v>
      </c>
      <c r="DB21" s="744"/>
      <c r="DC21" s="612">
        <v>81.81721839586848</v>
      </c>
      <c r="DD21" s="598">
        <v>3.3917334158876677</v>
      </c>
      <c r="DE21" s="598">
        <v>75.159668231489988</v>
      </c>
      <c r="DF21" s="598">
        <v>88.474768560246986</v>
      </c>
      <c r="DG21" s="598">
        <v>4.1455007666930648</v>
      </c>
      <c r="DH21" s="744">
        <v>481.24840799999936</v>
      </c>
      <c r="DI21" s="744">
        <v>451</v>
      </c>
      <c r="DJ21" s="744"/>
      <c r="DK21" s="612">
        <v>90.289823393121736</v>
      </c>
      <c r="DL21" s="598">
        <v>2.0433585944525721</v>
      </c>
      <c r="DM21" s="598">
        <v>86.278994089316654</v>
      </c>
      <c r="DN21" s="598">
        <v>94.300652696926818</v>
      </c>
      <c r="DO21" s="598">
        <v>2.2631106338039801</v>
      </c>
      <c r="DP21" s="744">
        <v>487.21001599999971</v>
      </c>
      <c r="DQ21" s="744">
        <v>460</v>
      </c>
      <c r="DR21" s="744"/>
      <c r="DS21" s="612">
        <v>85.985183237249458</v>
      </c>
      <c r="DT21" s="598">
        <v>2.6582394231093738</v>
      </c>
      <c r="DU21" s="598">
        <v>80.767428211928831</v>
      </c>
      <c r="DV21" s="598">
        <v>91.202938262570072</v>
      </c>
      <c r="DW21" s="598">
        <v>3.0915087030457169</v>
      </c>
      <c r="DX21" s="744">
        <v>471.1996890000014</v>
      </c>
      <c r="DY21" s="744">
        <v>465</v>
      </c>
      <c r="DZ21" s="744"/>
      <c r="EA21" s="612">
        <v>6.5</v>
      </c>
      <c r="EB21" s="830">
        <v>-4.3</v>
      </c>
      <c r="EC21" s="830"/>
      <c r="ED21" s="831" t="s">
        <v>151</v>
      </c>
      <c r="EE21" s="830"/>
      <c r="EF21" s="797"/>
      <c r="EG21" s="908"/>
      <c r="EH21" s="910"/>
      <c r="EI21" s="910"/>
      <c r="EK21" s="910"/>
      <c r="EL21" s="910"/>
    </row>
    <row r="22" spans="1:142" s="183" customFormat="1" ht="20.25" customHeight="1">
      <c r="A22" s="567" t="s">
        <v>29</v>
      </c>
      <c r="B22" s="431"/>
      <c r="C22" s="719">
        <v>68.656986579276833</v>
      </c>
      <c r="D22" s="713"/>
      <c r="E22" s="713">
        <v>53.642796804739866</v>
      </c>
      <c r="F22" s="713">
        <v>83.671176353813806</v>
      </c>
      <c r="G22" s="713">
        <v>11.125094335479421</v>
      </c>
      <c r="H22" s="713"/>
      <c r="I22" s="533">
        <v>322</v>
      </c>
      <c r="J22" s="713"/>
      <c r="K22" s="719">
        <v>70.575494299645953</v>
      </c>
      <c r="L22" s="713">
        <v>7.7074031959143516</v>
      </c>
      <c r="M22" s="713">
        <v>55.424862493058349</v>
      </c>
      <c r="N22" s="713">
        <v>85.726126106233551</v>
      </c>
      <c r="O22" s="713">
        <v>10.920792369077345</v>
      </c>
      <c r="P22" s="713">
        <v>331.49780999999928</v>
      </c>
      <c r="Q22" s="431">
        <v>324</v>
      </c>
      <c r="R22" s="713"/>
      <c r="S22" s="713">
        <v>75.466408640004815</v>
      </c>
      <c r="T22" s="713">
        <v>4.4937643390293012</v>
      </c>
      <c r="U22" s="713">
        <v>66.633092900084208</v>
      </c>
      <c r="V22" s="713">
        <v>84.299724379925422</v>
      </c>
      <c r="W22" s="713">
        <v>5.9546550843114492</v>
      </c>
      <c r="X22" s="713">
        <v>331.17611199999999</v>
      </c>
      <c r="Y22" s="460">
        <v>321</v>
      </c>
      <c r="Z22" s="431"/>
      <c r="AA22" s="554">
        <v>80.60393660422163</v>
      </c>
      <c r="AB22" s="703">
        <v>4.3674028365704682</v>
      </c>
      <c r="AC22" s="703">
        <v>72.01959545994778</v>
      </c>
      <c r="AD22" s="703">
        <v>89.188277748495466</v>
      </c>
      <c r="AE22" s="703">
        <v>5.4183493022370888</v>
      </c>
      <c r="AF22" s="714">
        <v>451.48394399999933</v>
      </c>
      <c r="AG22" s="506">
        <v>327</v>
      </c>
      <c r="AH22" s="431"/>
      <c r="AI22" s="500">
        <v>80.210484015273934</v>
      </c>
      <c r="AJ22" s="500">
        <v>4.8192752183576326</v>
      </c>
      <c r="AK22" s="500">
        <v>70.737965887082922</v>
      </c>
      <c r="AL22" s="500">
        <v>89.683002143464947</v>
      </c>
      <c r="AM22" s="500">
        <v>6.0082859211271327</v>
      </c>
      <c r="AN22" s="506">
        <v>415.18468699999966</v>
      </c>
      <c r="AO22" s="506">
        <v>325</v>
      </c>
      <c r="AP22" s="503"/>
      <c r="AQ22" s="771">
        <v>85.822498536059172</v>
      </c>
      <c r="AR22" s="500">
        <v>3.5521273244633003</v>
      </c>
      <c r="AS22" s="500">
        <v>78.841384027740588</v>
      </c>
      <c r="AT22" s="500">
        <v>92.803613044377769</v>
      </c>
      <c r="AU22" s="500">
        <v>4.1389232253251613</v>
      </c>
      <c r="AV22" s="506">
        <v>443.19926300000037</v>
      </c>
      <c r="AW22" s="506">
        <v>324</v>
      </c>
      <c r="AX22" s="503"/>
      <c r="AY22" s="507">
        <v>76.535377726625114</v>
      </c>
      <c r="AZ22" s="500">
        <v>4.8589050001207976</v>
      </c>
      <c r="BA22" s="500">
        <v>66.998140951292143</v>
      </c>
      <c r="BB22" s="500">
        <v>86.0726145019581</v>
      </c>
      <c r="BC22" s="598">
        <v>6.3485738810569456</v>
      </c>
      <c r="BD22" s="506">
        <v>506.1918389999995</v>
      </c>
      <c r="BE22" s="506">
        <v>352</v>
      </c>
      <c r="BF22" s="504"/>
      <c r="BG22" s="507">
        <v>83.351012077779188</v>
      </c>
      <c r="BH22" s="500">
        <v>4.0397125106324374</v>
      </c>
      <c r="BI22" s="500">
        <v>75.421744374953022</v>
      </c>
      <c r="BJ22" s="500">
        <v>91.280279780605341</v>
      </c>
      <c r="BK22" s="598">
        <v>4.8466268254340692</v>
      </c>
      <c r="BL22" s="506">
        <v>496.99890699999992</v>
      </c>
      <c r="BM22" s="506">
        <v>343</v>
      </c>
      <c r="BN22" s="598"/>
      <c r="BO22" s="1018">
        <v>82.082768024031651</v>
      </c>
      <c r="BP22" s="1019">
        <v>3.7890001111579918</v>
      </c>
      <c r="BQ22" s="1019">
        <v>74.64560606551737</v>
      </c>
      <c r="BR22" s="1019">
        <v>89.519929982545932</v>
      </c>
      <c r="BS22" s="1019">
        <v>4.6160725355274002</v>
      </c>
      <c r="BT22" s="1020">
        <v>458.74665300000021</v>
      </c>
      <c r="BU22" s="1020">
        <v>344</v>
      </c>
      <c r="BV22" s="1021"/>
      <c r="BW22" s="500">
        <v>85.551756561743161</v>
      </c>
      <c r="BX22" s="500">
        <v>3.5264818206881183</v>
      </c>
      <c r="BY22" s="500">
        <v>78.629762221567006</v>
      </c>
      <c r="BZ22" s="500">
        <v>92.473750901919317</v>
      </c>
      <c r="CA22" s="500">
        <v>4.1220449028922479</v>
      </c>
      <c r="CB22" s="500">
        <v>486.9590570000006</v>
      </c>
      <c r="CC22" s="506">
        <v>353</v>
      </c>
      <c r="CD22" s="513"/>
      <c r="CE22" s="612">
        <v>82.587807370467345</v>
      </c>
      <c r="CF22" s="598">
        <v>4.8907667456038073</v>
      </c>
      <c r="CG22" s="598">
        <v>72.987893758456252</v>
      </c>
      <c r="CH22" s="598">
        <v>92.187720982478453</v>
      </c>
      <c r="CI22" s="598">
        <v>5.921899250412479</v>
      </c>
      <c r="CJ22" s="744">
        <v>463.11174999999935</v>
      </c>
      <c r="CK22" s="744">
        <v>335</v>
      </c>
      <c r="CL22" s="513"/>
      <c r="CM22" s="612">
        <v>93.831529613543353</v>
      </c>
      <c r="CN22" s="598">
        <v>2.0918990005625995</v>
      </c>
      <c r="CO22" s="598">
        <v>89.725422229927304</v>
      </c>
      <c r="CP22" s="598">
        <v>97.937636997159402</v>
      </c>
      <c r="CQ22" s="598">
        <v>2.2294201204843849</v>
      </c>
      <c r="CR22" s="744">
        <v>444.53625099999999</v>
      </c>
      <c r="CS22" s="744">
        <v>350</v>
      </c>
      <c r="CT22" s="513"/>
      <c r="CU22" s="612">
        <v>84.641126347717446</v>
      </c>
      <c r="CV22" s="598">
        <v>3.2645000803542259</v>
      </c>
      <c r="CW22" s="598">
        <v>78.233365800888009</v>
      </c>
      <c r="CX22" s="598">
        <v>91.048886894546882</v>
      </c>
      <c r="CY22" s="598">
        <v>3.8568722100214128</v>
      </c>
      <c r="CZ22" s="744">
        <v>465.93242200000066</v>
      </c>
      <c r="DA22" s="744">
        <v>338</v>
      </c>
      <c r="DB22" s="744"/>
      <c r="DC22" s="612">
        <v>88.576719613126343</v>
      </c>
      <c r="DD22" s="598">
        <v>2.2732282988028443</v>
      </c>
      <c r="DE22" s="598">
        <v>84.114655653891532</v>
      </c>
      <c r="DF22" s="598">
        <v>93.038783572361154</v>
      </c>
      <c r="DG22" s="598">
        <v>2.5663947691126401</v>
      </c>
      <c r="DH22" s="744">
        <v>422.47527299999911</v>
      </c>
      <c r="DI22" s="744">
        <v>326</v>
      </c>
      <c r="DJ22" s="744"/>
      <c r="DK22" s="612">
        <v>85.643339686362978</v>
      </c>
      <c r="DL22" s="598">
        <v>3.0414070327490661</v>
      </c>
      <c r="DM22" s="598">
        <v>79.673479826783677</v>
      </c>
      <c r="DN22" s="598">
        <v>91.613199545942294</v>
      </c>
      <c r="DO22" s="598">
        <v>3.5512475854947891</v>
      </c>
      <c r="DP22" s="744">
        <v>425.01926400000025</v>
      </c>
      <c r="DQ22" s="744">
        <v>355</v>
      </c>
      <c r="DR22" s="744"/>
      <c r="DS22" s="612">
        <v>85.354880140312815</v>
      </c>
      <c r="DT22" s="598">
        <v>2.0050083819813391</v>
      </c>
      <c r="DU22" s="598">
        <v>81.419326980599322</v>
      </c>
      <c r="DV22" s="598">
        <v>89.290433300026322</v>
      </c>
      <c r="DW22" s="598">
        <v>2.3490260646905652</v>
      </c>
      <c r="DX22" s="744">
        <v>435.62123499999956</v>
      </c>
      <c r="DY22" s="744">
        <v>344</v>
      </c>
      <c r="DZ22" s="744"/>
      <c r="EA22" s="612">
        <v>2.8</v>
      </c>
      <c r="EB22" s="830">
        <v>-0.2</v>
      </c>
      <c r="EC22" s="830"/>
      <c r="ED22" s="831" t="s">
        <v>151</v>
      </c>
      <c r="EE22" s="830"/>
      <c r="EF22" s="797"/>
      <c r="EG22" s="908"/>
      <c r="EH22" s="910"/>
      <c r="EI22" s="910"/>
      <c r="EK22" s="910"/>
      <c r="EL22" s="910"/>
    </row>
    <row r="23" spans="1:142" s="183" customFormat="1" ht="20.25" customHeight="1">
      <c r="A23" s="567" t="s">
        <v>30</v>
      </c>
      <c r="B23" s="431"/>
      <c r="C23" s="719">
        <v>72.58633552392314</v>
      </c>
      <c r="D23" s="713"/>
      <c r="E23" s="713">
        <v>60.009788264006517</v>
      </c>
      <c r="F23" s="713">
        <v>85.162882783839763</v>
      </c>
      <c r="G23" s="713">
        <v>8.8144068907874011</v>
      </c>
      <c r="H23" s="713"/>
      <c r="I23" s="533">
        <v>200</v>
      </c>
      <c r="J23" s="713"/>
      <c r="K23" s="719">
        <v>81.253109412308007</v>
      </c>
      <c r="L23" s="713">
        <v>3.9278995247885113</v>
      </c>
      <c r="M23" s="713">
        <v>73.531940821454072</v>
      </c>
      <c r="N23" s="713">
        <v>88.974278003161928</v>
      </c>
      <c r="O23" s="713">
        <v>4.8341528751311067</v>
      </c>
      <c r="P23" s="713">
        <v>208.51006100000026</v>
      </c>
      <c r="Q23" s="431">
        <v>196</v>
      </c>
      <c r="R23" s="713"/>
      <c r="S23" s="713">
        <v>90.463473316814984</v>
      </c>
      <c r="T23" s="713">
        <v>3.889547398033153</v>
      </c>
      <c r="U23" s="713">
        <v>82.817856488667047</v>
      </c>
      <c r="V23" s="713">
        <v>98.109090144962906</v>
      </c>
      <c r="W23" s="713">
        <v>4.299577780317418</v>
      </c>
      <c r="X23" s="713">
        <v>255.69314500000047</v>
      </c>
      <c r="Y23" s="460">
        <v>189</v>
      </c>
      <c r="Z23" s="431"/>
      <c r="AA23" s="554">
        <v>76.632392151832363</v>
      </c>
      <c r="AB23" s="703">
        <v>3.9569239128482785</v>
      </c>
      <c r="AC23" s="703">
        <v>68.854867151070636</v>
      </c>
      <c r="AD23" s="703">
        <v>84.40991715259409</v>
      </c>
      <c r="AE23" s="703">
        <v>5.1635134983237814</v>
      </c>
      <c r="AF23" s="714">
        <v>204.85765300000068</v>
      </c>
      <c r="AG23" s="506">
        <v>191</v>
      </c>
      <c r="AH23" s="431"/>
      <c r="AI23" s="500">
        <v>73.028270427671529</v>
      </c>
      <c r="AJ23" s="500">
        <v>6.4325204062870203</v>
      </c>
      <c r="AK23" s="500">
        <v>60.384840991143605</v>
      </c>
      <c r="AL23" s="500">
        <v>85.671699864199439</v>
      </c>
      <c r="AM23" s="500">
        <v>8.8082606483990347</v>
      </c>
      <c r="AN23" s="506">
        <v>198.90173100000067</v>
      </c>
      <c r="AO23" s="506">
        <v>187</v>
      </c>
      <c r="AP23" s="503"/>
      <c r="AQ23" s="771">
        <v>86.278882351360267</v>
      </c>
      <c r="AR23" s="500">
        <v>5.8861522918199247</v>
      </c>
      <c r="AS23" s="500">
        <v>74.710630594279621</v>
      </c>
      <c r="AT23" s="500">
        <v>97.847134108440912</v>
      </c>
      <c r="AU23" s="500">
        <v>6.8222398475785582</v>
      </c>
      <c r="AV23" s="506">
        <v>198.36599100000015</v>
      </c>
      <c r="AW23" s="506">
        <v>193</v>
      </c>
      <c r="AX23" s="503"/>
      <c r="AY23" s="507">
        <v>81.120079980099774</v>
      </c>
      <c r="AZ23" s="500">
        <v>3.6030875966105969</v>
      </c>
      <c r="BA23" s="500">
        <v>74.047807620321919</v>
      </c>
      <c r="BB23" s="500">
        <v>88.192352339877615</v>
      </c>
      <c r="BC23" s="598">
        <v>4.4416716520675275</v>
      </c>
      <c r="BD23" s="506">
        <v>254.05519699999977</v>
      </c>
      <c r="BE23" s="506">
        <v>232</v>
      </c>
      <c r="BF23" s="504"/>
      <c r="BG23" s="507">
        <v>86.273151371032995</v>
      </c>
      <c r="BH23" s="500">
        <v>3.8467331352026966</v>
      </c>
      <c r="BI23" s="500">
        <v>78.722669318145847</v>
      </c>
      <c r="BJ23" s="500">
        <v>93.823633423920143</v>
      </c>
      <c r="BK23" s="598">
        <v>4.4587836123652629</v>
      </c>
      <c r="BL23" s="506">
        <v>245.03581200000019</v>
      </c>
      <c r="BM23" s="506">
        <v>234</v>
      </c>
      <c r="BN23" s="598"/>
      <c r="BO23" s="1018">
        <v>80.001080979008591</v>
      </c>
      <c r="BP23" s="1019">
        <v>3.2037386423260186</v>
      </c>
      <c r="BQ23" s="1019">
        <v>73.712687614869225</v>
      </c>
      <c r="BR23" s="1019">
        <v>86.289474343147958</v>
      </c>
      <c r="BS23" s="1019">
        <v>4.0046191915414804</v>
      </c>
      <c r="BT23" s="1020">
        <v>259.48699999999968</v>
      </c>
      <c r="BU23" s="1020">
        <v>236</v>
      </c>
      <c r="BV23" s="1021"/>
      <c r="BW23" s="500">
        <v>83.848920713032129</v>
      </c>
      <c r="BX23" s="500">
        <v>4.7530956253558649</v>
      </c>
      <c r="BY23" s="500">
        <v>74.519253727648547</v>
      </c>
      <c r="BZ23" s="500">
        <v>93.178587698415711</v>
      </c>
      <c r="CA23" s="500">
        <v>5.6686425835140417</v>
      </c>
      <c r="CB23" s="500">
        <v>249.41902200000004</v>
      </c>
      <c r="CC23" s="506">
        <v>235</v>
      </c>
      <c r="CD23" s="513"/>
      <c r="CE23" s="612">
        <v>82.417948393247414</v>
      </c>
      <c r="CF23" s="598">
        <v>3.3732150068658053</v>
      </c>
      <c r="CG23" s="598">
        <v>75.796783585140574</v>
      </c>
      <c r="CH23" s="598">
        <v>89.039113201354269</v>
      </c>
      <c r="CI23" s="598">
        <v>4.0928160341615296</v>
      </c>
      <c r="CJ23" s="744">
        <v>249.025745</v>
      </c>
      <c r="CK23" s="744">
        <v>228</v>
      </c>
      <c r="CL23" s="513"/>
      <c r="CM23" s="612">
        <v>94.311263912619296</v>
      </c>
      <c r="CN23" s="598">
        <v>2.4067379963177093</v>
      </c>
      <c r="CO23" s="598">
        <v>89.587171279824076</v>
      </c>
      <c r="CP23" s="598">
        <v>99.035356545414515</v>
      </c>
      <c r="CQ23" s="598">
        <v>2.5519093865050793</v>
      </c>
      <c r="CR23" s="744">
        <v>254.16619399999962</v>
      </c>
      <c r="CS23" s="744">
        <v>225</v>
      </c>
      <c r="CT23" s="513"/>
      <c r="CU23" s="612">
        <v>86.635907368342089</v>
      </c>
      <c r="CV23" s="598">
        <v>3.745389175862873</v>
      </c>
      <c r="CW23" s="598">
        <v>79.284228274184443</v>
      </c>
      <c r="CX23" s="598">
        <v>93.987586462499735</v>
      </c>
      <c r="CY23" s="598">
        <v>4.3231372413968483</v>
      </c>
      <c r="CZ23" s="744">
        <v>266.75489300000021</v>
      </c>
      <c r="DA23" s="744">
        <v>231</v>
      </c>
      <c r="DB23" s="744"/>
      <c r="DC23" s="612">
        <v>83.359431002608261</v>
      </c>
      <c r="DD23" s="598">
        <v>4.4502799292298407</v>
      </c>
      <c r="DE23" s="598">
        <v>74.624085902786973</v>
      </c>
      <c r="DF23" s="598">
        <v>92.094776102429549</v>
      </c>
      <c r="DG23" s="598">
        <v>5.3386639948281251</v>
      </c>
      <c r="DH23" s="744">
        <v>258.93883200000005</v>
      </c>
      <c r="DI23" s="744">
        <v>228</v>
      </c>
      <c r="DJ23" s="987"/>
      <c r="DK23" s="612">
        <v>83.378956433567907</v>
      </c>
      <c r="DL23" s="598">
        <v>3.6125341064516108</v>
      </c>
      <c r="DM23" s="598">
        <v>76.288053400449925</v>
      </c>
      <c r="DN23" s="598">
        <v>90.46985946668589</v>
      </c>
      <c r="DO23" s="598">
        <v>4.3326688902971497</v>
      </c>
      <c r="DP23" s="744">
        <v>248.16156599999999</v>
      </c>
      <c r="DQ23" s="744">
        <v>229</v>
      </c>
      <c r="DR23" s="987"/>
      <c r="DS23" s="612">
        <v>80.215258523877978</v>
      </c>
      <c r="DT23" s="598">
        <v>3.6925233903837609</v>
      </c>
      <c r="DU23" s="598">
        <v>72.967347628872005</v>
      </c>
      <c r="DV23" s="598">
        <v>87.46316941888395</v>
      </c>
      <c r="DW23" s="598">
        <v>4.6032680793325547</v>
      </c>
      <c r="DX23" s="744">
        <v>265.18689700000027</v>
      </c>
      <c r="DY23" s="744">
        <v>231</v>
      </c>
      <c r="DZ23" s="987"/>
      <c r="EA23" s="598">
        <v>-2.2000000000000002</v>
      </c>
      <c r="EB23" s="830">
        <v>-3.2</v>
      </c>
      <c r="EC23" s="830"/>
      <c r="ED23" s="831" t="s">
        <v>151</v>
      </c>
      <c r="EE23" s="830"/>
      <c r="EF23" s="797"/>
      <c r="EG23" s="908"/>
      <c r="EH23" s="910"/>
      <c r="EI23" s="910"/>
      <c r="EK23" s="910"/>
      <c r="EL23" s="910"/>
    </row>
    <row r="24" spans="1:142" s="183" customFormat="1" ht="20.25" customHeight="1">
      <c r="A24" s="567" t="s">
        <v>193</v>
      </c>
      <c r="B24" s="431" t="s">
        <v>175</v>
      </c>
      <c r="C24" s="500" t="s">
        <v>175</v>
      </c>
      <c r="D24" s="713" t="s">
        <v>175</v>
      </c>
      <c r="E24" s="713" t="s">
        <v>175</v>
      </c>
      <c r="F24" s="713" t="s">
        <v>175</v>
      </c>
      <c r="G24" s="713" t="s">
        <v>175</v>
      </c>
      <c r="H24" s="713" t="s">
        <v>175</v>
      </c>
      <c r="I24" s="533" t="s">
        <v>175</v>
      </c>
      <c r="J24" s="713" t="s">
        <v>175</v>
      </c>
      <c r="K24" s="500" t="s">
        <v>175</v>
      </c>
      <c r="L24" s="713" t="s">
        <v>175</v>
      </c>
      <c r="M24" s="713" t="s">
        <v>175</v>
      </c>
      <c r="N24" s="713" t="s">
        <v>175</v>
      </c>
      <c r="O24" s="713" t="s">
        <v>175</v>
      </c>
      <c r="P24" s="713" t="s">
        <v>175</v>
      </c>
      <c r="Q24" s="431" t="s">
        <v>175</v>
      </c>
      <c r="R24" s="713" t="s">
        <v>175</v>
      </c>
      <c r="S24" s="713" t="s">
        <v>175</v>
      </c>
      <c r="T24" s="713" t="s">
        <v>175</v>
      </c>
      <c r="U24" s="713" t="s">
        <v>175</v>
      </c>
      <c r="V24" s="713" t="s">
        <v>175</v>
      </c>
      <c r="W24" s="713" t="s">
        <v>175</v>
      </c>
      <c r="X24" s="713" t="s">
        <v>175</v>
      </c>
      <c r="Y24" s="460" t="s">
        <v>175</v>
      </c>
      <c r="Z24" s="431" t="s">
        <v>175</v>
      </c>
      <c r="AA24" s="554" t="s">
        <v>175</v>
      </c>
      <c r="AB24" s="703" t="s">
        <v>175</v>
      </c>
      <c r="AC24" s="703" t="s">
        <v>175</v>
      </c>
      <c r="AD24" s="703" t="s">
        <v>175</v>
      </c>
      <c r="AE24" s="703" t="s">
        <v>175</v>
      </c>
      <c r="AF24" s="714" t="s">
        <v>175</v>
      </c>
      <c r="AG24" s="506" t="s">
        <v>175</v>
      </c>
      <c r="AH24" s="431" t="s">
        <v>175</v>
      </c>
      <c r="AI24" s="500" t="s">
        <v>175</v>
      </c>
      <c r="AJ24" s="500" t="s">
        <v>175</v>
      </c>
      <c r="AK24" s="500" t="s">
        <v>175</v>
      </c>
      <c r="AL24" s="500" t="s">
        <v>175</v>
      </c>
      <c r="AM24" s="500" t="s">
        <v>175</v>
      </c>
      <c r="AN24" s="506" t="s">
        <v>175</v>
      </c>
      <c r="AO24" s="506" t="s">
        <v>175</v>
      </c>
      <c r="AP24" s="503"/>
      <c r="AQ24" s="500" t="s">
        <v>175</v>
      </c>
      <c r="AR24" s="500" t="s">
        <v>175</v>
      </c>
      <c r="AS24" s="500" t="s">
        <v>175</v>
      </c>
      <c r="AT24" s="500" t="s">
        <v>175</v>
      </c>
      <c r="AU24" s="500" t="s">
        <v>175</v>
      </c>
      <c r="AV24" s="506" t="s">
        <v>175</v>
      </c>
      <c r="AW24" s="506" t="s">
        <v>175</v>
      </c>
      <c r="AX24" s="503"/>
      <c r="AY24" s="507" t="s">
        <v>175</v>
      </c>
      <c r="AZ24" s="500" t="s">
        <v>175</v>
      </c>
      <c r="BA24" s="500" t="s">
        <v>175</v>
      </c>
      <c r="BB24" s="500" t="s">
        <v>175</v>
      </c>
      <c r="BC24" s="598" t="s">
        <v>175</v>
      </c>
      <c r="BD24" s="506" t="s">
        <v>175</v>
      </c>
      <c r="BE24" s="506" t="s">
        <v>175</v>
      </c>
      <c r="BF24" s="504"/>
      <c r="BG24" s="507" t="s">
        <v>175</v>
      </c>
      <c r="BH24" s="500" t="s">
        <v>175</v>
      </c>
      <c r="BI24" s="500" t="s">
        <v>175</v>
      </c>
      <c r="BJ24" s="500" t="s">
        <v>175</v>
      </c>
      <c r="BK24" s="598" t="s">
        <v>175</v>
      </c>
      <c r="BL24" s="506" t="s">
        <v>175</v>
      </c>
      <c r="BM24" s="506" t="s">
        <v>175</v>
      </c>
      <c r="BN24" s="598"/>
      <c r="BO24" s="1022" t="s">
        <v>175</v>
      </c>
      <c r="BP24" s="1020" t="s">
        <v>175</v>
      </c>
      <c r="BQ24" s="1020" t="s">
        <v>175</v>
      </c>
      <c r="BR24" s="1020" t="s">
        <v>175</v>
      </c>
      <c r="BS24" s="1020" t="s">
        <v>175</v>
      </c>
      <c r="BT24" s="1020" t="s">
        <v>175</v>
      </c>
      <c r="BU24" s="1020" t="s">
        <v>175</v>
      </c>
      <c r="BV24" s="1021"/>
      <c r="BW24" s="506" t="s">
        <v>175</v>
      </c>
      <c r="BX24" s="506" t="s">
        <v>175</v>
      </c>
      <c r="BY24" s="506" t="s">
        <v>175</v>
      </c>
      <c r="BZ24" s="506" t="s">
        <v>175</v>
      </c>
      <c r="CA24" s="506" t="s">
        <v>175</v>
      </c>
      <c r="CB24" s="506" t="s">
        <v>175</v>
      </c>
      <c r="CC24" s="506" t="s">
        <v>175</v>
      </c>
      <c r="CD24" s="816"/>
      <c r="CE24" s="506" t="s">
        <v>175</v>
      </c>
      <c r="CF24" s="506" t="s">
        <v>175</v>
      </c>
      <c r="CG24" s="506" t="s">
        <v>175</v>
      </c>
      <c r="CH24" s="506" t="s">
        <v>175</v>
      </c>
      <c r="CI24" s="506" t="s">
        <v>175</v>
      </c>
      <c r="CJ24" s="506" t="s">
        <v>175</v>
      </c>
      <c r="CK24" s="506" t="s">
        <v>175</v>
      </c>
      <c r="CL24" s="816"/>
      <c r="CM24" s="506" t="s">
        <v>175</v>
      </c>
      <c r="CN24" s="506" t="s">
        <v>175</v>
      </c>
      <c r="CO24" s="506" t="s">
        <v>175</v>
      </c>
      <c r="CP24" s="506" t="s">
        <v>175</v>
      </c>
      <c r="CQ24" s="506" t="s">
        <v>175</v>
      </c>
      <c r="CR24" s="506" t="s">
        <v>175</v>
      </c>
      <c r="CS24" s="506" t="s">
        <v>175</v>
      </c>
      <c r="CT24" s="816"/>
      <c r="CU24" s="506" t="s">
        <v>175</v>
      </c>
      <c r="CV24" s="506" t="s">
        <v>175</v>
      </c>
      <c r="CW24" s="506" t="s">
        <v>175</v>
      </c>
      <c r="CX24" s="506" t="s">
        <v>175</v>
      </c>
      <c r="CY24" s="506" t="s">
        <v>175</v>
      </c>
      <c r="CZ24" s="506" t="s">
        <v>175</v>
      </c>
      <c r="DA24" s="506" t="s">
        <v>175</v>
      </c>
      <c r="DB24" s="481"/>
      <c r="DC24" s="1025" t="s">
        <v>175</v>
      </c>
      <c r="DD24" s="506"/>
      <c r="DE24" s="506" t="s">
        <v>175</v>
      </c>
      <c r="DF24" s="506" t="s">
        <v>175</v>
      </c>
      <c r="DG24" s="506" t="s">
        <v>175</v>
      </c>
      <c r="DH24" s="506" t="s">
        <v>175</v>
      </c>
      <c r="DI24" s="747" t="s">
        <v>175</v>
      </c>
      <c r="DJ24" s="988"/>
      <c r="DK24" s="744" t="s">
        <v>175</v>
      </c>
      <c r="DL24" s="506"/>
      <c r="DM24" s="744" t="s">
        <v>175</v>
      </c>
      <c r="DN24" s="506" t="s">
        <v>175</v>
      </c>
      <c r="DO24" s="506" t="s">
        <v>175</v>
      </c>
      <c r="DP24" s="506" t="s">
        <v>175</v>
      </c>
      <c r="DQ24" s="747" t="s">
        <v>175</v>
      </c>
      <c r="DR24" s="988"/>
      <c r="DS24" s="744" t="s">
        <v>175</v>
      </c>
      <c r="DT24" s="506" t="s">
        <v>175</v>
      </c>
      <c r="DU24" s="744" t="s">
        <v>175</v>
      </c>
      <c r="DV24" s="506" t="s">
        <v>175</v>
      </c>
      <c r="DW24" s="506" t="s">
        <v>175</v>
      </c>
      <c r="DX24" s="506" t="s">
        <v>175</v>
      </c>
      <c r="DY24" s="747" t="s">
        <v>175</v>
      </c>
      <c r="DZ24" s="988"/>
      <c r="EA24" s="506" t="s">
        <v>175</v>
      </c>
      <c r="EB24" s="506" t="s">
        <v>175</v>
      </c>
      <c r="EC24" s="506"/>
      <c r="ED24" s="506"/>
      <c r="EE24" s="506"/>
      <c r="EF24" s="797"/>
      <c r="EG24" s="908"/>
      <c r="EH24" s="910"/>
      <c r="EI24" s="910"/>
      <c r="EK24" s="910"/>
      <c r="EL24" s="910"/>
    </row>
    <row r="25" spans="1:142" s="183" customFormat="1" ht="20.25" customHeight="1">
      <c r="A25" s="581" t="s">
        <v>194</v>
      </c>
      <c r="B25" s="416" t="s">
        <v>175</v>
      </c>
      <c r="C25" s="549" t="s">
        <v>175</v>
      </c>
      <c r="D25" s="711" t="s">
        <v>175</v>
      </c>
      <c r="E25" s="711" t="s">
        <v>175</v>
      </c>
      <c r="F25" s="711" t="s">
        <v>175</v>
      </c>
      <c r="G25" s="711" t="s">
        <v>175</v>
      </c>
      <c r="H25" s="711" t="s">
        <v>175</v>
      </c>
      <c r="I25" s="528" t="s">
        <v>175</v>
      </c>
      <c r="J25" s="711" t="s">
        <v>175</v>
      </c>
      <c r="K25" s="549" t="s">
        <v>175</v>
      </c>
      <c r="L25" s="711" t="s">
        <v>175</v>
      </c>
      <c r="M25" s="711" t="s">
        <v>175</v>
      </c>
      <c r="N25" s="711" t="s">
        <v>175</v>
      </c>
      <c r="O25" s="711" t="s">
        <v>175</v>
      </c>
      <c r="P25" s="711" t="s">
        <v>175</v>
      </c>
      <c r="Q25" s="416" t="s">
        <v>175</v>
      </c>
      <c r="R25" s="711" t="s">
        <v>175</v>
      </c>
      <c r="S25" s="711" t="s">
        <v>175</v>
      </c>
      <c r="T25" s="711" t="s">
        <v>175</v>
      </c>
      <c r="U25" s="711" t="s">
        <v>175</v>
      </c>
      <c r="V25" s="711" t="s">
        <v>175</v>
      </c>
      <c r="W25" s="711" t="s">
        <v>175</v>
      </c>
      <c r="X25" s="711" t="s">
        <v>175</v>
      </c>
      <c r="Y25" s="458" t="s">
        <v>175</v>
      </c>
      <c r="Z25" s="416" t="s">
        <v>175</v>
      </c>
      <c r="AA25" s="549" t="s">
        <v>175</v>
      </c>
      <c r="AB25" s="701" t="s">
        <v>175</v>
      </c>
      <c r="AC25" s="701" t="s">
        <v>175</v>
      </c>
      <c r="AD25" s="701" t="s">
        <v>175</v>
      </c>
      <c r="AE25" s="701" t="s">
        <v>175</v>
      </c>
      <c r="AF25" s="712" t="s">
        <v>175</v>
      </c>
      <c r="AG25" s="488" t="s">
        <v>175</v>
      </c>
      <c r="AH25" s="416" t="s">
        <v>175</v>
      </c>
      <c r="AI25" s="483" t="s">
        <v>175</v>
      </c>
      <c r="AJ25" s="483" t="s">
        <v>175</v>
      </c>
      <c r="AK25" s="483" t="s">
        <v>175</v>
      </c>
      <c r="AL25" s="483" t="s">
        <v>175</v>
      </c>
      <c r="AM25" s="483" t="s">
        <v>175</v>
      </c>
      <c r="AN25" s="488" t="s">
        <v>175</v>
      </c>
      <c r="AO25" s="488" t="s">
        <v>175</v>
      </c>
      <c r="AP25" s="486"/>
      <c r="AQ25" s="609">
        <v>67.195246783210365</v>
      </c>
      <c r="AR25" s="483">
        <v>6.7534111883199692</v>
      </c>
      <c r="AS25" s="483">
        <v>53.256891145555095</v>
      </c>
      <c r="AT25" s="483">
        <v>81.133602420865643</v>
      </c>
      <c r="AU25" s="483">
        <v>10.050429921194066</v>
      </c>
      <c r="AV25" s="488">
        <v>327.25155799999862</v>
      </c>
      <c r="AW25" s="488">
        <v>372</v>
      </c>
      <c r="AX25" s="486"/>
      <c r="AY25" s="482">
        <v>70.357248036357859</v>
      </c>
      <c r="AZ25" s="483">
        <v>5.6024566465617678</v>
      </c>
      <c r="BA25" s="483">
        <v>58.818772582635795</v>
      </c>
      <c r="BB25" s="483">
        <v>81.895723490079916</v>
      </c>
      <c r="BC25" s="605">
        <v>7.962870639378389</v>
      </c>
      <c r="BD25" s="488">
        <v>276.18167199999954</v>
      </c>
      <c r="BE25" s="488">
        <v>376</v>
      </c>
      <c r="BF25" s="487"/>
      <c r="BG25" s="507">
        <v>67.181047984786233</v>
      </c>
      <c r="BH25" s="500">
        <v>4.5208882866310773</v>
      </c>
      <c r="BI25" s="500">
        <v>57.870104265779432</v>
      </c>
      <c r="BJ25" s="500">
        <v>76.491991703793033</v>
      </c>
      <c r="BK25" s="598">
        <v>6.7294101867164589</v>
      </c>
      <c r="BL25" s="506">
        <v>263.55428400000005</v>
      </c>
      <c r="BM25" s="506">
        <v>355</v>
      </c>
      <c r="BN25" s="598"/>
      <c r="BO25" s="1018">
        <v>77.090593453430799</v>
      </c>
      <c r="BP25" s="1019">
        <v>5.3900513522113664</v>
      </c>
      <c r="BQ25" s="1019">
        <v>65.989574892232284</v>
      </c>
      <c r="BR25" s="1019">
        <v>88.191612014629314</v>
      </c>
      <c r="BS25" s="1019">
        <v>6.9918405226279789</v>
      </c>
      <c r="BT25" s="1020">
        <v>293.25702900000056</v>
      </c>
      <c r="BU25" s="1020">
        <v>365</v>
      </c>
      <c r="BV25" s="1021"/>
      <c r="BW25" s="500">
        <v>72.396184622839783</v>
      </c>
      <c r="BX25" s="500">
        <v>4.414341482704371</v>
      </c>
      <c r="BY25" s="500">
        <v>63.304678154192651</v>
      </c>
      <c r="BZ25" s="500">
        <v>81.487691091486909</v>
      </c>
      <c r="CA25" s="500">
        <v>6.0974780725001363</v>
      </c>
      <c r="CB25" s="500">
        <v>263.40305499999994</v>
      </c>
      <c r="CC25" s="506">
        <v>369</v>
      </c>
      <c r="CD25" s="513"/>
      <c r="CE25" s="609">
        <v>72.7508705293221</v>
      </c>
      <c r="CF25" s="483">
        <v>5.0772042649431297</v>
      </c>
      <c r="CG25" s="483">
        <v>62.294172605469036</v>
      </c>
      <c r="CH25" s="483">
        <v>83.207568453175156</v>
      </c>
      <c r="CI25" s="605">
        <v>6.9788914249442167</v>
      </c>
      <c r="CJ25" s="488">
        <v>263.08074200000004</v>
      </c>
      <c r="CK25" s="488">
        <v>370</v>
      </c>
      <c r="CL25" s="513"/>
      <c r="CM25" s="609">
        <v>81.613039766325826</v>
      </c>
      <c r="CN25" s="483">
        <v>4.2948441522844112</v>
      </c>
      <c r="CO25" s="483">
        <v>72.767642656629675</v>
      </c>
      <c r="CP25" s="483">
        <v>90.458436876021977</v>
      </c>
      <c r="CQ25" s="605">
        <v>5.2624484574786017</v>
      </c>
      <c r="CR25" s="488">
        <v>258.55494000000016</v>
      </c>
      <c r="CS25" s="488">
        <v>359</v>
      </c>
      <c r="CT25" s="513"/>
      <c r="CU25" s="609">
        <v>77.442589841609518</v>
      </c>
      <c r="CV25" s="483">
        <v>5.8156154661068609</v>
      </c>
      <c r="CW25" s="483">
        <v>65.465105581174996</v>
      </c>
      <c r="CX25" s="483">
        <v>89.42007410204404</v>
      </c>
      <c r="CY25" s="605">
        <v>7.5095828768140693</v>
      </c>
      <c r="CZ25" s="488">
        <v>223.2037039999999</v>
      </c>
      <c r="DA25" s="488">
        <v>366</v>
      </c>
      <c r="DB25" s="488"/>
      <c r="DC25" s="609">
        <v>76.371535777043931</v>
      </c>
      <c r="DD25" s="483">
        <v>6.2994154856701439</v>
      </c>
      <c r="DE25" s="483">
        <v>63.397646724496092</v>
      </c>
      <c r="DF25" s="483">
        <v>89.345424829591764</v>
      </c>
      <c r="DG25" s="605">
        <v>8.2483813132426871</v>
      </c>
      <c r="DH25" s="488">
        <v>217.84333299999994</v>
      </c>
      <c r="DI25" s="488">
        <v>379</v>
      </c>
      <c r="DJ25" s="488"/>
      <c r="DK25" s="609">
        <v>88.020074237372796</v>
      </c>
      <c r="DL25" s="483">
        <v>4.345643579941262</v>
      </c>
      <c r="DM25" s="483">
        <v>79.070053747959577</v>
      </c>
      <c r="DN25" s="483">
        <v>96.97009472678603</v>
      </c>
      <c r="DO25" s="605">
        <v>4.937105106525947</v>
      </c>
      <c r="DP25" s="488">
        <v>225.45733199999992</v>
      </c>
      <c r="DQ25" s="488">
        <v>379</v>
      </c>
      <c r="DR25" s="488"/>
      <c r="DS25" s="609">
        <v>86.535964273141786</v>
      </c>
      <c r="DT25" s="483">
        <v>3.4038524574416411</v>
      </c>
      <c r="DU25" s="483">
        <v>79.525598909157196</v>
      </c>
      <c r="DV25" s="483">
        <v>93.546329637126377</v>
      </c>
      <c r="DW25" s="605">
        <v>3.9334541263072245</v>
      </c>
      <c r="DX25" s="488">
        <v>244.36114599999988</v>
      </c>
      <c r="DY25" s="488">
        <v>376</v>
      </c>
      <c r="DZ25" s="488"/>
      <c r="EA25" s="612">
        <v>13.7</v>
      </c>
      <c r="EB25" s="830">
        <v>-1.5</v>
      </c>
      <c r="EC25" s="830"/>
      <c r="ED25" s="831" t="s">
        <v>187</v>
      </c>
      <c r="EE25" s="830" t="s">
        <v>151</v>
      </c>
      <c r="EF25" s="797"/>
      <c r="EG25" s="908"/>
      <c r="EH25" s="910"/>
      <c r="EI25" s="910"/>
      <c r="EK25" s="910"/>
      <c r="EL25" s="910"/>
    </row>
    <row r="26" spans="1:142" s="183" customFormat="1" ht="20.25" customHeight="1">
      <c r="A26" s="567" t="s">
        <v>32</v>
      </c>
      <c r="B26" s="431"/>
      <c r="C26" s="448">
        <v>31.316170416236766</v>
      </c>
      <c r="D26" s="713"/>
      <c r="E26" s="713">
        <v>20.403086742628716</v>
      </c>
      <c r="F26" s="713">
        <v>42.229254089844815</v>
      </c>
      <c r="G26" s="713">
        <v>17.728229964686822</v>
      </c>
      <c r="H26" s="713"/>
      <c r="I26" s="533">
        <v>346</v>
      </c>
      <c r="J26" s="713"/>
      <c r="K26" s="448">
        <v>28.773323269045921</v>
      </c>
      <c r="L26" s="713">
        <v>5.1497640378701544</v>
      </c>
      <c r="M26" s="713">
        <v>18.650305587820203</v>
      </c>
      <c r="N26" s="713">
        <v>38.896340950271636</v>
      </c>
      <c r="O26" s="713">
        <v>17.897703333456182</v>
      </c>
      <c r="P26" s="713">
        <v>252.12846400000004</v>
      </c>
      <c r="Q26" s="431">
        <v>280</v>
      </c>
      <c r="R26" s="713"/>
      <c r="S26" s="713">
        <v>37.181860227262611</v>
      </c>
      <c r="T26" s="713">
        <v>5.9660013719545244</v>
      </c>
      <c r="U26" s="713">
        <v>25.454593319746603</v>
      </c>
      <c r="V26" s="713">
        <v>48.909127134778615</v>
      </c>
      <c r="W26" s="713">
        <v>16.04546231815511</v>
      </c>
      <c r="X26" s="713">
        <v>235.24330000000018</v>
      </c>
      <c r="Y26" s="460">
        <v>312</v>
      </c>
      <c r="Z26" s="431"/>
      <c r="AA26" s="554">
        <v>42.832813447945739</v>
      </c>
      <c r="AB26" s="703">
        <v>5.7262113717118774</v>
      </c>
      <c r="AC26" s="703">
        <v>31.577668521219699</v>
      </c>
      <c r="AD26" s="703">
        <v>54.087958374671771</v>
      </c>
      <c r="AE26" s="703">
        <v>13.36874912191066</v>
      </c>
      <c r="AF26" s="714">
        <v>242.80960699999983</v>
      </c>
      <c r="AG26" s="506">
        <v>321</v>
      </c>
      <c r="AH26" s="431"/>
      <c r="AI26" s="500" t="s">
        <v>221</v>
      </c>
      <c r="AJ26" s="500">
        <v>6.2108557216206011</v>
      </c>
      <c r="AK26" s="500">
        <v>21.826327523632745</v>
      </c>
      <c r="AL26" s="500">
        <v>46.241801116228118</v>
      </c>
      <c r="AM26" s="500">
        <v>18.248939248738239</v>
      </c>
      <c r="AN26" s="506">
        <v>250.01643999999914</v>
      </c>
      <c r="AO26" s="506">
        <v>308</v>
      </c>
      <c r="AP26" s="503"/>
      <c r="AQ26" s="771" t="s">
        <v>195</v>
      </c>
      <c r="AR26" s="500">
        <v>7.2890767551120392</v>
      </c>
      <c r="AS26" s="500">
        <v>28.863067272266935</v>
      </c>
      <c r="AT26" s="500">
        <v>57.513999426028548</v>
      </c>
      <c r="AU26" s="500">
        <v>16.877342641356165</v>
      </c>
      <c r="AV26" s="506">
        <v>284.68288100000063</v>
      </c>
      <c r="AW26" s="506">
        <v>321</v>
      </c>
      <c r="AX26" s="503"/>
      <c r="AY26" s="507">
        <v>39.104374962622643</v>
      </c>
      <c r="AZ26" s="500">
        <v>4.3716218997993019</v>
      </c>
      <c r="BA26" s="500">
        <v>30.523595311738255</v>
      </c>
      <c r="BB26" s="500">
        <v>47.685154613507038</v>
      </c>
      <c r="BC26" s="598">
        <v>11.179367791910378</v>
      </c>
      <c r="BD26" s="506">
        <v>384.82564200000024</v>
      </c>
      <c r="BE26" s="506">
        <v>449</v>
      </c>
      <c r="BF26" s="504"/>
      <c r="BG26" s="507">
        <v>39.273846498168282</v>
      </c>
      <c r="BH26" s="500">
        <v>5.2053499593617669</v>
      </c>
      <c r="BI26" s="500">
        <v>29.056630989381254</v>
      </c>
      <c r="BJ26" s="500">
        <v>49.491062006955303</v>
      </c>
      <c r="BK26" s="598">
        <v>13.253985599817788</v>
      </c>
      <c r="BL26" s="506">
        <v>374.53304199999991</v>
      </c>
      <c r="BM26" s="506">
        <v>444</v>
      </c>
      <c r="BN26" s="598"/>
      <c r="BO26" s="1018">
        <v>44.555425502109465</v>
      </c>
      <c r="BP26" s="1019">
        <v>5.3702470177696684</v>
      </c>
      <c r="BQ26" s="1019">
        <v>34.014545149330829</v>
      </c>
      <c r="BR26" s="1019">
        <v>55.096305854888094</v>
      </c>
      <c r="BS26" s="1019">
        <v>12.052958662723166</v>
      </c>
      <c r="BT26" s="1020">
        <v>357.60597099999956</v>
      </c>
      <c r="BU26" s="1020">
        <v>451</v>
      </c>
      <c r="BV26" s="1021"/>
      <c r="BW26" s="500">
        <v>53.723969603732094</v>
      </c>
      <c r="BX26" s="500">
        <v>6.2710288273507082</v>
      </c>
      <c r="BY26" s="500">
        <v>41.414810431168164</v>
      </c>
      <c r="BZ26" s="500">
        <v>66.033128776296024</v>
      </c>
      <c r="CA26" s="500">
        <v>11.67268329873203</v>
      </c>
      <c r="CB26" s="500">
        <v>346.24948300000051</v>
      </c>
      <c r="CC26" s="506">
        <v>457</v>
      </c>
      <c r="CD26" s="513"/>
      <c r="CE26" s="612">
        <v>55.484279454474375</v>
      </c>
      <c r="CF26" s="598">
        <v>6.1844268407486229</v>
      </c>
      <c r="CG26" s="598">
        <v>43.345086052058321</v>
      </c>
      <c r="CH26" s="598">
        <v>67.623472856890416</v>
      </c>
      <c r="CI26" s="598">
        <v>11.146268639611751</v>
      </c>
      <c r="CJ26" s="744">
        <v>343.89398200000028</v>
      </c>
      <c r="CK26" s="744">
        <v>446</v>
      </c>
      <c r="CL26" s="513"/>
      <c r="CM26" s="612">
        <v>63.316447520127973</v>
      </c>
      <c r="CN26" s="598">
        <v>5.9625642923934947</v>
      </c>
      <c r="CO26" s="598">
        <v>51.61276141496807</v>
      </c>
      <c r="CP26" s="598">
        <v>75.020133625287883</v>
      </c>
      <c r="CQ26" s="598">
        <v>9.417085964113868</v>
      </c>
      <c r="CR26" s="744">
        <v>319.35723799999954</v>
      </c>
      <c r="CS26" s="744">
        <v>441</v>
      </c>
      <c r="CT26" s="513"/>
      <c r="CU26" s="612">
        <v>63.545624006609877</v>
      </c>
      <c r="CV26" s="598">
        <v>5.5661304809073746</v>
      </c>
      <c r="CW26" s="598">
        <v>52.620082448591944</v>
      </c>
      <c r="CX26" s="598">
        <v>74.47116556462781</v>
      </c>
      <c r="CY26" s="598">
        <v>8.7592663821011474</v>
      </c>
      <c r="CZ26" s="744">
        <v>292.56315899999987</v>
      </c>
      <c r="DA26" s="744">
        <v>440</v>
      </c>
      <c r="DB26" s="744"/>
      <c r="DC26" s="612">
        <v>65.262319546248705</v>
      </c>
      <c r="DD26" s="598">
        <v>5.4970309823745023</v>
      </c>
      <c r="DE26" s="598">
        <v>54.472332529912649</v>
      </c>
      <c r="DF26" s="598">
        <v>76.052306562584761</v>
      </c>
      <c r="DG26" s="598">
        <v>8.4229782523726939</v>
      </c>
      <c r="DH26" s="744">
        <v>302.41412100000059</v>
      </c>
      <c r="DI26" s="744">
        <v>437</v>
      </c>
      <c r="DJ26" s="744"/>
      <c r="DK26" s="612">
        <v>59.722613908357417</v>
      </c>
      <c r="DL26" s="598">
        <v>5.4882973662319738</v>
      </c>
      <c r="DM26" s="598">
        <v>48.949847951251016</v>
      </c>
      <c r="DN26" s="598">
        <v>70.495379865463818</v>
      </c>
      <c r="DO26" s="598">
        <v>9.1896469478941487</v>
      </c>
      <c r="DP26" s="744">
        <v>309.14066199999905</v>
      </c>
      <c r="DQ26" s="744">
        <v>441</v>
      </c>
      <c r="DR26" s="744"/>
      <c r="DS26" s="612">
        <v>59.404228373849236</v>
      </c>
      <c r="DT26" s="598">
        <v>5.1672773810799297</v>
      </c>
      <c r="DU26" s="598">
        <v>49.26158009019008</v>
      </c>
      <c r="DV26" s="598">
        <v>69.546876657508378</v>
      </c>
      <c r="DW26" s="598">
        <v>8.698500969595381</v>
      </c>
      <c r="DX26" s="744">
        <v>304.93613999999906</v>
      </c>
      <c r="DY26" s="744">
        <v>433</v>
      </c>
      <c r="DZ26" s="744"/>
      <c r="EA26" s="612">
        <v>3.9</v>
      </c>
      <c r="EB26" s="598">
        <v>-0.3</v>
      </c>
      <c r="EC26" s="598"/>
      <c r="ED26" s="500" t="s">
        <v>151</v>
      </c>
      <c r="EE26" s="598" t="s">
        <v>151</v>
      </c>
      <c r="EF26" s="797"/>
      <c r="EG26" s="908"/>
      <c r="EH26" s="910"/>
      <c r="EI26" s="910"/>
      <c r="EK26" s="910"/>
      <c r="EL26" s="910"/>
    </row>
    <row r="27" spans="1:142" s="183" customFormat="1" ht="20.25" customHeight="1">
      <c r="A27" s="567" t="s">
        <v>33</v>
      </c>
      <c r="B27" s="431"/>
      <c r="C27" s="719">
        <v>71.389669321559495</v>
      </c>
      <c r="D27" s="713"/>
      <c r="E27" s="713">
        <v>55.596549123284376</v>
      </c>
      <c r="F27" s="713">
        <v>87.1827895198346</v>
      </c>
      <c r="G27" s="713">
        <v>11.254316117362723</v>
      </c>
      <c r="H27" s="713"/>
      <c r="I27" s="533">
        <v>397</v>
      </c>
      <c r="J27" s="713"/>
      <c r="K27" s="719">
        <v>52.857935375750046</v>
      </c>
      <c r="L27" s="713">
        <v>6.124264739407379</v>
      </c>
      <c r="M27" s="713">
        <v>40.819317725383193</v>
      </c>
      <c r="N27" s="713">
        <v>64.896553026116891</v>
      </c>
      <c r="O27" s="713">
        <v>11.586273084394904</v>
      </c>
      <c r="P27" s="713">
        <v>39.523181999999885</v>
      </c>
      <c r="Q27" s="431">
        <v>359</v>
      </c>
      <c r="R27" s="713"/>
      <c r="S27" s="713">
        <v>67.506350035596824</v>
      </c>
      <c r="T27" s="713">
        <v>5.4171754779498693</v>
      </c>
      <c r="U27" s="713">
        <v>56.857900805697305</v>
      </c>
      <c r="V27" s="713">
        <v>78.154799265496351</v>
      </c>
      <c r="W27" s="713">
        <v>8.0246902329830228</v>
      </c>
      <c r="X27" s="713">
        <v>35.775390000000037</v>
      </c>
      <c r="Y27" s="460">
        <v>382</v>
      </c>
      <c r="Z27" s="431"/>
      <c r="AA27" s="554">
        <v>73.203120175450422</v>
      </c>
      <c r="AB27" s="703">
        <v>6.7762994855349215</v>
      </c>
      <c r="AC27" s="703">
        <v>59.883976360157789</v>
      </c>
      <c r="AD27" s="703">
        <v>86.522263990743056</v>
      </c>
      <c r="AE27" s="703">
        <v>9.2568451580940092</v>
      </c>
      <c r="AF27" s="714">
        <v>37.875947000000068</v>
      </c>
      <c r="AG27" s="506">
        <v>294</v>
      </c>
      <c r="AH27" s="431"/>
      <c r="AI27" s="500">
        <v>70.310929202765067</v>
      </c>
      <c r="AJ27" s="500">
        <v>6.4474825655234893</v>
      </c>
      <c r="AK27" s="500">
        <v>57.638090919847862</v>
      </c>
      <c r="AL27" s="500">
        <v>82.983767485682264</v>
      </c>
      <c r="AM27" s="500">
        <v>9.1699578410207305</v>
      </c>
      <c r="AN27" s="506">
        <v>28.955240999999976</v>
      </c>
      <c r="AO27" s="506">
        <v>289</v>
      </c>
      <c r="AP27" s="503"/>
      <c r="AQ27" s="507">
        <v>80.784305364604307</v>
      </c>
      <c r="AR27" s="500">
        <v>5.4931039837810935</v>
      </c>
      <c r="AS27" s="500">
        <v>69.988524579164448</v>
      </c>
      <c r="AT27" s="500">
        <v>91.580086150044181</v>
      </c>
      <c r="AU27" s="500">
        <v>6.7997168001742825</v>
      </c>
      <c r="AV27" s="506">
        <v>32.551199000000089</v>
      </c>
      <c r="AW27" s="506">
        <v>295</v>
      </c>
      <c r="AX27" s="503"/>
      <c r="AY27" s="507">
        <v>84.385437069450759</v>
      </c>
      <c r="AZ27" s="500">
        <v>3.5765883708162631</v>
      </c>
      <c r="BA27" s="500">
        <v>77.365178361052656</v>
      </c>
      <c r="BB27" s="500">
        <v>91.405695777848877</v>
      </c>
      <c r="BC27" s="598">
        <v>4.2383952670324678</v>
      </c>
      <c r="BD27" s="506">
        <v>43.809891000000043</v>
      </c>
      <c r="BE27" s="506">
        <v>354</v>
      </c>
      <c r="BF27" s="504"/>
      <c r="BG27" s="507">
        <v>83.342799177812864</v>
      </c>
      <c r="BH27" s="500">
        <v>5.0463529218531464</v>
      </c>
      <c r="BI27" s="500">
        <v>73.437667776754779</v>
      </c>
      <c r="BJ27" s="500">
        <v>93.24793057887095</v>
      </c>
      <c r="BK27" s="598">
        <v>6.0549357252648681</v>
      </c>
      <c r="BL27" s="506">
        <v>42.711456000000119</v>
      </c>
      <c r="BM27" s="506">
        <v>339</v>
      </c>
      <c r="BN27" s="598"/>
      <c r="BO27" s="1018">
        <v>84.17654977185785</v>
      </c>
      <c r="BP27" s="1019">
        <v>4.0534834680816338</v>
      </c>
      <c r="BQ27" s="1019">
        <v>76.220252024727415</v>
      </c>
      <c r="BR27" s="1019">
        <v>92.132847518988271</v>
      </c>
      <c r="BS27" s="1019">
        <v>4.8154545168074909</v>
      </c>
      <c r="BT27" s="1020">
        <v>34.929980000000008</v>
      </c>
      <c r="BU27" s="1020">
        <v>361</v>
      </c>
      <c r="BV27" s="1021"/>
      <c r="BW27" s="500">
        <v>89.468321222276927</v>
      </c>
      <c r="BX27" s="500">
        <v>3.5615982829062927</v>
      </c>
      <c r="BY27" s="500">
        <v>82.47739814091311</v>
      </c>
      <c r="BZ27" s="500">
        <v>96.459244303640745</v>
      </c>
      <c r="CA27" s="500">
        <v>3.9808484547930489</v>
      </c>
      <c r="CB27" s="500">
        <v>41.30454500000004</v>
      </c>
      <c r="CC27" s="506">
        <v>359</v>
      </c>
      <c r="CD27" s="513"/>
      <c r="CE27" s="612">
        <v>92.52726051358664</v>
      </c>
      <c r="CF27" s="598">
        <v>2.7618897683348518</v>
      </c>
      <c r="CG27" s="598">
        <v>87.106044462801833</v>
      </c>
      <c r="CH27" s="598">
        <v>97.948476564371447</v>
      </c>
      <c r="CI27" s="598">
        <v>2.984947088030665</v>
      </c>
      <c r="CJ27" s="744">
        <v>43.115567000000027</v>
      </c>
      <c r="CK27" s="744">
        <v>355</v>
      </c>
      <c r="CL27" s="513"/>
      <c r="CM27" s="612">
        <v>92.218380651496005</v>
      </c>
      <c r="CN27" s="598">
        <v>3.3576045736827416</v>
      </c>
      <c r="CO27" s="598">
        <v>85.62786890711736</v>
      </c>
      <c r="CP27" s="598">
        <v>98.808892395874636</v>
      </c>
      <c r="CQ27" s="598">
        <v>3.6409277087303451</v>
      </c>
      <c r="CR27" s="744">
        <v>41.191194999999936</v>
      </c>
      <c r="CS27" s="744">
        <v>351</v>
      </c>
      <c r="CT27" s="513"/>
      <c r="CU27" s="612">
        <v>87.627035426702932</v>
      </c>
      <c r="CV27" s="598">
        <v>3.794678928648775</v>
      </c>
      <c r="CW27" s="598">
        <v>80.178607389218499</v>
      </c>
      <c r="CX27" s="598">
        <v>95.075463464187365</v>
      </c>
      <c r="CY27" s="598">
        <v>4.3304887700131047</v>
      </c>
      <c r="CZ27" s="744">
        <v>28.051918999999991</v>
      </c>
      <c r="DA27" s="744">
        <v>355</v>
      </c>
      <c r="DB27" s="744"/>
      <c r="DC27" s="612">
        <v>90.284681456774777</v>
      </c>
      <c r="DD27" s="598">
        <v>5.1864121136069672</v>
      </c>
      <c r="DE27" s="598">
        <v>80.104400583950934</v>
      </c>
      <c r="DF27" s="598">
        <v>100</v>
      </c>
      <c r="DG27" s="598">
        <v>5.7445095113837716</v>
      </c>
      <c r="DH27" s="744">
        <v>29.760702000000062</v>
      </c>
      <c r="DI27" s="744">
        <v>354</v>
      </c>
      <c r="DJ27" s="744"/>
      <c r="DK27" s="612">
        <v>90.955698884034121</v>
      </c>
      <c r="DL27" s="598">
        <v>3.4303307962224636</v>
      </c>
      <c r="DM27" s="598">
        <v>84.222435659171694</v>
      </c>
      <c r="DN27" s="598">
        <v>97.688962108896547</v>
      </c>
      <c r="DO27" s="598">
        <v>3.771430309821528</v>
      </c>
      <c r="DP27" s="744">
        <v>33.100656000000029</v>
      </c>
      <c r="DQ27" s="744">
        <v>356</v>
      </c>
      <c r="DR27" s="744"/>
      <c r="DS27" s="612">
        <v>94.069850776260523</v>
      </c>
      <c r="DT27" s="598">
        <v>1.5861109651661713</v>
      </c>
      <c r="DU27" s="598">
        <v>90.956535103012598</v>
      </c>
      <c r="DV27" s="598">
        <v>97.183166449508434</v>
      </c>
      <c r="DW27" s="598">
        <v>1.6860991615035521</v>
      </c>
      <c r="DX27" s="744">
        <v>32.765161999999975</v>
      </c>
      <c r="DY27" s="744">
        <v>352</v>
      </c>
      <c r="DZ27" s="744"/>
      <c r="EA27" s="612">
        <v>1.6</v>
      </c>
      <c r="EB27" s="598">
        <v>3.1</v>
      </c>
      <c r="EC27" s="598"/>
      <c r="ED27" s="500" t="s">
        <v>151</v>
      </c>
      <c r="EE27" s="598" t="s">
        <v>151</v>
      </c>
      <c r="EF27" s="797"/>
      <c r="EG27" s="908"/>
      <c r="EH27" s="910"/>
      <c r="EI27" s="910"/>
      <c r="EK27" s="910"/>
      <c r="EL27" s="910"/>
    </row>
    <row r="28" spans="1:142" s="183" customFormat="1" ht="20.25" customHeight="1">
      <c r="A28" s="567" t="s">
        <v>34</v>
      </c>
      <c r="B28" s="431"/>
      <c r="C28" s="719">
        <v>64.488083879601106</v>
      </c>
      <c r="D28" s="713"/>
      <c r="E28" s="713">
        <v>52.6134273626338</v>
      </c>
      <c r="F28" s="713">
        <v>76.362740396568398</v>
      </c>
      <c r="G28" s="713">
        <v>9.3675953521394675</v>
      </c>
      <c r="H28" s="713"/>
      <c r="I28" s="533">
        <v>277</v>
      </c>
      <c r="J28" s="713"/>
      <c r="K28" s="719">
        <v>73.956631704426684</v>
      </c>
      <c r="L28" s="713">
        <v>5.228044154925886</v>
      </c>
      <c r="M28" s="713">
        <v>63.679736874031377</v>
      </c>
      <c r="N28" s="713">
        <v>84.233526534822005</v>
      </c>
      <c r="O28" s="713">
        <v>7.0690674175375685</v>
      </c>
      <c r="P28" s="713">
        <v>43.76321399999982</v>
      </c>
      <c r="Q28" s="431">
        <v>268</v>
      </c>
      <c r="R28" s="713"/>
      <c r="S28" s="713">
        <v>77.461387578704688</v>
      </c>
      <c r="T28" s="713">
        <v>3.316223572890002</v>
      </c>
      <c r="U28" s="713">
        <v>70.942743592617816</v>
      </c>
      <c r="V28" s="713">
        <v>83.98003156479156</v>
      </c>
      <c r="W28" s="713">
        <v>4.2811311242269587</v>
      </c>
      <c r="X28" s="713">
        <v>42.354311000000024</v>
      </c>
      <c r="Y28" s="460">
        <v>278</v>
      </c>
      <c r="Z28" s="431"/>
      <c r="AA28" s="554">
        <v>76.209671274758108</v>
      </c>
      <c r="AB28" s="703">
        <v>5.0812916522365974</v>
      </c>
      <c r="AC28" s="703">
        <v>66.222147194977467</v>
      </c>
      <c r="AD28" s="703">
        <v>86.197195354538749</v>
      </c>
      <c r="AE28" s="703">
        <v>6.6675155098321559</v>
      </c>
      <c r="AF28" s="714">
        <v>50.267085999999985</v>
      </c>
      <c r="AG28" s="506">
        <v>279</v>
      </c>
      <c r="AH28" s="431"/>
      <c r="AI28" s="500">
        <v>84.245482632886976</v>
      </c>
      <c r="AJ28" s="500">
        <v>2.7288627188768011</v>
      </c>
      <c r="AK28" s="500">
        <v>78.881771202703447</v>
      </c>
      <c r="AL28" s="500">
        <v>89.609194063070518</v>
      </c>
      <c r="AM28" s="500">
        <v>3.2391798748049814</v>
      </c>
      <c r="AN28" s="506">
        <v>40.714424000000072</v>
      </c>
      <c r="AO28" s="506">
        <v>281</v>
      </c>
      <c r="AP28" s="503"/>
      <c r="AQ28" s="507">
        <v>85.671060712657777</v>
      </c>
      <c r="AR28" s="500">
        <v>3.4071117645775097</v>
      </c>
      <c r="AS28" s="500">
        <v>78.974950129192479</v>
      </c>
      <c r="AT28" s="500">
        <v>92.367171296123075</v>
      </c>
      <c r="AU28" s="500">
        <v>3.9769692778813863</v>
      </c>
      <c r="AV28" s="506">
        <v>40.479548999999992</v>
      </c>
      <c r="AW28" s="506">
        <v>285</v>
      </c>
      <c r="AX28" s="503"/>
      <c r="AY28" s="507">
        <v>84.830076461004239</v>
      </c>
      <c r="AZ28" s="500">
        <v>3.7649707158238246</v>
      </c>
      <c r="BA28" s="500">
        <v>77.440053983076808</v>
      </c>
      <c r="BB28" s="500">
        <v>92.220098938931685</v>
      </c>
      <c r="BC28" s="598">
        <v>4.4382498199851952</v>
      </c>
      <c r="BD28" s="506">
        <v>42.609694000000076</v>
      </c>
      <c r="BE28" s="506">
        <v>247</v>
      </c>
      <c r="BF28" s="504"/>
      <c r="BG28" s="507">
        <v>82.770485873614106</v>
      </c>
      <c r="BH28" s="500">
        <v>3.5941179420498002</v>
      </c>
      <c r="BI28" s="500">
        <v>75.715844424987395</v>
      </c>
      <c r="BJ28" s="500">
        <v>89.825127322240832</v>
      </c>
      <c r="BK28" s="598">
        <v>4.3422699578419977</v>
      </c>
      <c r="BL28" s="506">
        <v>41.392327999999999</v>
      </c>
      <c r="BM28" s="506">
        <v>228</v>
      </c>
      <c r="BN28" s="598"/>
      <c r="BO28" s="1018">
        <v>86.34793775991173</v>
      </c>
      <c r="BP28" s="1019">
        <v>2.6453008304266543</v>
      </c>
      <c r="BQ28" s="1019">
        <v>81.155662719607562</v>
      </c>
      <c r="BR28" s="1019">
        <v>91.540212800215897</v>
      </c>
      <c r="BS28" s="1019">
        <v>3.0635367781241594</v>
      </c>
      <c r="BT28" s="1020">
        <v>34.910168999999946</v>
      </c>
      <c r="BU28" s="1020">
        <v>245</v>
      </c>
      <c r="BV28" s="1021"/>
      <c r="BW28" s="500">
        <v>89.059244357120136</v>
      </c>
      <c r="BX28" s="500">
        <v>3.5609365320876782</v>
      </c>
      <c r="BY28" s="500">
        <v>82.0696202007626</v>
      </c>
      <c r="BZ28" s="500">
        <v>96.048868513477686</v>
      </c>
      <c r="CA28" s="500">
        <v>3.998390686775446</v>
      </c>
      <c r="CB28" s="500">
        <v>34.473797999999967</v>
      </c>
      <c r="CC28" s="506">
        <v>249</v>
      </c>
      <c r="CD28" s="513"/>
      <c r="CE28" s="612">
        <v>91.380659345069063</v>
      </c>
      <c r="CF28" s="598">
        <v>2.0647711081611604</v>
      </c>
      <c r="CG28" s="598">
        <v>87.327792934144682</v>
      </c>
      <c r="CH28" s="598">
        <v>95.433525755993429</v>
      </c>
      <c r="CI28" s="598">
        <v>2.2595274787460551</v>
      </c>
      <c r="CJ28" s="744">
        <v>31.598113000000033</v>
      </c>
      <c r="CK28" s="744">
        <v>255</v>
      </c>
      <c r="CL28" s="513"/>
      <c r="CM28" s="612">
        <v>92.994290583124808</v>
      </c>
      <c r="CN28" s="598">
        <v>2.340633562121921</v>
      </c>
      <c r="CO28" s="598">
        <v>88.399951779394996</v>
      </c>
      <c r="CP28" s="598">
        <v>97.58862938685462</v>
      </c>
      <c r="CQ28" s="598">
        <v>2.5169648022957918</v>
      </c>
      <c r="CR28" s="744">
        <v>31.862098000000021</v>
      </c>
      <c r="CS28" s="744">
        <v>248</v>
      </c>
      <c r="CT28" s="513"/>
      <c r="CU28" s="612">
        <v>90.814299603649914</v>
      </c>
      <c r="CV28" s="598">
        <v>2.5278337145109577</v>
      </c>
      <c r="CW28" s="598">
        <v>85.852512884064041</v>
      </c>
      <c r="CX28" s="598">
        <v>95.776086323235788</v>
      </c>
      <c r="CY28" s="598">
        <v>2.7835194738531701</v>
      </c>
      <c r="CZ28" s="744">
        <v>29.753496000000002</v>
      </c>
      <c r="DA28" s="744">
        <v>253</v>
      </c>
      <c r="DB28" s="744"/>
      <c r="DC28" s="612">
        <v>93.196956980742968</v>
      </c>
      <c r="DD28" s="598">
        <v>3.6119649016557869</v>
      </c>
      <c r="DE28" s="598">
        <v>86.107119845516806</v>
      </c>
      <c r="DF28" s="598">
        <v>100</v>
      </c>
      <c r="DG28" s="598">
        <v>3.8756253623196271</v>
      </c>
      <c r="DH28" s="744">
        <v>29.606647999999932</v>
      </c>
      <c r="DI28" s="744">
        <v>252</v>
      </c>
      <c r="DJ28" s="744"/>
      <c r="DK28" s="612">
        <v>86.176651347565169</v>
      </c>
      <c r="DL28" s="598">
        <v>4.2988389040422739</v>
      </c>
      <c r="DM28" s="598">
        <v>77.738627255524051</v>
      </c>
      <c r="DN28" s="598">
        <v>94.614675439606287</v>
      </c>
      <c r="DO28" s="598">
        <v>4.9884032818870176</v>
      </c>
      <c r="DP28" s="744">
        <v>34.36646299999996</v>
      </c>
      <c r="DQ28" s="744">
        <v>255</v>
      </c>
      <c r="DR28" s="744"/>
      <c r="DS28" s="612">
        <v>93.209569076139331</v>
      </c>
      <c r="DT28" s="598">
        <v>2.1671989605382023</v>
      </c>
      <c r="DU28" s="598">
        <v>88.955658322686276</v>
      </c>
      <c r="DV28" s="598">
        <v>97.463479829592387</v>
      </c>
      <c r="DW28" s="598">
        <v>2.3250820511442343</v>
      </c>
      <c r="DX28" s="744">
        <v>32.310998000000012</v>
      </c>
      <c r="DY28" s="744">
        <v>252</v>
      </c>
      <c r="DZ28" s="744"/>
      <c r="EA28" s="612">
        <v>1.8</v>
      </c>
      <c r="EB28" s="598">
        <v>7</v>
      </c>
      <c r="EC28" s="598"/>
      <c r="ED28" s="500" t="s">
        <v>151</v>
      </c>
      <c r="EE28" s="598" t="s">
        <v>151</v>
      </c>
      <c r="EF28" s="797"/>
      <c r="EG28" s="908"/>
      <c r="EH28" s="910"/>
      <c r="EI28" s="910"/>
      <c r="EK28" s="910"/>
      <c r="EL28" s="910"/>
    </row>
    <row r="29" spans="1:142" s="183" customFormat="1" ht="20.25" customHeight="1">
      <c r="A29" s="567" t="s">
        <v>35</v>
      </c>
      <c r="B29" s="431"/>
      <c r="C29" s="719">
        <v>51.840015989210144</v>
      </c>
      <c r="D29" s="713"/>
      <c r="E29" s="713">
        <v>37.114599476566958</v>
      </c>
      <c r="F29" s="713">
        <v>66.565432501853323</v>
      </c>
      <c r="G29" s="713">
        <v>14.450703832237979</v>
      </c>
      <c r="H29" s="713"/>
      <c r="I29" s="533">
        <v>491</v>
      </c>
      <c r="J29" s="713"/>
      <c r="K29" s="719">
        <v>55.96407648707951</v>
      </c>
      <c r="L29" s="713">
        <v>7.3906389637442764</v>
      </c>
      <c r="M29" s="713">
        <v>41.436115913475959</v>
      </c>
      <c r="N29" s="713">
        <v>70.49203706068306</v>
      </c>
      <c r="O29" s="713">
        <v>13.206041138641075</v>
      </c>
      <c r="P29" s="713">
        <v>109.34097699999992</v>
      </c>
      <c r="Q29" s="431">
        <v>482</v>
      </c>
      <c r="R29" s="713"/>
      <c r="S29" s="713">
        <v>52.358626822985812</v>
      </c>
      <c r="T29" s="713">
        <v>5.0340129995171976</v>
      </c>
      <c r="U29" s="713">
        <v>42.463353526744037</v>
      </c>
      <c r="V29" s="713">
        <v>62.253900119227588</v>
      </c>
      <c r="W29" s="713">
        <v>9.6144862937987323</v>
      </c>
      <c r="X29" s="713">
        <v>101.50079599999999</v>
      </c>
      <c r="Y29" s="460">
        <v>471</v>
      </c>
      <c r="Z29" s="431"/>
      <c r="AA29" s="554">
        <v>56.694142782196167</v>
      </c>
      <c r="AB29" s="703">
        <v>6.5769505925809577</v>
      </c>
      <c r="AC29" s="703">
        <v>43.766828841061397</v>
      </c>
      <c r="AD29" s="703">
        <v>69.621456723330937</v>
      </c>
      <c r="AE29" s="703">
        <v>11.600758508419212</v>
      </c>
      <c r="AF29" s="714">
        <v>118.89004700000041</v>
      </c>
      <c r="AG29" s="506">
        <v>468</v>
      </c>
      <c r="AH29" s="431"/>
      <c r="AI29" s="500">
        <v>60.25629067960363</v>
      </c>
      <c r="AJ29" s="500">
        <v>5.8341332111740503</v>
      </c>
      <c r="AK29" s="500">
        <v>48.789020166681787</v>
      </c>
      <c r="AL29" s="500">
        <v>71.72356119252548</v>
      </c>
      <c r="AM29" s="500">
        <v>9.6821977346655146</v>
      </c>
      <c r="AN29" s="506">
        <v>107.50519699999931</v>
      </c>
      <c r="AO29" s="506">
        <v>469</v>
      </c>
      <c r="AP29" s="503"/>
      <c r="AQ29" s="507">
        <v>68.116967927623477</v>
      </c>
      <c r="AR29" s="500">
        <v>3.7312146806256532</v>
      </c>
      <c r="AS29" s="500">
        <v>60.783887054881205</v>
      </c>
      <c r="AT29" s="500">
        <v>75.450048800365764</v>
      </c>
      <c r="AU29" s="500">
        <v>5.47765820197721</v>
      </c>
      <c r="AV29" s="506">
        <v>105.92339500000017</v>
      </c>
      <c r="AW29" s="506">
        <v>475</v>
      </c>
      <c r="AX29" s="503"/>
      <c r="AY29" s="507">
        <v>74.547041375745636</v>
      </c>
      <c r="AZ29" s="500">
        <v>2.9660799763989534</v>
      </c>
      <c r="BA29" s="500">
        <v>68.725110914296479</v>
      </c>
      <c r="BB29" s="500">
        <v>80.368971837194792</v>
      </c>
      <c r="BC29" s="598">
        <v>3.9788030774404239</v>
      </c>
      <c r="BD29" s="506">
        <v>121.49663800000009</v>
      </c>
      <c r="BE29" s="506">
        <v>484</v>
      </c>
      <c r="BF29" s="504"/>
      <c r="BG29" s="507">
        <v>72.833976187295264</v>
      </c>
      <c r="BH29" s="500">
        <v>3.43647822106833</v>
      </c>
      <c r="BI29" s="500">
        <v>66.088754665203169</v>
      </c>
      <c r="BJ29" s="500">
        <v>79.579197709387358</v>
      </c>
      <c r="BK29" s="598">
        <v>4.7182350888427385</v>
      </c>
      <c r="BL29" s="506">
        <v>118.14399199999998</v>
      </c>
      <c r="BM29" s="506">
        <v>451</v>
      </c>
      <c r="BN29" s="598"/>
      <c r="BO29" s="1018">
        <v>74.735873497344002</v>
      </c>
      <c r="BP29" s="1019">
        <v>3.576005824087821</v>
      </c>
      <c r="BQ29" s="1019">
        <v>67.716783051816563</v>
      </c>
      <c r="BR29" s="1019">
        <v>81.754963942871427</v>
      </c>
      <c r="BS29" s="1019">
        <v>4.7848585381355138</v>
      </c>
      <c r="BT29" s="1020">
        <v>109.38432800000011</v>
      </c>
      <c r="BU29" s="1020">
        <v>449</v>
      </c>
      <c r="BV29" s="1021"/>
      <c r="BW29" s="500">
        <v>78.953107357702152</v>
      </c>
      <c r="BX29" s="500">
        <v>3.4022953677250576</v>
      </c>
      <c r="BY29" s="500">
        <v>72.274873787677691</v>
      </c>
      <c r="BZ29" s="500">
        <v>85.631340927726612</v>
      </c>
      <c r="CA29" s="500">
        <v>4.3092608784993587</v>
      </c>
      <c r="CB29" s="500">
        <v>83.907896999999792</v>
      </c>
      <c r="CC29" s="506">
        <v>469</v>
      </c>
      <c r="CD29" s="513"/>
      <c r="CE29" s="612">
        <v>68.041147375701414</v>
      </c>
      <c r="CF29" s="598">
        <v>4.1613590061360135</v>
      </c>
      <c r="CG29" s="598">
        <v>59.872962498886537</v>
      </c>
      <c r="CH29" s="598">
        <v>76.20933225251629</v>
      </c>
      <c r="CI29" s="598">
        <v>6.1159447872892594</v>
      </c>
      <c r="CJ29" s="744">
        <v>87.930953999999772</v>
      </c>
      <c r="CK29" s="744">
        <v>486</v>
      </c>
      <c r="CL29" s="513"/>
      <c r="CM29" s="612">
        <v>85.955224971524913</v>
      </c>
      <c r="CN29" s="598">
        <v>2.8613469874856459</v>
      </c>
      <c r="CO29" s="598">
        <v>80.338797988557488</v>
      </c>
      <c r="CP29" s="598">
        <v>91.571651954492339</v>
      </c>
      <c r="CQ29" s="598">
        <v>3.3288808079247625</v>
      </c>
      <c r="CR29" s="744">
        <v>87.369145999999859</v>
      </c>
      <c r="CS29" s="744">
        <v>472</v>
      </c>
      <c r="CT29" s="513"/>
      <c r="CU29" s="612">
        <v>84.544325474521514</v>
      </c>
      <c r="CV29" s="598">
        <v>3.454593098481352</v>
      </c>
      <c r="CW29" s="598">
        <v>77.763438717920167</v>
      </c>
      <c r="CX29" s="598">
        <v>91.325212231122876</v>
      </c>
      <c r="CY29" s="598">
        <v>4.0861324270928581</v>
      </c>
      <c r="CZ29" s="744">
        <v>96.750503999999893</v>
      </c>
      <c r="DA29" s="744">
        <v>452</v>
      </c>
      <c r="DB29" s="744"/>
      <c r="DC29" s="612">
        <v>89.972251622927686</v>
      </c>
      <c r="DD29" s="598">
        <v>2.5160010453752499</v>
      </c>
      <c r="DE29" s="598">
        <v>85.033655006002647</v>
      </c>
      <c r="DF29" s="598">
        <v>94.91084823985274</v>
      </c>
      <c r="DG29" s="598">
        <v>2.7964188958166476</v>
      </c>
      <c r="DH29" s="744">
        <v>100.45488399999974</v>
      </c>
      <c r="DI29" s="744">
        <v>481</v>
      </c>
      <c r="DJ29" s="744"/>
      <c r="DK29" s="612">
        <v>87.360168983329856</v>
      </c>
      <c r="DL29" s="598">
        <v>3.3918847856863339</v>
      </c>
      <c r="DM29" s="598">
        <v>80.70236994086369</v>
      </c>
      <c r="DN29" s="598">
        <v>94.017968025796023</v>
      </c>
      <c r="DO29" s="598">
        <v>3.8826444879400088</v>
      </c>
      <c r="DP29" s="744">
        <v>99.00432199999986</v>
      </c>
      <c r="DQ29" s="744">
        <v>476</v>
      </c>
      <c r="DR29" s="744"/>
      <c r="DS29" s="612">
        <v>83.02608723266529</v>
      </c>
      <c r="DT29" s="598">
        <v>2.8662812971391309</v>
      </c>
      <c r="DU29" s="598">
        <v>77.399974884727669</v>
      </c>
      <c r="DV29" s="598">
        <v>88.652199580602911</v>
      </c>
      <c r="DW29" s="598">
        <v>3.4522658993996749</v>
      </c>
      <c r="DX29" s="744">
        <v>94.090968999999859</v>
      </c>
      <c r="DY29" s="744">
        <v>473</v>
      </c>
      <c r="DZ29" s="744"/>
      <c r="EA29" s="612">
        <v>15</v>
      </c>
      <c r="EB29" s="598">
        <v>-4.4000000000000004</v>
      </c>
      <c r="EC29" s="598"/>
      <c r="ED29" s="500" t="s">
        <v>186</v>
      </c>
      <c r="EE29" s="598" t="s">
        <v>151</v>
      </c>
      <c r="EF29" s="797"/>
      <c r="EG29" s="908"/>
      <c r="EH29" s="910"/>
      <c r="EI29" s="910"/>
      <c r="EK29" s="910"/>
      <c r="EL29" s="910"/>
    </row>
    <row r="30" spans="1:142" s="183" customFormat="1" ht="20.25" customHeight="1">
      <c r="A30" s="567" t="s">
        <v>36</v>
      </c>
      <c r="B30" s="431"/>
      <c r="C30" s="448">
        <v>49.267365012519235</v>
      </c>
      <c r="D30" s="713"/>
      <c r="E30" s="713">
        <v>31.876301920254502</v>
      </c>
      <c r="F30" s="713">
        <v>66.65842810478398</v>
      </c>
      <c r="G30" s="713">
        <v>17.957808442449082</v>
      </c>
      <c r="H30" s="713"/>
      <c r="I30" s="533">
        <v>302</v>
      </c>
      <c r="J30" s="713"/>
      <c r="K30" s="719">
        <v>65.581347260813629</v>
      </c>
      <c r="L30" s="713">
        <v>7.2962738517529351</v>
      </c>
      <c r="M30" s="713">
        <v>51.238882506077587</v>
      </c>
      <c r="N30" s="713">
        <v>79.923812015549672</v>
      </c>
      <c r="O30" s="713">
        <v>11.125532116222059</v>
      </c>
      <c r="P30" s="713">
        <v>334.66728599999954</v>
      </c>
      <c r="Q30" s="431">
        <v>305</v>
      </c>
      <c r="R30" s="713"/>
      <c r="S30" s="713">
        <v>70.328903437088826</v>
      </c>
      <c r="T30" s="713">
        <v>5.4222921370396149</v>
      </c>
      <c r="U30" s="713">
        <v>59.670396477886342</v>
      </c>
      <c r="V30" s="713">
        <v>80.98741039629131</v>
      </c>
      <c r="W30" s="713">
        <v>7.7099057031224811</v>
      </c>
      <c r="X30" s="713">
        <v>339.91894700000103</v>
      </c>
      <c r="Y30" s="460">
        <v>308</v>
      </c>
      <c r="Z30" s="431"/>
      <c r="AA30" s="554">
        <v>62.75817818981816</v>
      </c>
      <c r="AB30" s="703">
        <v>7.2511063251392933</v>
      </c>
      <c r="AC30" s="703">
        <v>48.505778606436337</v>
      </c>
      <c r="AD30" s="703">
        <v>77.010577773199984</v>
      </c>
      <c r="AE30" s="703">
        <v>11.55404209345852</v>
      </c>
      <c r="AF30" s="714">
        <v>370.16183499999903</v>
      </c>
      <c r="AG30" s="506">
        <v>299</v>
      </c>
      <c r="AH30" s="431"/>
      <c r="AI30" s="500">
        <v>66.375460732394032</v>
      </c>
      <c r="AJ30" s="500">
        <v>9.1757705033741512</v>
      </c>
      <c r="AK30" s="500">
        <v>48.340040779152019</v>
      </c>
      <c r="AL30" s="500">
        <v>84.410880685636045</v>
      </c>
      <c r="AM30" s="500">
        <v>13.824040394036746</v>
      </c>
      <c r="AN30" s="506">
        <v>436.05464400000096</v>
      </c>
      <c r="AO30" s="506">
        <v>309</v>
      </c>
      <c r="AP30" s="503"/>
      <c r="AQ30" s="507">
        <v>77.905607970924493</v>
      </c>
      <c r="AR30" s="500">
        <v>8.5011474724484266</v>
      </c>
      <c r="AS30" s="500">
        <v>61.198018817646457</v>
      </c>
      <c r="AT30" s="500">
        <v>94.613197124202529</v>
      </c>
      <c r="AU30" s="500">
        <v>10.912112354762932</v>
      </c>
      <c r="AV30" s="506">
        <v>440.3510169999995</v>
      </c>
      <c r="AW30" s="506">
        <v>305</v>
      </c>
      <c r="AX30" s="503"/>
      <c r="AY30" s="507">
        <v>74.972473400212991</v>
      </c>
      <c r="AZ30" s="500">
        <v>4.150171014235875</v>
      </c>
      <c r="BA30" s="500">
        <v>66.826365661965923</v>
      </c>
      <c r="BB30" s="500">
        <v>83.118581138460058</v>
      </c>
      <c r="BC30" s="598">
        <v>5.5355930330345551</v>
      </c>
      <c r="BD30" s="506">
        <v>485.62663400000059</v>
      </c>
      <c r="BE30" s="506">
        <v>327</v>
      </c>
      <c r="BF30" s="504"/>
      <c r="BG30" s="507">
        <v>75.069704765781125</v>
      </c>
      <c r="BH30" s="500">
        <v>4.5323650237915576</v>
      </c>
      <c r="BI30" s="500">
        <v>66.173444077432549</v>
      </c>
      <c r="BJ30" s="500">
        <v>83.965965454129716</v>
      </c>
      <c r="BK30" s="598">
        <v>6.0375420922895859</v>
      </c>
      <c r="BL30" s="506">
        <v>482.55344700000029</v>
      </c>
      <c r="BM30" s="506">
        <v>318</v>
      </c>
      <c r="BN30" s="598"/>
      <c r="BO30" s="1018">
        <v>73.167410198754027</v>
      </c>
      <c r="BP30" s="1019">
        <v>4.6141055493840835</v>
      </c>
      <c r="BQ30" s="1019">
        <v>64.110706778927167</v>
      </c>
      <c r="BR30" s="1019">
        <v>82.224113618580887</v>
      </c>
      <c r="BS30" s="1019">
        <v>6.3062305155399052</v>
      </c>
      <c r="BT30" s="1020">
        <v>462.00135699999942</v>
      </c>
      <c r="BU30" s="1020">
        <v>318</v>
      </c>
      <c r="BV30" s="1021"/>
      <c r="BW30" s="500">
        <v>70.818228048060817</v>
      </c>
      <c r="BX30" s="500">
        <v>4.3517808469029635</v>
      </c>
      <c r="BY30" s="500">
        <v>62.276286270498659</v>
      </c>
      <c r="BZ30" s="500">
        <v>79.360169825622975</v>
      </c>
      <c r="CA30" s="500">
        <v>6.1450010355379492</v>
      </c>
      <c r="CB30" s="500">
        <v>494.32807999999852</v>
      </c>
      <c r="CC30" s="506">
        <v>327</v>
      </c>
      <c r="CD30" s="513"/>
      <c r="CE30" s="612">
        <v>66.715122758894267</v>
      </c>
      <c r="CF30" s="598">
        <v>5.1973754336262212</v>
      </c>
      <c r="CG30" s="598">
        <v>56.513377763214542</v>
      </c>
      <c r="CH30" s="598">
        <v>76.916867754574</v>
      </c>
      <c r="CI30" s="598">
        <v>7.7904007647701166</v>
      </c>
      <c r="CJ30" s="744">
        <v>445.97281799999894</v>
      </c>
      <c r="CK30" s="744">
        <v>322</v>
      </c>
      <c r="CL30" s="513"/>
      <c r="CM30" s="612">
        <v>84.471826683690296</v>
      </c>
      <c r="CN30" s="598">
        <v>3.8555063549271136</v>
      </c>
      <c r="CO30" s="598">
        <v>76.904002851236058</v>
      </c>
      <c r="CP30" s="598">
        <v>92.039650516144548</v>
      </c>
      <c r="CQ30" s="598">
        <v>4.5642511903575649</v>
      </c>
      <c r="CR30" s="744">
        <v>432.60450300000042</v>
      </c>
      <c r="CS30" s="744">
        <v>325</v>
      </c>
      <c r="CT30" s="513"/>
      <c r="CU30" s="612">
        <v>74.660178741706702</v>
      </c>
      <c r="CV30" s="598">
        <v>5.8254425185669705</v>
      </c>
      <c r="CW30" s="598">
        <v>63.225643646138337</v>
      </c>
      <c r="CX30" s="598">
        <v>86.094713837275052</v>
      </c>
      <c r="CY30" s="598">
        <v>7.8026099277375032</v>
      </c>
      <c r="CZ30" s="744">
        <v>422.38815699999964</v>
      </c>
      <c r="DA30" s="744">
        <v>319</v>
      </c>
      <c r="DB30" s="481"/>
      <c r="DC30" s="612">
        <v>70.557126298715758</v>
      </c>
      <c r="DD30" s="598">
        <v>5.0278499861328525</v>
      </c>
      <c r="DE30" s="598">
        <v>60.688083128974547</v>
      </c>
      <c r="DF30" s="598">
        <v>80.426169468456962</v>
      </c>
      <c r="DG30" s="598">
        <v>7.1259279535373699</v>
      </c>
      <c r="DH30" s="744">
        <v>429.91574900000046</v>
      </c>
      <c r="DI30" s="744">
        <v>316</v>
      </c>
      <c r="DJ30" s="481"/>
      <c r="DK30" s="612">
        <v>75.992250523594535</v>
      </c>
      <c r="DL30" s="598">
        <v>4.7250034138057542</v>
      </c>
      <c r="DM30" s="598">
        <v>66.717724650299019</v>
      </c>
      <c r="DN30" s="598">
        <v>85.266776396890066</v>
      </c>
      <c r="DO30" s="598">
        <v>6.2177437584095578</v>
      </c>
      <c r="DP30" s="744">
        <v>422.93076699999983</v>
      </c>
      <c r="DQ30" s="744">
        <v>325</v>
      </c>
      <c r="DR30" s="481"/>
      <c r="DS30" s="612">
        <v>80.623317346605987</v>
      </c>
      <c r="DT30" s="598">
        <v>4.3831845775334326</v>
      </c>
      <c r="DU30" s="598">
        <v>72.019734404637134</v>
      </c>
      <c r="DV30" s="598">
        <v>89.226900288574825</v>
      </c>
      <c r="DW30" s="598">
        <v>5.4366214660825447</v>
      </c>
      <c r="DX30" s="744">
        <v>438.9770660000006</v>
      </c>
      <c r="DY30" s="744">
        <v>318</v>
      </c>
      <c r="DZ30" s="481"/>
      <c r="EA30" s="612">
        <v>13.9</v>
      </c>
      <c r="EB30" s="475">
        <v>4.5999999999999996</v>
      </c>
      <c r="EC30" s="475"/>
      <c r="ED30" s="475" t="s">
        <v>187</v>
      </c>
      <c r="EE30" s="475" t="s">
        <v>151</v>
      </c>
      <c r="EF30" s="797"/>
      <c r="EG30" s="908"/>
      <c r="EH30" s="910"/>
      <c r="EI30" s="910"/>
      <c r="EK30" s="910"/>
      <c r="EL30" s="910"/>
    </row>
    <row r="31" spans="1:142" s="183" customFormat="1" ht="20.25" customHeight="1">
      <c r="A31" s="567" t="s">
        <v>37</v>
      </c>
      <c r="B31" s="431"/>
      <c r="C31" s="719">
        <v>63.290227683033692</v>
      </c>
      <c r="D31" s="713"/>
      <c r="E31" s="713">
        <v>54.166680329194129</v>
      </c>
      <c r="F31" s="713">
        <v>72.413775036873261</v>
      </c>
      <c r="G31" s="713">
        <v>7.3335390986002835</v>
      </c>
      <c r="H31" s="713"/>
      <c r="I31" s="533">
        <v>942</v>
      </c>
      <c r="J31" s="713"/>
      <c r="K31" s="719">
        <v>71.01623279744507</v>
      </c>
      <c r="L31" s="713">
        <v>3.9622319144096108</v>
      </c>
      <c r="M31" s="713">
        <v>63.227576184884249</v>
      </c>
      <c r="N31" s="713">
        <v>78.804889410005885</v>
      </c>
      <c r="O31" s="713">
        <v>5.5793327220141684</v>
      </c>
      <c r="P31" s="713">
        <v>1037.5992220000069</v>
      </c>
      <c r="Q31" s="431">
        <v>922</v>
      </c>
      <c r="R31" s="713"/>
      <c r="S31" s="713">
        <v>68.910618564449038</v>
      </c>
      <c r="T31" s="713">
        <v>3.9167822405134527</v>
      </c>
      <c r="U31" s="713">
        <v>61.211466672019675</v>
      </c>
      <c r="V31" s="713">
        <v>76.609770456878394</v>
      </c>
      <c r="W31" s="713">
        <v>5.6838587754806769</v>
      </c>
      <c r="X31" s="713">
        <v>916.35780400000124</v>
      </c>
      <c r="Y31" s="460">
        <v>894</v>
      </c>
      <c r="Z31" s="431"/>
      <c r="AA31" s="554">
        <v>73.034477012919467</v>
      </c>
      <c r="AB31" s="703">
        <v>4.3893802183298192</v>
      </c>
      <c r="AC31" s="703">
        <v>64.406938263675357</v>
      </c>
      <c r="AD31" s="703">
        <v>81.662015762163577</v>
      </c>
      <c r="AE31" s="703">
        <v>6.0100111589124658</v>
      </c>
      <c r="AF31" s="714">
        <v>917.67555599999753</v>
      </c>
      <c r="AG31" s="506">
        <v>903</v>
      </c>
      <c r="AH31" s="431"/>
      <c r="AI31" s="500">
        <v>70.690492151072448</v>
      </c>
      <c r="AJ31" s="500">
        <v>4.1558421258140648</v>
      </c>
      <c r="AK31" s="500">
        <v>62.521983798463921</v>
      </c>
      <c r="AL31" s="500">
        <v>78.859000503680974</v>
      </c>
      <c r="AM31" s="500">
        <v>5.8789265703973683</v>
      </c>
      <c r="AN31" s="506">
        <v>712.76278699999921</v>
      </c>
      <c r="AO31" s="506">
        <v>871</v>
      </c>
      <c r="AP31" s="503"/>
      <c r="AQ31" s="507">
        <v>74.035105185790272</v>
      </c>
      <c r="AR31" s="500">
        <v>4.4869193748482212</v>
      </c>
      <c r="AS31" s="500">
        <v>65.216812629190699</v>
      </c>
      <c r="AT31" s="500">
        <v>82.853397742389845</v>
      </c>
      <c r="AU31" s="500">
        <v>6.060529479344086</v>
      </c>
      <c r="AV31" s="506">
        <v>760.21252699999536</v>
      </c>
      <c r="AW31" s="506">
        <v>900</v>
      </c>
      <c r="AX31" s="503"/>
      <c r="AY31" s="507">
        <v>70.594665914889404</v>
      </c>
      <c r="AZ31" s="500">
        <v>3.6085717099600303</v>
      </c>
      <c r="BA31" s="500">
        <v>63.511629136479165</v>
      </c>
      <c r="BB31" s="500">
        <v>77.677702693299651</v>
      </c>
      <c r="BC31" s="598">
        <v>5.1116775795930662</v>
      </c>
      <c r="BD31" s="506">
        <v>769.77748099999928</v>
      </c>
      <c r="BE31" s="506">
        <v>713</v>
      </c>
      <c r="BF31" s="504"/>
      <c r="BG31" s="507">
        <v>71.397497692509646</v>
      </c>
      <c r="BH31" s="500">
        <v>3.5786077505675369</v>
      </c>
      <c r="BI31" s="500">
        <v>64.373300108405786</v>
      </c>
      <c r="BJ31" s="500">
        <v>78.421695276613519</v>
      </c>
      <c r="BK31" s="598">
        <v>5.0122313333440127</v>
      </c>
      <c r="BL31" s="506">
        <v>747.93158199999925</v>
      </c>
      <c r="BM31" s="506">
        <v>660</v>
      </c>
      <c r="BN31" s="598"/>
      <c r="BO31" s="1018">
        <v>77.162550096164978</v>
      </c>
      <c r="BP31" s="1019">
        <v>2.8619383610604689</v>
      </c>
      <c r="BQ31" s="1019">
        <v>71.545052476196162</v>
      </c>
      <c r="BR31" s="1019">
        <v>82.780047716133808</v>
      </c>
      <c r="BS31" s="1019">
        <v>3.7089732745920596</v>
      </c>
      <c r="BT31" s="1020">
        <v>726.31607600000143</v>
      </c>
      <c r="BU31" s="1020">
        <v>701</v>
      </c>
      <c r="BV31" s="1021"/>
      <c r="BW31" s="500">
        <v>78.035484383351729</v>
      </c>
      <c r="BX31" s="500">
        <v>2.9177312291021309</v>
      </c>
      <c r="BY31" s="500">
        <v>72.308382960194734</v>
      </c>
      <c r="BZ31" s="500">
        <v>83.76258580650871</v>
      </c>
      <c r="CA31" s="500">
        <v>3.7389800962453008</v>
      </c>
      <c r="CB31" s="500">
        <v>671.68032099999732</v>
      </c>
      <c r="CC31" s="506">
        <v>774</v>
      </c>
      <c r="CD31" s="513"/>
      <c r="CE31" s="612">
        <v>80.786163884647209</v>
      </c>
      <c r="CF31" s="598">
        <v>2.1681510297649558</v>
      </c>
      <c r="CG31" s="598">
        <v>76.530376670455126</v>
      </c>
      <c r="CH31" s="598">
        <v>85.041951098839291</v>
      </c>
      <c r="CI31" s="598">
        <v>2.683814808759593</v>
      </c>
      <c r="CJ31" s="744">
        <v>639.45023400000002</v>
      </c>
      <c r="CK31" s="744">
        <v>777</v>
      </c>
      <c r="CL31" s="513"/>
      <c r="CM31" s="612">
        <v>89.742680126412893</v>
      </c>
      <c r="CN31" s="598">
        <v>2.2988057179361836</v>
      </c>
      <c r="CO31" s="598">
        <v>85.230443575136746</v>
      </c>
      <c r="CP31" s="598">
        <v>94.254916677689025</v>
      </c>
      <c r="CQ31" s="598">
        <v>2.5615523346283524</v>
      </c>
      <c r="CR31" s="744">
        <v>630.05090800000301</v>
      </c>
      <c r="CS31" s="744">
        <v>781</v>
      </c>
      <c r="CT31" s="513"/>
      <c r="CU31" s="612">
        <v>82.000588878778586</v>
      </c>
      <c r="CV31" s="598">
        <v>2.2188153297490709</v>
      </c>
      <c r="CW31" s="598">
        <v>77.645362356889919</v>
      </c>
      <c r="CX31" s="598">
        <v>86.355815400667268</v>
      </c>
      <c r="CY31" s="598">
        <v>2.7058529214090696</v>
      </c>
      <c r="CZ31" s="744">
        <v>728.63213200000189</v>
      </c>
      <c r="DA31" s="744">
        <v>761</v>
      </c>
      <c r="DB31" s="744"/>
      <c r="DC31" s="612">
        <v>87.620409952328359</v>
      </c>
      <c r="DD31" s="598">
        <v>1.620667491813351</v>
      </c>
      <c r="DE31" s="598">
        <v>84.43924156333189</v>
      </c>
      <c r="DF31" s="598">
        <v>90.801578341324827</v>
      </c>
      <c r="DG31" s="598">
        <v>1.8496460958070244</v>
      </c>
      <c r="DH31" s="744">
        <v>760.74245300000268</v>
      </c>
      <c r="DI31" s="744">
        <v>748</v>
      </c>
      <c r="DJ31" s="744"/>
      <c r="DK31" s="612">
        <v>92.264831802537799</v>
      </c>
      <c r="DL31" s="598">
        <v>1.3583033913337315</v>
      </c>
      <c r="DM31" s="598">
        <v>89.59867077715073</v>
      </c>
      <c r="DN31" s="598">
        <v>94.930992827924868</v>
      </c>
      <c r="DO31" s="598">
        <v>1.4721789058703629</v>
      </c>
      <c r="DP31" s="744">
        <v>728.92532600000254</v>
      </c>
      <c r="DQ31" s="744">
        <v>752</v>
      </c>
      <c r="DR31" s="744"/>
      <c r="DS31" s="612">
        <v>87.518242770103257</v>
      </c>
      <c r="DT31" s="598">
        <v>1.8523630260125774</v>
      </c>
      <c r="DU31" s="598">
        <v>83.882311257060778</v>
      </c>
      <c r="DV31" s="598">
        <v>91.154174283145721</v>
      </c>
      <c r="DW31" s="598">
        <v>2.1165450395050156</v>
      </c>
      <c r="DX31" s="744">
        <v>643.94688599999859</v>
      </c>
      <c r="DY31" s="744">
        <v>752</v>
      </c>
      <c r="DZ31" s="744"/>
      <c r="EA31" s="612">
        <v>6.7</v>
      </c>
      <c r="EB31" s="598">
        <v>-4.8</v>
      </c>
      <c r="EC31" s="598"/>
      <c r="ED31" s="500" t="s">
        <v>187</v>
      </c>
      <c r="EE31" s="598" t="s">
        <v>187</v>
      </c>
      <c r="EF31" s="797"/>
      <c r="EG31" s="908"/>
      <c r="EH31" s="910"/>
      <c r="EI31" s="910"/>
      <c r="EK31" s="910"/>
      <c r="EL31" s="910"/>
    </row>
    <row r="32" spans="1:142" s="183" customFormat="1" ht="20.25" customHeight="1">
      <c r="A32" s="567" t="s">
        <v>38</v>
      </c>
      <c r="B32" s="431"/>
      <c r="C32" s="719">
        <v>78.006517971857093</v>
      </c>
      <c r="D32" s="713"/>
      <c r="E32" s="713">
        <v>69.403754387306179</v>
      </c>
      <c r="F32" s="713">
        <v>86.609281556408007</v>
      </c>
      <c r="G32" s="713">
        <v>5.6103975327524171</v>
      </c>
      <c r="H32" s="713"/>
      <c r="I32" s="533">
        <v>446</v>
      </c>
      <c r="J32" s="713"/>
      <c r="K32" s="719">
        <v>81.733737101614921</v>
      </c>
      <c r="L32" s="713">
        <v>3.5067977521601792</v>
      </c>
      <c r="M32" s="713">
        <v>74.84033861023822</v>
      </c>
      <c r="N32" s="713">
        <v>88.627135592991621</v>
      </c>
      <c r="O32" s="713">
        <v>4.2905143904045113</v>
      </c>
      <c r="P32" s="713">
        <v>291.23733900000013</v>
      </c>
      <c r="Q32" s="431">
        <v>435</v>
      </c>
      <c r="R32" s="713"/>
      <c r="S32" s="713">
        <v>83.67839889188177</v>
      </c>
      <c r="T32" s="713">
        <v>3.4379523569944412</v>
      </c>
      <c r="U32" s="713">
        <v>76.920474715845415</v>
      </c>
      <c r="V32" s="713">
        <v>90.436323067918124</v>
      </c>
      <c r="W32" s="713">
        <v>4.1085302808392781</v>
      </c>
      <c r="X32" s="713">
        <v>264.85257000000064</v>
      </c>
      <c r="Y32" s="460">
        <v>425</v>
      </c>
      <c r="Z32" s="431"/>
      <c r="AA32" s="554">
        <v>86.927788676371136</v>
      </c>
      <c r="AB32" s="703">
        <v>2.7557010415720669</v>
      </c>
      <c r="AC32" s="703">
        <v>81.511325227109538</v>
      </c>
      <c r="AD32" s="703">
        <v>92.344252125632735</v>
      </c>
      <c r="AE32" s="703">
        <v>3.1701036958750186</v>
      </c>
      <c r="AF32" s="714">
        <v>287.27865600000098</v>
      </c>
      <c r="AG32" s="506">
        <v>428</v>
      </c>
      <c r="AH32" s="431"/>
      <c r="AI32" s="500">
        <v>85.20377423694471</v>
      </c>
      <c r="AJ32" s="500">
        <v>3.5686562408780551</v>
      </c>
      <c r="AK32" s="500">
        <v>78.189408091962534</v>
      </c>
      <c r="AL32" s="500">
        <v>92.218140381926887</v>
      </c>
      <c r="AM32" s="500">
        <v>4.1883781239008435</v>
      </c>
      <c r="AN32" s="506">
        <v>286.2427600000002</v>
      </c>
      <c r="AO32" s="506">
        <v>425</v>
      </c>
      <c r="AP32" s="503"/>
      <c r="AQ32" s="507">
        <v>87.415027595028477</v>
      </c>
      <c r="AR32" s="500">
        <v>2.8103977266631599</v>
      </c>
      <c r="AS32" s="500">
        <v>81.891659046656372</v>
      </c>
      <c r="AT32" s="500">
        <v>92.938396143400595</v>
      </c>
      <c r="AU32" s="500">
        <v>3.2150052502219819</v>
      </c>
      <c r="AV32" s="506">
        <v>351.89762499999858</v>
      </c>
      <c r="AW32" s="506">
        <v>448</v>
      </c>
      <c r="AX32" s="503"/>
      <c r="AY32" s="507">
        <v>88.307037635988991</v>
      </c>
      <c r="AZ32" s="500">
        <v>2.1888568751679989</v>
      </c>
      <c r="BA32" s="500">
        <v>84.010669156820612</v>
      </c>
      <c r="BB32" s="500">
        <v>92.603406115157384</v>
      </c>
      <c r="BC32" s="598">
        <v>2.4786890532900676</v>
      </c>
      <c r="BD32" s="506">
        <v>343.34907400000105</v>
      </c>
      <c r="BE32" s="506">
        <v>472</v>
      </c>
      <c r="BF32" s="504"/>
      <c r="BG32" s="507">
        <v>89.244150073711097</v>
      </c>
      <c r="BH32" s="500">
        <v>2.2533470893207794</v>
      </c>
      <c r="BI32" s="500">
        <v>84.821213478202878</v>
      </c>
      <c r="BJ32" s="500">
        <v>93.66708666921933</v>
      </c>
      <c r="BK32" s="598">
        <v>2.5249241406407368</v>
      </c>
      <c r="BL32" s="506">
        <v>336.39757199999957</v>
      </c>
      <c r="BM32" s="506">
        <v>459</v>
      </c>
      <c r="BN32" s="598"/>
      <c r="BO32" s="1018">
        <v>90.993154579367399</v>
      </c>
      <c r="BP32" s="1019">
        <v>1.8246318215773785</v>
      </c>
      <c r="BQ32" s="1019">
        <v>87.411713045024825</v>
      </c>
      <c r="BR32" s="1019">
        <v>94.574596113709973</v>
      </c>
      <c r="BS32" s="1019">
        <v>2.005240756859211</v>
      </c>
      <c r="BT32" s="1020">
        <v>311.94839799999983</v>
      </c>
      <c r="BU32" s="1020">
        <v>472</v>
      </c>
      <c r="BV32" s="1021"/>
      <c r="BW32" s="500">
        <v>92.602219280270006</v>
      </c>
      <c r="BX32" s="500">
        <v>1.9712529227561937</v>
      </c>
      <c r="BY32" s="500">
        <v>88.732923401775579</v>
      </c>
      <c r="BZ32" s="500">
        <v>96.471515158764433</v>
      </c>
      <c r="CA32" s="500">
        <v>2.1287318361021104</v>
      </c>
      <c r="CB32" s="500">
        <v>358.69304600000117</v>
      </c>
      <c r="CC32" s="506">
        <v>474</v>
      </c>
      <c r="CD32" s="513"/>
      <c r="CE32" s="612">
        <v>91.96909444920739</v>
      </c>
      <c r="CF32" s="598">
        <v>1.9758660418536678</v>
      </c>
      <c r="CG32" s="598">
        <v>88.090736658427133</v>
      </c>
      <c r="CH32" s="598">
        <v>95.847452239987646</v>
      </c>
      <c r="CI32" s="598">
        <v>2.1484021928093435</v>
      </c>
      <c r="CJ32" s="744">
        <v>343.14638400000075</v>
      </c>
      <c r="CK32" s="744">
        <v>465</v>
      </c>
      <c r="CL32" s="513"/>
      <c r="CM32" s="612">
        <v>96.637742312726843</v>
      </c>
      <c r="CN32" s="598">
        <v>1.0380620317428169</v>
      </c>
      <c r="CO32" s="598">
        <v>94.60017062688334</v>
      </c>
      <c r="CP32" s="598">
        <v>98.675313998570331</v>
      </c>
      <c r="CQ32" s="598">
        <v>1.0741786872292316</v>
      </c>
      <c r="CR32" s="744">
        <v>334.89414099999948</v>
      </c>
      <c r="CS32" s="744">
        <v>473</v>
      </c>
      <c r="CT32" s="513"/>
      <c r="CU32" s="612">
        <v>94.365005985818868</v>
      </c>
      <c r="CV32" s="598">
        <v>1.8361395650421619</v>
      </c>
      <c r="CW32" s="598">
        <v>90.760918874853601</v>
      </c>
      <c r="CX32" s="598">
        <v>97.969093096784121</v>
      </c>
      <c r="CY32" s="598">
        <v>1.9457843994818333</v>
      </c>
      <c r="CZ32" s="744">
        <v>293.66240600000009</v>
      </c>
      <c r="DA32" s="744">
        <v>439</v>
      </c>
      <c r="DB32" s="744"/>
      <c r="DC32" s="612">
        <v>95.356318110683219</v>
      </c>
      <c r="DD32" s="598">
        <v>1.5749164016254424</v>
      </c>
      <c r="DE32" s="598">
        <v>92.26495341220506</v>
      </c>
      <c r="DF32" s="598">
        <v>98.447682809161364</v>
      </c>
      <c r="DG32" s="598">
        <v>1.651612009387134</v>
      </c>
      <c r="DH32" s="744">
        <v>289.4344039999998</v>
      </c>
      <c r="DI32" s="744">
        <v>451</v>
      </c>
      <c r="DJ32" s="744"/>
      <c r="DK32" s="612">
        <v>94.323582285228397</v>
      </c>
      <c r="DL32" s="598">
        <v>1.4876449718367379</v>
      </c>
      <c r="DM32" s="598">
        <v>91.403541689857732</v>
      </c>
      <c r="DN32" s="598">
        <v>97.243622880599077</v>
      </c>
      <c r="DO32" s="598">
        <v>1.5771718331670186</v>
      </c>
      <c r="DP32" s="744">
        <v>310.40034200000065</v>
      </c>
      <c r="DQ32" s="744">
        <v>460</v>
      </c>
      <c r="DR32" s="744"/>
      <c r="DS32" s="612">
        <v>95.88184387898113</v>
      </c>
      <c r="DT32" s="598">
        <v>1.2300367874829832</v>
      </c>
      <c r="DU32" s="598">
        <v>93.467452393615474</v>
      </c>
      <c r="DV32" s="598">
        <v>98.296235364346785</v>
      </c>
      <c r="DW32" s="598">
        <v>1.2828672642502523</v>
      </c>
      <c r="DX32" s="744">
        <v>295.464879</v>
      </c>
      <c r="DY32" s="744">
        <v>455</v>
      </c>
      <c r="DZ32" s="744"/>
      <c r="EA32" s="612">
        <v>3.9</v>
      </c>
      <c r="EB32" s="598">
        <v>1.6</v>
      </c>
      <c r="EC32" s="598"/>
      <c r="ED32" s="500" t="s">
        <v>237</v>
      </c>
      <c r="EE32" s="598" t="s">
        <v>151</v>
      </c>
      <c r="EF32" s="797"/>
      <c r="EG32" s="908"/>
      <c r="EH32" s="910"/>
      <c r="EI32" s="910"/>
      <c r="EK32" s="910"/>
      <c r="EL32" s="910"/>
    </row>
    <row r="33" spans="1:142" s="185" customFormat="1" ht="20.25" customHeight="1">
      <c r="A33" s="567" t="s">
        <v>39</v>
      </c>
      <c r="B33" s="431"/>
      <c r="C33" s="719">
        <v>76.931029325963067</v>
      </c>
      <c r="D33" s="713"/>
      <c r="E33" s="713">
        <v>67.380547868998306</v>
      </c>
      <c r="F33" s="713">
        <v>86.481510782927842</v>
      </c>
      <c r="G33" s="713">
        <v>6.3155366783527498</v>
      </c>
      <c r="H33" s="713"/>
      <c r="I33" s="533">
        <v>185</v>
      </c>
      <c r="J33" s="713"/>
      <c r="K33" s="719">
        <v>86.532010369565029</v>
      </c>
      <c r="L33" s="713">
        <v>3.1580680585061569</v>
      </c>
      <c r="M33" s="713">
        <v>80.324118404092786</v>
      </c>
      <c r="N33" s="713">
        <v>92.739902335037257</v>
      </c>
      <c r="O33" s="713">
        <v>3.649595155617591</v>
      </c>
      <c r="P33" s="713">
        <v>61.061384999999966</v>
      </c>
      <c r="Q33" s="431">
        <v>182</v>
      </c>
      <c r="R33" s="713"/>
      <c r="S33" s="713">
        <v>84.034206217863812</v>
      </c>
      <c r="T33" s="713">
        <v>6.2754365216420211</v>
      </c>
      <c r="U33" s="713">
        <v>71.698687926429074</v>
      </c>
      <c r="V33" s="713">
        <v>96.369724509298564</v>
      </c>
      <c r="W33" s="713">
        <v>7.4677167835352289</v>
      </c>
      <c r="X33" s="713">
        <v>58.181235000000108</v>
      </c>
      <c r="Y33" s="460">
        <v>180</v>
      </c>
      <c r="Z33" s="431"/>
      <c r="AA33" s="554">
        <v>76.340503022780439</v>
      </c>
      <c r="AB33" s="703">
        <v>6.9878330036043659</v>
      </c>
      <c r="AC33" s="703">
        <v>62.605579864361658</v>
      </c>
      <c r="AD33" s="703">
        <v>90.075426181199219</v>
      </c>
      <c r="AE33" s="703">
        <v>9.1535066274309926</v>
      </c>
      <c r="AF33" s="714">
        <v>64.408414999999906</v>
      </c>
      <c r="AG33" s="506">
        <v>203</v>
      </c>
      <c r="AH33" s="431"/>
      <c r="AI33" s="500">
        <v>78.62488163424959</v>
      </c>
      <c r="AJ33" s="500">
        <v>8.0380600219961202</v>
      </c>
      <c r="AK33" s="500">
        <v>62.825686563627791</v>
      </c>
      <c r="AL33" s="500">
        <v>94.424076704871382</v>
      </c>
      <c r="AM33" s="500">
        <v>10.223303176961071</v>
      </c>
      <c r="AN33" s="506">
        <v>49.348101000000071</v>
      </c>
      <c r="AO33" s="506">
        <v>203</v>
      </c>
      <c r="AP33" s="503"/>
      <c r="AQ33" s="507">
        <v>78.667704334453674</v>
      </c>
      <c r="AR33" s="500">
        <v>7.1457788743436463</v>
      </c>
      <c r="AS33" s="500">
        <v>64.623866370268601</v>
      </c>
      <c r="AT33" s="500">
        <v>92.711542298638761</v>
      </c>
      <c r="AU33" s="500">
        <v>9.0834973955303884</v>
      </c>
      <c r="AV33" s="506">
        <v>46.894905999999963</v>
      </c>
      <c r="AW33" s="506">
        <v>201</v>
      </c>
      <c r="AX33" s="503"/>
      <c r="AY33" s="507">
        <v>82.489794657955102</v>
      </c>
      <c r="AZ33" s="500">
        <v>4.4184475313719602</v>
      </c>
      <c r="BA33" s="500">
        <v>73.817103941624524</v>
      </c>
      <c r="BB33" s="500">
        <v>91.16248537428568</v>
      </c>
      <c r="BC33" s="598">
        <v>5.3563565647036748</v>
      </c>
      <c r="BD33" s="506">
        <v>60.200578999999927</v>
      </c>
      <c r="BE33" s="506">
        <v>188</v>
      </c>
      <c r="BF33" s="504"/>
      <c r="BG33" s="507">
        <v>83.75355365202411</v>
      </c>
      <c r="BH33" s="500">
        <v>4.4372161304738196</v>
      </c>
      <c r="BI33" s="500">
        <v>75.044054037578263</v>
      </c>
      <c r="BJ33" s="500">
        <v>92.463053266469956</v>
      </c>
      <c r="BK33" s="598">
        <v>5.2979437134206702</v>
      </c>
      <c r="BL33" s="506">
        <v>58.610128000000081</v>
      </c>
      <c r="BM33" s="506">
        <v>193</v>
      </c>
      <c r="BN33" s="598"/>
      <c r="BO33" s="1018">
        <v>80.142751453422562</v>
      </c>
      <c r="BP33" s="1019">
        <v>5.8305832942903528</v>
      </c>
      <c r="BQ33" s="1019">
        <v>68.698309384247608</v>
      </c>
      <c r="BR33" s="1019">
        <v>91.587193522597516</v>
      </c>
      <c r="BS33" s="1019">
        <v>7.2752472164360062</v>
      </c>
      <c r="BT33" s="1020">
        <v>56.301072999999981</v>
      </c>
      <c r="BU33" s="1020">
        <v>192</v>
      </c>
      <c r="BV33" s="1021"/>
      <c r="BW33" s="500">
        <v>83.884124350901658</v>
      </c>
      <c r="BX33" s="500">
        <v>8.243530564713927</v>
      </c>
      <c r="BY33" s="500">
        <v>67.703218050104525</v>
      </c>
      <c r="BZ33" s="500">
        <v>100</v>
      </c>
      <c r="CA33" s="500">
        <v>9.8272833250661673</v>
      </c>
      <c r="CB33" s="500">
        <v>47.316584999999954</v>
      </c>
      <c r="CC33" s="506">
        <v>202</v>
      </c>
      <c r="CD33" s="513"/>
      <c r="CE33" s="612">
        <v>84.464035734566949</v>
      </c>
      <c r="CF33" s="598">
        <v>9.69315965491786</v>
      </c>
      <c r="CG33" s="598">
        <v>65.437674398016526</v>
      </c>
      <c r="CH33" s="598">
        <v>100</v>
      </c>
      <c r="CI33" s="598">
        <v>11.476079221905957</v>
      </c>
      <c r="CJ33" s="744">
        <v>47.566716000000021</v>
      </c>
      <c r="CK33" s="744">
        <v>199</v>
      </c>
      <c r="CL33" s="513"/>
      <c r="CM33" s="612">
        <v>86.06497938471189</v>
      </c>
      <c r="CN33" s="598">
        <v>5.2394458380606581</v>
      </c>
      <c r="CO33" s="598">
        <v>75.780674436943698</v>
      </c>
      <c r="CP33" s="598">
        <v>96.349284332480096</v>
      </c>
      <c r="CQ33" s="598">
        <v>6.0877791123846645</v>
      </c>
      <c r="CR33" s="744">
        <v>46.140756999999951</v>
      </c>
      <c r="CS33" s="744">
        <v>201</v>
      </c>
      <c r="CT33" s="513"/>
      <c r="CU33" s="612">
        <v>93.840735483784101</v>
      </c>
      <c r="CV33" s="598">
        <v>2.7159912319115169</v>
      </c>
      <c r="CW33" s="598">
        <v>88.509621673706064</v>
      </c>
      <c r="CX33" s="598">
        <v>99.171849293862138</v>
      </c>
      <c r="CY33" s="598">
        <v>2.8942561222581711</v>
      </c>
      <c r="CZ33" s="744">
        <v>54.224444999999953</v>
      </c>
      <c r="DA33" s="744">
        <v>200</v>
      </c>
      <c r="DB33" s="744"/>
      <c r="DC33" s="612">
        <v>98.742089097471435</v>
      </c>
      <c r="DD33" s="598">
        <v>0.6636880254337969</v>
      </c>
      <c r="DE33" s="598">
        <v>97.439352183619249</v>
      </c>
      <c r="DF33" s="598">
        <v>100</v>
      </c>
      <c r="DG33" s="598">
        <v>0.67214298532680383</v>
      </c>
      <c r="DH33" s="744">
        <v>60.190193000000058</v>
      </c>
      <c r="DI33" s="744">
        <v>201</v>
      </c>
      <c r="DJ33" s="744"/>
      <c r="DK33" s="612">
        <v>97.493429075218202</v>
      </c>
      <c r="DL33" s="598">
        <v>1.4054561965404726</v>
      </c>
      <c r="DM33" s="598">
        <v>94.734713637995029</v>
      </c>
      <c r="DN33" s="598">
        <v>100</v>
      </c>
      <c r="DO33" s="598">
        <v>1.4415906896208706</v>
      </c>
      <c r="DP33" s="744">
        <v>62.357661000000014</v>
      </c>
      <c r="DQ33" s="744">
        <v>200</v>
      </c>
      <c r="DR33" s="744"/>
      <c r="DS33" s="612">
        <v>92.944931877718844</v>
      </c>
      <c r="DT33" s="598">
        <v>5.2243827910433396</v>
      </c>
      <c r="DU33" s="598">
        <v>82.690193600502582</v>
      </c>
      <c r="DV33" s="598">
        <v>100</v>
      </c>
      <c r="DW33" s="598">
        <v>5.620944236009227</v>
      </c>
      <c r="DX33" s="744">
        <v>59.907344999999957</v>
      </c>
      <c r="DY33" s="744">
        <v>192</v>
      </c>
      <c r="DZ33" s="744"/>
      <c r="EA33" s="612">
        <v>8.4</v>
      </c>
      <c r="EB33" s="598">
        <v>-4.5999999999999996</v>
      </c>
      <c r="EC33" s="598"/>
      <c r="ED33" s="500" t="s">
        <v>151</v>
      </c>
      <c r="EE33" s="598" t="s">
        <v>151</v>
      </c>
      <c r="EF33" s="797"/>
      <c r="EG33" s="908"/>
      <c r="EH33" s="910"/>
      <c r="EI33" s="910"/>
      <c r="EK33" s="910"/>
      <c r="EL33" s="910"/>
    </row>
    <row r="34" spans="1:142" s="197" customFormat="1" ht="20.25" customHeight="1">
      <c r="A34" s="581" t="s">
        <v>40</v>
      </c>
      <c r="B34" s="416"/>
      <c r="C34" s="719">
        <v>65.444441803253895</v>
      </c>
      <c r="D34" s="713"/>
      <c r="E34" s="713">
        <v>57.7092084021101</v>
      </c>
      <c r="F34" s="713">
        <v>73.179675204397682</v>
      </c>
      <c r="G34" s="713">
        <v>6.0129444820585389</v>
      </c>
      <c r="H34" s="713"/>
      <c r="I34" s="533">
        <v>100</v>
      </c>
      <c r="J34" s="713"/>
      <c r="K34" s="719">
        <v>78.575641250596334</v>
      </c>
      <c r="L34" s="713">
        <v>3.1755212462570861</v>
      </c>
      <c r="M34" s="713">
        <v>72.333441125197311</v>
      </c>
      <c r="N34" s="713">
        <v>84.817841375995343</v>
      </c>
      <c r="O34" s="713">
        <v>4.0413558142396786</v>
      </c>
      <c r="P34" s="713">
        <v>20.511208999999987</v>
      </c>
      <c r="Q34" s="431">
        <v>101</v>
      </c>
      <c r="R34" s="713"/>
      <c r="S34" s="713">
        <v>73.658463707216953</v>
      </c>
      <c r="T34" s="713">
        <v>6.3490349690410968</v>
      </c>
      <c r="U34" s="713">
        <v>61.178274205901985</v>
      </c>
      <c r="V34" s="713">
        <v>86.138653208531906</v>
      </c>
      <c r="W34" s="713">
        <v>8.6195593140222222</v>
      </c>
      <c r="X34" s="713">
        <v>22.630490999999981</v>
      </c>
      <c r="Y34" s="460">
        <v>97</v>
      </c>
      <c r="Z34" s="431"/>
      <c r="AA34" s="554">
        <v>72.656290621538275</v>
      </c>
      <c r="AB34" s="703">
        <v>10.171042425537555</v>
      </c>
      <c r="AC34" s="703">
        <v>52.664615651097748</v>
      </c>
      <c r="AD34" s="703">
        <v>92.647965591978803</v>
      </c>
      <c r="AE34" s="703">
        <v>13.99884626441753</v>
      </c>
      <c r="AF34" s="714">
        <v>21.963409999999989</v>
      </c>
      <c r="AG34" s="506">
        <v>96</v>
      </c>
      <c r="AH34" s="431"/>
      <c r="AI34" s="500">
        <v>83.681603260636905</v>
      </c>
      <c r="AJ34" s="500">
        <v>5.7736245059995523</v>
      </c>
      <c r="AK34" s="500">
        <v>72.333265529245267</v>
      </c>
      <c r="AL34" s="500">
        <v>95.029940992028543</v>
      </c>
      <c r="AM34" s="500">
        <v>6.899514685464224</v>
      </c>
      <c r="AN34" s="506">
        <v>23.48154700000002</v>
      </c>
      <c r="AO34" s="506">
        <v>96</v>
      </c>
      <c r="AP34" s="503"/>
      <c r="AQ34" s="507">
        <v>76.06152665027733</v>
      </c>
      <c r="AR34" s="500">
        <v>4.7453383084404717</v>
      </c>
      <c r="AS34" s="500">
        <v>66.735354729641259</v>
      </c>
      <c r="AT34" s="500">
        <v>85.387698570913386</v>
      </c>
      <c r="AU34" s="500">
        <v>6.2388154924355179</v>
      </c>
      <c r="AV34" s="506">
        <v>26.347737000000038</v>
      </c>
      <c r="AW34" s="506">
        <v>97</v>
      </c>
      <c r="AX34" s="503"/>
      <c r="AY34" s="507">
        <v>82.588123498578213</v>
      </c>
      <c r="AZ34" s="500">
        <v>5.1675130759039911</v>
      </c>
      <c r="BA34" s="500">
        <v>72.445139484011065</v>
      </c>
      <c r="BB34" s="500">
        <v>92.731107513145361</v>
      </c>
      <c r="BC34" s="598">
        <v>6.2569687468355575</v>
      </c>
      <c r="BD34" s="506">
        <v>35.049277999999966</v>
      </c>
      <c r="BE34" s="506">
        <v>146</v>
      </c>
      <c r="BF34" s="504"/>
      <c r="BG34" s="507">
        <v>88.435502355833094</v>
      </c>
      <c r="BH34" s="500">
        <v>2.8748217566425263</v>
      </c>
      <c r="BI34" s="500">
        <v>82.792716824355068</v>
      </c>
      <c r="BJ34" s="500">
        <v>94.078287887311134</v>
      </c>
      <c r="BK34" s="598">
        <v>3.250755273685519</v>
      </c>
      <c r="BL34" s="506">
        <v>33.566256999999993</v>
      </c>
      <c r="BM34" s="506">
        <v>144</v>
      </c>
      <c r="BN34" s="598"/>
      <c r="BO34" s="1018">
        <v>83.071998246343853</v>
      </c>
      <c r="BP34" s="1019">
        <v>2.9064241080470845</v>
      </c>
      <c r="BQ34" s="1019">
        <v>77.367182680880489</v>
      </c>
      <c r="BR34" s="1019">
        <v>88.77681381180723</v>
      </c>
      <c r="BS34" s="1019">
        <v>3.4986808664795794</v>
      </c>
      <c r="BT34" s="1020">
        <v>32.334732000000031</v>
      </c>
      <c r="BU34" s="1020">
        <v>145</v>
      </c>
      <c r="BV34" s="1021"/>
      <c r="BW34" s="500">
        <v>64.693825819906792</v>
      </c>
      <c r="BX34" s="500">
        <v>7.0617336426284112</v>
      </c>
      <c r="BY34" s="500">
        <v>50.832622844368061</v>
      </c>
      <c r="BZ34" s="500">
        <v>78.555028795445523</v>
      </c>
      <c r="CA34" s="500">
        <v>10.915622245446892</v>
      </c>
      <c r="CB34" s="500">
        <v>34.665121000000106</v>
      </c>
      <c r="CC34" s="506">
        <v>145</v>
      </c>
      <c r="CD34" s="513"/>
      <c r="CE34" s="612">
        <v>75.167428142695229</v>
      </c>
      <c r="CF34" s="598">
        <v>7.3025531933184267</v>
      </c>
      <c r="CG34" s="598">
        <v>60.833503944411305</v>
      </c>
      <c r="CH34" s="598">
        <v>89.501352340979139</v>
      </c>
      <c r="CI34" s="598">
        <v>9.7150499541576902</v>
      </c>
      <c r="CJ34" s="744">
        <v>31.285510999999989</v>
      </c>
      <c r="CK34" s="744">
        <v>144</v>
      </c>
      <c r="CL34" s="513"/>
      <c r="CM34" s="612">
        <v>86.61152231112375</v>
      </c>
      <c r="CN34" s="598">
        <v>3.7477867559936353</v>
      </c>
      <c r="CO34" s="598">
        <v>79.255137099951881</v>
      </c>
      <c r="CP34" s="598">
        <v>93.967907522295633</v>
      </c>
      <c r="CQ34" s="598">
        <v>4.3271225998440821</v>
      </c>
      <c r="CR34" s="744">
        <v>27.89140100000002</v>
      </c>
      <c r="CS34" s="744">
        <v>140</v>
      </c>
      <c r="CT34" s="513"/>
      <c r="CU34" s="612">
        <v>82.772638691659239</v>
      </c>
      <c r="CV34" s="598">
        <v>5.2480013003758454</v>
      </c>
      <c r="CW34" s="598">
        <v>72.47154055886061</v>
      </c>
      <c r="CX34" s="598">
        <v>93.073736824457868</v>
      </c>
      <c r="CY34" s="598">
        <v>6.3402609646473316</v>
      </c>
      <c r="CZ34" s="744">
        <v>19.79080800000002</v>
      </c>
      <c r="DA34" s="744">
        <v>146</v>
      </c>
      <c r="DB34" s="744"/>
      <c r="DC34" s="612">
        <v>75.028070416960333</v>
      </c>
      <c r="DD34" s="598">
        <v>5.9819224453702118</v>
      </c>
      <c r="DE34" s="598">
        <v>63.286301864949564</v>
      </c>
      <c r="DF34" s="598">
        <v>86.769838968971101</v>
      </c>
      <c r="DG34" s="598">
        <v>7.972912554096526</v>
      </c>
      <c r="DH34" s="744">
        <v>21.370362999999976</v>
      </c>
      <c r="DI34" s="744">
        <v>145</v>
      </c>
      <c r="DJ34" s="744"/>
      <c r="DK34" s="612">
        <v>82.204861246184336</v>
      </c>
      <c r="DL34" s="598">
        <v>4.911810362282778</v>
      </c>
      <c r="DM34" s="598">
        <v>72.563659261735253</v>
      </c>
      <c r="DN34" s="598">
        <v>91.846063230633419</v>
      </c>
      <c r="DO34" s="598">
        <v>5.9750850349020777</v>
      </c>
      <c r="DP34" s="744">
        <v>21.850281999999989</v>
      </c>
      <c r="DQ34" s="744">
        <v>147</v>
      </c>
      <c r="DR34" s="744"/>
      <c r="DS34" s="612">
        <v>86.436674377761619</v>
      </c>
      <c r="DT34" s="598">
        <v>4.0600562893248586</v>
      </c>
      <c r="DU34" s="598">
        <v>78.467347415508613</v>
      </c>
      <c r="DV34" s="598">
        <v>94.406001340014612</v>
      </c>
      <c r="DW34" s="598">
        <v>4.6971454172112708</v>
      </c>
      <c r="DX34" s="744">
        <v>21.418921000000001</v>
      </c>
      <c r="DY34" s="744">
        <v>143</v>
      </c>
      <c r="DZ34" s="744"/>
      <c r="EA34" s="612">
        <v>11.2</v>
      </c>
      <c r="EB34" s="598">
        <v>4.2</v>
      </c>
      <c r="EC34" s="598"/>
      <c r="ED34" s="500" t="s">
        <v>151</v>
      </c>
      <c r="EE34" s="598" t="s">
        <v>151</v>
      </c>
      <c r="EF34" s="797"/>
      <c r="EG34" s="908"/>
      <c r="EH34" s="910"/>
      <c r="EI34" s="910"/>
      <c r="EK34" s="910"/>
      <c r="EL34" s="910"/>
    </row>
    <row r="35" spans="1:142" s="197" customFormat="1" ht="20.25" customHeight="1">
      <c r="A35" s="1023" t="s">
        <v>41</v>
      </c>
      <c r="B35" s="1024"/>
      <c r="C35" s="452">
        <v>55.745755998691351</v>
      </c>
      <c r="D35" s="707"/>
      <c r="E35" s="707">
        <v>38.208661109681955</v>
      </c>
      <c r="F35" s="707">
        <v>73.282850887700747</v>
      </c>
      <c r="G35" s="707">
        <v>16.00414146552087</v>
      </c>
      <c r="H35" s="707"/>
      <c r="I35" s="522">
        <v>257</v>
      </c>
      <c r="J35" s="707"/>
      <c r="K35" s="452">
        <v>45.374719628695956</v>
      </c>
      <c r="L35" s="707">
        <v>7.0291864260951202</v>
      </c>
      <c r="M35" s="707">
        <v>31.557275187994609</v>
      </c>
      <c r="N35" s="707">
        <v>59.1921640693973</v>
      </c>
      <c r="O35" s="707">
        <v>15.491415668494202</v>
      </c>
      <c r="P35" s="707">
        <v>95.314676000000148</v>
      </c>
      <c r="Q35" s="414">
        <v>262</v>
      </c>
      <c r="R35" s="707"/>
      <c r="S35" s="707">
        <v>52.447152834226173</v>
      </c>
      <c r="T35" s="707">
        <v>7.8837561463660357</v>
      </c>
      <c r="U35" s="707">
        <v>36.950188150841413</v>
      </c>
      <c r="V35" s="707">
        <v>67.944117517610934</v>
      </c>
      <c r="W35" s="707">
        <v>15.031809584182465</v>
      </c>
      <c r="X35" s="707">
        <v>98.828052999999926</v>
      </c>
      <c r="Y35" s="456">
        <v>256</v>
      </c>
      <c r="Z35" s="414"/>
      <c r="AA35" s="551">
        <v>62.241960163043188</v>
      </c>
      <c r="AB35" s="698">
        <v>5.488116700780278</v>
      </c>
      <c r="AC35" s="698">
        <v>51.45480180783192</v>
      </c>
      <c r="AD35" s="698">
        <v>73.02911851825445</v>
      </c>
      <c r="AE35" s="698">
        <v>8.8173905294822408</v>
      </c>
      <c r="AF35" s="710">
        <v>88.968190999999905</v>
      </c>
      <c r="AG35" s="481">
        <v>268</v>
      </c>
      <c r="AH35" s="414"/>
      <c r="AI35" s="475" t="s">
        <v>222</v>
      </c>
      <c r="AJ35" s="475">
        <v>9.2580417413867213</v>
      </c>
      <c r="AK35" s="475">
        <v>42.290455604459034</v>
      </c>
      <c r="AL35" s="475">
        <v>78.684711692087575</v>
      </c>
      <c r="AM35" s="475">
        <v>15.305689503520123</v>
      </c>
      <c r="AN35" s="481">
        <v>103.43952299999995</v>
      </c>
      <c r="AO35" s="481">
        <v>266</v>
      </c>
      <c r="AP35" s="480"/>
      <c r="AQ35" s="482" t="s">
        <v>223</v>
      </c>
      <c r="AR35" s="483">
        <v>9.5749286616033604</v>
      </c>
      <c r="AS35" s="483">
        <v>34.235875486061978</v>
      </c>
      <c r="AT35" s="483">
        <v>71.871729885360153</v>
      </c>
      <c r="AU35" s="483">
        <v>18.047582222003793</v>
      </c>
      <c r="AV35" s="488">
        <v>118.81895700000025</v>
      </c>
      <c r="AW35" s="488">
        <v>274</v>
      </c>
      <c r="AX35" s="480"/>
      <c r="AY35" s="507">
        <v>64.716748610171237</v>
      </c>
      <c r="AZ35" s="500">
        <v>4.2707304371886039</v>
      </c>
      <c r="BA35" s="500">
        <v>56.33400241898692</v>
      </c>
      <c r="BB35" s="500">
        <v>73.099494801355561</v>
      </c>
      <c r="BC35" s="738">
        <v>6.5991115575256085</v>
      </c>
      <c r="BD35" s="506">
        <v>103.85793700000001</v>
      </c>
      <c r="BE35" s="506">
        <v>314</v>
      </c>
      <c r="BF35" s="745"/>
      <c r="BG35" s="507">
        <v>55.472613412735647</v>
      </c>
      <c r="BH35" s="500">
        <v>6.720876844862965</v>
      </c>
      <c r="BI35" s="500">
        <v>42.280676719126483</v>
      </c>
      <c r="BJ35" s="500">
        <v>68.664550106344819</v>
      </c>
      <c r="BK35" s="738">
        <v>12.11566650890826</v>
      </c>
      <c r="BL35" s="506">
        <v>107.06753899999998</v>
      </c>
      <c r="BM35" s="506">
        <v>309</v>
      </c>
      <c r="BN35" s="738"/>
      <c r="BO35" s="1013">
        <v>54.023898455068689</v>
      </c>
      <c r="BP35" s="589">
        <v>7.1347491289631524</v>
      </c>
      <c r="BQ35" s="589">
        <v>40.019600949452936</v>
      </c>
      <c r="BR35" s="589">
        <v>68.028195960684428</v>
      </c>
      <c r="BS35" s="589">
        <v>13.206653597753734</v>
      </c>
      <c r="BT35" s="601">
        <v>102.43465500000006</v>
      </c>
      <c r="BU35" s="601">
        <v>320</v>
      </c>
      <c r="BV35" s="1012"/>
      <c r="BW35" s="500">
        <v>63.991198085106774</v>
      </c>
      <c r="BX35" s="500">
        <v>6.9803769617941631</v>
      </c>
      <c r="BY35" s="500">
        <v>50.289686981780868</v>
      </c>
      <c r="BZ35" s="500">
        <v>77.692709188432673</v>
      </c>
      <c r="CA35" s="500">
        <v>10.908339225826696</v>
      </c>
      <c r="CB35" s="500">
        <v>111.37122000000006</v>
      </c>
      <c r="CC35" s="506">
        <v>326</v>
      </c>
      <c r="CD35" s="513"/>
      <c r="CE35" s="612">
        <v>63.673228701177663</v>
      </c>
      <c r="CF35" s="598">
        <v>7.8155164543324513</v>
      </c>
      <c r="CG35" s="598">
        <v>48.332427003308105</v>
      </c>
      <c r="CH35" s="598">
        <v>79.014030399047215</v>
      </c>
      <c r="CI35" s="598">
        <v>12.274415187913817</v>
      </c>
      <c r="CJ35" s="744">
        <v>106.62694100000034</v>
      </c>
      <c r="CK35" s="744">
        <v>313</v>
      </c>
      <c r="CL35" s="513"/>
      <c r="CM35" s="612">
        <v>79.919264140206565</v>
      </c>
      <c r="CN35" s="598">
        <v>5.3927185554108714</v>
      </c>
      <c r="CO35" s="598">
        <v>69.33410612245298</v>
      </c>
      <c r="CP35" s="598">
        <v>90.504422157960136</v>
      </c>
      <c r="CQ35" s="598">
        <v>6.7477079693203157</v>
      </c>
      <c r="CR35" s="744">
        <v>109.59120300000015</v>
      </c>
      <c r="CS35" s="744">
        <v>293</v>
      </c>
      <c r="CT35" s="513"/>
      <c r="CU35" s="612">
        <v>80.921134919871562</v>
      </c>
      <c r="CV35" s="598">
        <v>3.9245252251057976</v>
      </c>
      <c r="CW35" s="598">
        <v>73.217836625040121</v>
      </c>
      <c r="CX35" s="598">
        <v>88.624433214703004</v>
      </c>
      <c r="CY35" s="598">
        <v>4.8498148586174405</v>
      </c>
      <c r="CZ35" s="744">
        <v>96.57957600000006</v>
      </c>
      <c r="DA35" s="744">
        <v>303</v>
      </c>
      <c r="DB35" s="744"/>
      <c r="DC35" s="612">
        <v>70.552256074587248</v>
      </c>
      <c r="DD35" s="598">
        <v>6.1996006229571163</v>
      </c>
      <c r="DE35" s="598">
        <v>58.383212377605801</v>
      </c>
      <c r="DF35" s="598">
        <v>82.721299771568695</v>
      </c>
      <c r="DG35" s="598">
        <v>8.7872464580054679</v>
      </c>
      <c r="DH35" s="744">
        <v>103.93368700000001</v>
      </c>
      <c r="DI35" s="744">
        <v>311</v>
      </c>
      <c r="DJ35" s="744"/>
      <c r="DK35" s="612">
        <v>75.79579809683834</v>
      </c>
      <c r="DL35" s="598">
        <v>5.5848311877403427</v>
      </c>
      <c r="DM35" s="598">
        <v>64.833549646955007</v>
      </c>
      <c r="DN35" s="598">
        <v>86.758046546721673</v>
      </c>
      <c r="DO35" s="598">
        <v>7.368259623844903</v>
      </c>
      <c r="DP35" s="744">
        <v>111.55668800000011</v>
      </c>
      <c r="DQ35" s="744">
        <v>312</v>
      </c>
      <c r="DR35" s="744"/>
      <c r="DS35" s="612">
        <v>84.455154905013302</v>
      </c>
      <c r="DT35" s="598">
        <v>2.9122299060101393</v>
      </c>
      <c r="DU35" s="598">
        <v>78.738851815504802</v>
      </c>
      <c r="DV35" s="598">
        <v>90.171457994521802</v>
      </c>
      <c r="DW35" s="598">
        <v>3.4482559522690166</v>
      </c>
      <c r="DX35" s="744">
        <v>103.74696499999996</v>
      </c>
      <c r="DY35" s="744">
        <v>311</v>
      </c>
      <c r="DZ35" s="744"/>
      <c r="EA35" s="612">
        <v>20.8</v>
      </c>
      <c r="EB35" s="598">
        <v>8.6999999999999993</v>
      </c>
      <c r="EC35" s="598"/>
      <c r="ED35" s="500" t="s">
        <v>186</v>
      </c>
      <c r="EE35" s="598" t="s">
        <v>151</v>
      </c>
      <c r="EF35" s="797"/>
      <c r="EG35" s="908"/>
      <c r="EH35" s="910"/>
      <c r="EI35" s="910"/>
      <c r="EK35" s="910"/>
      <c r="EL35" s="910"/>
    </row>
    <row r="36" spans="1:142" ht="6.75" customHeight="1" thickBot="1">
      <c r="A36" s="224"/>
      <c r="B36" s="226"/>
      <c r="C36" s="225"/>
      <c r="D36" s="225"/>
      <c r="E36" s="225"/>
      <c r="F36" s="225"/>
      <c r="G36" s="225"/>
      <c r="H36" s="225"/>
      <c r="I36" s="226"/>
      <c r="J36" s="224"/>
      <c r="K36" s="224"/>
      <c r="L36" s="224"/>
      <c r="M36" s="224"/>
      <c r="N36" s="224"/>
      <c r="O36" s="224"/>
      <c r="P36" s="224"/>
      <c r="Q36" s="224"/>
      <c r="R36" s="224"/>
      <c r="S36" s="224"/>
      <c r="T36" s="224"/>
      <c r="U36" s="224"/>
      <c r="V36" s="224"/>
      <c r="W36" s="224"/>
      <c r="X36" s="224"/>
      <c r="Y36" s="224"/>
      <c r="Z36" s="224"/>
      <c r="AA36" s="224"/>
      <c r="AB36" s="224"/>
      <c r="AC36" s="224"/>
      <c r="AD36" s="224"/>
      <c r="AE36" s="224"/>
      <c r="AF36" s="224"/>
      <c r="AG36" s="224"/>
      <c r="AH36" s="224"/>
      <c r="AI36" s="202"/>
      <c r="AJ36" s="202"/>
      <c r="AK36" s="202"/>
      <c r="AL36" s="202"/>
      <c r="AM36" s="202"/>
      <c r="AN36" s="202"/>
      <c r="AO36" s="203"/>
      <c r="AP36" s="224"/>
      <c r="AQ36" s="202"/>
      <c r="AR36" s="202"/>
      <c r="AS36" s="202"/>
      <c r="AT36" s="202"/>
      <c r="AU36" s="202"/>
      <c r="AV36" s="202"/>
      <c r="AW36" s="203"/>
      <c r="AX36" s="178"/>
      <c r="AY36" s="202"/>
      <c r="AZ36" s="202"/>
      <c r="BA36" s="202"/>
      <c r="BB36" s="202"/>
      <c r="BC36" s="202"/>
      <c r="BD36" s="202"/>
      <c r="BE36" s="202"/>
      <c r="BF36" s="202"/>
      <c r="BG36" s="577"/>
      <c r="BH36" s="577"/>
      <c r="BI36" s="577"/>
      <c r="BJ36" s="577"/>
      <c r="BK36" s="577"/>
      <c r="BL36" s="577"/>
      <c r="BM36" s="578"/>
      <c r="BN36" s="578"/>
      <c r="BO36" s="577"/>
      <c r="BP36" s="577"/>
      <c r="BQ36" s="577"/>
      <c r="BR36" s="577"/>
      <c r="BS36" s="577"/>
      <c r="BT36" s="577"/>
      <c r="BU36" s="578"/>
      <c r="BV36" s="578"/>
      <c r="BW36" s="578"/>
      <c r="BX36" s="578"/>
      <c r="BY36" s="578"/>
      <c r="BZ36" s="578"/>
      <c r="CA36" s="578"/>
      <c r="CB36" s="578"/>
      <c r="CC36" s="578"/>
      <c r="CD36" s="578"/>
      <c r="CE36" s="203"/>
      <c r="CF36" s="203"/>
      <c r="CG36" s="203"/>
      <c r="CH36" s="203"/>
      <c r="CI36" s="203"/>
      <c r="CJ36" s="203"/>
      <c r="CK36" s="203"/>
      <c r="CL36" s="578"/>
      <c r="CM36" s="203"/>
      <c r="CN36" s="203"/>
      <c r="CO36" s="203"/>
      <c r="CP36" s="203"/>
      <c r="CQ36" s="203"/>
      <c r="CR36" s="203"/>
      <c r="CS36" s="203"/>
      <c r="CT36" s="578"/>
      <c r="CU36" s="203"/>
      <c r="CV36" s="203"/>
      <c r="CW36" s="203"/>
      <c r="CX36" s="203"/>
      <c r="CY36" s="203"/>
      <c r="CZ36" s="203"/>
      <c r="DA36" s="203"/>
      <c r="DB36" s="203"/>
      <c r="DC36" s="203"/>
      <c r="DD36" s="203"/>
      <c r="DE36" s="203"/>
      <c r="DF36" s="203"/>
      <c r="DG36" s="203"/>
      <c r="DH36" s="203"/>
      <c r="DI36" s="203"/>
      <c r="DJ36" s="578"/>
      <c r="DK36" s="203"/>
      <c r="DL36" s="203"/>
      <c r="DM36" s="203"/>
      <c r="DN36" s="203"/>
      <c r="DO36" s="203"/>
      <c r="DP36" s="203"/>
      <c r="DQ36" s="203"/>
      <c r="DR36" s="578"/>
      <c r="DS36" s="203"/>
      <c r="DT36" s="203"/>
      <c r="DU36" s="203"/>
      <c r="DV36" s="203"/>
      <c r="DW36" s="203"/>
      <c r="DX36" s="203"/>
      <c r="DY36" s="203"/>
      <c r="DZ36" s="578"/>
      <c r="EA36" s="578"/>
      <c r="EB36" s="578"/>
      <c r="EC36" s="578"/>
      <c r="ED36" s="578"/>
      <c r="EE36" s="578"/>
      <c r="EF36" s="924"/>
      <c r="EG36" s="908"/>
      <c r="EH36" s="910"/>
    </row>
    <row r="37" spans="1:142" ht="103.5" customHeight="1" thickTop="1">
      <c r="A37" s="1202" t="s">
        <v>228</v>
      </c>
      <c r="B37" s="1203"/>
      <c r="C37" s="1203"/>
      <c r="D37" s="1203"/>
      <c r="E37" s="1203"/>
      <c r="F37" s="1203"/>
      <c r="G37" s="1203"/>
      <c r="H37" s="1203"/>
      <c r="I37" s="1203"/>
      <c r="J37" s="1203"/>
      <c r="K37" s="1203"/>
      <c r="L37" s="1203"/>
      <c r="M37" s="1203"/>
      <c r="N37" s="1203"/>
      <c r="O37" s="1203"/>
      <c r="P37" s="1203"/>
      <c r="Q37" s="1203"/>
      <c r="R37" s="1203"/>
      <c r="S37" s="1203"/>
      <c r="T37" s="1203"/>
      <c r="U37" s="1203"/>
      <c r="V37" s="1203"/>
      <c r="W37" s="1203"/>
      <c r="X37" s="1203"/>
      <c r="Y37" s="1203"/>
      <c r="Z37" s="1203"/>
      <c r="AA37" s="1203"/>
      <c r="AB37" s="1203"/>
      <c r="AC37" s="1203"/>
      <c r="AD37" s="1203"/>
      <c r="AE37" s="1203"/>
      <c r="AF37" s="1203"/>
      <c r="AG37" s="1203"/>
      <c r="AH37" s="1203"/>
      <c r="AI37" s="1203"/>
      <c r="AJ37" s="1203"/>
      <c r="AK37" s="1203"/>
      <c r="AL37" s="1203"/>
      <c r="AM37" s="1203"/>
      <c r="AN37" s="1203"/>
      <c r="AO37" s="1203"/>
      <c r="AP37" s="1203"/>
      <c r="AQ37" s="1203"/>
      <c r="AR37" s="1203"/>
      <c r="AS37" s="1203"/>
      <c r="AT37" s="1203"/>
      <c r="AU37" s="1203"/>
      <c r="AV37" s="1203"/>
      <c r="AW37" s="1203"/>
      <c r="AX37" s="1203"/>
      <c r="AY37" s="1203"/>
      <c r="AZ37" s="1203"/>
      <c r="BA37" s="1203"/>
      <c r="BB37" s="1203"/>
      <c r="BC37" s="1203"/>
      <c r="BD37" s="1203"/>
      <c r="BE37" s="1203"/>
      <c r="BF37" s="1203"/>
      <c r="BG37" s="1203"/>
      <c r="BH37" s="1203"/>
      <c r="BI37" s="1203"/>
      <c r="BJ37" s="1203"/>
      <c r="BK37" s="1203"/>
      <c r="BL37" s="1203"/>
      <c r="BM37" s="1203"/>
      <c r="BN37" s="1203"/>
      <c r="BO37" s="1203"/>
      <c r="BP37" s="1203"/>
      <c r="BQ37" s="1203"/>
      <c r="BR37" s="1203"/>
      <c r="BS37" s="1203"/>
      <c r="BT37" s="1203"/>
      <c r="BU37" s="1203"/>
      <c r="BV37" s="1203"/>
      <c r="BW37" s="1203"/>
      <c r="BX37" s="1203"/>
      <c r="BY37" s="1203"/>
      <c r="BZ37" s="1203"/>
      <c r="CA37" s="1203"/>
      <c r="CB37" s="1203"/>
      <c r="CC37" s="1203"/>
      <c r="CD37" s="1203"/>
      <c r="CE37" s="1203"/>
      <c r="CF37" s="1203"/>
      <c r="CG37" s="1203"/>
      <c r="CH37" s="1203"/>
      <c r="CI37" s="1203"/>
      <c r="CJ37" s="1203"/>
      <c r="CK37" s="1203"/>
      <c r="CL37" s="1203"/>
      <c r="CM37" s="1203"/>
      <c r="CN37" s="1203"/>
      <c r="CO37" s="1203"/>
      <c r="CP37" s="1203"/>
      <c r="CQ37" s="1203"/>
      <c r="CR37" s="1203"/>
      <c r="CS37" s="1203"/>
      <c r="CT37" s="1203"/>
      <c r="CU37" s="1203"/>
      <c r="CV37" s="1203"/>
      <c r="CW37" s="1203"/>
      <c r="CX37" s="1203"/>
      <c r="CY37" s="1203"/>
      <c r="CZ37" s="1203"/>
      <c r="DA37" s="1203"/>
      <c r="DB37" s="1203"/>
      <c r="DC37" s="1203"/>
      <c r="DD37" s="1203"/>
      <c r="DE37" s="1203"/>
      <c r="DF37" s="1203"/>
      <c r="DG37" s="1203"/>
      <c r="DH37" s="1203"/>
      <c r="DI37" s="1203"/>
      <c r="DJ37" s="1203"/>
      <c r="DK37" s="1203"/>
      <c r="DL37" s="1203"/>
      <c r="DM37" s="1203"/>
      <c r="DN37" s="1203"/>
      <c r="DO37" s="1203"/>
      <c r="DP37" s="1203"/>
      <c r="DQ37" s="1203"/>
      <c r="DR37" s="1203"/>
      <c r="DS37" s="1203"/>
      <c r="DT37" s="1203"/>
      <c r="DU37" s="1203"/>
      <c r="DV37" s="1203"/>
      <c r="DW37" s="1203"/>
      <c r="DX37" s="1203"/>
      <c r="DY37" s="1203"/>
      <c r="DZ37" s="1203"/>
      <c r="EA37" s="1203"/>
      <c r="EB37" s="1203"/>
      <c r="EC37" s="1203"/>
      <c r="ED37" s="1203"/>
      <c r="EE37" s="1203"/>
      <c r="EF37" s="1203"/>
      <c r="EG37" s="953"/>
    </row>
    <row r="38" spans="1:142">
      <c r="CE38" s="198"/>
      <c r="CF38" s="198"/>
      <c r="CG38" s="198"/>
      <c r="CH38" s="198"/>
      <c r="CI38" s="198"/>
      <c r="CJ38" s="198"/>
      <c r="CK38" s="198"/>
      <c r="CM38" s="198"/>
      <c r="CN38" s="198"/>
      <c r="CO38" s="198"/>
      <c r="CP38" s="198"/>
      <c r="CQ38" s="198"/>
      <c r="CR38" s="198"/>
      <c r="CS38" s="198"/>
      <c r="CU38" s="198"/>
      <c r="CV38" s="198"/>
      <c r="CW38" s="198"/>
      <c r="CX38" s="198"/>
      <c r="CY38" s="198"/>
      <c r="CZ38" s="198"/>
      <c r="DA38" s="198"/>
      <c r="DB38" s="198"/>
      <c r="DC38" s="198"/>
      <c r="DD38" s="198"/>
      <c r="DE38" s="198"/>
      <c r="DF38" s="198"/>
      <c r="DG38" s="198"/>
      <c r="DH38" s="198"/>
      <c r="DI38" s="198"/>
      <c r="DJ38" s="198"/>
      <c r="DK38" s="198"/>
      <c r="DL38" s="198"/>
      <c r="DM38" s="198"/>
      <c r="DN38" s="198"/>
      <c r="DO38" s="198"/>
      <c r="DP38" s="198"/>
      <c r="DQ38" s="198"/>
      <c r="DR38" s="198"/>
      <c r="DS38" s="198"/>
      <c r="DT38" s="198"/>
      <c r="DU38" s="198"/>
      <c r="DV38" s="198"/>
      <c r="DW38" s="198"/>
      <c r="DX38" s="198"/>
      <c r="DY38" s="198"/>
      <c r="DZ38" s="198"/>
      <c r="EA38" s="925"/>
      <c r="EB38" s="925"/>
      <c r="EC38" s="925"/>
      <c r="ED38" s="925"/>
      <c r="EE38" s="925"/>
      <c r="EF38" s="944"/>
      <c r="EG38" s="944"/>
    </row>
    <row r="39" spans="1:142">
      <c r="CE39" s="198"/>
      <c r="CF39" s="198"/>
      <c r="CG39" s="198"/>
      <c r="CH39" s="198"/>
      <c r="CI39" s="198"/>
      <c r="CJ39" s="198"/>
      <c r="CK39" s="198"/>
      <c r="CM39" s="198"/>
      <c r="CN39" s="198"/>
      <c r="CO39" s="198"/>
      <c r="CP39" s="198"/>
      <c r="CQ39" s="198"/>
      <c r="CR39" s="198"/>
      <c r="CS39" s="198"/>
      <c r="CU39" s="198"/>
      <c r="CV39" s="198"/>
      <c r="CW39" s="198"/>
      <c r="CX39" s="198"/>
      <c r="CY39" s="198"/>
      <c r="CZ39" s="198"/>
      <c r="DA39" s="198"/>
      <c r="DB39" s="198"/>
      <c r="DC39" s="198"/>
      <c r="DD39" s="198"/>
      <c r="DE39" s="198"/>
      <c r="DF39" s="198"/>
      <c r="DG39" s="198"/>
      <c r="DH39" s="198"/>
      <c r="DI39" s="198"/>
      <c r="DJ39" s="198"/>
      <c r="DK39" s="198"/>
      <c r="DL39" s="198"/>
      <c r="DM39" s="198"/>
      <c r="DN39" s="198"/>
      <c r="DO39" s="198"/>
      <c r="DP39" s="198"/>
      <c r="DQ39" s="198"/>
      <c r="DR39" s="198"/>
      <c r="DS39" s="198"/>
      <c r="DT39" s="198"/>
      <c r="DU39" s="198"/>
      <c r="DV39" s="198"/>
      <c r="DW39" s="198"/>
      <c r="DX39" s="198"/>
      <c r="DY39" s="198"/>
      <c r="DZ39" s="198"/>
      <c r="EA39" s="925"/>
      <c r="EB39" s="925"/>
      <c r="EC39" s="925"/>
      <c r="ED39" s="925"/>
      <c r="EE39" s="925"/>
      <c r="EF39" s="944"/>
      <c r="EG39" s="944"/>
    </row>
    <row r="40" spans="1:142">
      <c r="CE40" s="198"/>
      <c r="CF40" s="198"/>
      <c r="CG40" s="198"/>
      <c r="CH40" s="198"/>
      <c r="CI40" s="198"/>
      <c r="CJ40" s="198"/>
      <c r="CK40" s="198"/>
      <c r="CM40" s="198"/>
      <c r="CN40" s="198"/>
      <c r="CO40" s="198"/>
      <c r="CP40" s="198"/>
      <c r="CQ40" s="198"/>
      <c r="CR40" s="198"/>
      <c r="CS40" s="198"/>
      <c r="CU40" s="198"/>
      <c r="CV40" s="198"/>
      <c r="CW40" s="198"/>
      <c r="CX40" s="198"/>
      <c r="CY40" s="198"/>
      <c r="CZ40" s="198"/>
      <c r="DA40" s="198"/>
      <c r="DB40" s="198"/>
      <c r="DC40" s="198"/>
      <c r="DD40" s="198"/>
      <c r="DE40" s="198"/>
      <c r="DF40" s="198"/>
      <c r="DG40" s="198"/>
      <c r="DH40" s="198"/>
      <c r="DI40" s="198"/>
      <c r="DJ40" s="198"/>
      <c r="DK40" s="198"/>
      <c r="DL40" s="198"/>
      <c r="DM40" s="198"/>
      <c r="DN40" s="198"/>
      <c r="DO40" s="198"/>
      <c r="DP40" s="198"/>
      <c r="DQ40" s="198"/>
      <c r="DR40" s="198"/>
      <c r="DS40" s="198"/>
      <c r="DT40" s="198"/>
      <c r="DU40" s="198"/>
      <c r="DV40" s="198"/>
      <c r="DW40" s="198"/>
      <c r="DX40" s="198"/>
      <c r="DY40" s="198"/>
      <c r="DZ40" s="198"/>
      <c r="EA40" s="925"/>
      <c r="EB40" s="925"/>
      <c r="EC40" s="925"/>
      <c r="ED40" s="925"/>
      <c r="EE40" s="925"/>
      <c r="EF40" s="944"/>
      <c r="EG40" s="944"/>
    </row>
  </sheetData>
  <mergeCells count="117">
    <mergeCell ref="DK4:DQ4"/>
    <mergeCell ref="DK5:DK6"/>
    <mergeCell ref="DL5:DL6"/>
    <mergeCell ref="DM5:DN5"/>
    <mergeCell ref="DO5:DO6"/>
    <mergeCell ref="DP5:DP6"/>
    <mergeCell ref="DQ5:DQ6"/>
    <mergeCell ref="DE5:DF5"/>
    <mergeCell ref="DG5:DG6"/>
    <mergeCell ref="DH5:DH6"/>
    <mergeCell ref="DI5:DI6"/>
    <mergeCell ref="A37:EF37"/>
    <mergeCell ref="CW5:CX5"/>
    <mergeCell ref="CY5:CY6"/>
    <mergeCell ref="CZ5:CZ6"/>
    <mergeCell ref="DA5:DA6"/>
    <mergeCell ref="DC5:DC6"/>
    <mergeCell ref="DD5:DD6"/>
    <mergeCell ref="CO5:CP5"/>
    <mergeCell ref="CQ5:CQ6"/>
    <mergeCell ref="CR5:CR6"/>
    <mergeCell ref="CS5:CS6"/>
    <mergeCell ref="CU5:CU6"/>
    <mergeCell ref="CV5:CV6"/>
    <mergeCell ref="CG5:CH5"/>
    <mergeCell ref="CI5:CI6"/>
    <mergeCell ref="CJ5:CJ6"/>
    <mergeCell ref="CK5:CK6"/>
    <mergeCell ref="CM5:CM6"/>
    <mergeCell ref="CN5:CN6"/>
    <mergeCell ref="BY5:BZ5"/>
    <mergeCell ref="CA5:CA6"/>
    <mergeCell ref="CB5:CB6"/>
    <mergeCell ref="CC5:CC6"/>
    <mergeCell ref="CE5:CE6"/>
    <mergeCell ref="CF5:CF6"/>
    <mergeCell ref="BQ5:BR5"/>
    <mergeCell ref="BS5:BS6"/>
    <mergeCell ref="BT5:BT6"/>
    <mergeCell ref="BU5:BU6"/>
    <mergeCell ref="BW5:BW6"/>
    <mergeCell ref="BX5:BX6"/>
    <mergeCell ref="BK5:BK6"/>
    <mergeCell ref="BL5:BL6"/>
    <mergeCell ref="BM5:BM6"/>
    <mergeCell ref="BO5:BO6"/>
    <mergeCell ref="BP5:BP6"/>
    <mergeCell ref="BD5:BD6"/>
    <mergeCell ref="BE5:BE6"/>
    <mergeCell ref="BG5:BG6"/>
    <mergeCell ref="BH5:BH6"/>
    <mergeCell ref="AY5:AY6"/>
    <mergeCell ref="AZ5:AZ6"/>
    <mergeCell ref="AK5:AL5"/>
    <mergeCell ref="AM5:AM6"/>
    <mergeCell ref="AN5:AN6"/>
    <mergeCell ref="AO5:AO6"/>
    <mergeCell ref="AQ5:AQ6"/>
    <mergeCell ref="AR5:AR6"/>
    <mergeCell ref="AW5:AW6"/>
    <mergeCell ref="X5:X6"/>
    <mergeCell ref="Y5:Y6"/>
    <mergeCell ref="AA5:AA6"/>
    <mergeCell ref="AB5:AB6"/>
    <mergeCell ref="AS5:AT5"/>
    <mergeCell ref="AU5:AU6"/>
    <mergeCell ref="AV5:AV6"/>
    <mergeCell ref="BA5:BB5"/>
    <mergeCell ref="BC5:BC6"/>
    <mergeCell ref="ED4:EE5"/>
    <mergeCell ref="C5:C6"/>
    <mergeCell ref="D5:D6"/>
    <mergeCell ref="E5:F5"/>
    <mergeCell ref="G5:G6"/>
    <mergeCell ref="H5:H6"/>
    <mergeCell ref="I5:I6"/>
    <mergeCell ref="BI5:BJ5"/>
    <mergeCell ref="K5:K6"/>
    <mergeCell ref="L5:L6"/>
    <mergeCell ref="BO4:BU4"/>
    <mergeCell ref="BW4:CC4"/>
    <mergeCell ref="CE4:CK4"/>
    <mergeCell ref="CM4:CS4"/>
    <mergeCell ref="CU4:DA4"/>
    <mergeCell ref="DC4:DI4"/>
    <mergeCell ref="AC5:AD5"/>
    <mergeCell ref="AE5:AE6"/>
    <mergeCell ref="AF5:AF6"/>
    <mergeCell ref="AG5:AG6"/>
    <mergeCell ref="AI5:AI6"/>
    <mergeCell ref="AJ5:AJ6"/>
    <mergeCell ref="U5:V5"/>
    <mergeCell ref="W5:W6"/>
    <mergeCell ref="DS4:DY4"/>
    <mergeCell ref="DS5:DS6"/>
    <mergeCell ref="DT5:DT6"/>
    <mergeCell ref="DU5:DV5"/>
    <mergeCell ref="DW5:DW6"/>
    <mergeCell ref="DX5:DX6"/>
    <mergeCell ref="DY5:DY6"/>
    <mergeCell ref="A1:EE1"/>
    <mergeCell ref="A4:A6"/>
    <mergeCell ref="C4:I4"/>
    <mergeCell ref="K4:Q4"/>
    <mergeCell ref="S4:Y4"/>
    <mergeCell ref="AA4:AG4"/>
    <mergeCell ref="AI4:AO4"/>
    <mergeCell ref="AQ4:AW4"/>
    <mergeCell ref="AY4:BE4"/>
    <mergeCell ref="BG4:BM4"/>
    <mergeCell ref="M5:N5"/>
    <mergeCell ref="O5:O6"/>
    <mergeCell ref="P5:P6"/>
    <mergeCell ref="Q5:Q6"/>
    <mergeCell ref="S5:S6"/>
    <mergeCell ref="T5:T6"/>
    <mergeCell ref="EA4:EB5"/>
  </mergeCells>
  <printOptions horizontalCentered="1"/>
  <pageMargins left="0.19685039370078741" right="0.19685039370078741" top="0.78740157480314965" bottom="0.51181102362204722" header="0.31496062992125984" footer="0.31496062992125984"/>
  <pageSetup paperSize="9" scale="59" orientation="landscape" r:id="rId1"/>
  <headerFooter alignWithMargins="0">
    <oddFooter xml:space="preserve">&amp;C&amp;14Perú:Indicadores de Resultados de los Programas Presupuestales, 2024&amp;R&amp;14&amp;P+40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4">
    <tabColor rgb="FF00B050"/>
  </sheetPr>
  <dimension ref="B1:CE65"/>
  <sheetViews>
    <sheetView showGridLines="0" view="pageBreakPreview" topLeftCell="B10" zoomScaleNormal="100" zoomScaleSheetLayoutView="100" workbookViewId="0">
      <selection activeCell="D58" sqref="D58"/>
    </sheetView>
  </sheetViews>
  <sheetFormatPr baseColWidth="10" defaultColWidth="11.42578125" defaultRowHeight="12.75"/>
  <cols>
    <col min="1" max="1" width="2.7109375" style="6" customWidth="1"/>
    <col min="2" max="3" width="2.28515625" style="6" customWidth="1"/>
    <col min="4" max="4" width="10.7109375" style="6" customWidth="1"/>
    <col min="5" max="5" width="27" style="6" customWidth="1"/>
    <col min="6" max="6" width="0.85546875" style="6" customWidth="1"/>
    <col min="7" max="7" width="9.7109375" style="6" hidden="1" customWidth="1"/>
    <col min="8" max="10" width="8.7109375" style="6" hidden="1" customWidth="1"/>
    <col min="11" max="11" width="9.7109375" style="6" hidden="1" customWidth="1"/>
    <col min="12" max="12" width="8.7109375" style="6" hidden="1" customWidth="1"/>
    <col min="13" max="13" width="9.7109375" style="6" hidden="1" customWidth="1"/>
    <col min="14" max="14" width="0.85546875" style="6" hidden="1" customWidth="1"/>
    <col min="15" max="15" width="10.7109375" style="6" customWidth="1"/>
    <col min="16" max="18" width="8.7109375" style="6" hidden="1" customWidth="1"/>
    <col min="19" max="19" width="10.7109375" style="6" customWidth="1"/>
    <col min="20" max="20" width="8.7109375" style="6" hidden="1" customWidth="1"/>
    <col min="21" max="21" width="10.7109375" style="6" customWidth="1"/>
    <col min="22" max="22" width="0.85546875" style="6" hidden="1" customWidth="1"/>
    <col min="23" max="23" width="9.7109375" style="6" hidden="1" customWidth="1"/>
    <col min="24" max="26" width="8.7109375" style="6" hidden="1" customWidth="1"/>
    <col min="27" max="27" width="9.7109375" style="6" hidden="1" customWidth="1"/>
    <col min="28" max="28" width="8.7109375" style="6" hidden="1" customWidth="1"/>
    <col min="29" max="29" width="9.7109375" style="6" hidden="1" customWidth="1"/>
    <col min="30" max="30" width="0.85546875" style="6" customWidth="1"/>
    <col min="31" max="31" width="10.7109375" style="6" customWidth="1"/>
    <col min="32" max="32" width="10.7109375" style="6" hidden="1" customWidth="1"/>
    <col min="33" max="34" width="8.7109375" style="6" hidden="1" customWidth="1"/>
    <col min="35" max="35" width="10.7109375" style="6" customWidth="1"/>
    <col min="36" max="36" width="10.7109375" style="6" hidden="1" customWidth="1"/>
    <col min="37" max="37" width="10.7109375" style="6" customWidth="1"/>
    <col min="38" max="38" width="0.85546875" style="6" customWidth="1"/>
    <col min="39" max="39" width="10.7109375" style="6" customWidth="1"/>
    <col min="40" max="40" width="8.7109375" style="6" hidden="1" customWidth="1"/>
    <col min="41" max="42" width="10.7109375" style="6" hidden="1" customWidth="1"/>
    <col min="43" max="43" width="10.7109375" style="6" customWidth="1"/>
    <col min="44" max="44" width="10.7109375" style="6" hidden="1" customWidth="1"/>
    <col min="45" max="45" width="10.7109375" style="6" customWidth="1"/>
    <col min="46" max="46" width="0.85546875" style="6" customWidth="1"/>
    <col min="47" max="47" width="10.7109375" style="6" customWidth="1"/>
    <col min="48" max="48" width="8.7109375" style="6" hidden="1" customWidth="1"/>
    <col min="49" max="51" width="10.7109375" style="6" customWidth="1"/>
    <col min="52" max="52" width="10.7109375" style="6" hidden="1" customWidth="1"/>
    <col min="53" max="53" width="10.7109375" style="6" customWidth="1"/>
    <col min="54" max="54" width="1.7109375" style="6" customWidth="1"/>
    <col min="55" max="56" width="3.7109375" style="6" customWidth="1"/>
    <col min="57" max="57" width="1.7109375" style="6" customWidth="1"/>
    <col min="58" max="58" width="4.7109375" style="6" customWidth="1"/>
    <col min="59" max="72" width="10.7109375" style="6" customWidth="1"/>
    <col min="73" max="16384" width="11.42578125" style="6"/>
  </cols>
  <sheetData>
    <row r="1" spans="2:83" ht="20.100000000000001" customHeight="1">
      <c r="B1" s="76"/>
      <c r="O1"/>
      <c r="P1"/>
      <c r="Q1"/>
    </row>
    <row r="2" spans="2:83" ht="48.75" customHeight="1">
      <c r="B2" s="77"/>
      <c r="C2" s="68"/>
      <c r="E2" s="1033" t="s">
        <v>91</v>
      </c>
      <c r="F2" s="1033"/>
      <c r="G2" s="1033"/>
      <c r="H2" s="1033"/>
      <c r="I2" s="1033"/>
      <c r="J2" s="1033"/>
      <c r="K2" s="1033"/>
      <c r="L2" s="1033"/>
      <c r="M2" s="1033"/>
      <c r="N2" s="1033"/>
      <c r="O2" s="1033"/>
      <c r="P2" s="1033"/>
      <c r="Q2" s="1033"/>
      <c r="R2" s="1033"/>
      <c r="S2" s="1033"/>
      <c r="T2" s="1033"/>
      <c r="U2" s="1033"/>
      <c r="V2" s="1033"/>
      <c r="W2" s="1033"/>
      <c r="X2" s="1033"/>
      <c r="Y2" s="1033"/>
      <c r="Z2" s="1033"/>
      <c r="AA2" s="1033"/>
      <c r="AB2" s="1033"/>
      <c r="AC2" s="1033"/>
      <c r="AD2" s="1033"/>
      <c r="AE2" s="1033"/>
      <c r="AF2" s="1033"/>
      <c r="AG2" s="1033"/>
      <c r="AH2" s="1033"/>
      <c r="AI2" s="1033"/>
      <c r="AJ2" s="1033"/>
      <c r="AK2" s="1033"/>
      <c r="AL2" s="1033"/>
      <c r="AM2" s="1033"/>
      <c r="AN2" s="1033"/>
      <c r="AO2" s="1033"/>
      <c r="AP2" s="1033"/>
      <c r="AQ2" s="1033"/>
      <c r="AR2" s="1033"/>
      <c r="AS2" s="1033"/>
      <c r="AT2" s="1033"/>
      <c r="AU2" s="1033"/>
      <c r="AV2" s="1033"/>
      <c r="AW2" s="1033"/>
      <c r="AX2" s="1033"/>
      <c r="AY2" s="1033"/>
      <c r="AZ2" s="1033"/>
      <c r="BA2" s="1033"/>
      <c r="BB2" s="67"/>
      <c r="BE2" s="67"/>
      <c r="BF2" s="134"/>
      <c r="BG2" s="134"/>
      <c r="BH2" s="134"/>
    </row>
    <row r="3" spans="2:83" ht="6.95" customHeight="1">
      <c r="J3"/>
      <c r="R3"/>
      <c r="AA3"/>
      <c r="AH3"/>
    </row>
    <row r="4" spans="2:83" ht="21.95" customHeight="1">
      <c r="E4" s="1045" t="s">
        <v>61</v>
      </c>
      <c r="F4" s="23"/>
      <c r="G4" s="1047">
        <v>2005</v>
      </c>
      <c r="H4" s="1047"/>
      <c r="I4" s="1047"/>
      <c r="J4" s="1047"/>
      <c r="K4" s="1047"/>
      <c r="L4" s="1047"/>
      <c r="M4" s="1047"/>
      <c r="N4" s="35"/>
      <c r="O4" s="1043" t="s">
        <v>66</v>
      </c>
      <c r="P4" s="1043"/>
      <c r="Q4" s="1043"/>
      <c r="R4" s="1043"/>
      <c r="S4" s="1043"/>
      <c r="T4" s="1043"/>
      <c r="U4" s="1043"/>
      <c r="V4" s="109"/>
      <c r="W4" s="1043">
        <v>2008</v>
      </c>
      <c r="X4" s="1043"/>
      <c r="Y4" s="1043"/>
      <c r="Z4" s="1043"/>
      <c r="AA4" s="1043"/>
      <c r="AB4" s="1043"/>
      <c r="AC4" s="1043"/>
      <c r="AD4" s="110"/>
      <c r="AE4" s="1043">
        <v>2009</v>
      </c>
      <c r="AF4" s="1043"/>
      <c r="AG4" s="1043"/>
      <c r="AH4" s="1043"/>
      <c r="AI4" s="1043"/>
      <c r="AJ4" s="1043"/>
      <c r="AK4" s="1043"/>
      <c r="AL4" s="109"/>
      <c r="AM4" s="1043">
        <v>2010</v>
      </c>
      <c r="AN4" s="1043"/>
      <c r="AO4" s="1043"/>
      <c r="AP4" s="1043"/>
      <c r="AQ4" s="1043"/>
      <c r="AR4" s="1043"/>
      <c r="AS4" s="1043"/>
      <c r="AT4" s="109"/>
      <c r="AU4" s="1034" t="s">
        <v>90</v>
      </c>
      <c r="AV4" s="1034"/>
      <c r="AW4" s="1034"/>
      <c r="AX4" s="1034"/>
      <c r="AY4" s="1034"/>
      <c r="AZ4" s="1034"/>
      <c r="BA4" s="1034"/>
    </row>
    <row r="5" spans="2:83" ht="21.95" customHeight="1">
      <c r="E5" s="1046"/>
      <c r="F5" s="24"/>
      <c r="G5" s="1040" t="s">
        <v>0</v>
      </c>
      <c r="H5" s="1031" t="s">
        <v>54</v>
      </c>
      <c r="I5" s="1040" t="s">
        <v>1</v>
      </c>
      <c r="J5" s="1040"/>
      <c r="K5" s="1039" t="s">
        <v>2</v>
      </c>
      <c r="L5" s="1031" t="s">
        <v>46</v>
      </c>
      <c r="M5" s="1041" t="s">
        <v>43</v>
      </c>
      <c r="N5" s="28"/>
      <c r="O5" s="1040" t="s">
        <v>0</v>
      </c>
      <c r="P5" s="1031" t="s">
        <v>54</v>
      </c>
      <c r="Q5" s="1040" t="s">
        <v>1</v>
      </c>
      <c r="R5" s="1040"/>
      <c r="S5" s="1039" t="s">
        <v>2</v>
      </c>
      <c r="T5" s="1031" t="s">
        <v>46</v>
      </c>
      <c r="U5" s="1041" t="s">
        <v>43</v>
      </c>
      <c r="V5" s="28"/>
      <c r="W5" s="1040" t="s">
        <v>0</v>
      </c>
      <c r="X5" s="1031" t="s">
        <v>54</v>
      </c>
      <c r="Y5" s="1040" t="s">
        <v>1</v>
      </c>
      <c r="Z5" s="1040"/>
      <c r="AA5" s="1039" t="s">
        <v>2</v>
      </c>
      <c r="AB5" s="1031" t="s">
        <v>46</v>
      </c>
      <c r="AC5" s="1041" t="s">
        <v>43</v>
      </c>
      <c r="AD5" s="85"/>
      <c r="AE5" s="1040" t="s">
        <v>0</v>
      </c>
      <c r="AF5" s="1031" t="s">
        <v>54</v>
      </c>
      <c r="AG5" s="1040" t="s">
        <v>1</v>
      </c>
      <c r="AH5" s="1040"/>
      <c r="AI5" s="1039" t="s">
        <v>2</v>
      </c>
      <c r="AJ5" s="1031" t="s">
        <v>46</v>
      </c>
      <c r="AK5" s="1041" t="s">
        <v>43</v>
      </c>
      <c r="AL5" s="28"/>
      <c r="AM5" s="1040" t="s">
        <v>0</v>
      </c>
      <c r="AN5" s="1031" t="s">
        <v>54</v>
      </c>
      <c r="AO5" s="1040" t="s">
        <v>1</v>
      </c>
      <c r="AP5" s="1040"/>
      <c r="AQ5" s="1039" t="s">
        <v>2</v>
      </c>
      <c r="AR5" s="1031" t="s">
        <v>46</v>
      </c>
      <c r="AS5" s="1041" t="s">
        <v>43</v>
      </c>
      <c r="AT5" s="28"/>
      <c r="AU5" s="1040" t="s">
        <v>0</v>
      </c>
      <c r="AV5" s="1031" t="s">
        <v>54</v>
      </c>
      <c r="AW5" s="1040" t="s">
        <v>1</v>
      </c>
      <c r="AX5" s="1040"/>
      <c r="AY5" s="1039" t="s">
        <v>2</v>
      </c>
      <c r="AZ5" s="1031" t="s">
        <v>46</v>
      </c>
      <c r="BA5" s="1041" t="s">
        <v>43</v>
      </c>
    </row>
    <row r="6" spans="2:83" ht="20.100000000000001" customHeight="1">
      <c r="E6" s="1046"/>
      <c r="F6" s="22"/>
      <c r="G6" s="1042"/>
      <c r="H6" s="1032"/>
      <c r="I6" s="74" t="s">
        <v>3</v>
      </c>
      <c r="J6" s="74" t="s">
        <v>4</v>
      </c>
      <c r="K6" s="1040"/>
      <c r="L6" s="1032"/>
      <c r="M6" s="1040"/>
      <c r="N6" s="49"/>
      <c r="O6" s="1042"/>
      <c r="P6" s="1032"/>
      <c r="Q6" s="74" t="s">
        <v>3</v>
      </c>
      <c r="R6" s="74" t="s">
        <v>4</v>
      </c>
      <c r="S6" s="1040"/>
      <c r="T6" s="1032"/>
      <c r="U6" s="1040"/>
      <c r="V6" s="49"/>
      <c r="W6" s="1042"/>
      <c r="X6" s="1032"/>
      <c r="Y6" s="74" t="s">
        <v>3</v>
      </c>
      <c r="Z6" s="74" t="s">
        <v>4</v>
      </c>
      <c r="AA6" s="1040"/>
      <c r="AB6" s="1032"/>
      <c r="AC6" s="1040"/>
      <c r="AD6" s="86"/>
      <c r="AE6" s="1042"/>
      <c r="AF6" s="1032"/>
      <c r="AG6" s="74" t="s">
        <v>3</v>
      </c>
      <c r="AH6" s="74" t="s">
        <v>4</v>
      </c>
      <c r="AI6" s="1040"/>
      <c r="AJ6" s="1032"/>
      <c r="AK6" s="1040"/>
      <c r="AL6" s="49"/>
      <c r="AM6" s="1042"/>
      <c r="AN6" s="1032"/>
      <c r="AO6" s="74" t="s">
        <v>3</v>
      </c>
      <c r="AP6" s="74" t="s">
        <v>4</v>
      </c>
      <c r="AQ6" s="1040"/>
      <c r="AR6" s="1032"/>
      <c r="AS6" s="1040"/>
      <c r="AT6" s="49"/>
      <c r="AU6" s="1042"/>
      <c r="AV6" s="1032"/>
      <c r="AW6" s="74" t="s">
        <v>3</v>
      </c>
      <c r="AX6" s="74" t="s">
        <v>4</v>
      </c>
      <c r="AY6" s="1040"/>
      <c r="AZ6" s="1032"/>
      <c r="BA6" s="1040"/>
    </row>
    <row r="7" spans="2:83" ht="8.1" customHeight="1">
      <c r="E7" s="34"/>
      <c r="F7" s="1"/>
      <c r="I7" s="1"/>
      <c r="J7" s="1"/>
      <c r="K7" s="1"/>
      <c r="L7" s="1"/>
      <c r="M7" s="1"/>
      <c r="N7" s="1"/>
      <c r="O7" s="1"/>
      <c r="P7" s="1"/>
      <c r="Q7" s="1"/>
      <c r="R7" s="2"/>
      <c r="W7" s="1"/>
      <c r="X7" s="1"/>
      <c r="Y7" s="1"/>
      <c r="Z7" s="2"/>
      <c r="AE7" s="1"/>
      <c r="AF7" s="1"/>
      <c r="AG7" s="1"/>
      <c r="AH7" s="2"/>
      <c r="AJ7" s="1"/>
    </row>
    <row r="8" spans="2:83" ht="12.95" customHeight="1">
      <c r="E8" s="120" t="s">
        <v>5</v>
      </c>
      <c r="F8" s="121"/>
      <c r="G8" s="66">
        <v>28.022783102430164</v>
      </c>
      <c r="H8" s="66">
        <v>1.4111604947911285</v>
      </c>
      <c r="I8" s="66">
        <v>25.242199732085968</v>
      </c>
      <c r="J8" s="66">
        <v>30.803366472774364</v>
      </c>
      <c r="K8" s="66">
        <v>5.0357614004040556</v>
      </c>
      <c r="L8" s="92">
        <v>2170.4547109999639</v>
      </c>
      <c r="M8" s="93">
        <v>2443</v>
      </c>
      <c r="N8" s="92"/>
      <c r="O8" s="66">
        <v>28.486296719482691</v>
      </c>
      <c r="P8" s="66">
        <v>1.4545968884690099</v>
      </c>
      <c r="Q8" s="66">
        <v>25.619989924198777</v>
      </c>
      <c r="R8" s="66">
        <v>31.352603514766603</v>
      </c>
      <c r="S8" s="66">
        <v>5.1063039284926237</v>
      </c>
      <c r="T8" s="92">
        <v>2301.9725430000035</v>
      </c>
      <c r="U8" s="93">
        <v>2518</v>
      </c>
      <c r="V8" s="92"/>
      <c r="W8" s="66">
        <v>27.516806311485087</v>
      </c>
      <c r="X8" s="66">
        <v>1.0613864016378665</v>
      </c>
      <c r="Y8" s="66">
        <v>25.432716876485451</v>
      </c>
      <c r="Z8" s="66">
        <v>29.600895746484724</v>
      </c>
      <c r="AA8" s="66">
        <v>3.857229613143224</v>
      </c>
      <c r="AB8" s="92">
        <v>5504.7913150000059</v>
      </c>
      <c r="AC8" s="93">
        <v>5982</v>
      </c>
      <c r="AD8" s="98"/>
      <c r="AE8" s="66">
        <v>23.824881050328742</v>
      </c>
      <c r="AF8" s="66">
        <v>0.70767028482613803</v>
      </c>
      <c r="AG8" s="66">
        <v>22.436305007987009</v>
      </c>
      <c r="AH8" s="66">
        <v>25.213457092670478</v>
      </c>
      <c r="AI8" s="66">
        <v>2.970299340975612</v>
      </c>
      <c r="AJ8" s="92">
        <v>9112.9852880001126</v>
      </c>
      <c r="AK8" s="93">
        <v>9782</v>
      </c>
      <c r="AL8" s="128"/>
      <c r="AM8" s="66">
        <v>23.214673161105008</v>
      </c>
      <c r="AN8" s="66">
        <v>0.67107714130307294</v>
      </c>
      <c r="AO8" s="66">
        <v>21.897896648541675</v>
      </c>
      <c r="AP8" s="66">
        <v>24.531449673668341</v>
      </c>
      <c r="AQ8" s="66">
        <v>2.890745592866792</v>
      </c>
      <c r="AR8" s="92">
        <v>8667.755272753242</v>
      </c>
      <c r="AS8" s="93">
        <v>9219</v>
      </c>
      <c r="AT8" s="128"/>
      <c r="AU8" s="66">
        <v>20.19643211401867</v>
      </c>
      <c r="AV8" s="66">
        <v>0.92565027103463593</v>
      </c>
      <c r="AW8" s="66">
        <v>18.377908847665196</v>
      </c>
      <c r="AX8" s="66">
        <v>22.014955380372143</v>
      </c>
      <c r="AY8" s="66">
        <v>4.5832366123327652</v>
      </c>
      <c r="AZ8" s="92">
        <v>4568.7568169999631</v>
      </c>
      <c r="BA8" s="93">
        <v>4694</v>
      </c>
      <c r="BB8"/>
      <c r="BE8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</row>
    <row r="9" spans="2:83" ht="12.95" customHeight="1">
      <c r="E9" s="102" t="s">
        <v>55</v>
      </c>
      <c r="F9" s="121"/>
      <c r="G9" s="69">
        <v>24.613473438242778</v>
      </c>
      <c r="H9" s="69">
        <v>1.5337196673063387</v>
      </c>
      <c r="I9" s="69">
        <v>21.59139663165455</v>
      </c>
      <c r="J9" s="69">
        <v>27.635550244831009</v>
      </c>
      <c r="K9" s="69">
        <v>6.2312199501405887</v>
      </c>
      <c r="L9" s="94">
        <v>1291.9206579999932</v>
      </c>
      <c r="M9" s="95">
        <v>1482</v>
      </c>
      <c r="N9" s="94"/>
      <c r="O9" s="69">
        <v>27.338941583588028</v>
      </c>
      <c r="P9" s="69">
        <v>1.5911397657116462</v>
      </c>
      <c r="Q9" s="69">
        <v>24.203574830874867</v>
      </c>
      <c r="R9" s="69">
        <v>30.474308336301188</v>
      </c>
      <c r="S9" s="69">
        <v>5.8200488883111374</v>
      </c>
      <c r="T9" s="94">
        <v>1320.8251529999784</v>
      </c>
      <c r="U9" s="95">
        <v>1494</v>
      </c>
      <c r="V9" s="94"/>
      <c r="W9" s="69">
        <v>27.277375218554912</v>
      </c>
      <c r="X9" s="69">
        <v>1.2744029279882132</v>
      </c>
      <c r="Y9" s="69">
        <v>24.775016347125707</v>
      </c>
      <c r="Z9" s="69">
        <v>29.779734089984117</v>
      </c>
      <c r="AA9" s="69">
        <v>4.6720145093774459</v>
      </c>
      <c r="AB9" s="94">
        <v>3138.045101999905</v>
      </c>
      <c r="AC9" s="95">
        <v>3426</v>
      </c>
      <c r="AD9" s="98"/>
      <c r="AE9" s="69">
        <v>23.235167395931352</v>
      </c>
      <c r="AF9" s="69">
        <v>0.82409927718373466</v>
      </c>
      <c r="AG9" s="69">
        <v>21.618136785285301</v>
      </c>
      <c r="AH9" s="69">
        <v>24.852198006577403</v>
      </c>
      <c r="AI9" s="69">
        <v>3.5467757263846544</v>
      </c>
      <c r="AJ9" s="94">
        <v>5255.9123900000241</v>
      </c>
      <c r="AK9" s="95">
        <v>5653</v>
      </c>
      <c r="AL9" s="128"/>
      <c r="AM9" s="69">
        <v>23.31380683511383</v>
      </c>
      <c r="AN9" s="69">
        <v>0.78868846048102026</v>
      </c>
      <c r="AO9" s="69">
        <v>21.766255329374012</v>
      </c>
      <c r="AP9" s="69">
        <v>24.861358340853645</v>
      </c>
      <c r="AQ9" s="69">
        <v>3.3829244020892628</v>
      </c>
      <c r="AR9" s="94">
        <v>5081.2381835884335</v>
      </c>
      <c r="AS9" s="95">
        <v>5386</v>
      </c>
      <c r="AT9" s="128"/>
      <c r="AU9" s="69">
        <v>20.583404872814022</v>
      </c>
      <c r="AV9" s="69">
        <v>1.1057932673288349</v>
      </c>
      <c r="AW9" s="69">
        <v>18.410974477296676</v>
      </c>
      <c r="AX9" s="69">
        <v>22.755835268331371</v>
      </c>
      <c r="AY9" s="69">
        <v>5.3722563111477006</v>
      </c>
      <c r="AZ9" s="94">
        <v>2725.0710340000032</v>
      </c>
      <c r="BA9" s="95">
        <v>2781</v>
      </c>
      <c r="BB9"/>
      <c r="BE9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</row>
    <row r="10" spans="2:83" ht="12.95" customHeight="1">
      <c r="E10" s="102" t="s">
        <v>56</v>
      </c>
      <c r="F10" s="121"/>
      <c r="G10" s="69">
        <v>33.036313960615786</v>
      </c>
      <c r="H10" s="69">
        <v>1.9723022051470009</v>
      </c>
      <c r="I10" s="69">
        <v>29.150043948687294</v>
      </c>
      <c r="J10" s="69">
        <v>36.922583972544281</v>
      </c>
      <c r="K10" s="69">
        <v>5.9701037092039968</v>
      </c>
      <c r="L10" s="94">
        <v>878.5340529999919</v>
      </c>
      <c r="M10" s="95">
        <v>961</v>
      </c>
      <c r="N10" s="94"/>
      <c r="O10" s="69">
        <v>30.030871508510167</v>
      </c>
      <c r="P10" s="69">
        <v>2.0454730496759632</v>
      </c>
      <c r="Q10" s="69">
        <v>26.000233640153947</v>
      </c>
      <c r="R10" s="69">
        <v>34.061509376866383</v>
      </c>
      <c r="S10" s="69">
        <v>6.811234396232277</v>
      </c>
      <c r="T10" s="94">
        <v>981.14738999999963</v>
      </c>
      <c r="U10" s="95">
        <v>1024</v>
      </c>
      <c r="V10" s="94"/>
      <c r="W10" s="69">
        <v>27.834265599816092</v>
      </c>
      <c r="X10" s="69">
        <v>1.2789504961893605</v>
      </c>
      <c r="Y10" s="69">
        <v>25.322977332995798</v>
      </c>
      <c r="Z10" s="69">
        <v>30.345553866636386</v>
      </c>
      <c r="AA10" s="69">
        <v>4.5948778192222566</v>
      </c>
      <c r="AB10" s="94">
        <v>2366.7462129999662</v>
      </c>
      <c r="AC10" s="95">
        <v>2556</v>
      </c>
      <c r="AD10" s="98"/>
      <c r="AE10" s="69">
        <v>24.62846537052932</v>
      </c>
      <c r="AF10" s="69">
        <v>0.92516889146045267</v>
      </c>
      <c r="AG10" s="69">
        <v>22.813118046573972</v>
      </c>
      <c r="AH10" s="69">
        <v>26.443812694484659</v>
      </c>
      <c r="AI10" s="69">
        <v>3.7565023948569669</v>
      </c>
      <c r="AJ10" s="94">
        <v>3857.0728979999972</v>
      </c>
      <c r="AK10" s="95">
        <v>4129</v>
      </c>
      <c r="AL10" s="128"/>
      <c r="AM10" s="69">
        <v>23.074224420131085</v>
      </c>
      <c r="AN10" s="69">
        <v>0.89472425257000743</v>
      </c>
      <c r="AO10" s="69">
        <v>21.318611229794605</v>
      </c>
      <c r="AP10" s="69">
        <v>24.82983761046756</v>
      </c>
      <c r="AQ10" s="69">
        <v>3.8775918803554936</v>
      </c>
      <c r="AR10" s="94">
        <v>3586.5170891648904</v>
      </c>
      <c r="AS10" s="95">
        <v>3833</v>
      </c>
      <c r="AT10" s="128"/>
      <c r="AU10" s="69">
        <v>19.624464663998591</v>
      </c>
      <c r="AV10" s="69">
        <v>1.2119176732081611</v>
      </c>
      <c r="AW10" s="69">
        <v>17.243543321891032</v>
      </c>
      <c r="AX10" s="69">
        <v>22.005386006106146</v>
      </c>
      <c r="AY10" s="69">
        <v>6.1755451369404462</v>
      </c>
      <c r="AZ10" s="94">
        <v>1843.6857829999972</v>
      </c>
      <c r="BA10" s="95">
        <v>1913</v>
      </c>
      <c r="BB10"/>
      <c r="BE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</row>
    <row r="11" spans="2:83" ht="5.0999999999999996" customHeight="1">
      <c r="E11" s="99"/>
      <c r="F11" s="121"/>
      <c r="G11" s="69"/>
      <c r="H11" s="69"/>
      <c r="I11" s="69"/>
      <c r="J11" s="69"/>
      <c r="K11" s="69"/>
      <c r="L11" s="94"/>
      <c r="M11" s="95"/>
      <c r="N11" s="94"/>
      <c r="O11" s="69"/>
      <c r="P11" s="69"/>
      <c r="Q11" s="69"/>
      <c r="R11" s="69"/>
      <c r="S11" s="69"/>
      <c r="T11" s="94"/>
      <c r="U11" s="95"/>
      <c r="V11" s="94"/>
      <c r="W11" s="69"/>
      <c r="X11" s="69"/>
      <c r="Y11" s="69"/>
      <c r="Z11" s="69"/>
      <c r="AA11" s="69"/>
      <c r="AB11" s="94"/>
      <c r="AC11" s="95"/>
      <c r="AD11" s="98"/>
      <c r="AE11" s="69"/>
      <c r="AF11" s="69"/>
      <c r="AG11" s="69"/>
      <c r="AH11" s="69"/>
      <c r="AI11" s="69"/>
      <c r="AJ11" s="94"/>
      <c r="AK11" s="95"/>
      <c r="AL11" s="129"/>
      <c r="AM11" s="69"/>
      <c r="AN11" s="69"/>
      <c r="AO11" s="69"/>
      <c r="AP11" s="69"/>
      <c r="AQ11" s="69"/>
      <c r="AR11" s="94"/>
      <c r="AS11" s="95"/>
      <c r="AT11" s="129"/>
      <c r="AU11" s="69"/>
      <c r="AV11" s="69"/>
      <c r="AW11" s="69"/>
      <c r="AX11" s="69"/>
      <c r="AY11" s="69"/>
      <c r="AZ11" s="94"/>
      <c r="BA11" s="95"/>
      <c r="BB11"/>
      <c r="BE11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</row>
    <row r="12" spans="2:83" ht="12.95" customHeight="1">
      <c r="E12" s="99" t="s">
        <v>6</v>
      </c>
      <c r="F12" s="121"/>
      <c r="G12" s="69"/>
      <c r="H12" s="69"/>
      <c r="I12" s="69"/>
      <c r="J12" s="69"/>
      <c r="K12" s="69"/>
      <c r="L12" s="94"/>
      <c r="M12" s="95"/>
      <c r="N12" s="94"/>
      <c r="O12" s="69"/>
      <c r="P12" s="69"/>
      <c r="Q12" s="69"/>
      <c r="R12" s="69"/>
      <c r="S12" s="69"/>
      <c r="T12" s="94"/>
      <c r="U12" s="95"/>
      <c r="V12" s="94"/>
      <c r="W12" s="69"/>
      <c r="X12" s="69"/>
      <c r="Y12" s="69"/>
      <c r="Z12" s="69"/>
      <c r="AA12" s="69"/>
      <c r="AB12" s="94"/>
      <c r="AC12" s="95"/>
      <c r="AD12" s="98"/>
      <c r="AE12" s="69"/>
      <c r="AF12" s="69"/>
      <c r="AG12" s="69"/>
      <c r="AH12" s="69"/>
      <c r="AI12" s="69"/>
      <c r="AJ12" s="94"/>
      <c r="AK12" s="95"/>
      <c r="AL12" s="129"/>
      <c r="AM12" s="69"/>
      <c r="AN12" s="69"/>
      <c r="AO12" s="69"/>
      <c r="AP12" s="69"/>
      <c r="AQ12" s="69"/>
      <c r="AR12" s="94"/>
      <c r="AS12" s="95"/>
      <c r="AT12" s="129"/>
      <c r="AU12" s="69"/>
      <c r="AV12" s="69"/>
      <c r="AW12" s="69"/>
      <c r="AX12" s="69"/>
      <c r="AY12" s="69"/>
      <c r="AZ12" s="94"/>
      <c r="BA12" s="95"/>
      <c r="BB12"/>
      <c r="BE12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</row>
    <row r="13" spans="2:83" ht="12.95" customHeight="1">
      <c r="E13" s="101" t="s">
        <v>7</v>
      </c>
      <c r="F13" s="122"/>
      <c r="G13" s="69">
        <v>13.458134394936874</v>
      </c>
      <c r="H13" s="69">
        <v>1.2845409835394106</v>
      </c>
      <c r="I13" s="69">
        <v>10.927045046461359</v>
      </c>
      <c r="J13" s="69">
        <v>15.98922374341239</v>
      </c>
      <c r="K13" s="69">
        <v>9.5447180555922486</v>
      </c>
      <c r="L13" s="94">
        <v>1232.1247219999841</v>
      </c>
      <c r="M13" s="95">
        <v>1131</v>
      </c>
      <c r="N13" s="94"/>
      <c r="O13" s="69">
        <v>15.596025700824455</v>
      </c>
      <c r="P13" s="69">
        <v>1.4508652281318586</v>
      </c>
      <c r="Q13" s="69">
        <v>12.737072202847074</v>
      </c>
      <c r="R13" s="69">
        <v>18.454979198801837</v>
      </c>
      <c r="S13" s="69">
        <v>9.3027881331021476</v>
      </c>
      <c r="T13" s="94">
        <v>1315.7900219999742</v>
      </c>
      <c r="U13" s="95">
        <v>1144</v>
      </c>
      <c r="V13" s="94"/>
      <c r="W13" s="69">
        <v>16.182435858983983</v>
      </c>
      <c r="X13" s="69">
        <v>1.1484741665704121</v>
      </c>
      <c r="Y13" s="69">
        <v>13.927344901321561</v>
      </c>
      <c r="Z13" s="69">
        <v>18.4375268166464</v>
      </c>
      <c r="AA13" s="69">
        <v>7.0970413637253218</v>
      </c>
      <c r="AB13" s="94">
        <v>3285.4526699998319</v>
      </c>
      <c r="AC13" s="95">
        <v>3385</v>
      </c>
      <c r="AD13" s="98"/>
      <c r="AE13" s="69">
        <v>14.21780331052353</v>
      </c>
      <c r="AF13" s="69">
        <v>0.70477366868364977</v>
      </c>
      <c r="AG13" s="69">
        <v>12.834910948654981</v>
      </c>
      <c r="AH13" s="69">
        <v>15.600695672392078</v>
      </c>
      <c r="AI13" s="69">
        <v>4.9569800150632313</v>
      </c>
      <c r="AJ13" s="94">
        <v>5762.0316100000719</v>
      </c>
      <c r="AK13" s="95">
        <v>5320</v>
      </c>
      <c r="AL13" s="129"/>
      <c r="AM13" s="69">
        <v>14.062591066131311</v>
      </c>
      <c r="AN13" s="69">
        <v>0.71854061391051138</v>
      </c>
      <c r="AO13" s="69">
        <v>12.652682509444391</v>
      </c>
      <c r="AP13" s="69">
        <v>15.472499622818232</v>
      </c>
      <c r="AQ13" s="69">
        <v>5.109589054616416</v>
      </c>
      <c r="AR13" s="94">
        <v>5464.2907367533408</v>
      </c>
      <c r="AS13" s="95">
        <v>4952</v>
      </c>
      <c r="AT13" s="129"/>
      <c r="AU13" s="69">
        <v>9.843809564199022</v>
      </c>
      <c r="AV13" s="69">
        <v>0.87980701826752372</v>
      </c>
      <c r="AW13" s="69">
        <v>8.1153494938181865</v>
      </c>
      <c r="AX13" s="69">
        <v>11.572269634579859</v>
      </c>
      <c r="AY13" s="69">
        <v>8.9376680088092755</v>
      </c>
      <c r="AZ13" s="94">
        <v>2991.2525540000138</v>
      </c>
      <c r="BA13" s="95">
        <v>2555</v>
      </c>
      <c r="BB13"/>
      <c r="BE13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</row>
    <row r="14" spans="2:83" ht="12.95" customHeight="1">
      <c r="E14" s="101" t="s">
        <v>8</v>
      </c>
      <c r="F14" s="122"/>
      <c r="G14" s="69">
        <v>47.147679407696963</v>
      </c>
      <c r="H14" s="69">
        <v>2.1393028801570955</v>
      </c>
      <c r="I14" s="69">
        <v>42.932347392202352</v>
      </c>
      <c r="J14" s="69">
        <v>51.363011423191573</v>
      </c>
      <c r="K14" s="69">
        <v>4.5374510623482553</v>
      </c>
      <c r="L14" s="94">
        <v>938.32998900000189</v>
      </c>
      <c r="M14" s="95">
        <v>1312</v>
      </c>
      <c r="N14" s="94"/>
      <c r="O14" s="69">
        <v>45.684827038219773</v>
      </c>
      <c r="P14" s="69">
        <v>2.3264450168575359</v>
      </c>
      <c r="Q14" s="69">
        <v>41.100529344793749</v>
      </c>
      <c r="R14" s="69">
        <v>50.269124731645796</v>
      </c>
      <c r="S14" s="69">
        <v>5.0923800475620489</v>
      </c>
      <c r="T14" s="94">
        <v>986.18252099999404</v>
      </c>
      <c r="U14" s="95">
        <v>1374</v>
      </c>
      <c r="V14" s="94"/>
      <c r="W14" s="69">
        <v>44.295921003980197</v>
      </c>
      <c r="X14" s="69">
        <v>1.6515103918794116</v>
      </c>
      <c r="Y14" s="69">
        <v>41.053091291637301</v>
      </c>
      <c r="Z14" s="69">
        <v>47.538750716323094</v>
      </c>
      <c r="AA14" s="69">
        <v>3.7283577233466163</v>
      </c>
      <c r="AB14" s="94">
        <v>2219.3386449999934</v>
      </c>
      <c r="AC14" s="95">
        <v>2597</v>
      </c>
      <c r="AD14" s="98"/>
      <c r="AE14" s="69">
        <v>40.344442624670876</v>
      </c>
      <c r="AF14" s="69">
        <v>1.3503969933179472</v>
      </c>
      <c r="AG14" s="69">
        <v>37.694721486482493</v>
      </c>
      <c r="AH14" s="69">
        <v>42.994163762859259</v>
      </c>
      <c r="AI14" s="69">
        <v>3.3471697846487811</v>
      </c>
      <c r="AJ14" s="94">
        <v>3350.9536779999721</v>
      </c>
      <c r="AK14" s="95">
        <v>4462</v>
      </c>
      <c r="AL14" s="129"/>
      <c r="AM14" s="69">
        <v>38.825783211354612</v>
      </c>
      <c r="AN14" s="69">
        <v>1.1543085954232193</v>
      </c>
      <c r="AO14" s="69">
        <v>36.560817899390848</v>
      </c>
      <c r="AP14" s="69">
        <v>41.090748523318382</v>
      </c>
      <c r="AQ14" s="69">
        <v>2.9730465168971563</v>
      </c>
      <c r="AR14" s="94">
        <v>3203.4645360000222</v>
      </c>
      <c r="AS14" s="95">
        <v>4267</v>
      </c>
      <c r="AT14" s="129"/>
      <c r="AU14" s="69">
        <v>39.827002610134912</v>
      </c>
      <c r="AV14" s="69">
        <v>1.7815685726850934</v>
      </c>
      <c r="AW14" s="69">
        <v>36.326950807189171</v>
      </c>
      <c r="AX14" s="69">
        <v>43.32705441308066</v>
      </c>
      <c r="AY14" s="69">
        <v>4.4732680240207978</v>
      </c>
      <c r="AZ14" s="94">
        <v>1577.5042630000048</v>
      </c>
      <c r="BA14" s="95">
        <v>2139</v>
      </c>
      <c r="BB14"/>
      <c r="BE14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</row>
    <row r="15" spans="2:83" ht="5.0999999999999996" customHeight="1">
      <c r="E15" s="102"/>
      <c r="F15"/>
      <c r="G15" s="69"/>
      <c r="H15" s="69"/>
      <c r="I15" s="69"/>
      <c r="J15" s="69"/>
      <c r="K15" s="69"/>
      <c r="L15" s="94"/>
      <c r="M15" s="95"/>
      <c r="N15" s="94"/>
      <c r="O15" s="69"/>
      <c r="P15" s="69"/>
      <c r="Q15" s="69"/>
      <c r="R15" s="69"/>
      <c r="S15" s="69"/>
      <c r="T15" s="94"/>
      <c r="U15" s="95"/>
      <c r="V15" s="94"/>
      <c r="W15" s="69"/>
      <c r="X15" s="69"/>
      <c r="Y15" s="69"/>
      <c r="Z15" s="69"/>
      <c r="AA15" s="69"/>
      <c r="AB15" s="94"/>
      <c r="AC15" s="95"/>
      <c r="AD15" s="69"/>
      <c r="AE15" s="69"/>
      <c r="AF15" s="69"/>
      <c r="AG15" s="69"/>
      <c r="AH15" s="69"/>
      <c r="AI15" s="69"/>
      <c r="AJ15" s="94"/>
      <c r="AK15" s="95"/>
      <c r="AL15" s="129"/>
      <c r="AM15" s="69"/>
      <c r="AN15" s="69"/>
      <c r="AO15" s="69"/>
      <c r="AP15" s="69"/>
      <c r="AQ15" s="69"/>
      <c r="AR15" s="94"/>
      <c r="AS15" s="95"/>
      <c r="AT15" s="129"/>
      <c r="AU15" s="69"/>
      <c r="AV15" s="69"/>
      <c r="AW15" s="69"/>
      <c r="AX15" s="69"/>
      <c r="AY15" s="69"/>
      <c r="AZ15" s="94"/>
      <c r="BA15" s="95"/>
      <c r="BB15"/>
      <c r="BE15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</row>
    <row r="16" spans="2:83" ht="12.95" customHeight="1">
      <c r="E16" s="103" t="s">
        <v>62</v>
      </c>
      <c r="F16" s="122"/>
      <c r="G16" s="69"/>
      <c r="H16" s="69"/>
      <c r="I16" s="98"/>
      <c r="J16" s="98"/>
      <c r="K16" s="98"/>
      <c r="L16" s="94"/>
      <c r="M16" s="98"/>
      <c r="N16" s="98"/>
      <c r="O16" s="69"/>
      <c r="P16" s="69"/>
      <c r="Q16" s="98"/>
      <c r="R16" s="98"/>
      <c r="S16" s="98"/>
      <c r="T16" s="94"/>
      <c r="U16" s="98"/>
      <c r="V16" s="98"/>
      <c r="W16" s="69"/>
      <c r="X16" s="69"/>
      <c r="Y16" s="98"/>
      <c r="Z16" s="98"/>
      <c r="AA16" s="98"/>
      <c r="AB16" s="94"/>
      <c r="AC16" s="98"/>
      <c r="AD16" s="98"/>
      <c r="AE16" s="69"/>
      <c r="AF16" s="69"/>
      <c r="AG16" s="98"/>
      <c r="AH16" s="98"/>
      <c r="AI16" s="98"/>
      <c r="AJ16" s="94"/>
      <c r="AK16" s="98"/>
      <c r="AL16" s="129"/>
      <c r="AM16" s="69"/>
      <c r="AN16" s="69"/>
      <c r="AO16" s="98"/>
      <c r="AP16" s="98"/>
      <c r="AQ16" s="98"/>
      <c r="AR16" s="94"/>
      <c r="AS16" s="98"/>
      <c r="AT16" s="129"/>
      <c r="AU16" s="69"/>
      <c r="AV16" s="69"/>
      <c r="AW16" s="98"/>
      <c r="AX16" s="98"/>
      <c r="AY16" s="98"/>
      <c r="AZ16" s="94"/>
      <c r="BA16" s="98"/>
      <c r="BB16"/>
      <c r="BE16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</row>
    <row r="17" spans="5:83" ht="12.95" customHeight="1">
      <c r="E17" s="104" t="s">
        <v>49</v>
      </c>
      <c r="F17" s="122"/>
      <c r="G17" s="66">
        <v>11.929063300578994</v>
      </c>
      <c r="H17" s="66">
        <v>1.7415523544551503</v>
      </c>
      <c r="I17" s="66">
        <v>8.4974681466213031</v>
      </c>
      <c r="J17" s="66">
        <v>15.360658454536683</v>
      </c>
      <c r="K17" s="66">
        <v>14.59923810087102</v>
      </c>
      <c r="L17" s="92">
        <v>881.53754699998819</v>
      </c>
      <c r="M17" s="93">
        <v>637</v>
      </c>
      <c r="N17" s="65"/>
      <c r="O17" s="66">
        <v>12.498478819810556</v>
      </c>
      <c r="P17" s="66">
        <v>2.045562878678497</v>
      </c>
      <c r="Q17" s="66">
        <v>8.4676639419457782</v>
      </c>
      <c r="R17" s="66">
        <v>16.529293697675335</v>
      </c>
      <c r="S17" s="66">
        <v>16.366494740433559</v>
      </c>
      <c r="T17" s="92">
        <v>977.76056399999834</v>
      </c>
      <c r="U17" s="93">
        <v>659</v>
      </c>
      <c r="V17" s="65"/>
      <c r="W17" s="66">
        <v>15.979557448185369</v>
      </c>
      <c r="X17" s="66">
        <v>1.3820022673982637</v>
      </c>
      <c r="Y17" s="66">
        <v>13.265921471517789</v>
      </c>
      <c r="Z17" s="66">
        <v>18.69319342485295</v>
      </c>
      <c r="AA17" s="66">
        <v>8.6485640912114441</v>
      </c>
      <c r="AB17" s="92">
        <v>2332.084390999938</v>
      </c>
      <c r="AC17" s="93">
        <v>1960</v>
      </c>
      <c r="AD17" s="65"/>
      <c r="AE17" s="66">
        <v>10.208924349271484</v>
      </c>
      <c r="AF17" s="66">
        <v>0.79447719436460096</v>
      </c>
      <c r="AG17" s="66">
        <v>8.6500175787934843</v>
      </c>
      <c r="AH17" s="66">
        <v>11.767831119749486</v>
      </c>
      <c r="AI17" s="66">
        <v>7.782183187803672</v>
      </c>
      <c r="AJ17" s="92">
        <v>4035.9300050000093</v>
      </c>
      <c r="AK17" s="93">
        <v>2862</v>
      </c>
      <c r="AL17" s="129"/>
      <c r="AM17" s="66">
        <v>11.78144605016322</v>
      </c>
      <c r="AN17" s="66">
        <v>0.90199629420495453</v>
      </c>
      <c r="AO17" s="66">
        <v>10.01156377951701</v>
      </c>
      <c r="AP17" s="66">
        <v>13.551328320809434</v>
      </c>
      <c r="AQ17" s="66">
        <v>7.6560745630410825</v>
      </c>
      <c r="AR17" s="92">
        <v>3922.2841237533403</v>
      </c>
      <c r="AS17" s="93">
        <v>2821</v>
      </c>
      <c r="AT17" s="129"/>
      <c r="AU17" s="66">
        <v>8.4353347715619638</v>
      </c>
      <c r="AV17" s="66">
        <v>1.1611847005487608</v>
      </c>
      <c r="AW17" s="66">
        <v>6.154082920232252</v>
      </c>
      <c r="AX17" s="66">
        <v>10.716586622891677</v>
      </c>
      <c r="AY17" s="66">
        <v>13.765721598429757</v>
      </c>
      <c r="AZ17" s="92">
        <v>2155.4231210000089</v>
      </c>
      <c r="BA17" s="93">
        <v>1416</v>
      </c>
      <c r="BB17"/>
      <c r="BE17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</row>
    <row r="18" spans="5:83" ht="12.95" customHeight="1">
      <c r="E18" s="105" t="s">
        <v>9</v>
      </c>
      <c r="F18" s="122"/>
      <c r="G18" s="69">
        <v>6.6666666666666767</v>
      </c>
      <c r="H18" s="69">
        <v>2.1347891002285988</v>
      </c>
      <c r="I18" s="69">
        <v>2.4602287078388279</v>
      </c>
      <c r="J18" s="69">
        <v>10.873104625494525</v>
      </c>
      <c r="K18" s="69">
        <v>32.021836503428936</v>
      </c>
      <c r="L18" s="94">
        <v>436.1187149999995</v>
      </c>
      <c r="M18" s="95">
        <v>135</v>
      </c>
      <c r="N18" s="98"/>
      <c r="O18" s="69">
        <v>10.526315789473728</v>
      </c>
      <c r="P18" s="69">
        <v>2.9870893681061061</v>
      </c>
      <c r="Q18" s="69">
        <v>4.6402076712758173</v>
      </c>
      <c r="R18" s="69">
        <v>16.412423907671638</v>
      </c>
      <c r="S18" s="69">
        <v>28.377348997007889</v>
      </c>
      <c r="T18" s="94">
        <v>493.53624799999801</v>
      </c>
      <c r="U18" s="95">
        <v>152</v>
      </c>
      <c r="V18" s="98"/>
      <c r="W18" s="69">
        <v>8.374384236453178</v>
      </c>
      <c r="X18" s="69">
        <v>1.6929869420570522</v>
      </c>
      <c r="Y18" s="69">
        <v>5.0501130812087469</v>
      </c>
      <c r="Z18" s="69">
        <v>11.698655391697608</v>
      </c>
      <c r="AA18" s="69">
        <v>20.21625583750486</v>
      </c>
      <c r="AB18" s="94">
        <v>962.75713800000244</v>
      </c>
      <c r="AC18" s="95">
        <v>203</v>
      </c>
      <c r="AD18" s="98"/>
      <c r="AE18" s="69">
        <v>7.5427257477577516</v>
      </c>
      <c r="AF18" s="69">
        <v>1.0932046619620286</v>
      </c>
      <c r="AG18" s="69">
        <v>5.3976620994378122</v>
      </c>
      <c r="AH18" s="69">
        <v>9.687789396077692</v>
      </c>
      <c r="AI18" s="69">
        <v>14.493496098370127</v>
      </c>
      <c r="AJ18" s="94">
        <v>2058.5651420000017</v>
      </c>
      <c r="AK18" s="95">
        <v>630</v>
      </c>
      <c r="AL18" s="129"/>
      <c r="AM18" s="69">
        <v>8.5883711902426239</v>
      </c>
      <c r="AN18" s="69">
        <v>1.2043515053310108</v>
      </c>
      <c r="AO18" s="69">
        <v>6.2252125047734665</v>
      </c>
      <c r="AP18" s="69">
        <v>10.951529875711783</v>
      </c>
      <c r="AQ18" s="69">
        <v>14.023049058467482</v>
      </c>
      <c r="AR18" s="94">
        <v>1933.6767507533211</v>
      </c>
      <c r="AS18" s="95">
        <v>592</v>
      </c>
      <c r="AT18" s="129"/>
      <c r="AU18" s="69">
        <v>7.9210685923547324</v>
      </c>
      <c r="AV18" s="69">
        <v>1.6223400609150358</v>
      </c>
      <c r="AW18" s="69">
        <v>4.7338355314129581</v>
      </c>
      <c r="AX18" s="69">
        <v>11.108301653296508</v>
      </c>
      <c r="AY18" s="69">
        <v>20.481328270290298</v>
      </c>
      <c r="AZ18" s="94">
        <v>1211.1253409999979</v>
      </c>
      <c r="BA18" s="95">
        <v>366</v>
      </c>
      <c r="BB18"/>
      <c r="BE18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</row>
    <row r="19" spans="5:83" ht="12.95" customHeight="1">
      <c r="E19" s="105" t="s">
        <v>10</v>
      </c>
      <c r="F19" s="122"/>
      <c r="G19" s="69">
        <v>17.081583788985316</v>
      </c>
      <c r="H19" s="69">
        <v>2.5054573000555558</v>
      </c>
      <c r="I19" s="69">
        <v>12.144772611690344</v>
      </c>
      <c r="J19" s="69">
        <v>22.01839496628029</v>
      </c>
      <c r="K19" s="69">
        <v>14.667593655285904</v>
      </c>
      <c r="L19" s="94">
        <v>445.41883200000132</v>
      </c>
      <c r="M19" s="95">
        <v>502</v>
      </c>
      <c r="N19" s="94"/>
      <c r="O19" s="69">
        <v>14.508567760566574</v>
      </c>
      <c r="P19" s="69">
        <v>2.6508104341803276</v>
      </c>
      <c r="Q19" s="69">
        <v>9.2851027437414348</v>
      </c>
      <c r="R19" s="69">
        <v>19.732032777391716</v>
      </c>
      <c r="S19" s="69">
        <v>18.270655504570708</v>
      </c>
      <c r="T19" s="94">
        <v>484.2243160000001</v>
      </c>
      <c r="U19" s="95">
        <v>507</v>
      </c>
      <c r="V19" s="94"/>
      <c r="W19" s="69">
        <v>21.326661129412209</v>
      </c>
      <c r="X19" s="69">
        <v>1.8449501233293721</v>
      </c>
      <c r="Y19" s="69">
        <v>17.704002073107564</v>
      </c>
      <c r="Z19" s="69">
        <v>24.949320185716854</v>
      </c>
      <c r="AA19" s="69">
        <v>8.6509093577003888</v>
      </c>
      <c r="AB19" s="94">
        <v>1369.3272529999954</v>
      </c>
      <c r="AC19" s="95">
        <v>1757</v>
      </c>
      <c r="AD19" s="69"/>
      <c r="AE19" s="69">
        <v>12.984610114415732</v>
      </c>
      <c r="AF19" s="69">
        <v>1.146276261609557</v>
      </c>
      <c r="AG19" s="69">
        <v>10.735410467482517</v>
      </c>
      <c r="AH19" s="69">
        <v>15.233809761348946</v>
      </c>
      <c r="AI19" s="69">
        <v>8.8279605741641944</v>
      </c>
      <c r="AJ19" s="94">
        <v>1977.3648629999959</v>
      </c>
      <c r="AK19" s="95">
        <v>2232</v>
      </c>
      <c r="AL19" s="129"/>
      <c r="AM19" s="69">
        <v>14.886319693837343</v>
      </c>
      <c r="AN19" s="69">
        <v>1.3023700346683851</v>
      </c>
      <c r="AO19" s="69">
        <v>12.33083066468097</v>
      </c>
      <c r="AP19" s="69">
        <v>17.441808722993716</v>
      </c>
      <c r="AQ19" s="69">
        <v>8.7487710962404091</v>
      </c>
      <c r="AR19" s="94">
        <v>1988.6073730000003</v>
      </c>
      <c r="AS19" s="95">
        <v>2229</v>
      </c>
      <c r="AT19" s="129"/>
      <c r="AU19" s="69">
        <v>9.0949156949198837</v>
      </c>
      <c r="AV19" s="69">
        <v>1.6384499463906244</v>
      </c>
      <c r="AW19" s="69">
        <v>5.8760333140649825</v>
      </c>
      <c r="AX19" s="69">
        <v>12.313798075774784</v>
      </c>
      <c r="AY19" s="69">
        <v>18.015009719175385</v>
      </c>
      <c r="AZ19" s="94">
        <v>944.29777999999931</v>
      </c>
      <c r="BA19" s="95">
        <v>1050</v>
      </c>
      <c r="BB19"/>
      <c r="BE19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</row>
    <row r="20" spans="5:83" ht="12.95" customHeight="1">
      <c r="E20" s="104" t="s">
        <v>11</v>
      </c>
      <c r="F20" s="122"/>
      <c r="G20" s="66">
        <v>41.706256601916323</v>
      </c>
      <c r="H20" s="66">
        <v>2.2230652549911945</v>
      </c>
      <c r="I20" s="66">
        <v>37.325877260207619</v>
      </c>
      <c r="J20" s="66">
        <v>46.086635943625033</v>
      </c>
      <c r="K20" s="66">
        <v>5.3302919900249419</v>
      </c>
      <c r="L20" s="92">
        <v>934.99458300000288</v>
      </c>
      <c r="M20" s="93">
        <v>1127</v>
      </c>
      <c r="N20" s="92"/>
      <c r="O20" s="66">
        <v>42.415805504848358</v>
      </c>
      <c r="P20" s="66">
        <v>2.1795551104683106</v>
      </c>
      <c r="Q20" s="66">
        <v>38.120956757848447</v>
      </c>
      <c r="R20" s="66">
        <v>46.710654251848268</v>
      </c>
      <c r="S20" s="66">
        <v>5.1385446640148693</v>
      </c>
      <c r="T20" s="92">
        <v>987.11025999999572</v>
      </c>
      <c r="U20" s="93">
        <v>1174</v>
      </c>
      <c r="V20" s="92"/>
      <c r="W20" s="66">
        <v>39.780464948030435</v>
      </c>
      <c r="X20" s="66">
        <v>2.2440811705032653</v>
      </c>
      <c r="Y20" s="66">
        <v>35.374090557412266</v>
      </c>
      <c r="Z20" s="66">
        <v>44.18683933864861</v>
      </c>
      <c r="AA20" s="66">
        <v>5.6411637557151568</v>
      </c>
      <c r="AB20" s="92">
        <v>2217.3106099999741</v>
      </c>
      <c r="AC20" s="93">
        <v>2135</v>
      </c>
      <c r="AD20" s="66"/>
      <c r="AE20" s="66">
        <v>37.45041262925595</v>
      </c>
      <c r="AF20" s="66">
        <v>1.2290800957018755</v>
      </c>
      <c r="AG20" s="66">
        <v>35.038737006292628</v>
      </c>
      <c r="AH20" s="66">
        <v>39.862088252219273</v>
      </c>
      <c r="AI20" s="66">
        <v>3.2818866586845781</v>
      </c>
      <c r="AJ20" s="92">
        <v>3554.834827000007</v>
      </c>
      <c r="AK20" s="93">
        <v>4067</v>
      </c>
      <c r="AL20" s="129"/>
      <c r="AM20" s="66">
        <v>34.408285285995881</v>
      </c>
      <c r="AN20" s="66">
        <v>1.0884394687569787</v>
      </c>
      <c r="AO20" s="66">
        <v>32.272567289368688</v>
      </c>
      <c r="AP20" s="66">
        <v>36.544003282623081</v>
      </c>
      <c r="AQ20" s="66">
        <v>3.1633063365699647</v>
      </c>
      <c r="AR20" s="92">
        <v>3350.8365569999964</v>
      </c>
      <c r="AS20" s="93">
        <v>3880</v>
      </c>
      <c r="AT20" s="129"/>
      <c r="AU20" s="66">
        <v>32.389400164708675</v>
      </c>
      <c r="AV20" s="66">
        <v>1.7571038559350449</v>
      </c>
      <c r="AW20" s="66">
        <v>28.937411499652992</v>
      </c>
      <c r="AX20" s="66">
        <v>35.841388829764362</v>
      </c>
      <c r="AY20" s="66">
        <v>5.4249348459672193</v>
      </c>
      <c r="AZ20" s="92">
        <v>1713.7380630000102</v>
      </c>
      <c r="BA20" s="93">
        <v>1926</v>
      </c>
      <c r="BB20"/>
      <c r="BE2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</row>
    <row r="21" spans="5:83" ht="12.95" customHeight="1">
      <c r="E21" s="105" t="s">
        <v>50</v>
      </c>
      <c r="F21" s="122"/>
      <c r="G21" s="69">
        <v>17.601897100665902</v>
      </c>
      <c r="H21" s="69">
        <v>2.5464280540925097</v>
      </c>
      <c r="I21" s="69">
        <v>12.584356199313227</v>
      </c>
      <c r="J21" s="69">
        <v>22.619438002018573</v>
      </c>
      <c r="K21" s="69">
        <v>14.466781844760218</v>
      </c>
      <c r="L21" s="94">
        <v>277.22682799999961</v>
      </c>
      <c r="M21" s="95">
        <v>278</v>
      </c>
      <c r="N21" s="94"/>
      <c r="O21" s="69">
        <v>25.90969611521124</v>
      </c>
      <c r="P21" s="69">
        <v>2.2792878658085707</v>
      </c>
      <c r="Q21" s="69">
        <v>21.418322353885845</v>
      </c>
      <c r="R21" s="69">
        <v>30.401069876536635</v>
      </c>
      <c r="S21" s="69">
        <v>8.7970459231686284</v>
      </c>
      <c r="T21" s="94">
        <v>304.91489999999874</v>
      </c>
      <c r="U21" s="95">
        <v>306</v>
      </c>
      <c r="V21" s="94"/>
      <c r="W21" s="69">
        <v>21.684294616879239</v>
      </c>
      <c r="X21" s="69">
        <v>3.2940489660104579</v>
      </c>
      <c r="Y21" s="69">
        <v>15.21625184014866</v>
      </c>
      <c r="Z21" s="69">
        <v>28.152337393609816</v>
      </c>
      <c r="AA21" s="69">
        <v>15.190943603239656</v>
      </c>
      <c r="AB21" s="94">
        <v>795.67598600000315</v>
      </c>
      <c r="AC21" s="95">
        <v>761</v>
      </c>
      <c r="AD21" s="69"/>
      <c r="AE21" s="69">
        <v>23.152966726853201</v>
      </c>
      <c r="AF21" s="69">
        <v>1.6230123884276235</v>
      </c>
      <c r="AG21" s="69">
        <v>19.968325281087083</v>
      </c>
      <c r="AH21" s="69">
        <v>26.337608172619319</v>
      </c>
      <c r="AI21" s="69">
        <v>7.0099543076923538</v>
      </c>
      <c r="AJ21" s="94">
        <v>1318.586911999995</v>
      </c>
      <c r="AK21" s="95">
        <v>1400</v>
      </c>
      <c r="AL21" s="98"/>
      <c r="AM21" s="69">
        <v>19.674831937393904</v>
      </c>
      <c r="AN21" s="69">
        <v>1.4600728266750702</v>
      </c>
      <c r="AO21" s="69">
        <v>16.80990108747034</v>
      </c>
      <c r="AP21" s="69">
        <v>22.539762787317468</v>
      </c>
      <c r="AQ21" s="69">
        <v>7.4210180362458997</v>
      </c>
      <c r="AR21" s="94">
        <v>1273.0865900000042</v>
      </c>
      <c r="AS21" s="95">
        <v>1352</v>
      </c>
      <c r="AT21" s="98"/>
      <c r="AU21" s="69">
        <v>13.998996338065092</v>
      </c>
      <c r="AV21" s="69">
        <v>2.0348046030198756</v>
      </c>
      <c r="AW21" s="69">
        <v>10.001439562179559</v>
      </c>
      <c r="AX21" s="69">
        <v>17.996553113950625</v>
      </c>
      <c r="AY21" s="69">
        <v>14.535360635011935</v>
      </c>
      <c r="AZ21" s="94">
        <v>656.19107099999906</v>
      </c>
      <c r="BA21" s="95">
        <v>615</v>
      </c>
      <c r="BB21"/>
      <c r="BE21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</row>
    <row r="22" spans="5:83" ht="12.95" customHeight="1">
      <c r="E22" s="105" t="s">
        <v>52</v>
      </c>
      <c r="F22" s="122"/>
      <c r="G22" s="69">
        <v>51.865427638665231</v>
      </c>
      <c r="H22" s="69">
        <v>2.5350868287736006</v>
      </c>
      <c r="I22" s="69">
        <v>46.870233750736958</v>
      </c>
      <c r="J22" s="69">
        <v>56.860621526593505</v>
      </c>
      <c r="K22" s="69">
        <v>4.8878163049863979</v>
      </c>
      <c r="L22" s="94">
        <v>657.76775500000315</v>
      </c>
      <c r="M22" s="95">
        <v>849</v>
      </c>
      <c r="N22" s="94"/>
      <c r="O22" s="69">
        <v>49.793397011671509</v>
      </c>
      <c r="P22" s="69">
        <v>2.7861612656504247</v>
      </c>
      <c r="Q22" s="69">
        <v>44.303220982973933</v>
      </c>
      <c r="R22" s="69">
        <v>55.283573040369085</v>
      </c>
      <c r="S22" s="69">
        <v>5.5954432371773155</v>
      </c>
      <c r="T22" s="94">
        <v>682.19535999999823</v>
      </c>
      <c r="U22" s="95">
        <v>868</v>
      </c>
      <c r="V22" s="94"/>
      <c r="W22" s="69">
        <v>49.908727110461591</v>
      </c>
      <c r="X22" s="69">
        <v>2.1729424915427056</v>
      </c>
      <c r="Y22" s="69">
        <v>45.642037352143923</v>
      </c>
      <c r="Z22" s="69">
        <v>54.175416868779266</v>
      </c>
      <c r="AA22" s="69">
        <v>4.3538327209455625</v>
      </c>
      <c r="AB22" s="94">
        <v>1421.6346240000034</v>
      </c>
      <c r="AC22" s="95">
        <v>1374</v>
      </c>
      <c r="AD22" s="69"/>
      <c r="AE22" s="69">
        <v>45.88079501909769</v>
      </c>
      <c r="AF22" s="69">
        <v>1.5729058650448342</v>
      </c>
      <c r="AG22" s="69">
        <v>42.794471560431269</v>
      </c>
      <c r="AH22" s="69">
        <v>48.967118477764103</v>
      </c>
      <c r="AI22" s="69">
        <v>3.4282445724624404</v>
      </c>
      <c r="AJ22" s="94">
        <v>2236.2479150000108</v>
      </c>
      <c r="AK22" s="95">
        <v>2667</v>
      </c>
      <c r="AL22" s="129"/>
      <c r="AM22" s="69">
        <v>43.435820928110871</v>
      </c>
      <c r="AN22" s="69">
        <v>1.4004860036858826</v>
      </c>
      <c r="AO22" s="69">
        <v>40.687810360731987</v>
      </c>
      <c r="AP22" s="69">
        <v>46.183831495489756</v>
      </c>
      <c r="AQ22" s="69">
        <v>3.2242650737596938</v>
      </c>
      <c r="AR22" s="94">
        <v>2077.7499669999934</v>
      </c>
      <c r="AS22" s="95">
        <v>2528</v>
      </c>
      <c r="AT22" s="129"/>
      <c r="AU22" s="69">
        <v>43.800352939777113</v>
      </c>
      <c r="AV22" s="69">
        <v>2.1267431665495105</v>
      </c>
      <c r="AW22" s="69">
        <v>39.622174581328998</v>
      </c>
      <c r="AX22" s="69">
        <v>47.978531298225228</v>
      </c>
      <c r="AY22" s="69">
        <v>4.8555388799575567</v>
      </c>
      <c r="AZ22" s="94">
        <v>1057.5469920000075</v>
      </c>
      <c r="BA22" s="95">
        <v>1311</v>
      </c>
      <c r="BB22"/>
      <c r="BE22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</row>
    <row r="23" spans="5:83" ht="12.95" customHeight="1">
      <c r="E23" s="104" t="s">
        <v>12</v>
      </c>
      <c r="F23" s="122"/>
      <c r="G23" s="66">
        <v>31.959363451861751</v>
      </c>
      <c r="H23" s="66">
        <v>2.4160241563691844</v>
      </c>
      <c r="I23" s="66">
        <v>27.198773415259026</v>
      </c>
      <c r="J23" s="66">
        <v>36.719953488464476</v>
      </c>
      <c r="K23" s="66">
        <v>7.5596754610218682</v>
      </c>
      <c r="L23" s="92">
        <v>353.92258100000026</v>
      </c>
      <c r="M23" s="93">
        <v>679</v>
      </c>
      <c r="N23" s="92"/>
      <c r="O23" s="66">
        <v>34.070061802324609</v>
      </c>
      <c r="P23" s="66">
        <v>2.657995210378481</v>
      </c>
      <c r="Q23" s="66">
        <v>28.832439067300967</v>
      </c>
      <c r="R23" s="66">
        <v>39.307684537348244</v>
      </c>
      <c r="S23" s="66">
        <v>7.8015567620635355</v>
      </c>
      <c r="T23" s="92">
        <v>337.10171900000432</v>
      </c>
      <c r="U23" s="93">
        <v>685</v>
      </c>
      <c r="V23" s="92"/>
      <c r="W23" s="66">
        <v>27.216928220219334</v>
      </c>
      <c r="X23" s="66">
        <v>1.9888645397737454</v>
      </c>
      <c r="Y23" s="66">
        <v>23.311685446624715</v>
      </c>
      <c r="Z23" s="66">
        <v>31.122170993813953</v>
      </c>
      <c r="AA23" s="66">
        <v>7.307454109741256</v>
      </c>
      <c r="AB23" s="92">
        <v>955.39631399999621</v>
      </c>
      <c r="AC23" s="93">
        <v>1887</v>
      </c>
      <c r="AD23" s="66"/>
      <c r="AE23" s="66">
        <v>28.105820764242868</v>
      </c>
      <c r="AF23" s="66">
        <v>1.3714958086696829</v>
      </c>
      <c r="AG23" s="66">
        <v>25.414699965580667</v>
      </c>
      <c r="AH23" s="66">
        <v>30.796941562905069</v>
      </c>
      <c r="AI23" s="66">
        <v>4.879757186861962</v>
      </c>
      <c r="AJ23" s="92">
        <v>1522.220455999998</v>
      </c>
      <c r="AK23" s="93">
        <v>2853</v>
      </c>
      <c r="AL23" s="129"/>
      <c r="AM23" s="66">
        <v>28.475119524355037</v>
      </c>
      <c r="AN23" s="66">
        <v>1.584292286135994</v>
      </c>
      <c r="AO23" s="66">
        <v>25.366447297242189</v>
      </c>
      <c r="AP23" s="66">
        <v>31.583791751467881</v>
      </c>
      <c r="AQ23" s="66">
        <v>5.563777475212822</v>
      </c>
      <c r="AR23" s="92">
        <v>1394.6345919999944</v>
      </c>
      <c r="AS23" s="93">
        <v>2518</v>
      </c>
      <c r="AT23" s="129"/>
      <c r="AU23" s="66">
        <v>26.563807038515407</v>
      </c>
      <c r="AV23" s="66">
        <v>1.7422104951013448</v>
      </c>
      <c r="AW23" s="66">
        <v>23.141077721226143</v>
      </c>
      <c r="AX23" s="66">
        <v>29.98653635580467</v>
      </c>
      <c r="AY23" s="66">
        <v>6.5585873763323086</v>
      </c>
      <c r="AZ23" s="92">
        <v>699.59563299999729</v>
      </c>
      <c r="BA23" s="93">
        <v>1352</v>
      </c>
      <c r="BB23"/>
      <c r="BE23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</row>
    <row r="24" spans="5:83" ht="12.95" customHeight="1">
      <c r="E24" s="105" t="s">
        <v>51</v>
      </c>
      <c r="F24" s="122"/>
      <c r="G24" s="69">
        <v>24.410636627526511</v>
      </c>
      <c r="H24" s="69">
        <v>3.1036758796386716</v>
      </c>
      <c r="I24" s="69">
        <v>18.295081685535983</v>
      </c>
      <c r="J24" s="69">
        <v>30.526191569517042</v>
      </c>
      <c r="K24" s="69">
        <v>12.714440540804372</v>
      </c>
      <c r="L24" s="94">
        <v>163.6799630000007</v>
      </c>
      <c r="M24" s="95">
        <v>341</v>
      </c>
      <c r="N24" s="94"/>
      <c r="O24" s="69">
        <v>25.84338721826893</v>
      </c>
      <c r="P24" s="69">
        <v>3.7160310552791618</v>
      </c>
      <c r="Q24" s="69">
        <v>18.520887665527976</v>
      </c>
      <c r="R24" s="69">
        <v>33.165886771009887</v>
      </c>
      <c r="S24" s="69">
        <v>14.379040270124749</v>
      </c>
      <c r="T24" s="94">
        <v>145.02030899999951</v>
      </c>
      <c r="U24" s="95">
        <v>305</v>
      </c>
      <c r="V24" s="94"/>
      <c r="W24" s="69">
        <v>19.59860802724674</v>
      </c>
      <c r="X24" s="69">
        <v>2.3612565696620429</v>
      </c>
      <c r="Y24" s="69">
        <v>14.962153421683444</v>
      </c>
      <c r="Z24" s="69">
        <v>24.235062632810038</v>
      </c>
      <c r="AA24" s="69">
        <v>12.048083039261426</v>
      </c>
      <c r="AB24" s="94">
        <v>455.31523399999543</v>
      </c>
      <c r="AC24" s="95">
        <v>986</v>
      </c>
      <c r="AD24" s="69"/>
      <c r="AE24" s="69">
        <v>21.639873266006699</v>
      </c>
      <c r="AF24" s="69">
        <v>1.7161309779534653</v>
      </c>
      <c r="AG24" s="69">
        <v>18.272516443765493</v>
      </c>
      <c r="AH24" s="69">
        <v>25.007230088247901</v>
      </c>
      <c r="AI24" s="69">
        <v>7.9304114070264626</v>
      </c>
      <c r="AJ24" s="94">
        <v>739.1655349999977</v>
      </c>
      <c r="AK24" s="95">
        <v>1388</v>
      </c>
      <c r="AL24" s="129"/>
      <c r="AM24" s="69">
        <v>24.859499241747347</v>
      </c>
      <c r="AN24" s="69">
        <v>2.1218708847477443</v>
      </c>
      <c r="AO24" s="69">
        <v>20.695999143528436</v>
      </c>
      <c r="AP24" s="69">
        <v>29.022999339966262</v>
      </c>
      <c r="AQ24" s="69">
        <v>8.5354530439793379</v>
      </c>
      <c r="AR24" s="94">
        <v>643.21236499999986</v>
      </c>
      <c r="AS24" s="95">
        <v>1193</v>
      </c>
      <c r="AT24" s="129"/>
      <c r="AU24" s="69">
        <v>14.789230600901407</v>
      </c>
      <c r="AV24" s="69">
        <v>1.8026586340955169</v>
      </c>
      <c r="AW24" s="69">
        <v>11.247745474200666</v>
      </c>
      <c r="AX24" s="69">
        <v>18.330715727602147</v>
      </c>
      <c r="AY24" s="69">
        <v>12.188995376038319</v>
      </c>
      <c r="AZ24" s="94">
        <v>324.23625200000146</v>
      </c>
      <c r="BA24" s="95">
        <v>636</v>
      </c>
      <c r="BB24"/>
      <c r="BE24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</row>
    <row r="25" spans="5:83" ht="12.95" customHeight="1">
      <c r="E25" s="105" t="s">
        <v>53</v>
      </c>
      <c r="F25" s="122"/>
      <c r="G25" s="69">
        <v>38.454098124322194</v>
      </c>
      <c r="H25" s="69">
        <v>2.9581609175370551</v>
      </c>
      <c r="I25" s="69">
        <v>32.625269238828814</v>
      </c>
      <c r="J25" s="69">
        <v>44.282927009815573</v>
      </c>
      <c r="K25" s="69">
        <v>7.692706530194295</v>
      </c>
      <c r="L25" s="94">
        <v>190.24261800000104</v>
      </c>
      <c r="M25" s="95">
        <v>338</v>
      </c>
      <c r="N25" s="94"/>
      <c r="O25" s="69">
        <v>40.281151622116958</v>
      </c>
      <c r="P25" s="69">
        <v>3.7221691107700088</v>
      </c>
      <c r="Q25" s="69">
        <v>32.9465569313328</v>
      </c>
      <c r="R25" s="69">
        <v>47.615746312901116</v>
      </c>
      <c r="S25" s="69">
        <v>9.2404734246135529</v>
      </c>
      <c r="T25" s="94">
        <v>192.08140999999983</v>
      </c>
      <c r="U25" s="95">
        <v>380</v>
      </c>
      <c r="V25" s="94"/>
      <c r="W25" s="69">
        <v>34.15327790445528</v>
      </c>
      <c r="X25" s="69">
        <v>2.5247501857169277</v>
      </c>
      <c r="Y25" s="69">
        <v>29.195794767356187</v>
      </c>
      <c r="Z25" s="69">
        <v>39.110761041554376</v>
      </c>
      <c r="AA25" s="69">
        <v>7.3924095742141791</v>
      </c>
      <c r="AB25" s="94">
        <v>500.08107999999783</v>
      </c>
      <c r="AC25" s="95">
        <v>901</v>
      </c>
      <c r="AD25" s="69"/>
      <c r="AE25" s="69">
        <v>34.209358860539105</v>
      </c>
      <c r="AF25" s="69">
        <v>2.0160379985774526</v>
      </c>
      <c r="AG25" s="69">
        <v>30.25353066582694</v>
      </c>
      <c r="AH25" s="69">
        <v>38.165187055251273</v>
      </c>
      <c r="AI25" s="69">
        <v>5.8932352599655866</v>
      </c>
      <c r="AJ25" s="94">
        <v>783.05492099999799</v>
      </c>
      <c r="AK25" s="95">
        <v>1465</v>
      </c>
      <c r="AL25" s="129"/>
      <c r="AM25" s="69">
        <v>31.570066132739015</v>
      </c>
      <c r="AN25" s="69">
        <v>2.296821789774619</v>
      </c>
      <c r="AO25" s="69">
        <v>27.063280250498671</v>
      </c>
      <c r="AP25" s="69">
        <v>36.076852014979359</v>
      </c>
      <c r="AQ25" s="69">
        <v>7.2753151042428534</v>
      </c>
      <c r="AR25" s="94">
        <v>751.42222699999911</v>
      </c>
      <c r="AS25" s="95">
        <v>1325</v>
      </c>
      <c r="AT25" s="129"/>
      <c r="AU25" s="69">
        <v>36.734711846724828</v>
      </c>
      <c r="AV25" s="69">
        <v>2.6859819728498686</v>
      </c>
      <c r="AW25" s="69">
        <v>31.457858521576583</v>
      </c>
      <c r="AX25" s="69">
        <v>42.011565171873073</v>
      </c>
      <c r="AY25" s="69">
        <v>7.3118362383162232</v>
      </c>
      <c r="AZ25" s="94">
        <v>375.35938099999976</v>
      </c>
      <c r="BA25" s="95">
        <v>716</v>
      </c>
      <c r="BB25"/>
      <c r="BE25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</row>
    <row r="26" spans="5:83" ht="5.0999999999999996" customHeight="1">
      <c r="E26" s="108"/>
      <c r="F26" s="122"/>
      <c r="G26" s="69"/>
      <c r="H26" s="69"/>
      <c r="I26" s="69"/>
      <c r="J26" s="69"/>
      <c r="K26" s="69"/>
      <c r="L26" s="94"/>
      <c r="M26" s="95"/>
      <c r="N26" s="94"/>
      <c r="O26" s="69"/>
      <c r="P26" s="69"/>
      <c r="Q26" s="69"/>
      <c r="R26" s="69"/>
      <c r="S26" s="69"/>
      <c r="T26" s="94"/>
      <c r="U26" s="95"/>
      <c r="V26" s="94"/>
      <c r="W26" s="69"/>
      <c r="X26" s="69"/>
      <c r="Y26" s="69"/>
      <c r="Z26" s="69"/>
      <c r="AA26" s="69"/>
      <c r="AB26" s="94"/>
      <c r="AC26" s="95"/>
      <c r="AD26" s="69"/>
      <c r="AE26" s="69"/>
      <c r="AF26" s="69"/>
      <c r="AG26" s="69"/>
      <c r="AH26" s="69"/>
      <c r="AI26" s="69"/>
      <c r="AJ26" s="94"/>
      <c r="AK26" s="95"/>
      <c r="AL26" s="129"/>
      <c r="AM26" s="69"/>
      <c r="AN26" s="69"/>
      <c r="AO26" s="69"/>
      <c r="AP26" s="69"/>
      <c r="AQ26" s="69"/>
      <c r="AR26" s="94"/>
      <c r="AS26" s="95"/>
      <c r="AT26" s="129"/>
      <c r="AU26" s="69"/>
      <c r="AV26" s="69"/>
      <c r="AW26" s="69"/>
      <c r="AX26" s="69"/>
      <c r="AY26" s="69"/>
      <c r="AZ26" s="94"/>
      <c r="BA26" s="95"/>
      <c r="BB26"/>
      <c r="BE26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</row>
    <row r="27" spans="5:83" ht="12.95" customHeight="1">
      <c r="E27" s="103" t="s">
        <v>59</v>
      </c>
      <c r="F27" s="122"/>
      <c r="G27" s="69"/>
      <c r="H27" s="69"/>
      <c r="I27" s="69"/>
      <c r="J27" s="69"/>
      <c r="K27" s="69"/>
      <c r="L27" s="94"/>
      <c r="M27" s="95"/>
      <c r="N27" s="94"/>
      <c r="O27" s="69"/>
      <c r="P27" s="69"/>
      <c r="Q27" s="69"/>
      <c r="R27" s="69"/>
      <c r="S27" s="69"/>
      <c r="T27" s="94"/>
      <c r="U27" s="117"/>
      <c r="V27" s="116"/>
      <c r="W27" s="69"/>
      <c r="X27" s="69"/>
      <c r="Y27" s="69"/>
      <c r="Z27" s="69"/>
      <c r="AA27" s="69"/>
      <c r="AB27" s="94"/>
      <c r="AC27" s="95"/>
      <c r="AD27" s="69"/>
      <c r="AE27" s="69"/>
      <c r="AF27" s="69"/>
      <c r="AG27" s="69"/>
      <c r="AH27" s="69"/>
      <c r="AI27" s="69"/>
      <c r="AJ27" s="94"/>
      <c r="AK27" s="95"/>
      <c r="AL27" s="129"/>
      <c r="AM27" s="69"/>
      <c r="AN27" s="69"/>
      <c r="AO27" s="69"/>
      <c r="AP27" s="69"/>
      <c r="AQ27" s="69"/>
      <c r="AR27" s="94"/>
      <c r="AS27" s="95"/>
      <c r="AT27" s="129"/>
      <c r="AU27" s="69"/>
      <c r="AV27" s="69"/>
      <c r="AW27" s="69"/>
      <c r="AX27" s="69"/>
      <c r="AY27" s="69"/>
      <c r="AZ27" s="94"/>
      <c r="BA27" s="95"/>
      <c r="BB27"/>
      <c r="BE27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</row>
    <row r="28" spans="5:83" ht="12.95" customHeight="1">
      <c r="E28" s="106" t="s">
        <v>57</v>
      </c>
      <c r="F28" s="122"/>
      <c r="G28" s="115">
        <v>47.792232275097412</v>
      </c>
      <c r="H28" s="115">
        <v>2.2758152412198749</v>
      </c>
      <c r="I28" s="115">
        <v>43.307913137004981</v>
      </c>
      <c r="J28" s="115">
        <v>52.27655141318985</v>
      </c>
      <c r="K28" s="115">
        <v>4.7618935816180938</v>
      </c>
      <c r="L28" s="116">
        <v>813.41727199999775</v>
      </c>
      <c r="M28" s="117">
        <v>1083</v>
      </c>
      <c r="N28" s="116"/>
      <c r="O28" s="115">
        <v>47.179507983570268</v>
      </c>
      <c r="P28" s="115">
        <v>2.1646812507603697</v>
      </c>
      <c r="Q28" s="115">
        <v>42.913866359169845</v>
      </c>
      <c r="R28" s="115">
        <v>51.445149607970684</v>
      </c>
      <c r="S28" s="115">
        <v>4.5881810626643151</v>
      </c>
      <c r="T28" s="116">
        <v>921.02237299999751</v>
      </c>
      <c r="U28" s="117">
        <v>1114</v>
      </c>
      <c r="V28" s="116"/>
      <c r="W28" s="115">
        <v>44.062132811441238</v>
      </c>
      <c r="X28" s="115">
        <v>1.6889974116029476</v>
      </c>
      <c r="Y28" s="115">
        <v>40.745695314379333</v>
      </c>
      <c r="Z28" s="115">
        <v>47.37857030850315</v>
      </c>
      <c r="AA28" s="115">
        <v>3.8332175585571746</v>
      </c>
      <c r="AB28" s="116">
        <v>2078.8637919999869</v>
      </c>
      <c r="AC28" s="117">
        <v>2355</v>
      </c>
      <c r="AD28" s="115"/>
      <c r="AE28" s="115">
        <v>39.79210051799739</v>
      </c>
      <c r="AF28" s="115">
        <v>1.2862135145625648</v>
      </c>
      <c r="AG28" s="115">
        <v>37.268316214974881</v>
      </c>
      <c r="AH28" s="115">
        <v>42.3158848210199</v>
      </c>
      <c r="AI28" s="115">
        <v>3.2323337994706494</v>
      </c>
      <c r="AJ28" s="116">
        <v>3153.9994889999889</v>
      </c>
      <c r="AK28" s="117">
        <v>3891</v>
      </c>
      <c r="AL28" s="129"/>
      <c r="AM28" s="69">
        <v>40.404039311587084</v>
      </c>
      <c r="AN28" s="69">
        <v>1.1277627258676652</v>
      </c>
      <c r="AO28" s="69">
        <v>38.191161867596954</v>
      </c>
      <c r="AP28" s="69">
        <v>42.616916755577208</v>
      </c>
      <c r="AQ28" s="69">
        <v>2.791212821991897</v>
      </c>
      <c r="AR28" s="94">
        <v>3026.6425475167889</v>
      </c>
      <c r="AS28" s="95">
        <v>3592</v>
      </c>
      <c r="AT28" s="129"/>
      <c r="AU28" s="69">
        <v>40.46429664616771</v>
      </c>
      <c r="AV28" s="69">
        <v>1.7620972872704195</v>
      </c>
      <c r="AW28" s="69">
        <v>37.002497935842811</v>
      </c>
      <c r="AX28" s="69">
        <v>43.926095356492617</v>
      </c>
      <c r="AY28" s="69">
        <v>4.3546964443216245</v>
      </c>
      <c r="AZ28" s="94">
        <v>1447.0289750000018</v>
      </c>
      <c r="BA28" s="95">
        <v>1782</v>
      </c>
      <c r="BB28"/>
      <c r="BE28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</row>
    <row r="29" spans="5:83" ht="12.95" customHeight="1">
      <c r="E29" s="106" t="s">
        <v>58</v>
      </c>
      <c r="F29" s="122"/>
      <c r="G29" s="115">
        <v>19.392142430505555</v>
      </c>
      <c r="H29" s="115">
        <v>1.6209510045986752</v>
      </c>
      <c r="I29" s="115">
        <v>16.198182973614067</v>
      </c>
      <c r="J29" s="115">
        <v>22.586101887397042</v>
      </c>
      <c r="K29" s="115">
        <v>8.3588031101131754</v>
      </c>
      <c r="L29" s="116">
        <v>825.2153549999905</v>
      </c>
      <c r="M29" s="117">
        <v>881</v>
      </c>
      <c r="N29" s="116"/>
      <c r="O29" s="115">
        <v>18.925530346523551</v>
      </c>
      <c r="P29" s="115">
        <v>1.7077104606769151</v>
      </c>
      <c r="Q29" s="115">
        <v>15.560378631494508</v>
      </c>
      <c r="R29" s="115">
        <v>22.290682061552591</v>
      </c>
      <c r="S29" s="115">
        <v>9.0233162791689274</v>
      </c>
      <c r="T29" s="116">
        <v>840.6206700000015</v>
      </c>
      <c r="U29" s="117">
        <v>890</v>
      </c>
      <c r="V29" s="116"/>
      <c r="W29" s="115">
        <v>20.978847533714251</v>
      </c>
      <c r="X29" s="115">
        <v>1.410003568505003</v>
      </c>
      <c r="Y29" s="115">
        <v>18.210229492350209</v>
      </c>
      <c r="Z29" s="115">
        <v>23.747465575078294</v>
      </c>
      <c r="AA29" s="115">
        <v>6.72107257674209</v>
      </c>
      <c r="AB29" s="116">
        <v>2176.7164819999534</v>
      </c>
      <c r="AC29" s="117">
        <v>2267</v>
      </c>
      <c r="AD29" s="115"/>
      <c r="AE29" s="115">
        <v>18.718422996340873</v>
      </c>
      <c r="AF29" s="115">
        <v>0.85985350867206922</v>
      </c>
      <c r="AG29" s="115">
        <v>17.031234389227357</v>
      </c>
      <c r="AH29" s="115">
        <v>20.405611603454393</v>
      </c>
      <c r="AI29" s="115">
        <v>4.593621529122168</v>
      </c>
      <c r="AJ29" s="116">
        <v>3806.5525879999991</v>
      </c>
      <c r="AK29" s="117">
        <v>3895</v>
      </c>
      <c r="AL29" s="129"/>
      <c r="AM29" s="69">
        <v>15.734859850756477</v>
      </c>
      <c r="AN29" s="69">
        <v>0.83707676304827017</v>
      </c>
      <c r="AO29" s="69">
        <v>14.092361614779895</v>
      </c>
      <c r="AP29" s="69">
        <v>17.377358086733061</v>
      </c>
      <c r="AQ29" s="69">
        <v>5.3198869960575239</v>
      </c>
      <c r="AR29" s="94">
        <v>3633.0246228163041</v>
      </c>
      <c r="AS29" s="95">
        <v>3658</v>
      </c>
      <c r="AT29" s="129"/>
      <c r="AU29" s="69">
        <v>13.070795259760656</v>
      </c>
      <c r="AV29" s="69">
        <v>1.1447360138782336</v>
      </c>
      <c r="AW29" s="69">
        <v>10.821858333783775</v>
      </c>
      <c r="AX29" s="69">
        <v>15.319732185737539</v>
      </c>
      <c r="AY29" s="69">
        <v>8.7579675997403328</v>
      </c>
      <c r="AZ29" s="94">
        <v>1939.0690769999949</v>
      </c>
      <c r="BA29" s="95">
        <v>1837</v>
      </c>
      <c r="BB29"/>
      <c r="BE29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</row>
    <row r="30" spans="5:83" ht="12.95" customHeight="1">
      <c r="E30" s="106" t="s">
        <v>4</v>
      </c>
      <c r="F30" s="122"/>
      <c r="G30" s="115">
        <v>6.603337467306444</v>
      </c>
      <c r="H30" s="115">
        <v>1.5760390485873039</v>
      </c>
      <c r="I30" s="115">
        <v>3.4978735702579455</v>
      </c>
      <c r="J30" s="115">
        <v>9.7088013643549438</v>
      </c>
      <c r="K30" s="115">
        <v>23.867310377371691</v>
      </c>
      <c r="L30" s="116">
        <v>408.68109700000019</v>
      </c>
      <c r="M30" s="117">
        <v>370</v>
      </c>
      <c r="N30" s="116"/>
      <c r="O30" s="115">
        <v>8.9231792020161258</v>
      </c>
      <c r="P30" s="115">
        <v>2.000241380821743</v>
      </c>
      <c r="Q30" s="115">
        <v>4.981576765221182</v>
      </c>
      <c r="R30" s="115">
        <v>12.864781638811071</v>
      </c>
      <c r="S30" s="115">
        <v>22.416241291778643</v>
      </c>
      <c r="T30" s="116">
        <v>460.23460999999969</v>
      </c>
      <c r="U30" s="117">
        <v>418</v>
      </c>
      <c r="V30" s="116"/>
      <c r="W30" s="115">
        <v>8.8382647444443929</v>
      </c>
      <c r="X30" s="115">
        <v>1.3145777692407019</v>
      </c>
      <c r="Y30" s="115">
        <v>6.2570204057829981</v>
      </c>
      <c r="Z30" s="115">
        <v>11.419509083105789</v>
      </c>
      <c r="AA30" s="115">
        <v>14.873708892540549</v>
      </c>
      <c r="AB30" s="116">
        <v>1073.0091679999994</v>
      </c>
      <c r="AC30" s="117">
        <v>1145</v>
      </c>
      <c r="AD30" s="115"/>
      <c r="AE30" s="115">
        <v>7.8426890053576184</v>
      </c>
      <c r="AF30" s="115">
        <v>0.76989096505830812</v>
      </c>
      <c r="AG30" s="115">
        <v>6.3320232327982087</v>
      </c>
      <c r="AH30" s="115">
        <v>9.3533547779170281</v>
      </c>
      <c r="AI30" s="115">
        <v>9.8166708450681686</v>
      </c>
      <c r="AJ30" s="116">
        <v>1877.6130979999937</v>
      </c>
      <c r="AK30" s="117">
        <v>1669</v>
      </c>
      <c r="AL30" s="129"/>
      <c r="AM30" s="69">
        <v>8.6896837878523083</v>
      </c>
      <c r="AN30" s="69">
        <v>0.93700675126962774</v>
      </c>
      <c r="AO30" s="69">
        <v>6.8511045750522452</v>
      </c>
      <c r="AP30" s="69">
        <v>10.52826300065237</v>
      </c>
      <c r="AQ30" s="69">
        <v>10.782978692268536</v>
      </c>
      <c r="AR30" s="94">
        <v>1718.2527483833212</v>
      </c>
      <c r="AS30" s="95">
        <v>1618</v>
      </c>
      <c r="AT30" s="129"/>
      <c r="AU30" s="69">
        <v>5.6796946160442143</v>
      </c>
      <c r="AV30" s="69">
        <v>0.87888547953477603</v>
      </c>
      <c r="AW30" s="69">
        <v>3.953044991442725</v>
      </c>
      <c r="AX30" s="69">
        <v>7.4063442406457032</v>
      </c>
      <c r="AY30" s="69">
        <v>15.474167872548419</v>
      </c>
      <c r="AZ30" s="94">
        <v>1033.7533259999998</v>
      </c>
      <c r="BA30" s="95">
        <v>900</v>
      </c>
      <c r="BB30"/>
      <c r="BE3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</row>
    <row r="31" spans="5:83" ht="5.0999999999999996" customHeight="1">
      <c r="E31" s="106"/>
      <c r="F31" s="122"/>
      <c r="G31" s="69"/>
      <c r="H31" s="69"/>
      <c r="I31" s="69"/>
      <c r="J31" s="69"/>
      <c r="K31" s="69"/>
      <c r="L31" s="94"/>
      <c r="M31" s="95"/>
      <c r="N31" s="94"/>
      <c r="O31" s="69"/>
      <c r="P31" s="69"/>
      <c r="Q31" s="69"/>
      <c r="R31" s="69"/>
      <c r="S31" s="69"/>
      <c r="T31" s="94"/>
      <c r="U31" s="95"/>
      <c r="V31" s="94"/>
      <c r="W31" s="69"/>
      <c r="X31" s="69"/>
      <c r="Y31" s="69"/>
      <c r="Z31" s="69"/>
      <c r="AA31" s="69"/>
      <c r="AB31" s="94"/>
      <c r="AC31" s="95"/>
      <c r="AD31" s="69"/>
      <c r="AE31" s="69"/>
      <c r="AF31" s="69"/>
      <c r="AG31" s="69"/>
      <c r="AH31" s="69"/>
      <c r="AI31" s="69"/>
      <c r="AJ31" s="94"/>
      <c r="AK31" s="95"/>
      <c r="AL31" s="129"/>
      <c r="AM31" s="69"/>
      <c r="AN31" s="69"/>
      <c r="AO31" s="69"/>
      <c r="AP31" s="69"/>
      <c r="AQ31" s="69"/>
      <c r="AR31" s="94"/>
      <c r="AS31" s="95"/>
      <c r="AT31" s="129"/>
      <c r="AU31" s="69"/>
      <c r="AV31" s="69"/>
      <c r="AW31" s="69"/>
      <c r="AX31" s="69"/>
      <c r="AY31" s="69"/>
      <c r="AZ31" s="94"/>
      <c r="BA31" s="95"/>
      <c r="BB31"/>
      <c r="BE31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</row>
    <row r="32" spans="5:83">
      <c r="E32" s="103" t="s">
        <v>72</v>
      </c>
      <c r="F32" s="121"/>
      <c r="G32" s="69"/>
      <c r="H32" s="69"/>
      <c r="I32" s="69"/>
      <c r="J32" s="69"/>
      <c r="K32" s="69"/>
      <c r="L32" s="94"/>
      <c r="M32" s="95"/>
      <c r="N32" s="94"/>
      <c r="O32" s="69"/>
      <c r="P32" s="69"/>
      <c r="Q32" s="69"/>
      <c r="R32" s="69"/>
      <c r="S32" s="69"/>
      <c r="T32" s="94"/>
      <c r="U32" s="95"/>
      <c r="V32" s="94"/>
      <c r="W32" s="69"/>
      <c r="X32" s="69"/>
      <c r="Y32" s="69"/>
      <c r="Z32" s="69"/>
      <c r="AA32" s="69"/>
      <c r="AB32" s="94"/>
      <c r="AC32" s="95"/>
      <c r="AD32" s="98"/>
      <c r="AE32" s="69"/>
      <c r="AF32" s="69"/>
      <c r="AG32" s="69"/>
      <c r="AH32" s="69"/>
      <c r="AI32" s="69"/>
      <c r="AJ32" s="94"/>
      <c r="AK32" s="95"/>
      <c r="AL32" s="129"/>
      <c r="AM32" s="69"/>
      <c r="AN32" s="69"/>
      <c r="AO32" s="69"/>
      <c r="AP32" s="69"/>
      <c r="AQ32" s="69"/>
      <c r="AR32" s="94"/>
      <c r="AS32" s="95"/>
      <c r="AT32" s="129"/>
      <c r="AU32" s="69"/>
      <c r="AV32" s="69"/>
      <c r="AW32" s="69"/>
      <c r="AX32" s="69"/>
      <c r="AY32" s="69"/>
      <c r="AZ32" s="94"/>
      <c r="BA32" s="95"/>
      <c r="BB32"/>
      <c r="BE32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</row>
    <row r="33" spans="5:83">
      <c r="E33" s="106" t="s">
        <v>87</v>
      </c>
      <c r="F33" s="121"/>
      <c r="G33" s="69"/>
      <c r="H33" s="69"/>
      <c r="I33" s="69"/>
      <c r="J33" s="69"/>
      <c r="K33" s="69"/>
      <c r="L33" s="94"/>
      <c r="M33" s="95"/>
      <c r="N33" s="94"/>
      <c r="O33" s="69" t="s">
        <v>76</v>
      </c>
      <c r="P33" s="69" t="s">
        <v>76</v>
      </c>
      <c r="Q33" s="69" t="s">
        <v>76</v>
      </c>
      <c r="R33" s="69" t="s">
        <v>76</v>
      </c>
      <c r="S33" s="69" t="s">
        <v>76</v>
      </c>
      <c r="T33" s="69" t="s">
        <v>76</v>
      </c>
      <c r="U33" s="69" t="s">
        <v>76</v>
      </c>
      <c r="V33" s="94"/>
      <c r="W33" s="69"/>
      <c r="X33" s="69"/>
      <c r="Y33" s="69"/>
      <c r="Z33" s="69"/>
      <c r="AA33" s="69"/>
      <c r="AB33" s="94"/>
      <c r="AC33" s="95"/>
      <c r="AD33" s="98"/>
      <c r="AE33" s="69">
        <v>8.4507406683500328</v>
      </c>
      <c r="AF33" s="69">
        <v>1.065428736654251</v>
      </c>
      <c r="AG33" s="69">
        <v>6.3601783679929085</v>
      </c>
      <c r="AH33" s="69">
        <v>10.541302968707159</v>
      </c>
      <c r="AI33" s="69">
        <v>12.607519014806909</v>
      </c>
      <c r="AJ33" s="94">
        <v>1612.1259939999986</v>
      </c>
      <c r="AK33" s="95">
        <v>1135</v>
      </c>
      <c r="AL33" s="129"/>
      <c r="AM33" s="69">
        <v>8.0780774457243876</v>
      </c>
      <c r="AN33" s="69">
        <v>1.0323402277187219</v>
      </c>
      <c r="AO33" s="69">
        <v>6.0524364557858261</v>
      </c>
      <c r="AP33" s="69">
        <v>10.10371843566295</v>
      </c>
      <c r="AQ33" s="69">
        <v>12.779528726418993</v>
      </c>
      <c r="AR33" s="94">
        <v>1425.5471551233315</v>
      </c>
      <c r="AS33" s="95">
        <v>1055</v>
      </c>
      <c r="AT33" s="129"/>
      <c r="AU33" s="69">
        <v>6.5146820402283918</v>
      </c>
      <c r="AV33" s="69">
        <v>1.3197948439919325</v>
      </c>
      <c r="AW33" s="69">
        <v>3.9218262871262821</v>
      </c>
      <c r="AX33" s="69">
        <v>9.1075377933305024</v>
      </c>
      <c r="AY33" s="69">
        <v>20.258776036069797</v>
      </c>
      <c r="AZ33" s="94">
        <v>895.09702299999935</v>
      </c>
      <c r="BA33" s="95">
        <v>601</v>
      </c>
      <c r="BB33"/>
      <c r="BE33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</row>
    <row r="34" spans="5:83">
      <c r="E34" s="106" t="s">
        <v>73</v>
      </c>
      <c r="F34" s="121"/>
      <c r="G34" s="69"/>
      <c r="H34" s="69"/>
      <c r="I34" s="69"/>
      <c r="J34" s="69"/>
      <c r="K34" s="69"/>
      <c r="L34" s="94"/>
      <c r="M34" s="95"/>
      <c r="N34" s="94"/>
      <c r="O34" s="69" t="s">
        <v>76</v>
      </c>
      <c r="P34" s="69" t="s">
        <v>76</v>
      </c>
      <c r="Q34" s="69" t="s">
        <v>76</v>
      </c>
      <c r="R34" s="69" t="s">
        <v>76</v>
      </c>
      <c r="S34" s="69" t="s">
        <v>76</v>
      </c>
      <c r="T34" s="69" t="s">
        <v>76</v>
      </c>
      <c r="U34" s="69" t="s">
        <v>76</v>
      </c>
      <c r="V34" s="94"/>
      <c r="W34" s="69"/>
      <c r="X34" s="69"/>
      <c r="Y34" s="69"/>
      <c r="Z34" s="69"/>
      <c r="AA34" s="69"/>
      <c r="AB34" s="94"/>
      <c r="AC34" s="95"/>
      <c r="AD34" s="98"/>
      <c r="AE34" s="69">
        <v>25.062814844424469</v>
      </c>
      <c r="AF34" s="69">
        <v>0.92295572308956353</v>
      </c>
      <c r="AG34" s="69">
        <v>23.25181015381601</v>
      </c>
      <c r="AH34" s="69">
        <v>26.873819535032929</v>
      </c>
      <c r="AI34" s="69">
        <v>3.6825700896676672</v>
      </c>
      <c r="AJ34" s="94">
        <v>5339.0982350000422</v>
      </c>
      <c r="AK34" s="95">
        <v>5859</v>
      </c>
      <c r="AL34" s="129"/>
      <c r="AM34" s="69">
        <v>24.27509222628645</v>
      </c>
      <c r="AN34" s="69">
        <v>0.82394570786824861</v>
      </c>
      <c r="AO34" s="69">
        <v>22.65835953048704</v>
      </c>
      <c r="AP34" s="69">
        <v>25.891824922085867</v>
      </c>
      <c r="AQ34" s="69">
        <v>3.3942021731066108</v>
      </c>
      <c r="AR34" s="94">
        <v>5213.9334484788569</v>
      </c>
      <c r="AS34" s="95">
        <v>5664</v>
      </c>
      <c r="AT34" s="129"/>
      <c r="AU34" s="69">
        <v>21.889179296581254</v>
      </c>
      <c r="AV34" s="69">
        <v>1.2451492246194629</v>
      </c>
      <c r="AW34" s="69">
        <v>19.442971580872872</v>
      </c>
      <c r="AX34" s="69">
        <v>24.335387012289637</v>
      </c>
      <c r="AY34" s="69">
        <v>5.6884235253805775</v>
      </c>
      <c r="AZ34" s="94">
        <v>2689.2637819999877</v>
      </c>
      <c r="BA34" s="95">
        <v>2866</v>
      </c>
      <c r="BB34"/>
      <c r="BE34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</row>
    <row r="35" spans="5:83">
      <c r="E35" s="105" t="s">
        <v>77</v>
      </c>
      <c r="F35" s="121"/>
      <c r="G35" s="69"/>
      <c r="H35" s="69"/>
      <c r="I35" s="69"/>
      <c r="J35" s="69"/>
      <c r="K35" s="69"/>
      <c r="L35" s="94"/>
      <c r="M35" s="95"/>
      <c r="N35" s="94"/>
      <c r="O35" s="69" t="s">
        <v>76</v>
      </c>
      <c r="P35" s="69" t="s">
        <v>76</v>
      </c>
      <c r="Q35" s="69" t="s">
        <v>76</v>
      </c>
      <c r="R35" s="69" t="s">
        <v>76</v>
      </c>
      <c r="S35" s="69" t="s">
        <v>76</v>
      </c>
      <c r="T35" s="69" t="s">
        <v>76</v>
      </c>
      <c r="U35" s="69" t="s">
        <v>76</v>
      </c>
      <c r="V35" s="94"/>
      <c r="W35" s="69"/>
      <c r="X35" s="69"/>
      <c r="Y35" s="69"/>
      <c r="Z35" s="69"/>
      <c r="AA35" s="69"/>
      <c r="AB35" s="94"/>
      <c r="AC35" s="95"/>
      <c r="AD35" s="98"/>
      <c r="AE35" s="69">
        <v>23.426310837972604</v>
      </c>
      <c r="AF35" s="69">
        <v>1.0072007401429968</v>
      </c>
      <c r="AG35" s="69">
        <v>21.450002311841637</v>
      </c>
      <c r="AH35" s="69">
        <v>25.402619364103572</v>
      </c>
      <c r="AI35" s="69">
        <v>4.2994423966678799</v>
      </c>
      <c r="AJ35" s="94">
        <v>3985.0498759999996</v>
      </c>
      <c r="AK35" s="95">
        <v>4405</v>
      </c>
      <c r="AL35" s="129"/>
      <c r="AM35" s="69">
        <v>23.050161865542083</v>
      </c>
      <c r="AN35" s="69">
        <v>0.8867429503139691</v>
      </c>
      <c r="AO35" s="69">
        <v>21.310209455022981</v>
      </c>
      <c r="AP35" s="69">
        <v>24.790114276061185</v>
      </c>
      <c r="AQ35" s="69">
        <v>3.8470139840517565</v>
      </c>
      <c r="AR35" s="94">
        <v>3948.1854517268212</v>
      </c>
      <c r="AS35" s="95">
        <v>4331</v>
      </c>
      <c r="AT35" s="129"/>
      <c r="AU35" s="69">
        <v>20.009288786328366</v>
      </c>
      <c r="AV35" s="69">
        <v>1.2769168435872924</v>
      </c>
      <c r="AW35" s="69">
        <v>17.500670724058882</v>
      </c>
      <c r="AX35" s="69">
        <v>22.517906848597853</v>
      </c>
      <c r="AY35" s="69">
        <v>6.3816203425469284</v>
      </c>
      <c r="AZ35" s="94">
        <v>2052.685822000009</v>
      </c>
      <c r="BA35" s="95">
        <v>2228</v>
      </c>
      <c r="BB35"/>
      <c r="BE35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</row>
    <row r="36" spans="5:83">
      <c r="E36" s="105" t="s">
        <v>78</v>
      </c>
      <c r="F36" s="121"/>
      <c r="G36" s="69"/>
      <c r="H36" s="69"/>
      <c r="I36" s="69"/>
      <c r="J36" s="69"/>
      <c r="K36" s="69"/>
      <c r="L36" s="94"/>
      <c r="M36" s="95"/>
      <c r="N36" s="94"/>
      <c r="O36" s="69" t="s">
        <v>76</v>
      </c>
      <c r="P36" s="69" t="s">
        <v>76</v>
      </c>
      <c r="Q36" s="69" t="s">
        <v>76</v>
      </c>
      <c r="R36" s="69" t="s">
        <v>76</v>
      </c>
      <c r="S36" s="69" t="s">
        <v>76</v>
      </c>
      <c r="T36" s="69" t="s">
        <v>76</v>
      </c>
      <c r="U36" s="69" t="s">
        <v>76</v>
      </c>
      <c r="V36" s="94"/>
      <c r="W36" s="69"/>
      <c r="X36" s="69"/>
      <c r="Y36" s="69"/>
      <c r="Z36" s="69"/>
      <c r="AA36" s="69"/>
      <c r="AB36" s="94"/>
      <c r="AC36" s="95"/>
      <c r="AD36" s="98"/>
      <c r="AE36" s="69">
        <v>29.879149537819387</v>
      </c>
      <c r="AF36" s="69">
        <v>2.1669096866211341</v>
      </c>
      <c r="AG36" s="69">
        <v>25.627284027457343</v>
      </c>
      <c r="AH36" s="69">
        <v>34.131015048181432</v>
      </c>
      <c r="AI36" s="69">
        <v>7.2522468682663765</v>
      </c>
      <c r="AJ36" s="94">
        <v>1354.0483590000008</v>
      </c>
      <c r="AK36" s="95">
        <v>1454</v>
      </c>
      <c r="AL36" s="129"/>
      <c r="AM36" s="69">
        <v>28.095957234233715</v>
      </c>
      <c r="AN36" s="69">
        <v>1.8806610893025271</v>
      </c>
      <c r="AO36" s="69">
        <v>24.405755023386927</v>
      </c>
      <c r="AP36" s="69">
        <v>31.786159445080504</v>
      </c>
      <c r="AQ36" s="69">
        <v>6.6937071181579908</v>
      </c>
      <c r="AR36" s="94">
        <v>1265.747996752031</v>
      </c>
      <c r="AS36" s="95">
        <v>1333</v>
      </c>
      <c r="AT36" s="129"/>
      <c r="AU36" s="69">
        <v>27.951004932687244</v>
      </c>
      <c r="AV36" s="69">
        <v>3.393485540150746</v>
      </c>
      <c r="AW36" s="69">
        <v>21.284197173963747</v>
      </c>
      <c r="AX36" s="69">
        <v>34.617812691410741</v>
      </c>
      <c r="AY36" s="69">
        <v>12.140835538196486</v>
      </c>
      <c r="AZ36" s="94">
        <v>636.57796000000087</v>
      </c>
      <c r="BA36" s="95">
        <v>638</v>
      </c>
      <c r="BB36"/>
      <c r="BE36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</row>
    <row r="37" spans="5:83">
      <c r="E37" s="106" t="s">
        <v>74</v>
      </c>
      <c r="F37" s="121"/>
      <c r="G37" s="69"/>
      <c r="H37" s="69"/>
      <c r="I37" s="69"/>
      <c r="J37" s="69"/>
      <c r="K37" s="69"/>
      <c r="L37" s="94"/>
      <c r="M37" s="95"/>
      <c r="N37" s="94"/>
      <c r="O37" s="69" t="s">
        <v>76</v>
      </c>
      <c r="P37" s="69" t="s">
        <v>76</v>
      </c>
      <c r="Q37" s="69" t="s">
        <v>76</v>
      </c>
      <c r="R37" s="69" t="s">
        <v>76</v>
      </c>
      <c r="S37" s="69" t="s">
        <v>76</v>
      </c>
      <c r="T37" s="69" t="s">
        <v>76</v>
      </c>
      <c r="U37" s="69" t="s">
        <v>76</v>
      </c>
      <c r="V37" s="94"/>
      <c r="W37" s="69"/>
      <c r="X37" s="69"/>
      <c r="Y37" s="69"/>
      <c r="Z37" s="69"/>
      <c r="AA37" s="69"/>
      <c r="AB37" s="94"/>
      <c r="AC37" s="95"/>
      <c r="AD37" s="98"/>
      <c r="AE37" s="118">
        <v>43.063494511320506</v>
      </c>
      <c r="AF37" s="69">
        <v>10.504375765739237</v>
      </c>
      <c r="AG37" s="69">
        <v>22.452024960010803</v>
      </c>
      <c r="AH37" s="69">
        <v>63.67496406263021</v>
      </c>
      <c r="AI37" s="69">
        <v>24.392762094534277</v>
      </c>
      <c r="AJ37" s="94">
        <v>33.661193000000004</v>
      </c>
      <c r="AK37" s="95">
        <v>34</v>
      </c>
      <c r="AL37" s="129"/>
      <c r="AM37" s="118">
        <v>13.321512326926582</v>
      </c>
      <c r="AN37" s="69">
        <v>5.4100288806611472</v>
      </c>
      <c r="AO37" s="69">
        <v>2.7060427722474101</v>
      </c>
      <c r="AP37" s="69">
        <v>23.936981881605753</v>
      </c>
      <c r="AQ37" s="69">
        <v>40.611221518190035</v>
      </c>
      <c r="AR37" s="94">
        <v>32.369462972188295</v>
      </c>
      <c r="AS37" s="95">
        <v>33</v>
      </c>
      <c r="AT37" s="129"/>
      <c r="AU37" s="118">
        <v>25.35569819498798</v>
      </c>
      <c r="AV37" s="69">
        <v>14.217526872478237</v>
      </c>
      <c r="AW37" s="69">
        <v>-2.5759129292742875</v>
      </c>
      <c r="AX37" s="69">
        <v>53.287309319250241</v>
      </c>
      <c r="AY37" s="69">
        <v>56.072314645583653</v>
      </c>
      <c r="AZ37" s="94">
        <v>31.122451999999996</v>
      </c>
      <c r="BA37" s="95">
        <v>27</v>
      </c>
      <c r="BB37"/>
      <c r="BE37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</row>
    <row r="38" spans="5:83">
      <c r="E38" s="106" t="s">
        <v>83</v>
      </c>
      <c r="F38" s="121"/>
      <c r="G38" s="69"/>
      <c r="H38" s="69"/>
      <c r="I38" s="69"/>
      <c r="J38" s="69"/>
      <c r="K38" s="69"/>
      <c r="L38" s="94"/>
      <c r="M38" s="95"/>
      <c r="N38" s="94"/>
      <c r="O38" s="69" t="s">
        <v>76</v>
      </c>
      <c r="P38" s="69" t="s">
        <v>76</v>
      </c>
      <c r="Q38" s="69" t="s">
        <v>76</v>
      </c>
      <c r="R38" s="69" t="s">
        <v>76</v>
      </c>
      <c r="S38" s="69" t="s">
        <v>76</v>
      </c>
      <c r="T38" s="69" t="s">
        <v>76</v>
      </c>
      <c r="U38" s="69" t="s">
        <v>76</v>
      </c>
      <c r="V38" s="94"/>
      <c r="W38" s="69"/>
      <c r="X38" s="69"/>
      <c r="Y38" s="69"/>
      <c r="Z38" s="69"/>
      <c r="AA38" s="69"/>
      <c r="AB38" s="94"/>
      <c r="AC38" s="95"/>
      <c r="AD38" s="98"/>
      <c r="AE38" s="69">
        <v>15.035591852810413</v>
      </c>
      <c r="AF38" s="69">
        <v>4.200951908246541</v>
      </c>
      <c r="AG38" s="69">
        <v>6.7925706324774362</v>
      </c>
      <c r="AH38" s="69">
        <v>23.278613073143386</v>
      </c>
      <c r="AI38" s="69">
        <v>27.940050178080021</v>
      </c>
      <c r="AJ38" s="94">
        <v>132.7595959999999</v>
      </c>
      <c r="AK38" s="95">
        <v>164</v>
      </c>
      <c r="AL38" s="129"/>
      <c r="AM38" s="69">
        <v>15.558919319888737</v>
      </c>
      <c r="AN38" s="69">
        <v>5.2224161964369378</v>
      </c>
      <c r="AO38" s="69">
        <v>5.3115802838049353</v>
      </c>
      <c r="AP38" s="69">
        <v>25.806258355972538</v>
      </c>
      <c r="AQ38" s="69">
        <v>33.565417295796379</v>
      </c>
      <c r="AR38" s="94">
        <v>170.61235715816952</v>
      </c>
      <c r="AS38" s="95">
        <v>187</v>
      </c>
      <c r="AT38" s="129"/>
      <c r="AU38" s="69">
        <v>6.9894718316181565</v>
      </c>
      <c r="AV38" s="69">
        <v>2.0242907880689018</v>
      </c>
      <c r="AW38" s="69">
        <v>3.0125703914514901</v>
      </c>
      <c r="AX38" s="69">
        <v>10.966373271784823</v>
      </c>
      <c r="AY38" s="69">
        <v>28.961999373280996</v>
      </c>
      <c r="AZ38" s="94">
        <v>119.68435099999995</v>
      </c>
      <c r="BA38" s="95">
        <v>152</v>
      </c>
      <c r="BB38"/>
      <c r="BE38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</row>
    <row r="39" spans="5:83">
      <c r="E39" s="106" t="s">
        <v>75</v>
      </c>
      <c r="F39" s="121"/>
      <c r="G39" s="69"/>
      <c r="H39" s="69"/>
      <c r="I39" s="69"/>
      <c r="J39" s="69"/>
      <c r="K39" s="69"/>
      <c r="L39" s="94"/>
      <c r="M39" s="95"/>
      <c r="N39" s="94"/>
      <c r="O39" s="69" t="s">
        <v>76</v>
      </c>
      <c r="P39" s="69" t="s">
        <v>76</v>
      </c>
      <c r="Q39" s="69" t="s">
        <v>76</v>
      </c>
      <c r="R39" s="69" t="s">
        <v>76</v>
      </c>
      <c r="S39" s="69" t="s">
        <v>76</v>
      </c>
      <c r="T39" s="69" t="s">
        <v>76</v>
      </c>
      <c r="U39" s="69" t="s">
        <v>76</v>
      </c>
      <c r="V39" s="94"/>
      <c r="W39" s="69"/>
      <c r="X39" s="69"/>
      <c r="Y39" s="69"/>
      <c r="Z39" s="69"/>
      <c r="AA39" s="69"/>
      <c r="AB39" s="94"/>
      <c r="AC39" s="95"/>
      <c r="AD39" s="98"/>
      <c r="AE39" s="69">
        <v>33.194144675885425</v>
      </c>
      <c r="AF39" s="69">
        <v>1.4883822660334072</v>
      </c>
      <c r="AG39" s="69">
        <v>30.273671680515768</v>
      </c>
      <c r="AH39" s="69">
        <v>36.114617671255075</v>
      </c>
      <c r="AI39" s="69">
        <v>4.4838699131014916</v>
      </c>
      <c r="AJ39" s="94">
        <v>1995.3402699999906</v>
      </c>
      <c r="AK39" s="95">
        <v>2590</v>
      </c>
      <c r="AL39" s="129"/>
      <c r="AM39" s="69">
        <v>32.898258481900143</v>
      </c>
      <c r="AN39" s="69">
        <v>1.4249012925086781</v>
      </c>
      <c r="AO39" s="69">
        <v>30.102340636966137</v>
      </c>
      <c r="AP39" s="69">
        <v>35.694176326834153</v>
      </c>
      <c r="AQ39" s="69">
        <v>4.3312362363880927</v>
      </c>
      <c r="AR39" s="94">
        <v>1825.292849020783</v>
      </c>
      <c r="AS39" s="95">
        <v>2280</v>
      </c>
      <c r="AT39" s="129"/>
      <c r="AU39" s="69">
        <v>31.130291898968153</v>
      </c>
      <c r="AV39" s="69">
        <v>2.1007182022320543</v>
      </c>
      <c r="AW39" s="69">
        <v>27.0032419251792</v>
      </c>
      <c r="AX39" s="69">
        <v>35.25734187275711</v>
      </c>
      <c r="AY39" s="69">
        <v>6.7481481029790302</v>
      </c>
      <c r="AZ39" s="94">
        <v>833.58920900000078</v>
      </c>
      <c r="BA39" s="95">
        <v>1048</v>
      </c>
      <c r="BB39"/>
      <c r="BE39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</row>
    <row r="40" spans="5:83" ht="5.0999999999999996" customHeight="1">
      <c r="E40" s="99"/>
      <c r="F40" s="121"/>
      <c r="G40" s="69"/>
      <c r="H40" s="69"/>
      <c r="I40" s="69"/>
      <c r="J40" s="69"/>
      <c r="K40" s="69"/>
      <c r="L40" s="94"/>
      <c r="M40" s="95"/>
      <c r="N40" s="94"/>
      <c r="O40" s="69"/>
      <c r="P40" s="69"/>
      <c r="Q40" s="69"/>
      <c r="R40" s="69"/>
      <c r="S40" s="69"/>
      <c r="T40" s="94"/>
      <c r="U40" s="95"/>
      <c r="V40" s="94"/>
      <c r="W40" s="69"/>
      <c r="X40" s="69"/>
      <c r="Y40" s="69"/>
      <c r="Z40" s="69"/>
      <c r="AA40" s="69"/>
      <c r="AB40" s="94"/>
      <c r="AC40" s="95"/>
      <c r="AD40" s="98"/>
      <c r="AE40" s="69"/>
      <c r="AF40" s="69"/>
      <c r="AG40" s="69"/>
      <c r="AH40" s="69"/>
      <c r="AI40" s="69"/>
      <c r="AJ40" s="94"/>
      <c r="AK40" s="95"/>
      <c r="AL40" s="129"/>
      <c r="AM40" s="69"/>
      <c r="AN40" s="69"/>
      <c r="AO40" s="69"/>
      <c r="AP40" s="69"/>
      <c r="AQ40" s="69"/>
      <c r="AR40" s="94"/>
      <c r="AS40" s="95"/>
      <c r="AT40" s="129"/>
      <c r="AU40" s="69"/>
      <c r="AV40" s="69"/>
      <c r="AW40" s="69"/>
      <c r="AX40" s="69"/>
      <c r="AY40" s="69"/>
      <c r="AZ40" s="94"/>
      <c r="BA40" s="95"/>
      <c r="BB40"/>
      <c r="BE4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</row>
    <row r="41" spans="5:83" ht="24.95" hidden="1" customHeight="1">
      <c r="E41" s="107" t="s">
        <v>67</v>
      </c>
      <c r="F41" s="122"/>
      <c r="G41" s="69"/>
      <c r="H41" s="69"/>
      <c r="I41" s="69"/>
      <c r="J41" s="69"/>
      <c r="K41" s="69"/>
      <c r="L41" s="94"/>
      <c r="M41" s="95"/>
      <c r="N41" s="94"/>
      <c r="O41" s="69"/>
      <c r="P41" s="69"/>
      <c r="Q41" s="69"/>
      <c r="R41" s="69"/>
      <c r="S41" s="69"/>
      <c r="T41" s="94"/>
      <c r="U41" s="95"/>
      <c r="V41" s="94"/>
      <c r="W41" s="69"/>
      <c r="X41" s="69"/>
      <c r="Y41" s="69"/>
      <c r="Z41" s="69"/>
      <c r="AA41" s="69"/>
      <c r="AB41" s="94"/>
      <c r="AC41" s="95"/>
      <c r="AD41" s="69"/>
      <c r="AE41" s="69"/>
      <c r="AF41" s="69"/>
      <c r="AG41" s="69"/>
      <c r="AH41" s="69"/>
      <c r="AI41" s="69"/>
      <c r="AJ41" s="94"/>
      <c r="AK41" s="95"/>
      <c r="AL41" s="129"/>
      <c r="AM41" s="69"/>
      <c r="AN41" s="69"/>
      <c r="AO41" s="69"/>
      <c r="AP41" s="69"/>
      <c r="AQ41" s="69"/>
      <c r="AR41" s="94"/>
      <c r="AS41" s="95"/>
      <c r="AT41" s="129"/>
      <c r="AU41" s="69"/>
      <c r="AV41" s="69"/>
      <c r="AW41" s="69"/>
      <c r="AX41" s="69"/>
      <c r="AY41" s="69"/>
      <c r="AZ41" s="94"/>
      <c r="BA41" s="95"/>
      <c r="BB41"/>
      <c r="BE41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</row>
    <row r="42" spans="5:83" ht="12.95" hidden="1" customHeight="1">
      <c r="E42" s="106" t="s">
        <v>13</v>
      </c>
      <c r="F42" s="122"/>
      <c r="G42" s="69">
        <v>55.207557020066659</v>
      </c>
      <c r="H42" s="69">
        <v>2.742572043992642</v>
      </c>
      <c r="I42" s="69">
        <v>49.803529451518841</v>
      </c>
      <c r="J42" s="69">
        <v>60.611584588614463</v>
      </c>
      <c r="K42" s="69">
        <v>4.9677475186880322</v>
      </c>
      <c r="L42" s="94">
        <v>464.0201520000017</v>
      </c>
      <c r="M42" s="95">
        <v>665</v>
      </c>
      <c r="N42" s="94"/>
      <c r="O42" s="69">
        <v>53.545798319748897</v>
      </c>
      <c r="P42" s="69">
        <v>4.1864394188499947</v>
      </c>
      <c r="Q42" s="69">
        <v>45.29635144589782</v>
      </c>
      <c r="R42" s="69">
        <v>61.795245193599968</v>
      </c>
      <c r="S42" s="69">
        <v>7.8184274961233369</v>
      </c>
      <c r="T42" s="94">
        <v>284.04868500000197</v>
      </c>
      <c r="U42" s="95">
        <v>399</v>
      </c>
      <c r="V42" s="94"/>
      <c r="W42" s="69">
        <v>54.624216621524091</v>
      </c>
      <c r="X42" s="69">
        <v>2.6631987231564147</v>
      </c>
      <c r="Y42" s="69">
        <v>49.394882315309268</v>
      </c>
      <c r="Z42" s="69">
        <v>59.853550927738908</v>
      </c>
      <c r="AA42" s="69">
        <v>4.8754909230259056</v>
      </c>
      <c r="AB42" s="94">
        <v>679.48749100000077</v>
      </c>
      <c r="AC42" s="95">
        <v>795</v>
      </c>
      <c r="AD42" s="98"/>
      <c r="AE42" s="69">
        <v>49.268599145627888</v>
      </c>
      <c r="AF42" s="69">
        <v>2.2743464877916848</v>
      </c>
      <c r="AG42" s="69">
        <v>44.805923359110317</v>
      </c>
      <c r="AH42" s="69">
        <v>53.731274932145467</v>
      </c>
      <c r="AI42" s="69">
        <v>4.6162191075682557</v>
      </c>
      <c r="AJ42" s="94">
        <v>872.98571799999797</v>
      </c>
      <c r="AK42" s="95">
        <v>1122</v>
      </c>
      <c r="AL42" s="129"/>
      <c r="AM42" s="69"/>
      <c r="AN42" s="69"/>
      <c r="AO42" s="69"/>
      <c r="AP42" s="69"/>
      <c r="AQ42" s="69"/>
      <c r="AR42" s="94"/>
      <c r="AS42" s="95"/>
      <c r="AT42" s="129"/>
      <c r="AU42" s="69"/>
      <c r="AV42" s="69"/>
      <c r="AW42" s="69"/>
      <c r="AX42" s="69"/>
      <c r="AY42" s="69"/>
      <c r="AZ42" s="94"/>
      <c r="BA42" s="95"/>
      <c r="BB42"/>
      <c r="BE42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</row>
    <row r="43" spans="5:83" ht="12.95" hidden="1" customHeight="1">
      <c r="E43" s="106" t="s">
        <v>14</v>
      </c>
      <c r="F43" s="122"/>
      <c r="G43" s="69">
        <v>41.098279314521101</v>
      </c>
      <c r="H43" s="69">
        <v>2.263686426783674</v>
      </c>
      <c r="I43" s="69">
        <v>36.637859073717657</v>
      </c>
      <c r="J43" s="69">
        <v>45.558699555324552</v>
      </c>
      <c r="K43" s="69">
        <v>5.507983459501804</v>
      </c>
      <c r="L43" s="94">
        <v>529.12621799999647</v>
      </c>
      <c r="M43" s="95">
        <v>700</v>
      </c>
      <c r="N43" s="94"/>
      <c r="O43" s="69">
        <v>44.921406355982704</v>
      </c>
      <c r="P43" s="69">
        <v>2.4354528255102195</v>
      </c>
      <c r="Q43" s="69">
        <v>40.122307005027317</v>
      </c>
      <c r="R43" s="69">
        <v>49.720505706938084</v>
      </c>
      <c r="S43" s="69">
        <v>5.4215863283760743</v>
      </c>
      <c r="T43" s="94">
        <v>631.78951200000097</v>
      </c>
      <c r="U43" s="95">
        <v>859</v>
      </c>
      <c r="V43" s="94"/>
      <c r="W43" s="69">
        <v>41.926770207301097</v>
      </c>
      <c r="X43" s="69">
        <v>1.8466060921029461</v>
      </c>
      <c r="Y43" s="69">
        <v>38.30085956701123</v>
      </c>
      <c r="Z43" s="69">
        <v>45.552680847590956</v>
      </c>
      <c r="AA43" s="69">
        <v>4.4043604670063035</v>
      </c>
      <c r="AB43" s="94">
        <v>1452.5492710000049</v>
      </c>
      <c r="AC43" s="95">
        <v>1692</v>
      </c>
      <c r="AD43" s="98"/>
      <c r="AE43" s="69">
        <v>36.369492511479059</v>
      </c>
      <c r="AF43" s="69">
        <v>1.2283677965583126</v>
      </c>
      <c r="AG43" s="69">
        <v>33.95921454720925</v>
      </c>
      <c r="AH43" s="69">
        <v>38.779770475748862</v>
      </c>
      <c r="AI43" s="69">
        <v>3.3774675194343478</v>
      </c>
      <c r="AJ43" s="94">
        <v>3142.324728999984</v>
      </c>
      <c r="AK43" s="95">
        <v>4006</v>
      </c>
      <c r="AL43" s="129"/>
      <c r="AM43" s="69"/>
      <c r="AN43" s="69"/>
      <c r="AO43" s="69"/>
      <c r="AP43" s="69"/>
      <c r="AQ43" s="69"/>
      <c r="AR43" s="94"/>
      <c r="AS43" s="95"/>
      <c r="AT43" s="129"/>
      <c r="AU43" s="69"/>
      <c r="AV43" s="69"/>
      <c r="AW43" s="69"/>
      <c r="AX43" s="69"/>
      <c r="AY43" s="69"/>
      <c r="AZ43" s="94"/>
      <c r="BA43" s="95"/>
      <c r="BB43"/>
      <c r="BE43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</row>
    <row r="44" spans="5:83" ht="12.95" hidden="1" customHeight="1">
      <c r="E44" s="106" t="s">
        <v>15</v>
      </c>
      <c r="F44" s="122"/>
      <c r="G44" s="69">
        <v>20.586036590352215</v>
      </c>
      <c r="H44" s="69">
        <v>2.2037496374499468</v>
      </c>
      <c r="I44" s="69">
        <v>16.243717189466238</v>
      </c>
      <c r="J44" s="69">
        <v>24.928355991238192</v>
      </c>
      <c r="K44" s="69">
        <v>10.705070049679932</v>
      </c>
      <c r="L44" s="94">
        <v>433.95488299999943</v>
      </c>
      <c r="M44" s="95">
        <v>503</v>
      </c>
      <c r="N44" s="94"/>
      <c r="O44" s="69">
        <v>24.728562680552706</v>
      </c>
      <c r="P44" s="69">
        <v>2.5497155304598</v>
      </c>
      <c r="Q44" s="69">
        <v>19.704306813561313</v>
      </c>
      <c r="R44" s="69">
        <v>29.752818547544102</v>
      </c>
      <c r="S44" s="69">
        <v>10.310811685245961</v>
      </c>
      <c r="T44" s="94">
        <v>551.88496299999997</v>
      </c>
      <c r="U44" s="95">
        <v>611</v>
      </c>
      <c r="V44" s="94"/>
      <c r="W44" s="69">
        <v>24.83815008332688</v>
      </c>
      <c r="X44" s="69">
        <v>1.7156894687605586</v>
      </c>
      <c r="Y44" s="69">
        <v>21.469301292663754</v>
      </c>
      <c r="Z44" s="69">
        <v>28.20699887399001</v>
      </c>
      <c r="AA44" s="69">
        <v>6.9074768571925595</v>
      </c>
      <c r="AB44" s="94">
        <v>1377.0649660000172</v>
      </c>
      <c r="AC44" s="95">
        <v>1653</v>
      </c>
      <c r="AD44" s="98"/>
      <c r="AE44" s="69">
        <v>16.11063309712322</v>
      </c>
      <c r="AF44" s="69">
        <v>1.0387825091667917</v>
      </c>
      <c r="AG44" s="69">
        <v>14.072355474957668</v>
      </c>
      <c r="AH44" s="69">
        <v>18.148910719288772</v>
      </c>
      <c r="AI44" s="69">
        <v>6.4478068794967518</v>
      </c>
      <c r="AJ44" s="94">
        <v>2408.0246049999932</v>
      </c>
      <c r="AK44" s="95">
        <v>2654</v>
      </c>
      <c r="AL44" s="129"/>
      <c r="AM44" s="69"/>
      <c r="AN44" s="69"/>
      <c r="AO44" s="69"/>
      <c r="AP44" s="69"/>
      <c r="AQ44" s="69"/>
      <c r="AR44" s="94"/>
      <c r="AS44" s="95"/>
      <c r="AT44" s="129"/>
      <c r="AU44" s="69"/>
      <c r="AV44" s="69"/>
      <c r="AW44" s="69"/>
      <c r="AX44" s="69"/>
      <c r="AY44" s="69"/>
      <c r="AZ44" s="94"/>
      <c r="BA44" s="95"/>
      <c r="BB44"/>
      <c r="BE44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</row>
    <row r="45" spans="5:83" ht="12.95" hidden="1" customHeight="1">
      <c r="E45" s="106" t="s">
        <v>45</v>
      </c>
      <c r="F45" s="122"/>
      <c r="G45" s="69">
        <v>7.492610678274783</v>
      </c>
      <c r="H45" s="69">
        <v>1.4979722821706669</v>
      </c>
      <c r="I45" s="69">
        <v>4.5409713485068295</v>
      </c>
      <c r="J45" s="69">
        <v>10.444250008042737</v>
      </c>
      <c r="K45" s="69">
        <v>19.992661389895993</v>
      </c>
      <c r="L45" s="94">
        <v>367.25224600000035</v>
      </c>
      <c r="M45" s="95">
        <v>336</v>
      </c>
      <c r="N45" s="94"/>
      <c r="O45" s="69">
        <v>14.323354602444899</v>
      </c>
      <c r="P45" s="69">
        <v>2.4547864922230831</v>
      </c>
      <c r="Q45" s="69">
        <v>9.4861579472012032</v>
      </c>
      <c r="R45" s="69">
        <v>19.160551257688596</v>
      </c>
      <c r="S45" s="69">
        <v>17.138348943787708</v>
      </c>
      <c r="T45" s="94">
        <v>404.59580599999975</v>
      </c>
      <c r="U45" s="95">
        <v>354</v>
      </c>
      <c r="V45" s="94"/>
      <c r="W45" s="69">
        <v>11.347977767904393</v>
      </c>
      <c r="X45" s="69">
        <v>1.4447340599699559</v>
      </c>
      <c r="Y45" s="69">
        <v>8.5111645337031714</v>
      </c>
      <c r="Z45" s="69">
        <v>14.184791002105612</v>
      </c>
      <c r="AA45" s="69">
        <v>12.731202770383574</v>
      </c>
      <c r="AB45" s="94">
        <v>947.03676900000073</v>
      </c>
      <c r="AC45" s="95">
        <v>1005</v>
      </c>
      <c r="AD45" s="98"/>
      <c r="AE45" s="69">
        <v>8.9659181038441265</v>
      </c>
      <c r="AF45" s="69">
        <v>0.93818645464268957</v>
      </c>
      <c r="AG45" s="69">
        <v>7.125027985805005</v>
      </c>
      <c r="AH45" s="69">
        <v>10.80680822188325</v>
      </c>
      <c r="AI45" s="69">
        <v>10.463919520304822</v>
      </c>
      <c r="AJ45" s="94">
        <v>2004.8685579999926</v>
      </c>
      <c r="AK45" s="95">
        <v>1533</v>
      </c>
      <c r="AL45" s="129"/>
      <c r="AM45" s="69"/>
      <c r="AN45" s="69"/>
      <c r="AO45" s="69"/>
      <c r="AP45" s="69"/>
      <c r="AQ45" s="69"/>
      <c r="AR45" s="94"/>
      <c r="AS45" s="95"/>
      <c r="AT45" s="129"/>
      <c r="AU45" s="69"/>
      <c r="AV45" s="69"/>
      <c r="AW45" s="69"/>
      <c r="AX45" s="69"/>
      <c r="AY45" s="69"/>
      <c r="AZ45" s="94"/>
      <c r="BA45" s="95"/>
      <c r="BB45"/>
      <c r="BE45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</row>
    <row r="46" spans="5:83" ht="12.95" hidden="1" customHeight="1">
      <c r="E46" s="106" t="s">
        <v>16</v>
      </c>
      <c r="F46" s="122"/>
      <c r="G46" s="69">
        <v>4.7154761628367243</v>
      </c>
      <c r="H46" s="69">
        <v>1.7307431871289265</v>
      </c>
      <c r="I46" s="69">
        <v>1.3051796428937394</v>
      </c>
      <c r="J46" s="69">
        <v>8.1257726827797097</v>
      </c>
      <c r="K46" s="69">
        <v>36.70346593561721</v>
      </c>
      <c r="L46" s="94">
        <v>376.10121199999969</v>
      </c>
      <c r="M46" s="95">
        <v>239</v>
      </c>
      <c r="N46" s="94"/>
      <c r="O46" s="69">
        <v>5.9156840209432282</v>
      </c>
      <c r="P46" s="69">
        <v>1.643702732236382</v>
      </c>
      <c r="Q46" s="69">
        <v>2.6767410889294898</v>
      </c>
      <c r="R46" s="69">
        <v>9.1546269529569653</v>
      </c>
      <c r="S46" s="69">
        <v>27.785505892762362</v>
      </c>
      <c r="T46" s="94">
        <v>429.65357699999987</v>
      </c>
      <c r="U46" s="95">
        <v>295</v>
      </c>
      <c r="V46" s="94"/>
      <c r="W46" s="69">
        <v>8.1117471426086194</v>
      </c>
      <c r="X46" s="69">
        <v>1.6286899984022978</v>
      </c>
      <c r="Y46" s="69">
        <v>4.9137265034503743</v>
      </c>
      <c r="Z46" s="69">
        <v>11.309767781766864</v>
      </c>
      <c r="AA46" s="69">
        <v>20.078165280168424</v>
      </c>
      <c r="AB46" s="94">
        <v>1048.6528180000032</v>
      </c>
      <c r="AC46" s="95">
        <v>837</v>
      </c>
      <c r="AD46" s="98"/>
      <c r="AE46" s="69">
        <v>4.4539205676586491</v>
      </c>
      <c r="AF46" s="69">
        <v>1.2130018678247305</v>
      </c>
      <c r="AG46" s="69">
        <v>2.0737933119395415</v>
      </c>
      <c r="AH46" s="69">
        <v>6.834047823377758</v>
      </c>
      <c r="AI46" s="69">
        <v>27.234474647633533</v>
      </c>
      <c r="AJ46" s="94">
        <v>684.78167799999937</v>
      </c>
      <c r="AK46" s="95">
        <v>467</v>
      </c>
      <c r="AL46" s="129"/>
      <c r="AM46" s="69"/>
      <c r="AN46" s="69"/>
      <c r="AO46" s="69"/>
      <c r="AP46" s="69"/>
      <c r="AQ46" s="69"/>
      <c r="AR46" s="94"/>
      <c r="AS46" s="95"/>
      <c r="AT46" s="129"/>
      <c r="AU46" s="69"/>
      <c r="AV46" s="69"/>
      <c r="AW46" s="69"/>
      <c r="AX46" s="69"/>
      <c r="AY46" s="69"/>
      <c r="AZ46" s="94"/>
      <c r="BA46" s="95"/>
      <c r="BB46"/>
      <c r="BE46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</row>
    <row r="47" spans="5:83" ht="5.0999999999999996" hidden="1" customHeight="1">
      <c r="E47" s="108"/>
      <c r="F47" s="122"/>
      <c r="G47" s="69"/>
      <c r="H47" s="69"/>
      <c r="I47" s="69"/>
      <c r="J47" s="69"/>
      <c r="K47" s="69"/>
      <c r="L47" s="94"/>
      <c r="M47" s="95"/>
      <c r="N47" s="94"/>
      <c r="O47" s="69"/>
      <c r="P47" s="69"/>
      <c r="Q47" s="69"/>
      <c r="R47" s="69"/>
      <c r="S47" s="69"/>
      <c r="T47" s="94"/>
      <c r="U47" s="95"/>
      <c r="V47" s="94"/>
      <c r="W47" s="69"/>
      <c r="X47" s="69"/>
      <c r="Y47" s="69"/>
      <c r="Z47" s="69"/>
      <c r="AA47" s="69"/>
      <c r="AB47" s="94"/>
      <c r="AC47" s="95"/>
      <c r="AD47" s="69"/>
      <c r="AE47" s="69"/>
      <c r="AF47" s="69"/>
      <c r="AG47" s="69"/>
      <c r="AH47" s="69"/>
      <c r="AI47" s="69"/>
      <c r="AJ47" s="94"/>
      <c r="AK47" s="95"/>
      <c r="AL47" s="129"/>
      <c r="AM47" s="69"/>
      <c r="AN47" s="69"/>
      <c r="AO47" s="69"/>
      <c r="AP47" s="69"/>
      <c r="AQ47" s="69"/>
      <c r="AR47" s="94"/>
      <c r="AS47" s="95"/>
      <c r="AT47" s="129"/>
      <c r="AU47" s="69"/>
      <c r="AV47" s="69"/>
      <c r="AW47" s="69"/>
      <c r="AX47" s="69"/>
      <c r="AY47" s="69"/>
      <c r="AZ47" s="94"/>
      <c r="BA47" s="95"/>
      <c r="BB47"/>
      <c r="BE47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</row>
    <row r="48" spans="5:83" ht="24.95" customHeight="1">
      <c r="E48" s="107" t="s">
        <v>68</v>
      </c>
      <c r="F48" s="122"/>
      <c r="G48" s="69"/>
      <c r="H48" s="69"/>
      <c r="I48" s="69"/>
      <c r="J48" s="69"/>
      <c r="K48" s="69"/>
      <c r="L48" s="94"/>
      <c r="M48" s="95"/>
      <c r="N48" s="94"/>
      <c r="O48" s="69"/>
      <c r="P48" s="69"/>
      <c r="Q48" s="69"/>
      <c r="R48" s="69"/>
      <c r="S48" s="69"/>
      <c r="T48" s="94"/>
      <c r="U48" s="95"/>
      <c r="V48" s="94"/>
      <c r="W48" s="69"/>
      <c r="X48" s="69"/>
      <c r="Y48" s="69"/>
      <c r="Z48" s="69"/>
      <c r="AA48" s="69"/>
      <c r="AB48" s="94"/>
      <c r="AC48" s="95"/>
      <c r="AD48" s="69"/>
      <c r="AE48" s="69"/>
      <c r="AF48" s="69"/>
      <c r="AG48" s="69"/>
      <c r="AH48" s="69"/>
      <c r="AI48" s="69"/>
      <c r="AJ48" s="94"/>
      <c r="AK48" s="95"/>
      <c r="AL48" s="129"/>
      <c r="AM48" s="69"/>
      <c r="AN48" s="69"/>
      <c r="AO48" s="69"/>
      <c r="AP48" s="69"/>
      <c r="AQ48" s="69"/>
      <c r="AR48" s="94"/>
      <c r="AS48" s="95"/>
      <c r="AT48" s="129"/>
      <c r="AU48" s="69"/>
      <c r="AV48" s="69"/>
      <c r="AW48" s="69"/>
      <c r="AX48" s="69"/>
      <c r="AY48" s="69"/>
      <c r="AZ48" s="94"/>
      <c r="BA48" s="95"/>
      <c r="BB48"/>
      <c r="BE48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</row>
    <row r="49" spans="2:83" ht="12.95" customHeight="1">
      <c r="E49" s="106" t="s">
        <v>13</v>
      </c>
      <c r="F49" s="122"/>
      <c r="G49" s="115">
        <v>54.281661755386011</v>
      </c>
      <c r="H49" s="115">
        <v>2.1938332450537126</v>
      </c>
      <c r="I49" s="115">
        <v>49.958881844085063</v>
      </c>
      <c r="J49" s="115">
        <v>58.604441666686959</v>
      </c>
      <c r="K49" s="115">
        <v>4.0415734782401591</v>
      </c>
      <c r="L49" s="116">
        <v>621.1075400000019</v>
      </c>
      <c r="M49" s="117">
        <v>866</v>
      </c>
      <c r="N49" s="116"/>
      <c r="O49" s="115">
        <v>49.154174474307645</v>
      </c>
      <c r="P49" s="115">
        <v>2.65252779449678</v>
      </c>
      <c r="Q49" s="115">
        <v>43.9273253710844</v>
      </c>
      <c r="R49" s="115">
        <v>54.381023577530897</v>
      </c>
      <c r="S49" s="115">
        <v>5.3963428800604261</v>
      </c>
      <c r="T49" s="116">
        <v>632.69165300000179</v>
      </c>
      <c r="U49" s="117">
        <v>879</v>
      </c>
      <c r="V49" s="116"/>
      <c r="W49" s="115">
        <v>49.387931395300718</v>
      </c>
      <c r="X49" s="115">
        <v>1.8559460125340439</v>
      </c>
      <c r="Y49" s="115">
        <v>45.743681317588106</v>
      </c>
      <c r="Z49" s="115">
        <v>53.032181473013317</v>
      </c>
      <c r="AA49" s="115">
        <v>3.7578938013804688</v>
      </c>
      <c r="AB49" s="116">
        <v>1473.3520770000032</v>
      </c>
      <c r="AC49" s="117">
        <v>1730</v>
      </c>
      <c r="AD49" s="98"/>
      <c r="AE49" s="69">
        <v>45.269268929989522</v>
      </c>
      <c r="AF49" s="69">
        <v>1.5612383206032694</v>
      </c>
      <c r="AG49" s="69">
        <v>42.205839286468233</v>
      </c>
      <c r="AH49" s="69">
        <v>48.332698573510804</v>
      </c>
      <c r="AI49" s="69">
        <v>3.448781828170846</v>
      </c>
      <c r="AJ49" s="94">
        <v>2302.6685069999862</v>
      </c>
      <c r="AK49" s="95">
        <v>3037</v>
      </c>
      <c r="AL49" s="129"/>
      <c r="AM49" s="69">
        <v>44.02454783647908</v>
      </c>
      <c r="AN49" s="69">
        <v>1.340213409556928</v>
      </c>
      <c r="AO49" s="69">
        <v>41.394803160479185</v>
      </c>
      <c r="AP49" s="69">
        <v>46.654292512478975</v>
      </c>
      <c r="AQ49" s="69">
        <v>3.0442411686654891</v>
      </c>
      <c r="AR49" s="94">
        <v>2235.4015938002308</v>
      </c>
      <c r="AS49" s="95">
        <v>2948</v>
      </c>
      <c r="AT49" s="129"/>
      <c r="AU49" s="69">
        <v>45.157956863753675</v>
      </c>
      <c r="AV49" s="69">
        <v>1.8980089746745354</v>
      </c>
      <c r="AW49" s="69">
        <v>41.429147411415492</v>
      </c>
      <c r="AX49" s="69">
        <v>48.886766316091851</v>
      </c>
      <c r="AY49" s="69">
        <v>4.2030443945925828</v>
      </c>
      <c r="AZ49" s="94">
        <v>1092.5598350000048</v>
      </c>
      <c r="BA49" s="95">
        <v>1471</v>
      </c>
      <c r="BB49"/>
      <c r="BE49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</row>
    <row r="50" spans="2:83" ht="12.95" customHeight="1">
      <c r="E50" s="106" t="s">
        <v>14</v>
      </c>
      <c r="F50" s="122"/>
      <c r="G50" s="115">
        <v>32.52627477266202</v>
      </c>
      <c r="H50" s="115">
        <v>2.4237622188638666</v>
      </c>
      <c r="I50" s="115">
        <v>27.750437478237934</v>
      </c>
      <c r="J50" s="115">
        <v>37.3021120670861</v>
      </c>
      <c r="K50" s="115">
        <v>7.4517055389970848</v>
      </c>
      <c r="L50" s="116">
        <v>500.22107399999857</v>
      </c>
      <c r="M50" s="117">
        <v>675</v>
      </c>
      <c r="N50" s="116"/>
      <c r="O50" s="115">
        <v>39.64368007913793</v>
      </c>
      <c r="P50" s="115">
        <v>2.4950950797068585</v>
      </c>
      <c r="Q50" s="115">
        <v>34.727054697537859</v>
      </c>
      <c r="R50" s="115">
        <v>44.560305460738</v>
      </c>
      <c r="S50" s="115">
        <v>6.2938028828960197</v>
      </c>
      <c r="T50" s="116">
        <v>543.85351100000139</v>
      </c>
      <c r="U50" s="117">
        <v>712</v>
      </c>
      <c r="V50" s="116"/>
      <c r="W50" s="115">
        <v>35.763233416030147</v>
      </c>
      <c r="X50" s="115">
        <v>2.068955376883197</v>
      </c>
      <c r="Y50" s="115">
        <v>31.700727964863525</v>
      </c>
      <c r="Z50" s="115">
        <v>39.825738867196762</v>
      </c>
      <c r="AA50" s="115">
        <v>5.7851463060267641</v>
      </c>
      <c r="AB50" s="116">
        <v>1291.2269750000114</v>
      </c>
      <c r="AC50" s="117">
        <v>1547</v>
      </c>
      <c r="AD50" s="98"/>
      <c r="AE50" s="69">
        <v>29.720664256455759</v>
      </c>
      <c r="AF50" s="69">
        <v>1.2461046026125566</v>
      </c>
      <c r="AG50" s="69">
        <v>27.275583497038724</v>
      </c>
      <c r="AH50" s="69">
        <v>32.165745015872794</v>
      </c>
      <c r="AI50" s="69">
        <v>4.1927212388662705</v>
      </c>
      <c r="AJ50" s="94">
        <v>2201.9052849999803</v>
      </c>
      <c r="AK50" s="95">
        <v>2714</v>
      </c>
      <c r="AL50" s="129"/>
      <c r="AM50" s="69">
        <v>28.556953866004132</v>
      </c>
      <c r="AN50" s="69">
        <v>1.2667276491577557</v>
      </c>
      <c r="AO50" s="69">
        <v>26.071401738589028</v>
      </c>
      <c r="AP50" s="69">
        <v>31.042505993419233</v>
      </c>
      <c r="AQ50" s="69">
        <v>4.4357940104590163</v>
      </c>
      <c r="AR50" s="94">
        <v>2023.4651799433175</v>
      </c>
      <c r="AS50" s="95">
        <v>2346</v>
      </c>
      <c r="AT50" s="129"/>
      <c r="AU50" s="69">
        <v>23.822259415873042</v>
      </c>
      <c r="AV50" s="69">
        <v>1.6318353466365736</v>
      </c>
      <c r="AW50" s="69">
        <v>20.616372011551675</v>
      </c>
      <c r="AX50" s="69">
        <v>27.028146820194404</v>
      </c>
      <c r="AY50" s="69">
        <v>6.850044398178551</v>
      </c>
      <c r="AZ50" s="94">
        <v>1033.7821770000005</v>
      </c>
      <c r="BA50" s="95">
        <v>1197</v>
      </c>
      <c r="BB50"/>
      <c r="BE5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</row>
    <row r="51" spans="2:83" ht="12.95" customHeight="1">
      <c r="E51" s="106" t="s">
        <v>15</v>
      </c>
      <c r="F51" s="122"/>
      <c r="G51" s="115">
        <v>15.954847546792003</v>
      </c>
      <c r="H51" s="115">
        <v>2.0268428570599961</v>
      </c>
      <c r="I51" s="115">
        <v>11.961109369281498</v>
      </c>
      <c r="J51" s="115">
        <v>19.948585724302507</v>
      </c>
      <c r="K51" s="115">
        <v>12.703617825966177</v>
      </c>
      <c r="L51" s="116">
        <v>441.40520799999956</v>
      </c>
      <c r="M51" s="117">
        <v>460</v>
      </c>
      <c r="N51" s="116"/>
      <c r="O51" s="115">
        <v>16.606610714734039</v>
      </c>
      <c r="P51" s="115">
        <v>2.3658572421908199</v>
      </c>
      <c r="Q51" s="115">
        <v>11.944650591128509</v>
      </c>
      <c r="R51" s="115">
        <v>21.268570838339567</v>
      </c>
      <c r="S51" s="115">
        <v>14.246478603197088</v>
      </c>
      <c r="T51" s="116">
        <v>509.10579799999886</v>
      </c>
      <c r="U51" s="117">
        <v>471</v>
      </c>
      <c r="V51" s="116"/>
      <c r="W51" s="115">
        <v>14.839080551232897</v>
      </c>
      <c r="X51" s="115">
        <v>1.310009815333401</v>
      </c>
      <c r="Y51" s="115">
        <v>12.266805636395926</v>
      </c>
      <c r="Z51" s="115">
        <v>17.411355466069871</v>
      </c>
      <c r="AA51" s="115">
        <v>8.8281063695995599</v>
      </c>
      <c r="AB51" s="116">
        <v>1261.1106150000082</v>
      </c>
      <c r="AC51" s="117">
        <v>1380</v>
      </c>
      <c r="AD51" s="98"/>
      <c r="AE51" s="69">
        <v>14.114470028267501</v>
      </c>
      <c r="AF51" s="69">
        <v>0.99722381117682868</v>
      </c>
      <c r="AG51" s="69">
        <v>12.157738026452471</v>
      </c>
      <c r="AH51" s="69">
        <v>16.071202030082528</v>
      </c>
      <c r="AI51" s="69">
        <v>7.0652586259325121</v>
      </c>
      <c r="AJ51" s="94">
        <v>1910.6042979999954</v>
      </c>
      <c r="AK51" s="95">
        <v>2049</v>
      </c>
      <c r="AL51" s="129"/>
      <c r="AM51" s="69">
        <v>15.442508304300706</v>
      </c>
      <c r="AN51" s="69">
        <v>1.1304889453503209</v>
      </c>
      <c r="AO51" s="69">
        <v>13.224281517348485</v>
      </c>
      <c r="AP51" s="69">
        <v>17.660735091252928</v>
      </c>
      <c r="AQ51" s="69">
        <v>7.3206303216653081</v>
      </c>
      <c r="AR51" s="94">
        <v>1856.3525615202107</v>
      </c>
      <c r="AS51" s="95">
        <v>1977</v>
      </c>
      <c r="AT51" s="129"/>
      <c r="AU51" s="69">
        <v>10.882573177342186</v>
      </c>
      <c r="AV51" s="69">
        <v>1.2552843377692129</v>
      </c>
      <c r="AW51" s="69">
        <v>8.4164541196867582</v>
      </c>
      <c r="AX51" s="69">
        <v>13.348692234997614</v>
      </c>
      <c r="AY51" s="69">
        <v>11.534811825412293</v>
      </c>
      <c r="AZ51" s="94">
        <v>1067.2674109999964</v>
      </c>
      <c r="BA51" s="95">
        <v>1045</v>
      </c>
      <c r="BB51"/>
      <c r="BE51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</row>
    <row r="52" spans="2:83" ht="12.95" customHeight="1">
      <c r="E52" s="106" t="s">
        <v>45</v>
      </c>
      <c r="F52" s="122"/>
      <c r="G52" s="115">
        <v>7.7833867729137109</v>
      </c>
      <c r="H52" s="115">
        <v>1.814861717945955</v>
      </c>
      <c r="I52" s="115">
        <v>4.2073411487469468</v>
      </c>
      <c r="J52" s="115">
        <v>11.359432397080475</v>
      </c>
      <c r="K52" s="115">
        <v>23.317121079755381</v>
      </c>
      <c r="L52" s="116">
        <v>336.3973520000003</v>
      </c>
      <c r="M52" s="117">
        <v>282</v>
      </c>
      <c r="N52" s="116"/>
      <c r="O52" s="115">
        <v>8.9195681217409319</v>
      </c>
      <c r="P52" s="115">
        <v>2.0589570275844213</v>
      </c>
      <c r="Q52" s="115">
        <v>4.8623598559001193</v>
      </c>
      <c r="R52" s="115">
        <v>12.976776387581742</v>
      </c>
      <c r="S52" s="115">
        <v>23.083595522588507</v>
      </c>
      <c r="T52" s="116">
        <v>331.36356600000039</v>
      </c>
      <c r="U52" s="117">
        <v>260</v>
      </c>
      <c r="V52" s="116"/>
      <c r="W52" s="115">
        <v>12.056132913686055</v>
      </c>
      <c r="X52" s="115">
        <v>2.0091387421627376</v>
      </c>
      <c r="Y52" s="115">
        <v>8.1110806504119566</v>
      </c>
      <c r="Z52" s="115">
        <v>16.001185176960149</v>
      </c>
      <c r="AA52" s="115">
        <v>16.664868880816456</v>
      </c>
      <c r="AB52" s="116">
        <v>899.80584800000111</v>
      </c>
      <c r="AC52" s="117">
        <v>874</v>
      </c>
      <c r="AD52" s="98"/>
      <c r="AE52" s="69">
        <v>10.052014256624771</v>
      </c>
      <c r="AF52" s="69">
        <v>1.118269565803989</v>
      </c>
      <c r="AG52" s="69">
        <v>7.8577687707671764</v>
      </c>
      <c r="AH52" s="69">
        <v>12.246259742482366</v>
      </c>
      <c r="AI52" s="69">
        <v>11.124830678259279</v>
      </c>
      <c r="AJ52" s="94">
        <v>1562.3414669999947</v>
      </c>
      <c r="AK52" s="95">
        <v>1253</v>
      </c>
      <c r="AL52" s="129"/>
      <c r="AM52" s="69">
        <v>7.2483269128444388</v>
      </c>
      <c r="AN52" s="69">
        <v>0.89904629186060292</v>
      </c>
      <c r="AO52" s="69">
        <v>5.484233088205352</v>
      </c>
      <c r="AP52" s="69">
        <v>9.0124207374835237</v>
      </c>
      <c r="AQ52" s="69">
        <v>12.403500872283271</v>
      </c>
      <c r="AR52" s="94">
        <v>1506.069034504724</v>
      </c>
      <c r="AS52" s="95">
        <v>1270</v>
      </c>
      <c r="AT52" s="129"/>
      <c r="AU52" s="69">
        <v>7.1901834696672884</v>
      </c>
      <c r="AV52" s="69">
        <v>1.611736233423974</v>
      </c>
      <c r="AW52" s="69">
        <v>4.0237825821805506</v>
      </c>
      <c r="AX52" s="69">
        <v>10.356584357154027</v>
      </c>
      <c r="AY52" s="69">
        <v>22.415787305334977</v>
      </c>
      <c r="AZ52" s="94">
        <v>800.30297199999973</v>
      </c>
      <c r="BA52" s="95">
        <v>647</v>
      </c>
      <c r="BB52"/>
      <c r="BE52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</row>
    <row r="53" spans="2:83" ht="12.95" customHeight="1">
      <c r="E53" s="106" t="s">
        <v>16</v>
      </c>
      <c r="F53" s="122"/>
      <c r="G53" s="115">
        <v>4.3351955860725804</v>
      </c>
      <c r="H53" s="115">
        <v>2.0438733644360529</v>
      </c>
      <c r="I53" s="115">
        <v>0.30790010181122518</v>
      </c>
      <c r="J53" s="115">
        <v>8.3624910703339363</v>
      </c>
      <c r="K53" s="115">
        <v>47.146047366404432</v>
      </c>
      <c r="L53" s="116">
        <v>271.32353699999993</v>
      </c>
      <c r="M53" s="117">
        <v>160</v>
      </c>
      <c r="N53" s="116"/>
      <c r="O53" s="115">
        <v>5.2805698411395809</v>
      </c>
      <c r="P53" s="115">
        <v>1.8081619122845349</v>
      </c>
      <c r="Q53" s="115">
        <v>1.717557423582678</v>
      </c>
      <c r="R53" s="115">
        <v>8.8435822586964843</v>
      </c>
      <c r="S53" s="115">
        <v>34.241795235764208</v>
      </c>
      <c r="T53" s="116">
        <v>284.95801499999988</v>
      </c>
      <c r="U53" s="117">
        <v>196</v>
      </c>
      <c r="V53" s="116"/>
      <c r="W53" s="115">
        <v>5.1236561701293049</v>
      </c>
      <c r="X53" s="115">
        <v>1.1946077569159348</v>
      </c>
      <c r="Y53" s="115">
        <v>2.7779794200642907</v>
      </c>
      <c r="Z53" s="115">
        <v>7.4693329201943186</v>
      </c>
      <c r="AA53" s="115">
        <v>23.315533229580211</v>
      </c>
      <c r="AB53" s="116">
        <v>579.29580000000158</v>
      </c>
      <c r="AC53" s="117">
        <v>451</v>
      </c>
      <c r="AD53" s="98"/>
      <c r="AE53" s="69">
        <v>4.1936422826309094</v>
      </c>
      <c r="AF53" s="69">
        <v>0.89561454298878929</v>
      </c>
      <c r="AG53" s="69">
        <v>2.4362858919035375</v>
      </c>
      <c r="AH53" s="69">
        <v>5.9509986733582831</v>
      </c>
      <c r="AI53" s="69">
        <v>21.356483997173921</v>
      </c>
      <c r="AJ53" s="94">
        <v>1135.4657309999968</v>
      </c>
      <c r="AK53" s="95">
        <v>729</v>
      </c>
      <c r="AL53" s="129"/>
      <c r="AM53" s="69">
        <v>5.1978126841872001</v>
      </c>
      <c r="AN53" s="69">
        <v>1.0156380455312244</v>
      </c>
      <c r="AO53" s="69">
        <v>3.204944441015642</v>
      </c>
      <c r="AP53" s="69">
        <v>7.1906809273587582</v>
      </c>
      <c r="AQ53" s="69">
        <v>19.539720017633595</v>
      </c>
      <c r="AR53" s="94">
        <v>1046.4669029848415</v>
      </c>
      <c r="AS53" s="95">
        <v>678</v>
      </c>
      <c r="AT53" s="129"/>
      <c r="AU53" s="69">
        <v>1.6332225974004495</v>
      </c>
      <c r="AV53" s="69">
        <v>0.67819384390258652</v>
      </c>
      <c r="AW53" s="69">
        <v>0.3008497533283257</v>
      </c>
      <c r="AX53" s="69">
        <v>2.9655954414725731</v>
      </c>
      <c r="AY53" s="69">
        <v>41.524887359631627</v>
      </c>
      <c r="AZ53" s="94">
        <v>574.84442200000001</v>
      </c>
      <c r="BA53" s="95">
        <v>334</v>
      </c>
      <c r="BB53"/>
      <c r="BE53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</row>
    <row r="54" spans="2:83" ht="5.0999999999999996" customHeight="1">
      <c r="E54" s="106"/>
      <c r="F54" s="122"/>
      <c r="G54" s="69"/>
      <c r="H54" s="69"/>
      <c r="I54" s="69"/>
      <c r="J54" s="69"/>
      <c r="K54" s="69"/>
      <c r="L54" s="69"/>
      <c r="M54" s="95"/>
      <c r="N54" s="98"/>
      <c r="O54" s="69"/>
      <c r="P54" s="69"/>
      <c r="Q54" s="69"/>
      <c r="R54" s="69"/>
      <c r="S54" s="69"/>
      <c r="T54" s="94"/>
      <c r="U54" s="95"/>
      <c r="V54" s="98"/>
      <c r="W54" s="115"/>
      <c r="X54" s="115"/>
      <c r="Y54" s="115"/>
      <c r="Z54" s="115"/>
      <c r="AA54" s="115"/>
      <c r="AB54" s="117"/>
      <c r="AC54" s="117"/>
      <c r="AD54" s="115"/>
      <c r="AE54" s="130"/>
      <c r="AF54" s="131"/>
      <c r="AG54" s="130"/>
      <c r="AH54" s="130"/>
      <c r="AI54" s="130"/>
      <c r="AJ54" s="132"/>
      <c r="AK54" s="129"/>
      <c r="AL54" s="129"/>
      <c r="AM54" s="69"/>
      <c r="AN54" s="69"/>
      <c r="AO54" s="69"/>
      <c r="AP54" s="69"/>
      <c r="AQ54" s="69"/>
      <c r="AR54" s="94"/>
      <c r="AS54" s="95"/>
      <c r="AT54" s="129"/>
      <c r="AU54" s="69"/>
      <c r="AV54" s="69"/>
      <c r="AW54" s="69"/>
      <c r="AX54" s="69"/>
      <c r="AY54" s="69"/>
      <c r="AZ54" s="94"/>
      <c r="BA54" s="95"/>
      <c r="BB54"/>
      <c r="BE54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</row>
    <row r="55" spans="2:83" ht="12.95" customHeight="1">
      <c r="E55" s="103" t="s">
        <v>69</v>
      </c>
      <c r="F55" s="122"/>
      <c r="G55" s="69">
        <v>50.081019537874191</v>
      </c>
      <c r="H55" s="69">
        <v>2.6073175088599365</v>
      </c>
      <c r="I55" s="69">
        <v>44.943500642536726</v>
      </c>
      <c r="J55" s="69">
        <v>55.218538433211663</v>
      </c>
      <c r="K55" s="69">
        <v>5.2061989410741338</v>
      </c>
      <c r="L55" s="94">
        <v>647.36545500000238</v>
      </c>
      <c r="M55" s="95">
        <v>867</v>
      </c>
      <c r="N55" s="94"/>
      <c r="O55" s="69">
        <v>54.713352538369541</v>
      </c>
      <c r="P55" s="69">
        <v>1.6887196750215403</v>
      </c>
      <c r="Q55" s="69">
        <v>51.399632661244098</v>
      </c>
      <c r="R55" s="69">
        <v>58.027072415494985</v>
      </c>
      <c r="S55" s="69">
        <v>3.0864854677608542</v>
      </c>
      <c r="T55" s="94">
        <v>1894.7872829999981</v>
      </c>
      <c r="U55" s="95">
        <v>2118</v>
      </c>
      <c r="V55" s="94"/>
      <c r="W55" s="69">
        <v>49.734992223262694</v>
      </c>
      <c r="X55" s="69">
        <v>2.0277395848748667</v>
      </c>
      <c r="Y55" s="69">
        <v>45.753416202270749</v>
      </c>
      <c r="Z55" s="69">
        <v>53.716568244254638</v>
      </c>
      <c r="AA55" s="69">
        <v>4.0770883722515716</v>
      </c>
      <c r="AB55" s="94">
        <v>1601.0294310000045</v>
      </c>
      <c r="AC55" s="95">
        <v>1703</v>
      </c>
      <c r="AD55" s="98"/>
      <c r="AE55" s="69">
        <v>47.92021057494896</v>
      </c>
      <c r="AF55" s="69">
        <v>1.6047795387625881</v>
      </c>
      <c r="AG55" s="69">
        <v>44.771345250875882</v>
      </c>
      <c r="AH55" s="69">
        <v>51.069075899022046</v>
      </c>
      <c r="AI55" s="69">
        <v>3.348857443463555</v>
      </c>
      <c r="AJ55" s="94">
        <v>1838.2235979999964</v>
      </c>
      <c r="AK55" s="95">
        <v>2293</v>
      </c>
      <c r="AL55" s="129"/>
      <c r="AM55" s="69">
        <v>46.788202438427959</v>
      </c>
      <c r="AN55" s="69">
        <v>1.6185997777826928</v>
      </c>
      <c r="AO55" s="69">
        <v>43.612212616325039</v>
      </c>
      <c r="AP55" s="69">
        <v>49.964192260530879</v>
      </c>
      <c r="AQ55" s="69">
        <v>3.4594186000471536</v>
      </c>
      <c r="AR55" s="94">
        <v>1616.167737999996</v>
      </c>
      <c r="AS55" s="95">
        <v>2033</v>
      </c>
      <c r="AT55" s="129"/>
      <c r="AU55" s="69">
        <v>43.57470409938729</v>
      </c>
      <c r="AV55" s="69">
        <v>2.424999403224084</v>
      </c>
      <c r="AW55" s="69">
        <v>38.810574520807741</v>
      </c>
      <c r="AX55" s="69">
        <v>48.338833677966839</v>
      </c>
      <c r="AY55" s="69">
        <v>5.5651540345357899</v>
      </c>
      <c r="AZ55" s="94">
        <v>932.47584900000197</v>
      </c>
      <c r="BA55" s="95">
        <v>1178</v>
      </c>
      <c r="BB55"/>
      <c r="BE55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</row>
    <row r="56" spans="2:83" ht="5.0999999999999996" customHeight="1">
      <c r="E56" s="37"/>
      <c r="F56" s="11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61"/>
      <c r="AN56" s="61"/>
      <c r="AO56" s="61"/>
      <c r="AP56" s="61"/>
      <c r="AQ56" s="61"/>
      <c r="AR56" s="61"/>
      <c r="AS56" s="61"/>
      <c r="AT56" s="54"/>
      <c r="AU56" s="61"/>
      <c r="AV56" s="61"/>
      <c r="AW56" s="61"/>
      <c r="AX56" s="61"/>
      <c r="AY56" s="61"/>
      <c r="AZ56" s="61"/>
      <c r="BA56" s="61"/>
      <c r="BB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</row>
    <row r="57" spans="2:83" ht="5.0999999999999996" customHeight="1">
      <c r="F57" s="5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W57" s="7"/>
      <c r="X57" s="7"/>
      <c r="Y57" s="7"/>
      <c r="Z57" s="7"/>
      <c r="AE57" s="7"/>
      <c r="AF57" s="7"/>
      <c r="AG57" s="7"/>
      <c r="AH57" s="7"/>
      <c r="AI57" s="7"/>
      <c r="AJ57" s="7"/>
      <c r="AK57" s="7"/>
      <c r="AL57" s="7"/>
      <c r="AT57" s="7"/>
    </row>
    <row r="58" spans="2:83" ht="11.1" customHeight="1">
      <c r="E58" s="78" t="s">
        <v>17</v>
      </c>
      <c r="F58" s="5"/>
      <c r="AJ58" s="7"/>
    </row>
    <row r="59" spans="2:83" ht="11.1" customHeight="1">
      <c r="E59" s="78" t="s">
        <v>70</v>
      </c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78"/>
      <c r="AM59" s="78"/>
      <c r="AN59" s="78"/>
      <c r="AO59" s="78"/>
      <c r="AP59" s="78"/>
      <c r="AQ59" s="78"/>
      <c r="AR59" s="78"/>
      <c r="AS59" s="78"/>
    </row>
    <row r="60" spans="2:83" ht="11.1" customHeight="1">
      <c r="E60" s="78" t="s">
        <v>84</v>
      </c>
    </row>
    <row r="61" spans="2:83" ht="11.1" customHeight="1">
      <c r="E61" s="78" t="s">
        <v>85</v>
      </c>
      <c r="AJ61" s="2"/>
    </row>
    <row r="62" spans="2:83" ht="12.95" customHeight="1">
      <c r="B62" s="1044">
        <f>'Desnutrición Cronica NCHS N'!B62+2</f>
        <v>7</v>
      </c>
      <c r="C62" s="1044"/>
      <c r="E62" s="78" t="s">
        <v>94</v>
      </c>
    </row>
    <row r="63" spans="2:83" ht="7.5" customHeight="1">
      <c r="B63" s="1044"/>
      <c r="C63" s="1044"/>
      <c r="BB63" s="2"/>
      <c r="BE63" s="2"/>
    </row>
    <row r="64" spans="2:83" ht="12.95" customHeight="1"/>
    <row r="65" spans="55:56" ht="12.95" customHeight="1">
      <c r="BC65" s="2"/>
      <c r="BD65" s="2"/>
    </row>
  </sheetData>
  <mergeCells count="45">
    <mergeCell ref="AU4:BA4"/>
    <mergeCell ref="AU5:AU6"/>
    <mergeCell ref="AV5:AV6"/>
    <mergeCell ref="AW5:AX5"/>
    <mergeCell ref="AY5:AY6"/>
    <mergeCell ref="AZ5:AZ6"/>
    <mergeCell ref="BA5:BA6"/>
    <mergeCell ref="AJ5:AJ6"/>
    <mergeCell ref="W4:AC4"/>
    <mergeCell ref="AC5:AC6"/>
    <mergeCell ref="AE4:AK4"/>
    <mergeCell ref="AE5:AE6"/>
    <mergeCell ref="AG5:AH5"/>
    <mergeCell ref="AI5:AI6"/>
    <mergeCell ref="AK5:AK6"/>
    <mergeCell ref="B62:C63"/>
    <mergeCell ref="I5:J5"/>
    <mergeCell ref="K5:K6"/>
    <mergeCell ref="M5:M6"/>
    <mergeCell ref="H5:H6"/>
    <mergeCell ref="L5:L6"/>
    <mergeCell ref="P5:P6"/>
    <mergeCell ref="T5:T6"/>
    <mergeCell ref="X5:X6"/>
    <mergeCell ref="AF5:AF6"/>
    <mergeCell ref="E4:E6"/>
    <mergeCell ref="G4:M4"/>
    <mergeCell ref="O4:U4"/>
    <mergeCell ref="G5:G6"/>
    <mergeCell ref="E2:BA2"/>
    <mergeCell ref="AB5:AB6"/>
    <mergeCell ref="S5:S6"/>
    <mergeCell ref="AA5:AA6"/>
    <mergeCell ref="AM4:AS4"/>
    <mergeCell ref="AM5:AM6"/>
    <mergeCell ref="AN5:AN6"/>
    <mergeCell ref="AO5:AP5"/>
    <mergeCell ref="AQ5:AQ6"/>
    <mergeCell ref="AR5:AR6"/>
    <mergeCell ref="AS5:AS6"/>
    <mergeCell ref="U5:U6"/>
    <mergeCell ref="O5:O6"/>
    <mergeCell ref="Q5:R5"/>
    <mergeCell ref="W5:W6"/>
    <mergeCell ref="Y5:Z5"/>
  </mergeCells>
  <phoneticPr fontId="15" type="noConversion"/>
  <printOptions verticalCentered="1"/>
  <pageMargins left="0.19685039370078741" right="0.19685039370078741" top="0.39370078740157483" bottom="0.19685039370078741" header="0" footer="0"/>
  <pageSetup paperSize="9" scale="7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30">
    <tabColor rgb="FF92D050"/>
  </sheetPr>
  <dimension ref="B1:IJ43"/>
  <sheetViews>
    <sheetView showGridLines="0" zoomScaleNormal="100" zoomScaleSheetLayoutView="100" workbookViewId="0">
      <selection activeCell="AD20" sqref="AD20"/>
    </sheetView>
  </sheetViews>
  <sheetFormatPr baseColWidth="10" defaultColWidth="11.42578125" defaultRowHeight="12.75"/>
  <cols>
    <col min="1" max="2" width="4.5703125" style="6" customWidth="1"/>
    <col min="3" max="3" width="10.7109375" style="6" customWidth="1"/>
    <col min="4" max="4" width="20.7109375" style="6" customWidth="1"/>
    <col min="5" max="5" width="10.7109375" style="6" customWidth="1"/>
    <col min="6" max="8" width="12.7109375" style="6" hidden="1" customWidth="1"/>
    <col min="9" max="9" width="12.7109375" style="6" customWidth="1"/>
    <col min="10" max="10" width="12.7109375" style="6" hidden="1" customWidth="1"/>
    <col min="11" max="11" width="10.42578125" style="6" customWidth="1"/>
    <col min="12" max="12" width="1.7109375" style="6" customWidth="1"/>
    <col min="13" max="13" width="9.7109375" style="6" customWidth="1"/>
    <col min="14" max="16" width="12.7109375" style="6" hidden="1" customWidth="1"/>
    <col min="17" max="17" width="9.7109375" style="6" customWidth="1"/>
    <col min="18" max="18" width="12.7109375" style="6" hidden="1" customWidth="1"/>
    <col min="19" max="19" width="10.7109375" style="6" customWidth="1"/>
    <col min="20" max="20" width="1.7109375" style="6" customWidth="1"/>
    <col min="21" max="27" width="9.7109375" style="6" customWidth="1"/>
    <col min="28" max="28" width="10.7109375" style="6" customWidth="1"/>
    <col min="29" max="16384" width="11.42578125" style="6"/>
  </cols>
  <sheetData>
    <row r="1" spans="2:28" ht="12.95" customHeight="1">
      <c r="B1" s="1205" t="e">
        <f>#REF!+2</f>
        <v>#REF!</v>
      </c>
    </row>
    <row r="2" spans="2:28" ht="12.95" customHeight="1">
      <c r="B2" s="1205"/>
    </row>
    <row r="3" spans="2:28" ht="41.25" customHeight="1">
      <c r="C3" s="1210" t="s">
        <v>81</v>
      </c>
      <c r="D3" s="1210"/>
      <c r="E3" s="1210"/>
      <c r="F3" s="1210"/>
      <c r="G3" s="1210"/>
      <c r="H3" s="1210"/>
      <c r="I3" s="1210"/>
      <c r="J3" s="1210"/>
      <c r="K3" s="1210"/>
      <c r="L3" s="1210"/>
      <c r="M3" s="1210"/>
      <c r="N3" s="1210"/>
      <c r="O3" s="1210"/>
      <c r="P3" s="1210"/>
      <c r="Q3" s="1210"/>
      <c r="R3" s="1210"/>
      <c r="S3" s="1210"/>
      <c r="T3" s="1210"/>
      <c r="U3" s="1210"/>
      <c r="V3" s="1210"/>
      <c r="W3" s="1210"/>
      <c r="X3" s="1210"/>
      <c r="Y3" s="1210"/>
      <c r="Z3" s="1210"/>
      <c r="AA3" s="1210"/>
      <c r="AB3" s="1210"/>
    </row>
    <row r="4" spans="2:28" ht="10.5" customHeight="1">
      <c r="T4" s="61"/>
    </row>
    <row r="5" spans="2:28" s="2" customFormat="1" ht="18" customHeight="1">
      <c r="D5" s="1208" t="s">
        <v>18</v>
      </c>
      <c r="E5" s="1207" t="s">
        <v>63</v>
      </c>
      <c r="F5" s="1207"/>
      <c r="G5" s="1207"/>
      <c r="H5" s="1207"/>
      <c r="I5" s="1207"/>
      <c r="J5" s="1207"/>
      <c r="K5" s="1207"/>
      <c r="L5" s="62"/>
      <c r="M5" s="1207">
        <v>2009</v>
      </c>
      <c r="N5" s="1207"/>
      <c r="O5" s="1207"/>
      <c r="P5" s="1207"/>
      <c r="Q5" s="1207"/>
      <c r="R5" s="1207"/>
      <c r="S5" s="1207"/>
      <c r="U5" s="1207">
        <v>2010</v>
      </c>
      <c r="V5" s="1207"/>
      <c r="W5" s="1207"/>
      <c r="X5" s="1207"/>
      <c r="Y5" s="1207"/>
      <c r="Z5" s="1207"/>
      <c r="AA5" s="1207"/>
    </row>
    <row r="6" spans="2:28" s="2" customFormat="1" ht="29.25" customHeight="1">
      <c r="D6" s="1209"/>
      <c r="E6" s="1054" t="s">
        <v>0</v>
      </c>
      <c r="F6" s="1056" t="s">
        <v>47</v>
      </c>
      <c r="G6" s="1050" t="s">
        <v>1</v>
      </c>
      <c r="H6" s="1050"/>
      <c r="I6" s="1055" t="s">
        <v>2</v>
      </c>
      <c r="J6" s="1056" t="s">
        <v>48</v>
      </c>
      <c r="K6" s="1053" t="s">
        <v>43</v>
      </c>
      <c r="L6" s="71"/>
      <c r="M6" s="1054" t="s">
        <v>0</v>
      </c>
      <c r="N6" s="1056"/>
      <c r="O6" s="1050" t="s">
        <v>1</v>
      </c>
      <c r="P6" s="1050"/>
      <c r="Q6" s="1055" t="s">
        <v>2</v>
      </c>
      <c r="R6" s="1056"/>
      <c r="S6" s="1053" t="s">
        <v>43</v>
      </c>
      <c r="U6" s="1054" t="s">
        <v>0</v>
      </c>
      <c r="V6" s="1056" t="s">
        <v>54</v>
      </c>
      <c r="W6" s="1050" t="s">
        <v>1</v>
      </c>
      <c r="X6" s="1050"/>
      <c r="Y6" s="1055" t="s">
        <v>2</v>
      </c>
      <c r="Z6" s="1056" t="s">
        <v>46</v>
      </c>
      <c r="AA6" s="1053" t="s">
        <v>43</v>
      </c>
    </row>
    <row r="7" spans="2:28" s="2" customFormat="1" ht="20.100000000000001" customHeight="1">
      <c r="D7" s="1209"/>
      <c r="E7" s="1059"/>
      <c r="F7" s="1057"/>
      <c r="G7" s="73" t="s">
        <v>3</v>
      </c>
      <c r="H7" s="73" t="s">
        <v>4</v>
      </c>
      <c r="I7" s="1054"/>
      <c r="J7" s="1057"/>
      <c r="K7" s="1054"/>
      <c r="L7" s="72"/>
      <c r="M7" s="1059"/>
      <c r="N7" s="1057"/>
      <c r="O7" s="73" t="s">
        <v>3</v>
      </c>
      <c r="P7" s="73" t="s">
        <v>4</v>
      </c>
      <c r="Q7" s="1054"/>
      <c r="R7" s="1057"/>
      <c r="S7" s="1054"/>
      <c r="U7" s="1059"/>
      <c r="V7" s="1057"/>
      <c r="W7" s="73" t="s">
        <v>3</v>
      </c>
      <c r="X7" s="73" t="s">
        <v>4</v>
      </c>
      <c r="Y7" s="1054"/>
      <c r="Z7" s="1057"/>
      <c r="AA7" s="1054"/>
    </row>
    <row r="8" spans="2:28" s="2" customFormat="1" ht="7.5" customHeight="1">
      <c r="D8" s="27"/>
    </row>
    <row r="9" spans="2:28" s="5" customFormat="1" ht="15" customHeight="1">
      <c r="D9" s="36" t="s">
        <v>5</v>
      </c>
      <c r="E9" s="20">
        <v>12.254700626159153</v>
      </c>
      <c r="F9" s="39"/>
      <c r="G9" s="39">
        <v>9.674693214510615</v>
      </c>
      <c r="H9" s="39">
        <v>14.834708037807692</v>
      </c>
      <c r="I9" s="39">
        <v>10.681164316067301</v>
      </c>
      <c r="J9" s="39"/>
      <c r="K9" s="25">
        <v>1325</v>
      </c>
      <c r="L9" s="40"/>
      <c r="M9" s="20">
        <v>14.125285893139527</v>
      </c>
      <c r="N9" s="39"/>
      <c r="O9" s="39">
        <v>12.80768172550566</v>
      </c>
      <c r="P9" s="39">
        <v>15.442890060773395</v>
      </c>
      <c r="Q9" s="48">
        <v>4.7538020670646608</v>
      </c>
      <c r="R9" s="39"/>
      <c r="S9" s="29">
        <v>4974</v>
      </c>
      <c r="U9" s="20">
        <v>18.414997483417991</v>
      </c>
      <c r="V9" s="20">
        <v>0.76037997922076805</v>
      </c>
      <c r="W9" s="20">
        <v>16.922940324458814</v>
      </c>
      <c r="X9" s="20">
        <v>19.907054642377169</v>
      </c>
      <c r="Y9" s="20">
        <v>4.1291343097139253</v>
      </c>
      <c r="Z9" s="82">
        <v>4226.0633089999974</v>
      </c>
      <c r="AA9" s="81">
        <v>4595</v>
      </c>
    </row>
    <row r="10" spans="2:28" s="2" customFormat="1" ht="7.5" customHeight="1">
      <c r="D10" s="34"/>
      <c r="E10" s="79"/>
      <c r="F10" s="63"/>
      <c r="G10" s="63"/>
      <c r="H10" s="63"/>
      <c r="I10" s="63"/>
      <c r="J10" s="63"/>
      <c r="K10" s="79"/>
      <c r="L10" s="63"/>
      <c r="M10" s="79"/>
      <c r="N10" s="63"/>
      <c r="O10" s="63"/>
      <c r="P10" s="63"/>
      <c r="Q10" s="80"/>
      <c r="R10" s="63"/>
      <c r="S10" s="80"/>
      <c r="U10" s="18"/>
      <c r="V10" s="18"/>
      <c r="W10" s="18"/>
      <c r="X10" s="18"/>
      <c r="Y10" s="18"/>
      <c r="Z10" s="83"/>
      <c r="AA10" s="80"/>
    </row>
    <row r="11" spans="2:28" s="2" customFormat="1" ht="11.1" customHeight="1">
      <c r="D11" s="75" t="s">
        <v>19</v>
      </c>
      <c r="E11" s="18">
        <v>6.2084062467922596</v>
      </c>
      <c r="F11" s="41">
        <v>1.7766794792197906</v>
      </c>
      <c r="G11" s="41">
        <v>2.7219288882328505</v>
      </c>
      <c r="H11" s="41">
        <v>9.6948836053516683</v>
      </c>
      <c r="I11" s="41">
        <v>28.617319946447768</v>
      </c>
      <c r="J11" s="41">
        <v>79.349205000000069</v>
      </c>
      <c r="K11" s="26">
        <v>195</v>
      </c>
      <c r="L11" s="42"/>
      <c r="M11" s="18">
        <v>9.9394644639372132</v>
      </c>
      <c r="N11" s="41"/>
      <c r="O11" s="41">
        <v>3.8100127222774227</v>
      </c>
      <c r="P11" s="41">
        <v>16.068916205597002</v>
      </c>
      <c r="Q11" s="38">
        <v>31.427658596201148</v>
      </c>
      <c r="R11" s="41"/>
      <c r="S11" s="30">
        <v>226</v>
      </c>
      <c r="U11" s="18">
        <v>9.6664139232347033</v>
      </c>
      <c r="V11" s="18">
        <v>2.4295114163955489</v>
      </c>
      <c r="W11" s="18">
        <v>4.8991002107920423</v>
      </c>
      <c r="X11" s="18">
        <v>14.433727635677366</v>
      </c>
      <c r="Y11" s="18">
        <v>25.133533859499302</v>
      </c>
      <c r="Z11" s="83">
        <v>70.915130000000104</v>
      </c>
      <c r="AA11" s="80">
        <v>219</v>
      </c>
    </row>
    <row r="12" spans="2:28" s="2" customFormat="1" ht="11.1" customHeight="1">
      <c r="D12" s="75" t="s">
        <v>20</v>
      </c>
      <c r="E12" s="18">
        <v>15.62083426041125</v>
      </c>
      <c r="F12" s="41">
        <v>3.1387487412073618</v>
      </c>
      <c r="G12" s="41">
        <v>9.4614923259662778</v>
      </c>
      <c r="H12" s="41">
        <v>21.780176194856224</v>
      </c>
      <c r="I12" s="41">
        <v>20.093348977922819</v>
      </c>
      <c r="J12" s="41">
        <v>194.32023599999988</v>
      </c>
      <c r="K12" s="26">
        <v>191</v>
      </c>
      <c r="L12" s="42"/>
      <c r="M12" s="18">
        <v>12.496730704553926</v>
      </c>
      <c r="N12" s="41"/>
      <c r="O12" s="41">
        <v>7.0818172688900223</v>
      </c>
      <c r="P12" s="41">
        <v>17.911644140217827</v>
      </c>
      <c r="Q12" s="38">
        <v>22.082512705433082</v>
      </c>
      <c r="R12" s="41"/>
      <c r="S12" s="30">
        <v>200</v>
      </c>
      <c r="U12" s="18">
        <v>19.903420652911283</v>
      </c>
      <c r="V12" s="18">
        <v>3.5159782680023537</v>
      </c>
      <c r="W12" s="18">
        <v>13.004185153715325</v>
      </c>
      <c r="X12" s="18">
        <v>26.80265615210724</v>
      </c>
      <c r="Y12" s="18">
        <v>17.665195994780277</v>
      </c>
      <c r="Z12" s="83">
        <v>154.92214900000005</v>
      </c>
      <c r="AA12" s="80">
        <v>182</v>
      </c>
    </row>
    <row r="13" spans="2:28" s="2" customFormat="1" ht="11.1" customHeight="1">
      <c r="D13" s="75" t="s">
        <v>44</v>
      </c>
      <c r="E13" s="18">
        <v>32.130116535338175</v>
      </c>
      <c r="F13" s="41">
        <v>4.3754119148880788</v>
      </c>
      <c r="G13" s="41">
        <v>23.544001395241366</v>
      </c>
      <c r="H13" s="41">
        <v>40.716231675434976</v>
      </c>
      <c r="I13" s="41">
        <v>13.617790368347407</v>
      </c>
      <c r="J13" s="41">
        <v>96.146458000000194</v>
      </c>
      <c r="K13" s="26">
        <v>201</v>
      </c>
      <c r="L13" s="42"/>
      <c r="M13" s="18">
        <v>38.497474098838602</v>
      </c>
      <c r="N13" s="41"/>
      <c r="O13" s="41">
        <v>32.151240840478479</v>
      </c>
      <c r="P13" s="41">
        <v>44.843707357198724</v>
      </c>
      <c r="Q13" s="38">
        <v>8.4011197882138671</v>
      </c>
      <c r="R13" s="41"/>
      <c r="S13" s="30">
        <v>191</v>
      </c>
      <c r="U13" s="18">
        <v>58.903443397191438</v>
      </c>
      <c r="V13" s="18">
        <v>4.0602951436189949</v>
      </c>
      <c r="W13" s="18">
        <v>50.936121003021739</v>
      </c>
      <c r="X13" s="18">
        <v>66.870765791361137</v>
      </c>
      <c r="Y13" s="18">
        <v>6.8931371570929132</v>
      </c>
      <c r="Z13" s="83">
        <v>86.373160999999953</v>
      </c>
      <c r="AA13" s="80">
        <v>179</v>
      </c>
    </row>
    <row r="14" spans="2:28" s="2" customFormat="1" ht="11.1" customHeight="1">
      <c r="D14" s="75" t="s">
        <v>21</v>
      </c>
      <c r="E14" s="18">
        <v>12.861181548943879</v>
      </c>
      <c r="F14" s="41">
        <v>2.4078522393682982</v>
      </c>
      <c r="G14" s="41">
        <v>8.1361186360763984</v>
      </c>
      <c r="H14" s="41">
        <v>17.586244461811358</v>
      </c>
      <c r="I14" s="41">
        <v>18.721858720406786</v>
      </c>
      <c r="J14" s="41">
        <v>176.13482799999969</v>
      </c>
      <c r="K14" s="26">
        <v>202</v>
      </c>
      <c r="L14" s="42"/>
      <c r="M14" s="18">
        <v>16.529031187371992</v>
      </c>
      <c r="N14" s="41"/>
      <c r="O14" s="41">
        <v>10.050490927862045</v>
      </c>
      <c r="P14" s="41">
        <v>23.00757144688194</v>
      </c>
      <c r="Q14" s="38">
        <v>19.974832433322298</v>
      </c>
      <c r="R14" s="41"/>
      <c r="S14" s="30">
        <v>141</v>
      </c>
      <c r="U14" s="18">
        <v>23.162579153853432</v>
      </c>
      <c r="V14" s="18">
        <v>4.0022040238682512</v>
      </c>
      <c r="W14" s="18">
        <v>15.309246177428376</v>
      </c>
      <c r="X14" s="18">
        <v>31.01591213027849</v>
      </c>
      <c r="Y14" s="18">
        <v>17.278749474677678</v>
      </c>
      <c r="Z14" s="83">
        <v>162.96584999999979</v>
      </c>
      <c r="AA14" s="80">
        <v>140</v>
      </c>
    </row>
    <row r="15" spans="2:28" s="2" customFormat="1" ht="11.1" customHeight="1">
      <c r="D15" s="75" t="s">
        <v>22</v>
      </c>
      <c r="E15" s="18">
        <v>21.443270400220598</v>
      </c>
      <c r="F15" s="41">
        <v>4.1116682634228008</v>
      </c>
      <c r="G15" s="41">
        <v>13.374714155834841</v>
      </c>
      <c r="H15" s="41">
        <v>29.511826644606355</v>
      </c>
      <c r="I15" s="41">
        <v>19.174632351698094</v>
      </c>
      <c r="J15" s="41">
        <v>164.50762099999972</v>
      </c>
      <c r="K15" s="26">
        <v>247</v>
      </c>
      <c r="L15" s="42"/>
      <c r="M15" s="18">
        <v>19.642279537248641</v>
      </c>
      <c r="N15" s="41"/>
      <c r="O15" s="41">
        <v>14.077469896360684</v>
      </c>
      <c r="P15" s="41">
        <v>25.207089178136599</v>
      </c>
      <c r="Q15" s="38">
        <v>14.438158571385395</v>
      </c>
      <c r="R15" s="41"/>
      <c r="S15" s="30">
        <v>206</v>
      </c>
      <c r="U15" s="18">
        <v>33.252945303383392</v>
      </c>
      <c r="V15" s="18">
        <v>3.882723717568918</v>
      </c>
      <c r="W15" s="18">
        <v>25.634062800721789</v>
      </c>
      <c r="X15" s="18">
        <v>40.87182780604499</v>
      </c>
      <c r="Y15" s="18">
        <v>11.676330268326222</v>
      </c>
      <c r="Z15" s="83">
        <v>126.18462399999996</v>
      </c>
      <c r="AA15" s="80">
        <v>205</v>
      </c>
    </row>
    <row r="16" spans="2:28" s="2" customFormat="1" ht="11.1" customHeight="1">
      <c r="D16" s="75" t="s">
        <v>23</v>
      </c>
      <c r="E16" s="18">
        <v>14.393144053854165</v>
      </c>
      <c r="F16" s="41">
        <v>2.9761381107080846</v>
      </c>
      <c r="G16" s="41">
        <v>8.5529020404291405</v>
      </c>
      <c r="H16" s="41">
        <v>20.233386067279188</v>
      </c>
      <c r="I16" s="41">
        <v>20.677470464913057</v>
      </c>
      <c r="J16" s="41">
        <v>334.12141099999917</v>
      </c>
      <c r="K16" s="26">
        <v>207</v>
      </c>
      <c r="L16" s="42"/>
      <c r="M16" s="18">
        <v>16.611988592204742</v>
      </c>
      <c r="N16" s="41"/>
      <c r="O16" s="41">
        <v>10.883008432661176</v>
      </c>
      <c r="P16" s="41">
        <v>22.34096875174831</v>
      </c>
      <c r="Q16" s="38">
        <v>17.575556128869838</v>
      </c>
      <c r="R16" s="41"/>
      <c r="S16" s="30">
        <v>223</v>
      </c>
      <c r="U16" s="18">
        <v>23.134505468552508</v>
      </c>
      <c r="V16" s="18">
        <v>3.7027956248389113</v>
      </c>
      <c r="W16" s="18">
        <v>15.868687231379322</v>
      </c>
      <c r="X16" s="18">
        <v>30.400323705725697</v>
      </c>
      <c r="Y16" s="18">
        <v>16.005510166933298</v>
      </c>
      <c r="Z16" s="83">
        <v>249.20799400000001</v>
      </c>
      <c r="AA16" s="80">
        <v>203</v>
      </c>
    </row>
    <row r="17" spans="4:27" s="2" customFormat="1" ht="11.1" customHeight="1">
      <c r="D17" s="75" t="s">
        <v>24</v>
      </c>
      <c r="E17" s="18">
        <v>10.524664341000355</v>
      </c>
      <c r="F17" s="41">
        <v>2.9916015104084965</v>
      </c>
      <c r="G17" s="41">
        <v>4.6540776348086226</v>
      </c>
      <c r="H17" s="41">
        <v>16.395251047192087</v>
      </c>
      <c r="I17" s="41">
        <v>28.42467382787952</v>
      </c>
      <c r="J17" s="41">
        <v>207.02081600000045</v>
      </c>
      <c r="K17" s="26">
        <v>138</v>
      </c>
      <c r="L17" s="42"/>
      <c r="M17" s="18">
        <v>16.516949393692276</v>
      </c>
      <c r="N17" s="41"/>
      <c r="O17" s="41">
        <v>9.9373417882095332</v>
      </c>
      <c r="P17" s="41">
        <v>23.096556999175018</v>
      </c>
      <c r="Q17" s="38">
        <v>20.301285449061133</v>
      </c>
      <c r="R17" s="41"/>
      <c r="S17" s="30">
        <v>151</v>
      </c>
      <c r="U17" s="18">
        <v>30.680297883799195</v>
      </c>
      <c r="V17" s="18">
        <v>3.5151607851587885</v>
      </c>
      <c r="W17" s="18">
        <v>23.782666491973764</v>
      </c>
      <c r="X17" s="18">
        <v>37.577929275624626</v>
      </c>
      <c r="Y17" s="18">
        <v>11.457388055593091</v>
      </c>
      <c r="Z17" s="83">
        <v>207.73738000000029</v>
      </c>
      <c r="AA17" s="80">
        <v>190</v>
      </c>
    </row>
    <row r="18" spans="4:27" s="2" customFormat="1" ht="11.1" customHeight="1">
      <c r="D18" s="75" t="s">
        <v>25</v>
      </c>
      <c r="E18" s="18">
        <v>21.70654870251278</v>
      </c>
      <c r="F18" s="41">
        <v>3.9712562905402917</v>
      </c>
      <c r="G18" s="41">
        <v>13.913530713648777</v>
      </c>
      <c r="H18" s="41">
        <v>29.499566691376781</v>
      </c>
      <c r="I18" s="41">
        <v>18.295199043229633</v>
      </c>
      <c r="J18" s="41">
        <v>114.6712189999996</v>
      </c>
      <c r="K18" s="26">
        <v>218</v>
      </c>
      <c r="L18" s="42"/>
      <c r="M18" s="18">
        <v>28.026849169250717</v>
      </c>
      <c r="N18" s="41"/>
      <c r="O18" s="41">
        <v>20.668386000313266</v>
      </c>
      <c r="P18" s="41">
        <v>35.385312338188172</v>
      </c>
      <c r="Q18" s="38">
        <v>13.380311559692478</v>
      </c>
      <c r="R18" s="41"/>
      <c r="S18" s="30">
        <v>187</v>
      </c>
      <c r="U18" s="18">
        <v>58.680273619066149</v>
      </c>
      <c r="V18" s="18">
        <v>4.7832219398325337</v>
      </c>
      <c r="W18" s="18">
        <v>49.294386650380403</v>
      </c>
      <c r="X18" s="18">
        <v>68.066160587751895</v>
      </c>
      <c r="Y18" s="18">
        <v>8.1513286234547966</v>
      </c>
      <c r="Z18" s="83">
        <v>92.314180999999991</v>
      </c>
      <c r="AA18" s="80">
        <v>160</v>
      </c>
    </row>
    <row r="19" spans="4:27" s="2" customFormat="1" ht="11.1" customHeight="1">
      <c r="D19" s="75" t="s">
        <v>26</v>
      </c>
      <c r="E19" s="18">
        <v>15.063593370363224</v>
      </c>
      <c r="F19" s="41">
        <v>2.8355623155010634</v>
      </c>
      <c r="G19" s="41">
        <v>9.4992110901558036</v>
      </c>
      <c r="H19" s="41">
        <v>20.627975650570644</v>
      </c>
      <c r="I19" s="41">
        <v>18.823943569001759</v>
      </c>
      <c r="J19" s="41">
        <v>152.20139999999986</v>
      </c>
      <c r="K19" s="26">
        <v>165</v>
      </c>
      <c r="L19" s="42"/>
      <c r="M19" s="18">
        <v>25.301898537159236</v>
      </c>
      <c r="N19" s="41"/>
      <c r="O19" s="41">
        <v>17.687043634393568</v>
      </c>
      <c r="P19" s="41">
        <v>32.916753439924904</v>
      </c>
      <c r="Q19" s="38">
        <v>15.337758826277165</v>
      </c>
      <c r="R19" s="41"/>
      <c r="S19" s="30">
        <v>194</v>
      </c>
      <c r="U19" s="18">
        <v>39.769083854506277</v>
      </c>
      <c r="V19" s="18">
        <v>4.4067512317345168</v>
      </c>
      <c r="W19" s="18">
        <v>31.121927297596656</v>
      </c>
      <c r="X19" s="18">
        <v>48.416240411415892</v>
      </c>
      <c r="Y19" s="18">
        <v>11.08084673978524</v>
      </c>
      <c r="Z19" s="83">
        <v>129.25237399999989</v>
      </c>
      <c r="AA19" s="80">
        <v>170</v>
      </c>
    </row>
    <row r="20" spans="4:27" s="2" customFormat="1" ht="11.1" customHeight="1">
      <c r="D20" s="75" t="s">
        <v>27</v>
      </c>
      <c r="E20" s="18">
        <v>6.6736254696089015</v>
      </c>
      <c r="F20" s="41">
        <v>1.6983853676115737</v>
      </c>
      <c r="G20" s="41">
        <v>3.3407890184969311</v>
      </c>
      <c r="H20" s="41">
        <v>10.006461920720872</v>
      </c>
      <c r="I20" s="41">
        <v>25.449216102190181</v>
      </c>
      <c r="J20" s="41">
        <v>125.09239599999964</v>
      </c>
      <c r="K20" s="26">
        <v>197</v>
      </c>
      <c r="L20" s="42"/>
      <c r="M20" s="18">
        <v>4.7915850851182427</v>
      </c>
      <c r="N20" s="41"/>
      <c r="O20" s="41">
        <v>1.3896954240040598</v>
      </c>
      <c r="P20" s="41">
        <v>8.1934747462324253</v>
      </c>
      <c r="Q20" s="38">
        <v>36.182152591492397</v>
      </c>
      <c r="R20" s="41"/>
      <c r="S20" s="30">
        <v>178</v>
      </c>
      <c r="U20" s="18">
        <v>9.6795289241872062</v>
      </c>
      <c r="V20" s="18">
        <v>2.2353061707280659</v>
      </c>
      <c r="W20" s="18">
        <v>5.2932948495889605</v>
      </c>
      <c r="X20" s="18">
        <v>14.065762998785452</v>
      </c>
      <c r="Y20" s="18">
        <v>23.09312971979951</v>
      </c>
      <c r="Z20" s="83">
        <v>106.57732499999997</v>
      </c>
      <c r="AA20" s="80">
        <v>164</v>
      </c>
    </row>
    <row r="21" spans="4:27" s="2" customFormat="1" ht="11.1" customHeight="1">
      <c r="D21" s="75" t="s">
        <v>28</v>
      </c>
      <c r="E21" s="18">
        <v>5.5503196366315271</v>
      </c>
      <c r="F21" s="41">
        <v>2.5186062038932384</v>
      </c>
      <c r="G21" s="41">
        <v>0.6079180342574475</v>
      </c>
      <c r="H21" s="41">
        <v>10.492721239005606</v>
      </c>
      <c r="I21" s="41">
        <v>45.377678562342645</v>
      </c>
      <c r="J21" s="41">
        <v>237.17369200000041</v>
      </c>
      <c r="K21" s="26">
        <v>151</v>
      </c>
      <c r="L21" s="42"/>
      <c r="M21" s="18">
        <v>13.049491827138866</v>
      </c>
      <c r="N21" s="41"/>
      <c r="O21" s="41">
        <v>7.731681806544298</v>
      </c>
      <c r="P21" s="41">
        <v>18.367301847733433</v>
      </c>
      <c r="Q21" s="38">
        <v>20.767900779456102</v>
      </c>
      <c r="R21" s="41"/>
      <c r="S21" s="30">
        <v>179</v>
      </c>
      <c r="U21" s="18">
        <v>13.842462399552494</v>
      </c>
      <c r="V21" s="18">
        <v>2.8865200965159334</v>
      </c>
      <c r="W21" s="18">
        <v>8.1783824761176724</v>
      </c>
      <c r="X21" s="18">
        <v>19.506542322987315</v>
      </c>
      <c r="Y21" s="18">
        <v>20.852648995523008</v>
      </c>
      <c r="Z21" s="83">
        <v>200.89435099999986</v>
      </c>
      <c r="AA21" s="80">
        <v>185</v>
      </c>
    </row>
    <row r="22" spans="4:27" s="2" customFormat="1" ht="11.1" customHeight="1">
      <c r="D22" s="75" t="s">
        <v>29</v>
      </c>
      <c r="E22" s="18">
        <v>5.9518857446315803</v>
      </c>
      <c r="F22" s="41">
        <v>1.7528616302169908</v>
      </c>
      <c r="G22" s="41">
        <v>2.5121474812489297</v>
      </c>
      <c r="H22" s="41">
        <v>9.3916240080142295</v>
      </c>
      <c r="I22" s="41">
        <v>29.450525521226929</v>
      </c>
      <c r="J22" s="41">
        <v>321.59903299999985</v>
      </c>
      <c r="K22" s="26">
        <v>198</v>
      </c>
      <c r="L22" s="42"/>
      <c r="M22" s="18">
        <v>7.2352645788874375</v>
      </c>
      <c r="N22" s="41"/>
      <c r="O22" s="41">
        <v>3.264805812574747</v>
      </c>
      <c r="P22" s="41">
        <v>11.205723345200127</v>
      </c>
      <c r="Q22" s="38">
        <v>27.966598985533853</v>
      </c>
      <c r="R22" s="41"/>
      <c r="S22" s="30">
        <v>176</v>
      </c>
      <c r="U22" s="18">
        <v>9.3949262304714942</v>
      </c>
      <c r="V22" s="18">
        <v>2.6752196035596585</v>
      </c>
      <c r="W22" s="18">
        <v>4.1454711286029928</v>
      </c>
      <c r="X22" s="18">
        <v>14.644381332339995</v>
      </c>
      <c r="Y22" s="18">
        <v>28.475152842423118</v>
      </c>
      <c r="Z22" s="83">
        <v>265.86485499999998</v>
      </c>
      <c r="AA22" s="80">
        <v>211</v>
      </c>
    </row>
    <row r="23" spans="4:27" s="2" customFormat="1" ht="11.1" customHeight="1">
      <c r="D23" s="75" t="s">
        <v>30</v>
      </c>
      <c r="E23" s="18">
        <v>10.859033181381356</v>
      </c>
      <c r="F23" s="41">
        <v>2.2798733237539741</v>
      </c>
      <c r="G23" s="41">
        <v>6.3851104414494406</v>
      </c>
      <c r="H23" s="41">
        <v>15.332955921313271</v>
      </c>
      <c r="I23" s="41">
        <v>20.99517779964971</v>
      </c>
      <c r="J23" s="41">
        <v>201.83264600000021</v>
      </c>
      <c r="K23" s="26">
        <v>208</v>
      </c>
      <c r="L23" s="42"/>
      <c r="M23" s="18">
        <v>20.016422174774107</v>
      </c>
      <c r="N23" s="41"/>
      <c r="O23" s="41">
        <v>12.871654846113298</v>
      </c>
      <c r="P23" s="41">
        <v>27.161189503434912</v>
      </c>
      <c r="Q23" s="38">
        <v>18.190934915463473</v>
      </c>
      <c r="R23" s="41"/>
      <c r="S23" s="30">
        <v>138</v>
      </c>
      <c r="U23" s="18">
        <v>21.525308356285713</v>
      </c>
      <c r="V23" s="18">
        <v>3.7742289003356277</v>
      </c>
      <c r="W23" s="18">
        <v>14.119320029150394</v>
      </c>
      <c r="X23" s="18">
        <v>28.931296683421031</v>
      </c>
      <c r="Y23" s="18">
        <v>17.533913279497789</v>
      </c>
      <c r="Z23" s="83">
        <v>153.20305500000006</v>
      </c>
      <c r="AA23" s="80">
        <v>145</v>
      </c>
    </row>
    <row r="24" spans="4:27" s="2" customFormat="1" ht="11.1" customHeight="1">
      <c r="D24" s="75" t="s">
        <v>31</v>
      </c>
      <c r="E24" s="18">
        <v>10.597241103146494</v>
      </c>
      <c r="F24" s="41">
        <v>1.9174821263439847</v>
      </c>
      <c r="G24" s="41">
        <v>6.8344588471841456</v>
      </c>
      <c r="H24" s="41">
        <v>14.360023359108842</v>
      </c>
      <c r="I24" s="41">
        <v>18.094163449528885</v>
      </c>
      <c r="J24" s="41">
        <v>1129.179801000002</v>
      </c>
      <c r="K24" s="26">
        <v>279</v>
      </c>
      <c r="L24" s="42"/>
      <c r="M24" s="18">
        <v>12.783884130384299</v>
      </c>
      <c r="N24" s="41"/>
      <c r="O24" s="41">
        <v>9.5210823133056834</v>
      </c>
      <c r="P24" s="41">
        <v>16.046685947462912</v>
      </c>
      <c r="Q24" s="38">
        <v>13.007123139096056</v>
      </c>
      <c r="R24" s="41"/>
      <c r="S24" s="30">
        <v>408</v>
      </c>
      <c r="U24" s="18">
        <v>13.905793651576467</v>
      </c>
      <c r="V24" s="18">
        <v>1.8017079194373145</v>
      </c>
      <c r="W24" s="18">
        <v>10.370388626440491</v>
      </c>
      <c r="X24" s="18">
        <v>17.441198676712443</v>
      </c>
      <c r="Y24" s="18">
        <v>12.956527074835883</v>
      </c>
      <c r="Z24" s="83">
        <v>1133.7763090000001</v>
      </c>
      <c r="AA24" s="80">
        <v>354</v>
      </c>
    </row>
    <row r="25" spans="4:27" s="2" customFormat="1" ht="11.1" customHeight="1">
      <c r="D25" s="75" t="s">
        <v>32</v>
      </c>
      <c r="E25" s="18">
        <v>17.121139221346123</v>
      </c>
      <c r="F25" s="41">
        <v>3.8415538767287032</v>
      </c>
      <c r="G25" s="41">
        <v>9.5826435221768218</v>
      </c>
      <c r="H25" s="41">
        <v>24.659634920515426</v>
      </c>
      <c r="I25" s="41">
        <v>22.437489860132491</v>
      </c>
      <c r="J25" s="41">
        <v>210.3383339999998</v>
      </c>
      <c r="K25" s="26">
        <v>250</v>
      </c>
      <c r="L25" s="42"/>
      <c r="M25" s="18">
        <v>19.601473643715302</v>
      </c>
      <c r="N25" s="41"/>
      <c r="O25" s="41">
        <v>14.020211142982728</v>
      </c>
      <c r="P25" s="41">
        <v>25.182736144447869</v>
      </c>
      <c r="Q25" s="38">
        <v>14.510992175018799</v>
      </c>
      <c r="R25" s="41"/>
      <c r="S25" s="30">
        <v>313</v>
      </c>
      <c r="U25" s="18">
        <v>8.6143223663413551</v>
      </c>
      <c r="V25" s="18">
        <v>1.5376190321395173</v>
      </c>
      <c r="W25" s="18">
        <v>5.5971262968094528</v>
      </c>
      <c r="X25" s="18">
        <v>11.631518435873257</v>
      </c>
      <c r="Y25" s="18">
        <v>17.849564559453206</v>
      </c>
      <c r="Z25" s="83">
        <v>229.80819799999972</v>
      </c>
      <c r="AA25" s="80">
        <v>283</v>
      </c>
    </row>
    <row r="26" spans="4:27" s="2" customFormat="1" ht="11.1" customHeight="1">
      <c r="D26" s="75" t="s">
        <v>33</v>
      </c>
      <c r="E26" s="18">
        <v>13.986175221975733</v>
      </c>
      <c r="F26" s="41">
        <v>2.0285600192122231</v>
      </c>
      <c r="G26" s="41">
        <v>10.005418613829351</v>
      </c>
      <c r="H26" s="41">
        <v>17.966931830122114</v>
      </c>
      <c r="I26" s="41">
        <v>14.504036929444833</v>
      </c>
      <c r="J26" s="41">
        <v>25.896979999999914</v>
      </c>
      <c r="K26" s="26">
        <v>323</v>
      </c>
      <c r="L26" s="42"/>
      <c r="M26" s="18">
        <v>29.901693131622736</v>
      </c>
      <c r="N26" s="41"/>
      <c r="O26" s="41">
        <v>21.056903220420523</v>
      </c>
      <c r="P26" s="41">
        <v>38.746483042824948</v>
      </c>
      <c r="Q26" s="38">
        <v>15.074576614706652</v>
      </c>
      <c r="R26" s="41"/>
      <c r="S26" s="30">
        <v>248</v>
      </c>
      <c r="U26" s="18">
        <v>13.325958712331957</v>
      </c>
      <c r="V26" s="18">
        <v>3.0039776138734382</v>
      </c>
      <c r="W26" s="18">
        <v>7.4313975368441341</v>
      </c>
      <c r="X26" s="18">
        <v>19.22051988781978</v>
      </c>
      <c r="Y26" s="18">
        <v>22.542300173071464</v>
      </c>
      <c r="Z26" s="83">
        <v>19.393539000000029</v>
      </c>
      <c r="AA26" s="80">
        <v>188</v>
      </c>
    </row>
    <row r="27" spans="4:27" s="2" customFormat="1" ht="11.1" customHeight="1">
      <c r="D27" s="75" t="s">
        <v>34</v>
      </c>
      <c r="E27" s="18">
        <v>4.0963938903328936</v>
      </c>
      <c r="F27" s="41">
        <v>1.4998906193064943</v>
      </c>
      <c r="G27" s="41">
        <v>1.1530747685157459</v>
      </c>
      <c r="H27" s="41">
        <v>7.0397130121500426</v>
      </c>
      <c r="I27" s="41">
        <v>36.614902264308505</v>
      </c>
      <c r="J27" s="41">
        <v>23.668720000000008</v>
      </c>
      <c r="K27" s="26">
        <v>146</v>
      </c>
      <c r="L27" s="42"/>
      <c r="M27" s="18">
        <v>5.5133097648307672</v>
      </c>
      <c r="N27" s="41"/>
      <c r="O27" s="41">
        <v>0.74741818875601862</v>
      </c>
      <c r="P27" s="41">
        <v>10.279201340905516</v>
      </c>
      <c r="Q27" s="38">
        <v>44.053979552859047</v>
      </c>
      <c r="R27" s="41"/>
      <c r="S27" s="30">
        <v>164</v>
      </c>
      <c r="U27" s="18">
        <v>11.583677562564002</v>
      </c>
      <c r="V27" s="18">
        <v>2.725571987286838</v>
      </c>
      <c r="W27" s="18">
        <v>6.2354183934345651</v>
      </c>
      <c r="X27" s="18">
        <v>16.931936731693437</v>
      </c>
      <c r="Y27" s="18">
        <v>23.529418637266897</v>
      </c>
      <c r="Z27" s="83">
        <v>28.357799000000014</v>
      </c>
      <c r="AA27" s="80">
        <v>153</v>
      </c>
    </row>
    <row r="28" spans="4:27" s="2" customFormat="1" ht="11.1" customHeight="1">
      <c r="D28" s="75" t="s">
        <v>35</v>
      </c>
      <c r="E28" s="18">
        <v>12.855002958589523</v>
      </c>
      <c r="F28" s="41">
        <v>2.4329956908292019</v>
      </c>
      <c r="G28" s="41">
        <v>8.080599646815104</v>
      </c>
      <c r="H28" s="41">
        <v>17.629406270363944</v>
      </c>
      <c r="I28" s="41">
        <v>18.926449870659191</v>
      </c>
      <c r="J28" s="41">
        <v>53.530575000000098</v>
      </c>
      <c r="K28" s="26">
        <v>225</v>
      </c>
      <c r="L28" s="42"/>
      <c r="M28" s="18">
        <v>25.105424012598355</v>
      </c>
      <c r="N28" s="41"/>
      <c r="O28" s="41">
        <v>19.705542985096336</v>
      </c>
      <c r="P28" s="41">
        <v>30.505305040100371</v>
      </c>
      <c r="Q28" s="38">
        <v>10.961500615680196</v>
      </c>
      <c r="R28" s="41"/>
      <c r="S28" s="30">
        <v>237</v>
      </c>
      <c r="U28" s="18">
        <v>23.284811047082041</v>
      </c>
      <c r="V28" s="18">
        <v>3.3957965939774488</v>
      </c>
      <c r="W28" s="18">
        <v>16.621402281893889</v>
      </c>
      <c r="X28" s="18">
        <v>29.948219812270189</v>
      </c>
      <c r="Y28" s="18">
        <v>14.583741251372517</v>
      </c>
      <c r="Z28" s="83">
        <v>41.281923999999947</v>
      </c>
      <c r="AA28" s="80">
        <v>181</v>
      </c>
    </row>
    <row r="29" spans="4:27" s="2" customFormat="1" ht="11.1" customHeight="1">
      <c r="D29" s="75" t="s">
        <v>36</v>
      </c>
      <c r="E29" s="18">
        <v>8.3762292563249083</v>
      </c>
      <c r="F29" s="41">
        <v>2.1412281595565568</v>
      </c>
      <c r="G29" s="41">
        <v>4.1743776645667303</v>
      </c>
      <c r="H29" s="41">
        <v>12.578080848083086</v>
      </c>
      <c r="I29" s="41">
        <v>25.563151318234407</v>
      </c>
      <c r="J29" s="41">
        <v>307.5855640000002</v>
      </c>
      <c r="K29" s="26">
        <v>208</v>
      </c>
      <c r="L29" s="42"/>
      <c r="M29" s="18">
        <v>7.6590004136956313</v>
      </c>
      <c r="N29" s="41"/>
      <c r="O29" s="41">
        <v>4.0495800709312322</v>
      </c>
      <c r="P29" s="41">
        <v>11.268420756460031</v>
      </c>
      <c r="Q29" s="38">
        <v>24.016999588642822</v>
      </c>
      <c r="R29" s="41"/>
      <c r="S29" s="30">
        <v>218</v>
      </c>
      <c r="U29" s="18">
        <v>18.880431050164599</v>
      </c>
      <c r="V29" s="18">
        <v>2.9078590768911772</v>
      </c>
      <c r="W29" s="18">
        <v>13.17447866913772</v>
      </c>
      <c r="X29" s="18">
        <v>24.586383431191479</v>
      </c>
      <c r="Y29" s="18">
        <v>15.401444327013003</v>
      </c>
      <c r="Z29" s="83">
        <v>272.48726400000015</v>
      </c>
      <c r="AA29" s="80">
        <v>225</v>
      </c>
    </row>
    <row r="30" spans="4:27" s="2" customFormat="1" ht="11.1" customHeight="1">
      <c r="D30" s="75" t="s">
        <v>37</v>
      </c>
      <c r="E30" s="18">
        <v>5.0532911831470866</v>
      </c>
      <c r="F30" s="41">
        <v>1.6709099329083568</v>
      </c>
      <c r="G30" s="41">
        <v>1.7743713118851911</v>
      </c>
      <c r="H30" s="41">
        <v>8.3322110544089814</v>
      </c>
      <c r="I30" s="41">
        <v>33.065775795404456</v>
      </c>
      <c r="J30" s="41">
        <v>228.82302999999979</v>
      </c>
      <c r="K30" s="26">
        <v>156</v>
      </c>
      <c r="L30" s="42"/>
      <c r="M30" s="18">
        <v>6.6242000017786111</v>
      </c>
      <c r="N30" s="41"/>
      <c r="O30" s="41">
        <v>2.2711205957790277</v>
      </c>
      <c r="P30" s="41">
        <v>10.977279407778195</v>
      </c>
      <c r="Q30" s="38">
        <v>33.490106977363254</v>
      </c>
      <c r="R30" s="41"/>
      <c r="S30" s="30">
        <v>194</v>
      </c>
      <c r="U30" s="18">
        <v>8.0246674834203304</v>
      </c>
      <c r="V30" s="18">
        <v>2.0834226483299556</v>
      </c>
      <c r="W30" s="18">
        <v>3.936467159203406</v>
      </c>
      <c r="X30" s="18">
        <v>12.112867807637254</v>
      </c>
      <c r="Y30" s="18">
        <v>25.962728706634763</v>
      </c>
      <c r="Z30" s="83">
        <v>201.85196500000018</v>
      </c>
      <c r="AA30" s="80">
        <v>172</v>
      </c>
    </row>
    <row r="31" spans="4:27" s="2" customFormat="1" ht="11.1" customHeight="1">
      <c r="D31" s="75" t="s">
        <v>38</v>
      </c>
      <c r="E31" s="18">
        <v>13.803264660289393</v>
      </c>
      <c r="F31" s="41">
        <v>2.6417248092769552</v>
      </c>
      <c r="G31" s="41">
        <v>8.6192605431633353</v>
      </c>
      <c r="H31" s="41">
        <v>18.987268777415451</v>
      </c>
      <c r="I31" s="41">
        <v>19.138405835808769</v>
      </c>
      <c r="J31" s="41">
        <v>131.53331799999947</v>
      </c>
      <c r="K31" s="26">
        <v>232</v>
      </c>
      <c r="L31" s="42"/>
      <c r="M31" s="18">
        <v>5.8681497904350826</v>
      </c>
      <c r="N31" s="41"/>
      <c r="O31" s="41">
        <v>2.0887937862639139</v>
      </c>
      <c r="P31" s="41">
        <v>9.6475057946062517</v>
      </c>
      <c r="Q31" s="38">
        <v>32.822374308937817</v>
      </c>
      <c r="R31" s="41"/>
      <c r="S31" s="30">
        <v>206</v>
      </c>
      <c r="U31" s="18">
        <v>3.4791565445254817</v>
      </c>
      <c r="V31" s="18">
        <v>1.5447940121701129</v>
      </c>
      <c r="W31" s="18">
        <v>0.44788135585237038</v>
      </c>
      <c r="X31" s="18">
        <v>6.510431733198593</v>
      </c>
      <c r="Y31" s="18">
        <v>44.401394200007338</v>
      </c>
      <c r="Z31" s="83">
        <v>138.76346000000001</v>
      </c>
      <c r="AA31" s="80">
        <v>195</v>
      </c>
    </row>
    <row r="32" spans="4:27" s="2" customFormat="1" ht="11.1" customHeight="1">
      <c r="D32" s="75" t="s">
        <v>39</v>
      </c>
      <c r="E32" s="18">
        <v>8.2397505927431141</v>
      </c>
      <c r="F32" s="41">
        <v>2.0818735533880059</v>
      </c>
      <c r="G32" s="41">
        <v>4.1543738592546662</v>
      </c>
      <c r="H32" s="41">
        <v>12.325127326231563</v>
      </c>
      <c r="I32" s="41">
        <v>25.266220499702342</v>
      </c>
      <c r="J32" s="41">
        <v>55.980407999999834</v>
      </c>
      <c r="K32" s="26">
        <v>162</v>
      </c>
      <c r="L32" s="42"/>
      <c r="M32" s="18">
        <v>7.7625012752800355</v>
      </c>
      <c r="N32" s="41"/>
      <c r="O32" s="41">
        <v>2.7854650424752778</v>
      </c>
      <c r="P32" s="41">
        <v>12.739537508084794</v>
      </c>
      <c r="Q32" s="38">
        <v>32.675519406152958</v>
      </c>
      <c r="R32" s="41"/>
      <c r="S32" s="30">
        <v>138</v>
      </c>
      <c r="U32" s="18">
        <v>5.3174657088162345</v>
      </c>
      <c r="V32" s="18">
        <v>3.2515025768130346</v>
      </c>
      <c r="W32" s="18">
        <v>-1.0628018280537059</v>
      </c>
      <c r="X32" s="18">
        <v>11.697733245686175</v>
      </c>
      <c r="Y32" s="18">
        <v>61.147598402414125</v>
      </c>
      <c r="Z32" s="83">
        <v>37.641089000000008</v>
      </c>
      <c r="AA32" s="80">
        <v>104</v>
      </c>
    </row>
    <row r="33" spans="4:244" s="2" customFormat="1" ht="11.1" customHeight="1">
      <c r="D33" s="75" t="s">
        <v>40</v>
      </c>
      <c r="E33" s="18">
        <v>13.970924602962814</v>
      </c>
      <c r="F33" s="41">
        <v>2.0071279007795737</v>
      </c>
      <c r="G33" s="41">
        <v>10.032225437667188</v>
      </c>
      <c r="H33" s="41">
        <v>17.909623768258442</v>
      </c>
      <c r="I33" s="41">
        <v>14.366464338043325</v>
      </c>
      <c r="J33" s="41">
        <v>36.724520000000012</v>
      </c>
      <c r="K33" s="26">
        <v>213</v>
      </c>
      <c r="L33" s="42"/>
      <c r="M33" s="18">
        <v>25.813405828889437</v>
      </c>
      <c r="N33" s="41"/>
      <c r="O33" s="41">
        <v>18.80126749343972</v>
      </c>
      <c r="P33" s="41">
        <v>32.825544164339149</v>
      </c>
      <c r="Q33" s="38">
        <v>13.843903007795664</v>
      </c>
      <c r="R33" s="41"/>
      <c r="S33" s="30">
        <v>190</v>
      </c>
      <c r="U33" s="18">
        <v>22.090048642933183</v>
      </c>
      <c r="V33" s="18">
        <v>3.7305640611005044</v>
      </c>
      <c r="W33" s="18">
        <v>14.76974173529333</v>
      </c>
      <c r="X33" s="18">
        <v>29.410355550573037</v>
      </c>
      <c r="Y33" s="18">
        <v>16.887984817968917</v>
      </c>
      <c r="Z33" s="83">
        <v>33.740563999999992</v>
      </c>
      <c r="AA33" s="80">
        <v>165</v>
      </c>
    </row>
    <row r="34" spans="4:244" s="2" customFormat="1" ht="11.1" customHeight="1">
      <c r="D34" s="75" t="s">
        <v>41</v>
      </c>
      <c r="E34" s="18">
        <v>13.433689377657348</v>
      </c>
      <c r="F34" s="41">
        <v>2.4073921399879241</v>
      </c>
      <c r="G34" s="41">
        <v>8.7095293434976622</v>
      </c>
      <c r="H34" s="41">
        <v>18.157849411817033</v>
      </c>
      <c r="I34" s="41">
        <v>17.920558323998854</v>
      </c>
      <c r="J34" s="41">
        <v>101.40535199999968</v>
      </c>
      <c r="K34" s="26">
        <v>282</v>
      </c>
      <c r="L34" s="42"/>
      <c r="M34" s="18">
        <v>14.459855203129019</v>
      </c>
      <c r="N34" s="41"/>
      <c r="O34" s="41">
        <v>9.6745330096935174</v>
      </c>
      <c r="P34" s="41">
        <v>19.245177396564518</v>
      </c>
      <c r="Q34" s="38">
        <v>16.86555440003162</v>
      </c>
      <c r="R34" s="41"/>
      <c r="S34" s="30">
        <v>268</v>
      </c>
      <c r="U34" s="18">
        <v>14.596638018914627</v>
      </c>
      <c r="V34" s="18">
        <v>2.8253891896512711</v>
      </c>
      <c r="W34" s="18">
        <v>9.0525123416641389</v>
      </c>
      <c r="X34" s="18">
        <v>20.140763696165116</v>
      </c>
      <c r="Y34" s="18">
        <v>19.356438009835369</v>
      </c>
      <c r="Z34" s="83">
        <v>82.548768999999922</v>
      </c>
      <c r="AA34" s="80">
        <v>222</v>
      </c>
    </row>
    <row r="35" spans="4:244" s="2" customFormat="1" ht="5.0999999999999996" customHeight="1">
      <c r="D35" s="37"/>
      <c r="E35" s="43"/>
      <c r="F35" s="43"/>
      <c r="G35" s="43"/>
      <c r="H35" s="43"/>
      <c r="I35" s="43"/>
      <c r="J35" s="43"/>
      <c r="K35" s="45"/>
      <c r="L35" s="44"/>
      <c r="M35" s="43"/>
      <c r="N35" s="43"/>
      <c r="O35" s="43"/>
      <c r="P35" s="43"/>
      <c r="Q35" s="43"/>
      <c r="R35" s="43"/>
      <c r="S35" s="44"/>
      <c r="T35" s="11"/>
      <c r="U35" s="11"/>
      <c r="V35" s="11"/>
      <c r="W35" s="11"/>
      <c r="X35" s="11"/>
      <c r="Y35" s="11"/>
      <c r="Z35" s="84"/>
      <c r="AA35" s="11"/>
    </row>
    <row r="36" spans="4:244" s="2" customFormat="1" ht="5.0999999999999996" customHeight="1">
      <c r="E36" s="41"/>
      <c r="F36" s="41"/>
      <c r="G36" s="41"/>
      <c r="H36" s="41"/>
      <c r="I36" s="41"/>
      <c r="J36" s="41"/>
      <c r="K36" s="42"/>
      <c r="L36" s="42"/>
      <c r="M36" s="41"/>
      <c r="N36" s="41"/>
      <c r="O36" s="41"/>
      <c r="P36" s="41"/>
      <c r="Q36" s="41"/>
      <c r="R36" s="41"/>
      <c r="S36" s="42"/>
    </row>
    <row r="37" spans="4:244" s="2" customFormat="1" ht="11.1" customHeight="1">
      <c r="D37" s="1206" t="s">
        <v>17</v>
      </c>
      <c r="E37" s="1206"/>
      <c r="F37" s="1206"/>
      <c r="G37" s="1206"/>
      <c r="H37" s="1206"/>
      <c r="I37" s="1206"/>
      <c r="J37" s="1206"/>
      <c r="K37" s="1206"/>
      <c r="L37" s="1206"/>
      <c r="M37" s="1206"/>
      <c r="N37" s="1206"/>
      <c r="O37" s="1206"/>
      <c r="P37" s="1206"/>
      <c r="Q37" s="1206"/>
      <c r="R37" s="1206"/>
      <c r="S37" s="1206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</row>
    <row r="38" spans="4:244" s="2" customFormat="1" ht="11.1" customHeight="1">
      <c r="D38" s="1206" t="s">
        <v>42</v>
      </c>
      <c r="E38" s="1206"/>
      <c r="F38" s="1206"/>
      <c r="G38" s="1206"/>
      <c r="H38" s="1206"/>
      <c r="I38" s="1206"/>
      <c r="J38" s="1206"/>
      <c r="K38" s="1206"/>
      <c r="L38" s="1206"/>
      <c r="M38" s="1206"/>
      <c r="N38" s="1206"/>
      <c r="O38" s="1206"/>
      <c r="P38" s="1206"/>
      <c r="Q38" s="1206"/>
      <c r="R38" s="1206"/>
      <c r="S38" s="1206"/>
    </row>
    <row r="39" spans="4:244" s="2" customFormat="1" ht="25.5" customHeight="1">
      <c r="D39" s="1211" t="s">
        <v>64</v>
      </c>
      <c r="E39" s="1211"/>
      <c r="F39" s="1211"/>
      <c r="G39" s="1211"/>
      <c r="H39" s="1211"/>
      <c r="I39" s="1211"/>
      <c r="J39" s="1211"/>
      <c r="K39" s="1211"/>
      <c r="L39" s="1211"/>
      <c r="M39" s="1211"/>
      <c r="N39" s="1211"/>
      <c r="O39" s="1211"/>
      <c r="P39" s="1211"/>
      <c r="Q39" s="1211"/>
      <c r="R39" s="1211"/>
      <c r="S39" s="1211"/>
      <c r="T39" s="1211"/>
      <c r="U39" s="1211"/>
      <c r="V39" s="1211"/>
      <c r="W39" s="1211"/>
      <c r="X39" s="1211"/>
      <c r="Y39" s="1211"/>
      <c r="Z39" s="1211"/>
      <c r="AA39" s="1211"/>
    </row>
    <row r="40" spans="4:244" ht="12" customHeight="1">
      <c r="D40" s="70" t="s">
        <v>82</v>
      </c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</row>
    <row r="41" spans="4:244" ht="12" customHeight="1"/>
    <row r="42" spans="4:244" ht="12" customHeight="1"/>
    <row r="43" spans="4:244" ht="5.0999999999999996" customHeight="1"/>
  </sheetData>
  <mergeCells count="27">
    <mergeCell ref="C3:AB3"/>
    <mergeCell ref="D39:AA39"/>
    <mergeCell ref="U5:AA5"/>
    <mergeCell ref="U6:U7"/>
    <mergeCell ref="V6:V7"/>
    <mergeCell ref="W6:X6"/>
    <mergeCell ref="Y6:Y7"/>
    <mergeCell ref="Z6:Z7"/>
    <mergeCell ref="AA6:AA7"/>
    <mergeCell ref="D38:S38"/>
    <mergeCell ref="E6:E7"/>
    <mergeCell ref="B1:B2"/>
    <mergeCell ref="R6:R7"/>
    <mergeCell ref="D37:S37"/>
    <mergeCell ref="M5:S5"/>
    <mergeCell ref="N6:N7"/>
    <mergeCell ref="O6:P6"/>
    <mergeCell ref="Q6:Q7"/>
    <mergeCell ref="S6:S7"/>
    <mergeCell ref="M6:M7"/>
    <mergeCell ref="D5:D7"/>
    <mergeCell ref="E5:K5"/>
    <mergeCell ref="G6:H6"/>
    <mergeCell ref="I6:I7"/>
    <mergeCell ref="K6:K7"/>
    <mergeCell ref="F6:F7"/>
    <mergeCell ref="J6:J7"/>
  </mergeCells>
  <phoneticPr fontId="15" type="noConversion"/>
  <pageMargins left="0.19685039370078741" right="0.19685039370078741" top="0.51181102362204722" bottom="0.19685039370078741" header="0" footer="0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6">
    <tabColor rgb="FF00B050"/>
  </sheetPr>
  <dimension ref="A1:BO65"/>
  <sheetViews>
    <sheetView showGridLines="0" view="pageBreakPreview" topLeftCell="A17" zoomScaleNormal="100" zoomScaleSheetLayoutView="100" workbookViewId="0">
      <selection activeCell="D58" sqref="D58"/>
    </sheetView>
  </sheetViews>
  <sheetFormatPr baseColWidth="10" defaultColWidth="11.42578125" defaultRowHeight="12.75"/>
  <cols>
    <col min="1" max="1" width="2.7109375" style="6" customWidth="1"/>
    <col min="2" max="3" width="2.28515625" style="6" customWidth="1"/>
    <col min="4" max="4" width="8.7109375" style="6" customWidth="1"/>
    <col min="5" max="5" width="22.7109375" style="6" customWidth="1"/>
    <col min="6" max="6" width="0.85546875" style="6" customWidth="1"/>
    <col min="7" max="7" width="9.28515625" style="6" customWidth="1"/>
    <col min="8" max="10" width="8.7109375" style="6" hidden="1" customWidth="1"/>
    <col min="11" max="11" width="9.28515625" style="6" customWidth="1"/>
    <col min="12" max="12" width="8.7109375" style="6" hidden="1" customWidth="1"/>
    <col min="13" max="13" width="9.28515625" style="6" customWidth="1"/>
    <col min="14" max="14" width="0.85546875" style="6" customWidth="1"/>
    <col min="15" max="21" width="8.7109375" style="6" hidden="1" customWidth="1"/>
    <col min="22" max="22" width="0.85546875" style="6" hidden="1" customWidth="1"/>
    <col min="23" max="23" width="9.28515625" style="6" customWidth="1"/>
    <col min="24" max="26" width="8.7109375" style="6" hidden="1" customWidth="1"/>
    <col min="27" max="27" width="9.28515625" style="6" customWidth="1"/>
    <col min="28" max="28" width="8.7109375" style="6" hidden="1" customWidth="1"/>
    <col min="29" max="29" width="9.28515625" style="6" customWidth="1"/>
    <col min="30" max="30" width="0.85546875" style="6" hidden="1" customWidth="1"/>
    <col min="31" max="37" width="8.7109375" style="6" hidden="1" customWidth="1"/>
    <col min="38" max="38" width="0.85546875" style="6" customWidth="1"/>
    <col min="39" max="39" width="9.28515625" style="6" customWidth="1"/>
    <col min="40" max="42" width="8.7109375" style="6" hidden="1" customWidth="1"/>
    <col min="43" max="43" width="9.28515625" style="6" customWidth="1"/>
    <col min="44" max="44" width="8.7109375" style="6" hidden="1" customWidth="1"/>
    <col min="45" max="45" width="9.28515625" style="6" customWidth="1"/>
    <col min="46" max="46" width="0.85546875" style="6" customWidth="1"/>
    <col min="47" max="47" width="9.28515625" style="6" customWidth="1"/>
    <col min="48" max="48" width="8.7109375" style="6" hidden="1" customWidth="1"/>
    <col min="49" max="50" width="9.28515625" style="6" hidden="1" customWidth="1"/>
    <col min="51" max="51" width="9.28515625" style="6" customWidth="1"/>
    <col min="52" max="52" width="10.7109375" style="6" hidden="1" customWidth="1"/>
    <col min="53" max="53" width="9.28515625" style="6" customWidth="1"/>
    <col min="54" max="54" width="0.85546875" style="6" customWidth="1"/>
    <col min="55" max="55" width="9.28515625" style="6" customWidth="1"/>
    <col min="56" max="56" width="8.7109375" style="6" hidden="1" customWidth="1"/>
    <col min="57" max="59" width="9.28515625" style="6" customWidth="1"/>
    <col min="60" max="60" width="10.7109375" style="6" hidden="1" customWidth="1"/>
    <col min="61" max="61" width="9.28515625" style="6" customWidth="1"/>
    <col min="62" max="69" width="4.7109375" style="6" customWidth="1"/>
    <col min="70" max="16384" width="11.42578125" style="6"/>
  </cols>
  <sheetData>
    <row r="1" spans="2:63" ht="20.100000000000001" customHeight="1">
      <c r="B1" s="76"/>
    </row>
    <row r="2" spans="2:63" ht="54.95" customHeight="1">
      <c r="B2" s="67"/>
      <c r="C2" s="67"/>
      <c r="E2" s="1060" t="s">
        <v>92</v>
      </c>
      <c r="F2" s="1060"/>
      <c r="G2" s="1060"/>
      <c r="H2" s="1060"/>
      <c r="I2" s="1060"/>
      <c r="J2" s="1060"/>
      <c r="K2" s="1060"/>
      <c r="L2" s="1060"/>
      <c r="M2" s="1060"/>
      <c r="N2" s="1060"/>
      <c r="O2" s="1060"/>
      <c r="P2" s="1060"/>
      <c r="Q2" s="1060"/>
      <c r="R2" s="1060"/>
      <c r="S2" s="1060"/>
      <c r="T2" s="1060"/>
      <c r="U2" s="1060"/>
      <c r="V2" s="1060"/>
      <c r="W2" s="1060"/>
      <c r="X2" s="1060"/>
      <c r="Y2" s="1060"/>
      <c r="Z2" s="1060"/>
      <c r="AA2" s="1060"/>
      <c r="AB2" s="1060"/>
      <c r="AC2" s="1060"/>
      <c r="AD2" s="1060"/>
      <c r="AE2" s="1060"/>
      <c r="AF2" s="1060"/>
      <c r="AG2" s="1060"/>
      <c r="AH2" s="1060"/>
      <c r="AI2" s="1060"/>
      <c r="AJ2" s="1060"/>
      <c r="AK2" s="1060"/>
      <c r="AL2" s="1060"/>
      <c r="AM2" s="1060"/>
      <c r="AN2" s="1060"/>
      <c r="AO2" s="1060"/>
      <c r="AP2" s="1060"/>
      <c r="AQ2" s="1060"/>
      <c r="AR2" s="1060"/>
      <c r="AS2" s="1060"/>
      <c r="AT2" s="1060"/>
      <c r="AU2" s="1060"/>
      <c r="AV2" s="1060"/>
      <c r="AW2" s="1060"/>
      <c r="AX2" s="1060"/>
      <c r="AY2" s="1060"/>
      <c r="AZ2" s="1060"/>
      <c r="BA2" s="1060"/>
      <c r="BB2" s="1060"/>
      <c r="BC2" s="1060"/>
      <c r="BD2" s="1060"/>
      <c r="BE2" s="1060"/>
      <c r="BF2" s="1060"/>
      <c r="BG2" s="1060"/>
      <c r="BH2" s="1060"/>
      <c r="BI2" s="1060"/>
      <c r="BJ2" s="67"/>
      <c r="BK2" s="67"/>
    </row>
    <row r="3" spans="2:63" ht="6.95" customHeight="1">
      <c r="E3" s="1061"/>
      <c r="F3" s="1062"/>
      <c r="G3" s="1062"/>
      <c r="H3" s="1062"/>
      <c r="I3" s="1062"/>
      <c r="J3" s="1062"/>
      <c r="K3" s="1062"/>
      <c r="L3" s="1062"/>
      <c r="M3" s="1062"/>
      <c r="N3" s="1062"/>
      <c r="O3" s="1062"/>
      <c r="P3" s="1062"/>
      <c r="Q3" s="1062"/>
      <c r="R3" s="1062"/>
      <c r="S3" s="1062"/>
      <c r="T3" s="1062"/>
      <c r="U3" s="1062"/>
      <c r="V3" s="1062"/>
      <c r="W3" s="1062"/>
      <c r="X3" s="1062"/>
      <c r="Y3" s="1062"/>
      <c r="Z3" s="1062"/>
      <c r="AA3"/>
      <c r="AB3"/>
      <c r="AH3"/>
      <c r="AP3"/>
      <c r="AT3" s="61"/>
      <c r="BB3" s="61"/>
    </row>
    <row r="4" spans="2:63" ht="21.95" customHeight="1">
      <c r="E4" s="1045" t="s">
        <v>60</v>
      </c>
      <c r="F4" s="23"/>
      <c r="G4" s="1043">
        <v>2000</v>
      </c>
      <c r="H4" s="1043"/>
      <c r="I4" s="1043"/>
      <c r="J4" s="1043"/>
      <c r="K4" s="1043"/>
      <c r="L4" s="1043"/>
      <c r="M4" s="1043"/>
      <c r="N4" s="109"/>
      <c r="O4" s="1043">
        <v>2005</v>
      </c>
      <c r="P4" s="1043"/>
      <c r="Q4" s="1043"/>
      <c r="R4" s="1043"/>
      <c r="S4" s="1043"/>
      <c r="T4" s="1043"/>
      <c r="U4" s="1043"/>
      <c r="V4" s="109"/>
      <c r="W4" s="1043" t="s">
        <v>66</v>
      </c>
      <c r="X4" s="1043"/>
      <c r="Y4" s="1043"/>
      <c r="Z4" s="1043"/>
      <c r="AA4" s="1043"/>
      <c r="AB4" s="1043"/>
      <c r="AC4" s="1043"/>
      <c r="AD4" s="109"/>
      <c r="AE4" s="1049">
        <v>2008</v>
      </c>
      <c r="AF4" s="1049"/>
      <c r="AG4" s="1049"/>
      <c r="AH4" s="1049"/>
      <c r="AI4" s="1049"/>
      <c r="AJ4" s="1049"/>
      <c r="AK4" s="1049"/>
      <c r="AL4" s="110"/>
      <c r="AM4" s="1049">
        <v>2009</v>
      </c>
      <c r="AN4" s="1049"/>
      <c r="AO4" s="1049"/>
      <c r="AP4" s="1049"/>
      <c r="AQ4" s="1049"/>
      <c r="AR4" s="1049"/>
      <c r="AS4" s="1049"/>
      <c r="AT4"/>
      <c r="AU4" s="1049">
        <v>2010</v>
      </c>
      <c r="AV4" s="1049"/>
      <c r="AW4" s="1049"/>
      <c r="AX4" s="1049"/>
      <c r="AY4" s="1049"/>
      <c r="AZ4" s="1049"/>
      <c r="BA4" s="1049"/>
      <c r="BB4"/>
      <c r="BC4" s="1034" t="s">
        <v>90</v>
      </c>
      <c r="BD4" s="1034"/>
      <c r="BE4" s="1034"/>
      <c r="BF4" s="1034"/>
      <c r="BG4" s="1034"/>
      <c r="BH4" s="1034"/>
      <c r="BI4" s="1034"/>
    </row>
    <row r="5" spans="2:63" ht="21.95" customHeight="1">
      <c r="E5" s="1046"/>
      <c r="F5" s="24"/>
      <c r="G5" s="1054" t="s">
        <v>0</v>
      </c>
      <c r="H5" s="1056" t="s">
        <v>54</v>
      </c>
      <c r="I5" s="1050" t="s">
        <v>1</v>
      </c>
      <c r="J5" s="1050"/>
      <c r="K5" s="1039" t="s">
        <v>2</v>
      </c>
      <c r="L5" s="1056" t="s">
        <v>46</v>
      </c>
      <c r="M5" s="1041" t="s">
        <v>43</v>
      </c>
      <c r="N5" s="57"/>
      <c r="O5" s="1050" t="s">
        <v>0</v>
      </c>
      <c r="P5" s="1056" t="s">
        <v>54</v>
      </c>
      <c r="Q5" s="1050" t="s">
        <v>1</v>
      </c>
      <c r="R5" s="1050"/>
      <c r="S5" s="1052" t="s">
        <v>2</v>
      </c>
      <c r="T5" s="1056" t="s">
        <v>46</v>
      </c>
      <c r="U5" s="1058" t="s">
        <v>43</v>
      </c>
      <c r="V5" s="57"/>
      <c r="W5" s="1054" t="s">
        <v>0</v>
      </c>
      <c r="X5" s="1056" t="s">
        <v>54</v>
      </c>
      <c r="Y5" s="1050" t="s">
        <v>1</v>
      </c>
      <c r="Z5" s="1050"/>
      <c r="AA5" s="1055" t="s">
        <v>2</v>
      </c>
      <c r="AB5" s="1056" t="s">
        <v>46</v>
      </c>
      <c r="AC5" s="1053" t="s">
        <v>43</v>
      </c>
      <c r="AD5" s="57"/>
      <c r="AE5" s="1050" t="s">
        <v>0</v>
      </c>
      <c r="AF5" s="1056" t="s">
        <v>54</v>
      </c>
      <c r="AG5" s="1050" t="s">
        <v>1</v>
      </c>
      <c r="AH5" s="1050"/>
      <c r="AI5" s="1052" t="s">
        <v>2</v>
      </c>
      <c r="AJ5" s="1056" t="s">
        <v>46</v>
      </c>
      <c r="AK5" s="1058" t="s">
        <v>43</v>
      </c>
      <c r="AL5" s="21"/>
      <c r="AM5" s="1054" t="s">
        <v>0</v>
      </c>
      <c r="AN5" s="1056" t="s">
        <v>54</v>
      </c>
      <c r="AO5" s="1050" t="s">
        <v>1</v>
      </c>
      <c r="AP5" s="1050"/>
      <c r="AQ5" s="1055" t="s">
        <v>2</v>
      </c>
      <c r="AR5" s="1056" t="s">
        <v>46</v>
      </c>
      <c r="AS5" s="1053" t="s">
        <v>43</v>
      </c>
      <c r="AT5"/>
      <c r="AU5" s="1054" t="s">
        <v>0</v>
      </c>
      <c r="AV5" s="1056" t="s">
        <v>54</v>
      </c>
      <c r="AW5" s="1054" t="s">
        <v>1</v>
      </c>
      <c r="AX5" s="1054"/>
      <c r="AY5" s="1055" t="s">
        <v>2</v>
      </c>
      <c r="AZ5" s="1056" t="s">
        <v>46</v>
      </c>
      <c r="BA5" s="1053" t="s">
        <v>43</v>
      </c>
      <c r="BB5"/>
      <c r="BC5" s="1054" t="s">
        <v>0</v>
      </c>
      <c r="BD5" s="1056" t="s">
        <v>54</v>
      </c>
      <c r="BE5" s="1054" t="s">
        <v>1</v>
      </c>
      <c r="BF5" s="1054"/>
      <c r="BG5" s="1055" t="s">
        <v>2</v>
      </c>
      <c r="BH5" s="1056" t="s">
        <v>46</v>
      </c>
      <c r="BI5" s="1053" t="s">
        <v>43</v>
      </c>
    </row>
    <row r="6" spans="2:63" ht="21.95" customHeight="1">
      <c r="E6" s="1046"/>
      <c r="F6" s="22"/>
      <c r="G6" s="1059"/>
      <c r="H6" s="1057"/>
      <c r="I6" s="73" t="s">
        <v>3</v>
      </c>
      <c r="J6" s="73" t="s">
        <v>4</v>
      </c>
      <c r="K6" s="1040"/>
      <c r="L6" s="1057"/>
      <c r="M6" s="1040"/>
      <c r="N6" s="58"/>
      <c r="O6" s="1051"/>
      <c r="P6" s="1057"/>
      <c r="Q6" s="73" t="s">
        <v>3</v>
      </c>
      <c r="R6" s="73" t="s">
        <v>4</v>
      </c>
      <c r="S6" s="1050"/>
      <c r="T6" s="1057"/>
      <c r="U6" s="1050"/>
      <c r="V6" s="58"/>
      <c r="W6" s="1059"/>
      <c r="X6" s="1057"/>
      <c r="Y6" s="73" t="s">
        <v>3</v>
      </c>
      <c r="Z6" s="73" t="s">
        <v>4</v>
      </c>
      <c r="AA6" s="1054"/>
      <c r="AB6" s="1057"/>
      <c r="AC6" s="1054"/>
      <c r="AD6" s="58"/>
      <c r="AE6" s="1051"/>
      <c r="AF6" s="1057"/>
      <c r="AG6" s="73" t="s">
        <v>3</v>
      </c>
      <c r="AH6" s="73" t="s">
        <v>4</v>
      </c>
      <c r="AI6" s="1050"/>
      <c r="AJ6" s="1057"/>
      <c r="AK6" s="1050"/>
      <c r="AL6" s="60"/>
      <c r="AM6" s="1059"/>
      <c r="AN6" s="1057"/>
      <c r="AO6" s="73" t="s">
        <v>3</v>
      </c>
      <c r="AP6" s="73" t="s">
        <v>4</v>
      </c>
      <c r="AQ6" s="1054"/>
      <c r="AR6" s="1057"/>
      <c r="AS6" s="1054"/>
      <c r="AT6" s="64"/>
      <c r="AU6" s="1059"/>
      <c r="AV6" s="1057"/>
      <c r="AW6" s="133" t="s">
        <v>3</v>
      </c>
      <c r="AX6" s="133" t="s">
        <v>4</v>
      </c>
      <c r="AY6" s="1054"/>
      <c r="AZ6" s="1057"/>
      <c r="BA6" s="1054"/>
      <c r="BB6" s="64"/>
      <c r="BC6" s="1059"/>
      <c r="BD6" s="1057"/>
      <c r="BE6" s="133" t="s">
        <v>3</v>
      </c>
      <c r="BF6" s="133" t="s">
        <v>4</v>
      </c>
      <c r="BG6" s="1054"/>
      <c r="BH6" s="1057"/>
      <c r="BI6" s="1054"/>
    </row>
    <row r="7" spans="2:63" ht="8.1" customHeight="1">
      <c r="E7" s="11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2"/>
      <c r="AE7" s="50"/>
      <c r="AF7" s="50"/>
      <c r="AG7" s="1"/>
      <c r="AH7" s="2"/>
      <c r="AM7" s="50"/>
      <c r="AN7" s="50"/>
      <c r="AO7" s="50"/>
      <c r="AP7" s="51"/>
      <c r="AQ7" s="53"/>
      <c r="AR7" s="53"/>
      <c r="AS7" s="53"/>
    </row>
    <row r="8" spans="2:63" ht="18" customHeight="1">
      <c r="E8" s="99" t="s">
        <v>5</v>
      </c>
      <c r="F8" s="17"/>
      <c r="G8" s="88">
        <v>60.912472621963566</v>
      </c>
      <c r="H8" s="88">
        <v>1.3874329389830646</v>
      </c>
      <c r="I8" s="88">
        <v>58.177760271232913</v>
      </c>
      <c r="J8" s="88">
        <v>63.647184972694212</v>
      </c>
      <c r="K8" s="88">
        <v>2.2777485123511303</v>
      </c>
      <c r="L8" s="88">
        <v>1219.0113470000065</v>
      </c>
      <c r="M8" s="89">
        <v>1238</v>
      </c>
      <c r="N8" s="90"/>
      <c r="O8" s="88">
        <v>57.720919281358377</v>
      </c>
      <c r="P8" s="88">
        <v>1.9372367758611488</v>
      </c>
      <c r="Q8" s="88">
        <v>53.901783559666598</v>
      </c>
      <c r="R8" s="88">
        <v>61.540055003050156</v>
      </c>
      <c r="S8" s="88">
        <v>3.3562126175055593</v>
      </c>
      <c r="T8" s="90">
        <v>955.36731199998906</v>
      </c>
      <c r="U8" s="89">
        <v>1074</v>
      </c>
      <c r="V8" s="90"/>
      <c r="W8" s="88">
        <v>56.780504154670474</v>
      </c>
      <c r="X8" s="88">
        <v>2.2545026306135783</v>
      </c>
      <c r="Y8" s="88">
        <v>52.334585563273563</v>
      </c>
      <c r="Z8" s="88">
        <v>61.226422746067385</v>
      </c>
      <c r="AA8" s="88">
        <v>3.9705576133531642</v>
      </c>
      <c r="AB8" s="90">
        <v>937.25364000000059</v>
      </c>
      <c r="AC8" s="89">
        <v>1067</v>
      </c>
      <c r="AD8" s="90"/>
      <c r="AE8" s="88">
        <v>57.763316964940479</v>
      </c>
      <c r="AF8" s="88">
        <v>1.5181929520999748</v>
      </c>
      <c r="AG8" s="88">
        <v>54.781768423514244</v>
      </c>
      <c r="AH8" s="88">
        <v>60.744865506366722</v>
      </c>
      <c r="AI8" s="88">
        <v>2.6282994673270652</v>
      </c>
      <c r="AJ8" s="90">
        <v>2353.7141639999718</v>
      </c>
      <c r="AK8" s="89">
        <v>2574</v>
      </c>
      <c r="AL8" s="123"/>
      <c r="AM8" s="88">
        <v>50.350572176668528</v>
      </c>
      <c r="AN8" s="88">
        <v>1.1039743501906611</v>
      </c>
      <c r="AO8" s="88">
        <v>48.184246581574271</v>
      </c>
      <c r="AP8" s="88">
        <v>52.516897771762785</v>
      </c>
      <c r="AQ8" s="88">
        <v>2.1925755805059577</v>
      </c>
      <c r="AR8" s="90">
        <v>4096.540157999998</v>
      </c>
      <c r="AS8" s="89">
        <v>4395</v>
      </c>
      <c r="AT8" s="88"/>
      <c r="AU8" s="88">
        <v>50.31523165865557</v>
      </c>
      <c r="AV8" s="88">
        <v>1.0497954775138028</v>
      </c>
      <c r="AW8" s="88">
        <v>48.25521869371871</v>
      </c>
      <c r="AX8" s="88">
        <v>52.375244623592422</v>
      </c>
      <c r="AY8" s="88">
        <v>2.0864367367634085</v>
      </c>
      <c r="AZ8" s="90">
        <v>4183.4614759999922</v>
      </c>
      <c r="BA8" s="89">
        <v>4434</v>
      </c>
      <c r="BB8" s="88"/>
      <c r="BC8" s="88">
        <v>43.116370688334065</v>
      </c>
      <c r="BD8" s="88">
        <v>1.4529741105531455</v>
      </c>
      <c r="BE8" s="88">
        <v>40.261599498889936</v>
      </c>
      <c r="BF8" s="88">
        <v>45.971141877778201</v>
      </c>
      <c r="BG8" s="88">
        <v>3.369889643671411</v>
      </c>
      <c r="BH8" s="90">
        <v>2225.3684729999986</v>
      </c>
      <c r="BI8" s="89">
        <v>2274</v>
      </c>
    </row>
    <row r="9" spans="2:63" ht="12.95" hidden="1" customHeight="1">
      <c r="E9" s="100" t="s">
        <v>55</v>
      </c>
      <c r="F9" s="17"/>
      <c r="G9" s="88"/>
      <c r="H9" s="88"/>
      <c r="I9" s="88"/>
      <c r="J9" s="88"/>
      <c r="K9" s="88"/>
      <c r="L9" s="88"/>
      <c r="M9" s="89"/>
      <c r="N9" s="90"/>
      <c r="O9" s="88"/>
      <c r="P9" s="88"/>
      <c r="Q9" s="88"/>
      <c r="R9" s="88"/>
      <c r="S9" s="88"/>
      <c r="T9" s="90"/>
      <c r="U9" s="89"/>
      <c r="V9" s="90"/>
      <c r="W9" s="88"/>
      <c r="X9" s="88"/>
      <c r="Y9" s="88"/>
      <c r="Z9" s="88"/>
      <c r="AA9" s="88"/>
      <c r="AB9" s="90"/>
      <c r="AC9" s="89"/>
      <c r="AD9" s="90"/>
      <c r="AE9" s="88"/>
      <c r="AF9" s="88"/>
      <c r="AG9" s="88"/>
      <c r="AH9" s="88"/>
      <c r="AI9" s="88"/>
      <c r="AJ9" s="90"/>
      <c r="AK9" s="89"/>
      <c r="AL9" s="123"/>
      <c r="AM9" s="88"/>
      <c r="AN9" s="88"/>
      <c r="AO9" s="88"/>
      <c r="AP9" s="88"/>
      <c r="AQ9" s="88"/>
      <c r="AR9" s="90"/>
      <c r="AS9" s="89"/>
      <c r="AT9" s="88"/>
      <c r="AU9" s="91"/>
      <c r="AV9" s="91"/>
      <c r="AW9" s="91"/>
      <c r="AX9" s="91"/>
      <c r="AY9" s="91"/>
      <c r="AZ9" s="97"/>
      <c r="BA9" s="96"/>
      <c r="BB9" s="88"/>
      <c r="BC9" s="91"/>
      <c r="BD9" s="91"/>
      <c r="BE9" s="91"/>
      <c r="BF9" s="91"/>
      <c r="BG9" s="91"/>
      <c r="BH9" s="97"/>
      <c r="BI9" s="96"/>
    </row>
    <row r="10" spans="2:63" ht="12.95" hidden="1" customHeight="1">
      <c r="E10" s="100" t="s">
        <v>56</v>
      </c>
      <c r="F10" s="17"/>
      <c r="G10" s="88"/>
      <c r="H10" s="88"/>
      <c r="I10" s="88"/>
      <c r="J10" s="88"/>
      <c r="K10" s="88"/>
      <c r="L10" s="88"/>
      <c r="M10" s="89"/>
      <c r="N10" s="90"/>
      <c r="O10" s="88"/>
      <c r="P10" s="88"/>
      <c r="Q10" s="88"/>
      <c r="R10" s="88"/>
      <c r="S10" s="88"/>
      <c r="T10" s="90"/>
      <c r="U10" s="89"/>
      <c r="V10" s="90"/>
      <c r="W10" s="88"/>
      <c r="X10" s="88"/>
      <c r="Y10" s="88"/>
      <c r="Z10" s="88"/>
      <c r="AA10" s="88"/>
      <c r="AB10" s="90"/>
      <c r="AC10" s="89"/>
      <c r="AD10" s="90"/>
      <c r="AE10" s="88"/>
      <c r="AF10" s="88"/>
      <c r="AG10" s="88"/>
      <c r="AH10" s="88"/>
      <c r="AI10" s="88"/>
      <c r="AJ10" s="90"/>
      <c r="AK10" s="89"/>
      <c r="AL10" s="123"/>
      <c r="AM10" s="88"/>
      <c r="AN10" s="88"/>
      <c r="AO10" s="88"/>
      <c r="AP10" s="88"/>
      <c r="AQ10" s="88"/>
      <c r="AR10" s="90"/>
      <c r="AS10" s="89"/>
      <c r="AT10" s="88"/>
      <c r="AU10" s="91"/>
      <c r="AV10" s="91"/>
      <c r="AW10" s="91"/>
      <c r="AX10" s="91"/>
      <c r="AY10" s="91"/>
      <c r="AZ10" s="97"/>
      <c r="BA10" s="96"/>
      <c r="BB10" s="88"/>
      <c r="BC10" s="91"/>
      <c r="BD10" s="91"/>
      <c r="BE10" s="91"/>
      <c r="BF10" s="91"/>
      <c r="BG10" s="91"/>
      <c r="BH10" s="97"/>
      <c r="BI10" s="96"/>
    </row>
    <row r="11" spans="2:63" ht="8.1" customHeight="1">
      <c r="E11" s="99"/>
      <c r="F11" s="17"/>
      <c r="G11" s="91"/>
      <c r="H11" s="91"/>
      <c r="I11" s="91"/>
      <c r="J11" s="91"/>
      <c r="K11" s="91"/>
      <c r="L11" s="91"/>
      <c r="M11" s="96"/>
      <c r="N11" s="90"/>
      <c r="O11" s="91"/>
      <c r="P11" s="91"/>
      <c r="Q11" s="91"/>
      <c r="R11" s="91"/>
      <c r="S11" s="91"/>
      <c r="T11" s="97"/>
      <c r="U11" s="96"/>
      <c r="V11" s="97"/>
      <c r="W11" s="91"/>
      <c r="X11" s="91"/>
      <c r="Y11" s="91"/>
      <c r="Z11" s="91"/>
      <c r="AA11" s="91"/>
      <c r="AB11" s="97"/>
      <c r="AC11" s="96"/>
      <c r="AD11" s="97"/>
      <c r="AE11" s="91"/>
      <c r="AF11" s="91"/>
      <c r="AG11" s="91"/>
      <c r="AH11" s="91"/>
      <c r="AI11" s="91"/>
      <c r="AJ11" s="97"/>
      <c r="AK11" s="96"/>
      <c r="AL11" s="123"/>
      <c r="AM11" s="91"/>
      <c r="AN11" s="91"/>
      <c r="AO11" s="91"/>
      <c r="AP11" s="91"/>
      <c r="AQ11" s="91"/>
      <c r="AR11" s="97"/>
      <c r="AS11" s="96"/>
      <c r="AT11" s="91"/>
      <c r="AU11" s="91"/>
      <c r="AV11" s="91"/>
      <c r="AW11" s="91"/>
      <c r="AX11" s="91"/>
      <c r="AY11" s="91"/>
      <c r="AZ11" s="97"/>
      <c r="BA11" s="96"/>
      <c r="BB11" s="91"/>
      <c r="BC11" s="91"/>
      <c r="BD11" s="91"/>
      <c r="BE11" s="91"/>
      <c r="BF11" s="91"/>
      <c r="BG11" s="91"/>
      <c r="BH11" s="97"/>
      <c r="BI11" s="96"/>
    </row>
    <row r="12" spans="2:63" ht="20.100000000000001" customHeight="1">
      <c r="E12" s="99" t="s">
        <v>6</v>
      </c>
      <c r="F12" s="17"/>
      <c r="G12" s="91"/>
      <c r="H12" s="91"/>
      <c r="I12" s="91"/>
      <c r="J12" s="91"/>
      <c r="K12" s="91"/>
      <c r="L12" s="91"/>
      <c r="M12" s="96"/>
      <c r="N12" s="90"/>
      <c r="O12" s="91"/>
      <c r="P12" s="91"/>
      <c r="Q12" s="91"/>
      <c r="R12" s="91"/>
      <c r="S12" s="91"/>
      <c r="T12" s="97"/>
      <c r="U12" s="96"/>
      <c r="V12" s="97"/>
      <c r="W12" s="91"/>
      <c r="X12" s="91"/>
      <c r="Y12" s="91"/>
      <c r="Z12" s="91"/>
      <c r="AA12" s="91"/>
      <c r="AB12" s="97"/>
      <c r="AC12" s="96"/>
      <c r="AD12" s="97"/>
      <c r="AE12" s="91"/>
      <c r="AF12" s="91"/>
      <c r="AG12" s="91"/>
      <c r="AH12" s="91"/>
      <c r="AI12" s="91"/>
      <c r="AJ12" s="97"/>
      <c r="AK12" s="96"/>
      <c r="AL12" s="123"/>
      <c r="AM12" s="91"/>
      <c r="AN12" s="91"/>
      <c r="AO12" s="91"/>
      <c r="AP12" s="91"/>
      <c r="AQ12" s="91"/>
      <c r="AR12" s="97"/>
      <c r="AS12" s="96"/>
      <c r="AT12" s="91"/>
      <c r="AU12" s="91"/>
      <c r="AV12" s="91"/>
      <c r="AW12" s="91"/>
      <c r="AX12" s="91"/>
      <c r="AY12" s="91"/>
      <c r="AZ12" s="97"/>
      <c r="BA12" s="96"/>
      <c r="BB12" s="91"/>
      <c r="BC12" s="91"/>
      <c r="BD12" s="91"/>
      <c r="BE12" s="91"/>
      <c r="BF12" s="91"/>
      <c r="BG12" s="91"/>
      <c r="BH12" s="97"/>
      <c r="BI12" s="96"/>
    </row>
    <row r="13" spans="2:63" ht="14.1" customHeight="1">
      <c r="E13" s="101" t="s">
        <v>7</v>
      </c>
      <c r="F13" s="19"/>
      <c r="G13" s="91">
        <v>60.383229064963054</v>
      </c>
      <c r="H13" s="91">
        <v>1.8761784392202847</v>
      </c>
      <c r="I13" s="91">
        <v>56.685170437588283</v>
      </c>
      <c r="J13" s="91">
        <v>64.081287692337824</v>
      </c>
      <c r="K13" s="91">
        <v>3.1071184305195167</v>
      </c>
      <c r="L13" s="91">
        <v>695.27477000000658</v>
      </c>
      <c r="M13" s="96">
        <v>587</v>
      </c>
      <c r="N13" s="97"/>
      <c r="O13" s="91">
        <v>53.173516333358528</v>
      </c>
      <c r="P13" s="91">
        <v>2.8909877804420252</v>
      </c>
      <c r="Q13" s="91">
        <v>47.474122825637942</v>
      </c>
      <c r="R13" s="91">
        <v>58.872909841079114</v>
      </c>
      <c r="S13" s="91">
        <v>5.4368941153292836</v>
      </c>
      <c r="T13" s="97">
        <v>572.75125099999798</v>
      </c>
      <c r="U13" s="96">
        <v>542</v>
      </c>
      <c r="V13" s="97"/>
      <c r="W13" s="91">
        <v>53.262034084861618</v>
      </c>
      <c r="X13" s="91">
        <v>3.4418043236458988</v>
      </c>
      <c r="Y13" s="91">
        <v>46.474735803340856</v>
      </c>
      <c r="Z13" s="91">
        <v>60.049332366382387</v>
      </c>
      <c r="AA13" s="91">
        <v>6.4620219313481764</v>
      </c>
      <c r="AB13" s="97">
        <v>510.87401499999868</v>
      </c>
      <c r="AC13" s="96">
        <v>482</v>
      </c>
      <c r="AD13" s="97"/>
      <c r="AE13" s="91">
        <v>56.348604912271469</v>
      </c>
      <c r="AF13" s="91">
        <v>2.0916723363772465</v>
      </c>
      <c r="AG13" s="91">
        <v>52.240811765793659</v>
      </c>
      <c r="AH13" s="91">
        <v>60.456398058749286</v>
      </c>
      <c r="AI13" s="91">
        <v>3.7120215125711598</v>
      </c>
      <c r="AJ13" s="97">
        <v>1444.2053059999994</v>
      </c>
      <c r="AK13" s="96">
        <v>1493</v>
      </c>
      <c r="AL13" s="123"/>
      <c r="AM13" s="91">
        <v>46.78014283321982</v>
      </c>
      <c r="AN13" s="91">
        <v>1.4590749001381551</v>
      </c>
      <c r="AO13" s="91">
        <v>43.91700448151537</v>
      </c>
      <c r="AP13" s="91">
        <v>49.643281184924277</v>
      </c>
      <c r="AQ13" s="91">
        <v>3.1190047994082377</v>
      </c>
      <c r="AR13" s="97">
        <v>2623.5557860000017</v>
      </c>
      <c r="AS13" s="96">
        <v>2425</v>
      </c>
      <c r="AT13" s="91"/>
      <c r="AU13" s="91">
        <v>46.591629673919563</v>
      </c>
      <c r="AV13" s="91">
        <v>1.44619446789836</v>
      </c>
      <c r="AW13" s="91">
        <v>43.75376323469078</v>
      </c>
      <c r="AX13" s="91">
        <v>49.429496113148353</v>
      </c>
      <c r="AY13" s="91">
        <v>3.1039791439360003</v>
      </c>
      <c r="AZ13" s="97">
        <v>2630.6807629999953</v>
      </c>
      <c r="BA13" s="96">
        <v>2375</v>
      </c>
      <c r="BB13" s="91"/>
      <c r="BC13" s="91">
        <v>39.210746615840016</v>
      </c>
      <c r="BD13" s="91">
        <v>1.8718370288956392</v>
      </c>
      <c r="BE13" s="91">
        <v>35.53300288825794</v>
      </c>
      <c r="BF13" s="91">
        <v>42.888490343422085</v>
      </c>
      <c r="BG13" s="91">
        <v>4.7737857359223836</v>
      </c>
      <c r="BH13" s="97">
        <v>1466.8152499999958</v>
      </c>
      <c r="BI13" s="96">
        <v>1244</v>
      </c>
    </row>
    <row r="14" spans="2:63" ht="14.1" customHeight="1">
      <c r="E14" s="101" t="s">
        <v>8</v>
      </c>
      <c r="F14" s="19"/>
      <c r="G14" s="91">
        <v>61.615058059998717</v>
      </c>
      <c r="H14" s="91">
        <v>2.0659296152682343</v>
      </c>
      <c r="I14" s="91">
        <v>57.542988646139136</v>
      </c>
      <c r="J14" s="91">
        <v>65.687127473858297</v>
      </c>
      <c r="K14" s="91">
        <v>3.3529622146204909</v>
      </c>
      <c r="L14" s="91">
        <v>523.73657700000103</v>
      </c>
      <c r="M14" s="96">
        <v>651</v>
      </c>
      <c r="N14" s="97"/>
      <c r="O14" s="91">
        <v>64.528084460103571</v>
      </c>
      <c r="P14" s="91">
        <v>2.1694587963746215</v>
      </c>
      <c r="Q14" s="91">
        <v>60.251138198700041</v>
      </c>
      <c r="R14" s="91">
        <v>68.805030721507109</v>
      </c>
      <c r="S14" s="91">
        <v>3.3620381180165895</v>
      </c>
      <c r="T14" s="97">
        <v>382.61606099999938</v>
      </c>
      <c r="U14" s="96">
        <v>532</v>
      </c>
      <c r="V14" s="97"/>
      <c r="W14" s="91">
        <v>60.996219038374278</v>
      </c>
      <c r="X14" s="91">
        <v>2.7023322425833851</v>
      </c>
      <c r="Y14" s="91">
        <v>55.667172625080454</v>
      </c>
      <c r="Z14" s="91">
        <v>66.325265451668102</v>
      </c>
      <c r="AA14" s="91">
        <v>4.4303274615813137</v>
      </c>
      <c r="AB14" s="97">
        <v>426.37962500000333</v>
      </c>
      <c r="AC14" s="96">
        <v>585</v>
      </c>
      <c r="AD14" s="97"/>
      <c r="AE14" s="91">
        <v>60.009732307632</v>
      </c>
      <c r="AF14" s="91">
        <v>2.1098716948599878</v>
      </c>
      <c r="AG14" s="91">
        <v>55.866197807814324</v>
      </c>
      <c r="AH14" s="91">
        <v>64.153266807449683</v>
      </c>
      <c r="AI14" s="91">
        <v>3.5158825305935513</v>
      </c>
      <c r="AJ14" s="97">
        <v>909.50885799999844</v>
      </c>
      <c r="AK14" s="96">
        <v>1081</v>
      </c>
      <c r="AL14" s="123"/>
      <c r="AM14" s="91">
        <v>56.709920409121551</v>
      </c>
      <c r="AN14" s="91">
        <v>1.6717224986558401</v>
      </c>
      <c r="AO14" s="91">
        <v>53.429504305153529</v>
      </c>
      <c r="AP14" s="91">
        <v>59.990336513089574</v>
      </c>
      <c r="AQ14" s="91">
        <v>2.9478484303902328</v>
      </c>
      <c r="AR14" s="97">
        <v>1472.9843719999988</v>
      </c>
      <c r="AS14" s="96">
        <v>1970</v>
      </c>
      <c r="AT14" s="91"/>
      <c r="AU14" s="91">
        <v>56.623661450643056</v>
      </c>
      <c r="AV14" s="91">
        <v>1.3970904909048536</v>
      </c>
      <c r="AW14" s="91">
        <v>53.882151712698743</v>
      </c>
      <c r="AX14" s="91">
        <v>59.365171188587375</v>
      </c>
      <c r="AY14" s="91">
        <v>2.4673262998413663</v>
      </c>
      <c r="AZ14" s="97">
        <v>1552.7807129999958</v>
      </c>
      <c r="BA14" s="96">
        <v>2059</v>
      </c>
      <c r="BB14" s="91"/>
      <c r="BC14" s="91">
        <v>50.668680502066678</v>
      </c>
      <c r="BD14" s="91">
        <v>2.1435319267311965</v>
      </c>
      <c r="BE14" s="91">
        <v>46.45711668710215</v>
      </c>
      <c r="BF14" s="91">
        <v>54.880244317031199</v>
      </c>
      <c r="BG14" s="91">
        <v>4.2304869704348551</v>
      </c>
      <c r="BH14" s="97">
        <v>758.55322300000125</v>
      </c>
      <c r="BI14" s="96">
        <v>1030</v>
      </c>
    </row>
    <row r="15" spans="2:63" ht="8.1" customHeight="1">
      <c r="E15" s="102"/>
      <c r="F15" s="19"/>
      <c r="G15" s="91"/>
      <c r="H15" s="91"/>
      <c r="I15" s="91"/>
      <c r="J15" s="91"/>
      <c r="K15" s="91"/>
      <c r="L15" s="91"/>
      <c r="M15" s="96"/>
      <c r="N15" s="97"/>
      <c r="O15" s="91"/>
      <c r="P15" s="91"/>
      <c r="Q15" s="91"/>
      <c r="R15" s="91"/>
      <c r="S15" s="91"/>
      <c r="T15" s="97"/>
      <c r="U15" s="96"/>
      <c r="V15" s="97"/>
      <c r="W15" s="91"/>
      <c r="X15" s="91"/>
      <c r="Y15" s="91"/>
      <c r="Z15" s="91"/>
      <c r="AA15" s="91"/>
      <c r="AB15" s="97"/>
      <c r="AC15" s="96"/>
      <c r="AD15" s="97"/>
      <c r="AE15" s="91"/>
      <c r="AF15" s="91"/>
      <c r="AG15" s="91"/>
      <c r="AH15" s="91"/>
      <c r="AI15" s="91"/>
      <c r="AJ15" s="97"/>
      <c r="AK15" s="96"/>
      <c r="AL15" s="91"/>
      <c r="AM15" s="91"/>
      <c r="AN15" s="91"/>
      <c r="AO15" s="91"/>
      <c r="AP15" s="91"/>
      <c r="AQ15" s="91"/>
      <c r="AR15" s="97"/>
      <c r="AS15" s="96"/>
      <c r="AT15" s="91"/>
      <c r="AU15" s="91"/>
      <c r="AV15" s="91"/>
      <c r="AW15" s="91"/>
      <c r="AX15" s="91"/>
      <c r="AY15" s="91"/>
      <c r="AZ15" s="97"/>
      <c r="BA15" s="96"/>
      <c r="BB15" s="91"/>
      <c r="BC15" s="91"/>
      <c r="BD15" s="91"/>
      <c r="BE15" s="91"/>
      <c r="BF15" s="91"/>
      <c r="BG15" s="91"/>
      <c r="BH15" s="97"/>
      <c r="BI15" s="96"/>
    </row>
    <row r="16" spans="2:63" ht="20.100000000000001" customHeight="1">
      <c r="E16" s="103" t="s">
        <v>62</v>
      </c>
      <c r="F16" s="19"/>
      <c r="G16" s="91"/>
      <c r="H16" s="91"/>
      <c r="I16" s="91"/>
      <c r="J16" s="91"/>
      <c r="K16" s="91"/>
      <c r="L16" s="91"/>
      <c r="M16" s="96"/>
      <c r="N16" s="97"/>
      <c r="O16" s="91"/>
      <c r="P16" s="91"/>
      <c r="Q16" s="123"/>
      <c r="R16" s="123"/>
      <c r="S16" s="123"/>
      <c r="T16" s="97"/>
      <c r="U16" s="123"/>
      <c r="V16" s="123"/>
      <c r="W16" s="91"/>
      <c r="X16" s="91"/>
      <c r="Y16" s="123"/>
      <c r="Z16" s="123"/>
      <c r="AA16" s="123"/>
      <c r="AB16" s="97"/>
      <c r="AC16" s="123"/>
      <c r="AD16" s="123"/>
      <c r="AE16" s="91"/>
      <c r="AF16" s="91"/>
      <c r="AG16" s="123"/>
      <c r="AH16" s="123"/>
      <c r="AI16" s="123"/>
      <c r="AJ16" s="97"/>
      <c r="AK16" s="123"/>
      <c r="AL16" s="123"/>
      <c r="AM16" s="91"/>
      <c r="AN16" s="91"/>
      <c r="AO16" s="123"/>
      <c r="AP16" s="123"/>
      <c r="AQ16" s="123"/>
      <c r="AR16" s="97"/>
      <c r="AS16" s="123"/>
      <c r="AT16" s="91"/>
      <c r="AU16" s="91"/>
      <c r="AV16" s="91"/>
      <c r="AW16" s="123"/>
      <c r="AX16" s="123"/>
      <c r="AY16" s="123"/>
      <c r="AZ16" s="97"/>
      <c r="BA16" s="123"/>
      <c r="BB16" s="91"/>
      <c r="BC16" s="91"/>
      <c r="BD16" s="91"/>
      <c r="BE16" s="123"/>
      <c r="BF16" s="123"/>
      <c r="BG16" s="123"/>
      <c r="BH16" s="97"/>
      <c r="BI16" s="123"/>
    </row>
    <row r="17" spans="5:67" ht="14.1" customHeight="1">
      <c r="E17" s="104" t="s">
        <v>49</v>
      </c>
      <c r="F17" s="19"/>
      <c r="G17" s="88">
        <v>60.385726420688371</v>
      </c>
      <c r="H17" s="88">
        <v>2.1367294089193676</v>
      </c>
      <c r="I17" s="88">
        <v>56.174106427707571</v>
      </c>
      <c r="J17" s="88">
        <v>64.597346413669172</v>
      </c>
      <c r="K17" s="88">
        <v>3.5384676736907088</v>
      </c>
      <c r="L17" s="90">
        <v>572.74121800000137</v>
      </c>
      <c r="M17" s="89">
        <v>363</v>
      </c>
      <c r="N17" s="97"/>
      <c r="O17" s="88">
        <v>47.728635477743772</v>
      </c>
      <c r="P17" s="88">
        <v>3.6450670541344947</v>
      </c>
      <c r="Q17" s="88">
        <v>40.54262395459444</v>
      </c>
      <c r="R17" s="88">
        <v>54.914647000893112</v>
      </c>
      <c r="S17" s="88">
        <v>7.6370652914102628</v>
      </c>
      <c r="T17" s="90">
        <v>399.97818100000006</v>
      </c>
      <c r="U17" s="89">
        <v>308</v>
      </c>
      <c r="V17" s="135"/>
      <c r="W17" s="88">
        <v>50.27265721929782</v>
      </c>
      <c r="X17" s="88">
        <v>4.1040067488026288</v>
      </c>
      <c r="Y17" s="88">
        <v>42.179484181502687</v>
      </c>
      <c r="Z17" s="88">
        <v>58.365830257092952</v>
      </c>
      <c r="AA17" s="88">
        <v>8.1634967710186057</v>
      </c>
      <c r="AB17" s="90">
        <v>403.92805399999969</v>
      </c>
      <c r="AC17" s="89">
        <v>284</v>
      </c>
      <c r="AD17" s="135"/>
      <c r="AE17" s="88">
        <v>56.631327817353714</v>
      </c>
      <c r="AF17" s="88">
        <v>2.5660702872655388</v>
      </c>
      <c r="AG17" s="88">
        <v>51.591874095999621</v>
      </c>
      <c r="AH17" s="88">
        <v>61.670781538707807</v>
      </c>
      <c r="AI17" s="88">
        <v>4.5311850987170565</v>
      </c>
      <c r="AJ17" s="90">
        <v>1042.9632179999981</v>
      </c>
      <c r="AK17" s="89">
        <v>853</v>
      </c>
      <c r="AL17" s="135"/>
      <c r="AM17" s="88">
        <v>43.390800953811784</v>
      </c>
      <c r="AN17" s="88">
        <v>1.8572964978673576</v>
      </c>
      <c r="AO17" s="88">
        <v>39.746233541249978</v>
      </c>
      <c r="AP17" s="88">
        <v>47.035368366373589</v>
      </c>
      <c r="AQ17" s="88">
        <v>4.2803922883202699</v>
      </c>
      <c r="AR17" s="90">
        <v>1805.1792609999995</v>
      </c>
      <c r="AS17" s="89">
        <v>1320</v>
      </c>
      <c r="AT17" s="91"/>
      <c r="AU17" s="88">
        <v>41.542176761574616</v>
      </c>
      <c r="AV17" s="88">
        <v>1.7908344501164866</v>
      </c>
      <c r="AW17" s="88">
        <v>38.028023515237145</v>
      </c>
      <c r="AX17" s="88">
        <v>45.056330007912095</v>
      </c>
      <c r="AY17" s="88">
        <v>4.3108825529165813</v>
      </c>
      <c r="AZ17" s="90">
        <v>1920.6308990000007</v>
      </c>
      <c r="BA17" s="89">
        <v>1379</v>
      </c>
      <c r="BB17" s="91"/>
      <c r="BC17" s="88">
        <v>36.489134384855078</v>
      </c>
      <c r="BD17" s="88">
        <v>2.2956118711602405</v>
      </c>
      <c r="BE17" s="88">
        <v>31.978767280351544</v>
      </c>
      <c r="BF17" s="88">
        <v>40.999501489358607</v>
      </c>
      <c r="BG17" s="88">
        <v>6.2912204135843819</v>
      </c>
      <c r="BH17" s="90">
        <v>1068.2000369999976</v>
      </c>
      <c r="BI17" s="89">
        <v>688</v>
      </c>
      <c r="BJ17" s="88"/>
      <c r="BK17" s="88"/>
      <c r="BL17" s="88"/>
      <c r="BM17" s="88"/>
      <c r="BN17" s="90"/>
      <c r="BO17" s="89"/>
    </row>
    <row r="18" spans="5:67" ht="14.1" customHeight="1">
      <c r="E18" s="105" t="s">
        <v>9</v>
      </c>
      <c r="F18" s="19"/>
      <c r="G18" s="91">
        <v>59.047619047619037</v>
      </c>
      <c r="H18" s="91">
        <v>3.4016749665709214</v>
      </c>
      <c r="I18" s="91">
        <v>52.342716574227275</v>
      </c>
      <c r="J18" s="91">
        <v>65.752521521010792</v>
      </c>
      <c r="K18" s="91">
        <v>5.7609011530636582</v>
      </c>
      <c r="L18" s="97">
        <v>304.54620000000028</v>
      </c>
      <c r="M18" s="96">
        <v>105</v>
      </c>
      <c r="N18" s="97"/>
      <c r="O18" s="91">
        <v>39.99999999999995</v>
      </c>
      <c r="P18" s="91">
        <v>6.1312798494761722</v>
      </c>
      <c r="Q18" s="91">
        <v>27.912582403658682</v>
      </c>
      <c r="R18" s="91">
        <v>52.087417596341226</v>
      </c>
      <c r="S18" s="91">
        <v>15.328199623690447</v>
      </c>
      <c r="T18" s="97">
        <v>193.83054000000018</v>
      </c>
      <c r="U18" s="96">
        <v>60</v>
      </c>
      <c r="V18" s="123"/>
      <c r="W18" s="91">
        <v>49.056603773584904</v>
      </c>
      <c r="X18" s="91">
        <v>8.1657229506898776</v>
      </c>
      <c r="Y18" s="91">
        <v>32.953655395659005</v>
      </c>
      <c r="Z18" s="91">
        <v>65.159552151510809</v>
      </c>
      <c r="AA18" s="91">
        <v>16.645512168713982</v>
      </c>
      <c r="AB18" s="97">
        <v>172.08829700000001</v>
      </c>
      <c r="AC18" s="96">
        <v>53</v>
      </c>
      <c r="AD18" s="123"/>
      <c r="AE18" s="91">
        <v>60.000000000000107</v>
      </c>
      <c r="AF18" s="91">
        <v>5.174960259956122</v>
      </c>
      <c r="AG18" s="91">
        <v>49.836999840060706</v>
      </c>
      <c r="AH18" s="91">
        <v>70.163000159939514</v>
      </c>
      <c r="AI18" s="91">
        <v>8.6249337665935197</v>
      </c>
      <c r="AJ18" s="97">
        <v>450.55136999999928</v>
      </c>
      <c r="AK18" s="96">
        <v>95</v>
      </c>
      <c r="AL18" s="123"/>
      <c r="AM18" s="91">
        <v>43.078304558708773</v>
      </c>
      <c r="AN18" s="91">
        <v>3.0135485999396101</v>
      </c>
      <c r="AO18" s="91">
        <v>37.164827073491686</v>
      </c>
      <c r="AP18" s="91">
        <v>48.991782043925866</v>
      </c>
      <c r="AQ18" s="91">
        <v>6.9955134743815872</v>
      </c>
      <c r="AR18" s="97">
        <v>897.70386500000029</v>
      </c>
      <c r="AS18" s="96">
        <v>274</v>
      </c>
      <c r="AT18" s="91"/>
      <c r="AU18" s="91">
        <v>42.768356337716959</v>
      </c>
      <c r="AV18" s="91">
        <v>2.9940135227442206</v>
      </c>
      <c r="AW18" s="91">
        <v>36.893205600112196</v>
      </c>
      <c r="AX18" s="91">
        <v>48.643507075321715</v>
      </c>
      <c r="AY18" s="91">
        <v>7.0005344584725888</v>
      </c>
      <c r="AZ18" s="97">
        <v>937.19825900000069</v>
      </c>
      <c r="BA18" s="96">
        <v>284</v>
      </c>
      <c r="BB18" s="91"/>
      <c r="BC18" s="91">
        <v>29.451755778498001</v>
      </c>
      <c r="BD18" s="91">
        <v>3.2826579608858348</v>
      </c>
      <c r="BE18" s="91">
        <v>23.002062488389281</v>
      </c>
      <c r="BF18" s="91">
        <v>35.901449068606716</v>
      </c>
      <c r="BG18" s="91">
        <v>11.14588205054458</v>
      </c>
      <c r="BH18" s="97">
        <v>615.13861300000008</v>
      </c>
      <c r="BI18" s="96">
        <v>189</v>
      </c>
      <c r="BJ18" s="88"/>
      <c r="BK18" s="88"/>
      <c r="BL18" s="88"/>
      <c r="BM18" s="88"/>
      <c r="BN18" s="90"/>
      <c r="BO18" s="89"/>
    </row>
    <row r="19" spans="5:67" ht="14.1" customHeight="1">
      <c r="E19" s="105" t="s">
        <v>10</v>
      </c>
      <c r="F19" s="19"/>
      <c r="G19" s="91">
        <v>61.905201013092693</v>
      </c>
      <c r="H19" s="91">
        <v>2.4606036818043786</v>
      </c>
      <c r="I19" s="91">
        <v>57.055205680117638</v>
      </c>
      <c r="J19" s="91">
        <v>66.755196346067748</v>
      </c>
      <c r="K19" s="91">
        <v>3.974793137791397</v>
      </c>
      <c r="L19" s="97">
        <v>268.1950179999991</v>
      </c>
      <c r="M19" s="96">
        <v>258</v>
      </c>
      <c r="N19" s="97"/>
      <c r="O19" s="91">
        <v>54.995493254273967</v>
      </c>
      <c r="P19" s="91">
        <v>4.2668012396625024</v>
      </c>
      <c r="Q19" s="91">
        <v>46.583773409388144</v>
      </c>
      <c r="R19" s="91">
        <v>63.40721309915979</v>
      </c>
      <c r="S19" s="91">
        <v>7.7584561700988264</v>
      </c>
      <c r="T19" s="97">
        <v>206.14764100000033</v>
      </c>
      <c r="U19" s="96">
        <v>248</v>
      </c>
      <c r="V19" s="97"/>
      <c r="W19" s="91">
        <v>51.175300360584671</v>
      </c>
      <c r="X19" s="91">
        <v>3.7399176549340543</v>
      </c>
      <c r="Y19" s="91">
        <v>43.800117379387792</v>
      </c>
      <c r="Z19" s="91">
        <v>58.550483341781558</v>
      </c>
      <c r="AA19" s="91">
        <v>7.3080521825613891</v>
      </c>
      <c r="AB19" s="97">
        <v>231.83975700000028</v>
      </c>
      <c r="AC19" s="96">
        <v>231</v>
      </c>
      <c r="AD19" s="97"/>
      <c r="AE19" s="91">
        <v>54.069326614817712</v>
      </c>
      <c r="AF19" s="91">
        <v>2.2492988164257626</v>
      </c>
      <c r="AG19" s="91">
        <v>49.651974000929165</v>
      </c>
      <c r="AH19" s="91">
        <v>58.486679228706265</v>
      </c>
      <c r="AI19" s="91">
        <v>4.1600274263621806</v>
      </c>
      <c r="AJ19" s="97">
        <v>592.41184800000156</v>
      </c>
      <c r="AK19" s="96">
        <v>758</v>
      </c>
      <c r="AL19" s="91"/>
      <c r="AM19" s="91">
        <v>43.69993244422902</v>
      </c>
      <c r="AN19" s="91">
        <v>2.1839234733933734</v>
      </c>
      <c r="AO19" s="91">
        <v>39.414425885745899</v>
      </c>
      <c r="AP19" s="91">
        <v>47.985439002712134</v>
      </c>
      <c r="AQ19" s="91">
        <v>4.9975442780845327</v>
      </c>
      <c r="AR19" s="97">
        <v>907.47539600000061</v>
      </c>
      <c r="AS19" s="96">
        <v>1046</v>
      </c>
      <c r="AT19" s="91"/>
      <c r="AU19" s="91">
        <v>40.373643892885205</v>
      </c>
      <c r="AV19" s="91">
        <v>2.0245948214481042</v>
      </c>
      <c r="AW19" s="91">
        <v>36.400782825885344</v>
      </c>
      <c r="AX19" s="91">
        <v>44.346504959885067</v>
      </c>
      <c r="AY19" s="91">
        <v>5.0146447687989975</v>
      </c>
      <c r="AZ19" s="97">
        <v>983.43263999999897</v>
      </c>
      <c r="BA19" s="96">
        <v>1095</v>
      </c>
      <c r="BB19" s="91"/>
      <c r="BC19" s="91">
        <v>46.044049206007806</v>
      </c>
      <c r="BD19" s="91">
        <v>2.8151155228536244</v>
      </c>
      <c r="BE19" s="91">
        <v>40.512972890725081</v>
      </c>
      <c r="BF19" s="91">
        <v>51.575125521290524</v>
      </c>
      <c r="BG19" s="91">
        <v>6.1139616766943901</v>
      </c>
      <c r="BH19" s="97">
        <v>453.0614240000009</v>
      </c>
      <c r="BI19" s="96">
        <v>499</v>
      </c>
      <c r="BJ19" s="91"/>
      <c r="BK19" s="91"/>
      <c r="BL19" s="91"/>
      <c r="BM19" s="91"/>
      <c r="BN19" s="97"/>
      <c r="BO19" s="96"/>
    </row>
    <row r="20" spans="5:67" ht="14.1" customHeight="1">
      <c r="E20" s="104" t="s">
        <v>11</v>
      </c>
      <c r="F20" s="19"/>
      <c r="G20" s="88">
        <v>65.882910921103246</v>
      </c>
      <c r="H20" s="88">
        <v>2.342122291087394</v>
      </c>
      <c r="I20" s="88">
        <v>61.266449414103931</v>
      </c>
      <c r="J20" s="88">
        <v>70.499372428102561</v>
      </c>
      <c r="K20" s="88">
        <v>3.5549769406700253</v>
      </c>
      <c r="L20" s="90">
        <v>457.24394199999966</v>
      </c>
      <c r="M20" s="89">
        <v>547</v>
      </c>
      <c r="N20" s="97"/>
      <c r="O20" s="88">
        <v>65.971655456498013</v>
      </c>
      <c r="P20" s="88">
        <v>2.4865003584891858</v>
      </c>
      <c r="Q20" s="88">
        <v>61.069682471350575</v>
      </c>
      <c r="R20" s="88">
        <v>70.873628441645451</v>
      </c>
      <c r="S20" s="88">
        <v>3.7690434494686809</v>
      </c>
      <c r="T20" s="90">
        <v>395.59261199999884</v>
      </c>
      <c r="U20" s="89">
        <v>456</v>
      </c>
      <c r="V20" s="90"/>
      <c r="W20" s="88">
        <v>65.698516730554374</v>
      </c>
      <c r="X20" s="88">
        <v>2.989088035150063</v>
      </c>
      <c r="Y20" s="88">
        <v>59.803982882448366</v>
      </c>
      <c r="Z20" s="88">
        <v>71.593050578660367</v>
      </c>
      <c r="AA20" s="88">
        <v>4.5497039870915827</v>
      </c>
      <c r="AB20" s="90">
        <v>372.78695500000111</v>
      </c>
      <c r="AC20" s="89">
        <v>453</v>
      </c>
      <c r="AD20" s="90"/>
      <c r="AE20" s="88">
        <v>63.014027121186722</v>
      </c>
      <c r="AF20" s="88">
        <v>2.1562049969359518</v>
      </c>
      <c r="AG20" s="88">
        <v>58.77949958320945</v>
      </c>
      <c r="AH20" s="88">
        <v>67.248554659164</v>
      </c>
      <c r="AI20" s="88">
        <v>3.4217857442902386</v>
      </c>
      <c r="AJ20" s="90">
        <v>875.04312800000037</v>
      </c>
      <c r="AK20" s="89">
        <v>846</v>
      </c>
      <c r="AL20" s="88"/>
      <c r="AM20" s="88">
        <v>59.781950670539665</v>
      </c>
      <c r="AN20" s="88">
        <v>1.7071568784504498</v>
      </c>
      <c r="AO20" s="88">
        <v>56.432001788131558</v>
      </c>
      <c r="AP20" s="88">
        <v>63.131899552947765</v>
      </c>
      <c r="AQ20" s="88">
        <v>2.8556393013313479</v>
      </c>
      <c r="AR20" s="90">
        <v>1549.9210239999982</v>
      </c>
      <c r="AS20" s="89">
        <v>1715</v>
      </c>
      <c r="AT20" s="91"/>
      <c r="AU20" s="88">
        <v>60.144139389658605</v>
      </c>
      <c r="AV20" s="88">
        <v>1.5103270806134832</v>
      </c>
      <c r="AW20" s="88">
        <v>57.180425567298286</v>
      </c>
      <c r="AX20" s="88">
        <v>63.107853212018917</v>
      </c>
      <c r="AY20" s="88">
        <v>2.5111791372197674</v>
      </c>
      <c r="AZ20" s="90">
        <v>1561.5713409999978</v>
      </c>
      <c r="BA20" s="89">
        <v>1814</v>
      </c>
      <c r="BB20" s="91"/>
      <c r="BC20" s="88">
        <v>50.03454420377571</v>
      </c>
      <c r="BD20" s="88">
        <v>2.4321326316609548</v>
      </c>
      <c r="BE20" s="88">
        <v>45.255944147970609</v>
      </c>
      <c r="BF20" s="88">
        <v>54.813144259580817</v>
      </c>
      <c r="BG20" s="88">
        <v>4.8609069401244209</v>
      </c>
      <c r="BH20" s="90">
        <v>815.33938900000112</v>
      </c>
      <c r="BI20" s="89">
        <v>921</v>
      </c>
      <c r="BJ20" s="91"/>
      <c r="BK20" s="91"/>
      <c r="BL20" s="91"/>
      <c r="BM20" s="91"/>
      <c r="BN20" s="97"/>
      <c r="BO20" s="96"/>
    </row>
    <row r="21" spans="5:67" ht="14.1" customHeight="1">
      <c r="E21" s="105" t="s">
        <v>50</v>
      </c>
      <c r="F21" s="19"/>
      <c r="G21" s="91">
        <v>64.489640179591504</v>
      </c>
      <c r="H21" s="91">
        <v>3.2818822485462023</v>
      </c>
      <c r="I21" s="91">
        <v>58.020856235827488</v>
      </c>
      <c r="J21" s="91">
        <v>70.958424123355513</v>
      </c>
      <c r="K21" s="91">
        <v>5.0890069155398887</v>
      </c>
      <c r="L21" s="97">
        <v>123.93332599999971</v>
      </c>
      <c r="M21" s="96">
        <v>148</v>
      </c>
      <c r="N21" s="123"/>
      <c r="O21" s="91">
        <v>62.662992916625917</v>
      </c>
      <c r="P21" s="91">
        <v>5.0364558480238149</v>
      </c>
      <c r="Q21" s="91">
        <v>52.733949301727137</v>
      </c>
      <c r="R21" s="91">
        <v>72.592036531524698</v>
      </c>
      <c r="S21" s="91">
        <v>8.0373688098889531</v>
      </c>
      <c r="T21" s="97">
        <v>135.3331050000001</v>
      </c>
      <c r="U21" s="96">
        <v>127</v>
      </c>
      <c r="V21" s="97"/>
      <c r="W21" s="91">
        <v>59.707005190084082</v>
      </c>
      <c r="X21" s="91">
        <v>6.4174001077093212</v>
      </c>
      <c r="Y21" s="91">
        <v>47.051780015415531</v>
      </c>
      <c r="Z21" s="91">
        <v>72.362230364752634</v>
      </c>
      <c r="AA21" s="91">
        <v>10.748152728944943</v>
      </c>
      <c r="AB21" s="97">
        <v>94.838539999999952</v>
      </c>
      <c r="AC21" s="96">
        <v>107</v>
      </c>
      <c r="AD21" s="97"/>
      <c r="AE21" s="91">
        <v>63.1635744850538</v>
      </c>
      <c r="AF21" s="91">
        <v>3.5910178145698275</v>
      </c>
      <c r="AG21" s="91">
        <v>56.11124697131018</v>
      </c>
      <c r="AH21" s="91">
        <v>70.21590199879742</v>
      </c>
      <c r="AI21" s="91">
        <v>5.6852669340611159</v>
      </c>
      <c r="AJ21" s="97">
        <v>326.02909299999902</v>
      </c>
      <c r="AK21" s="96">
        <v>318</v>
      </c>
      <c r="AL21" s="91"/>
      <c r="AM21" s="91">
        <v>56.521771716407855</v>
      </c>
      <c r="AN21" s="91">
        <v>2.618628521560983</v>
      </c>
      <c r="AO21" s="91">
        <v>51.3832447304125</v>
      </c>
      <c r="AP21" s="91">
        <v>61.660298702403203</v>
      </c>
      <c r="AQ21" s="91">
        <v>4.6329554825345545</v>
      </c>
      <c r="AR21" s="97">
        <v>606.68942000000152</v>
      </c>
      <c r="AS21" s="96">
        <v>612</v>
      </c>
      <c r="AT21" s="91"/>
      <c r="AU21" s="91">
        <v>55.28925977610524</v>
      </c>
      <c r="AV21" s="91">
        <v>2.500059663120096</v>
      </c>
      <c r="AW21" s="91">
        <v>50.383394367597269</v>
      </c>
      <c r="AX21" s="91">
        <v>60.195125184613204</v>
      </c>
      <c r="AY21" s="91">
        <v>4.521781758779424</v>
      </c>
      <c r="AZ21" s="97">
        <v>589.22350799999947</v>
      </c>
      <c r="BA21" s="96">
        <v>633</v>
      </c>
      <c r="BB21" s="91"/>
      <c r="BC21" s="91">
        <v>45.510665079234045</v>
      </c>
      <c r="BD21" s="91">
        <v>4.4268179925275151</v>
      </c>
      <c r="BE21" s="91">
        <v>36.812951627774567</v>
      </c>
      <c r="BF21" s="91">
        <v>54.208378530693516</v>
      </c>
      <c r="BG21" s="91">
        <v>9.7269903325306881</v>
      </c>
      <c r="BH21" s="97">
        <v>313.48651300000091</v>
      </c>
      <c r="BI21" s="96">
        <v>299</v>
      </c>
      <c r="BJ21" s="91"/>
      <c r="BK21" s="91"/>
      <c r="BL21" s="91"/>
      <c r="BM21" s="91"/>
      <c r="BN21" s="97"/>
      <c r="BO21" s="96"/>
    </row>
    <row r="22" spans="5:67" ht="14.1" customHeight="1">
      <c r="E22" s="105" t="s">
        <v>52</v>
      </c>
      <c r="F22" s="19"/>
      <c r="G22" s="91">
        <v>66.400964258515998</v>
      </c>
      <c r="H22" s="91">
        <v>2.9762430438483216</v>
      </c>
      <c r="I22" s="91">
        <v>60.534613257253291</v>
      </c>
      <c r="J22" s="91">
        <v>72.267315259778712</v>
      </c>
      <c r="K22" s="91">
        <v>4.4822286499651467</v>
      </c>
      <c r="L22" s="97">
        <v>333.31061600000066</v>
      </c>
      <c r="M22" s="96">
        <v>399</v>
      </c>
      <c r="N22" s="97"/>
      <c r="O22" s="91">
        <v>67.692136602717866</v>
      </c>
      <c r="P22" s="91">
        <v>2.7454601543805026</v>
      </c>
      <c r="Q22" s="91">
        <v>62.279641300787084</v>
      </c>
      <c r="R22" s="91">
        <v>73.104631904648656</v>
      </c>
      <c r="S22" s="91">
        <v>4.0558036607611987</v>
      </c>
      <c r="T22" s="97">
        <v>260.2595070000005</v>
      </c>
      <c r="U22" s="96">
        <v>329</v>
      </c>
      <c r="V22" s="97"/>
      <c r="W22" s="91">
        <v>67.742875238198394</v>
      </c>
      <c r="X22" s="91">
        <v>3.2691649393886366</v>
      </c>
      <c r="Y22" s="91">
        <v>61.29602483979577</v>
      </c>
      <c r="Z22" s="91">
        <v>74.189725636601025</v>
      </c>
      <c r="AA22" s="91">
        <v>4.8258432018032229</v>
      </c>
      <c r="AB22" s="97">
        <v>277.94841500000052</v>
      </c>
      <c r="AC22" s="96">
        <v>346</v>
      </c>
      <c r="AD22" s="97"/>
      <c r="AE22" s="91">
        <v>62.925219206827776</v>
      </c>
      <c r="AF22" s="91">
        <v>2.6929389950861076</v>
      </c>
      <c r="AG22" s="91">
        <v>57.636610587058549</v>
      </c>
      <c r="AH22" s="91">
        <v>68.213827826597011</v>
      </c>
      <c r="AI22" s="91">
        <v>4.2795861961715778</v>
      </c>
      <c r="AJ22" s="97">
        <v>549.01403499999992</v>
      </c>
      <c r="AK22" s="96">
        <v>528</v>
      </c>
      <c r="AL22" s="91"/>
      <c r="AM22" s="91">
        <v>61.878907632530854</v>
      </c>
      <c r="AN22" s="91">
        <v>2.2771120247833778</v>
      </c>
      <c r="AO22" s="91">
        <v>57.410537455874852</v>
      </c>
      <c r="AP22" s="91">
        <v>66.347277809186849</v>
      </c>
      <c r="AQ22" s="91">
        <v>3.6799486479400274</v>
      </c>
      <c r="AR22" s="97">
        <v>943.23160400000017</v>
      </c>
      <c r="AS22" s="96">
        <v>1103</v>
      </c>
      <c r="AT22" s="91"/>
      <c r="AU22" s="91">
        <v>63.086100177486607</v>
      </c>
      <c r="AV22" s="91">
        <v>1.9125390440954175</v>
      </c>
      <c r="AW22" s="91">
        <v>59.333126087604704</v>
      </c>
      <c r="AX22" s="91">
        <v>66.839074267368503</v>
      </c>
      <c r="AY22" s="91">
        <v>3.0316330201338726</v>
      </c>
      <c r="AZ22" s="97">
        <v>972.34783300000015</v>
      </c>
      <c r="BA22" s="96">
        <v>1181</v>
      </c>
      <c r="BB22" s="91"/>
      <c r="BC22" s="91">
        <v>52.860422384029512</v>
      </c>
      <c r="BD22" s="91">
        <v>2.6577069439141598</v>
      </c>
      <c r="BE22" s="91">
        <v>47.638618940757333</v>
      </c>
      <c r="BF22" s="91">
        <v>58.082225827301706</v>
      </c>
      <c r="BG22" s="91">
        <v>5.0277822689459271</v>
      </c>
      <c r="BH22" s="97">
        <v>501.85287599999998</v>
      </c>
      <c r="BI22" s="96">
        <v>622</v>
      </c>
      <c r="BJ22" s="88"/>
      <c r="BK22" s="88"/>
      <c r="BL22" s="88"/>
      <c r="BM22" s="88"/>
      <c r="BN22" s="90"/>
      <c r="BO22" s="89"/>
    </row>
    <row r="23" spans="5:67" ht="14.1" customHeight="1">
      <c r="E23" s="104" t="s">
        <v>12</v>
      </c>
      <c r="F23" s="19"/>
      <c r="G23" s="88">
        <v>50.485274296941981</v>
      </c>
      <c r="H23" s="88">
        <v>2.8146682998061672</v>
      </c>
      <c r="I23" s="88">
        <v>44.937396668829891</v>
      </c>
      <c r="J23" s="88">
        <v>56.033151925054071</v>
      </c>
      <c r="K23" s="88">
        <v>5.5752263189677436</v>
      </c>
      <c r="L23" s="90">
        <v>189.02618699999925</v>
      </c>
      <c r="M23" s="89">
        <v>328</v>
      </c>
      <c r="N23" s="97"/>
      <c r="O23" s="88">
        <v>62.306533723678861</v>
      </c>
      <c r="P23" s="88">
        <v>4.1414887677883883</v>
      </c>
      <c r="Q23" s="88">
        <v>54.141859228990455</v>
      </c>
      <c r="R23" s="88">
        <v>70.471208218367266</v>
      </c>
      <c r="S23" s="88">
        <v>6.6469574220824699</v>
      </c>
      <c r="T23" s="90">
        <v>159.79651900000025</v>
      </c>
      <c r="U23" s="89">
        <v>310</v>
      </c>
      <c r="V23" s="90"/>
      <c r="W23" s="88">
        <v>52.446240182526772</v>
      </c>
      <c r="X23" s="88">
        <v>3.3621034550170084</v>
      </c>
      <c r="Y23" s="88">
        <v>45.816113406940879</v>
      </c>
      <c r="Z23" s="88">
        <v>59.076366958112672</v>
      </c>
      <c r="AA23" s="88">
        <v>6.4105709833841287</v>
      </c>
      <c r="AB23" s="90">
        <v>160.53863099999967</v>
      </c>
      <c r="AC23" s="89">
        <v>330</v>
      </c>
      <c r="AD23" s="90"/>
      <c r="AE23" s="88">
        <v>49.927848666695787</v>
      </c>
      <c r="AF23" s="88">
        <v>2.9068302214050155</v>
      </c>
      <c r="AG23" s="88">
        <v>44.219183378258123</v>
      </c>
      <c r="AH23" s="88">
        <v>55.636513955133452</v>
      </c>
      <c r="AI23" s="88">
        <v>5.8220618332870568</v>
      </c>
      <c r="AJ23" s="90">
        <v>435.70781799999691</v>
      </c>
      <c r="AK23" s="89">
        <v>875</v>
      </c>
      <c r="AL23" s="88"/>
      <c r="AM23" s="88">
        <v>47.579940039183882</v>
      </c>
      <c r="AN23" s="88">
        <v>1.9320873284044522</v>
      </c>
      <c r="AO23" s="88">
        <v>43.788610801546263</v>
      </c>
      <c r="AP23" s="88">
        <v>51.371269276821508</v>
      </c>
      <c r="AQ23" s="88">
        <v>4.0607182918122753</v>
      </c>
      <c r="AR23" s="90">
        <v>741.43987299999856</v>
      </c>
      <c r="AS23" s="89">
        <v>1360</v>
      </c>
      <c r="AT23" s="91"/>
      <c r="AU23" s="88">
        <v>52.456037242124879</v>
      </c>
      <c r="AV23" s="88">
        <v>1.6367179246068408</v>
      </c>
      <c r="AW23" s="88">
        <v>49.244306750944219</v>
      </c>
      <c r="AX23" s="88">
        <v>55.667767733305531</v>
      </c>
      <c r="AY23" s="88">
        <v>3.1201707385026651</v>
      </c>
      <c r="AZ23" s="90">
        <v>701.25923599999919</v>
      </c>
      <c r="BA23" s="89">
        <v>1241</v>
      </c>
      <c r="BB23" s="91"/>
      <c r="BC23" s="88">
        <v>47.324774597051636</v>
      </c>
      <c r="BD23" s="88">
        <v>2.5166894370125399</v>
      </c>
      <c r="BE23" s="88">
        <v>42.380039212312667</v>
      </c>
      <c r="BF23" s="88">
        <v>52.269509981790605</v>
      </c>
      <c r="BG23" s="88">
        <v>5.3179110908419016</v>
      </c>
      <c r="BH23" s="90">
        <v>341.82904700000068</v>
      </c>
      <c r="BI23" s="89">
        <v>665</v>
      </c>
      <c r="BJ23" s="91"/>
      <c r="BK23" s="91"/>
      <c r="BL23" s="91"/>
      <c r="BM23" s="91"/>
      <c r="BN23" s="97"/>
      <c r="BO23" s="96"/>
    </row>
    <row r="24" spans="5:67" ht="14.1" customHeight="1">
      <c r="E24" s="105" t="s">
        <v>51</v>
      </c>
      <c r="F24" s="19"/>
      <c r="G24" s="91">
        <v>45.279569455715972</v>
      </c>
      <c r="H24" s="91">
        <v>4.6622863602131819</v>
      </c>
      <c r="I24" s="91">
        <v>36.089927395420588</v>
      </c>
      <c r="J24" s="91">
        <v>54.469211516011363</v>
      </c>
      <c r="K24" s="91">
        <v>10.296666722445231</v>
      </c>
      <c r="L24" s="97">
        <v>69.500493000000063</v>
      </c>
      <c r="M24" s="96">
        <v>135</v>
      </c>
      <c r="N24" s="97"/>
      <c r="O24" s="91">
        <v>68.133384249334568</v>
      </c>
      <c r="P24" s="91">
        <v>6.2083700531640034</v>
      </c>
      <c r="Q24" s="91">
        <v>55.893988353610766</v>
      </c>
      <c r="R24" s="91">
        <v>80.372780145058371</v>
      </c>
      <c r="S24" s="91">
        <v>9.1120823096713224</v>
      </c>
      <c r="T24" s="97">
        <v>77.408540000000315</v>
      </c>
      <c r="U24" s="96">
        <v>162</v>
      </c>
      <c r="V24" s="97"/>
      <c r="W24" s="91">
        <v>58.888739337382987</v>
      </c>
      <c r="X24" s="91">
        <v>4.2627433565282757</v>
      </c>
      <c r="Y24" s="91">
        <v>50.482534934780496</v>
      </c>
      <c r="Z24" s="91">
        <v>67.294943739985484</v>
      </c>
      <c r="AA24" s="91">
        <v>7.2386391770187828</v>
      </c>
      <c r="AB24" s="97">
        <v>70.819154000000225</v>
      </c>
      <c r="AC24" s="96">
        <v>155</v>
      </c>
      <c r="AD24" s="97"/>
      <c r="AE24" s="91">
        <v>46.062833935385783</v>
      </c>
      <c r="AF24" s="91">
        <v>4.3447762172930968</v>
      </c>
      <c r="AG24" s="91">
        <v>37.530215485553462</v>
      </c>
      <c r="AH24" s="91">
        <v>54.595452385218103</v>
      </c>
      <c r="AI24" s="91">
        <v>9.4322816164278809</v>
      </c>
      <c r="AJ24" s="97">
        <v>206.97398500000017</v>
      </c>
      <c r="AK24" s="96">
        <v>466</v>
      </c>
      <c r="AL24" s="91"/>
      <c r="AM24" s="91">
        <v>46.825731037491387</v>
      </c>
      <c r="AN24" s="91">
        <v>2.7651647823876013</v>
      </c>
      <c r="AO24" s="91">
        <v>41.399656381223373</v>
      </c>
      <c r="AP24" s="91">
        <v>52.251805693759401</v>
      </c>
      <c r="AQ24" s="91">
        <v>5.9052250143700924</v>
      </c>
      <c r="AR24" s="97">
        <v>352.44704000000058</v>
      </c>
      <c r="AS24" s="96">
        <v>635</v>
      </c>
      <c r="AT24" s="91"/>
      <c r="AU24" s="91">
        <v>53.099101194838916</v>
      </c>
      <c r="AV24" s="91">
        <v>2.6556307741399885</v>
      </c>
      <c r="AW24" s="91">
        <v>47.887958698998098</v>
      </c>
      <c r="AX24" s="91">
        <v>58.310243690679734</v>
      </c>
      <c r="AY24" s="91">
        <v>5.0012725533631226</v>
      </c>
      <c r="AZ24" s="97">
        <v>314.96759499999973</v>
      </c>
      <c r="BA24" s="96">
        <v>577</v>
      </c>
      <c r="BB24" s="91"/>
      <c r="BC24" s="91">
        <v>48.492783506003335</v>
      </c>
      <c r="BD24" s="91">
        <v>3.0545755892634103</v>
      </c>
      <c r="BE24" s="91">
        <v>42.491221382581337</v>
      </c>
      <c r="BF24" s="91">
        <v>54.494345629425325</v>
      </c>
      <c r="BG24" s="91">
        <v>6.2990312545891669</v>
      </c>
      <c r="BH24" s="97">
        <v>157.91636499999987</v>
      </c>
      <c r="BI24" s="96">
        <v>309</v>
      </c>
      <c r="BJ24" s="91"/>
      <c r="BK24" s="91"/>
      <c r="BL24" s="91"/>
      <c r="BM24" s="91"/>
      <c r="BN24" s="97"/>
      <c r="BO24" s="96"/>
    </row>
    <row r="25" spans="5:67" ht="14.1" customHeight="1">
      <c r="E25" s="105" t="s">
        <v>53</v>
      </c>
      <c r="F25" s="19"/>
      <c r="G25" s="91">
        <v>53.512230600392897</v>
      </c>
      <c r="H25" s="91">
        <v>3.5407830223888577</v>
      </c>
      <c r="I25" s="91">
        <v>46.533137924618977</v>
      </c>
      <c r="J25" s="91">
        <v>60.491323276166817</v>
      </c>
      <c r="K25" s="91">
        <v>6.6167733668774789</v>
      </c>
      <c r="L25" s="97">
        <v>119.52569400000007</v>
      </c>
      <c r="M25" s="96">
        <v>193</v>
      </c>
      <c r="N25" s="97"/>
      <c r="O25" s="91">
        <v>56.831851646706987</v>
      </c>
      <c r="P25" s="91">
        <v>5.3408499074572271</v>
      </c>
      <c r="Q25" s="91">
        <v>46.30271503319365</v>
      </c>
      <c r="R25" s="91">
        <v>67.360988260220338</v>
      </c>
      <c r="S25" s="91">
        <v>9.3976348697178018</v>
      </c>
      <c r="T25" s="97">
        <v>82.387978999999802</v>
      </c>
      <c r="U25" s="96">
        <v>148</v>
      </c>
      <c r="V25" s="97"/>
      <c r="W25" s="91">
        <v>47.360919190378262</v>
      </c>
      <c r="X25" s="91">
        <v>4.6787789419356178</v>
      </c>
      <c r="Y25" s="91">
        <v>38.134285341950822</v>
      </c>
      <c r="Z25" s="91">
        <v>56.587553038805702</v>
      </c>
      <c r="AA25" s="91">
        <v>9.8789867720433691</v>
      </c>
      <c r="AB25" s="97">
        <v>89.719476999999983</v>
      </c>
      <c r="AC25" s="96">
        <v>175</v>
      </c>
      <c r="AD25" s="97"/>
      <c r="AE25" s="91">
        <v>53.425177813550448</v>
      </c>
      <c r="AF25" s="91">
        <v>3.8603512508142401</v>
      </c>
      <c r="AG25" s="91">
        <v>45.843911792431271</v>
      </c>
      <c r="AH25" s="91">
        <v>61.006443834669625</v>
      </c>
      <c r="AI25" s="91">
        <v>7.2257153065293549</v>
      </c>
      <c r="AJ25" s="97">
        <v>228.733833000001</v>
      </c>
      <c r="AK25" s="96">
        <v>409</v>
      </c>
      <c r="AL25" s="91"/>
      <c r="AM25" s="91">
        <v>48.263291267374171</v>
      </c>
      <c r="AN25" s="91">
        <v>2.72770655533302</v>
      </c>
      <c r="AO25" s="91">
        <v>42.91072077902561</v>
      </c>
      <c r="AP25" s="91">
        <v>53.615861755722726</v>
      </c>
      <c r="AQ25" s="91">
        <v>5.651720974066559</v>
      </c>
      <c r="AR25" s="97">
        <v>388.99283299999968</v>
      </c>
      <c r="AS25" s="96">
        <v>725</v>
      </c>
      <c r="AT25" s="91"/>
      <c r="AU25" s="91">
        <v>51.931707214964071</v>
      </c>
      <c r="AV25" s="91">
        <v>2.0344123528462967</v>
      </c>
      <c r="AW25" s="91">
        <v>47.939581212653337</v>
      </c>
      <c r="AX25" s="91">
        <v>55.923833217274812</v>
      </c>
      <c r="AY25" s="91">
        <v>3.9174763587592643</v>
      </c>
      <c r="AZ25" s="97">
        <v>386.29164099999991</v>
      </c>
      <c r="BA25" s="96">
        <v>664</v>
      </c>
      <c r="BB25" s="91"/>
      <c r="BC25" s="91">
        <v>46.321865394796433</v>
      </c>
      <c r="BD25" s="91">
        <v>3.8506126157236831</v>
      </c>
      <c r="BE25" s="91">
        <v>38.75626744144185</v>
      </c>
      <c r="BF25" s="91">
        <v>53.887463348151023</v>
      </c>
      <c r="BG25" s="91">
        <v>8.3127321900906033</v>
      </c>
      <c r="BH25" s="97">
        <v>183.91268199999993</v>
      </c>
      <c r="BI25" s="96">
        <v>356</v>
      </c>
      <c r="BJ25" s="91"/>
      <c r="BK25" s="91"/>
      <c r="BL25" s="91"/>
      <c r="BM25" s="91"/>
      <c r="BN25" s="97"/>
      <c r="BO25" s="96"/>
    </row>
    <row r="26" spans="5:67" ht="5.0999999999999996" customHeight="1">
      <c r="E26" s="108"/>
      <c r="F26" s="19"/>
      <c r="G26" s="91"/>
      <c r="H26" s="91"/>
      <c r="I26" s="91"/>
      <c r="J26" s="91"/>
      <c r="K26" s="91"/>
      <c r="L26" s="91"/>
      <c r="M26" s="96"/>
      <c r="N26" s="97"/>
      <c r="O26" s="91"/>
      <c r="P26" s="91"/>
      <c r="Q26" s="91"/>
      <c r="R26" s="91"/>
      <c r="S26" s="91"/>
      <c r="T26" s="97"/>
      <c r="U26" s="96"/>
      <c r="V26" s="97"/>
      <c r="W26" s="91"/>
      <c r="X26" s="91"/>
      <c r="Y26" s="91"/>
      <c r="Z26" s="91"/>
      <c r="AA26" s="91"/>
      <c r="AB26" s="97"/>
      <c r="AC26" s="96"/>
      <c r="AD26" s="97"/>
      <c r="AE26" s="91"/>
      <c r="AF26" s="91"/>
      <c r="AG26" s="91"/>
      <c r="AH26" s="91"/>
      <c r="AI26" s="91"/>
      <c r="AJ26" s="97"/>
      <c r="AK26" s="96"/>
      <c r="AL26" s="91"/>
      <c r="AM26" s="91"/>
      <c r="AN26" s="91"/>
      <c r="AO26" s="91"/>
      <c r="AP26" s="91"/>
      <c r="AQ26" s="91"/>
      <c r="AR26" s="97"/>
      <c r="AS26" s="96"/>
      <c r="AT26" s="91"/>
      <c r="AU26" s="91"/>
      <c r="AV26" s="91"/>
      <c r="AW26" s="91"/>
      <c r="AX26" s="91"/>
      <c r="AY26" s="91"/>
      <c r="AZ26" s="97"/>
      <c r="BA26" s="96"/>
      <c r="BB26" s="91"/>
      <c r="BC26" s="91"/>
      <c r="BD26" s="91"/>
      <c r="BE26" s="91"/>
      <c r="BF26" s="91"/>
      <c r="BG26" s="91"/>
      <c r="BH26" s="97"/>
      <c r="BI26" s="96"/>
    </row>
    <row r="27" spans="5:67" ht="20.100000000000001" customHeight="1">
      <c r="E27" s="103" t="s">
        <v>59</v>
      </c>
      <c r="F27" s="19"/>
      <c r="G27" s="91"/>
      <c r="H27" s="91"/>
      <c r="I27" s="91"/>
      <c r="J27" s="91"/>
      <c r="K27" s="91"/>
      <c r="L27" s="91"/>
      <c r="M27" s="96"/>
      <c r="N27" s="97"/>
      <c r="O27" s="91"/>
      <c r="P27" s="91"/>
      <c r="Q27" s="91"/>
      <c r="R27" s="91"/>
      <c r="S27" s="91"/>
      <c r="T27" s="97"/>
      <c r="U27" s="96"/>
      <c r="V27" s="97"/>
      <c r="W27" s="91"/>
      <c r="X27" s="91"/>
      <c r="Y27" s="91"/>
      <c r="Z27" s="91"/>
      <c r="AA27" s="91"/>
      <c r="AB27" s="97"/>
      <c r="AC27" s="96"/>
      <c r="AD27" s="97"/>
      <c r="AE27" s="91"/>
      <c r="AF27" s="91"/>
      <c r="AG27" s="91"/>
      <c r="AH27" s="91"/>
      <c r="AI27" s="91"/>
      <c r="AJ27" s="97"/>
      <c r="AK27" s="96"/>
      <c r="AL27" s="91"/>
      <c r="AM27" s="91"/>
      <c r="AN27" s="91"/>
      <c r="AO27" s="91"/>
      <c r="AP27" s="91"/>
      <c r="AQ27" s="91"/>
      <c r="AR27" s="97"/>
      <c r="AS27" s="96"/>
      <c r="AT27" s="91"/>
      <c r="AU27" s="91"/>
      <c r="AV27" s="91"/>
      <c r="AW27" s="91"/>
      <c r="AX27" s="91"/>
      <c r="AY27" s="91"/>
      <c r="AZ27" s="97"/>
      <c r="BA27" s="96"/>
      <c r="BB27" s="91"/>
      <c r="BC27" s="91"/>
      <c r="BD27" s="91"/>
      <c r="BE27" s="91"/>
      <c r="BF27" s="91"/>
      <c r="BG27" s="91"/>
      <c r="BH27" s="97"/>
      <c r="BI27" s="96"/>
    </row>
    <row r="28" spans="5:67" ht="14.1" customHeight="1">
      <c r="E28" s="106" t="s">
        <v>57</v>
      </c>
      <c r="F28" s="19"/>
      <c r="G28" s="91">
        <v>63.609505549520421</v>
      </c>
      <c r="H28" s="91">
        <v>1.9540943943993805</v>
      </c>
      <c r="I28" s="91">
        <v>59.757869967930176</v>
      </c>
      <c r="J28" s="91">
        <v>67.461141131110651</v>
      </c>
      <c r="K28" s="91">
        <v>3.0720163244754439</v>
      </c>
      <c r="L28" s="91">
        <v>546.92787500000122</v>
      </c>
      <c r="M28" s="96">
        <v>647</v>
      </c>
      <c r="N28" s="97"/>
      <c r="O28" s="91">
        <v>69.19638047535058</v>
      </c>
      <c r="P28" s="91">
        <v>2.496948619651679</v>
      </c>
      <c r="Q28" s="91">
        <v>64.273387839362741</v>
      </c>
      <c r="R28" s="91">
        <v>74.119373111338433</v>
      </c>
      <c r="S28" s="91">
        <v>3.6084959971875294</v>
      </c>
      <c r="T28" s="97">
        <v>333.87411799999973</v>
      </c>
      <c r="U28" s="96">
        <v>453</v>
      </c>
      <c r="V28" s="97"/>
      <c r="W28" s="91">
        <v>61.642017042104037</v>
      </c>
      <c r="X28" s="91">
        <v>2.4909639557991494</v>
      </c>
      <c r="Y28" s="91">
        <v>56.729169707250172</v>
      </c>
      <c r="Z28" s="91">
        <v>66.554864376957894</v>
      </c>
      <c r="AA28" s="91">
        <v>4.0410162991547125</v>
      </c>
      <c r="AB28" s="97">
        <v>365.05714900000174</v>
      </c>
      <c r="AC28" s="96">
        <v>460</v>
      </c>
      <c r="AD28" s="97"/>
      <c r="AE28" s="91">
        <v>59.792035877892133</v>
      </c>
      <c r="AF28" s="91">
        <v>2.3302378511982487</v>
      </c>
      <c r="AG28" s="91">
        <v>55.215683313166707</v>
      </c>
      <c r="AH28" s="91">
        <v>64.368388442617558</v>
      </c>
      <c r="AI28" s="91">
        <v>3.8972378461189754</v>
      </c>
      <c r="AJ28" s="97">
        <v>826.98370399999658</v>
      </c>
      <c r="AK28" s="96">
        <v>956</v>
      </c>
      <c r="AL28" s="91"/>
      <c r="AM28" s="91">
        <v>57.707714626096148</v>
      </c>
      <c r="AN28" s="91">
        <v>1.6523657952743027</v>
      </c>
      <c r="AO28" s="91">
        <v>54.465274526216589</v>
      </c>
      <c r="AP28" s="91">
        <v>60.950154725975715</v>
      </c>
      <c r="AQ28" s="91">
        <v>2.8633360478411358</v>
      </c>
      <c r="AR28" s="97">
        <v>1364.2828400000014</v>
      </c>
      <c r="AS28" s="96">
        <v>1655</v>
      </c>
      <c r="AT28" s="91"/>
      <c r="AU28" s="91">
        <v>57.08813488136569</v>
      </c>
      <c r="AV28" s="91">
        <v>1.5444035878105473</v>
      </c>
      <c r="AW28" s="91">
        <v>54.057549197592792</v>
      </c>
      <c r="AX28" s="91">
        <v>60.118720565138595</v>
      </c>
      <c r="AY28" s="91">
        <v>2.7052969781198097</v>
      </c>
      <c r="AZ28" s="97">
        <v>1423.2672019999991</v>
      </c>
      <c r="BA28" s="96">
        <v>1698</v>
      </c>
      <c r="BB28" s="91"/>
      <c r="BC28" s="91">
        <v>49.679184714202712</v>
      </c>
      <c r="BD28" s="91">
        <v>2.3096813444588258</v>
      </c>
      <c r="BE28" s="91">
        <v>45.14117422174634</v>
      </c>
      <c r="BF28" s="91">
        <v>54.217195206659085</v>
      </c>
      <c r="BG28" s="91">
        <v>4.6491933346855312</v>
      </c>
      <c r="BH28" s="97">
        <v>698.70595299999968</v>
      </c>
      <c r="BI28" s="96">
        <v>853</v>
      </c>
    </row>
    <row r="29" spans="5:67" ht="14.1" customHeight="1">
      <c r="E29" s="106" t="s">
        <v>58</v>
      </c>
      <c r="F29" s="19"/>
      <c r="G29" s="91">
        <v>58.929489667376231</v>
      </c>
      <c r="H29" s="91">
        <v>1.8459168678809184</v>
      </c>
      <c r="I29" s="91">
        <v>55.291078386240009</v>
      </c>
      <c r="J29" s="91">
        <v>62.56790094851246</v>
      </c>
      <c r="K29" s="91">
        <v>3.1324161778764403</v>
      </c>
      <c r="L29" s="91">
        <v>482.27222499999851</v>
      </c>
      <c r="M29" s="96">
        <v>426</v>
      </c>
      <c r="N29" s="97"/>
      <c r="O29" s="91">
        <v>58.490261293035637</v>
      </c>
      <c r="P29" s="91">
        <v>3.3623582462970925</v>
      </c>
      <c r="Q29" s="91">
        <v>51.86102400885688</v>
      </c>
      <c r="R29" s="91">
        <v>65.119498577214401</v>
      </c>
      <c r="S29" s="91">
        <v>5.7485779204365501</v>
      </c>
      <c r="T29" s="97">
        <v>371.43370399999992</v>
      </c>
      <c r="U29" s="96">
        <v>403</v>
      </c>
      <c r="V29" s="97"/>
      <c r="W29" s="91">
        <v>59.563237592523699</v>
      </c>
      <c r="X29" s="91">
        <v>3.6188205565239184</v>
      </c>
      <c r="Y29" s="91">
        <v>52.425955302652447</v>
      </c>
      <c r="Z29" s="91">
        <v>66.700519882394943</v>
      </c>
      <c r="AA29" s="91">
        <v>6.0755941127319577</v>
      </c>
      <c r="AB29" s="97">
        <v>376.53716800000024</v>
      </c>
      <c r="AC29" s="96">
        <v>410</v>
      </c>
      <c r="AD29" s="97"/>
      <c r="AE29" s="91">
        <v>62.363806065441132</v>
      </c>
      <c r="AF29" s="91">
        <v>2.0283237655013862</v>
      </c>
      <c r="AG29" s="91">
        <v>58.380382372631111</v>
      </c>
      <c r="AH29" s="91">
        <v>66.347229758251146</v>
      </c>
      <c r="AI29" s="91">
        <v>3.2524053509065425</v>
      </c>
      <c r="AJ29" s="97">
        <v>994.0409639999973</v>
      </c>
      <c r="AK29" s="96">
        <v>1061</v>
      </c>
      <c r="AL29" s="91"/>
      <c r="AM29" s="91">
        <v>49.383735644407842</v>
      </c>
      <c r="AN29" s="91">
        <v>1.6418429978422096</v>
      </c>
      <c r="AO29" s="91">
        <v>46.161944447122558</v>
      </c>
      <c r="AP29" s="91">
        <v>52.605526841693127</v>
      </c>
      <c r="AQ29" s="91">
        <v>3.3246634269720943</v>
      </c>
      <c r="AR29" s="97">
        <v>1809.8834369999938</v>
      </c>
      <c r="AS29" s="96">
        <v>1861</v>
      </c>
      <c r="AT29" s="91"/>
      <c r="AU29" s="91">
        <v>50.559372453010312</v>
      </c>
      <c r="AV29" s="91">
        <v>1.5524749415285224</v>
      </c>
      <c r="AW29" s="91">
        <v>47.512948338648783</v>
      </c>
      <c r="AX29" s="91">
        <v>53.605796567371833</v>
      </c>
      <c r="AY29" s="91">
        <v>3.0705977273974017</v>
      </c>
      <c r="AZ29" s="97">
        <v>1848.2014880000011</v>
      </c>
      <c r="BA29" s="96">
        <v>1840</v>
      </c>
      <c r="BB29" s="91"/>
      <c r="BC29" s="91">
        <v>44.703324442650448</v>
      </c>
      <c r="BD29" s="91">
        <v>2.3493650032428155</v>
      </c>
      <c r="BE29" s="91">
        <v>40.087344380767171</v>
      </c>
      <c r="BF29" s="91">
        <v>49.319304504533726</v>
      </c>
      <c r="BG29" s="91">
        <v>5.2554592584200259</v>
      </c>
      <c r="BH29" s="97">
        <v>938.66880200000037</v>
      </c>
      <c r="BI29" s="96">
        <v>898</v>
      </c>
    </row>
    <row r="30" spans="5:67" ht="14.1" customHeight="1">
      <c r="E30" s="106" t="s">
        <v>4</v>
      </c>
      <c r="F30" s="19"/>
      <c r="G30" s="91">
        <v>58.179521364189753</v>
      </c>
      <c r="H30" s="91">
        <v>3.9579909124970616</v>
      </c>
      <c r="I30" s="91">
        <v>50.378087270792136</v>
      </c>
      <c r="J30" s="91">
        <v>65.98095545758737</v>
      </c>
      <c r="K30" s="91">
        <v>6.803065442427747</v>
      </c>
      <c r="L30" s="91">
        <v>189.81124699999995</v>
      </c>
      <c r="M30" s="96">
        <v>165</v>
      </c>
      <c r="N30" s="97"/>
      <c r="O30" s="91">
        <v>43.019072385450173</v>
      </c>
      <c r="P30" s="91">
        <v>4.9026170665905777</v>
      </c>
      <c r="Q30" s="91">
        <v>33.353055421408428</v>
      </c>
      <c r="R30" s="91">
        <v>52.685089349491918</v>
      </c>
      <c r="S30" s="91">
        <v>11.396380244239602</v>
      </c>
      <c r="T30" s="97">
        <v>212.81365200000008</v>
      </c>
      <c r="U30" s="96">
        <v>182</v>
      </c>
      <c r="V30" s="97"/>
      <c r="W30" s="91">
        <v>42.908051355482066</v>
      </c>
      <c r="X30" s="91">
        <v>5.8489560775921925</v>
      </c>
      <c r="Y30" s="91">
        <v>31.372345184150745</v>
      </c>
      <c r="Z30" s="91">
        <v>54.443757526813371</v>
      </c>
      <c r="AA30" s="91">
        <v>13.631371951933009</v>
      </c>
      <c r="AB30" s="97">
        <v>169.84702800000008</v>
      </c>
      <c r="AC30" s="96">
        <v>162</v>
      </c>
      <c r="AD30" s="97"/>
      <c r="AE30" s="91">
        <v>46.183355527656175</v>
      </c>
      <c r="AF30" s="91">
        <v>3.9973984673138356</v>
      </c>
      <c r="AG30" s="91">
        <v>38.332867338772651</v>
      </c>
      <c r="AH30" s="91">
        <v>54.033843716539685</v>
      </c>
      <c r="AI30" s="91">
        <v>8.6554959500940907</v>
      </c>
      <c r="AJ30" s="97">
        <v>478.83115999999933</v>
      </c>
      <c r="AK30" s="96">
        <v>496</v>
      </c>
      <c r="AL30" s="91"/>
      <c r="AM30" s="91">
        <v>41.507942234848123</v>
      </c>
      <c r="AN30" s="91">
        <v>2.4264795499027834</v>
      </c>
      <c r="AO30" s="91">
        <v>36.746457449430856</v>
      </c>
      <c r="AP30" s="91">
        <v>46.269427020265383</v>
      </c>
      <c r="AQ30" s="91">
        <v>5.8458199064024541</v>
      </c>
      <c r="AR30" s="97">
        <v>831.73170100000016</v>
      </c>
      <c r="AS30" s="96">
        <v>770</v>
      </c>
      <c r="AT30" s="91"/>
      <c r="AU30" s="91">
        <v>39.270806994516491</v>
      </c>
      <c r="AV30" s="91">
        <v>2.3888993646209298</v>
      </c>
      <c r="AW30" s="91">
        <v>34.58306586808078</v>
      </c>
      <c r="AX30" s="91">
        <v>43.958548120952209</v>
      </c>
      <c r="AY30" s="91">
        <v>6.0831430455567146</v>
      </c>
      <c r="AZ30" s="97">
        <v>824.90338700000029</v>
      </c>
      <c r="BA30" s="96">
        <v>787</v>
      </c>
      <c r="BB30" s="91"/>
      <c r="BC30" s="91">
        <v>32.553860923195273</v>
      </c>
      <c r="BD30" s="91">
        <v>3.1508557767804861</v>
      </c>
      <c r="BE30" s="91">
        <v>26.363129630521261</v>
      </c>
      <c r="BF30" s="91">
        <v>38.744592215869282</v>
      </c>
      <c r="BG30" s="91">
        <v>9.6789004051296388</v>
      </c>
      <c r="BH30" s="97">
        <v>532.14990200000057</v>
      </c>
      <c r="BI30" s="96">
        <v>452</v>
      </c>
    </row>
    <row r="31" spans="5:67" ht="8.1" customHeight="1">
      <c r="E31" s="106"/>
      <c r="F31" s="19"/>
      <c r="G31" s="91"/>
      <c r="H31" s="91"/>
      <c r="I31" s="91"/>
      <c r="J31" s="91"/>
      <c r="K31" s="91"/>
      <c r="L31" s="91"/>
      <c r="M31" s="96"/>
      <c r="N31" s="97"/>
      <c r="O31" s="91"/>
      <c r="P31" s="91"/>
      <c r="Q31" s="91"/>
      <c r="R31" s="91"/>
      <c r="S31" s="91"/>
      <c r="T31" s="97"/>
      <c r="U31" s="96"/>
      <c r="V31" s="97"/>
      <c r="W31" s="91"/>
      <c r="X31" s="91"/>
      <c r="Y31" s="91"/>
      <c r="Z31" s="91"/>
      <c r="AA31" s="91"/>
      <c r="AB31" s="97"/>
      <c r="AC31" s="96"/>
      <c r="AD31" s="97"/>
      <c r="AE31" s="91"/>
      <c r="AF31" s="91"/>
      <c r="AG31" s="91"/>
      <c r="AH31" s="91"/>
      <c r="AI31" s="91"/>
      <c r="AJ31" s="97"/>
      <c r="AK31" s="96"/>
      <c r="AL31" s="91"/>
      <c r="AM31" s="91"/>
      <c r="AN31" s="91"/>
      <c r="AO31" s="91"/>
      <c r="AP31" s="91"/>
      <c r="AQ31" s="91"/>
      <c r="AR31" s="97"/>
      <c r="AS31" s="96"/>
      <c r="AT31" s="91"/>
      <c r="AU31" s="91"/>
      <c r="AV31" s="91"/>
      <c r="AW31" s="91"/>
      <c r="AX31" s="91"/>
      <c r="AY31" s="91"/>
      <c r="AZ31" s="97"/>
      <c r="BA31" s="96"/>
      <c r="BB31" s="91"/>
      <c r="BC31" s="91"/>
      <c r="BD31" s="91"/>
      <c r="BE31" s="91"/>
      <c r="BF31" s="91"/>
      <c r="BG31" s="91"/>
      <c r="BH31" s="97"/>
      <c r="BI31" s="96"/>
    </row>
    <row r="32" spans="5:67" ht="24.95" hidden="1" customHeight="1">
      <c r="E32" s="107" t="s">
        <v>67</v>
      </c>
      <c r="F32" s="19"/>
      <c r="G32" s="91"/>
      <c r="H32" s="91"/>
      <c r="I32" s="91"/>
      <c r="J32" s="91"/>
      <c r="K32" s="91"/>
      <c r="L32" s="91"/>
      <c r="M32" s="96"/>
      <c r="N32" s="97"/>
      <c r="O32" s="91"/>
      <c r="P32" s="91"/>
      <c r="Q32" s="91"/>
      <c r="R32" s="91"/>
      <c r="S32" s="91"/>
      <c r="T32" s="97"/>
      <c r="U32" s="96"/>
      <c r="V32" s="97"/>
      <c r="W32" s="91"/>
      <c r="X32" s="91"/>
      <c r="Y32" s="91"/>
      <c r="Z32" s="91"/>
      <c r="AA32" s="91"/>
      <c r="AB32" s="97"/>
      <c r="AC32" s="96"/>
      <c r="AD32" s="97"/>
      <c r="AE32" s="91"/>
      <c r="AF32" s="91"/>
      <c r="AG32" s="91"/>
      <c r="AH32" s="91"/>
      <c r="AI32" s="91"/>
      <c r="AJ32" s="97"/>
      <c r="AK32" s="96"/>
      <c r="AL32" s="91"/>
      <c r="AM32" s="91"/>
      <c r="AN32" s="91"/>
      <c r="AO32" s="91"/>
      <c r="AP32" s="91"/>
      <c r="AQ32" s="91"/>
      <c r="AR32" s="97"/>
      <c r="AS32" s="96"/>
      <c r="AT32" s="91"/>
      <c r="AU32" s="91"/>
      <c r="AV32" s="91"/>
      <c r="AW32" s="91"/>
      <c r="AX32" s="91"/>
      <c r="AY32" s="91"/>
      <c r="AZ32" s="97"/>
      <c r="BA32" s="96"/>
      <c r="BB32" s="91"/>
      <c r="BC32" s="91"/>
      <c r="BD32" s="91"/>
      <c r="BE32" s="91"/>
      <c r="BF32" s="91"/>
      <c r="BG32" s="91"/>
      <c r="BH32" s="97"/>
      <c r="BI32" s="96"/>
    </row>
    <row r="33" spans="5:61" ht="12.95" hidden="1" customHeight="1">
      <c r="E33" s="106" t="s">
        <v>13</v>
      </c>
      <c r="F33" s="19"/>
      <c r="G33" s="91">
        <v>60.447196182347483</v>
      </c>
      <c r="H33" s="91">
        <v>2.8089793924533644</v>
      </c>
      <c r="I33" s="91">
        <v>54.910531726968124</v>
      </c>
      <c r="J33" s="91">
        <v>65.983860637726849</v>
      </c>
      <c r="K33" s="91">
        <v>4.6469969988015354</v>
      </c>
      <c r="L33" s="91">
        <v>344.05311600000033</v>
      </c>
      <c r="M33" s="96">
        <v>453</v>
      </c>
      <c r="N33" s="97"/>
      <c r="O33" s="91">
        <v>66.05635819049661</v>
      </c>
      <c r="P33" s="91">
        <v>3.1900477860556844</v>
      </c>
      <c r="Q33" s="91">
        <v>59.767387422732085</v>
      </c>
      <c r="R33" s="91">
        <v>72.345328958261135</v>
      </c>
      <c r="S33" s="91">
        <v>4.8292819547454711</v>
      </c>
      <c r="T33" s="97">
        <v>184.94259500000061</v>
      </c>
      <c r="U33" s="96">
        <v>267</v>
      </c>
      <c r="V33" s="97"/>
      <c r="W33" s="91">
        <v>66.172301415044998</v>
      </c>
      <c r="X33" s="91">
        <v>4.5060861614373806</v>
      </c>
      <c r="Y33" s="91">
        <v>57.286220748056337</v>
      </c>
      <c r="Z33" s="91">
        <v>75.05838208203366</v>
      </c>
      <c r="AA33" s="91">
        <v>6.8096258783178323</v>
      </c>
      <c r="AB33" s="97">
        <v>128.22051399999995</v>
      </c>
      <c r="AC33" s="96">
        <v>176</v>
      </c>
      <c r="AD33" s="97"/>
      <c r="AE33" s="91">
        <v>55.963087502717016</v>
      </c>
      <c r="AF33" s="91">
        <v>3.0575518648119497</v>
      </c>
      <c r="AG33" s="91">
        <v>49.958423016391066</v>
      </c>
      <c r="AH33" s="91">
        <v>61.967751989042952</v>
      </c>
      <c r="AI33" s="91">
        <v>5.4635153299279731</v>
      </c>
      <c r="AJ33" s="97">
        <v>279.29175099999964</v>
      </c>
      <c r="AK33" s="96">
        <v>329</v>
      </c>
      <c r="AL33" s="123"/>
      <c r="AM33" s="91">
        <v>52.571623984943571</v>
      </c>
      <c r="AN33" s="91">
        <v>3.3603385935623273</v>
      </c>
      <c r="AO33" s="91">
        <v>45.977641523158923</v>
      </c>
      <c r="AP33" s="91">
        <v>59.165606446728212</v>
      </c>
      <c r="AQ33" s="91">
        <v>6.3919246522129933</v>
      </c>
      <c r="AR33" s="97">
        <v>392.20273100000043</v>
      </c>
      <c r="AS33" s="96">
        <v>496</v>
      </c>
      <c r="AT33" s="91"/>
      <c r="AU33" s="91"/>
      <c r="AV33" s="91"/>
      <c r="AW33" s="91"/>
      <c r="AX33" s="91"/>
      <c r="AY33" s="91"/>
      <c r="AZ33" s="97"/>
      <c r="BA33" s="96"/>
      <c r="BB33" s="91"/>
      <c r="BC33" s="91"/>
      <c r="BD33" s="91"/>
      <c r="BE33" s="91"/>
      <c r="BF33" s="91"/>
      <c r="BG33" s="91"/>
      <c r="BH33" s="97"/>
      <c r="BI33" s="96"/>
    </row>
    <row r="34" spans="5:61" ht="12.95" hidden="1" customHeight="1">
      <c r="E34" s="106" t="s">
        <v>14</v>
      </c>
      <c r="F34" s="19"/>
      <c r="G34" s="91">
        <v>65.407050654168458</v>
      </c>
      <c r="H34" s="91">
        <v>2.5414514357263092</v>
      </c>
      <c r="I34" s="91">
        <v>60.39769961832161</v>
      </c>
      <c r="J34" s="91">
        <v>70.416401690015292</v>
      </c>
      <c r="K34" s="91">
        <v>3.885592471007314</v>
      </c>
      <c r="L34" s="91">
        <v>244.45198399999953</v>
      </c>
      <c r="M34" s="96">
        <v>288</v>
      </c>
      <c r="N34" s="97"/>
      <c r="O34" s="91">
        <v>64.692658107801634</v>
      </c>
      <c r="P34" s="91">
        <v>2.9344241857801445</v>
      </c>
      <c r="Q34" s="91">
        <v>58.907632565155922</v>
      </c>
      <c r="R34" s="91">
        <v>70.477683650447347</v>
      </c>
      <c r="S34" s="91">
        <v>4.535946228844578</v>
      </c>
      <c r="T34" s="97">
        <v>235.16654200000085</v>
      </c>
      <c r="U34" s="96">
        <v>310</v>
      </c>
      <c r="V34" s="97"/>
      <c r="W34" s="91">
        <v>60.02044986544032</v>
      </c>
      <c r="X34" s="91">
        <v>3.6003007626533732</v>
      </c>
      <c r="Y34" s="91">
        <v>52.920593836022213</v>
      </c>
      <c r="Z34" s="91">
        <v>67.120305894858419</v>
      </c>
      <c r="AA34" s="91">
        <v>5.9984568105118798</v>
      </c>
      <c r="AB34" s="97">
        <v>259.49999600000052</v>
      </c>
      <c r="AC34" s="96">
        <v>356</v>
      </c>
      <c r="AD34" s="97"/>
      <c r="AE34" s="91">
        <v>62.863859560541883</v>
      </c>
      <c r="AF34" s="91">
        <v>2.4010801031538929</v>
      </c>
      <c r="AG34" s="91">
        <v>58.148426736602275</v>
      </c>
      <c r="AH34" s="91">
        <v>67.579292384481477</v>
      </c>
      <c r="AI34" s="91">
        <v>3.8194920260050225</v>
      </c>
      <c r="AJ34" s="97">
        <v>603.06880399999955</v>
      </c>
      <c r="AK34" s="96">
        <v>721</v>
      </c>
      <c r="AL34" s="123"/>
      <c r="AM34" s="91">
        <v>56.32315729784667</v>
      </c>
      <c r="AN34" s="91">
        <v>1.6309953871879164</v>
      </c>
      <c r="AO34" s="91">
        <v>53.122659883993038</v>
      </c>
      <c r="AP34" s="91">
        <v>59.523654711700303</v>
      </c>
      <c r="AQ34" s="91">
        <v>2.8957811767599049</v>
      </c>
      <c r="AR34" s="97">
        <v>1400.3847260000011</v>
      </c>
      <c r="AS34" s="96">
        <v>1772</v>
      </c>
      <c r="AT34" s="91"/>
      <c r="AU34" s="91"/>
      <c r="AV34" s="91"/>
      <c r="AW34" s="91"/>
      <c r="AX34" s="91"/>
      <c r="AY34" s="91"/>
      <c r="AZ34" s="97"/>
      <c r="BA34" s="96"/>
      <c r="BB34" s="91"/>
      <c r="BC34" s="91"/>
      <c r="BD34" s="91"/>
      <c r="BE34" s="91"/>
      <c r="BF34" s="91"/>
      <c r="BG34" s="91"/>
      <c r="BH34" s="97"/>
      <c r="BI34" s="96"/>
    </row>
    <row r="35" spans="5:61" ht="12.95" hidden="1" customHeight="1">
      <c r="E35" s="106" t="s">
        <v>15</v>
      </c>
      <c r="F35" s="19"/>
      <c r="G35" s="91">
        <v>66.239722419098797</v>
      </c>
      <c r="H35" s="91">
        <v>2.8940910439610295</v>
      </c>
      <c r="I35" s="91">
        <v>60.535297866615437</v>
      </c>
      <c r="J35" s="91">
        <v>71.944146971582171</v>
      </c>
      <c r="K35" s="91">
        <v>4.3691171071794539</v>
      </c>
      <c r="L35" s="91">
        <v>280.38297899999964</v>
      </c>
      <c r="M35" s="96">
        <v>254</v>
      </c>
      <c r="N35" s="97"/>
      <c r="O35" s="91">
        <v>62.357263608400771</v>
      </c>
      <c r="P35" s="91">
        <v>4.6015743667105742</v>
      </c>
      <c r="Q35" s="91">
        <v>53.285560418111253</v>
      </c>
      <c r="R35" s="91">
        <v>71.428966798690283</v>
      </c>
      <c r="S35" s="91">
        <v>7.3793718653341456</v>
      </c>
      <c r="T35" s="97">
        <v>194.03347100000036</v>
      </c>
      <c r="U35" s="96">
        <v>225</v>
      </c>
      <c r="V35" s="97"/>
      <c r="W35" s="91">
        <v>58.614116846512907</v>
      </c>
      <c r="X35" s="91">
        <v>3.993950002042769</v>
      </c>
      <c r="Y35" s="91">
        <v>50.737977636882135</v>
      </c>
      <c r="Z35" s="91">
        <v>66.490256056143679</v>
      </c>
      <c r="AA35" s="91">
        <v>6.8139728395146468</v>
      </c>
      <c r="AB35" s="97">
        <v>241.41466700000007</v>
      </c>
      <c r="AC35" s="96">
        <v>282</v>
      </c>
      <c r="AD35" s="97"/>
      <c r="AE35" s="91">
        <v>59.219295772345234</v>
      </c>
      <c r="AF35" s="91">
        <v>2.3794562769336425</v>
      </c>
      <c r="AG35" s="91">
        <v>54.546329544919516</v>
      </c>
      <c r="AH35" s="91">
        <v>63.892261999770959</v>
      </c>
      <c r="AI35" s="91">
        <v>4.0180421700401618</v>
      </c>
      <c r="AJ35" s="97">
        <v>607.8716409999987</v>
      </c>
      <c r="AK35" s="96">
        <v>721</v>
      </c>
      <c r="AL35" s="123"/>
      <c r="AM35" s="91">
        <v>51.280265687034152</v>
      </c>
      <c r="AN35" s="91">
        <v>2.1108742218284022</v>
      </c>
      <c r="AO35" s="91">
        <v>47.138103458371937</v>
      </c>
      <c r="AP35" s="91">
        <v>55.422427915696368</v>
      </c>
      <c r="AQ35" s="91">
        <v>4.1163480601117897</v>
      </c>
      <c r="AR35" s="97">
        <v>1130.4771459999986</v>
      </c>
      <c r="AS35" s="96">
        <v>1233</v>
      </c>
      <c r="AT35" s="91"/>
      <c r="AU35" s="91"/>
      <c r="AV35" s="91"/>
      <c r="AW35" s="91"/>
      <c r="AX35" s="91"/>
      <c r="AY35" s="91"/>
      <c r="AZ35" s="97"/>
      <c r="BA35" s="96"/>
      <c r="BB35" s="91"/>
      <c r="BC35" s="91"/>
      <c r="BD35" s="91"/>
      <c r="BE35" s="91"/>
      <c r="BF35" s="91"/>
      <c r="BG35" s="91"/>
      <c r="BH35" s="97"/>
      <c r="BI35" s="96"/>
    </row>
    <row r="36" spans="5:61" ht="12.95" hidden="1" customHeight="1">
      <c r="E36" s="106" t="s">
        <v>45</v>
      </c>
      <c r="F36" s="19"/>
      <c r="G36" s="91">
        <v>58.982875521503466</v>
      </c>
      <c r="H36" s="91">
        <v>3.689015735275091</v>
      </c>
      <c r="I36" s="91">
        <v>51.711607404796602</v>
      </c>
      <c r="J36" s="91">
        <v>66.254143638210323</v>
      </c>
      <c r="K36" s="91">
        <v>6.254384349115333</v>
      </c>
      <c r="L36" s="91">
        <v>195.42679799999999</v>
      </c>
      <c r="M36" s="96">
        <v>150</v>
      </c>
      <c r="N36" s="97"/>
      <c r="O36" s="91">
        <v>53.362343888845757</v>
      </c>
      <c r="P36" s="91">
        <v>5.3065194041138444</v>
      </c>
      <c r="Q36" s="91">
        <v>42.900887619467895</v>
      </c>
      <c r="R36" s="91">
        <v>63.823800158223619</v>
      </c>
      <c r="S36" s="91">
        <v>9.9443146934613154</v>
      </c>
      <c r="T36" s="97">
        <v>164.02535500000005</v>
      </c>
      <c r="U36" s="96">
        <v>156</v>
      </c>
      <c r="V36" s="97"/>
      <c r="W36" s="91">
        <v>51.523788087090836</v>
      </c>
      <c r="X36" s="91">
        <v>5.7880687891140568</v>
      </c>
      <c r="Y36" s="91">
        <v>40.109615272041879</v>
      </c>
      <c r="Z36" s="91">
        <v>62.9379609021398</v>
      </c>
      <c r="AA36" s="91">
        <v>11.233779588042834</v>
      </c>
      <c r="AB36" s="97">
        <v>158.31758499999998</v>
      </c>
      <c r="AC36" s="96">
        <v>154</v>
      </c>
      <c r="AD36" s="97"/>
      <c r="AE36" s="91">
        <v>58.101590003232396</v>
      </c>
      <c r="AF36" s="91">
        <v>3.9885061951030769</v>
      </c>
      <c r="AG36" s="91">
        <v>50.268643069820541</v>
      </c>
      <c r="AH36" s="91">
        <v>65.93453693664425</v>
      </c>
      <c r="AI36" s="91">
        <v>6.8647109225086309</v>
      </c>
      <c r="AJ36" s="97">
        <v>435.58175599999913</v>
      </c>
      <c r="AK36" s="96">
        <v>465</v>
      </c>
      <c r="AL36" s="123"/>
      <c r="AM36" s="91">
        <v>44.946559688819391</v>
      </c>
      <c r="AN36" s="91">
        <v>2.4191020012843998</v>
      </c>
      <c r="AO36" s="91">
        <v>40.19956300214708</v>
      </c>
      <c r="AP36" s="91">
        <v>49.693556375491703</v>
      </c>
      <c r="AQ36" s="91">
        <v>5.3821738928022107</v>
      </c>
      <c r="AR36" s="97">
        <v>904.74145700000111</v>
      </c>
      <c r="AS36" s="96">
        <v>709</v>
      </c>
      <c r="AT36" s="91"/>
      <c r="AU36" s="91"/>
      <c r="AV36" s="91"/>
      <c r="AW36" s="91"/>
      <c r="AX36" s="91"/>
      <c r="AY36" s="91"/>
      <c r="AZ36" s="97"/>
      <c r="BA36" s="96"/>
      <c r="BB36" s="91"/>
      <c r="BC36" s="91"/>
      <c r="BD36" s="91"/>
      <c r="BE36" s="91"/>
      <c r="BF36" s="91"/>
      <c r="BG36" s="91"/>
      <c r="BH36" s="97"/>
      <c r="BI36" s="96"/>
    </row>
    <row r="37" spans="5:61" ht="12.95" hidden="1" customHeight="1">
      <c r="E37" s="106" t="s">
        <v>16</v>
      </c>
      <c r="F37" s="19"/>
      <c r="G37" s="91">
        <v>47.627076429087239</v>
      </c>
      <c r="H37" s="91">
        <v>4.7380959124652264</v>
      </c>
      <c r="I37" s="91">
        <v>38.288009259280656</v>
      </c>
      <c r="J37" s="91">
        <v>56.966143598893822</v>
      </c>
      <c r="K37" s="91">
        <v>9.9483240788878931</v>
      </c>
      <c r="L37" s="91">
        <v>154.69647000000001</v>
      </c>
      <c r="M37" s="96">
        <v>93</v>
      </c>
      <c r="N37" s="97"/>
      <c r="O37" s="91">
        <v>38.726568910814684</v>
      </c>
      <c r="P37" s="91">
        <v>6.5362417287316497</v>
      </c>
      <c r="Q37" s="91">
        <v>25.840795430329745</v>
      </c>
      <c r="R37" s="91">
        <v>51.612342391299627</v>
      </c>
      <c r="S37" s="91">
        <v>16.877926221102317</v>
      </c>
      <c r="T37" s="97">
        <v>177.19934900000004</v>
      </c>
      <c r="U37" s="96">
        <v>116</v>
      </c>
      <c r="V37" s="97"/>
      <c r="W37" s="91">
        <v>45.729718620207272</v>
      </c>
      <c r="X37" s="91">
        <v>6.2425582169213119</v>
      </c>
      <c r="Y37" s="91">
        <v>33.419284710030794</v>
      </c>
      <c r="Z37" s="91">
        <v>58.04015253038375</v>
      </c>
      <c r="AA37" s="91">
        <v>13.650987596855277</v>
      </c>
      <c r="AB37" s="97">
        <v>149.80087800000004</v>
      </c>
      <c r="AC37" s="96">
        <v>99</v>
      </c>
      <c r="AD37" s="97"/>
      <c r="AE37" s="91">
        <v>49.337093808217155</v>
      </c>
      <c r="AF37" s="91">
        <v>4.9843979752390464</v>
      </c>
      <c r="AG37" s="91">
        <v>39.548335078698884</v>
      </c>
      <c r="AH37" s="91">
        <v>59.125852537735426</v>
      </c>
      <c r="AI37" s="91">
        <v>10.102739319454786</v>
      </c>
      <c r="AJ37" s="97">
        <v>427.90021199999956</v>
      </c>
      <c r="AK37" s="96">
        <v>338</v>
      </c>
      <c r="AL37" s="123"/>
      <c r="AM37" s="91">
        <v>30.268332007499861</v>
      </c>
      <c r="AN37" s="91">
        <v>4.344551758710562</v>
      </c>
      <c r="AO37" s="91">
        <v>21.743030969046124</v>
      </c>
      <c r="AP37" s="91">
        <v>38.793633045953598</v>
      </c>
      <c r="AQ37" s="91">
        <v>14.353456139023693</v>
      </c>
      <c r="AR37" s="97">
        <v>268.73409799999979</v>
      </c>
      <c r="AS37" s="96">
        <v>185</v>
      </c>
      <c r="AT37" s="91"/>
      <c r="AU37" s="91"/>
      <c r="AV37" s="91"/>
      <c r="AW37" s="91"/>
      <c r="AX37" s="91"/>
      <c r="AY37" s="91"/>
      <c r="AZ37" s="97"/>
      <c r="BA37" s="96"/>
      <c r="BB37" s="91"/>
      <c r="BC37" s="91"/>
      <c r="BD37" s="91"/>
      <c r="BE37" s="91"/>
      <c r="BF37" s="91"/>
      <c r="BG37" s="91"/>
      <c r="BH37" s="97"/>
      <c r="BI37" s="96"/>
    </row>
    <row r="38" spans="5:61" ht="5.0999999999999996" hidden="1" customHeight="1">
      <c r="E38" s="108"/>
      <c r="F38" s="19"/>
      <c r="G38" s="91"/>
      <c r="H38" s="91"/>
      <c r="I38" s="91"/>
      <c r="J38" s="91"/>
      <c r="K38" s="91"/>
      <c r="L38" s="91"/>
      <c r="M38" s="96"/>
      <c r="N38" s="97"/>
      <c r="O38" s="91"/>
      <c r="P38" s="91"/>
      <c r="Q38" s="91"/>
      <c r="R38" s="91"/>
      <c r="S38" s="91"/>
      <c r="T38" s="97"/>
      <c r="U38" s="96"/>
      <c r="V38" s="97"/>
      <c r="W38" s="91"/>
      <c r="X38" s="91"/>
      <c r="Y38" s="91"/>
      <c r="Z38" s="91"/>
      <c r="AA38" s="91"/>
      <c r="AB38" s="97"/>
      <c r="AC38" s="96"/>
      <c r="AD38" s="97"/>
      <c r="AE38" s="91"/>
      <c r="AF38" s="91"/>
      <c r="AG38" s="91"/>
      <c r="AH38" s="91"/>
      <c r="AI38" s="91"/>
      <c r="AJ38" s="97"/>
      <c r="AK38" s="96"/>
      <c r="AL38" s="91"/>
      <c r="AM38" s="91"/>
      <c r="AN38" s="91"/>
      <c r="AO38" s="91"/>
      <c r="AP38" s="91"/>
      <c r="AQ38" s="91"/>
      <c r="AR38" s="97"/>
      <c r="AS38" s="96"/>
      <c r="AT38" s="91"/>
      <c r="AU38" s="91"/>
      <c r="AV38" s="91"/>
      <c r="AW38" s="91"/>
      <c r="AX38" s="91"/>
      <c r="AY38" s="91"/>
      <c r="AZ38" s="97"/>
      <c r="BA38" s="96"/>
      <c r="BB38" s="91"/>
      <c r="BC38" s="91"/>
      <c r="BD38" s="91"/>
      <c r="BE38" s="91"/>
      <c r="BF38" s="91"/>
      <c r="BG38" s="91"/>
      <c r="BH38" s="97"/>
      <c r="BI38" s="96"/>
    </row>
    <row r="39" spans="5:61" ht="24.95" customHeight="1">
      <c r="E39" s="107" t="s">
        <v>68</v>
      </c>
      <c r="F39" s="19"/>
      <c r="G39" s="91"/>
      <c r="H39" s="91"/>
      <c r="I39" s="91"/>
      <c r="J39" s="91"/>
      <c r="K39" s="91"/>
      <c r="L39" s="91"/>
      <c r="M39" s="96"/>
      <c r="N39" s="97"/>
      <c r="O39" s="91"/>
      <c r="P39" s="91"/>
      <c r="Q39" s="91"/>
      <c r="R39" s="91"/>
      <c r="S39" s="91"/>
      <c r="T39" s="97"/>
      <c r="U39" s="96"/>
      <c r="V39" s="97"/>
      <c r="W39" s="91"/>
      <c r="X39" s="91"/>
      <c r="Y39" s="91"/>
      <c r="Z39" s="91"/>
      <c r="AA39" s="91"/>
      <c r="AB39" s="97"/>
      <c r="AC39" s="96"/>
      <c r="AD39" s="97"/>
      <c r="AE39" s="91"/>
      <c r="AF39" s="91"/>
      <c r="AG39" s="91"/>
      <c r="AH39" s="91"/>
      <c r="AI39" s="91"/>
      <c r="AJ39" s="97"/>
      <c r="AK39" s="96"/>
      <c r="AL39" s="91"/>
      <c r="AM39" s="91"/>
      <c r="AN39" s="91"/>
      <c r="AO39" s="91"/>
      <c r="AP39" s="91"/>
      <c r="AQ39" s="91"/>
      <c r="AR39" s="97"/>
      <c r="AS39" s="96"/>
      <c r="AT39" s="91"/>
      <c r="AU39" s="91"/>
      <c r="AV39" s="91"/>
      <c r="AW39" s="91"/>
      <c r="AX39" s="91"/>
      <c r="AY39" s="91"/>
      <c r="AZ39" s="97"/>
      <c r="BA39" s="96"/>
      <c r="BB39" s="91"/>
      <c r="BC39" s="91"/>
      <c r="BD39" s="91"/>
      <c r="BE39" s="91"/>
      <c r="BF39" s="91"/>
      <c r="BG39" s="91"/>
      <c r="BH39" s="97"/>
      <c r="BI39" s="96"/>
    </row>
    <row r="40" spans="5:61" ht="14.1" customHeight="1">
      <c r="E40" s="106" t="s">
        <v>13</v>
      </c>
      <c r="F40" s="19"/>
      <c r="G40" s="91">
        <v>60.447196182347483</v>
      </c>
      <c r="H40" s="91">
        <v>2.8089793924533644</v>
      </c>
      <c r="I40" s="91">
        <v>54.910531726968124</v>
      </c>
      <c r="J40" s="91">
        <v>65.983860637726849</v>
      </c>
      <c r="K40" s="91">
        <v>4.6469969988015354</v>
      </c>
      <c r="L40" s="91">
        <v>344.05311600000033</v>
      </c>
      <c r="M40" s="96">
        <v>453</v>
      </c>
      <c r="N40" s="97"/>
      <c r="O40" s="91">
        <v>66.778532517007235</v>
      </c>
      <c r="P40" s="91">
        <v>2.620740679395773</v>
      </c>
      <c r="Q40" s="91">
        <v>61.611913510653693</v>
      </c>
      <c r="R40" s="91">
        <v>71.945151523360778</v>
      </c>
      <c r="S40" s="91">
        <v>3.9245257130026321</v>
      </c>
      <c r="T40" s="97">
        <v>249.02714500000076</v>
      </c>
      <c r="U40" s="96">
        <v>348</v>
      </c>
      <c r="V40" s="97"/>
      <c r="W40" s="91">
        <v>63.103070567986272</v>
      </c>
      <c r="X40" s="91">
        <v>3.0444191344209104</v>
      </c>
      <c r="Y40" s="91">
        <v>57.099422825050425</v>
      </c>
      <c r="Z40" s="91">
        <v>69.106718310922119</v>
      </c>
      <c r="AA40" s="91">
        <v>4.8245182160207252</v>
      </c>
      <c r="AB40" s="97">
        <v>274.01946600000133</v>
      </c>
      <c r="AC40" s="96">
        <v>378</v>
      </c>
      <c r="AD40" s="97"/>
      <c r="AE40" s="91">
        <v>60.830615127735634</v>
      </c>
      <c r="AF40" s="91">
        <v>2.3013122669044774</v>
      </c>
      <c r="AG40" s="91">
        <v>56.311114346715371</v>
      </c>
      <c r="AH40" s="91">
        <v>65.350115908755896</v>
      </c>
      <c r="AI40" s="91">
        <v>3.7831481106545599</v>
      </c>
      <c r="AJ40" s="97">
        <v>621.28762500000028</v>
      </c>
      <c r="AK40" s="96">
        <v>735</v>
      </c>
      <c r="AL40" s="123"/>
      <c r="AM40" s="91">
        <v>55.402844358645567</v>
      </c>
      <c r="AN40" s="91">
        <v>1.9478587353376713</v>
      </c>
      <c r="AO40" s="91">
        <v>51.580566935930726</v>
      </c>
      <c r="AP40" s="91">
        <v>59.2251217813604</v>
      </c>
      <c r="AQ40" s="91">
        <v>3.5158099875312798</v>
      </c>
      <c r="AR40" s="97">
        <v>1029.721481999999</v>
      </c>
      <c r="AS40" s="96">
        <v>1364</v>
      </c>
      <c r="AT40" s="91"/>
      <c r="AU40" s="91">
        <v>59.383659541461611</v>
      </c>
      <c r="AV40" s="91">
        <v>1.688703428001568</v>
      </c>
      <c r="AW40" s="91">
        <v>56.069917931662374</v>
      </c>
      <c r="AX40" s="91">
        <v>62.697401151260848</v>
      </c>
      <c r="AY40" s="91">
        <v>2.8437173475685125</v>
      </c>
      <c r="AZ40" s="97">
        <v>1082.1585549999984</v>
      </c>
      <c r="BA40" s="96">
        <v>1428</v>
      </c>
      <c r="BB40" s="91"/>
      <c r="BC40" s="91">
        <v>49.934543984814574</v>
      </c>
      <c r="BD40" s="91">
        <v>2.5743117556022854</v>
      </c>
      <c r="BE40" s="91">
        <v>44.876593551174039</v>
      </c>
      <c r="BF40" s="91">
        <v>54.992494418455109</v>
      </c>
      <c r="BG40" s="91">
        <v>5.1553725140358768</v>
      </c>
      <c r="BH40" s="97">
        <v>513.51888599999972</v>
      </c>
      <c r="BI40" s="96">
        <v>702</v>
      </c>
    </row>
    <row r="41" spans="5:61" ht="14.1" customHeight="1">
      <c r="E41" s="106" t="s">
        <v>14</v>
      </c>
      <c r="F41" s="19"/>
      <c r="G41" s="91">
        <v>65.407050654168458</v>
      </c>
      <c r="H41" s="91">
        <v>2.5414514357263092</v>
      </c>
      <c r="I41" s="91">
        <v>60.39769961832161</v>
      </c>
      <c r="J41" s="91">
        <v>70.416401690015292</v>
      </c>
      <c r="K41" s="91">
        <v>3.885592471007314</v>
      </c>
      <c r="L41" s="91">
        <v>244.45198399999953</v>
      </c>
      <c r="M41" s="96">
        <v>288</v>
      </c>
      <c r="N41" s="97"/>
      <c r="O41" s="91">
        <v>62.288433750055837</v>
      </c>
      <c r="P41" s="91">
        <v>3.2878596565526488</v>
      </c>
      <c r="Q41" s="91">
        <v>55.806633270778946</v>
      </c>
      <c r="R41" s="91">
        <v>68.770234229332729</v>
      </c>
      <c r="S41" s="91">
        <v>5.2784432977490008</v>
      </c>
      <c r="T41" s="97">
        <v>223.0426640000008</v>
      </c>
      <c r="U41" s="96">
        <v>306</v>
      </c>
      <c r="V41" s="97"/>
      <c r="W41" s="91">
        <v>60.85549033936303</v>
      </c>
      <c r="X41" s="91">
        <v>3.6322898753424773</v>
      </c>
      <c r="Y41" s="91">
        <v>53.692551220621553</v>
      </c>
      <c r="Z41" s="91">
        <v>68.018429458104507</v>
      </c>
      <c r="AA41" s="91">
        <v>5.9687135130895674</v>
      </c>
      <c r="AB41" s="97">
        <v>229.76212699999985</v>
      </c>
      <c r="AC41" s="96">
        <v>303</v>
      </c>
      <c r="AD41" s="97"/>
      <c r="AE41" s="91">
        <v>59.19195711591653</v>
      </c>
      <c r="AF41" s="91">
        <v>2.8621487914062977</v>
      </c>
      <c r="AG41" s="91">
        <v>53.571040787357326</v>
      </c>
      <c r="AH41" s="91">
        <v>64.812873444475727</v>
      </c>
      <c r="AI41" s="91">
        <v>4.8353677270736419</v>
      </c>
      <c r="AJ41" s="97">
        <v>547.55980000000068</v>
      </c>
      <c r="AK41" s="96">
        <v>670</v>
      </c>
      <c r="AL41" s="123"/>
      <c r="AM41" s="91">
        <v>56.925979418001496</v>
      </c>
      <c r="AN41" s="91">
        <v>2.0420729022736039</v>
      </c>
      <c r="AO41" s="91">
        <v>52.918825814768013</v>
      </c>
      <c r="AP41" s="91">
        <v>60.933133021234973</v>
      </c>
      <c r="AQ41" s="91">
        <v>3.5872424561708049</v>
      </c>
      <c r="AR41" s="97">
        <v>998.8568450000007</v>
      </c>
      <c r="AS41" s="96">
        <v>1194</v>
      </c>
      <c r="AT41" s="91"/>
      <c r="AU41" s="91">
        <v>54.588580821896585</v>
      </c>
      <c r="AV41" s="91">
        <v>1.8995214577174231</v>
      </c>
      <c r="AW41" s="91">
        <v>50.861151133076845</v>
      </c>
      <c r="AX41" s="91">
        <v>58.316010510716318</v>
      </c>
      <c r="AY41" s="91">
        <v>3.4797047827912881</v>
      </c>
      <c r="AZ41" s="97">
        <v>1018.2227209999983</v>
      </c>
      <c r="BA41" s="96">
        <v>1164</v>
      </c>
      <c r="BB41" s="91"/>
      <c r="BC41" s="91">
        <v>50.082101984314221</v>
      </c>
      <c r="BD41" s="91">
        <v>2.5285620197223708</v>
      </c>
      <c r="BE41" s="91">
        <v>45.114039613348758</v>
      </c>
      <c r="BF41" s="91">
        <v>55.050164355279684</v>
      </c>
      <c r="BG41" s="91">
        <v>5.0488336542150725</v>
      </c>
      <c r="BH41" s="97">
        <v>514.53506700000071</v>
      </c>
      <c r="BI41" s="96">
        <v>595</v>
      </c>
    </row>
    <row r="42" spans="5:61" ht="14.1" customHeight="1">
      <c r="E42" s="106" t="s">
        <v>15</v>
      </c>
      <c r="F42" s="19"/>
      <c r="G42" s="91">
        <v>66.239722419098797</v>
      </c>
      <c r="H42" s="91">
        <v>2.8940910439610295</v>
      </c>
      <c r="I42" s="91">
        <v>60.535297866615437</v>
      </c>
      <c r="J42" s="91">
        <v>71.944146971582171</v>
      </c>
      <c r="K42" s="91">
        <v>4.3691171071794539</v>
      </c>
      <c r="L42" s="91">
        <v>280.38297899999964</v>
      </c>
      <c r="M42" s="96">
        <v>254</v>
      </c>
      <c r="N42" s="97"/>
      <c r="O42" s="91">
        <v>57.877079692527914</v>
      </c>
      <c r="P42" s="91">
        <v>4.2958754706582178</v>
      </c>
      <c r="Q42" s="91">
        <v>49.40804190098725</v>
      </c>
      <c r="R42" s="91">
        <v>66.346117484068571</v>
      </c>
      <c r="S42" s="91">
        <v>7.4224122804399659</v>
      </c>
      <c r="T42" s="97">
        <v>201.80344900000028</v>
      </c>
      <c r="U42" s="96">
        <v>210</v>
      </c>
      <c r="V42" s="97"/>
      <c r="W42" s="91">
        <v>57.18515327524328</v>
      </c>
      <c r="X42" s="91">
        <v>4.703952564425733</v>
      </c>
      <c r="Y42" s="91">
        <v>47.90887660328508</v>
      </c>
      <c r="Z42" s="91">
        <v>66.461429947201481</v>
      </c>
      <c r="AA42" s="91">
        <v>8.2258283750411465</v>
      </c>
      <c r="AB42" s="97">
        <v>213.76827900000032</v>
      </c>
      <c r="AC42" s="96">
        <v>226</v>
      </c>
      <c r="AD42" s="97"/>
      <c r="AE42" s="91">
        <v>59.221869273286508</v>
      </c>
      <c r="AF42" s="91">
        <v>3.2443962863451734</v>
      </c>
      <c r="AG42" s="91">
        <v>52.850264793117596</v>
      </c>
      <c r="AH42" s="91">
        <v>65.593473753455427</v>
      </c>
      <c r="AI42" s="91">
        <v>5.4783753470757777</v>
      </c>
      <c r="AJ42" s="97">
        <v>542.83647400000052</v>
      </c>
      <c r="AK42" s="96">
        <v>602</v>
      </c>
      <c r="AL42" s="123"/>
      <c r="AM42" s="91">
        <v>50.092537961216991</v>
      </c>
      <c r="AN42" s="91">
        <v>2.2726557075650784</v>
      </c>
      <c r="AO42" s="91">
        <v>45.63291240262938</v>
      </c>
      <c r="AP42" s="91">
        <v>54.552163519804594</v>
      </c>
      <c r="AQ42" s="91">
        <v>4.5369146784389933</v>
      </c>
      <c r="AR42" s="97">
        <v>897.8391019999998</v>
      </c>
      <c r="AS42" s="96">
        <v>956</v>
      </c>
      <c r="AT42" s="91"/>
      <c r="AU42" s="91">
        <v>49.631716060910605</v>
      </c>
      <c r="AV42" s="91">
        <v>2.3758934986191464</v>
      </c>
      <c r="AW42" s="91">
        <v>44.969501834139677</v>
      </c>
      <c r="AX42" s="91">
        <v>54.293930287681526</v>
      </c>
      <c r="AY42" s="91">
        <v>4.7870468466238956</v>
      </c>
      <c r="AZ42" s="97">
        <v>938.40475599999729</v>
      </c>
      <c r="BA42" s="96">
        <v>965</v>
      </c>
      <c r="BB42" s="91"/>
      <c r="BC42" s="91">
        <v>40.939854865133604</v>
      </c>
      <c r="BD42" s="91">
        <v>2.955164526309392</v>
      </c>
      <c r="BE42" s="91">
        <v>35.133613385329348</v>
      </c>
      <c r="BF42" s="91">
        <v>46.746096344937868</v>
      </c>
      <c r="BG42" s="91">
        <v>7.2183072852711927</v>
      </c>
      <c r="BH42" s="97">
        <v>523.97002800000064</v>
      </c>
      <c r="BI42" s="96">
        <v>505</v>
      </c>
    </row>
    <row r="43" spans="5:61" ht="14.1" customHeight="1">
      <c r="E43" s="106" t="s">
        <v>45</v>
      </c>
      <c r="F43" s="19"/>
      <c r="G43" s="91">
        <v>58.982875521503466</v>
      </c>
      <c r="H43" s="91">
        <v>3.689015735275091</v>
      </c>
      <c r="I43" s="91">
        <v>51.711607404796602</v>
      </c>
      <c r="J43" s="91">
        <v>66.254143638210323</v>
      </c>
      <c r="K43" s="91">
        <v>6.254384349115333</v>
      </c>
      <c r="L43" s="91">
        <v>195.42679799999999</v>
      </c>
      <c r="M43" s="96">
        <v>150</v>
      </c>
      <c r="N43" s="97"/>
      <c r="O43" s="91">
        <v>51.901015817938159</v>
      </c>
      <c r="P43" s="91">
        <v>5.3173452499492333</v>
      </c>
      <c r="Q43" s="91">
        <v>41.418217100872617</v>
      </c>
      <c r="R43" s="91">
        <v>62.383814535003701</v>
      </c>
      <c r="S43" s="91">
        <v>10.245166045693155</v>
      </c>
      <c r="T43" s="97">
        <v>151.73014200000009</v>
      </c>
      <c r="U43" s="96">
        <v>132</v>
      </c>
      <c r="V43" s="97"/>
      <c r="W43" s="91">
        <v>38.329198226774253</v>
      </c>
      <c r="X43" s="91">
        <v>7.2200991636718506</v>
      </c>
      <c r="Y43" s="91">
        <v>24.091036484305533</v>
      </c>
      <c r="Z43" s="91">
        <v>52.567359969242965</v>
      </c>
      <c r="AA43" s="91">
        <v>18.837073295804984</v>
      </c>
      <c r="AB43" s="97">
        <v>118.71922999999994</v>
      </c>
      <c r="AC43" s="96">
        <v>93</v>
      </c>
      <c r="AD43" s="97"/>
      <c r="AE43" s="91">
        <v>53.573650828364094</v>
      </c>
      <c r="AF43" s="91">
        <v>5.0338137373576606</v>
      </c>
      <c r="AG43" s="91">
        <v>43.687845479531447</v>
      </c>
      <c r="AH43" s="91">
        <v>63.459456177196735</v>
      </c>
      <c r="AI43" s="91">
        <v>9.3960625410515277</v>
      </c>
      <c r="AJ43" s="97">
        <v>387.58376699999917</v>
      </c>
      <c r="AK43" s="96">
        <v>374</v>
      </c>
      <c r="AL43" s="123"/>
      <c r="AM43" s="91">
        <v>47.817196510663848</v>
      </c>
      <c r="AN43" s="91">
        <v>2.9174875683591313</v>
      </c>
      <c r="AO43" s="91">
        <v>42.092219302982933</v>
      </c>
      <c r="AP43" s="91">
        <v>53.542173718344756</v>
      </c>
      <c r="AQ43" s="91">
        <v>6.1013354635052561</v>
      </c>
      <c r="AR43" s="97">
        <v>730.2000879999996</v>
      </c>
      <c r="AS43" s="96">
        <v>594</v>
      </c>
      <c r="AT43" s="91"/>
      <c r="AU43" s="91">
        <v>43.259824348090675</v>
      </c>
      <c r="AV43" s="91">
        <v>2.6460885610445648</v>
      </c>
      <c r="AW43" s="91">
        <v>38.067406530638948</v>
      </c>
      <c r="AX43" s="91">
        <v>48.452242165542401</v>
      </c>
      <c r="AY43" s="91">
        <v>6.116734408703981</v>
      </c>
      <c r="AZ43" s="97">
        <v>698.70234000000073</v>
      </c>
      <c r="BA43" s="96">
        <v>581</v>
      </c>
      <c r="BB43" s="91"/>
      <c r="BC43" s="91">
        <v>38.842390870314276</v>
      </c>
      <c r="BD43" s="91">
        <v>3.9443343178314585</v>
      </c>
      <c r="BE43" s="91">
        <v>31.092650602888387</v>
      </c>
      <c r="BF43" s="91">
        <v>46.592131137740161</v>
      </c>
      <c r="BG43" s="91">
        <v>10.154715581233594</v>
      </c>
      <c r="BH43" s="97">
        <v>399.40065100000055</v>
      </c>
      <c r="BI43" s="96">
        <v>314</v>
      </c>
    </row>
    <row r="44" spans="5:61" ht="14.1" customHeight="1">
      <c r="E44" s="106" t="s">
        <v>16</v>
      </c>
      <c r="F44" s="19"/>
      <c r="G44" s="91">
        <v>47.627076429087239</v>
      </c>
      <c r="H44" s="91">
        <v>4.7380959124652264</v>
      </c>
      <c r="I44" s="91">
        <v>38.288009259280656</v>
      </c>
      <c r="J44" s="91">
        <v>56.966143598893822</v>
      </c>
      <c r="K44" s="91">
        <v>9.9483240788878931</v>
      </c>
      <c r="L44" s="91">
        <v>154.69647000000001</v>
      </c>
      <c r="M44" s="96">
        <v>93</v>
      </c>
      <c r="N44" s="97"/>
      <c r="O44" s="91">
        <v>39.05008042605867</v>
      </c>
      <c r="P44" s="91">
        <v>7.643924597763931</v>
      </c>
      <c r="Q44" s="91">
        <v>23.980582546914846</v>
      </c>
      <c r="R44" s="91">
        <v>54.119578305202495</v>
      </c>
      <c r="S44" s="91">
        <v>19.5746705624274</v>
      </c>
      <c r="T44" s="97">
        <v>129.763912</v>
      </c>
      <c r="U44" s="96">
        <v>78</v>
      </c>
      <c r="V44" s="97"/>
      <c r="W44" s="91">
        <v>51.187964042574578</v>
      </c>
      <c r="X44" s="91">
        <v>7.3114183529917733</v>
      </c>
      <c r="Y44" s="91">
        <v>36.769719262705166</v>
      </c>
      <c r="Z44" s="91">
        <v>65.606208822443975</v>
      </c>
      <c r="AA44" s="91">
        <v>14.283471690553363</v>
      </c>
      <c r="AB44" s="97">
        <v>100.98453799999993</v>
      </c>
      <c r="AC44" s="96">
        <v>67</v>
      </c>
      <c r="AD44" s="97"/>
      <c r="AE44" s="91">
        <v>50.469645685593299</v>
      </c>
      <c r="AF44" s="91">
        <v>6.1671188116705205</v>
      </c>
      <c r="AG44" s="91">
        <v>38.35816534160633</v>
      </c>
      <c r="AH44" s="91">
        <v>62.581126029580268</v>
      </c>
      <c r="AI44" s="91">
        <v>12.219461277951751</v>
      </c>
      <c r="AJ44" s="97">
        <v>254.44649799999956</v>
      </c>
      <c r="AK44" s="96">
        <v>193</v>
      </c>
      <c r="AL44" s="123"/>
      <c r="AM44" s="91">
        <v>28.326746883664043</v>
      </c>
      <c r="AN44" s="91">
        <v>3.254191185588895</v>
      </c>
      <c r="AO44" s="91">
        <v>21.941057165914668</v>
      </c>
      <c r="AP44" s="91">
        <v>34.712436601413422</v>
      </c>
      <c r="AQ44" s="91">
        <v>11.488051201056122</v>
      </c>
      <c r="AR44" s="97">
        <v>439.92264099999983</v>
      </c>
      <c r="AS44" s="96">
        <v>287</v>
      </c>
      <c r="AT44" s="91"/>
      <c r="AU44" s="91">
        <v>31.045786788074984</v>
      </c>
      <c r="AV44" s="91">
        <v>3.4469908421810156</v>
      </c>
      <c r="AW44" s="91">
        <v>24.281758958837035</v>
      </c>
      <c r="AX44" s="91">
        <v>37.809814617312938</v>
      </c>
      <c r="AY44" s="91">
        <v>11.102926351040461</v>
      </c>
      <c r="AZ44" s="97">
        <v>445.97310400000021</v>
      </c>
      <c r="BA44" s="96">
        <v>296</v>
      </c>
      <c r="BB44" s="91"/>
      <c r="BC44" s="91">
        <v>27.646359094453949</v>
      </c>
      <c r="BD44" s="91">
        <v>4.3501068955787527</v>
      </c>
      <c r="BE44" s="91">
        <v>19.099365898702686</v>
      </c>
      <c r="BF44" s="91">
        <v>36.193352290205212</v>
      </c>
      <c r="BG44" s="91">
        <v>15.734827435021687</v>
      </c>
      <c r="BH44" s="97">
        <v>273.94384100000008</v>
      </c>
      <c r="BI44" s="96">
        <v>158</v>
      </c>
    </row>
    <row r="45" spans="5:61" ht="5.0999999999999996" customHeight="1">
      <c r="E45" s="106"/>
      <c r="F45" s="19"/>
      <c r="G45" s="91"/>
      <c r="H45" s="91"/>
      <c r="I45" s="91"/>
      <c r="J45" s="91"/>
      <c r="K45" s="91"/>
      <c r="L45" s="91"/>
      <c r="M45" s="96"/>
      <c r="N45" s="97"/>
      <c r="O45" s="91"/>
      <c r="P45" s="91"/>
      <c r="Q45" s="91"/>
      <c r="R45" s="91"/>
      <c r="S45" s="91"/>
      <c r="T45" s="91"/>
      <c r="U45" s="96"/>
      <c r="V45" s="97"/>
      <c r="W45" s="91"/>
      <c r="X45" s="91"/>
      <c r="Y45" s="91"/>
      <c r="Z45" s="91"/>
      <c r="AA45" s="91"/>
      <c r="AB45" s="91"/>
      <c r="AC45" s="96"/>
      <c r="AD45" s="97"/>
      <c r="AE45" s="124"/>
      <c r="AF45" s="124"/>
      <c r="AG45" s="91"/>
      <c r="AH45" s="91"/>
      <c r="AI45" s="91"/>
      <c r="AJ45" s="96"/>
      <c r="AK45" s="96"/>
      <c r="AL45" s="91"/>
      <c r="AM45" s="125"/>
      <c r="AN45" s="125"/>
      <c r="AO45" s="125"/>
      <c r="AP45" s="125"/>
      <c r="AQ45" s="125"/>
      <c r="AR45" s="126"/>
      <c r="AS45" s="127"/>
      <c r="AT45" s="91"/>
      <c r="AU45" s="91"/>
      <c r="AV45" s="91"/>
      <c r="AW45" s="91"/>
      <c r="AX45" s="91"/>
      <c r="AY45" s="91"/>
      <c r="AZ45" s="97"/>
      <c r="BA45" s="96"/>
      <c r="BB45" s="91"/>
      <c r="BC45" s="91"/>
      <c r="BD45" s="91"/>
      <c r="BE45" s="91"/>
      <c r="BF45" s="91"/>
      <c r="BG45" s="91"/>
      <c r="BH45" s="97"/>
      <c r="BI45" s="96"/>
    </row>
    <row r="46" spans="5:61" ht="20.100000000000001" customHeight="1">
      <c r="E46" s="103" t="s">
        <v>69</v>
      </c>
      <c r="F46" s="19"/>
      <c r="G46" s="91">
        <v>63.039777033851976</v>
      </c>
      <c r="H46" s="91">
        <v>3.2357021292760373</v>
      </c>
      <c r="I46" s="91">
        <v>56.483621766906502</v>
      </c>
      <c r="J46" s="91">
        <v>69.595932300797443</v>
      </c>
      <c r="K46" s="91">
        <v>5.1327943744764282</v>
      </c>
      <c r="L46" s="91">
        <v>255.18564400000054</v>
      </c>
      <c r="M46" s="96">
        <v>313</v>
      </c>
      <c r="N46" s="97"/>
      <c r="O46" s="91">
        <v>64.643222760814254</v>
      </c>
      <c r="P46" s="91">
        <v>3.0259344033574158</v>
      </c>
      <c r="Q46" s="91">
        <v>58.677790803628014</v>
      </c>
      <c r="R46" s="91">
        <v>70.608654718000494</v>
      </c>
      <c r="S46" s="91">
        <v>4.6809770214483972</v>
      </c>
      <c r="T46" s="97">
        <v>247.42552300000077</v>
      </c>
      <c r="U46" s="96">
        <v>324</v>
      </c>
      <c r="V46" s="97"/>
      <c r="W46" s="91">
        <v>62.547800263491183</v>
      </c>
      <c r="X46" s="91">
        <v>2.4301768870122311</v>
      </c>
      <c r="Y46" s="91">
        <v>57.778619859322987</v>
      </c>
      <c r="Z46" s="91">
        <v>67.316980667659379</v>
      </c>
      <c r="AA46" s="91">
        <v>3.8853115165917549</v>
      </c>
      <c r="AB46" s="97">
        <v>782.76059099999725</v>
      </c>
      <c r="AC46" s="96">
        <v>853</v>
      </c>
      <c r="AD46" s="97"/>
      <c r="AE46" s="91">
        <v>60.162850085654341</v>
      </c>
      <c r="AF46" s="91">
        <v>2.7726914796796094</v>
      </c>
      <c r="AG46" s="91">
        <v>54.717617168699505</v>
      </c>
      <c r="AH46" s="91">
        <v>65.608083002609177</v>
      </c>
      <c r="AI46" s="91">
        <v>4.6086438320859227</v>
      </c>
      <c r="AJ46" s="97">
        <v>654.77583000000072</v>
      </c>
      <c r="AK46" s="96">
        <v>701</v>
      </c>
      <c r="AL46" s="123"/>
      <c r="AM46" s="91">
        <v>61.1463674577139</v>
      </c>
      <c r="AN46" s="91">
        <v>2.2771604763214492</v>
      </c>
      <c r="AO46" s="91">
        <v>56.677902204748229</v>
      </c>
      <c r="AP46" s="91">
        <v>65.614832710679565</v>
      </c>
      <c r="AQ46" s="91">
        <v>3.7241140741455028</v>
      </c>
      <c r="AR46" s="97">
        <v>807.96138600000245</v>
      </c>
      <c r="AS46" s="96">
        <v>1010</v>
      </c>
      <c r="AT46" s="91"/>
      <c r="AU46" s="91">
        <v>63.621151840111544</v>
      </c>
      <c r="AV46" s="91">
        <v>2.1786561140636005</v>
      </c>
      <c r="AW46" s="91">
        <v>59.345976401426192</v>
      </c>
      <c r="AX46" s="91">
        <v>67.896327278796903</v>
      </c>
      <c r="AY46" s="91">
        <v>3.4244210471681718</v>
      </c>
      <c r="AZ46" s="97">
        <v>754.24539500000117</v>
      </c>
      <c r="BA46" s="96">
        <v>946</v>
      </c>
      <c r="BB46" s="91"/>
      <c r="BC46" s="91">
        <v>51.563004028694607</v>
      </c>
      <c r="BD46" s="91">
        <v>2.6662327419731793</v>
      </c>
      <c r="BE46" s="91">
        <v>46.32444928717895</v>
      </c>
      <c r="BF46" s="91">
        <v>56.801558770210249</v>
      </c>
      <c r="BG46" s="91">
        <v>5.17082507545416</v>
      </c>
      <c r="BH46" s="97">
        <v>437.49679300000008</v>
      </c>
      <c r="BI46" s="96">
        <v>565</v>
      </c>
    </row>
    <row r="47" spans="5:61" ht="8.1" customHeight="1">
      <c r="E47" s="9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54"/>
      <c r="AF47" s="54"/>
      <c r="AG47" s="4"/>
      <c r="AH47" s="4"/>
      <c r="AI47" s="4"/>
      <c r="AJ47" s="4"/>
      <c r="AK47" s="4"/>
      <c r="AL47" s="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54"/>
    </row>
    <row r="48" spans="5:61" ht="5.0999999999999996" customHeight="1">
      <c r="F48" s="12"/>
      <c r="G48" s="12"/>
      <c r="H48" s="12"/>
      <c r="I48" s="12"/>
      <c r="J48" s="12"/>
      <c r="K48" s="12"/>
      <c r="L48" s="12"/>
      <c r="M48" s="12"/>
      <c r="N48" s="12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2"/>
      <c r="AE48" s="7"/>
      <c r="AF48" s="7"/>
      <c r="AG48" s="7"/>
      <c r="AH48" s="7"/>
      <c r="AM48" s="7"/>
      <c r="AN48" s="7"/>
      <c r="AO48" s="7"/>
      <c r="AP48" s="7"/>
    </row>
    <row r="49" spans="1:53" ht="11.1" customHeight="1">
      <c r="E49" s="78" t="s">
        <v>17</v>
      </c>
      <c r="F49" s="12"/>
      <c r="G49" s="12"/>
      <c r="H49" s="12"/>
      <c r="I49" s="12"/>
      <c r="J49" s="12"/>
      <c r="K49" s="12"/>
      <c r="L49" s="12"/>
      <c r="M49" s="12"/>
      <c r="N49" s="12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2"/>
      <c r="AE49" s="7"/>
      <c r="AF49" s="7"/>
      <c r="AG49" s="7"/>
      <c r="AH49" s="7"/>
      <c r="AM49" s="7"/>
      <c r="AN49" s="7"/>
      <c r="AO49" s="7"/>
      <c r="AP49" s="7"/>
    </row>
    <row r="50" spans="1:53" ht="12.75" customHeight="1">
      <c r="E50" s="78" t="s">
        <v>70</v>
      </c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78"/>
    </row>
    <row r="51" spans="1:53" ht="11.1" customHeight="1">
      <c r="E51" s="78" t="s">
        <v>79</v>
      </c>
    </row>
    <row r="52" spans="1:53" ht="11.1" customHeight="1">
      <c r="E52" s="78" t="s">
        <v>93</v>
      </c>
      <c r="O52" s="14"/>
      <c r="P52" s="14"/>
      <c r="Q52" s="14"/>
      <c r="R52" s="14"/>
      <c r="S52" s="14"/>
      <c r="T52" s="14"/>
      <c r="U52" s="15"/>
      <c r="V52" s="15"/>
      <c r="W52" s="14"/>
      <c r="X52" s="14"/>
      <c r="Y52" s="14"/>
      <c r="Z52" s="14"/>
      <c r="AA52" s="14"/>
      <c r="AB52" s="14"/>
      <c r="AC52" s="15"/>
      <c r="AD52" s="8"/>
    </row>
    <row r="53" spans="1:53" ht="12.95" customHeight="1">
      <c r="A53" s="33"/>
      <c r="O53" s="14"/>
      <c r="P53" s="14"/>
      <c r="Q53" s="14"/>
      <c r="R53" s="14"/>
      <c r="S53" s="14"/>
      <c r="T53" s="14"/>
      <c r="U53" s="15"/>
      <c r="V53" s="15"/>
      <c r="W53" s="14"/>
      <c r="X53" s="14"/>
      <c r="Y53" s="14"/>
      <c r="Z53" s="14"/>
      <c r="AA53" s="14"/>
      <c r="AB53" s="14"/>
      <c r="AC53" s="15"/>
      <c r="AD53" s="3"/>
    </row>
    <row r="54" spans="1:53" ht="6" customHeight="1">
      <c r="A54" s="33"/>
      <c r="O54" s="14"/>
      <c r="P54" s="14"/>
      <c r="Q54" s="14"/>
      <c r="R54" s="14"/>
      <c r="S54" s="14"/>
      <c r="T54" s="14"/>
      <c r="U54" s="15"/>
      <c r="V54" s="15"/>
      <c r="W54" s="14"/>
      <c r="X54" s="14"/>
      <c r="Y54" s="14"/>
      <c r="Z54" s="14"/>
      <c r="AA54" s="14"/>
      <c r="AB54" s="14"/>
      <c r="AC54" s="15"/>
      <c r="AD54" s="3"/>
    </row>
    <row r="55" spans="1:53">
      <c r="O55" s="14"/>
      <c r="P55" s="14"/>
      <c r="Q55" s="14"/>
      <c r="R55" s="14"/>
      <c r="S55" s="14"/>
      <c r="T55" s="14"/>
      <c r="U55" s="15"/>
      <c r="V55" s="15"/>
      <c r="W55" s="14"/>
      <c r="X55" s="14"/>
      <c r="Y55" s="14"/>
      <c r="Z55" s="14"/>
      <c r="AA55" s="14"/>
      <c r="AB55" s="14"/>
      <c r="AC55" s="15"/>
      <c r="AD55" s="3"/>
    </row>
    <row r="56" spans="1:53" ht="12.95" customHeight="1">
      <c r="B56" s="1048" t="e">
        <f>+#REF!+2</f>
        <v>#REF!</v>
      </c>
      <c r="C56" s="1048"/>
      <c r="O56" s="14"/>
      <c r="P56" s="14"/>
      <c r="Q56" s="14"/>
      <c r="R56" s="14"/>
      <c r="S56" s="14"/>
      <c r="T56" s="14"/>
      <c r="U56" s="15"/>
      <c r="V56" s="15"/>
      <c r="W56" s="14"/>
      <c r="X56" s="14"/>
      <c r="Y56" s="14"/>
      <c r="Z56" s="14"/>
      <c r="AA56" s="14"/>
      <c r="AB56" s="14"/>
      <c r="AC56" s="15"/>
      <c r="AD56" s="3"/>
    </row>
    <row r="57" spans="1:53" ht="12.95" customHeight="1">
      <c r="B57" s="1048"/>
      <c r="C57" s="1048"/>
      <c r="O57" s="14"/>
      <c r="P57" s="14"/>
      <c r="Q57" s="14"/>
      <c r="R57" s="14"/>
      <c r="S57" s="14"/>
      <c r="T57" s="14"/>
      <c r="U57" s="15"/>
      <c r="V57" s="15"/>
      <c r="W57" s="14"/>
      <c r="X57" s="14"/>
      <c r="Y57" s="14"/>
      <c r="Z57" s="14"/>
      <c r="AA57" s="14"/>
      <c r="AB57" s="14"/>
      <c r="AC57" s="15"/>
      <c r="AD57" s="3"/>
    </row>
    <row r="58" spans="1:53">
      <c r="AD58" s="3"/>
    </row>
    <row r="59" spans="1:53">
      <c r="AD59" s="3"/>
    </row>
    <row r="60" spans="1:53">
      <c r="AD60" s="3"/>
    </row>
    <row r="61" spans="1:53">
      <c r="AD61" s="3"/>
    </row>
    <row r="62" spans="1:53">
      <c r="AD62" s="3"/>
    </row>
    <row r="63" spans="1:53">
      <c r="AD63" s="3"/>
    </row>
    <row r="64" spans="1:53">
      <c r="AD64" s="3"/>
    </row>
    <row r="65" spans="30:30">
      <c r="AD65" s="3"/>
    </row>
  </sheetData>
  <mergeCells count="53">
    <mergeCell ref="BC4:BI4"/>
    <mergeCell ref="BC5:BC6"/>
    <mergeCell ref="BD5:BD6"/>
    <mergeCell ref="BE5:BF5"/>
    <mergeCell ref="BG5:BG6"/>
    <mergeCell ref="BH5:BH6"/>
    <mergeCell ref="BI5:BI6"/>
    <mergeCell ref="E3:Z3"/>
    <mergeCell ref="AF5:AF6"/>
    <mergeCell ref="AU4:BA4"/>
    <mergeCell ref="AU5:AU6"/>
    <mergeCell ref="AV5:AV6"/>
    <mergeCell ref="AW5:AX5"/>
    <mergeCell ref="AY5:AY6"/>
    <mergeCell ref="AZ5:AZ6"/>
    <mergeCell ref="BA5:BA6"/>
    <mergeCell ref="AJ5:AJ6"/>
    <mergeCell ref="AN5:AN6"/>
    <mergeCell ref="AR5:AR6"/>
    <mergeCell ref="AM4:AS4"/>
    <mergeCell ref="AM5:AM6"/>
    <mergeCell ref="AO5:AP5"/>
    <mergeCell ref="AQ5:AQ6"/>
    <mergeCell ref="E2:BI2"/>
    <mergeCell ref="I5:J5"/>
    <mergeCell ref="AK5:AK6"/>
    <mergeCell ref="AS5:AS6"/>
    <mergeCell ref="K5:K6"/>
    <mergeCell ref="M5:M6"/>
    <mergeCell ref="E4:E6"/>
    <mergeCell ref="G5:G6"/>
    <mergeCell ref="O4:U4"/>
    <mergeCell ref="L5:L6"/>
    <mergeCell ref="P5:P6"/>
    <mergeCell ref="T5:T6"/>
    <mergeCell ref="H5:H6"/>
    <mergeCell ref="G4:M4"/>
    <mergeCell ref="W4:AC4"/>
    <mergeCell ref="O5:O6"/>
    <mergeCell ref="B56:C57"/>
    <mergeCell ref="AE4:AK4"/>
    <mergeCell ref="AE5:AE6"/>
    <mergeCell ref="AG5:AH5"/>
    <mergeCell ref="AI5:AI6"/>
    <mergeCell ref="AC5:AC6"/>
    <mergeCell ref="Q5:R5"/>
    <mergeCell ref="AA5:AA6"/>
    <mergeCell ref="X5:X6"/>
    <mergeCell ref="AB5:AB6"/>
    <mergeCell ref="S5:S6"/>
    <mergeCell ref="U5:U6"/>
    <mergeCell ref="W5:W6"/>
    <mergeCell ref="Y5:Z5"/>
  </mergeCells>
  <phoneticPr fontId="15" type="noConversion"/>
  <printOptions verticalCentered="1"/>
  <pageMargins left="0.19685039370078741" right="0.19685039370078741" top="0.39370078740157483" bottom="0.19685039370078741" header="0" footer="0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DH91"/>
  <sheetViews>
    <sheetView showGridLines="0" view="pageBreakPreview" topLeftCell="AO1" zoomScale="70" zoomScaleNormal="100" zoomScaleSheetLayoutView="70" workbookViewId="0">
      <selection activeCell="CD35" sqref="CD35"/>
    </sheetView>
  </sheetViews>
  <sheetFormatPr baseColWidth="10" defaultColWidth="11.42578125" defaultRowHeight="12.75"/>
  <cols>
    <col min="1" max="1" width="22.85546875" style="136" customWidth="1"/>
    <col min="2" max="2" width="0.7109375" style="136" customWidth="1"/>
    <col min="3" max="3" width="9.7109375" style="136" hidden="1" customWidth="1"/>
    <col min="4" max="6" width="8.7109375" style="136" hidden="1" customWidth="1"/>
    <col min="7" max="7" width="9.7109375" style="136" hidden="1" customWidth="1"/>
    <col min="8" max="8" width="8.7109375" style="136" hidden="1" customWidth="1"/>
    <col min="9" max="9" width="9.7109375" style="136" hidden="1" customWidth="1"/>
    <col min="10" max="10" width="0.85546875" style="136" hidden="1" customWidth="1"/>
    <col min="11" max="11" width="9.28515625" style="136" customWidth="1"/>
    <col min="12" max="14" width="8.7109375" style="136" hidden="1" customWidth="1"/>
    <col min="15" max="15" width="11.7109375" style="136" customWidth="1"/>
    <col min="16" max="16" width="8.7109375" style="136" hidden="1" customWidth="1"/>
    <col min="17" max="17" width="11.28515625" style="136" customWidth="1"/>
    <col min="18" max="18" width="0.7109375" style="136" customWidth="1"/>
    <col min="19" max="19" width="7.85546875" style="136" hidden="1" customWidth="1"/>
    <col min="20" max="22" width="8.7109375" style="136" hidden="1" customWidth="1"/>
    <col min="23" max="23" width="9.85546875" style="136" hidden="1" customWidth="1"/>
    <col min="24" max="24" width="8.7109375" style="136" hidden="1" customWidth="1"/>
    <col min="25" max="25" width="9.7109375" style="136" hidden="1" customWidth="1"/>
    <col min="26" max="26" width="0.28515625" style="136" customWidth="1"/>
    <col min="27" max="27" width="9.28515625" style="136" customWidth="1"/>
    <col min="28" max="30" width="8.7109375" style="136" hidden="1" customWidth="1"/>
    <col min="31" max="31" width="11.7109375" style="136" customWidth="1"/>
    <col min="32" max="32" width="8.7109375" style="136" hidden="1" customWidth="1"/>
    <col min="33" max="33" width="11.28515625" style="136" customWidth="1"/>
    <col min="34" max="34" width="0.42578125" style="136" customWidth="1"/>
    <col min="35" max="35" width="9.28515625" style="136" customWidth="1"/>
    <col min="36" max="38" width="10.7109375" style="136" hidden="1" customWidth="1"/>
    <col min="39" max="39" width="11.7109375" style="136" customWidth="1"/>
    <col min="40" max="40" width="10.7109375" style="136" hidden="1" customWidth="1"/>
    <col min="41" max="41" width="11.28515625" style="136" customWidth="1"/>
    <col min="42" max="42" width="0.85546875" style="136" hidden="1" customWidth="1"/>
    <col min="43" max="43" width="7.85546875" style="136" hidden="1" customWidth="1"/>
    <col min="44" max="46" width="10.7109375" style="136" hidden="1" customWidth="1"/>
    <col min="47" max="47" width="9.85546875" style="136" hidden="1" customWidth="1"/>
    <col min="48" max="49" width="10.7109375" style="136" hidden="1" customWidth="1"/>
    <col min="50" max="50" width="0.28515625" style="136" customWidth="1"/>
    <col min="51" max="51" width="9.28515625" style="136" customWidth="1"/>
    <col min="52" max="54" width="10.7109375" style="136" hidden="1" customWidth="1"/>
    <col min="55" max="55" width="11.7109375" style="136" customWidth="1"/>
    <col min="56" max="56" width="10.7109375" style="136" hidden="1" customWidth="1"/>
    <col min="57" max="57" width="11.28515625" style="136" customWidth="1"/>
    <col min="58" max="58" width="0.28515625" style="136" customWidth="1"/>
    <col min="59" max="59" width="7.85546875" style="136" hidden="1" customWidth="1"/>
    <col min="60" max="62" width="10.7109375" style="136" hidden="1" customWidth="1"/>
    <col min="63" max="63" width="9.85546875" style="136" hidden="1" customWidth="1"/>
    <col min="64" max="65" width="10.7109375" style="136" hidden="1" customWidth="1"/>
    <col min="66" max="66" width="1.42578125" style="136" hidden="1" customWidth="1"/>
    <col min="67" max="67" width="9.28515625" style="136" customWidth="1"/>
    <col min="68" max="70" width="9" style="136" hidden="1" customWidth="1"/>
    <col min="71" max="71" width="11.7109375" style="136" customWidth="1"/>
    <col min="72" max="72" width="10.7109375" style="136" hidden="1" customWidth="1"/>
    <col min="73" max="73" width="11.28515625" style="136" customWidth="1"/>
    <col min="74" max="74" width="0.28515625" style="136" customWidth="1"/>
    <col min="75" max="81" width="6.140625" style="136" hidden="1" customWidth="1"/>
    <col min="82" max="82" width="0.42578125" style="136" customWidth="1"/>
    <col min="83" max="83" width="9.28515625" style="136" customWidth="1"/>
    <col min="84" max="84" width="10.7109375" style="136" customWidth="1"/>
    <col min="85" max="85" width="9.140625" style="136" customWidth="1"/>
    <col min="86" max="86" width="10.7109375" style="136" customWidth="1"/>
    <col min="87" max="87" width="11.7109375" style="136" customWidth="1"/>
    <col min="88" max="88" width="10.7109375" style="136" hidden="1" customWidth="1"/>
    <col min="89" max="89" width="11.28515625" style="137" customWidth="1"/>
    <col min="90" max="90" width="0.42578125" style="136" customWidth="1"/>
    <col min="91" max="91" width="9.28515625" style="136" customWidth="1"/>
    <col min="92" max="92" width="10.7109375" style="136" customWidth="1"/>
    <col min="93" max="93" width="9.140625" style="136" customWidth="1"/>
    <col min="94" max="94" width="10.7109375" style="136" customWidth="1"/>
    <col min="95" max="95" width="11.7109375" style="136" customWidth="1"/>
    <col min="96" max="96" width="10.7109375" style="136" hidden="1" customWidth="1"/>
    <col min="97" max="97" width="11.28515625" style="137" customWidth="1"/>
    <col min="98" max="98" width="11.42578125" style="136"/>
    <col min="99" max="99" width="13.5703125" style="136" customWidth="1"/>
    <col min="100" max="100" width="11.42578125" style="136"/>
    <col min="101" max="101" width="11.42578125" style="136" customWidth="1"/>
    <col min="102" max="102" width="11.42578125" style="136"/>
    <col min="103" max="103" width="9.85546875" style="136" customWidth="1"/>
    <col min="104" max="16384" width="11.42578125" style="136"/>
  </cols>
  <sheetData>
    <row r="1" spans="1:110" ht="45" customHeight="1" thickBot="1">
      <c r="A1" s="1089" t="s">
        <v>171</v>
      </c>
      <c r="B1" s="1089"/>
      <c r="C1" s="1089"/>
      <c r="D1" s="1089"/>
      <c r="E1" s="1089"/>
      <c r="F1" s="1089"/>
      <c r="G1" s="1089"/>
      <c r="H1" s="1089"/>
      <c r="I1" s="1089"/>
      <c r="J1" s="1089"/>
      <c r="K1" s="1089"/>
      <c r="L1" s="1089"/>
      <c r="M1" s="1089"/>
      <c r="N1" s="1089"/>
      <c r="O1" s="1089"/>
      <c r="P1" s="1089"/>
      <c r="Q1" s="1089"/>
      <c r="R1" s="1089"/>
      <c r="S1" s="1089"/>
      <c r="T1" s="1089"/>
      <c r="U1" s="1089"/>
      <c r="V1" s="1089"/>
      <c r="W1" s="1089"/>
      <c r="X1" s="1089"/>
      <c r="Y1" s="1089"/>
      <c r="Z1" s="1089"/>
      <c r="AA1" s="1089"/>
      <c r="AB1" s="1089"/>
      <c r="AC1" s="1089"/>
      <c r="AD1" s="1089"/>
      <c r="AE1" s="1089"/>
      <c r="AF1" s="1089"/>
      <c r="AG1" s="1089"/>
      <c r="AH1" s="1089"/>
      <c r="AI1" s="1089"/>
      <c r="AJ1" s="1089"/>
      <c r="AK1" s="1089"/>
      <c r="AL1" s="1089"/>
      <c r="AM1" s="1089"/>
      <c r="AN1" s="1089"/>
      <c r="AO1" s="1089"/>
      <c r="AP1" s="1089"/>
      <c r="AQ1" s="1089"/>
      <c r="AR1" s="1089"/>
      <c r="AS1" s="1089"/>
      <c r="AT1" s="1089"/>
      <c r="AU1" s="1089"/>
      <c r="AV1" s="1089"/>
      <c r="AW1" s="1089"/>
      <c r="AX1" s="1089"/>
      <c r="AY1" s="1089"/>
      <c r="AZ1" s="1089"/>
      <c r="BA1" s="1089"/>
      <c r="BB1" s="1089"/>
      <c r="BC1" s="1089"/>
      <c r="BD1" s="1089"/>
      <c r="BE1" s="1089"/>
      <c r="BF1" s="1089"/>
      <c r="BG1" s="1089"/>
      <c r="BH1" s="1089"/>
      <c r="BI1" s="1089"/>
      <c r="BJ1" s="1089"/>
      <c r="BK1" s="1089"/>
      <c r="BL1" s="1089"/>
      <c r="BM1" s="1089"/>
      <c r="BN1" s="1089"/>
      <c r="BO1" s="1089"/>
      <c r="BP1" s="1089"/>
      <c r="BQ1" s="1089"/>
      <c r="BR1" s="1089"/>
      <c r="BS1" s="1089"/>
      <c r="BT1" s="1089"/>
      <c r="BU1" s="1089"/>
      <c r="BV1" s="1089"/>
      <c r="BW1" s="1089"/>
      <c r="BX1" s="1089"/>
      <c r="BY1" s="1089"/>
      <c r="BZ1" s="1089"/>
      <c r="CA1" s="1089"/>
      <c r="CB1" s="1089"/>
      <c r="CC1" s="1089"/>
      <c r="CD1" s="1089"/>
      <c r="CE1" s="1089"/>
      <c r="CF1" s="1089"/>
      <c r="CG1" s="1089"/>
      <c r="CH1" s="1089"/>
      <c r="CI1" s="1089"/>
      <c r="CJ1" s="1089"/>
      <c r="CK1" s="1089"/>
      <c r="CL1" s="1089"/>
      <c r="CM1" s="1089"/>
      <c r="CN1" s="1089"/>
      <c r="CO1" s="1089"/>
      <c r="CP1" s="1089"/>
      <c r="CQ1" s="1089"/>
      <c r="CR1" s="1089"/>
      <c r="CS1" s="1089"/>
      <c r="CT1" s="245"/>
      <c r="CU1" s="209"/>
      <c r="CV1" s="1095" t="s">
        <v>99</v>
      </c>
      <c r="CW1" s="1095"/>
      <c r="CX1" s="1095"/>
      <c r="CY1" s="1095"/>
      <c r="CZ1" s="1095"/>
      <c r="DA1" s="1095"/>
      <c r="DB1" s="1095"/>
      <c r="DC1" s="1095"/>
      <c r="DD1" s="1095"/>
      <c r="DE1" s="196"/>
      <c r="DF1" s="196"/>
    </row>
    <row r="2" spans="1:110" ht="6.95" customHeight="1" thickTop="1" thickBot="1">
      <c r="A2" s="244"/>
      <c r="B2" s="244"/>
      <c r="C2" s="244"/>
      <c r="D2" s="244"/>
      <c r="E2" s="244"/>
      <c r="F2" s="244"/>
      <c r="G2" s="244"/>
      <c r="H2" s="244"/>
      <c r="I2" s="244"/>
      <c r="J2" s="244"/>
      <c r="CU2" s="209"/>
      <c r="CV2" s="1096" t="s">
        <v>151</v>
      </c>
      <c r="CW2" s="1097"/>
      <c r="CX2" s="1100" t="s">
        <v>100</v>
      </c>
      <c r="CY2" s="1102" t="s">
        <v>101</v>
      </c>
      <c r="CZ2" s="1102" t="s">
        <v>102</v>
      </c>
      <c r="DA2" s="1102"/>
      <c r="DB2" s="1102" t="s">
        <v>103</v>
      </c>
      <c r="DC2" s="1102" t="s">
        <v>104</v>
      </c>
      <c r="DD2" s="1104" t="s">
        <v>105</v>
      </c>
      <c r="DE2" s="196"/>
      <c r="DF2" s="196"/>
    </row>
    <row r="3" spans="1:110" s="140" customFormat="1" ht="21.95" customHeight="1" thickTop="1" thickBot="1">
      <c r="A3" s="1090" t="s">
        <v>61</v>
      </c>
      <c r="B3" s="267"/>
      <c r="C3" s="1093">
        <v>2005</v>
      </c>
      <c r="D3" s="1093"/>
      <c r="E3" s="1093"/>
      <c r="F3" s="1093"/>
      <c r="G3" s="1093"/>
      <c r="H3" s="1093"/>
      <c r="I3" s="1093"/>
      <c r="J3" s="138"/>
      <c r="K3" s="1088" t="s">
        <v>97</v>
      </c>
      <c r="L3" s="1088"/>
      <c r="M3" s="1088"/>
      <c r="N3" s="1088"/>
      <c r="O3" s="1088"/>
      <c r="P3" s="1088"/>
      <c r="Q3" s="1088"/>
      <c r="R3" s="138"/>
      <c r="S3" s="1094">
        <v>2008</v>
      </c>
      <c r="T3" s="1094"/>
      <c r="U3" s="1094"/>
      <c r="V3" s="1094"/>
      <c r="W3" s="1094"/>
      <c r="X3" s="1094"/>
      <c r="Y3" s="1094"/>
      <c r="Z3" s="139"/>
      <c r="AA3" s="1088">
        <v>2009</v>
      </c>
      <c r="AB3" s="1088"/>
      <c r="AC3" s="1088"/>
      <c r="AD3" s="1088"/>
      <c r="AE3" s="1088"/>
      <c r="AF3" s="1088"/>
      <c r="AG3" s="1088"/>
      <c r="AH3" s="139"/>
      <c r="AI3" s="1088">
        <v>2010</v>
      </c>
      <c r="AJ3" s="1088"/>
      <c r="AK3" s="1088"/>
      <c r="AL3" s="1088"/>
      <c r="AM3" s="1088"/>
      <c r="AN3" s="1088"/>
      <c r="AO3" s="1088"/>
      <c r="AP3" s="139"/>
      <c r="AQ3" s="1074" t="s">
        <v>90</v>
      </c>
      <c r="AR3" s="1074"/>
      <c r="AS3" s="1074"/>
      <c r="AT3" s="1074"/>
      <c r="AU3" s="1074"/>
      <c r="AV3" s="1074"/>
      <c r="AW3" s="1074"/>
      <c r="AX3" s="139"/>
      <c r="AY3" s="1082">
        <v>2011</v>
      </c>
      <c r="AZ3" s="1082"/>
      <c r="BA3" s="1082"/>
      <c r="BB3" s="1082"/>
      <c r="BC3" s="1082"/>
      <c r="BD3" s="1082"/>
      <c r="BE3" s="1082"/>
      <c r="BF3" s="139"/>
      <c r="BG3" s="1074" t="s">
        <v>96</v>
      </c>
      <c r="BH3" s="1074"/>
      <c r="BI3" s="1074"/>
      <c r="BJ3" s="1074"/>
      <c r="BK3" s="1074"/>
      <c r="BL3" s="1074"/>
      <c r="BM3" s="1074"/>
      <c r="BN3" s="139"/>
      <c r="BO3" s="1088">
        <v>2012</v>
      </c>
      <c r="BP3" s="1088"/>
      <c r="BQ3" s="1088"/>
      <c r="BR3" s="1088"/>
      <c r="BS3" s="1088"/>
      <c r="BT3" s="1088"/>
      <c r="BU3" s="1088"/>
      <c r="BV3" s="139"/>
      <c r="BW3" s="1074" t="s">
        <v>107</v>
      </c>
      <c r="BX3" s="1074"/>
      <c r="BY3" s="1074"/>
      <c r="BZ3" s="1074"/>
      <c r="CA3" s="1074"/>
      <c r="CB3" s="1074"/>
      <c r="CC3" s="1074"/>
      <c r="CD3" s="139"/>
      <c r="CE3" s="1082">
        <v>2013</v>
      </c>
      <c r="CF3" s="1082"/>
      <c r="CG3" s="1082"/>
      <c r="CH3" s="1082"/>
      <c r="CI3" s="1082"/>
      <c r="CJ3" s="1082"/>
      <c r="CK3" s="1082"/>
      <c r="CL3" s="139"/>
      <c r="CM3" s="1082" t="s">
        <v>168</v>
      </c>
      <c r="CN3" s="1082"/>
      <c r="CO3" s="1082"/>
      <c r="CP3" s="1082"/>
      <c r="CQ3" s="1082"/>
      <c r="CR3" s="1082"/>
      <c r="CS3" s="1082"/>
      <c r="CT3" s="209"/>
      <c r="CU3" s="209"/>
      <c r="CV3" s="1098"/>
      <c r="CW3" s="1099"/>
      <c r="CX3" s="1101"/>
      <c r="CY3" s="1103"/>
      <c r="CZ3" s="368" t="s">
        <v>3</v>
      </c>
      <c r="DA3" s="368" t="s">
        <v>4</v>
      </c>
      <c r="DB3" s="1103"/>
      <c r="DC3" s="1103"/>
      <c r="DD3" s="1105"/>
      <c r="DE3" s="196"/>
      <c r="DF3" s="196"/>
    </row>
    <row r="4" spans="1:110" s="140" customFormat="1" ht="27.75" customHeight="1" thickTop="1" thickBot="1">
      <c r="A4" s="1091"/>
      <c r="B4" s="229"/>
      <c r="C4" s="1084" t="s">
        <v>0</v>
      </c>
      <c r="D4" s="1086" t="s">
        <v>54</v>
      </c>
      <c r="E4" s="1084" t="s">
        <v>1</v>
      </c>
      <c r="F4" s="1084"/>
      <c r="G4" s="1084" t="s">
        <v>2</v>
      </c>
      <c r="H4" s="1086" t="s">
        <v>46</v>
      </c>
      <c r="I4" s="1084" t="s">
        <v>43</v>
      </c>
      <c r="J4" s="246"/>
      <c r="K4" s="1075" t="s">
        <v>0</v>
      </c>
      <c r="L4" s="1077" t="s">
        <v>54</v>
      </c>
      <c r="M4" s="1075" t="s">
        <v>1</v>
      </c>
      <c r="N4" s="1075"/>
      <c r="O4" s="1075" t="s">
        <v>2</v>
      </c>
      <c r="P4" s="1077" t="s">
        <v>46</v>
      </c>
      <c r="Q4" s="1075" t="s">
        <v>43</v>
      </c>
      <c r="R4" s="323"/>
      <c r="S4" s="1075" t="s">
        <v>0</v>
      </c>
      <c r="T4" s="1077" t="s">
        <v>54</v>
      </c>
      <c r="U4" s="1075" t="s">
        <v>1</v>
      </c>
      <c r="V4" s="1075"/>
      <c r="W4" s="1075" t="s">
        <v>2</v>
      </c>
      <c r="X4" s="1077" t="s">
        <v>46</v>
      </c>
      <c r="Y4" s="1075" t="s">
        <v>43</v>
      </c>
      <c r="Z4" s="310"/>
      <c r="AA4" s="1075" t="s">
        <v>0</v>
      </c>
      <c r="AB4" s="1077" t="s">
        <v>54</v>
      </c>
      <c r="AC4" s="1075" t="s">
        <v>1</v>
      </c>
      <c r="AD4" s="1075"/>
      <c r="AE4" s="1075" t="s">
        <v>2</v>
      </c>
      <c r="AF4" s="1077" t="s">
        <v>46</v>
      </c>
      <c r="AG4" s="1075" t="s">
        <v>43</v>
      </c>
      <c r="AH4" s="310"/>
      <c r="AI4" s="1075" t="s">
        <v>0</v>
      </c>
      <c r="AJ4" s="1077" t="s">
        <v>54</v>
      </c>
      <c r="AK4" s="1075" t="s">
        <v>1</v>
      </c>
      <c r="AL4" s="1075"/>
      <c r="AM4" s="1075" t="s">
        <v>2</v>
      </c>
      <c r="AN4" s="1077" t="s">
        <v>46</v>
      </c>
      <c r="AO4" s="1075" t="s">
        <v>43</v>
      </c>
      <c r="AP4" s="310"/>
      <c r="AQ4" s="1075" t="s">
        <v>0</v>
      </c>
      <c r="AR4" s="1077" t="s">
        <v>54</v>
      </c>
      <c r="AS4" s="1075" t="s">
        <v>1</v>
      </c>
      <c r="AT4" s="1075"/>
      <c r="AU4" s="1075" t="s">
        <v>2</v>
      </c>
      <c r="AV4" s="1077" t="s">
        <v>46</v>
      </c>
      <c r="AW4" s="1075" t="s">
        <v>43</v>
      </c>
      <c r="AX4" s="310"/>
      <c r="AY4" s="1075" t="s">
        <v>0</v>
      </c>
      <c r="AZ4" s="1077" t="s">
        <v>54</v>
      </c>
      <c r="BA4" s="1075" t="s">
        <v>1</v>
      </c>
      <c r="BB4" s="1075"/>
      <c r="BC4" s="1075" t="s">
        <v>2</v>
      </c>
      <c r="BD4" s="1077" t="s">
        <v>46</v>
      </c>
      <c r="BE4" s="1075" t="s">
        <v>43</v>
      </c>
      <c r="BF4" s="310"/>
      <c r="BG4" s="1075" t="s">
        <v>0</v>
      </c>
      <c r="BH4" s="1077" t="s">
        <v>54</v>
      </c>
      <c r="BI4" s="1075" t="s">
        <v>1</v>
      </c>
      <c r="BJ4" s="1075"/>
      <c r="BK4" s="1075" t="s">
        <v>2</v>
      </c>
      <c r="BL4" s="1077" t="s">
        <v>46</v>
      </c>
      <c r="BM4" s="1075" t="s">
        <v>43</v>
      </c>
      <c r="BN4" s="310"/>
      <c r="BO4" s="1075" t="s">
        <v>0</v>
      </c>
      <c r="BP4" s="1077" t="s">
        <v>54</v>
      </c>
      <c r="BQ4" s="1075" t="s">
        <v>1</v>
      </c>
      <c r="BR4" s="1075"/>
      <c r="BS4" s="1075" t="s">
        <v>2</v>
      </c>
      <c r="BT4" s="1077" t="s">
        <v>46</v>
      </c>
      <c r="BU4" s="1075" t="s">
        <v>43</v>
      </c>
      <c r="BV4" s="310"/>
      <c r="BW4" s="1075" t="s">
        <v>0</v>
      </c>
      <c r="BX4" s="1077" t="s">
        <v>54</v>
      </c>
      <c r="BY4" s="1075" t="s">
        <v>1</v>
      </c>
      <c r="BZ4" s="1075"/>
      <c r="CA4" s="1075" t="s">
        <v>2</v>
      </c>
      <c r="CB4" s="1077" t="s">
        <v>46</v>
      </c>
      <c r="CC4" s="1075" t="s">
        <v>43</v>
      </c>
      <c r="CD4" s="310"/>
      <c r="CE4" s="1075" t="s">
        <v>0</v>
      </c>
      <c r="CF4" s="1077" t="s">
        <v>54</v>
      </c>
      <c r="CG4" s="1079" t="s">
        <v>1</v>
      </c>
      <c r="CH4" s="1079"/>
      <c r="CI4" s="1075" t="s">
        <v>2</v>
      </c>
      <c r="CJ4" s="1077" t="s">
        <v>46</v>
      </c>
      <c r="CK4" s="1080" t="s">
        <v>43</v>
      </c>
      <c r="CL4" s="310"/>
      <c r="CM4" s="1075" t="s">
        <v>0</v>
      </c>
      <c r="CN4" s="1077" t="s">
        <v>54</v>
      </c>
      <c r="CO4" s="1079" t="s">
        <v>1</v>
      </c>
      <c r="CP4" s="1079"/>
      <c r="CQ4" s="1075" t="s">
        <v>2</v>
      </c>
      <c r="CR4" s="1077" t="s">
        <v>46</v>
      </c>
      <c r="CS4" s="1080" t="s">
        <v>43</v>
      </c>
      <c r="CT4" s="142"/>
      <c r="CU4" s="136"/>
      <c r="CV4" s="369" t="s">
        <v>106</v>
      </c>
      <c r="CW4" s="370" t="s">
        <v>170</v>
      </c>
      <c r="CX4" s="371">
        <v>0.77201521949905816</v>
      </c>
      <c r="CY4" s="372">
        <v>1.8339964329071819E-2</v>
      </c>
      <c r="CZ4" s="373">
        <v>0.73597409946635439</v>
      </c>
      <c r="DA4" s="373">
        <v>0.80805633953176192</v>
      </c>
      <c r="DB4" s="372">
        <v>2.3755962144078161E-2</v>
      </c>
      <c r="DC4" s="374">
        <v>887.41054800000097</v>
      </c>
      <c r="DD4" s="375">
        <v>934</v>
      </c>
      <c r="DE4" s="196"/>
      <c r="DF4" s="196"/>
    </row>
    <row r="5" spans="1:110" s="140" customFormat="1" ht="27.75" customHeight="1" thickTop="1" thickBot="1">
      <c r="A5" s="1092"/>
      <c r="B5" s="230"/>
      <c r="C5" s="1085"/>
      <c r="D5" s="1087"/>
      <c r="E5" s="268" t="s">
        <v>3</v>
      </c>
      <c r="F5" s="268" t="s">
        <v>4</v>
      </c>
      <c r="G5" s="1085"/>
      <c r="H5" s="1087"/>
      <c r="I5" s="1085"/>
      <c r="J5" s="268"/>
      <c r="K5" s="1076"/>
      <c r="L5" s="1078"/>
      <c r="M5" s="326" t="s">
        <v>3</v>
      </c>
      <c r="N5" s="326" t="s">
        <v>4</v>
      </c>
      <c r="O5" s="1076"/>
      <c r="P5" s="1078"/>
      <c r="Q5" s="1076"/>
      <c r="R5" s="324"/>
      <c r="S5" s="1076"/>
      <c r="T5" s="1078"/>
      <c r="U5" s="326" t="s">
        <v>3</v>
      </c>
      <c r="V5" s="326" t="s">
        <v>4</v>
      </c>
      <c r="W5" s="1076"/>
      <c r="X5" s="1078"/>
      <c r="Y5" s="1076"/>
      <c r="Z5" s="311"/>
      <c r="AA5" s="1076"/>
      <c r="AB5" s="1078"/>
      <c r="AC5" s="326" t="s">
        <v>3</v>
      </c>
      <c r="AD5" s="326" t="s">
        <v>4</v>
      </c>
      <c r="AE5" s="1076"/>
      <c r="AF5" s="1078"/>
      <c r="AG5" s="1076"/>
      <c r="AH5" s="311"/>
      <c r="AI5" s="1076"/>
      <c r="AJ5" s="1078"/>
      <c r="AK5" s="326" t="s">
        <v>3</v>
      </c>
      <c r="AL5" s="326" t="s">
        <v>4</v>
      </c>
      <c r="AM5" s="1076"/>
      <c r="AN5" s="1078"/>
      <c r="AO5" s="1076"/>
      <c r="AP5" s="311"/>
      <c r="AQ5" s="1076"/>
      <c r="AR5" s="1078"/>
      <c r="AS5" s="326" t="s">
        <v>3</v>
      </c>
      <c r="AT5" s="326" t="s">
        <v>4</v>
      </c>
      <c r="AU5" s="1076"/>
      <c r="AV5" s="1078"/>
      <c r="AW5" s="1076"/>
      <c r="AX5" s="311"/>
      <c r="AY5" s="1076"/>
      <c r="AZ5" s="1078"/>
      <c r="BA5" s="326" t="s">
        <v>3</v>
      </c>
      <c r="BB5" s="326" t="s">
        <v>4</v>
      </c>
      <c r="BC5" s="1076"/>
      <c r="BD5" s="1078"/>
      <c r="BE5" s="1076"/>
      <c r="BF5" s="311"/>
      <c r="BG5" s="1076"/>
      <c r="BH5" s="1078"/>
      <c r="BI5" s="326" t="s">
        <v>3</v>
      </c>
      <c r="BJ5" s="326" t="s">
        <v>4</v>
      </c>
      <c r="BK5" s="1076"/>
      <c r="BL5" s="1078"/>
      <c r="BM5" s="1076"/>
      <c r="BN5" s="311"/>
      <c r="BO5" s="1076"/>
      <c r="BP5" s="1078"/>
      <c r="BQ5" s="326" t="s">
        <v>3</v>
      </c>
      <c r="BR5" s="326" t="s">
        <v>4</v>
      </c>
      <c r="BS5" s="1076"/>
      <c r="BT5" s="1078"/>
      <c r="BU5" s="1076"/>
      <c r="BV5" s="311"/>
      <c r="BW5" s="1076"/>
      <c r="BX5" s="1078"/>
      <c r="BY5" s="326" t="s">
        <v>3</v>
      </c>
      <c r="BZ5" s="326" t="s">
        <v>4</v>
      </c>
      <c r="CA5" s="1076"/>
      <c r="CB5" s="1078"/>
      <c r="CC5" s="1076"/>
      <c r="CD5" s="311"/>
      <c r="CE5" s="1076"/>
      <c r="CF5" s="1078"/>
      <c r="CG5" s="326" t="s">
        <v>3</v>
      </c>
      <c r="CH5" s="326" t="s">
        <v>4</v>
      </c>
      <c r="CI5" s="1076"/>
      <c r="CJ5" s="1078"/>
      <c r="CK5" s="1081"/>
      <c r="CL5" s="311"/>
      <c r="CM5" s="1076"/>
      <c r="CN5" s="1078"/>
      <c r="CO5" s="326" t="s">
        <v>3</v>
      </c>
      <c r="CP5" s="326" t="s">
        <v>4</v>
      </c>
      <c r="CQ5" s="1076"/>
      <c r="CR5" s="1078"/>
      <c r="CS5" s="1081"/>
      <c r="CT5" s="142"/>
      <c r="CU5" s="136"/>
      <c r="CV5" s="196"/>
      <c r="CW5" s="196"/>
      <c r="CX5" s="196"/>
      <c r="CY5" s="196"/>
      <c r="CZ5" s="196"/>
      <c r="DA5" s="196"/>
      <c r="DB5" s="196"/>
      <c r="DC5" s="196"/>
      <c r="DD5" s="196"/>
      <c r="DE5" s="196"/>
      <c r="DF5" s="196"/>
    </row>
    <row r="6" spans="1:110" s="140" customFormat="1" ht="8.1" customHeight="1" thickTop="1" thickBot="1">
      <c r="A6" s="229"/>
      <c r="B6" s="229"/>
      <c r="C6" s="229"/>
      <c r="D6" s="229"/>
      <c r="E6" s="229"/>
      <c r="F6" s="229"/>
      <c r="G6" s="229"/>
      <c r="H6" s="229"/>
      <c r="I6" s="229"/>
      <c r="J6" s="229"/>
      <c r="S6" s="229"/>
      <c r="T6" s="229"/>
      <c r="U6" s="229"/>
      <c r="AA6" s="229"/>
      <c r="AB6" s="229"/>
      <c r="AC6" s="229"/>
      <c r="CK6" s="278"/>
      <c r="CS6" s="278"/>
      <c r="CU6" s="1095" t="s">
        <v>99</v>
      </c>
      <c r="CV6" s="1095"/>
      <c r="CW6" s="1095"/>
      <c r="CX6" s="1095"/>
      <c r="CY6" s="1095"/>
      <c r="CZ6" s="1095"/>
      <c r="DA6" s="1095"/>
      <c r="DB6" s="1095"/>
      <c r="DC6" s="1095"/>
      <c r="DD6" s="1095"/>
      <c r="DE6"/>
      <c r="DF6" s="136"/>
    </row>
    <row r="7" spans="1:110" s="140" customFormat="1" ht="23.1" customHeight="1" thickTop="1">
      <c r="A7" s="274" t="s">
        <v>5</v>
      </c>
      <c r="B7" s="213"/>
      <c r="C7" s="239">
        <v>65.600000000000009</v>
      </c>
      <c r="D7" s="239"/>
      <c r="E7" s="239">
        <v>59.8</v>
      </c>
      <c r="F7" s="239">
        <v>71.3</v>
      </c>
      <c r="G7" s="239">
        <v>4.3999999999999995</v>
      </c>
      <c r="H7" s="239"/>
      <c r="I7" s="275">
        <v>513</v>
      </c>
      <c r="J7" s="275"/>
      <c r="K7" s="145">
        <v>61.3</v>
      </c>
      <c r="L7" s="145"/>
      <c r="M7" s="145">
        <v>55.800000000000004</v>
      </c>
      <c r="N7" s="145">
        <v>66.900000000000006</v>
      </c>
      <c r="O7" s="145">
        <v>4.5</v>
      </c>
      <c r="P7" s="147"/>
      <c r="Q7" s="147">
        <v>562</v>
      </c>
      <c r="R7" s="146"/>
      <c r="S7" s="145">
        <v>55</v>
      </c>
      <c r="T7" s="145"/>
      <c r="U7" s="145">
        <v>50.2</v>
      </c>
      <c r="V7" s="145">
        <v>59.7</v>
      </c>
      <c r="W7" s="145">
        <v>4.3</v>
      </c>
      <c r="X7" s="147">
        <v>1158</v>
      </c>
      <c r="Y7" s="147">
        <v>1253</v>
      </c>
      <c r="Z7" s="150"/>
      <c r="AA7" s="148">
        <v>51.4</v>
      </c>
      <c r="AB7" s="145">
        <v>1.6</v>
      </c>
      <c r="AC7" s="145">
        <v>48.3</v>
      </c>
      <c r="AD7" s="145">
        <v>54.6</v>
      </c>
      <c r="AE7" s="145">
        <v>3.1</v>
      </c>
      <c r="AF7" s="147">
        <v>1639</v>
      </c>
      <c r="AG7" s="149">
        <v>1876</v>
      </c>
      <c r="AH7" s="150"/>
      <c r="AI7" s="145">
        <v>58.599999999999994</v>
      </c>
      <c r="AJ7" s="145">
        <v>1.6</v>
      </c>
      <c r="AK7" s="145">
        <v>55.400000000000006</v>
      </c>
      <c r="AL7" s="145">
        <v>61.8</v>
      </c>
      <c r="AM7" s="145">
        <v>2.7</v>
      </c>
      <c r="AN7" s="147">
        <v>1747</v>
      </c>
      <c r="AO7" s="147">
        <v>1884</v>
      </c>
      <c r="AP7" s="150"/>
      <c r="AQ7" s="145">
        <v>68.400000000000006</v>
      </c>
      <c r="AR7" s="145">
        <v>2.1</v>
      </c>
      <c r="AS7" s="145">
        <v>64.2</v>
      </c>
      <c r="AT7" s="145">
        <v>72.5</v>
      </c>
      <c r="AU7" s="145">
        <v>3</v>
      </c>
      <c r="AV7" s="147">
        <v>882</v>
      </c>
      <c r="AW7" s="147">
        <v>940</v>
      </c>
      <c r="AX7" s="150"/>
      <c r="AY7" s="148">
        <v>71</v>
      </c>
      <c r="AZ7" s="145">
        <v>1.4000000000000001</v>
      </c>
      <c r="BA7" s="145">
        <v>68.300000000000011</v>
      </c>
      <c r="BB7" s="145">
        <v>73.8</v>
      </c>
      <c r="BC7" s="145">
        <v>1.9</v>
      </c>
      <c r="BD7" s="147">
        <v>1715</v>
      </c>
      <c r="BE7" s="149">
        <v>1847</v>
      </c>
      <c r="BF7" s="150"/>
      <c r="BG7" s="145">
        <v>75.737510418564625</v>
      </c>
      <c r="BH7" s="145">
        <v>2.0530796235481219</v>
      </c>
      <c r="BI7" s="145">
        <v>71.702792239269399</v>
      </c>
      <c r="BJ7" s="145">
        <v>79.772228597859851</v>
      </c>
      <c r="BK7" s="145">
        <v>2.7107830878012003</v>
      </c>
      <c r="BL7" s="147">
        <v>933.71067399999993</v>
      </c>
      <c r="BM7" s="147">
        <v>970</v>
      </c>
      <c r="BN7" s="150"/>
      <c r="BO7" s="276">
        <v>75.444483713009731</v>
      </c>
      <c r="BP7" s="276">
        <v>1.4184670524109635</v>
      </c>
      <c r="BQ7" s="276">
        <v>72.660774055040818</v>
      </c>
      <c r="BR7" s="276">
        <v>78.22819337097863</v>
      </c>
      <c r="BS7" s="276">
        <v>1.8801468080911019</v>
      </c>
      <c r="BT7" s="277">
        <v>173175.27110000045</v>
      </c>
      <c r="BU7" s="277">
        <v>1891</v>
      </c>
      <c r="BV7" s="150"/>
      <c r="BW7" s="276">
        <v>77.489146720039216</v>
      </c>
      <c r="BX7" s="276">
        <v>2.1211948470270277</v>
      </c>
      <c r="BY7" s="276">
        <v>73.319372229288874</v>
      </c>
      <c r="BZ7" s="276">
        <v>81.658921210789558</v>
      </c>
      <c r="CA7" s="276">
        <v>2.7374089621746629</v>
      </c>
      <c r="CB7" s="277">
        <v>740.49573299999986</v>
      </c>
      <c r="CC7" s="277">
        <v>839</v>
      </c>
      <c r="CD7" s="150"/>
      <c r="CE7" s="294">
        <v>77.181880988279744</v>
      </c>
      <c r="CF7" s="276">
        <v>1.5094443381893745</v>
      </c>
      <c r="CG7" s="276">
        <v>74.219409233634636</v>
      </c>
      <c r="CH7" s="276">
        <v>80.144352742924866</v>
      </c>
      <c r="CI7" s="276">
        <v>1.9556977866587457</v>
      </c>
      <c r="CJ7" s="277">
        <v>1585.6981629999991</v>
      </c>
      <c r="CK7" s="279">
        <v>1769</v>
      </c>
      <c r="CL7" s="150"/>
      <c r="CM7" s="294">
        <f>IF(DB4&lt;0.15,CX4*100,CONCATENATE("(",FIXED(CX4*100,1),")"))</f>
        <v>77.201521949905811</v>
      </c>
      <c r="CN7" s="276">
        <f>CY4*100</f>
        <v>1.8339964329071818</v>
      </c>
      <c r="CO7" s="276">
        <f>IF(CZ4&lt;0,0,CZ4*100)</f>
        <v>73.597409946635437</v>
      </c>
      <c r="CP7" s="276">
        <f>IF(DA4&gt;1,100,DA4*100)</f>
        <v>80.805633953176198</v>
      </c>
      <c r="CQ7" s="276">
        <f>DB4*100</f>
        <v>2.3755962144078162</v>
      </c>
      <c r="CR7" s="277">
        <f>DC4</f>
        <v>887.41054800000097</v>
      </c>
      <c r="CS7" s="279">
        <f>DD4</f>
        <v>934</v>
      </c>
      <c r="CT7" s="255"/>
      <c r="CU7" s="1096" t="s">
        <v>169</v>
      </c>
      <c r="CV7" s="1107"/>
      <c r="CW7" s="1097"/>
      <c r="CX7" s="1100" t="s">
        <v>100</v>
      </c>
      <c r="CY7" s="1102" t="s">
        <v>101</v>
      </c>
      <c r="CZ7" s="1102" t="s">
        <v>102</v>
      </c>
      <c r="DA7" s="1102"/>
      <c r="DB7" s="1102" t="s">
        <v>103</v>
      </c>
      <c r="DC7" s="1102" t="s">
        <v>104</v>
      </c>
      <c r="DD7" s="1104" t="s">
        <v>105</v>
      </c>
      <c r="DE7"/>
      <c r="DF7" s="136"/>
    </row>
    <row r="8" spans="1:110" s="140" customFormat="1" ht="5.0999999999999996" customHeight="1" thickBot="1">
      <c r="A8" s="205"/>
      <c r="B8" s="204"/>
      <c r="C8" s="231"/>
      <c r="D8" s="231"/>
      <c r="E8" s="231"/>
      <c r="F8" s="231"/>
      <c r="G8" s="232"/>
      <c r="H8" s="232"/>
      <c r="I8" s="234"/>
      <c r="J8" s="234"/>
      <c r="K8" s="155"/>
      <c r="L8" s="155"/>
      <c r="M8" s="155"/>
      <c r="N8" s="155"/>
      <c r="O8" s="155"/>
      <c r="P8" s="158"/>
      <c r="Q8" s="158"/>
      <c r="R8" s="157"/>
      <c r="S8" s="155"/>
      <c r="T8" s="155"/>
      <c r="U8" s="155"/>
      <c r="V8" s="155"/>
      <c r="W8" s="155"/>
      <c r="X8" s="158"/>
      <c r="Y8" s="158"/>
      <c r="Z8" s="155"/>
      <c r="AA8" s="159"/>
      <c r="AB8" s="155"/>
      <c r="AC8" s="155"/>
      <c r="AD8" s="155"/>
      <c r="AE8" s="155"/>
      <c r="AF8" s="158"/>
      <c r="AG8" s="160"/>
      <c r="AH8" s="155"/>
      <c r="AI8" s="155"/>
      <c r="AJ8" s="155"/>
      <c r="AK8" s="155"/>
      <c r="AL8" s="155"/>
      <c r="AM8" s="155"/>
      <c r="AN8" s="158"/>
      <c r="AO8" s="158"/>
      <c r="AP8" s="155"/>
      <c r="AQ8" s="155"/>
      <c r="AR8" s="155"/>
      <c r="AS8" s="155"/>
      <c r="AT8" s="155"/>
      <c r="AU8" s="155"/>
      <c r="AV8" s="158"/>
      <c r="AW8" s="158"/>
      <c r="AX8" s="155"/>
      <c r="AY8" s="159"/>
      <c r="AZ8" s="155"/>
      <c r="BA8" s="155"/>
      <c r="BB8" s="155"/>
      <c r="BC8" s="155"/>
      <c r="BD8" s="158"/>
      <c r="BE8" s="160"/>
      <c r="BF8" s="155"/>
      <c r="BG8" s="155"/>
      <c r="BH8" s="155"/>
      <c r="BI8" s="155"/>
      <c r="BJ8" s="155"/>
      <c r="BK8" s="155"/>
      <c r="BL8" s="158"/>
      <c r="BM8" s="158"/>
      <c r="BN8" s="155"/>
      <c r="BO8" s="218"/>
      <c r="BP8" s="218"/>
      <c r="BQ8" s="218"/>
      <c r="BR8" s="218"/>
      <c r="BS8" s="218"/>
      <c r="BT8" s="219"/>
      <c r="BU8" s="219"/>
      <c r="BV8" s="155"/>
      <c r="BW8" s="218"/>
      <c r="BX8" s="218"/>
      <c r="BY8" s="218"/>
      <c r="BZ8" s="218"/>
      <c r="CA8" s="218"/>
      <c r="CB8" s="219"/>
      <c r="CC8" s="219"/>
      <c r="CD8" s="155"/>
      <c r="CE8" s="295"/>
      <c r="CF8" s="218"/>
      <c r="CG8" s="218"/>
      <c r="CH8" s="218"/>
      <c r="CI8" s="218"/>
      <c r="CJ8" s="219"/>
      <c r="CK8" s="220"/>
      <c r="CL8" s="155"/>
      <c r="CM8" s="295"/>
      <c r="CN8" s="218"/>
      <c r="CO8" s="218"/>
      <c r="CP8" s="218"/>
      <c r="CQ8" s="218"/>
      <c r="CR8" s="219"/>
      <c r="CS8" s="220"/>
      <c r="CT8" s="255"/>
      <c r="CU8" s="1098"/>
      <c r="CV8" s="1108"/>
      <c r="CW8" s="1099"/>
      <c r="CX8" s="1101"/>
      <c r="CY8" s="1103"/>
      <c r="CZ8" s="368" t="s">
        <v>3</v>
      </c>
      <c r="DA8" s="368" t="s">
        <v>4</v>
      </c>
      <c r="DB8" s="1103"/>
      <c r="DC8" s="1103"/>
      <c r="DD8" s="1105"/>
      <c r="DE8"/>
      <c r="DF8" s="136"/>
    </row>
    <row r="9" spans="1:110" s="140" customFormat="1" ht="23.1" customHeight="1" thickTop="1">
      <c r="A9" s="214" t="s">
        <v>6</v>
      </c>
      <c r="B9" s="284"/>
      <c r="C9" s="291"/>
      <c r="D9" s="291"/>
      <c r="E9" s="291"/>
      <c r="F9" s="291"/>
      <c r="G9" s="292"/>
      <c r="H9" s="292"/>
      <c r="I9" s="293"/>
      <c r="J9" s="293"/>
      <c r="K9" s="215"/>
      <c r="L9" s="215"/>
      <c r="M9" s="215"/>
      <c r="N9" s="215"/>
      <c r="O9" s="215"/>
      <c r="P9" s="217"/>
      <c r="Q9" s="217"/>
      <c r="R9" s="216"/>
      <c r="S9" s="215"/>
      <c r="T9" s="215"/>
      <c r="U9" s="215"/>
      <c r="V9" s="215"/>
      <c r="W9" s="215"/>
      <c r="X9" s="217"/>
      <c r="Y9" s="217"/>
      <c r="Z9" s="215"/>
      <c r="AA9" s="289"/>
      <c r="AB9" s="215"/>
      <c r="AC9" s="215"/>
      <c r="AD9" s="215"/>
      <c r="AE9" s="215"/>
      <c r="AF9" s="217"/>
      <c r="AG9" s="290"/>
      <c r="AH9" s="215"/>
      <c r="AI9" s="215"/>
      <c r="AJ9" s="215"/>
      <c r="AK9" s="215"/>
      <c r="AL9" s="215"/>
      <c r="AM9" s="215"/>
      <c r="AN9" s="217"/>
      <c r="AO9" s="217"/>
      <c r="AP9" s="215"/>
      <c r="AQ9" s="215"/>
      <c r="AR9" s="215"/>
      <c r="AS9" s="215"/>
      <c r="AT9" s="215"/>
      <c r="AU9" s="215"/>
      <c r="AV9" s="217"/>
      <c r="AW9" s="217"/>
      <c r="AX9" s="215"/>
      <c r="AY9" s="289"/>
      <c r="AZ9" s="215"/>
      <c r="BA9" s="215"/>
      <c r="BB9" s="215"/>
      <c r="BC9" s="215"/>
      <c r="BD9" s="217"/>
      <c r="BE9" s="290"/>
      <c r="BF9" s="215"/>
      <c r="BG9" s="215"/>
      <c r="BH9" s="215"/>
      <c r="BI9" s="215"/>
      <c r="BJ9" s="215"/>
      <c r="BK9" s="215"/>
      <c r="BL9" s="217"/>
      <c r="BM9" s="217"/>
      <c r="BN9" s="215"/>
      <c r="BO9" s="215"/>
      <c r="BP9" s="215"/>
      <c r="BQ9" s="215"/>
      <c r="BR9" s="215"/>
      <c r="BS9" s="215"/>
      <c r="BT9" s="216"/>
      <c r="BU9" s="216"/>
      <c r="BV9" s="215"/>
      <c r="BW9" s="215"/>
      <c r="BX9" s="215"/>
      <c r="BY9" s="215"/>
      <c r="BZ9" s="215"/>
      <c r="CA9" s="215"/>
      <c r="CB9" s="216"/>
      <c r="CC9" s="216"/>
      <c r="CD9" s="215"/>
      <c r="CE9" s="289"/>
      <c r="CF9" s="215"/>
      <c r="CG9" s="215"/>
      <c r="CH9" s="215"/>
      <c r="CI9" s="215"/>
      <c r="CJ9" s="216"/>
      <c r="CK9" s="285"/>
      <c r="CL9" s="215"/>
      <c r="CM9" s="289"/>
      <c r="CN9" s="215"/>
      <c r="CO9" s="215"/>
      <c r="CP9" s="215"/>
      <c r="CQ9" s="215"/>
      <c r="CR9" s="216"/>
      <c r="CS9" s="285"/>
      <c r="CT9" s="255"/>
      <c r="CU9" s="376" t="s">
        <v>109</v>
      </c>
      <c r="CV9" s="377" t="s">
        <v>106</v>
      </c>
      <c r="CW9" s="378" t="s">
        <v>170</v>
      </c>
      <c r="CX9" s="379">
        <v>0.76917836916396787</v>
      </c>
      <c r="CY9" s="380">
        <v>2.3882901254153498E-2</v>
      </c>
      <c r="CZ9" s="381">
        <v>0.72224444413633271</v>
      </c>
      <c r="DA9" s="381">
        <v>0.81611229419160303</v>
      </c>
      <c r="DB9" s="380">
        <v>3.104988675138148E-2</v>
      </c>
      <c r="DC9" s="382">
        <v>633.77341400000012</v>
      </c>
      <c r="DD9" s="383">
        <v>568</v>
      </c>
      <c r="DE9"/>
      <c r="DF9" s="136"/>
    </row>
    <row r="10" spans="1:110" s="140" customFormat="1" ht="23.1" customHeight="1" thickBot="1">
      <c r="A10" s="236" t="s">
        <v>7</v>
      </c>
      <c r="B10" s="235"/>
      <c r="C10" s="232">
        <v>64.2</v>
      </c>
      <c r="D10" s="232"/>
      <c r="E10" s="232">
        <v>55.500000000000007</v>
      </c>
      <c r="F10" s="232">
        <v>72.899999999999991</v>
      </c>
      <c r="G10" s="232">
        <v>6.8000000000000007</v>
      </c>
      <c r="H10" s="232"/>
      <c r="I10" s="256">
        <v>243</v>
      </c>
      <c r="J10" s="256"/>
      <c r="K10" s="155">
        <v>61.3</v>
      </c>
      <c r="L10" s="155"/>
      <c r="M10" s="155">
        <v>53.1</v>
      </c>
      <c r="N10" s="155">
        <v>69.599999999999994</v>
      </c>
      <c r="O10" s="155">
        <v>6.7</v>
      </c>
      <c r="P10" s="158"/>
      <c r="Q10" s="158">
        <v>243</v>
      </c>
      <c r="R10" s="157"/>
      <c r="S10" s="155">
        <v>56.4</v>
      </c>
      <c r="T10" s="155"/>
      <c r="U10" s="155">
        <v>49.7</v>
      </c>
      <c r="V10" s="155">
        <v>63.1</v>
      </c>
      <c r="W10" s="155">
        <v>6</v>
      </c>
      <c r="X10" s="158">
        <v>728</v>
      </c>
      <c r="Y10" s="158">
        <v>717</v>
      </c>
      <c r="Z10" s="155"/>
      <c r="AA10" s="159">
        <v>53.2</v>
      </c>
      <c r="AB10" s="155">
        <v>2.1</v>
      </c>
      <c r="AC10" s="155">
        <v>49</v>
      </c>
      <c r="AD10" s="155">
        <v>57.3</v>
      </c>
      <c r="AE10" s="155">
        <v>3.9</v>
      </c>
      <c r="AF10" s="158">
        <v>1092</v>
      </c>
      <c r="AG10" s="160">
        <v>1077</v>
      </c>
      <c r="AH10" s="155"/>
      <c r="AI10" s="155">
        <v>59.3</v>
      </c>
      <c r="AJ10" s="155">
        <v>2.1</v>
      </c>
      <c r="AK10" s="155">
        <v>55.1</v>
      </c>
      <c r="AL10" s="155">
        <v>63.5</v>
      </c>
      <c r="AM10" s="155">
        <v>3.5000000000000004</v>
      </c>
      <c r="AN10" s="158">
        <v>1138</v>
      </c>
      <c r="AO10" s="158">
        <v>1054</v>
      </c>
      <c r="AP10" s="155"/>
      <c r="AQ10" s="155">
        <v>70.8</v>
      </c>
      <c r="AR10" s="155">
        <v>2.7</v>
      </c>
      <c r="AS10" s="155">
        <v>65.5</v>
      </c>
      <c r="AT10" s="155">
        <v>76.099999999999994</v>
      </c>
      <c r="AU10" s="155">
        <v>3.6999999999999997</v>
      </c>
      <c r="AV10" s="158">
        <v>578</v>
      </c>
      <c r="AW10" s="158">
        <v>518</v>
      </c>
      <c r="AX10" s="155"/>
      <c r="AY10" s="159">
        <v>73.8</v>
      </c>
      <c r="AZ10" s="155">
        <v>1.7999999999999998</v>
      </c>
      <c r="BA10" s="155">
        <v>70.3</v>
      </c>
      <c r="BB10" s="155">
        <v>77.3</v>
      </c>
      <c r="BC10" s="155">
        <v>2.4</v>
      </c>
      <c r="BD10" s="158">
        <v>1123</v>
      </c>
      <c r="BE10" s="160">
        <v>1015</v>
      </c>
      <c r="BF10" s="155"/>
      <c r="BG10" s="155">
        <v>77.060223509641915</v>
      </c>
      <c r="BH10" s="155">
        <v>2.6897838394568678</v>
      </c>
      <c r="BI10" s="155">
        <v>71.774252312540526</v>
      </c>
      <c r="BJ10" s="155">
        <v>82.346194706743304</v>
      </c>
      <c r="BK10" s="155">
        <v>3.4904957667561369</v>
      </c>
      <c r="BL10" s="158">
        <v>631.02655800000025</v>
      </c>
      <c r="BM10" s="158">
        <v>569</v>
      </c>
      <c r="BN10" s="155"/>
      <c r="BO10" s="218">
        <v>76.814650808857365</v>
      </c>
      <c r="BP10" s="218">
        <v>1.8757672177540745</v>
      </c>
      <c r="BQ10" s="218">
        <v>73.133499871097939</v>
      </c>
      <c r="BR10" s="218">
        <v>80.495801746616792</v>
      </c>
      <c r="BS10" s="218">
        <v>2.4419393930744562</v>
      </c>
      <c r="BT10" s="219">
        <v>113912.93519999996</v>
      </c>
      <c r="BU10" s="219">
        <v>1098</v>
      </c>
      <c r="BV10" s="155"/>
      <c r="BW10" s="218">
        <v>78.080448253348862</v>
      </c>
      <c r="BX10" s="218">
        <v>2.8636616322496606</v>
      </c>
      <c r="BY10" s="218">
        <v>72.451157176656466</v>
      </c>
      <c r="BZ10" s="218">
        <v>83.709739330041245</v>
      </c>
      <c r="CA10" s="218">
        <v>3.6675783711664827</v>
      </c>
      <c r="CB10" s="219">
        <v>499.48967600000026</v>
      </c>
      <c r="CC10" s="219">
        <v>472</v>
      </c>
      <c r="CD10" s="155"/>
      <c r="CE10" s="295">
        <v>78.124106423572599</v>
      </c>
      <c r="CF10" s="218">
        <v>2.0213919243058083</v>
      </c>
      <c r="CG10" s="218">
        <v>74.156874025982603</v>
      </c>
      <c r="CH10" s="218">
        <v>82.091338821162608</v>
      </c>
      <c r="CI10" s="218">
        <v>2.5874112573476911</v>
      </c>
      <c r="CJ10" s="219">
        <v>1061.0592119999981</v>
      </c>
      <c r="CK10" s="220">
        <v>983</v>
      </c>
      <c r="CL10" s="155"/>
      <c r="CM10" s="295">
        <f>IF(DB9&lt;0.15,CX9*100,CONCATENATE("(",FIXED(CX9*100,1),")"))</f>
        <v>76.91783691639678</v>
      </c>
      <c r="CN10" s="218">
        <f t="shared" ref="CN10:CQ11" si="0">CY9*100</f>
        <v>2.3882901254153497</v>
      </c>
      <c r="CO10" s="218">
        <f>IF(CZ9&lt;0,0,CZ9*100)</f>
        <v>72.224444413633265</v>
      </c>
      <c r="CP10" s="218">
        <f>IF(DA9&gt;1,100,DA9*100)</f>
        <v>81.61122941916031</v>
      </c>
      <c r="CQ10" s="218">
        <f t="shared" si="0"/>
        <v>3.1049886751381481</v>
      </c>
      <c r="CR10" s="219">
        <f>DC9</f>
        <v>633.77341400000012</v>
      </c>
      <c r="CS10" s="220">
        <f>DD9</f>
        <v>568</v>
      </c>
      <c r="CT10" s="255"/>
      <c r="CU10" s="384" t="s">
        <v>110</v>
      </c>
      <c r="CV10" s="385" t="s">
        <v>106</v>
      </c>
      <c r="CW10" s="386" t="s">
        <v>170</v>
      </c>
      <c r="CX10" s="387">
        <v>0.77910377271492037</v>
      </c>
      <c r="CY10" s="388">
        <v>2.3531717714624093E-2</v>
      </c>
      <c r="CZ10" s="389">
        <v>0.7328599825138632</v>
      </c>
      <c r="DA10" s="389">
        <v>0.82534756291597755</v>
      </c>
      <c r="DB10" s="388">
        <v>3.0203573052436643E-2</v>
      </c>
      <c r="DC10" s="390">
        <v>253.63713399999992</v>
      </c>
      <c r="DD10" s="391">
        <v>366</v>
      </c>
      <c r="DE10"/>
      <c r="DF10" s="136"/>
    </row>
    <row r="11" spans="1:110" s="140" customFormat="1" ht="23.1" customHeight="1" thickTop="1">
      <c r="A11" s="282" t="s">
        <v>8</v>
      </c>
      <c r="B11" s="288"/>
      <c r="C11" s="283">
        <v>67.5</v>
      </c>
      <c r="D11" s="283"/>
      <c r="E11" s="283">
        <v>60.8</v>
      </c>
      <c r="F11" s="283">
        <v>74.099999999999994</v>
      </c>
      <c r="G11" s="283">
        <v>4.9000000000000004</v>
      </c>
      <c r="H11" s="283"/>
      <c r="I11" s="301">
        <v>270</v>
      </c>
      <c r="J11" s="301"/>
      <c r="K11" s="162">
        <v>61.4</v>
      </c>
      <c r="L11" s="162"/>
      <c r="M11" s="162">
        <v>54</v>
      </c>
      <c r="N11" s="162">
        <v>68.7</v>
      </c>
      <c r="O11" s="162">
        <v>6</v>
      </c>
      <c r="P11" s="164"/>
      <c r="Q11" s="164">
        <v>319</v>
      </c>
      <c r="R11" s="163"/>
      <c r="S11" s="162">
        <v>52.6</v>
      </c>
      <c r="T11" s="162"/>
      <c r="U11" s="162">
        <v>46.5</v>
      </c>
      <c r="V11" s="162">
        <v>58.6</v>
      </c>
      <c r="W11" s="162">
        <v>5.8</v>
      </c>
      <c r="X11" s="164">
        <v>430</v>
      </c>
      <c r="Y11" s="164">
        <v>536</v>
      </c>
      <c r="Z11" s="162"/>
      <c r="AA11" s="165">
        <v>47.9</v>
      </c>
      <c r="AB11" s="162">
        <v>2.2999999999999998</v>
      </c>
      <c r="AC11" s="162">
        <v>43.4</v>
      </c>
      <c r="AD11" s="162">
        <v>52.5</v>
      </c>
      <c r="AE11" s="162">
        <v>4.8</v>
      </c>
      <c r="AF11" s="164">
        <v>547</v>
      </c>
      <c r="AG11" s="166">
        <v>799</v>
      </c>
      <c r="AH11" s="162"/>
      <c r="AI11" s="162">
        <v>57.199999999999996</v>
      </c>
      <c r="AJ11" s="162">
        <v>2.4</v>
      </c>
      <c r="AK11" s="162">
        <v>52.400000000000006</v>
      </c>
      <c r="AL11" s="162">
        <v>62</v>
      </c>
      <c r="AM11" s="162">
        <v>4.2</v>
      </c>
      <c r="AN11" s="164">
        <v>609</v>
      </c>
      <c r="AO11" s="164">
        <v>830</v>
      </c>
      <c r="AP11" s="162"/>
      <c r="AQ11" s="162">
        <v>63.6</v>
      </c>
      <c r="AR11" s="162">
        <v>3.2</v>
      </c>
      <c r="AS11" s="162">
        <v>57.199999999999996</v>
      </c>
      <c r="AT11" s="162">
        <v>70</v>
      </c>
      <c r="AU11" s="162">
        <v>5</v>
      </c>
      <c r="AV11" s="164">
        <v>304</v>
      </c>
      <c r="AW11" s="164">
        <v>422</v>
      </c>
      <c r="AX11" s="162"/>
      <c r="AY11" s="165">
        <v>65.7</v>
      </c>
      <c r="AZ11" s="162">
        <v>2.1999999999999997</v>
      </c>
      <c r="BA11" s="162">
        <v>61.4</v>
      </c>
      <c r="BB11" s="162">
        <v>70</v>
      </c>
      <c r="BC11" s="162">
        <v>3.3000000000000003</v>
      </c>
      <c r="BD11" s="164">
        <v>592</v>
      </c>
      <c r="BE11" s="166">
        <v>832</v>
      </c>
      <c r="BF11" s="162"/>
      <c r="BG11" s="162">
        <v>72.97995875013153</v>
      </c>
      <c r="BH11" s="162">
        <v>2.9292888382222553</v>
      </c>
      <c r="BI11" s="162">
        <v>67.223311617490552</v>
      </c>
      <c r="BJ11" s="162">
        <v>78.736605882772508</v>
      </c>
      <c r="BK11" s="162">
        <v>4.0138263824614393</v>
      </c>
      <c r="BL11" s="164">
        <v>302.68411599999962</v>
      </c>
      <c r="BM11" s="164">
        <v>401</v>
      </c>
      <c r="BN11" s="162"/>
      <c r="BO11" s="302">
        <v>72.810774574952234</v>
      </c>
      <c r="BP11" s="302">
        <v>2.0352195141243747</v>
      </c>
      <c r="BQ11" s="302">
        <v>68.816702095140144</v>
      </c>
      <c r="BR11" s="302">
        <v>76.804847054764309</v>
      </c>
      <c r="BS11" s="302">
        <v>2.795217501812588</v>
      </c>
      <c r="BT11" s="303">
        <v>59262.335899999984</v>
      </c>
      <c r="BU11" s="303">
        <v>793</v>
      </c>
      <c r="BV11" s="162"/>
      <c r="BW11" s="302">
        <v>76.263662950180461</v>
      </c>
      <c r="BX11" s="302">
        <v>2.6751527991734014</v>
      </c>
      <c r="BY11" s="302">
        <v>71.00493628653301</v>
      </c>
      <c r="BZ11" s="302">
        <v>81.522389613827926</v>
      </c>
      <c r="CA11" s="302">
        <v>3.5077685698377161</v>
      </c>
      <c r="CB11" s="303">
        <v>241.0060570000002</v>
      </c>
      <c r="CC11" s="303">
        <v>367</v>
      </c>
      <c r="CD11" s="162"/>
      <c r="CE11" s="304">
        <v>75.276271471501815</v>
      </c>
      <c r="CF11" s="302">
        <v>2.009312451489575</v>
      </c>
      <c r="CG11" s="302">
        <v>71.332746537727289</v>
      </c>
      <c r="CH11" s="302">
        <v>79.219796405276355</v>
      </c>
      <c r="CI11" s="302">
        <v>2.6692507641671162</v>
      </c>
      <c r="CJ11" s="303">
        <v>524.6389510000007</v>
      </c>
      <c r="CK11" s="305">
        <v>786</v>
      </c>
      <c r="CL11" s="162"/>
      <c r="CM11" s="304">
        <f>IF(DB10&lt;0.15,CX10*100,CONCATENATE("(",FIXED(CX10*100,1),")"))</f>
        <v>77.910377271492038</v>
      </c>
      <c r="CN11" s="302">
        <f t="shared" si="0"/>
        <v>2.3531717714624092</v>
      </c>
      <c r="CO11" s="302">
        <f t="shared" si="0"/>
        <v>73.285998251386317</v>
      </c>
      <c r="CP11" s="302">
        <f>IF(DA10&gt;1,100,DA10*100)</f>
        <v>82.534756291597759</v>
      </c>
      <c r="CQ11" s="302">
        <f t="shared" si="0"/>
        <v>3.0203573052436643</v>
      </c>
      <c r="CR11" s="303">
        <f>DC10</f>
        <v>253.63713399999992</v>
      </c>
      <c r="CS11" s="305">
        <f>DD10</f>
        <v>366</v>
      </c>
      <c r="CT11" s="255"/>
      <c r="CU11" s="196"/>
      <c r="CV11" s="196"/>
      <c r="CW11" s="196"/>
      <c r="CX11" s="196"/>
      <c r="CY11" s="196"/>
      <c r="CZ11" s="196"/>
      <c r="DA11" s="196"/>
      <c r="DB11" s="196"/>
      <c r="DC11" s="196"/>
      <c r="DD11" s="196"/>
      <c r="DE11" s="196"/>
      <c r="DF11" s="136"/>
    </row>
    <row r="12" spans="1:110" s="140" customFormat="1" ht="5.0999999999999996" customHeight="1">
      <c r="A12" s="208"/>
      <c r="B12" s="209"/>
      <c r="C12" s="232"/>
      <c r="D12" s="232"/>
      <c r="E12" s="232"/>
      <c r="F12" s="232"/>
      <c r="G12" s="232"/>
      <c r="H12" s="232"/>
      <c r="I12" s="234"/>
      <c r="J12" s="234"/>
      <c r="K12" s="155"/>
      <c r="L12" s="155"/>
      <c r="M12" s="155"/>
      <c r="N12" s="155"/>
      <c r="O12" s="155"/>
      <c r="P12" s="158"/>
      <c r="Q12" s="158"/>
      <c r="R12" s="157"/>
      <c r="S12" s="155"/>
      <c r="T12" s="155"/>
      <c r="U12" s="155"/>
      <c r="V12" s="155"/>
      <c r="W12" s="155"/>
      <c r="X12" s="158"/>
      <c r="Y12" s="158"/>
      <c r="Z12" s="155"/>
      <c r="AA12" s="159"/>
      <c r="AB12" s="155"/>
      <c r="AC12" s="155"/>
      <c r="AD12" s="155"/>
      <c r="AE12" s="155"/>
      <c r="AF12" s="158"/>
      <c r="AG12" s="160"/>
      <c r="AH12" s="155"/>
      <c r="AI12" s="155"/>
      <c r="AJ12" s="155"/>
      <c r="AK12" s="155"/>
      <c r="AL12" s="155"/>
      <c r="AM12" s="155"/>
      <c r="AN12" s="158"/>
      <c r="AO12" s="158"/>
      <c r="AP12" s="155"/>
      <c r="AQ12" s="155"/>
      <c r="AR12" s="155"/>
      <c r="AS12" s="155"/>
      <c r="AT12" s="155"/>
      <c r="AU12" s="155"/>
      <c r="AV12" s="158"/>
      <c r="AW12" s="158"/>
      <c r="AX12" s="155"/>
      <c r="AY12" s="159"/>
      <c r="AZ12" s="155"/>
      <c r="BA12" s="155"/>
      <c r="BB12" s="155"/>
      <c r="BC12" s="155"/>
      <c r="BD12" s="158"/>
      <c r="BE12" s="160"/>
      <c r="BF12" s="155"/>
      <c r="BG12" s="155"/>
      <c r="BH12" s="155"/>
      <c r="BI12" s="155"/>
      <c r="BJ12" s="155"/>
      <c r="BK12" s="155"/>
      <c r="BL12" s="158"/>
      <c r="BM12" s="158"/>
      <c r="BN12" s="155"/>
      <c r="BO12" s="218"/>
      <c r="BP12" s="218"/>
      <c r="BQ12" s="218"/>
      <c r="BR12" s="218"/>
      <c r="BS12" s="218"/>
      <c r="BT12" s="219"/>
      <c r="BU12" s="219"/>
      <c r="BV12" s="155"/>
      <c r="BW12" s="218"/>
      <c r="BX12" s="218"/>
      <c r="BY12" s="218"/>
      <c r="BZ12" s="218"/>
      <c r="CA12" s="218"/>
      <c r="CB12" s="219"/>
      <c r="CC12" s="219"/>
      <c r="CD12" s="155"/>
      <c r="CE12" s="295"/>
      <c r="CF12" s="218"/>
      <c r="CG12" s="218"/>
      <c r="CH12" s="218"/>
      <c r="CI12" s="218"/>
      <c r="CJ12" s="219"/>
      <c r="CK12" s="220"/>
      <c r="CL12" s="155"/>
      <c r="CM12" s="295"/>
      <c r="CN12" s="218"/>
      <c r="CO12" s="218"/>
      <c r="CP12" s="218"/>
      <c r="CQ12" s="218"/>
      <c r="CR12" s="219"/>
      <c r="CS12" s="220"/>
      <c r="CT12" s="255"/>
      <c r="CU12" s="196"/>
      <c r="CV12" s="196"/>
      <c r="CW12" s="196"/>
      <c r="CX12" s="196"/>
      <c r="CY12" s="196"/>
      <c r="CZ12" s="196"/>
      <c r="DA12" s="196"/>
      <c r="DB12" s="196"/>
      <c r="DC12" s="196"/>
      <c r="DD12" s="196"/>
      <c r="DE12" s="196"/>
      <c r="DF12" s="136"/>
    </row>
    <row r="13" spans="1:110" s="140" customFormat="1" ht="23.1" customHeight="1">
      <c r="A13" s="214" t="s">
        <v>71</v>
      </c>
      <c r="B13" s="286"/>
      <c r="C13" s="292"/>
      <c r="D13" s="292"/>
      <c r="E13" s="292"/>
      <c r="F13" s="292"/>
      <c r="G13" s="292"/>
      <c r="H13" s="292"/>
      <c r="I13" s="293"/>
      <c r="J13" s="293"/>
      <c r="K13" s="215"/>
      <c r="L13" s="215"/>
      <c r="M13" s="215"/>
      <c r="N13" s="215"/>
      <c r="O13" s="215"/>
      <c r="P13" s="217"/>
      <c r="Q13" s="217"/>
      <c r="R13" s="216"/>
      <c r="S13" s="215"/>
      <c r="T13" s="215"/>
      <c r="U13" s="215"/>
      <c r="V13" s="215"/>
      <c r="W13" s="215"/>
      <c r="X13" s="217"/>
      <c r="Y13" s="217"/>
      <c r="Z13" s="215"/>
      <c r="AA13" s="289"/>
      <c r="AB13" s="215"/>
      <c r="AC13" s="215"/>
      <c r="AD13" s="215"/>
      <c r="AE13" s="215"/>
      <c r="AF13" s="217"/>
      <c r="AG13" s="290"/>
      <c r="AH13" s="215"/>
      <c r="AI13" s="215"/>
      <c r="AJ13" s="215"/>
      <c r="AK13" s="215"/>
      <c r="AL13" s="215"/>
      <c r="AM13" s="215"/>
      <c r="AN13" s="217"/>
      <c r="AO13" s="217"/>
      <c r="AP13" s="215"/>
      <c r="AQ13" s="215"/>
      <c r="AR13" s="215"/>
      <c r="AS13" s="215"/>
      <c r="AT13" s="215"/>
      <c r="AU13" s="215"/>
      <c r="AV13" s="217"/>
      <c r="AW13" s="217"/>
      <c r="AX13" s="215"/>
      <c r="AY13" s="289"/>
      <c r="AZ13" s="215"/>
      <c r="BA13" s="215"/>
      <c r="BB13" s="215"/>
      <c r="BC13" s="215"/>
      <c r="BD13" s="217"/>
      <c r="BE13" s="290"/>
      <c r="BF13" s="215"/>
      <c r="BG13" s="215"/>
      <c r="BH13" s="215"/>
      <c r="BI13" s="215"/>
      <c r="BJ13" s="215"/>
      <c r="BK13" s="215"/>
      <c r="BL13" s="217"/>
      <c r="BM13" s="217"/>
      <c r="BN13" s="215"/>
      <c r="BO13" s="215"/>
      <c r="BP13" s="215"/>
      <c r="BQ13" s="215"/>
      <c r="BR13" s="215"/>
      <c r="BS13" s="215"/>
      <c r="BT13" s="216"/>
      <c r="BU13" s="216"/>
      <c r="BV13" s="215"/>
      <c r="BW13" s="215"/>
      <c r="BX13" s="215"/>
      <c r="BY13" s="215"/>
      <c r="BZ13" s="215"/>
      <c r="CA13" s="215"/>
      <c r="CB13" s="216"/>
      <c r="CC13" s="216"/>
      <c r="CD13" s="215"/>
      <c r="CE13" s="289"/>
      <c r="CF13" s="215"/>
      <c r="CG13" s="215"/>
      <c r="CH13" s="215"/>
      <c r="CI13" s="215"/>
      <c r="CJ13" s="216"/>
      <c r="CK13" s="285"/>
      <c r="CL13" s="215"/>
      <c r="CM13" s="289"/>
      <c r="CN13" s="215"/>
      <c r="CO13" s="215"/>
      <c r="CP13" s="215"/>
      <c r="CQ13" s="215"/>
      <c r="CR13" s="216"/>
      <c r="CS13" s="285"/>
      <c r="CT13" s="255"/>
      <c r="CU13" s="196"/>
      <c r="CV13" s="196"/>
      <c r="CW13" s="196"/>
      <c r="CX13" s="196"/>
      <c r="CY13" s="196"/>
      <c r="CZ13" s="196"/>
      <c r="DA13" s="196"/>
      <c r="DB13" s="196"/>
      <c r="DC13" s="196"/>
      <c r="DD13" s="196"/>
      <c r="DE13" s="196"/>
      <c r="DF13" s="136"/>
    </row>
    <row r="14" spans="1:110" s="140" customFormat="1" ht="23.1" customHeight="1" thickBot="1">
      <c r="A14" s="236" t="s">
        <v>9</v>
      </c>
      <c r="B14" s="209"/>
      <c r="C14" s="232">
        <v>63.6</v>
      </c>
      <c r="D14" s="232"/>
      <c r="E14" s="232">
        <v>47.099999999999994</v>
      </c>
      <c r="F14" s="232">
        <v>80.100000000000009</v>
      </c>
      <c r="G14" s="232">
        <v>13</v>
      </c>
      <c r="H14" s="232"/>
      <c r="I14" s="256">
        <v>33</v>
      </c>
      <c r="J14" s="256"/>
      <c r="K14" s="177">
        <v>64</v>
      </c>
      <c r="L14" s="155"/>
      <c r="M14" s="155">
        <v>44.5</v>
      </c>
      <c r="N14" s="155">
        <v>83.5</v>
      </c>
      <c r="O14" s="155">
        <v>15.2</v>
      </c>
      <c r="P14" s="158"/>
      <c r="Q14" s="158">
        <v>25</v>
      </c>
      <c r="R14" s="157"/>
      <c r="S14" s="155">
        <v>58.5</v>
      </c>
      <c r="T14" s="155"/>
      <c r="U14" s="155">
        <v>42.6</v>
      </c>
      <c r="V14" s="155">
        <v>74.400000000000006</v>
      </c>
      <c r="W14" s="155">
        <v>13.6</v>
      </c>
      <c r="X14" s="158">
        <v>250</v>
      </c>
      <c r="Y14" s="158">
        <v>53</v>
      </c>
      <c r="Z14" s="155"/>
      <c r="AA14" s="159">
        <v>51.6</v>
      </c>
      <c r="AB14" s="155">
        <v>4.7</v>
      </c>
      <c r="AC14" s="155">
        <v>42.199999999999996</v>
      </c>
      <c r="AD14" s="155">
        <v>60.9</v>
      </c>
      <c r="AE14" s="155">
        <v>9.1</v>
      </c>
      <c r="AF14" s="158">
        <v>388</v>
      </c>
      <c r="AG14" s="160">
        <v>121</v>
      </c>
      <c r="AH14" s="155"/>
      <c r="AI14" s="155">
        <v>53.6</v>
      </c>
      <c r="AJ14" s="155">
        <v>4.2</v>
      </c>
      <c r="AK14" s="155">
        <v>45.2</v>
      </c>
      <c r="AL14" s="155">
        <v>61.9</v>
      </c>
      <c r="AM14" s="155">
        <v>7.8</v>
      </c>
      <c r="AN14" s="158">
        <v>423</v>
      </c>
      <c r="AO14" s="158">
        <v>130</v>
      </c>
      <c r="AP14" s="155"/>
      <c r="AQ14" s="155">
        <v>73.599999999999994</v>
      </c>
      <c r="AR14" s="155">
        <v>5.3</v>
      </c>
      <c r="AS14" s="155">
        <v>63</v>
      </c>
      <c r="AT14" s="155">
        <v>84.2</v>
      </c>
      <c r="AU14" s="155">
        <v>7.1999999999999993</v>
      </c>
      <c r="AV14" s="158">
        <v>237</v>
      </c>
      <c r="AW14" s="158">
        <v>77</v>
      </c>
      <c r="AX14" s="155"/>
      <c r="AY14" s="159">
        <v>77.8</v>
      </c>
      <c r="AZ14" s="155">
        <v>3.5000000000000004</v>
      </c>
      <c r="BA14" s="155">
        <v>70.8</v>
      </c>
      <c r="BB14" s="155">
        <v>84.8</v>
      </c>
      <c r="BC14" s="155">
        <v>4.5</v>
      </c>
      <c r="BD14" s="158">
        <v>441</v>
      </c>
      <c r="BE14" s="160">
        <v>141</v>
      </c>
      <c r="BF14" s="155"/>
      <c r="BG14" s="155">
        <v>77.015937054996471</v>
      </c>
      <c r="BH14" s="155">
        <v>5.5759332532026438</v>
      </c>
      <c r="BI14" s="155">
        <v>66.058096450473926</v>
      </c>
      <c r="BJ14" s="155">
        <v>87.97377765951903</v>
      </c>
      <c r="BK14" s="155">
        <v>7.2399732658201819</v>
      </c>
      <c r="BL14" s="158">
        <v>260.02953499999995</v>
      </c>
      <c r="BM14" s="158">
        <v>81</v>
      </c>
      <c r="BN14" s="153"/>
      <c r="BO14" s="218">
        <v>76.359393705143091</v>
      </c>
      <c r="BP14" s="218">
        <v>3.9606788516210378</v>
      </c>
      <c r="BQ14" s="218">
        <v>68.58665062124075</v>
      </c>
      <c r="BR14" s="218">
        <v>84.132136789045447</v>
      </c>
      <c r="BS14" s="218">
        <v>5.1868914346215806</v>
      </c>
      <c r="BT14" s="219">
        <v>44099.836399999978</v>
      </c>
      <c r="BU14" s="219">
        <v>142</v>
      </c>
      <c r="BV14" s="153"/>
      <c r="BW14" s="218">
        <v>77.836819450738815</v>
      </c>
      <c r="BX14" s="218">
        <v>5.3203683048551023</v>
      </c>
      <c r="BY14" s="218">
        <v>67.37821586225914</v>
      </c>
      <c r="BZ14" s="218">
        <v>88.295423039218491</v>
      </c>
      <c r="CA14" s="218">
        <v>6.8352848207296608</v>
      </c>
      <c r="CB14" s="219">
        <v>191.547192</v>
      </c>
      <c r="CC14" s="219">
        <v>64</v>
      </c>
      <c r="CD14" s="153"/>
      <c r="CE14" s="295">
        <v>77.810552228153512</v>
      </c>
      <c r="CF14" s="218">
        <v>4.3283797399953281</v>
      </c>
      <c r="CG14" s="218">
        <v>69.315570069026307</v>
      </c>
      <c r="CH14" s="218">
        <v>86.30553438728073</v>
      </c>
      <c r="CI14" s="218">
        <v>5.5627156163906886</v>
      </c>
      <c r="CJ14" s="219">
        <v>409.28561600000006</v>
      </c>
      <c r="CK14" s="220">
        <v>128</v>
      </c>
      <c r="CL14" s="153"/>
      <c r="CM14" s="295">
        <f>IF(DB25&lt;0.15,CX25*100,CONCATENATE("(",FIXED(CX25*100,1),")"))</f>
        <v>70.497781092603802</v>
      </c>
      <c r="CN14" s="218">
        <f>+CY25*100</f>
        <v>5.4524664476904761</v>
      </c>
      <c r="CO14" s="218">
        <f>IF(CZ25&lt;0,0,CZ25*100)</f>
        <v>59.782765829242692</v>
      </c>
      <c r="CP14" s="218">
        <f>IF(DA25&gt;1,100,DA25*100)</f>
        <v>81.212796355964898</v>
      </c>
      <c r="CQ14" s="218">
        <f>+DB25*100</f>
        <v>7.7342383876285101</v>
      </c>
      <c r="CR14" s="219">
        <f>+DC25</f>
        <v>235.07853500000002</v>
      </c>
      <c r="CS14" s="220">
        <f>+DD25</f>
        <v>105</v>
      </c>
      <c r="CT14" s="255"/>
      <c r="CU14" s="1106" t="s">
        <v>99</v>
      </c>
      <c r="CV14" s="1106"/>
      <c r="CW14" s="1106"/>
      <c r="CX14" s="1106"/>
      <c r="CY14" s="1106"/>
      <c r="CZ14" s="1106"/>
      <c r="DA14" s="1106"/>
      <c r="DB14" s="1106"/>
      <c r="DC14" s="1106"/>
      <c r="DD14" s="1106"/>
      <c r="DE14" s="331"/>
      <c r="DF14" s="136"/>
    </row>
    <row r="15" spans="1:110" s="140" customFormat="1" ht="23.1" customHeight="1" thickTop="1">
      <c r="A15" s="242" t="s">
        <v>10</v>
      </c>
      <c r="B15" s="287"/>
      <c r="C15" s="240">
        <v>63.2</v>
      </c>
      <c r="D15" s="240"/>
      <c r="E15" s="240">
        <v>52.2</v>
      </c>
      <c r="F15" s="240">
        <v>74.099999999999994</v>
      </c>
      <c r="G15" s="240">
        <v>8.6999999999999993</v>
      </c>
      <c r="H15" s="240"/>
      <c r="I15" s="296">
        <v>106</v>
      </c>
      <c r="J15" s="296"/>
      <c r="K15" s="168">
        <v>61.1</v>
      </c>
      <c r="L15" s="168"/>
      <c r="M15" s="168">
        <v>51.7</v>
      </c>
      <c r="N15" s="168">
        <v>70.5</v>
      </c>
      <c r="O15" s="168">
        <v>7.7</v>
      </c>
      <c r="P15" s="170"/>
      <c r="Q15" s="170">
        <v>117</v>
      </c>
      <c r="R15" s="169"/>
      <c r="S15" s="168">
        <v>54.9</v>
      </c>
      <c r="T15" s="168"/>
      <c r="U15" s="168">
        <v>47.4</v>
      </c>
      <c r="V15" s="168">
        <v>62.3</v>
      </c>
      <c r="W15" s="168">
        <v>6.8</v>
      </c>
      <c r="X15" s="170">
        <v>284</v>
      </c>
      <c r="Y15" s="170">
        <v>366</v>
      </c>
      <c r="Z15" s="168"/>
      <c r="AA15" s="176">
        <v>52.5</v>
      </c>
      <c r="AB15" s="168">
        <v>2.7</v>
      </c>
      <c r="AC15" s="168">
        <v>47.099999999999994</v>
      </c>
      <c r="AD15" s="168">
        <v>57.8</v>
      </c>
      <c r="AE15" s="168">
        <v>5.0999999999999996</v>
      </c>
      <c r="AF15" s="170">
        <v>342</v>
      </c>
      <c r="AG15" s="174">
        <v>435</v>
      </c>
      <c r="AH15" s="168"/>
      <c r="AI15" s="168">
        <v>63.3</v>
      </c>
      <c r="AJ15" s="168">
        <v>3.1</v>
      </c>
      <c r="AK15" s="168">
        <v>57.099999999999994</v>
      </c>
      <c r="AL15" s="168">
        <v>69.399999999999991</v>
      </c>
      <c r="AM15" s="168">
        <v>4.9000000000000004</v>
      </c>
      <c r="AN15" s="170">
        <v>416</v>
      </c>
      <c r="AO15" s="170">
        <v>493</v>
      </c>
      <c r="AP15" s="168"/>
      <c r="AQ15" s="168">
        <v>59.599999999999994</v>
      </c>
      <c r="AR15" s="168">
        <v>4</v>
      </c>
      <c r="AS15" s="168">
        <v>51.6</v>
      </c>
      <c r="AT15" s="168">
        <v>67.7</v>
      </c>
      <c r="AU15" s="168">
        <v>6.8000000000000007</v>
      </c>
      <c r="AV15" s="170">
        <v>176</v>
      </c>
      <c r="AW15" s="170">
        <v>209</v>
      </c>
      <c r="AX15" s="168"/>
      <c r="AY15" s="176">
        <v>67</v>
      </c>
      <c r="AZ15" s="168">
        <v>2.7</v>
      </c>
      <c r="BA15" s="168">
        <v>61.7</v>
      </c>
      <c r="BB15" s="168">
        <v>72.3</v>
      </c>
      <c r="BC15" s="168">
        <v>4</v>
      </c>
      <c r="BD15" s="170">
        <v>392</v>
      </c>
      <c r="BE15" s="174">
        <v>447</v>
      </c>
      <c r="BF15" s="168"/>
      <c r="BG15" s="168">
        <v>75.751161262737469</v>
      </c>
      <c r="BH15" s="168">
        <v>3.3843218803964001</v>
      </c>
      <c r="BI15" s="168">
        <v>69.100281842959376</v>
      </c>
      <c r="BJ15" s="168">
        <v>82.402040682515548</v>
      </c>
      <c r="BK15" s="168">
        <v>4.4676831668073351</v>
      </c>
      <c r="BL15" s="170">
        <v>180.908457</v>
      </c>
      <c r="BM15" s="170">
        <v>277</v>
      </c>
      <c r="BN15" s="171"/>
      <c r="BO15" s="297">
        <v>77.006124939530523</v>
      </c>
      <c r="BP15" s="297">
        <v>2.762380677636628</v>
      </c>
      <c r="BQ15" s="297">
        <v>71.585015046104616</v>
      </c>
      <c r="BR15" s="297">
        <v>82.427234832956415</v>
      </c>
      <c r="BS15" s="297">
        <v>3.5872220291643067</v>
      </c>
      <c r="BT15" s="298">
        <v>35617.559800000025</v>
      </c>
      <c r="BU15" s="298">
        <v>450</v>
      </c>
      <c r="BV15" s="171"/>
      <c r="BW15" s="297">
        <v>76.391451558973941</v>
      </c>
      <c r="BX15" s="297">
        <v>4.8422972250999372</v>
      </c>
      <c r="BY15" s="297">
        <v>66.872624246078999</v>
      </c>
      <c r="BZ15" s="297">
        <v>85.910278871868897</v>
      </c>
      <c r="CA15" s="297">
        <v>6.3387946246337519</v>
      </c>
      <c r="CB15" s="298">
        <v>180.29589199999987</v>
      </c>
      <c r="CC15" s="298">
        <v>220</v>
      </c>
      <c r="CD15" s="171"/>
      <c r="CE15" s="299">
        <v>78.399904203471266</v>
      </c>
      <c r="CF15" s="297">
        <v>2.7648669491996754</v>
      </c>
      <c r="CG15" s="297">
        <v>72.97350984421918</v>
      </c>
      <c r="CH15" s="297">
        <v>83.826298562723366</v>
      </c>
      <c r="CI15" s="297">
        <v>3.5266203157902036</v>
      </c>
      <c r="CJ15" s="298">
        <v>389.42538400000029</v>
      </c>
      <c r="CK15" s="300">
        <v>451</v>
      </c>
      <c r="CL15" s="171"/>
      <c r="CM15" s="299">
        <f>IF(DB26&lt;0.15,CX26*100,CONCATENATE("(",FIXED(CX26*100,1),")"))</f>
        <v>80.656336579490443</v>
      </c>
      <c r="CN15" s="297">
        <f>+CY26*100</f>
        <v>2.6577787834798858</v>
      </c>
      <c r="CO15" s="297">
        <f>IF(CZ26&lt;0,0,CZ26*100)</f>
        <v>75.433353457111593</v>
      </c>
      <c r="CP15" s="297">
        <f>IF(DA26&gt;1,100,DA26*100)</f>
        <v>85.879319701869278</v>
      </c>
      <c r="CQ15" s="297">
        <f>+DB26*100</f>
        <v>3.2951890653507747</v>
      </c>
      <c r="CR15" s="298">
        <f>+DC26</f>
        <v>228.44324800000001</v>
      </c>
      <c r="CS15" s="300">
        <f>+DD26</f>
        <v>241</v>
      </c>
      <c r="CT15" s="255"/>
      <c r="CU15" s="358" t="s">
        <v>152</v>
      </c>
      <c r="CV15" s="359"/>
      <c r="CW15" s="360"/>
      <c r="CX15" s="364" t="s">
        <v>100</v>
      </c>
      <c r="CY15" s="366" t="s">
        <v>101</v>
      </c>
      <c r="CZ15" s="366" t="s">
        <v>102</v>
      </c>
      <c r="DA15" s="366"/>
      <c r="DB15" s="366" t="s">
        <v>103</v>
      </c>
      <c r="DC15" s="366" t="s">
        <v>104</v>
      </c>
      <c r="DD15" s="356" t="s">
        <v>105</v>
      </c>
      <c r="DE15" s="331"/>
      <c r="DF15" s="136"/>
    </row>
    <row r="16" spans="1:110" s="140" customFormat="1" ht="23.1" customHeight="1" thickBot="1">
      <c r="A16" s="242" t="s">
        <v>11</v>
      </c>
      <c r="B16" s="287"/>
      <c r="C16" s="240">
        <v>64.5</v>
      </c>
      <c r="D16" s="240"/>
      <c r="E16" s="240">
        <v>56.2</v>
      </c>
      <c r="F16" s="240">
        <v>72.7</v>
      </c>
      <c r="G16" s="240">
        <v>6.4</v>
      </c>
      <c r="H16" s="240"/>
      <c r="I16" s="296">
        <v>230</v>
      </c>
      <c r="J16" s="296"/>
      <c r="K16" s="168">
        <v>60.4</v>
      </c>
      <c r="L16" s="168"/>
      <c r="M16" s="168">
        <v>52.800000000000004</v>
      </c>
      <c r="N16" s="168">
        <v>68</v>
      </c>
      <c r="O16" s="168">
        <v>6.3</v>
      </c>
      <c r="P16" s="170"/>
      <c r="Q16" s="170">
        <v>274</v>
      </c>
      <c r="R16" s="169"/>
      <c r="S16" s="168">
        <v>51</v>
      </c>
      <c r="T16" s="168"/>
      <c r="U16" s="168">
        <v>44.5</v>
      </c>
      <c r="V16" s="168">
        <v>57.4</v>
      </c>
      <c r="W16" s="168">
        <v>6.3</v>
      </c>
      <c r="X16" s="170">
        <v>456</v>
      </c>
      <c r="Y16" s="170">
        <v>473</v>
      </c>
      <c r="Z16" s="168"/>
      <c r="AA16" s="176">
        <v>50.5</v>
      </c>
      <c r="AB16" s="168">
        <v>2.1</v>
      </c>
      <c r="AC16" s="168">
        <v>46.2</v>
      </c>
      <c r="AD16" s="168">
        <v>54.7</v>
      </c>
      <c r="AE16" s="168">
        <v>4.2</v>
      </c>
      <c r="AF16" s="170">
        <v>629</v>
      </c>
      <c r="AG16" s="174">
        <v>765</v>
      </c>
      <c r="AH16" s="168"/>
      <c r="AI16" s="168">
        <v>60.7</v>
      </c>
      <c r="AJ16" s="168">
        <v>2.1</v>
      </c>
      <c r="AK16" s="168">
        <v>56.4</v>
      </c>
      <c r="AL16" s="168">
        <v>65</v>
      </c>
      <c r="AM16" s="168">
        <v>3.5</v>
      </c>
      <c r="AN16" s="170">
        <v>641</v>
      </c>
      <c r="AO16" s="170">
        <v>755</v>
      </c>
      <c r="AP16" s="168"/>
      <c r="AQ16" s="168">
        <v>71.8</v>
      </c>
      <c r="AR16" s="168">
        <v>3.1</v>
      </c>
      <c r="AS16" s="168">
        <v>65.600000000000009</v>
      </c>
      <c r="AT16" s="168">
        <v>78</v>
      </c>
      <c r="AU16" s="168">
        <v>4.3</v>
      </c>
      <c r="AV16" s="170">
        <v>339</v>
      </c>
      <c r="AW16" s="170">
        <v>397</v>
      </c>
      <c r="AX16" s="168"/>
      <c r="AY16" s="176">
        <v>71.7</v>
      </c>
      <c r="AZ16" s="168">
        <v>2.1</v>
      </c>
      <c r="BA16" s="168">
        <v>67.5</v>
      </c>
      <c r="BB16" s="168">
        <v>75.900000000000006</v>
      </c>
      <c r="BC16" s="168">
        <v>2.9000000000000004</v>
      </c>
      <c r="BD16" s="170">
        <v>610</v>
      </c>
      <c r="BE16" s="174">
        <v>733</v>
      </c>
      <c r="BF16" s="168"/>
      <c r="BG16" s="168">
        <v>78.366647260624816</v>
      </c>
      <c r="BH16" s="168">
        <v>3.3959016535241346</v>
      </c>
      <c r="BI16" s="168">
        <v>71.693011236273435</v>
      </c>
      <c r="BJ16" s="168">
        <v>85.040283284976212</v>
      </c>
      <c r="BK16" s="168">
        <v>4.3333506947545519</v>
      </c>
      <c r="BL16" s="170">
        <v>190.0885660000001</v>
      </c>
      <c r="BM16" s="170">
        <v>211</v>
      </c>
      <c r="BN16" s="171"/>
      <c r="BO16" s="297">
        <v>76.003607514506498</v>
      </c>
      <c r="BP16" s="297">
        <v>1.9509523324481519</v>
      </c>
      <c r="BQ16" s="297">
        <v>72.174907481719686</v>
      </c>
      <c r="BR16" s="297">
        <v>79.832307547293311</v>
      </c>
      <c r="BS16" s="297">
        <v>2.5669206979100059</v>
      </c>
      <c r="BT16" s="298">
        <v>62120.997599999973</v>
      </c>
      <c r="BU16" s="298">
        <v>741</v>
      </c>
      <c r="BV16" s="171"/>
      <c r="BW16" s="297">
        <v>77.284487131987959</v>
      </c>
      <c r="BX16" s="297">
        <v>4.879034587355835</v>
      </c>
      <c r="BY16" s="297">
        <v>71.773939031272761</v>
      </c>
      <c r="BZ16" s="297">
        <v>82.795035232703157</v>
      </c>
      <c r="CA16" s="297">
        <v>3.6271913213595082</v>
      </c>
      <c r="CB16" s="298">
        <v>239.09415699999991</v>
      </c>
      <c r="CC16" s="298">
        <v>317</v>
      </c>
      <c r="CD16" s="171"/>
      <c r="CE16" s="299">
        <v>77.657908426428079</v>
      </c>
      <c r="CF16" s="297">
        <v>3.001316700975726</v>
      </c>
      <c r="CG16" s="297">
        <v>73.856029472097632</v>
      </c>
      <c r="CH16" s="297">
        <v>81.459787380758527</v>
      </c>
      <c r="CI16" s="297">
        <v>2.49445389057672</v>
      </c>
      <c r="CJ16" s="298">
        <v>514.05383700000073</v>
      </c>
      <c r="CK16" s="300">
        <v>681</v>
      </c>
      <c r="CL16" s="171"/>
      <c r="CM16" s="299">
        <f>IF(DB18&lt;0.15,CX18*100,CONCATENATE("(",FIXED(CX18*100,1),")"))</f>
        <v>78</v>
      </c>
      <c r="CN16" s="297">
        <f t="shared" ref="CN16" si="1">+CY27*100</f>
        <v>3.9617222682973532</v>
      </c>
      <c r="CO16" s="297">
        <f>IF(CZ18&lt;0,0,CZ18*100)</f>
        <v>73</v>
      </c>
      <c r="CP16" s="297">
        <f>IF(DA18&gt;1,100,DA18*100)</f>
        <v>83</v>
      </c>
      <c r="CQ16" s="297">
        <f>+DB18*100</f>
        <v>3.1</v>
      </c>
      <c r="CR16" s="298">
        <f>+DC18</f>
        <v>286.346</v>
      </c>
      <c r="CS16" s="300">
        <f>+DD18</f>
        <v>365</v>
      </c>
      <c r="CT16" s="255"/>
      <c r="CU16" s="361"/>
      <c r="CV16" s="362"/>
      <c r="CW16" s="363"/>
      <c r="CX16" s="365"/>
      <c r="CY16" s="367"/>
      <c r="CZ16" s="367" t="s">
        <v>3</v>
      </c>
      <c r="DA16" s="367" t="s">
        <v>4</v>
      </c>
      <c r="DB16" s="367"/>
      <c r="DC16" s="367"/>
      <c r="DD16" s="357"/>
      <c r="DE16" s="331"/>
      <c r="DF16" s="136"/>
    </row>
    <row r="17" spans="1:112" s="140" customFormat="1" ht="23.1" customHeight="1" thickTop="1">
      <c r="A17" s="236" t="s">
        <v>12</v>
      </c>
      <c r="B17" s="209"/>
      <c r="C17" s="232">
        <v>74.3</v>
      </c>
      <c r="D17" s="232"/>
      <c r="E17" s="232">
        <v>65.2</v>
      </c>
      <c r="F17" s="232">
        <v>83.5</v>
      </c>
      <c r="G17" s="232">
        <v>6.2</v>
      </c>
      <c r="H17" s="232"/>
      <c r="I17" s="256">
        <v>144</v>
      </c>
      <c r="J17" s="256"/>
      <c r="K17" s="155">
        <v>61.7</v>
      </c>
      <c r="L17" s="155"/>
      <c r="M17" s="155">
        <v>52.900000000000006</v>
      </c>
      <c r="N17" s="155">
        <v>70.5</v>
      </c>
      <c r="O17" s="155">
        <v>7.1999999999999993</v>
      </c>
      <c r="P17" s="158"/>
      <c r="Q17" s="158">
        <v>146</v>
      </c>
      <c r="R17" s="157"/>
      <c r="S17" s="155">
        <v>60.8</v>
      </c>
      <c r="T17" s="155"/>
      <c r="U17" s="155">
        <v>53.7</v>
      </c>
      <c r="V17" s="155">
        <v>68</v>
      </c>
      <c r="W17" s="155">
        <v>5.9</v>
      </c>
      <c r="X17" s="158">
        <v>168</v>
      </c>
      <c r="Y17" s="158">
        <v>361</v>
      </c>
      <c r="Z17" s="155"/>
      <c r="AA17" s="159">
        <v>52.1</v>
      </c>
      <c r="AB17" s="155">
        <v>2.9000000000000004</v>
      </c>
      <c r="AC17" s="155">
        <v>46.300000000000004</v>
      </c>
      <c r="AD17" s="155">
        <v>57.999999999999993</v>
      </c>
      <c r="AE17" s="155">
        <v>5.6000000000000005</v>
      </c>
      <c r="AF17" s="158">
        <v>280</v>
      </c>
      <c r="AG17" s="160">
        <v>555</v>
      </c>
      <c r="AH17" s="155"/>
      <c r="AI17" s="155">
        <v>54.1</v>
      </c>
      <c r="AJ17" s="155">
        <v>3.7</v>
      </c>
      <c r="AK17" s="155">
        <v>46.7</v>
      </c>
      <c r="AL17" s="155">
        <v>61.5</v>
      </c>
      <c r="AM17" s="155">
        <v>6.8</v>
      </c>
      <c r="AN17" s="158">
        <v>267</v>
      </c>
      <c r="AO17" s="158">
        <v>506</v>
      </c>
      <c r="AP17" s="155"/>
      <c r="AQ17" s="155">
        <v>61.7</v>
      </c>
      <c r="AR17" s="155">
        <v>3.4000000000000004</v>
      </c>
      <c r="AS17" s="155">
        <v>54.900000000000006</v>
      </c>
      <c r="AT17" s="155">
        <v>68.400000000000006</v>
      </c>
      <c r="AU17" s="155">
        <v>5.5</v>
      </c>
      <c r="AV17" s="158">
        <v>129</v>
      </c>
      <c r="AW17" s="158">
        <v>257</v>
      </c>
      <c r="AX17" s="155"/>
      <c r="AY17" s="159">
        <v>64.2</v>
      </c>
      <c r="AZ17" s="155">
        <v>2.7</v>
      </c>
      <c r="BA17" s="155">
        <v>58.9</v>
      </c>
      <c r="BB17" s="155">
        <v>69.599999999999994</v>
      </c>
      <c r="BC17" s="155">
        <v>4.2</v>
      </c>
      <c r="BD17" s="158">
        <v>272</v>
      </c>
      <c r="BE17" s="160">
        <v>526</v>
      </c>
      <c r="BF17" s="155"/>
      <c r="BG17" s="155">
        <v>72.97995875013153</v>
      </c>
      <c r="BH17" s="155">
        <v>2.9292888382222553</v>
      </c>
      <c r="BI17" s="155">
        <v>67.223311617490552</v>
      </c>
      <c r="BJ17" s="155">
        <v>78.736605882772508</v>
      </c>
      <c r="BK17" s="155">
        <v>4.0138263824614393</v>
      </c>
      <c r="BL17" s="158">
        <v>302.68411599999962</v>
      </c>
      <c r="BM17" s="158">
        <v>401</v>
      </c>
      <c r="BN17" s="155"/>
      <c r="BO17" s="218">
        <v>71.273597194063626</v>
      </c>
      <c r="BP17" s="218">
        <v>2.3942383766574529</v>
      </c>
      <c r="BQ17" s="218">
        <v>66.574958278726911</v>
      </c>
      <c r="BR17" s="218">
        <v>75.972236109400356</v>
      </c>
      <c r="BS17" s="218">
        <v>3.3592220273917484</v>
      </c>
      <c r="BT17" s="219">
        <v>31336.877300000044</v>
      </c>
      <c r="BU17" s="219">
        <v>558</v>
      </c>
      <c r="BV17" s="155"/>
      <c r="BW17" s="218">
        <v>78.880387863730377</v>
      </c>
      <c r="BX17" s="218">
        <v>3.3578720908499693</v>
      </c>
      <c r="BY17" s="218">
        <v>72.076618784251963</v>
      </c>
      <c r="BZ17" s="218">
        <v>85.684156943208777</v>
      </c>
      <c r="CA17" s="218">
        <v>4.387817168098076</v>
      </c>
      <c r="CB17" s="219">
        <v>129.55849199999994</v>
      </c>
      <c r="CC17" s="219">
        <v>238</v>
      </c>
      <c r="CD17" s="155"/>
      <c r="CE17" s="295">
        <v>73.604674058747861</v>
      </c>
      <c r="CF17" s="218">
        <v>2.5396062150143361</v>
      </c>
      <c r="CG17" s="218">
        <v>68.828741059910286</v>
      </c>
      <c r="CH17" s="218">
        <v>78.380607057585451</v>
      </c>
      <c r="CI17" s="218">
        <v>3.3060979481161712</v>
      </c>
      <c r="CJ17" s="219">
        <v>272.93332600000036</v>
      </c>
      <c r="CK17" s="220">
        <v>509</v>
      </c>
      <c r="CL17" s="155"/>
      <c r="CM17" s="295">
        <f>IF(DB19&lt;0.15,CX19*100,CONCATENATE("(",FIXED(CX19*100,1),")"))</f>
        <v>81</v>
      </c>
      <c r="CN17" s="218">
        <f t="shared" ref="CN17" si="2">+CY28*100</f>
        <v>2.9640133980145507</v>
      </c>
      <c r="CO17" s="218">
        <f>IF(CZ19&lt;0,0,CZ19*100)</f>
        <v>76</v>
      </c>
      <c r="CP17" s="218">
        <f>IF(DA19&gt;1,100,DA19*100)</f>
        <v>87</v>
      </c>
      <c r="CQ17" s="218">
        <f>+DB19*100</f>
        <v>3.5999999999999996</v>
      </c>
      <c r="CR17" s="219">
        <f>+DC19</f>
        <v>137.54300000000001</v>
      </c>
      <c r="CS17" s="220">
        <f>+DD19</f>
        <v>223</v>
      </c>
      <c r="CT17" s="255"/>
      <c r="CU17" s="332" t="s">
        <v>153</v>
      </c>
      <c r="CV17" s="333" t="s">
        <v>106</v>
      </c>
      <c r="CW17" s="334" t="s">
        <v>170</v>
      </c>
      <c r="CX17" s="335">
        <v>0.76</v>
      </c>
      <c r="CY17" s="336">
        <v>3.1E-2</v>
      </c>
      <c r="CZ17" s="337">
        <v>0.7</v>
      </c>
      <c r="DA17" s="337">
        <v>0.82</v>
      </c>
      <c r="DB17" s="336">
        <v>0.04</v>
      </c>
      <c r="DC17" s="338">
        <v>463.52199999999999</v>
      </c>
      <c r="DD17" s="339">
        <v>346</v>
      </c>
      <c r="DE17" s="331"/>
      <c r="DF17" s="136"/>
    </row>
    <row r="18" spans="1:112" s="140" customFormat="1" ht="5.0999999999999996" customHeight="1">
      <c r="A18" s="207"/>
      <c r="B18" s="209"/>
      <c r="C18" s="232"/>
      <c r="D18" s="232"/>
      <c r="E18" s="232"/>
      <c r="F18" s="232"/>
      <c r="G18" s="232"/>
      <c r="H18" s="232"/>
      <c r="I18" s="234"/>
      <c r="J18" s="234"/>
      <c r="K18" s="155"/>
      <c r="L18" s="155"/>
      <c r="M18" s="155"/>
      <c r="N18" s="155"/>
      <c r="O18" s="155"/>
      <c r="P18" s="158"/>
      <c r="Q18" s="158"/>
      <c r="R18" s="157"/>
      <c r="S18" s="155"/>
      <c r="T18" s="155"/>
      <c r="U18" s="155"/>
      <c r="V18" s="155"/>
      <c r="W18" s="155"/>
      <c r="X18" s="158"/>
      <c r="Y18" s="158"/>
      <c r="Z18" s="155"/>
      <c r="AA18" s="159"/>
      <c r="AB18" s="155"/>
      <c r="AC18" s="155"/>
      <c r="AD18" s="155"/>
      <c r="AE18" s="155"/>
      <c r="AF18" s="158"/>
      <c r="AG18" s="160"/>
      <c r="AH18" s="155"/>
      <c r="AI18" s="155"/>
      <c r="AJ18" s="155"/>
      <c r="AK18" s="155"/>
      <c r="AL18" s="155"/>
      <c r="AM18" s="155"/>
      <c r="AN18" s="158"/>
      <c r="AO18" s="158"/>
      <c r="AP18" s="155"/>
      <c r="AQ18" s="155"/>
      <c r="AR18" s="155"/>
      <c r="AS18" s="155"/>
      <c r="AT18" s="155"/>
      <c r="AU18" s="155"/>
      <c r="AV18" s="158"/>
      <c r="AW18" s="158"/>
      <c r="AX18" s="155"/>
      <c r="AY18" s="159"/>
      <c r="AZ18" s="155"/>
      <c r="BA18" s="155"/>
      <c r="BB18" s="155"/>
      <c r="BC18" s="155"/>
      <c r="BD18" s="158"/>
      <c r="BE18" s="160"/>
      <c r="BF18" s="155"/>
      <c r="BG18" s="155"/>
      <c r="BH18" s="155"/>
      <c r="BI18" s="155"/>
      <c r="BJ18" s="155"/>
      <c r="BK18" s="155"/>
      <c r="BL18" s="158"/>
      <c r="BM18" s="158"/>
      <c r="BN18" s="155"/>
      <c r="BO18" s="218"/>
      <c r="BP18" s="218"/>
      <c r="BQ18" s="218"/>
      <c r="BR18" s="218"/>
      <c r="BS18" s="218"/>
      <c r="BT18" s="219"/>
      <c r="BU18" s="218"/>
      <c r="BV18" s="155"/>
      <c r="BW18" s="218"/>
      <c r="BX18" s="218"/>
      <c r="BY18" s="218"/>
      <c r="BZ18" s="218"/>
      <c r="CA18" s="218"/>
      <c r="CB18" s="218"/>
      <c r="CC18" s="218"/>
      <c r="CD18" s="155"/>
      <c r="CE18" s="295"/>
      <c r="CF18" s="218"/>
      <c r="CG18" s="218"/>
      <c r="CH18" s="218"/>
      <c r="CI18" s="218"/>
      <c r="CJ18" s="218"/>
      <c r="CK18" s="220"/>
      <c r="CL18" s="155"/>
      <c r="CM18" s="295"/>
      <c r="CN18" s="218"/>
      <c r="CO18" s="218"/>
      <c r="CP18" s="218"/>
      <c r="CQ18" s="218"/>
      <c r="CR18" s="218"/>
      <c r="CS18" s="220"/>
      <c r="CT18" s="255"/>
      <c r="CU18" s="340" t="s">
        <v>154</v>
      </c>
      <c r="CV18" s="341" t="s">
        <v>106</v>
      </c>
      <c r="CW18" s="342" t="s">
        <v>170</v>
      </c>
      <c r="CX18" s="343">
        <v>0.78</v>
      </c>
      <c r="CY18" s="344">
        <v>2.4E-2</v>
      </c>
      <c r="CZ18" s="345">
        <v>0.73</v>
      </c>
      <c r="DA18" s="345">
        <v>0.83</v>
      </c>
      <c r="DB18" s="344">
        <v>3.1E-2</v>
      </c>
      <c r="DC18" s="346">
        <v>286.346</v>
      </c>
      <c r="DD18" s="347">
        <v>365</v>
      </c>
      <c r="DE18" s="331"/>
      <c r="DF18" s="136"/>
    </row>
    <row r="19" spans="1:112" s="140" customFormat="1" ht="23.1" customHeight="1" thickBot="1">
      <c r="A19" s="214" t="s">
        <v>65</v>
      </c>
      <c r="B19" s="286"/>
      <c r="C19" s="292"/>
      <c r="D19" s="292"/>
      <c r="E19" s="292"/>
      <c r="F19" s="292"/>
      <c r="G19" s="292"/>
      <c r="H19" s="292"/>
      <c r="I19" s="293"/>
      <c r="J19" s="293"/>
      <c r="K19" s="215"/>
      <c r="L19" s="215"/>
      <c r="M19" s="215"/>
      <c r="N19" s="215"/>
      <c r="O19" s="215"/>
      <c r="P19" s="217"/>
      <c r="Q19" s="217"/>
      <c r="R19" s="216"/>
      <c r="S19" s="215"/>
      <c r="T19" s="215"/>
      <c r="U19" s="215"/>
      <c r="V19" s="215"/>
      <c r="W19" s="215"/>
      <c r="X19" s="217"/>
      <c r="Y19" s="217"/>
      <c r="Z19" s="215"/>
      <c r="AA19" s="289"/>
      <c r="AB19" s="215"/>
      <c r="AC19" s="215"/>
      <c r="AD19" s="215"/>
      <c r="AE19" s="215"/>
      <c r="AF19" s="217"/>
      <c r="AG19" s="290"/>
      <c r="AH19" s="215"/>
      <c r="AI19" s="215"/>
      <c r="AJ19" s="215"/>
      <c r="AK19" s="215"/>
      <c r="AL19" s="215"/>
      <c r="AM19" s="215"/>
      <c r="AN19" s="217"/>
      <c r="AO19" s="217"/>
      <c r="AP19" s="215"/>
      <c r="AQ19" s="215"/>
      <c r="AR19" s="215"/>
      <c r="AS19" s="215"/>
      <c r="AT19" s="215"/>
      <c r="AU19" s="215"/>
      <c r="AV19" s="217"/>
      <c r="AW19" s="217"/>
      <c r="AX19" s="215"/>
      <c r="AY19" s="289"/>
      <c r="AZ19" s="215"/>
      <c r="BA19" s="215"/>
      <c r="BB19" s="215"/>
      <c r="BC19" s="215"/>
      <c r="BD19" s="217"/>
      <c r="BE19" s="290"/>
      <c r="BF19" s="215"/>
      <c r="BG19" s="215"/>
      <c r="BH19" s="215"/>
      <c r="BI19" s="215"/>
      <c r="BJ19" s="215"/>
      <c r="BK19" s="215"/>
      <c r="BL19" s="217"/>
      <c r="BM19" s="217"/>
      <c r="BN19" s="215"/>
      <c r="BO19" s="215"/>
      <c r="BP19" s="215"/>
      <c r="BQ19" s="215"/>
      <c r="BR19" s="215"/>
      <c r="BS19" s="215"/>
      <c r="BT19" s="216"/>
      <c r="BU19" s="215"/>
      <c r="BV19" s="215"/>
      <c r="BW19" s="215"/>
      <c r="BX19" s="215"/>
      <c r="BY19" s="215"/>
      <c r="BZ19" s="215"/>
      <c r="CA19" s="215"/>
      <c r="CB19" s="215"/>
      <c r="CC19" s="215"/>
      <c r="CD19" s="215"/>
      <c r="CE19" s="289"/>
      <c r="CF19" s="215"/>
      <c r="CG19" s="215"/>
      <c r="CH19" s="215"/>
      <c r="CI19" s="215"/>
      <c r="CJ19" s="215"/>
      <c r="CK19" s="285"/>
      <c r="CL19" s="215"/>
      <c r="CM19" s="289"/>
      <c r="CN19" s="215"/>
      <c r="CO19" s="215"/>
      <c r="CP19" s="215"/>
      <c r="CQ19" s="215"/>
      <c r="CR19" s="215"/>
      <c r="CS19" s="285"/>
      <c r="CT19" s="255"/>
      <c r="CU19" s="348" t="s">
        <v>155</v>
      </c>
      <c r="CV19" s="349" t="s">
        <v>106</v>
      </c>
      <c r="CW19" s="350" t="s">
        <v>170</v>
      </c>
      <c r="CX19" s="351">
        <v>0.81</v>
      </c>
      <c r="CY19" s="352">
        <v>2.9000000000000001E-2</v>
      </c>
      <c r="CZ19" s="353">
        <v>0.76</v>
      </c>
      <c r="DA19" s="353">
        <v>0.87</v>
      </c>
      <c r="DB19" s="352">
        <v>3.5999999999999997E-2</v>
      </c>
      <c r="DC19" s="354">
        <v>137.54300000000001</v>
      </c>
      <c r="DD19" s="355">
        <v>223</v>
      </c>
      <c r="DE19" s="331"/>
      <c r="DF19" s="136"/>
    </row>
    <row r="20" spans="1:112" s="140" customFormat="1" ht="23.1" customHeight="1" thickTop="1">
      <c r="A20" s="236" t="s">
        <v>146</v>
      </c>
      <c r="B20" s="209"/>
      <c r="C20" s="232"/>
      <c r="D20" s="232"/>
      <c r="E20" s="232"/>
      <c r="F20" s="232"/>
      <c r="G20" s="232"/>
      <c r="H20" s="232"/>
      <c r="I20" s="234"/>
      <c r="J20" s="234"/>
      <c r="K20" s="155" t="s">
        <v>76</v>
      </c>
      <c r="L20" s="155" t="s">
        <v>76</v>
      </c>
      <c r="M20" s="155" t="s">
        <v>76</v>
      </c>
      <c r="N20" s="155" t="s">
        <v>76</v>
      </c>
      <c r="O20" s="155" t="s">
        <v>76</v>
      </c>
      <c r="P20" s="158" t="s">
        <v>76</v>
      </c>
      <c r="Q20" s="158" t="s">
        <v>76</v>
      </c>
      <c r="R20" s="157"/>
      <c r="S20" s="155"/>
      <c r="T20" s="155"/>
      <c r="U20" s="155"/>
      <c r="V20" s="155"/>
      <c r="W20" s="155"/>
      <c r="X20" s="158"/>
      <c r="Y20" s="158"/>
      <c r="Z20" s="155"/>
      <c r="AA20" s="159">
        <v>48.5</v>
      </c>
      <c r="AB20" s="155">
        <v>2.2999999999999998</v>
      </c>
      <c r="AC20" s="155">
        <v>43.8</v>
      </c>
      <c r="AD20" s="155">
        <v>53.1</v>
      </c>
      <c r="AE20" s="155">
        <v>4.8</v>
      </c>
      <c r="AF20" s="158">
        <v>533</v>
      </c>
      <c r="AG20" s="160">
        <v>720</v>
      </c>
      <c r="AH20" s="155"/>
      <c r="AI20" s="155">
        <v>51.2</v>
      </c>
      <c r="AJ20" s="155">
        <v>2.5</v>
      </c>
      <c r="AK20" s="155">
        <v>46.2</v>
      </c>
      <c r="AL20" s="155">
        <v>56.3</v>
      </c>
      <c r="AM20" s="155">
        <v>4.9000000000000004</v>
      </c>
      <c r="AN20" s="158">
        <v>602</v>
      </c>
      <c r="AO20" s="158">
        <v>722</v>
      </c>
      <c r="AP20" s="155"/>
      <c r="AQ20" s="155">
        <v>61.8</v>
      </c>
      <c r="AR20" s="155">
        <v>4</v>
      </c>
      <c r="AS20" s="155">
        <v>53.7</v>
      </c>
      <c r="AT20" s="155">
        <v>69.899999999999991</v>
      </c>
      <c r="AU20" s="155">
        <v>6.5</v>
      </c>
      <c r="AV20" s="158">
        <v>294</v>
      </c>
      <c r="AW20" s="158">
        <v>367</v>
      </c>
      <c r="AX20" s="155"/>
      <c r="AY20" s="159">
        <v>64.099999999999994</v>
      </c>
      <c r="AZ20" s="155">
        <v>2.5</v>
      </c>
      <c r="BA20" s="155">
        <v>59</v>
      </c>
      <c r="BB20" s="155">
        <v>69.199999999999989</v>
      </c>
      <c r="BC20" s="155">
        <v>4</v>
      </c>
      <c r="BD20" s="158">
        <v>565</v>
      </c>
      <c r="BE20" s="160">
        <v>711</v>
      </c>
      <c r="BF20" s="155"/>
      <c r="BG20" s="155">
        <v>70.951344573546109</v>
      </c>
      <c r="BH20" s="155">
        <v>3.2260017178631757</v>
      </c>
      <c r="BI20" s="155">
        <v>64.611596407809614</v>
      </c>
      <c r="BJ20" s="155">
        <v>77.29109273928259</v>
      </c>
      <c r="BK20" s="155">
        <v>4.5467802439165848</v>
      </c>
      <c r="BL20" s="158">
        <v>272.03097299999985</v>
      </c>
      <c r="BM20" s="158">
        <v>336</v>
      </c>
      <c r="BN20" s="155"/>
      <c r="BO20" s="218">
        <v>70.956469209458078</v>
      </c>
      <c r="BP20" s="218">
        <v>2.3846840154949254</v>
      </c>
      <c r="BQ20" s="218">
        <v>66.276580512815983</v>
      </c>
      <c r="BR20" s="218">
        <v>75.636357906100159</v>
      </c>
      <c r="BS20" s="218">
        <v>3.3607704019988942</v>
      </c>
      <c r="BT20" s="219">
        <v>52482.139000000032</v>
      </c>
      <c r="BU20" s="219">
        <v>658</v>
      </c>
      <c r="BV20" s="155"/>
      <c r="BW20" s="218">
        <v>73.372826273948235</v>
      </c>
      <c r="BX20" s="218">
        <v>3.2899359534286639</v>
      </c>
      <c r="BY20" s="218">
        <v>66.905579272082178</v>
      </c>
      <c r="BZ20" s="218">
        <v>79.840073275814277</v>
      </c>
      <c r="CA20" s="218">
        <v>4.4838615608797792</v>
      </c>
      <c r="CB20" s="219">
        <v>234.62437900000018</v>
      </c>
      <c r="CC20" s="219">
        <v>307</v>
      </c>
      <c r="CD20" s="155"/>
      <c r="CE20" s="295">
        <v>73.404810855318487</v>
      </c>
      <c r="CF20" s="218">
        <v>2.3996609925171075</v>
      </c>
      <c r="CG20" s="218">
        <v>68.695178488494705</v>
      </c>
      <c r="CH20" s="218">
        <v>78.114443222142285</v>
      </c>
      <c r="CI20" s="218">
        <v>3.2690786401546079</v>
      </c>
      <c r="CJ20" s="219">
        <v>460.04243600000075</v>
      </c>
      <c r="CK20" s="220">
        <v>597</v>
      </c>
      <c r="CL20" s="155"/>
      <c r="CM20" s="295">
        <f>IF(DB36&lt;0.15,CX36*100,CONCATENATE("(",FIXED(CX36*100,1),")"))</f>
        <v>76.518960862458101</v>
      </c>
      <c r="CN20" s="218">
        <f t="shared" ref="CN20:CQ20" si="3">CY36*100</f>
        <v>2.8125482632662591</v>
      </c>
      <c r="CO20" s="218">
        <f>IF(CZ36&lt;0,0,CZ36*100)</f>
        <v>70.991829634974295</v>
      </c>
      <c r="CP20" s="218">
        <f>IF(DA36&gt;1,100,DA36*100)</f>
        <v>82.046092089941908</v>
      </c>
      <c r="CQ20" s="218">
        <f t="shared" si="3"/>
        <v>3.6756226581824341</v>
      </c>
      <c r="CR20" s="219">
        <f>DC36</f>
        <v>220.72400499999983</v>
      </c>
      <c r="CS20" s="220">
        <f>DD36</f>
        <v>285</v>
      </c>
      <c r="CT20" s="255"/>
      <c r="CU20" s="196"/>
      <c r="CV20" s="196"/>
      <c r="CW20" s="196"/>
      <c r="CX20" s="196"/>
      <c r="CY20" s="196"/>
      <c r="CZ20" s="196"/>
      <c r="DA20" s="196"/>
      <c r="DB20" s="196"/>
      <c r="DC20" s="196"/>
      <c r="DD20" s="196"/>
      <c r="DE20" s="196"/>
      <c r="DF20" s="136"/>
    </row>
    <row r="21" spans="1:112" s="140" customFormat="1" ht="23.1" customHeight="1">
      <c r="A21" s="242" t="s">
        <v>58</v>
      </c>
      <c r="B21" s="287"/>
      <c r="C21" s="240"/>
      <c r="D21" s="240"/>
      <c r="E21" s="240"/>
      <c r="F21" s="240"/>
      <c r="G21" s="240"/>
      <c r="H21" s="240"/>
      <c r="I21" s="241"/>
      <c r="J21" s="241"/>
      <c r="K21" s="168" t="s">
        <v>76</v>
      </c>
      <c r="L21" s="168" t="s">
        <v>76</v>
      </c>
      <c r="M21" s="168" t="s">
        <v>76</v>
      </c>
      <c r="N21" s="168" t="s">
        <v>76</v>
      </c>
      <c r="O21" s="168" t="s">
        <v>76</v>
      </c>
      <c r="P21" s="170" t="s">
        <v>76</v>
      </c>
      <c r="Q21" s="170" t="s">
        <v>76</v>
      </c>
      <c r="R21" s="169"/>
      <c r="S21" s="168"/>
      <c r="T21" s="168"/>
      <c r="U21" s="168"/>
      <c r="V21" s="168"/>
      <c r="W21" s="168"/>
      <c r="X21" s="170"/>
      <c r="Y21" s="170"/>
      <c r="Z21" s="168"/>
      <c r="AA21" s="176">
        <v>50.7</v>
      </c>
      <c r="AB21" s="168">
        <v>2.6</v>
      </c>
      <c r="AC21" s="168">
        <v>45.4</v>
      </c>
      <c r="AD21" s="168">
        <v>55.900000000000006</v>
      </c>
      <c r="AE21" s="168">
        <v>5.2</v>
      </c>
      <c r="AF21" s="170">
        <v>700</v>
      </c>
      <c r="AG21" s="174">
        <v>764</v>
      </c>
      <c r="AH21" s="168"/>
      <c r="AI21" s="168">
        <v>60.4</v>
      </c>
      <c r="AJ21" s="168">
        <v>2.5</v>
      </c>
      <c r="AK21" s="168">
        <v>55.400000000000006</v>
      </c>
      <c r="AL21" s="168">
        <v>65.3</v>
      </c>
      <c r="AM21" s="168">
        <v>4.1000000000000005</v>
      </c>
      <c r="AN21" s="170">
        <v>759</v>
      </c>
      <c r="AO21" s="170">
        <v>785</v>
      </c>
      <c r="AP21" s="168"/>
      <c r="AQ21" s="168">
        <v>64.400000000000006</v>
      </c>
      <c r="AR21" s="168">
        <v>3.5000000000000004</v>
      </c>
      <c r="AS21" s="168">
        <v>57.4</v>
      </c>
      <c r="AT21" s="168">
        <v>71.399999999999991</v>
      </c>
      <c r="AU21" s="168">
        <v>5.4</v>
      </c>
      <c r="AV21" s="170">
        <v>355</v>
      </c>
      <c r="AW21" s="170">
        <v>371</v>
      </c>
      <c r="AX21" s="168"/>
      <c r="AY21" s="176">
        <v>70.8</v>
      </c>
      <c r="AZ21" s="168">
        <v>2.2999999999999998</v>
      </c>
      <c r="BA21" s="168">
        <v>66.2</v>
      </c>
      <c r="BB21" s="168">
        <v>75.3</v>
      </c>
      <c r="BC21" s="168">
        <v>3.2</v>
      </c>
      <c r="BD21" s="170">
        <v>745</v>
      </c>
      <c r="BE21" s="174">
        <v>764</v>
      </c>
      <c r="BF21" s="168"/>
      <c r="BG21" s="168">
        <v>70.951344573546109</v>
      </c>
      <c r="BH21" s="168">
        <v>3.2260017178631757</v>
      </c>
      <c r="BI21" s="168">
        <v>64.611596407809614</v>
      </c>
      <c r="BJ21" s="168">
        <v>77.29109273928259</v>
      </c>
      <c r="BK21" s="168">
        <v>4.5467802439165848</v>
      </c>
      <c r="BL21" s="170">
        <v>272.03097299999985</v>
      </c>
      <c r="BM21" s="170">
        <v>336</v>
      </c>
      <c r="BN21" s="168"/>
      <c r="BO21" s="297">
        <v>77.107131425428506</v>
      </c>
      <c r="BP21" s="297">
        <v>2.0025674881789985</v>
      </c>
      <c r="BQ21" s="297">
        <v>73.177137811475106</v>
      </c>
      <c r="BR21" s="297">
        <v>81.03712503938192</v>
      </c>
      <c r="BS21" s="297">
        <v>2.5971235749000883</v>
      </c>
      <c r="BT21" s="298">
        <v>77252.192499999888</v>
      </c>
      <c r="BU21" s="298">
        <v>805</v>
      </c>
      <c r="BV21" s="168"/>
      <c r="BW21" s="297">
        <v>79.180327691674677</v>
      </c>
      <c r="BX21" s="297">
        <v>3.0476197824280367</v>
      </c>
      <c r="BY21" s="297">
        <v>73.189417783475847</v>
      </c>
      <c r="BZ21" s="297">
        <v>85.171237599873521</v>
      </c>
      <c r="CA21" s="297">
        <v>3.8489608104368513</v>
      </c>
      <c r="CB21" s="298">
        <v>337.71776500000027</v>
      </c>
      <c r="CC21" s="298">
        <v>363</v>
      </c>
      <c r="CD21" s="168"/>
      <c r="CE21" s="299">
        <v>80.590866093531332</v>
      </c>
      <c r="CF21" s="297">
        <v>2.0043499285767767</v>
      </c>
      <c r="CG21" s="297">
        <v>76.657080726555662</v>
      </c>
      <c r="CH21" s="297">
        <v>84.524651460507002</v>
      </c>
      <c r="CI21" s="297">
        <v>2.4870683561715152</v>
      </c>
      <c r="CJ21" s="298">
        <v>745.01689099999828</v>
      </c>
      <c r="CK21" s="300">
        <v>788</v>
      </c>
      <c r="CL21" s="168"/>
      <c r="CM21" s="299">
        <f t="shared" ref="CM21:CM22" si="4">IF(DB37&lt;0.15,CX37*100,CONCATENATE("(",FIXED(CX37*100,1),")"))</f>
        <v>72.253105248102997</v>
      </c>
      <c r="CN21" s="297">
        <f t="shared" ref="CN21:CN22" si="5">CY37*100</f>
        <v>2.9056078654240367</v>
      </c>
      <c r="CO21" s="297">
        <f t="shared" ref="CO21:CO22" si="6">IF(CZ37&lt;0,0,CZ37*100)</f>
        <v>66.543096222637459</v>
      </c>
      <c r="CP21" s="297">
        <f t="shared" ref="CP21:CP22" si="7">IF(DA37&gt;1,100,DA37*100)</f>
        <v>77.963114273568536</v>
      </c>
      <c r="CQ21" s="297">
        <f t="shared" ref="CQ21:CQ22" si="8">DB37*100</f>
        <v>4.021429744018266</v>
      </c>
      <c r="CR21" s="298">
        <f t="shared" ref="CR21:CS21" si="9">DC37</f>
        <v>430.13020399999999</v>
      </c>
      <c r="CS21" s="300">
        <f t="shared" si="9"/>
        <v>434</v>
      </c>
      <c r="CT21" s="255"/>
      <c r="CU21" s="196"/>
      <c r="CV21" s="196"/>
      <c r="CW21" s="196"/>
      <c r="CX21" s="196"/>
      <c r="CY21" s="196"/>
      <c r="CZ21" s="196"/>
      <c r="DA21" s="196"/>
      <c r="DB21" s="196"/>
      <c r="DC21" s="196"/>
      <c r="DD21" s="196"/>
      <c r="DE21" s="196"/>
      <c r="DF21" s="136"/>
    </row>
    <row r="22" spans="1:112" s="140" customFormat="1" ht="23.1" customHeight="1" thickBot="1">
      <c r="A22" s="236" t="s">
        <v>4</v>
      </c>
      <c r="B22" s="209"/>
      <c r="C22" s="232"/>
      <c r="D22" s="232"/>
      <c r="E22" s="232"/>
      <c r="F22" s="232"/>
      <c r="G22" s="232"/>
      <c r="H22" s="232"/>
      <c r="I22" s="234"/>
      <c r="J22" s="234"/>
      <c r="K22" s="155" t="s">
        <v>76</v>
      </c>
      <c r="L22" s="155" t="s">
        <v>76</v>
      </c>
      <c r="M22" s="155" t="s">
        <v>76</v>
      </c>
      <c r="N22" s="155" t="s">
        <v>76</v>
      </c>
      <c r="O22" s="155" t="s">
        <v>76</v>
      </c>
      <c r="P22" s="158" t="s">
        <v>76</v>
      </c>
      <c r="Q22" s="158" t="s">
        <v>76</v>
      </c>
      <c r="R22" s="157"/>
      <c r="S22" s="155"/>
      <c r="T22" s="155"/>
      <c r="U22" s="155"/>
      <c r="V22" s="155"/>
      <c r="W22" s="155"/>
      <c r="X22" s="158"/>
      <c r="Y22" s="158"/>
      <c r="Z22" s="155"/>
      <c r="AA22" s="159">
        <v>56.599999999999994</v>
      </c>
      <c r="AB22" s="155">
        <v>3.5999999999999996</v>
      </c>
      <c r="AC22" s="155">
        <v>49.5</v>
      </c>
      <c r="AD22" s="155">
        <v>63.800000000000004</v>
      </c>
      <c r="AE22" s="155">
        <v>6.3</v>
      </c>
      <c r="AF22" s="158">
        <v>406</v>
      </c>
      <c r="AG22" s="160">
        <v>392</v>
      </c>
      <c r="AH22" s="155"/>
      <c r="AI22" s="155">
        <v>66.600000000000009</v>
      </c>
      <c r="AJ22" s="155">
        <v>3.6999999999999997</v>
      </c>
      <c r="AK22" s="155">
        <v>59.199999999999996</v>
      </c>
      <c r="AL22" s="155">
        <v>74</v>
      </c>
      <c r="AM22" s="155">
        <v>5.5</v>
      </c>
      <c r="AN22" s="158">
        <v>385</v>
      </c>
      <c r="AO22" s="158">
        <v>377</v>
      </c>
      <c r="AP22" s="155"/>
      <c r="AQ22" s="155">
        <v>82.6</v>
      </c>
      <c r="AR22" s="155">
        <v>3.4000000000000004</v>
      </c>
      <c r="AS22" s="155">
        <v>75.900000000000006</v>
      </c>
      <c r="AT22" s="155">
        <v>89.4</v>
      </c>
      <c r="AU22" s="155">
        <v>4.1000000000000005</v>
      </c>
      <c r="AV22" s="158">
        <v>233</v>
      </c>
      <c r="AW22" s="158">
        <v>202</v>
      </c>
      <c r="AX22" s="155"/>
      <c r="AY22" s="159">
        <v>81.2</v>
      </c>
      <c r="AZ22" s="155">
        <v>2.6</v>
      </c>
      <c r="BA22" s="155">
        <v>75.900000000000006</v>
      </c>
      <c r="BB22" s="155">
        <v>86.4</v>
      </c>
      <c r="BC22" s="155">
        <v>3.2</v>
      </c>
      <c r="BD22" s="158">
        <v>404</v>
      </c>
      <c r="BE22" s="160">
        <v>372</v>
      </c>
      <c r="BF22" s="155"/>
      <c r="BG22" s="155">
        <v>70.951344573546109</v>
      </c>
      <c r="BH22" s="155">
        <v>3.2260017178631757</v>
      </c>
      <c r="BI22" s="155">
        <v>64.611596407809614</v>
      </c>
      <c r="BJ22" s="155">
        <v>77.29109273928259</v>
      </c>
      <c r="BK22" s="155">
        <v>4.5467802439165848</v>
      </c>
      <c r="BL22" s="158">
        <v>272.03097299999985</v>
      </c>
      <c r="BM22" s="158">
        <v>336</v>
      </c>
      <c r="BN22" s="155"/>
      <c r="BO22" s="218">
        <v>77.909840605749693</v>
      </c>
      <c r="BP22" s="218">
        <v>3.2985971547694315</v>
      </c>
      <c r="BQ22" s="218">
        <v>71.43641794720206</v>
      </c>
      <c r="BR22" s="218">
        <v>84.383263264297327</v>
      </c>
      <c r="BS22" s="218">
        <v>4.2338645915879303</v>
      </c>
      <c r="BT22" s="219">
        <v>43440.939599999998</v>
      </c>
      <c r="BU22" s="219">
        <v>428</v>
      </c>
      <c r="BV22" s="155"/>
      <c r="BW22" s="218">
        <v>79.836091990876284</v>
      </c>
      <c r="BX22" s="218">
        <v>4.2269689145179239</v>
      </c>
      <c r="BY22" s="218">
        <v>71.526856666429467</v>
      </c>
      <c r="BZ22" s="218">
        <v>88.145327315323087</v>
      </c>
      <c r="CA22" s="218">
        <v>5.2945589007550424</v>
      </c>
      <c r="CB22" s="219">
        <v>168.15358899999995</v>
      </c>
      <c r="CC22" s="219">
        <v>169</v>
      </c>
      <c r="CD22" s="155"/>
      <c r="CE22" s="295">
        <v>75.074531806313047</v>
      </c>
      <c r="CF22" s="218">
        <v>3.6805292205977231</v>
      </c>
      <c r="CG22" s="218">
        <v>67.851036654947762</v>
      </c>
      <c r="CH22" s="218">
        <v>82.298026957678331</v>
      </c>
      <c r="CI22" s="218">
        <v>4.9025003979954569</v>
      </c>
      <c r="CJ22" s="219">
        <v>380.6388360000002</v>
      </c>
      <c r="CK22" s="220">
        <v>384</v>
      </c>
      <c r="CL22" s="155"/>
      <c r="CM22" s="295">
        <f t="shared" si="4"/>
        <v>86.836102498187529</v>
      </c>
      <c r="CN22" s="218">
        <f t="shared" si="5"/>
        <v>3.7347641465533403</v>
      </c>
      <c r="CO22" s="218">
        <f t="shared" si="6"/>
        <v>79.496661674608788</v>
      </c>
      <c r="CP22" s="218">
        <f t="shared" si="7"/>
        <v>94.17554332176627</v>
      </c>
      <c r="CQ22" s="218">
        <f t="shared" si="8"/>
        <v>4.3009347945243093</v>
      </c>
      <c r="CR22" s="219">
        <f t="shared" ref="CR22:CS22" si="10">DC38</f>
        <v>236.55633899999987</v>
      </c>
      <c r="CS22" s="220">
        <f t="shared" si="10"/>
        <v>215</v>
      </c>
      <c r="CT22" s="255"/>
      <c r="CU22" s="1095" t="s">
        <v>99</v>
      </c>
      <c r="CV22" s="1095"/>
      <c r="CW22" s="1095"/>
      <c r="CX22" s="1095"/>
      <c r="CY22" s="1095"/>
      <c r="CZ22" s="1095"/>
      <c r="DA22" s="1095"/>
      <c r="DB22" s="1095"/>
      <c r="DC22" s="1095"/>
      <c r="DD22" s="1095"/>
      <c r="DE22"/>
      <c r="DF22" s="136"/>
    </row>
    <row r="23" spans="1:112" s="140" customFormat="1" ht="5.0999999999999996" customHeight="1" thickTop="1">
      <c r="A23" s="207"/>
      <c r="B23" s="209"/>
      <c r="C23" s="232"/>
      <c r="D23" s="232"/>
      <c r="E23" s="232"/>
      <c r="F23" s="232"/>
      <c r="G23" s="232"/>
      <c r="H23" s="232"/>
      <c r="I23" s="234"/>
      <c r="J23" s="234"/>
      <c r="K23" s="155"/>
      <c r="L23" s="155"/>
      <c r="M23" s="155"/>
      <c r="N23" s="155"/>
      <c r="O23" s="155"/>
      <c r="P23" s="158"/>
      <c r="Q23" s="158"/>
      <c r="R23" s="157"/>
      <c r="S23" s="155"/>
      <c r="T23" s="155"/>
      <c r="U23" s="155"/>
      <c r="V23" s="155"/>
      <c r="W23" s="155"/>
      <c r="X23" s="158"/>
      <c r="Y23" s="158"/>
      <c r="Z23" s="155"/>
      <c r="AA23" s="159"/>
      <c r="AB23" s="155"/>
      <c r="AC23" s="155"/>
      <c r="AD23" s="155"/>
      <c r="AE23" s="155"/>
      <c r="AF23" s="158"/>
      <c r="AG23" s="160"/>
      <c r="AH23" s="155"/>
      <c r="AI23" s="155"/>
      <c r="AJ23" s="155"/>
      <c r="AK23" s="155"/>
      <c r="AL23" s="155"/>
      <c r="AM23" s="155"/>
      <c r="AN23" s="158"/>
      <c r="AO23" s="158"/>
      <c r="AP23" s="155"/>
      <c r="AQ23" s="155"/>
      <c r="AR23" s="155"/>
      <c r="AS23" s="155"/>
      <c r="AT23" s="155"/>
      <c r="AU23" s="155"/>
      <c r="AV23" s="158"/>
      <c r="AW23" s="158"/>
      <c r="AX23" s="155"/>
      <c r="AY23" s="159"/>
      <c r="AZ23" s="155"/>
      <c r="BA23" s="155"/>
      <c r="BB23" s="155"/>
      <c r="BC23" s="155"/>
      <c r="BD23" s="158"/>
      <c r="BE23" s="160"/>
      <c r="BF23" s="155"/>
      <c r="BG23" s="155"/>
      <c r="BH23" s="155"/>
      <c r="BI23" s="155"/>
      <c r="BJ23" s="155"/>
      <c r="BK23" s="155"/>
      <c r="BL23" s="158"/>
      <c r="BM23" s="158"/>
      <c r="BN23" s="155"/>
      <c r="BO23" s="218"/>
      <c r="BP23" s="218"/>
      <c r="BQ23" s="218"/>
      <c r="BR23" s="218"/>
      <c r="BS23" s="218"/>
      <c r="BT23" s="219"/>
      <c r="BU23" s="219"/>
      <c r="BV23" s="155"/>
      <c r="BW23" s="218"/>
      <c r="BX23" s="218"/>
      <c r="BY23" s="218"/>
      <c r="BZ23" s="218"/>
      <c r="CA23" s="218"/>
      <c r="CB23" s="219"/>
      <c r="CC23" s="219"/>
      <c r="CD23" s="155"/>
      <c r="CE23" s="295"/>
      <c r="CF23" s="218"/>
      <c r="CG23" s="218"/>
      <c r="CH23" s="218"/>
      <c r="CI23" s="218"/>
      <c r="CJ23" s="219"/>
      <c r="CK23" s="220"/>
      <c r="CL23" s="155"/>
      <c r="CM23" s="295"/>
      <c r="CN23" s="218"/>
      <c r="CO23" s="218"/>
      <c r="CP23" s="218"/>
      <c r="CQ23" s="218"/>
      <c r="CR23" s="219"/>
      <c r="CS23" s="220"/>
      <c r="CT23" s="255"/>
      <c r="CU23" s="1096" t="s">
        <v>156</v>
      </c>
      <c r="CV23" s="1107"/>
      <c r="CW23" s="1097"/>
      <c r="CX23" s="1100" t="s">
        <v>100</v>
      </c>
      <c r="CY23" s="1102" t="s">
        <v>101</v>
      </c>
      <c r="CZ23" s="1102" t="s">
        <v>102</v>
      </c>
      <c r="DA23" s="1102"/>
      <c r="DB23" s="1102" t="s">
        <v>103</v>
      </c>
      <c r="DC23" s="1102" t="s">
        <v>104</v>
      </c>
      <c r="DD23" s="1104" t="s">
        <v>105</v>
      </c>
      <c r="DE23"/>
      <c r="DF23" s="136"/>
    </row>
    <row r="24" spans="1:112" s="140" customFormat="1" ht="23.1" customHeight="1" thickBot="1">
      <c r="A24" s="214" t="s">
        <v>145</v>
      </c>
      <c r="B24" s="286"/>
      <c r="C24" s="292"/>
      <c r="D24" s="292"/>
      <c r="E24" s="292"/>
      <c r="F24" s="292"/>
      <c r="G24" s="292"/>
      <c r="H24" s="292"/>
      <c r="I24" s="293"/>
      <c r="J24" s="293"/>
      <c r="K24" s="215"/>
      <c r="L24" s="215"/>
      <c r="M24" s="215"/>
      <c r="N24" s="215"/>
      <c r="O24" s="215"/>
      <c r="P24" s="217"/>
      <c r="Q24" s="217"/>
      <c r="R24" s="216"/>
      <c r="S24" s="215"/>
      <c r="T24" s="215"/>
      <c r="U24" s="215"/>
      <c r="V24" s="215"/>
      <c r="W24" s="215"/>
      <c r="X24" s="217"/>
      <c r="Y24" s="217"/>
      <c r="Z24" s="215"/>
      <c r="AA24" s="289"/>
      <c r="AB24" s="215"/>
      <c r="AC24" s="215"/>
      <c r="AD24" s="215"/>
      <c r="AE24" s="215"/>
      <c r="AF24" s="217"/>
      <c r="AG24" s="290"/>
      <c r="AH24" s="215"/>
      <c r="AI24" s="215"/>
      <c r="AJ24" s="215"/>
      <c r="AK24" s="215"/>
      <c r="AL24" s="215"/>
      <c r="AM24" s="215"/>
      <c r="AN24" s="217"/>
      <c r="AO24" s="217"/>
      <c r="AP24" s="215"/>
      <c r="AQ24" s="215"/>
      <c r="AR24" s="215"/>
      <c r="AS24" s="215"/>
      <c r="AT24" s="215"/>
      <c r="AU24" s="215"/>
      <c r="AV24" s="217"/>
      <c r="AW24" s="217"/>
      <c r="AX24" s="215"/>
      <c r="AY24" s="289"/>
      <c r="AZ24" s="215"/>
      <c r="BA24" s="215"/>
      <c r="BB24" s="215"/>
      <c r="BC24" s="215"/>
      <c r="BD24" s="217"/>
      <c r="BE24" s="290"/>
      <c r="BF24" s="215"/>
      <c r="BG24" s="215"/>
      <c r="BH24" s="215"/>
      <c r="BI24" s="215"/>
      <c r="BJ24" s="215"/>
      <c r="BK24" s="215"/>
      <c r="BL24" s="217"/>
      <c r="BM24" s="217"/>
      <c r="BN24" s="215"/>
      <c r="BO24" s="215"/>
      <c r="BP24" s="215"/>
      <c r="BQ24" s="215"/>
      <c r="BR24" s="215"/>
      <c r="BS24" s="215"/>
      <c r="BT24" s="216"/>
      <c r="BU24" s="216"/>
      <c r="BV24" s="215"/>
      <c r="BW24" s="215"/>
      <c r="BX24" s="215"/>
      <c r="BY24" s="215"/>
      <c r="BZ24" s="215"/>
      <c r="CA24" s="215"/>
      <c r="CB24" s="216"/>
      <c r="CC24" s="216"/>
      <c r="CD24" s="215"/>
      <c r="CE24" s="289"/>
      <c r="CF24" s="215"/>
      <c r="CG24" s="215"/>
      <c r="CH24" s="215"/>
      <c r="CI24" s="215"/>
      <c r="CJ24" s="216"/>
      <c r="CK24" s="285"/>
      <c r="CL24" s="215"/>
      <c r="CM24" s="289"/>
      <c r="CN24" s="215"/>
      <c r="CO24" s="215"/>
      <c r="CP24" s="215"/>
      <c r="CQ24" s="215"/>
      <c r="CR24" s="216"/>
      <c r="CS24" s="285"/>
      <c r="CT24" s="255"/>
      <c r="CU24" s="1098"/>
      <c r="CV24" s="1108"/>
      <c r="CW24" s="1099"/>
      <c r="CX24" s="1101"/>
      <c r="CY24" s="1103"/>
      <c r="CZ24" s="368" t="s">
        <v>3</v>
      </c>
      <c r="DA24" s="368" t="s">
        <v>4</v>
      </c>
      <c r="DB24" s="1103"/>
      <c r="DC24" s="1103"/>
      <c r="DD24" s="1105"/>
      <c r="DE24"/>
      <c r="DF24" s="136"/>
    </row>
    <row r="25" spans="1:112" s="140" customFormat="1" ht="23.1" customHeight="1" thickTop="1">
      <c r="A25" s="236" t="s">
        <v>13</v>
      </c>
      <c r="B25" s="209"/>
      <c r="C25" s="232"/>
      <c r="D25" s="232"/>
      <c r="E25" s="232"/>
      <c r="F25" s="232"/>
      <c r="G25" s="232"/>
      <c r="H25" s="232"/>
      <c r="I25" s="234"/>
      <c r="J25" s="234"/>
      <c r="K25" s="155" t="s">
        <v>76</v>
      </c>
      <c r="L25" s="155" t="s">
        <v>76</v>
      </c>
      <c r="M25" s="155" t="s">
        <v>76</v>
      </c>
      <c r="N25" s="155" t="s">
        <v>76</v>
      </c>
      <c r="O25" s="155" t="s">
        <v>76</v>
      </c>
      <c r="P25" s="158" t="s">
        <v>76</v>
      </c>
      <c r="Q25" s="158" t="s">
        <v>76</v>
      </c>
      <c r="R25" s="157"/>
      <c r="S25" s="155"/>
      <c r="T25" s="155"/>
      <c r="U25" s="155"/>
      <c r="V25" s="155"/>
      <c r="W25" s="155"/>
      <c r="X25" s="158"/>
      <c r="Y25" s="158"/>
      <c r="Z25" s="155"/>
      <c r="AA25" s="159">
        <v>45</v>
      </c>
      <c r="AB25" s="155">
        <v>2.6</v>
      </c>
      <c r="AC25" s="155">
        <v>39.900000000000006</v>
      </c>
      <c r="AD25" s="155">
        <v>50.1</v>
      </c>
      <c r="AE25" s="155">
        <v>5.7</v>
      </c>
      <c r="AF25" s="158">
        <v>383</v>
      </c>
      <c r="AG25" s="160">
        <v>565</v>
      </c>
      <c r="AH25" s="155"/>
      <c r="AI25" s="155">
        <v>53.800000000000004</v>
      </c>
      <c r="AJ25" s="155">
        <v>3</v>
      </c>
      <c r="AK25" s="155">
        <v>47.699999999999996</v>
      </c>
      <c r="AL25" s="155">
        <v>59.9</v>
      </c>
      <c r="AM25" s="155">
        <v>5.7</v>
      </c>
      <c r="AN25" s="158">
        <v>418</v>
      </c>
      <c r="AO25" s="158">
        <v>570</v>
      </c>
      <c r="AP25" s="155"/>
      <c r="AQ25" s="155">
        <v>59.699999999999996</v>
      </c>
      <c r="AR25" s="155">
        <v>4.1000000000000005</v>
      </c>
      <c r="AS25" s="155">
        <v>51.5</v>
      </c>
      <c r="AT25" s="155">
        <v>67.800000000000011</v>
      </c>
      <c r="AU25" s="155">
        <v>6.8000000000000007</v>
      </c>
      <c r="AV25" s="158">
        <v>204</v>
      </c>
      <c r="AW25" s="158">
        <v>291</v>
      </c>
      <c r="AX25" s="155"/>
      <c r="AY25" s="159">
        <v>62.5</v>
      </c>
      <c r="AZ25" s="155">
        <v>2.7</v>
      </c>
      <c r="BA25" s="155">
        <v>57</v>
      </c>
      <c r="BB25" s="155">
        <v>68</v>
      </c>
      <c r="BC25" s="155">
        <v>4.3999999999999995</v>
      </c>
      <c r="BD25" s="158">
        <v>409</v>
      </c>
      <c r="BE25" s="160">
        <v>582</v>
      </c>
      <c r="BF25" s="155"/>
      <c r="BG25" s="155">
        <v>70.066524061514215</v>
      </c>
      <c r="BH25" s="155">
        <v>3.4823147149167224</v>
      </c>
      <c r="BI25" s="155">
        <v>63.223068832037846</v>
      </c>
      <c r="BJ25" s="155">
        <v>76.909979290990577</v>
      </c>
      <c r="BK25" s="155">
        <v>4.9700120871694144</v>
      </c>
      <c r="BL25" s="158">
        <v>215.117052</v>
      </c>
      <c r="BM25" s="158">
        <v>292</v>
      </c>
      <c r="BN25" s="155"/>
      <c r="BO25" s="218">
        <v>70.908519753397826</v>
      </c>
      <c r="BP25" s="218">
        <v>2.5162410119290777</v>
      </c>
      <c r="BQ25" s="218">
        <v>65.970453412851597</v>
      </c>
      <c r="BR25" s="218">
        <v>75.846586093944055</v>
      </c>
      <c r="BS25" s="218">
        <v>3.5485735997309455</v>
      </c>
      <c r="BT25" s="219">
        <v>41657.483900000014</v>
      </c>
      <c r="BU25" s="219">
        <v>566</v>
      </c>
      <c r="BV25" s="155"/>
      <c r="BW25" s="218">
        <v>75.121063902665881</v>
      </c>
      <c r="BX25" s="218">
        <v>3.0061307963497268</v>
      </c>
      <c r="BY25" s="218">
        <v>69.211711667511025</v>
      </c>
      <c r="BZ25" s="218">
        <v>81.030416137820723</v>
      </c>
      <c r="CA25" s="218">
        <v>4.0017148855143496</v>
      </c>
      <c r="CB25" s="219">
        <v>196.52286500000008</v>
      </c>
      <c r="CC25" s="219">
        <v>289</v>
      </c>
      <c r="CD25" s="155"/>
      <c r="CE25" s="295">
        <v>73.019628346637674</v>
      </c>
      <c r="CF25" s="218">
        <v>2.3526665966101139</v>
      </c>
      <c r="CG25" s="218">
        <v>68.402228311261155</v>
      </c>
      <c r="CH25" s="218">
        <v>77.637028382014194</v>
      </c>
      <c r="CI25" s="218">
        <v>3.2219646277047187</v>
      </c>
      <c r="CJ25" s="219">
        <v>401.0180860000001</v>
      </c>
      <c r="CK25" s="220">
        <v>595</v>
      </c>
      <c r="CL25" s="155"/>
      <c r="CM25" s="295">
        <f>IF(DB44&lt;0.15,CX44*100,CONCATENATE("(",FIXED(CX44*100,1),")"))</f>
        <v>76.266767227427565</v>
      </c>
      <c r="CN25" s="218">
        <f t="shared" ref="CN25:CQ25" si="11">CY44*100</f>
        <v>2.9475192855285286</v>
      </c>
      <c r="CO25" s="218">
        <f>IF(CZ44&lt;0,0,CZ44*100)</f>
        <v>70.474395199743284</v>
      </c>
      <c r="CP25" s="218">
        <f>IF(DA44&gt;1,100,DA44*100)</f>
        <v>82.059139255111845</v>
      </c>
      <c r="CQ25" s="218">
        <f t="shared" si="11"/>
        <v>3.8647492121162337</v>
      </c>
      <c r="CR25" s="219">
        <f>DC44</f>
        <v>199.35675199999986</v>
      </c>
      <c r="CS25" s="220">
        <f>DD44</f>
        <v>283</v>
      </c>
      <c r="CT25" s="255"/>
      <c r="CU25" s="376" t="s">
        <v>157</v>
      </c>
      <c r="CV25" s="377" t="s">
        <v>106</v>
      </c>
      <c r="CW25" s="378" t="s">
        <v>170</v>
      </c>
      <c r="CX25" s="379">
        <v>0.70497781092603795</v>
      </c>
      <c r="CY25" s="380">
        <v>5.4524664476904759E-2</v>
      </c>
      <c r="CZ25" s="381">
        <v>0.5978276582924269</v>
      </c>
      <c r="DA25" s="381">
        <v>0.812127963559649</v>
      </c>
      <c r="DB25" s="380">
        <v>7.7342383876285101E-2</v>
      </c>
      <c r="DC25" s="382">
        <v>235.07853500000002</v>
      </c>
      <c r="DD25" s="383">
        <v>105</v>
      </c>
      <c r="DE25"/>
      <c r="DF25" s="136"/>
      <c r="DG25" s="143"/>
    </row>
    <row r="26" spans="1:112" s="140" customFormat="1" ht="23.1" customHeight="1">
      <c r="A26" s="242" t="s">
        <v>14</v>
      </c>
      <c r="B26" s="287"/>
      <c r="C26" s="240"/>
      <c r="D26" s="240"/>
      <c r="E26" s="240"/>
      <c r="F26" s="240"/>
      <c r="G26" s="240"/>
      <c r="H26" s="240"/>
      <c r="I26" s="241"/>
      <c r="J26" s="241"/>
      <c r="K26" s="168" t="s">
        <v>76</v>
      </c>
      <c r="L26" s="168" t="s">
        <v>76</v>
      </c>
      <c r="M26" s="168" t="s">
        <v>76</v>
      </c>
      <c r="N26" s="168" t="s">
        <v>76</v>
      </c>
      <c r="O26" s="168" t="s">
        <v>76</v>
      </c>
      <c r="P26" s="170" t="s">
        <v>76</v>
      </c>
      <c r="Q26" s="170" t="s">
        <v>76</v>
      </c>
      <c r="R26" s="169"/>
      <c r="S26" s="168"/>
      <c r="T26" s="168"/>
      <c r="U26" s="168"/>
      <c r="V26" s="168"/>
      <c r="W26" s="168"/>
      <c r="X26" s="170"/>
      <c r="Y26" s="170"/>
      <c r="Z26" s="168"/>
      <c r="AA26" s="176">
        <v>51.800000000000004</v>
      </c>
      <c r="AB26" s="168">
        <v>2.9000000000000004</v>
      </c>
      <c r="AC26" s="168">
        <v>46</v>
      </c>
      <c r="AD26" s="168">
        <v>57.599999999999994</v>
      </c>
      <c r="AE26" s="168">
        <v>5.6000000000000005</v>
      </c>
      <c r="AF26" s="170">
        <v>371</v>
      </c>
      <c r="AG26" s="174">
        <v>483</v>
      </c>
      <c r="AH26" s="168"/>
      <c r="AI26" s="168">
        <v>57.199999999999996</v>
      </c>
      <c r="AJ26" s="168">
        <v>2.9000000000000004</v>
      </c>
      <c r="AK26" s="168">
        <v>51.5</v>
      </c>
      <c r="AL26" s="168">
        <v>62.9</v>
      </c>
      <c r="AM26" s="168">
        <v>5</v>
      </c>
      <c r="AN26" s="170">
        <v>416</v>
      </c>
      <c r="AO26" s="170">
        <v>472</v>
      </c>
      <c r="AP26" s="168"/>
      <c r="AQ26" s="168">
        <v>68.600000000000009</v>
      </c>
      <c r="AR26" s="168">
        <v>4.2</v>
      </c>
      <c r="AS26" s="168">
        <v>60.199999999999996</v>
      </c>
      <c r="AT26" s="168">
        <v>77</v>
      </c>
      <c r="AU26" s="168">
        <v>6.1</v>
      </c>
      <c r="AV26" s="170">
        <v>220</v>
      </c>
      <c r="AW26" s="170">
        <v>247</v>
      </c>
      <c r="AX26" s="168"/>
      <c r="AY26" s="176">
        <v>72.900000000000006</v>
      </c>
      <c r="AZ26" s="168">
        <v>2.9000000000000004</v>
      </c>
      <c r="BA26" s="168">
        <v>67.2</v>
      </c>
      <c r="BB26" s="168">
        <v>78.599999999999994</v>
      </c>
      <c r="BC26" s="168">
        <v>3.9</v>
      </c>
      <c r="BD26" s="170">
        <v>405</v>
      </c>
      <c r="BE26" s="174">
        <v>486</v>
      </c>
      <c r="BF26" s="168"/>
      <c r="BG26" s="168">
        <v>78.282022113900524</v>
      </c>
      <c r="BH26" s="168">
        <v>3.3709058281518613</v>
      </c>
      <c r="BI26" s="168">
        <v>71.657507959874707</v>
      </c>
      <c r="BJ26" s="168">
        <v>84.906536267926342</v>
      </c>
      <c r="BK26" s="168">
        <v>4.3061046931659304</v>
      </c>
      <c r="BL26" s="170">
        <v>203.7733680000002</v>
      </c>
      <c r="BM26" s="170">
        <v>234</v>
      </c>
      <c r="BN26" s="168"/>
      <c r="BO26" s="297">
        <v>76.195382072219545</v>
      </c>
      <c r="BP26" s="297">
        <v>2.4546212777428593</v>
      </c>
      <c r="BQ26" s="297">
        <v>71.378243072836497</v>
      </c>
      <c r="BR26" s="297">
        <v>81.012521071602578</v>
      </c>
      <c r="BS26" s="297">
        <v>3.221482996720614</v>
      </c>
      <c r="BT26" s="298">
        <v>39713.262899999994</v>
      </c>
      <c r="BU26" s="298">
        <v>499</v>
      </c>
      <c r="BV26" s="168"/>
      <c r="BW26" s="297">
        <v>76.007326361055974</v>
      </c>
      <c r="BX26" s="297">
        <v>4.4999815200874318</v>
      </c>
      <c r="BY26" s="297">
        <v>67.161411909770564</v>
      </c>
      <c r="BZ26" s="297">
        <v>84.853240812341383</v>
      </c>
      <c r="CA26" s="297">
        <v>5.9204575868269149</v>
      </c>
      <c r="CB26" s="298">
        <v>170.86354200000008</v>
      </c>
      <c r="CC26" s="298">
        <v>217</v>
      </c>
      <c r="CD26" s="168"/>
      <c r="CE26" s="299">
        <v>77.827843508030128</v>
      </c>
      <c r="CF26" s="297">
        <v>2.5806764555725188</v>
      </c>
      <c r="CG26" s="297">
        <v>72.762945840666077</v>
      </c>
      <c r="CH26" s="297">
        <v>82.892741175394178</v>
      </c>
      <c r="CI26" s="297">
        <v>3.3158781475247348</v>
      </c>
      <c r="CJ26" s="298">
        <v>366.40121600000083</v>
      </c>
      <c r="CK26" s="300">
        <v>486</v>
      </c>
      <c r="CL26" s="168"/>
      <c r="CM26" s="299">
        <f t="shared" ref="CM26:CM28" si="12">IF(DB45&lt;0.15,CX45*100,CONCATENATE("(",FIXED(CX45*100,1),")"))</f>
        <v>75.183161569841602</v>
      </c>
      <c r="CN26" s="297">
        <f t="shared" ref="CN26:CN29" si="13">CY45*100</f>
        <v>3.2973858663394848</v>
      </c>
      <c r="CO26" s="297">
        <f t="shared" ref="CO26:CO28" si="14">IF(CZ45&lt;0,0,CZ45*100)</f>
        <v>68.703242761357373</v>
      </c>
      <c r="CP26" s="297">
        <f t="shared" ref="CP26:CP29" si="15">IF(DA45&gt;1,100,DA45*100)</f>
        <v>81.66308037832583</v>
      </c>
      <c r="CQ26" s="297">
        <f t="shared" ref="CQ26:CQ29" si="16">DB45*100</f>
        <v>4.3858036792937591</v>
      </c>
      <c r="CR26" s="298">
        <f t="shared" ref="CR26:CS26" si="17">DC45</f>
        <v>201.74892599999987</v>
      </c>
      <c r="CS26" s="300">
        <f t="shared" si="17"/>
        <v>260</v>
      </c>
      <c r="CT26" s="255"/>
      <c r="CU26" s="392" t="s">
        <v>158</v>
      </c>
      <c r="CV26" s="393" t="s">
        <v>106</v>
      </c>
      <c r="CW26" s="394" t="s">
        <v>170</v>
      </c>
      <c r="CX26" s="395">
        <v>0.8065633657949044</v>
      </c>
      <c r="CY26" s="396">
        <v>2.6577787834798861E-2</v>
      </c>
      <c r="CZ26" s="397">
        <v>0.75433353457111596</v>
      </c>
      <c r="DA26" s="397">
        <v>0.85879319701869283</v>
      </c>
      <c r="DB26" s="396">
        <v>3.2951890653507745E-2</v>
      </c>
      <c r="DC26" s="398">
        <v>228.44324800000001</v>
      </c>
      <c r="DD26" s="399">
        <v>241</v>
      </c>
      <c r="DE26"/>
      <c r="DF26" s="136"/>
      <c r="DG26" s="143"/>
      <c r="DH26" s="143"/>
    </row>
    <row r="27" spans="1:112" s="140" customFormat="1" ht="23.1" customHeight="1">
      <c r="A27" s="242" t="s">
        <v>15</v>
      </c>
      <c r="B27" s="287"/>
      <c r="C27" s="240"/>
      <c r="D27" s="240"/>
      <c r="E27" s="240"/>
      <c r="F27" s="240"/>
      <c r="G27" s="240"/>
      <c r="H27" s="240"/>
      <c r="I27" s="241"/>
      <c r="J27" s="241"/>
      <c r="K27" s="168" t="s">
        <v>76</v>
      </c>
      <c r="L27" s="168" t="s">
        <v>76</v>
      </c>
      <c r="M27" s="168" t="s">
        <v>76</v>
      </c>
      <c r="N27" s="168" t="s">
        <v>76</v>
      </c>
      <c r="O27" s="168" t="s">
        <v>76</v>
      </c>
      <c r="P27" s="170" t="s">
        <v>76</v>
      </c>
      <c r="Q27" s="170" t="s">
        <v>76</v>
      </c>
      <c r="R27" s="169"/>
      <c r="S27" s="168"/>
      <c r="T27" s="168"/>
      <c r="U27" s="168"/>
      <c r="V27" s="168"/>
      <c r="W27" s="168"/>
      <c r="X27" s="170"/>
      <c r="Y27" s="170"/>
      <c r="Z27" s="168"/>
      <c r="AA27" s="176">
        <v>53.5</v>
      </c>
      <c r="AB27" s="168">
        <v>3.2</v>
      </c>
      <c r="AC27" s="168">
        <v>47</v>
      </c>
      <c r="AD27" s="168">
        <v>59.9</v>
      </c>
      <c r="AE27" s="168">
        <v>6</v>
      </c>
      <c r="AF27" s="170">
        <v>376</v>
      </c>
      <c r="AG27" s="174">
        <v>418</v>
      </c>
      <c r="AH27" s="168"/>
      <c r="AI27" s="168">
        <v>61.9</v>
      </c>
      <c r="AJ27" s="168">
        <v>3.4000000000000004</v>
      </c>
      <c r="AK27" s="168">
        <v>55.2</v>
      </c>
      <c r="AL27" s="168">
        <v>68.600000000000009</v>
      </c>
      <c r="AM27" s="168">
        <v>5.4</v>
      </c>
      <c r="AN27" s="170">
        <v>379</v>
      </c>
      <c r="AO27" s="170">
        <v>409</v>
      </c>
      <c r="AP27" s="168"/>
      <c r="AQ27" s="168">
        <v>69.699999999999989</v>
      </c>
      <c r="AR27" s="168">
        <v>4.2</v>
      </c>
      <c r="AS27" s="168">
        <v>61.4</v>
      </c>
      <c r="AT27" s="168">
        <v>78</v>
      </c>
      <c r="AU27" s="168">
        <v>6</v>
      </c>
      <c r="AV27" s="170">
        <v>195</v>
      </c>
      <c r="AW27" s="170">
        <v>193</v>
      </c>
      <c r="AX27" s="168"/>
      <c r="AY27" s="176">
        <v>71.400000000000006</v>
      </c>
      <c r="AZ27" s="168">
        <v>3.1</v>
      </c>
      <c r="BA27" s="168">
        <v>65.2</v>
      </c>
      <c r="BB27" s="168">
        <v>77.599999999999994</v>
      </c>
      <c r="BC27" s="168">
        <v>4.3</v>
      </c>
      <c r="BD27" s="170">
        <v>382</v>
      </c>
      <c r="BE27" s="174">
        <v>374</v>
      </c>
      <c r="BF27" s="168"/>
      <c r="BG27" s="168">
        <v>73.235056155200624</v>
      </c>
      <c r="BH27" s="168">
        <v>4.3733835519407291</v>
      </c>
      <c r="BI27" s="168">
        <v>64.640469798363995</v>
      </c>
      <c r="BJ27" s="168">
        <v>81.829642512037253</v>
      </c>
      <c r="BK27" s="168">
        <v>5.9717077879650988</v>
      </c>
      <c r="BL27" s="170">
        <v>207.17431100000005</v>
      </c>
      <c r="BM27" s="170">
        <v>211</v>
      </c>
      <c r="BN27" s="168"/>
      <c r="BO27" s="297">
        <v>77.288122473373846</v>
      </c>
      <c r="BP27" s="297">
        <v>2.8925974951991194</v>
      </c>
      <c r="BQ27" s="297">
        <v>71.611465006909441</v>
      </c>
      <c r="BR27" s="297">
        <v>82.964779939838238</v>
      </c>
      <c r="BS27" s="297">
        <v>3.7426158155098594</v>
      </c>
      <c r="BT27" s="298">
        <v>40130.688399999999</v>
      </c>
      <c r="BU27" s="298">
        <v>394</v>
      </c>
      <c r="BV27" s="168"/>
      <c r="BW27" s="297">
        <v>74.637419456868415</v>
      </c>
      <c r="BX27" s="297">
        <v>4.3076383547403534</v>
      </c>
      <c r="BY27" s="297">
        <v>66.169606821858153</v>
      </c>
      <c r="BZ27" s="297">
        <v>83.105232091878676</v>
      </c>
      <c r="CA27" s="297">
        <v>5.7714191970820456</v>
      </c>
      <c r="CB27" s="298">
        <v>186.0559019999998</v>
      </c>
      <c r="CC27" s="298">
        <v>185</v>
      </c>
      <c r="CD27" s="168"/>
      <c r="CE27" s="299">
        <v>79.819376686731687</v>
      </c>
      <c r="CF27" s="297">
        <v>2.6543152622383968</v>
      </c>
      <c r="CG27" s="297">
        <v>74.60995372666612</v>
      </c>
      <c r="CH27" s="297">
        <v>85.028799646797239</v>
      </c>
      <c r="CI27" s="297">
        <v>3.3254021422089379</v>
      </c>
      <c r="CJ27" s="298">
        <v>375.44167900000042</v>
      </c>
      <c r="CK27" s="300">
        <v>363</v>
      </c>
      <c r="CL27" s="168"/>
      <c r="CM27" s="299">
        <f t="shared" si="12"/>
        <v>79.26693565761019</v>
      </c>
      <c r="CN27" s="297">
        <f t="shared" si="13"/>
        <v>3.4671821657763449</v>
      </c>
      <c r="CO27" s="297">
        <f t="shared" si="14"/>
        <v>72.453338511518055</v>
      </c>
      <c r="CP27" s="297">
        <f t="shared" si="15"/>
        <v>86.080532803702326</v>
      </c>
      <c r="CQ27" s="297">
        <f t="shared" si="16"/>
        <v>4.3740585365286169</v>
      </c>
      <c r="CR27" s="298">
        <f t="shared" ref="CR27:CS27" si="18">DC46</f>
        <v>208.44642299999998</v>
      </c>
      <c r="CS27" s="300">
        <f t="shared" si="18"/>
        <v>177</v>
      </c>
      <c r="CT27" s="255"/>
      <c r="CU27" s="392" t="s">
        <v>159</v>
      </c>
      <c r="CV27" s="393" t="s">
        <v>106</v>
      </c>
      <c r="CW27" s="394" t="s">
        <v>170</v>
      </c>
      <c r="CX27" s="395">
        <v>0.75719208204969657</v>
      </c>
      <c r="CY27" s="396">
        <v>3.9617222682973532E-2</v>
      </c>
      <c r="CZ27" s="397">
        <v>0.67933756431674586</v>
      </c>
      <c r="DA27" s="397">
        <v>0.83504659978264728</v>
      </c>
      <c r="DB27" s="396">
        <v>5.2321232118184444E-2</v>
      </c>
      <c r="DC27" s="398">
        <v>125.15673400000004</v>
      </c>
      <c r="DD27" s="399">
        <v>136</v>
      </c>
      <c r="DE27"/>
      <c r="DF27" s="136"/>
      <c r="DG27" s="143"/>
      <c r="DH27" s="143"/>
    </row>
    <row r="28" spans="1:112" s="140" customFormat="1" ht="23.1" customHeight="1">
      <c r="A28" s="242" t="s">
        <v>45</v>
      </c>
      <c r="B28" s="287"/>
      <c r="C28" s="240"/>
      <c r="D28" s="240"/>
      <c r="E28" s="240"/>
      <c r="F28" s="240"/>
      <c r="G28" s="240"/>
      <c r="H28" s="240"/>
      <c r="I28" s="241"/>
      <c r="J28" s="241"/>
      <c r="K28" s="168" t="s">
        <v>76</v>
      </c>
      <c r="L28" s="168" t="s">
        <v>76</v>
      </c>
      <c r="M28" s="168" t="s">
        <v>76</v>
      </c>
      <c r="N28" s="168" t="s">
        <v>76</v>
      </c>
      <c r="O28" s="168" t="s">
        <v>76</v>
      </c>
      <c r="P28" s="170" t="s">
        <v>76</v>
      </c>
      <c r="Q28" s="170" t="s">
        <v>76</v>
      </c>
      <c r="R28" s="169"/>
      <c r="S28" s="168"/>
      <c r="T28" s="168"/>
      <c r="U28" s="168"/>
      <c r="V28" s="168"/>
      <c r="W28" s="168"/>
      <c r="X28" s="170"/>
      <c r="Y28" s="170"/>
      <c r="Z28" s="168"/>
      <c r="AA28" s="176">
        <v>56.2</v>
      </c>
      <c r="AB28" s="168">
        <v>4.3999999999999995</v>
      </c>
      <c r="AC28" s="168">
        <v>47.4</v>
      </c>
      <c r="AD28" s="168">
        <v>65</v>
      </c>
      <c r="AE28" s="168">
        <v>7.8</v>
      </c>
      <c r="AF28" s="170">
        <v>294</v>
      </c>
      <c r="AG28" s="174">
        <v>260</v>
      </c>
      <c r="AH28" s="168"/>
      <c r="AI28" s="168">
        <v>61.1</v>
      </c>
      <c r="AJ28" s="168">
        <v>4.5</v>
      </c>
      <c r="AK28" s="168">
        <v>52.2</v>
      </c>
      <c r="AL28" s="168">
        <v>70</v>
      </c>
      <c r="AM28" s="168">
        <v>7.3</v>
      </c>
      <c r="AN28" s="170">
        <v>285</v>
      </c>
      <c r="AO28" s="170">
        <v>262</v>
      </c>
      <c r="AP28" s="168"/>
      <c r="AQ28" s="168">
        <v>70.5</v>
      </c>
      <c r="AR28" s="168">
        <v>4.8</v>
      </c>
      <c r="AS28" s="168">
        <v>61</v>
      </c>
      <c r="AT28" s="168">
        <v>80.100000000000009</v>
      </c>
      <c r="AU28" s="168">
        <v>6.8000000000000007</v>
      </c>
      <c r="AV28" s="170">
        <v>160</v>
      </c>
      <c r="AW28" s="170">
        <v>141</v>
      </c>
      <c r="AX28" s="168"/>
      <c r="AY28" s="176">
        <v>72.099999999999994</v>
      </c>
      <c r="AZ28" s="168">
        <v>3.5</v>
      </c>
      <c r="BA28" s="168">
        <v>65</v>
      </c>
      <c r="BB28" s="168">
        <v>79.2</v>
      </c>
      <c r="BC28" s="168">
        <v>7.9</v>
      </c>
      <c r="BD28" s="170">
        <v>297</v>
      </c>
      <c r="BE28" s="174">
        <v>263</v>
      </c>
      <c r="BF28" s="168"/>
      <c r="BG28" s="168">
        <v>77.28138280419175</v>
      </c>
      <c r="BH28" s="168">
        <v>4.9755181253730321</v>
      </c>
      <c r="BI28" s="168">
        <v>67.503479793707285</v>
      </c>
      <c r="BJ28" s="168">
        <v>87.059285814676201</v>
      </c>
      <c r="BK28" s="168">
        <v>6.4381846504733611</v>
      </c>
      <c r="BL28" s="170">
        <v>194.6973559999999</v>
      </c>
      <c r="BM28" s="170">
        <v>160</v>
      </c>
      <c r="BN28" s="168"/>
      <c r="BO28" s="297">
        <v>75.773955919575329</v>
      </c>
      <c r="BP28" s="297">
        <v>3.5113029335679071</v>
      </c>
      <c r="BQ28" s="297">
        <v>68.883102958546786</v>
      </c>
      <c r="BR28" s="297">
        <v>82.664808880603886</v>
      </c>
      <c r="BS28" s="297">
        <v>4.6339179352002162</v>
      </c>
      <c r="BT28" s="298">
        <v>31687.017799999994</v>
      </c>
      <c r="BU28" s="298">
        <v>286</v>
      </c>
      <c r="BV28" s="168"/>
      <c r="BW28" s="297">
        <v>83.99899995979473</v>
      </c>
      <c r="BX28" s="297">
        <v>5.6168865073046037</v>
      </c>
      <c r="BY28" s="297">
        <v>72.957510721583262</v>
      </c>
      <c r="BZ28" s="297">
        <v>95.040489198006199</v>
      </c>
      <c r="CA28" s="297">
        <v>6.6868492601019884</v>
      </c>
      <c r="CB28" s="298">
        <v>92.50028100000003</v>
      </c>
      <c r="CC28" s="298">
        <v>85</v>
      </c>
      <c r="CD28" s="168"/>
      <c r="CE28" s="299">
        <v>81.108296205515742</v>
      </c>
      <c r="CF28" s="297">
        <v>3.9032190459654217</v>
      </c>
      <c r="CG28" s="297">
        <v>73.447744648022876</v>
      </c>
      <c r="CH28" s="297">
        <v>88.768847763008608</v>
      </c>
      <c r="CI28" s="297">
        <v>4.8123548743710201</v>
      </c>
      <c r="CJ28" s="298">
        <v>241.24274600000001</v>
      </c>
      <c r="CK28" s="300">
        <v>201</v>
      </c>
      <c r="CL28" s="168"/>
      <c r="CM28" s="299">
        <f t="shared" si="12"/>
        <v>72.665627226850376</v>
      </c>
      <c r="CN28" s="297">
        <f t="shared" si="13"/>
        <v>5.2942480451728571</v>
      </c>
      <c r="CO28" s="297">
        <f t="shared" si="14"/>
        <v>62.261537782874932</v>
      </c>
      <c r="CP28" s="297">
        <f t="shared" si="15"/>
        <v>83.069716670825827</v>
      </c>
      <c r="CQ28" s="297">
        <f t="shared" si="16"/>
        <v>7.285766664677741</v>
      </c>
      <c r="CR28" s="298">
        <f t="shared" ref="CR28:CS28" si="19">DC47</f>
        <v>180.40614800000006</v>
      </c>
      <c r="CS28" s="300">
        <f t="shared" si="19"/>
        <v>133</v>
      </c>
      <c r="CT28" s="255"/>
      <c r="CU28" s="392" t="s">
        <v>160</v>
      </c>
      <c r="CV28" s="393" t="s">
        <v>106</v>
      </c>
      <c r="CW28" s="394" t="s">
        <v>170</v>
      </c>
      <c r="CX28" s="395">
        <v>0.79616937043599245</v>
      </c>
      <c r="CY28" s="396">
        <v>2.9640133980145505E-2</v>
      </c>
      <c r="CZ28" s="397">
        <v>0.73792151305763998</v>
      </c>
      <c r="DA28" s="397">
        <v>0.85441722781434493</v>
      </c>
      <c r="DB28" s="396">
        <v>3.7228427870710713E-2</v>
      </c>
      <c r="DC28" s="398">
        <v>161.18916999999976</v>
      </c>
      <c r="DD28" s="399">
        <v>229</v>
      </c>
      <c r="DE28"/>
      <c r="DF28" s="136"/>
      <c r="DG28" s="197"/>
      <c r="DH28" s="143"/>
    </row>
    <row r="29" spans="1:112" s="140" customFormat="1" ht="23.1" customHeight="1">
      <c r="A29" s="236" t="s">
        <v>16</v>
      </c>
      <c r="B29" s="209"/>
      <c r="C29" s="232"/>
      <c r="D29" s="232"/>
      <c r="E29" s="232"/>
      <c r="F29" s="232"/>
      <c r="G29" s="232"/>
      <c r="H29" s="232"/>
      <c r="I29" s="234"/>
      <c r="J29" s="234"/>
      <c r="K29" s="155" t="s">
        <v>76</v>
      </c>
      <c r="L29" s="155" t="s">
        <v>76</v>
      </c>
      <c r="M29" s="155" t="s">
        <v>76</v>
      </c>
      <c r="N29" s="155" t="s">
        <v>76</v>
      </c>
      <c r="O29" s="155" t="s">
        <v>76</v>
      </c>
      <c r="P29" s="158" t="s">
        <v>76</v>
      </c>
      <c r="Q29" s="158" t="s">
        <v>76</v>
      </c>
      <c r="R29" s="157"/>
      <c r="S29" s="155"/>
      <c r="T29" s="155"/>
      <c r="U29" s="155"/>
      <c r="V29" s="155"/>
      <c r="W29" s="155"/>
      <c r="X29" s="158"/>
      <c r="Y29" s="158"/>
      <c r="Z29" s="155"/>
      <c r="AA29" s="159">
        <v>52</v>
      </c>
      <c r="AB29" s="155">
        <v>5.8999999999999995</v>
      </c>
      <c r="AC29" s="155">
        <v>40.1</v>
      </c>
      <c r="AD29" s="155">
        <v>63.800000000000004</v>
      </c>
      <c r="AE29" s="155">
        <v>11.4</v>
      </c>
      <c r="AF29" s="158">
        <v>215</v>
      </c>
      <c r="AG29" s="160">
        <v>150</v>
      </c>
      <c r="AH29" s="155"/>
      <c r="AI29" s="155">
        <v>61.1</v>
      </c>
      <c r="AJ29" s="155">
        <v>5.2</v>
      </c>
      <c r="AK29" s="155">
        <v>50.8</v>
      </c>
      <c r="AL29" s="155">
        <v>71.399999999999991</v>
      </c>
      <c r="AM29" s="155">
        <v>8.4</v>
      </c>
      <c r="AN29" s="158">
        <v>249</v>
      </c>
      <c r="AO29" s="158">
        <v>171</v>
      </c>
      <c r="AP29" s="155"/>
      <c r="AQ29" s="155">
        <v>78.900000000000006</v>
      </c>
      <c r="AR29" s="155">
        <v>6.5</v>
      </c>
      <c r="AS29" s="155">
        <v>65.900000000000006</v>
      </c>
      <c r="AT29" s="155">
        <v>92</v>
      </c>
      <c r="AU29" s="155">
        <v>8.3000000000000007</v>
      </c>
      <c r="AV29" s="158">
        <v>104</v>
      </c>
      <c r="AW29" s="158">
        <v>68</v>
      </c>
      <c r="AX29" s="155"/>
      <c r="AY29" s="159">
        <v>81.099999999999994</v>
      </c>
      <c r="AZ29" s="155">
        <v>4.2</v>
      </c>
      <c r="BA29" s="155">
        <v>72.7</v>
      </c>
      <c r="BB29" s="155">
        <v>89.6</v>
      </c>
      <c r="BC29" s="155">
        <v>5.2</v>
      </c>
      <c r="BD29" s="158">
        <v>223</v>
      </c>
      <c r="BE29" s="160">
        <v>142</v>
      </c>
      <c r="BF29" s="155"/>
      <c r="BG29" s="155">
        <v>83.876421579315547</v>
      </c>
      <c r="BH29" s="155">
        <v>5.7277458093444729</v>
      </c>
      <c r="BI29" s="155">
        <v>72.620238488176653</v>
      </c>
      <c r="BJ29" s="155">
        <v>95.132604670454441</v>
      </c>
      <c r="BK29" s="155">
        <v>6.8287913355103962</v>
      </c>
      <c r="BL29" s="158">
        <v>112.94858700000002</v>
      </c>
      <c r="BM29" s="158">
        <v>73</v>
      </c>
      <c r="BN29" s="155"/>
      <c r="BO29" s="218">
        <v>79.182434246499696</v>
      </c>
      <c r="BP29" s="218">
        <v>4.5206280889722414</v>
      </c>
      <c r="BQ29" s="218">
        <v>70.310803389816527</v>
      </c>
      <c r="BR29" s="218">
        <v>88.05406510318285</v>
      </c>
      <c r="BS29" s="218">
        <v>5.7091299755944025</v>
      </c>
      <c r="BT29" s="219">
        <v>19986.818100000004</v>
      </c>
      <c r="BU29" s="219">
        <v>146</v>
      </c>
      <c r="BV29" s="155"/>
      <c r="BW29" s="218">
        <v>84.331742414950682</v>
      </c>
      <c r="BX29" s="218">
        <v>5.7768230477910549</v>
      </c>
      <c r="BY29" s="218">
        <v>72.975855229000487</v>
      </c>
      <c r="BZ29" s="218">
        <v>95.687629600900877</v>
      </c>
      <c r="CA29" s="218">
        <v>6.8501170287297599</v>
      </c>
      <c r="CB29" s="219">
        <v>94.553142999999992</v>
      </c>
      <c r="CC29" s="219">
        <v>63</v>
      </c>
      <c r="CD29" s="155"/>
      <c r="CE29" s="295">
        <v>74.676911717940484</v>
      </c>
      <c r="CF29" s="218">
        <v>6.4365558760333199</v>
      </c>
      <c r="CG29" s="218">
        <v>62.044372380440613</v>
      </c>
      <c r="CH29" s="218">
        <v>87.309451055440363</v>
      </c>
      <c r="CI29" s="218">
        <v>8.6192046885181952</v>
      </c>
      <c r="CJ29" s="219">
        <v>201.59443599999992</v>
      </c>
      <c r="CK29" s="220">
        <v>124</v>
      </c>
      <c r="CL29" s="155"/>
      <c r="CM29" s="295">
        <f>IF(DB48&lt;0.15,CX48*100,CONCATENATE("(",FIXED(CX48*100,1),")"))</f>
        <v>87.271339796714258</v>
      </c>
      <c r="CN29" s="218">
        <f t="shared" si="13"/>
        <v>7.0952575298514118</v>
      </c>
      <c r="CO29" s="218">
        <f>IF(CZ48&lt;0,0,CZ48*100)</f>
        <v>73.32796326075443</v>
      </c>
      <c r="CP29" s="218">
        <f t="shared" si="15"/>
        <v>100</v>
      </c>
      <c r="CQ29" s="218">
        <f t="shared" si="16"/>
        <v>8.1301118401284658</v>
      </c>
      <c r="CR29" s="219">
        <f>DC48</f>
        <v>97.452299000000011</v>
      </c>
      <c r="CS29" s="220">
        <f>DD48</f>
        <v>81</v>
      </c>
      <c r="CT29" s="255"/>
      <c r="CU29" s="392" t="s">
        <v>161</v>
      </c>
      <c r="CV29" s="393" t="s">
        <v>106</v>
      </c>
      <c r="CW29" s="394" t="s">
        <v>170</v>
      </c>
      <c r="CX29" s="395">
        <v>0.9163927287759569</v>
      </c>
      <c r="CY29" s="396">
        <v>2.6499343945827713E-2</v>
      </c>
      <c r="CZ29" s="397">
        <v>0.86431705301111661</v>
      </c>
      <c r="DA29" s="397">
        <v>0.96846840454079719</v>
      </c>
      <c r="DB29" s="396">
        <v>2.8917016813548257E-2</v>
      </c>
      <c r="DC29" s="398">
        <v>83.369566999999989</v>
      </c>
      <c r="DD29" s="399">
        <v>125</v>
      </c>
      <c r="DE29"/>
      <c r="DF29" s="136"/>
      <c r="DG29" s="197"/>
      <c r="DH29" s="197"/>
    </row>
    <row r="30" spans="1:112" s="143" customFormat="1" ht="5.0999999999999996" customHeight="1" thickBot="1">
      <c r="A30" s="236"/>
      <c r="B30" s="209"/>
      <c r="C30" s="232"/>
      <c r="D30" s="232"/>
      <c r="E30" s="232"/>
      <c r="F30" s="232"/>
      <c r="G30" s="232"/>
      <c r="H30" s="232"/>
      <c r="I30" s="234"/>
      <c r="J30" s="234"/>
      <c r="K30" s="155"/>
      <c r="L30" s="155"/>
      <c r="M30" s="155"/>
      <c r="N30" s="155"/>
      <c r="O30" s="155"/>
      <c r="P30" s="158"/>
      <c r="Q30" s="158"/>
      <c r="R30" s="157"/>
      <c r="S30" s="155"/>
      <c r="T30" s="155"/>
      <c r="U30" s="155"/>
      <c r="V30" s="155"/>
      <c r="W30" s="155"/>
      <c r="X30" s="158"/>
      <c r="Y30" s="158"/>
      <c r="Z30" s="155"/>
      <c r="AA30" s="155"/>
      <c r="AB30" s="155"/>
      <c r="AC30" s="155"/>
      <c r="AD30" s="155"/>
      <c r="AE30" s="155"/>
      <c r="AF30" s="158"/>
      <c r="AG30" s="158"/>
      <c r="AH30" s="155"/>
      <c r="AI30" s="155"/>
      <c r="AJ30" s="155"/>
      <c r="AK30" s="155"/>
      <c r="AL30" s="155"/>
      <c r="AM30" s="155"/>
      <c r="AN30" s="158"/>
      <c r="AO30" s="158"/>
      <c r="AP30" s="155"/>
      <c r="AQ30" s="155"/>
      <c r="AR30" s="155"/>
      <c r="AS30" s="155"/>
      <c r="AT30" s="155"/>
      <c r="AU30" s="155"/>
      <c r="AV30" s="158"/>
      <c r="AW30" s="158"/>
      <c r="AX30" s="155"/>
      <c r="AY30" s="155"/>
      <c r="AZ30" s="155"/>
      <c r="BA30" s="155"/>
      <c r="BB30" s="155"/>
      <c r="BC30" s="155"/>
      <c r="BD30" s="158"/>
      <c r="BE30" s="158"/>
      <c r="BF30" s="155"/>
      <c r="BG30" s="155"/>
      <c r="BH30" s="155"/>
      <c r="BI30" s="155"/>
      <c r="BJ30" s="155"/>
      <c r="BK30" s="155"/>
      <c r="BL30" s="158"/>
      <c r="BM30" s="158"/>
      <c r="BN30" s="255"/>
      <c r="BO30" s="255"/>
      <c r="BP30" s="255"/>
      <c r="BQ30" s="255"/>
      <c r="BR30" s="255"/>
      <c r="BS30" s="255"/>
      <c r="BT30" s="255"/>
      <c r="BU30" s="255"/>
      <c r="BV30" s="255"/>
      <c r="BW30" s="255"/>
      <c r="BX30" s="255"/>
      <c r="BY30" s="255"/>
      <c r="BZ30" s="255"/>
      <c r="CA30" s="255"/>
      <c r="CB30" s="255"/>
      <c r="CC30" s="255"/>
      <c r="CD30" s="255"/>
      <c r="CE30" s="255"/>
      <c r="CF30" s="255"/>
      <c r="CG30" s="255"/>
      <c r="CH30" s="255"/>
      <c r="CI30" s="255"/>
      <c r="CJ30" s="255"/>
      <c r="CK30" s="280"/>
      <c r="CL30" s="255"/>
      <c r="CM30" s="255"/>
      <c r="CN30" s="255"/>
      <c r="CO30" s="255"/>
      <c r="CP30" s="255"/>
      <c r="CQ30" s="255"/>
      <c r="CR30" s="255"/>
      <c r="CS30" s="280"/>
      <c r="CT30" s="255"/>
      <c r="CU30" s="384" t="s">
        <v>162</v>
      </c>
      <c r="CV30" s="385" t="s">
        <v>106</v>
      </c>
      <c r="CW30" s="386" t="s">
        <v>170</v>
      </c>
      <c r="CX30" s="387">
        <v>0.65741821053008132</v>
      </c>
      <c r="CY30" s="388">
        <v>6.1374639166994004E-2</v>
      </c>
      <c r="CZ30" s="389">
        <v>0.53680670346868964</v>
      </c>
      <c r="DA30" s="389">
        <v>0.77802971759147299</v>
      </c>
      <c r="DB30" s="388">
        <v>9.3357071927635177E-2</v>
      </c>
      <c r="DC30" s="390">
        <v>54.173293999999984</v>
      </c>
      <c r="DD30" s="391">
        <v>98</v>
      </c>
      <c r="DE30"/>
      <c r="DF30" s="136"/>
      <c r="DG30" s="136"/>
      <c r="DH30" s="197"/>
    </row>
    <row r="31" spans="1:112" s="143" customFormat="1" ht="20.100000000000001" hidden="1" customHeight="1" thickTop="1">
      <c r="A31" s="205" t="s">
        <v>69</v>
      </c>
      <c r="B31" s="209"/>
      <c r="C31" s="232"/>
      <c r="D31" s="232"/>
      <c r="E31" s="232"/>
      <c r="F31" s="232"/>
      <c r="G31" s="232"/>
      <c r="H31" s="232"/>
      <c r="I31" s="234"/>
      <c r="J31" s="234"/>
      <c r="K31" s="232">
        <v>53.8</v>
      </c>
      <c r="L31" s="257">
        <v>3</v>
      </c>
      <c r="M31" s="257">
        <v>47.8</v>
      </c>
      <c r="N31" s="232">
        <v>59.7</v>
      </c>
      <c r="O31" s="232">
        <v>5.5</v>
      </c>
      <c r="P31" s="233">
        <v>529</v>
      </c>
      <c r="Q31" s="233">
        <v>602</v>
      </c>
      <c r="R31" s="234"/>
      <c r="S31" s="232"/>
      <c r="T31" s="232"/>
      <c r="U31" s="257"/>
      <c r="V31" s="257"/>
      <c r="W31" s="232"/>
      <c r="X31" s="233"/>
      <c r="Y31" s="233"/>
      <c r="Z31" s="232"/>
      <c r="AA31" s="258">
        <v>50.5</v>
      </c>
      <c r="AB31" s="258">
        <v>3</v>
      </c>
      <c r="AC31" s="258">
        <v>44.5</v>
      </c>
      <c r="AD31" s="258">
        <v>56.499999999999993</v>
      </c>
      <c r="AE31" s="258">
        <v>5.8999999999999995</v>
      </c>
      <c r="AF31" s="259">
        <v>318</v>
      </c>
      <c r="AG31" s="259">
        <v>428</v>
      </c>
      <c r="AH31" s="255"/>
      <c r="AI31" s="260"/>
      <c r="AJ31" s="260"/>
      <c r="AK31" s="260"/>
      <c r="AL31" s="260"/>
      <c r="AM31" s="260"/>
      <c r="AN31" s="260"/>
      <c r="AO31" s="260"/>
      <c r="AP31" s="255"/>
      <c r="AQ31" s="260"/>
      <c r="AR31" s="260"/>
      <c r="AS31" s="260"/>
      <c r="AT31" s="260"/>
      <c r="AU31" s="260"/>
      <c r="AV31" s="260"/>
      <c r="AW31" s="260"/>
      <c r="AX31" s="255"/>
      <c r="AY31" s="260"/>
      <c r="AZ31" s="260"/>
      <c r="BA31" s="260"/>
      <c r="BB31" s="260"/>
      <c r="BC31" s="260"/>
      <c r="BD31" s="260"/>
      <c r="BE31" s="260"/>
      <c r="BF31" s="255"/>
      <c r="BG31" s="260"/>
      <c r="BH31" s="260"/>
      <c r="BI31" s="260"/>
      <c r="BJ31" s="260"/>
      <c r="BK31" s="260"/>
      <c r="BL31" s="260"/>
      <c r="BM31" s="260"/>
      <c r="BN31" s="255"/>
      <c r="BO31" s="255"/>
      <c r="BP31" s="255"/>
      <c r="BQ31" s="255"/>
      <c r="BR31" s="255"/>
      <c r="BS31" s="255"/>
      <c r="BT31" s="255"/>
      <c r="BU31" s="255"/>
      <c r="BV31" s="255"/>
      <c r="BW31" s="255"/>
      <c r="BX31" s="255"/>
      <c r="BY31" s="255"/>
      <c r="BZ31" s="255"/>
      <c r="CA31" s="255"/>
      <c r="CB31" s="255"/>
      <c r="CC31" s="255"/>
      <c r="CD31" s="255"/>
      <c r="CE31" s="255"/>
      <c r="CF31" s="255"/>
      <c r="CG31" s="255"/>
      <c r="CH31" s="255"/>
      <c r="CI31" s="255"/>
      <c r="CJ31" s="255"/>
      <c r="CK31" s="280"/>
      <c r="CL31" s="255"/>
      <c r="CM31" s="255"/>
      <c r="CN31" s="255"/>
      <c r="CO31" s="255"/>
      <c r="CP31" s="255"/>
      <c r="CQ31" s="255"/>
      <c r="CR31" s="255"/>
      <c r="CS31" s="280"/>
      <c r="CT31" s="255"/>
      <c r="CU31" s="196"/>
      <c r="CV31" s="196"/>
      <c r="CW31" s="196"/>
      <c r="CX31" s="196"/>
      <c r="CY31" s="196"/>
      <c r="CZ31" s="196"/>
      <c r="DA31" s="196"/>
      <c r="DB31" s="196"/>
      <c r="DC31" s="196"/>
      <c r="DD31" s="196"/>
      <c r="DE31" s="196"/>
      <c r="DF31" s="136"/>
      <c r="DG31" s="136"/>
      <c r="DH31" s="136"/>
    </row>
    <row r="32" spans="1:112" s="143" customFormat="1" ht="5.0999999999999996" customHeight="1" thickTop="1" thickBot="1">
      <c r="A32" s="269"/>
      <c r="B32" s="269"/>
      <c r="C32" s="270"/>
      <c r="D32" s="270"/>
      <c r="E32" s="270"/>
      <c r="F32" s="270"/>
      <c r="G32" s="270"/>
      <c r="H32" s="270"/>
      <c r="I32" s="270"/>
      <c r="J32" s="270"/>
      <c r="K32" s="270"/>
      <c r="L32" s="270"/>
      <c r="M32" s="270"/>
      <c r="N32" s="270"/>
      <c r="O32" s="270"/>
      <c r="P32" s="270"/>
      <c r="Q32" s="270"/>
      <c r="R32" s="270"/>
      <c r="S32" s="270"/>
      <c r="T32" s="270"/>
      <c r="U32" s="270"/>
      <c r="V32" s="270"/>
      <c r="W32" s="270"/>
      <c r="X32" s="270"/>
      <c r="Y32" s="270"/>
      <c r="Z32" s="270"/>
      <c r="AA32" s="270"/>
      <c r="AB32" s="270"/>
      <c r="AC32" s="270"/>
      <c r="AD32" s="270"/>
      <c r="AE32" s="270"/>
      <c r="AF32" s="270"/>
      <c r="AG32" s="270"/>
      <c r="AH32" s="270"/>
      <c r="AI32" s="270"/>
      <c r="AJ32" s="270"/>
      <c r="AK32" s="270"/>
      <c r="AL32" s="270"/>
      <c r="AM32" s="270"/>
      <c r="AN32" s="270"/>
      <c r="AO32" s="270"/>
      <c r="AP32" s="270"/>
      <c r="AQ32" s="270"/>
      <c r="AR32" s="270"/>
      <c r="AS32" s="270"/>
      <c r="AT32" s="270"/>
      <c r="AU32" s="270"/>
      <c r="AV32" s="270"/>
      <c r="AW32" s="270"/>
      <c r="AX32" s="270"/>
      <c r="AY32" s="270"/>
      <c r="AZ32" s="270"/>
      <c r="BA32" s="270"/>
      <c r="BB32" s="270"/>
      <c r="BC32" s="270"/>
      <c r="BD32" s="270"/>
      <c r="BE32" s="270"/>
      <c r="BF32" s="270"/>
      <c r="BG32" s="270"/>
      <c r="BH32" s="270"/>
      <c r="BI32" s="270"/>
      <c r="BJ32" s="270"/>
      <c r="BK32" s="270"/>
      <c r="BL32" s="270"/>
      <c r="BM32" s="270"/>
      <c r="BN32" s="270"/>
      <c r="BO32" s="270"/>
      <c r="BP32" s="270"/>
      <c r="BQ32" s="270"/>
      <c r="BR32" s="270"/>
      <c r="BS32" s="270"/>
      <c r="BT32" s="270"/>
      <c r="BU32" s="270"/>
      <c r="BV32" s="270"/>
      <c r="BW32" s="270"/>
      <c r="BX32" s="270"/>
      <c r="BY32" s="270"/>
      <c r="BZ32" s="270"/>
      <c r="CA32" s="270"/>
      <c r="CB32" s="270"/>
      <c r="CC32" s="270"/>
      <c r="CD32" s="270"/>
      <c r="CE32" s="270"/>
      <c r="CF32" s="270"/>
      <c r="CG32" s="270"/>
      <c r="CH32" s="270"/>
      <c r="CI32" s="270"/>
      <c r="CJ32" s="270"/>
      <c r="CK32" s="281"/>
      <c r="CL32" s="270"/>
      <c r="CM32" s="270"/>
      <c r="CN32" s="270"/>
      <c r="CO32" s="270"/>
      <c r="CP32" s="270"/>
      <c r="CQ32" s="270"/>
      <c r="CR32" s="270"/>
      <c r="CS32" s="281"/>
      <c r="CT32" s="255"/>
      <c r="CU32" s="196"/>
      <c r="CV32" s="196"/>
      <c r="CW32" s="196"/>
      <c r="CX32" s="196"/>
      <c r="CY32" s="196"/>
      <c r="CZ32" s="196"/>
      <c r="DA32" s="196"/>
      <c r="DB32" s="196"/>
      <c r="DC32" s="196"/>
      <c r="DD32" s="196"/>
      <c r="DE32" s="196"/>
      <c r="DF32" s="136"/>
      <c r="DG32" s="136"/>
      <c r="DH32" s="136"/>
    </row>
    <row r="33" spans="1:112" s="197" customFormat="1" ht="99.75" customHeight="1" thickTop="1" thickBot="1">
      <c r="A33" s="1083" t="s">
        <v>150</v>
      </c>
      <c r="B33" s="1083"/>
      <c r="C33" s="1083"/>
      <c r="D33" s="1083"/>
      <c r="E33" s="1083"/>
      <c r="F33" s="1083"/>
      <c r="G33" s="1083"/>
      <c r="H33" s="1083"/>
      <c r="I33" s="1083"/>
      <c r="J33" s="1083"/>
      <c r="K33" s="1083"/>
      <c r="L33" s="1083"/>
      <c r="M33" s="1083"/>
      <c r="N33" s="1083"/>
      <c r="O33" s="1083"/>
      <c r="P33" s="1083"/>
      <c r="Q33" s="1083"/>
      <c r="R33" s="1083"/>
      <c r="S33" s="1083"/>
      <c r="T33" s="1083"/>
      <c r="U33" s="1083"/>
      <c r="V33" s="1083"/>
      <c r="W33" s="1083"/>
      <c r="X33" s="1083"/>
      <c r="Y33" s="1083"/>
      <c r="Z33" s="1083"/>
      <c r="AA33" s="1083"/>
      <c r="AB33" s="1083"/>
      <c r="AC33" s="1083"/>
      <c r="AD33" s="1083"/>
      <c r="AE33" s="1083"/>
      <c r="AF33" s="1083"/>
      <c r="AG33" s="1083"/>
      <c r="AH33" s="1083"/>
      <c r="AI33" s="1083"/>
      <c r="AJ33" s="1083"/>
      <c r="AK33" s="1083"/>
      <c r="AL33" s="1083"/>
      <c r="AM33" s="1083"/>
      <c r="AN33" s="1083"/>
      <c r="AO33" s="1083"/>
      <c r="AP33" s="1083"/>
      <c r="AQ33" s="1083"/>
      <c r="AR33" s="1083"/>
      <c r="AS33" s="1083"/>
      <c r="AT33" s="1083"/>
      <c r="AU33" s="1083"/>
      <c r="AV33" s="1083"/>
      <c r="AW33" s="1083"/>
      <c r="AX33" s="1083"/>
      <c r="AY33" s="1083"/>
      <c r="AZ33" s="1083"/>
      <c r="BA33" s="1083"/>
      <c r="BB33" s="1083"/>
      <c r="BC33" s="1083"/>
      <c r="BD33" s="1083"/>
      <c r="BE33" s="1083"/>
      <c r="BF33" s="1083"/>
      <c r="BG33" s="1083"/>
      <c r="BH33" s="1083"/>
      <c r="BI33" s="1083"/>
      <c r="BJ33" s="1083"/>
      <c r="BK33" s="1083"/>
      <c r="BL33" s="1083"/>
      <c r="BM33" s="1083"/>
      <c r="BN33" s="255"/>
      <c r="BO33" s="255"/>
      <c r="BP33" s="255"/>
      <c r="BQ33" s="255"/>
      <c r="BR33" s="255"/>
      <c r="BS33" s="255"/>
      <c r="BT33" s="255"/>
      <c r="BU33" s="255"/>
      <c r="BV33" s="255"/>
      <c r="BW33" s="255"/>
      <c r="BX33" s="255"/>
      <c r="BY33" s="255"/>
      <c r="BZ33" s="255"/>
      <c r="CA33" s="255"/>
      <c r="CB33" s="255"/>
      <c r="CC33" s="255"/>
      <c r="CD33" s="255"/>
      <c r="CE33" s="255"/>
      <c r="CF33" s="255"/>
      <c r="CG33" s="255"/>
      <c r="CH33" s="255"/>
      <c r="CI33" s="255"/>
      <c r="CJ33" s="255"/>
      <c r="CK33" s="280"/>
      <c r="CL33" s="255"/>
      <c r="CM33" s="255"/>
      <c r="CN33" s="255"/>
      <c r="CO33" s="255"/>
      <c r="CP33" s="255"/>
      <c r="CQ33" s="255"/>
      <c r="CR33" s="255"/>
      <c r="CS33" s="280"/>
      <c r="CT33" s="209"/>
      <c r="CU33" s="1095" t="s">
        <v>99</v>
      </c>
      <c r="CV33" s="1095"/>
      <c r="CW33" s="1095"/>
      <c r="CX33" s="1095"/>
      <c r="CY33" s="1095"/>
      <c r="CZ33" s="1095"/>
      <c r="DA33" s="1095"/>
      <c r="DB33" s="1095"/>
      <c r="DC33" s="1095"/>
      <c r="DD33" s="1095"/>
      <c r="DE33"/>
      <c r="DF33" s="136"/>
      <c r="DG33" s="136"/>
      <c r="DH33" s="136"/>
    </row>
    <row r="34" spans="1:112" s="197" customFormat="1" ht="19.5" customHeight="1" thickTop="1">
      <c r="A34" s="180"/>
      <c r="B34" s="209"/>
      <c r="C34" s="209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09"/>
      <c r="O34" s="209"/>
      <c r="P34" s="209"/>
      <c r="Q34" s="209"/>
      <c r="R34" s="167"/>
      <c r="S34" s="209"/>
      <c r="T34" s="209"/>
      <c r="U34" s="209"/>
      <c r="V34" s="209"/>
      <c r="W34" s="209"/>
      <c r="X34" s="209"/>
      <c r="Y34" s="209"/>
      <c r="Z34" s="209"/>
      <c r="AA34" s="209"/>
      <c r="AB34" s="209"/>
      <c r="AC34" s="209"/>
      <c r="AD34" s="209"/>
      <c r="AE34" s="209"/>
      <c r="AF34" s="209"/>
      <c r="AG34" s="209"/>
      <c r="AH34" s="209"/>
      <c r="AI34" s="209"/>
      <c r="AJ34" s="209"/>
      <c r="AK34" s="209"/>
      <c r="AL34" s="209"/>
      <c r="AM34" s="209"/>
      <c r="AN34" s="209"/>
      <c r="AO34" s="209"/>
      <c r="AP34" s="209"/>
      <c r="AQ34" s="209"/>
      <c r="AR34" s="209"/>
      <c r="AS34" s="209"/>
      <c r="AT34" s="209"/>
      <c r="AU34" s="209"/>
      <c r="AV34" s="209"/>
      <c r="AW34" s="209"/>
      <c r="AX34" s="209"/>
      <c r="AY34" s="209"/>
      <c r="AZ34" s="209"/>
      <c r="BA34" s="209"/>
      <c r="BB34" s="209"/>
      <c r="BC34" s="209"/>
      <c r="BD34" s="209"/>
      <c r="BE34" s="209"/>
      <c r="BF34" s="209"/>
      <c r="BG34" s="209"/>
      <c r="BH34" s="209"/>
      <c r="BI34" s="209"/>
      <c r="BJ34" s="209"/>
      <c r="BK34" s="209"/>
      <c r="BL34" s="209"/>
      <c r="BM34" s="209"/>
      <c r="BN34" s="209"/>
      <c r="BO34" s="209"/>
      <c r="BP34" s="209"/>
      <c r="BQ34" s="209"/>
      <c r="BR34" s="209"/>
      <c r="BS34" s="209"/>
      <c r="BT34" s="209"/>
      <c r="BU34" s="209"/>
      <c r="BV34" s="209"/>
      <c r="BW34" s="209"/>
      <c r="BX34" s="209"/>
      <c r="BY34" s="209"/>
      <c r="BZ34" s="209"/>
      <c r="CA34" s="209"/>
      <c r="CB34" s="209"/>
      <c r="CC34" s="209"/>
      <c r="CD34" s="209"/>
      <c r="CE34" s="209"/>
      <c r="CF34" s="209"/>
      <c r="CG34" s="209"/>
      <c r="CH34" s="209"/>
      <c r="CI34" s="209"/>
      <c r="CJ34" s="209"/>
      <c r="CK34" s="263"/>
      <c r="CL34" s="209"/>
      <c r="CM34" s="209"/>
      <c r="CN34" s="209"/>
      <c r="CO34" s="209"/>
      <c r="CP34" s="209"/>
      <c r="CQ34" s="209"/>
      <c r="CR34" s="209"/>
      <c r="CS34" s="263"/>
      <c r="CT34" s="209"/>
      <c r="CU34" s="1096" t="s">
        <v>163</v>
      </c>
      <c r="CV34" s="1107"/>
      <c r="CW34" s="1097"/>
      <c r="CX34" s="1100" t="s">
        <v>100</v>
      </c>
      <c r="CY34" s="1102" t="s">
        <v>101</v>
      </c>
      <c r="CZ34" s="1102" t="s">
        <v>102</v>
      </c>
      <c r="DA34" s="1102"/>
      <c r="DB34" s="1102" t="s">
        <v>103</v>
      </c>
      <c r="DC34" s="1102" t="s">
        <v>104</v>
      </c>
      <c r="DD34" s="1104" t="s">
        <v>105</v>
      </c>
      <c r="DE34"/>
      <c r="DF34" s="136"/>
      <c r="DG34" s="136"/>
      <c r="DH34" s="136"/>
    </row>
    <row r="35" spans="1:112" ht="14.25" customHeight="1" thickBot="1">
      <c r="A35" s="209"/>
      <c r="B35" s="209"/>
      <c r="C35" s="209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09"/>
      <c r="O35" s="209"/>
      <c r="P35" s="209"/>
      <c r="Q35" s="209"/>
      <c r="R35" s="167"/>
      <c r="S35" s="209"/>
      <c r="T35" s="209"/>
      <c r="U35" s="209"/>
      <c r="V35" s="209"/>
      <c r="W35" s="209"/>
      <c r="X35" s="209"/>
      <c r="Y35" s="209"/>
      <c r="Z35" s="209"/>
      <c r="AA35" s="209"/>
      <c r="AB35" s="209"/>
      <c r="AC35" s="209"/>
      <c r="AD35" s="209"/>
      <c r="AE35" s="209"/>
      <c r="AF35" s="209"/>
      <c r="AG35" s="209"/>
      <c r="AH35" s="209"/>
      <c r="AI35" s="209"/>
      <c r="AJ35" s="209"/>
      <c r="AK35" s="209"/>
      <c r="AL35" s="209"/>
      <c r="AM35" s="209"/>
      <c r="AN35" s="209"/>
      <c r="AO35" s="209"/>
      <c r="AP35" s="209"/>
      <c r="AQ35" s="209"/>
      <c r="AR35" s="209"/>
      <c r="AS35" s="209"/>
      <c r="AT35" s="209"/>
      <c r="AU35" s="209"/>
      <c r="AV35" s="209"/>
      <c r="AW35" s="209"/>
      <c r="AX35" s="209"/>
      <c r="AY35" s="209"/>
      <c r="AZ35" s="209"/>
      <c r="BA35" s="209"/>
      <c r="BB35" s="209"/>
      <c r="BC35" s="209"/>
      <c r="BD35" s="209"/>
      <c r="BE35" s="209"/>
      <c r="BF35" s="209"/>
      <c r="BG35" s="209"/>
      <c r="BH35" s="209"/>
      <c r="BI35" s="209"/>
      <c r="BJ35" s="209"/>
      <c r="BK35" s="209"/>
      <c r="BL35" s="209"/>
      <c r="BM35" s="209"/>
      <c r="BN35" s="209"/>
      <c r="BO35" s="209"/>
      <c r="BP35" s="209"/>
      <c r="BQ35" s="209"/>
      <c r="BR35" s="209"/>
      <c r="BS35" s="209"/>
      <c r="BT35" s="209"/>
      <c r="BU35" s="209"/>
      <c r="BV35" s="209"/>
      <c r="BW35" s="209"/>
      <c r="BX35" s="209"/>
      <c r="BY35" s="209"/>
      <c r="BZ35" s="209"/>
      <c r="CA35" s="209"/>
      <c r="CB35" s="209"/>
      <c r="CC35" s="209"/>
      <c r="CD35" s="209"/>
      <c r="CE35" s="209"/>
      <c r="CF35" s="209"/>
      <c r="CG35" s="209"/>
      <c r="CH35" s="209"/>
      <c r="CI35" s="209"/>
      <c r="CJ35" s="209"/>
      <c r="CK35" s="263"/>
      <c r="CL35" s="209"/>
      <c r="CM35" s="209"/>
      <c r="CN35" s="209"/>
      <c r="CO35" s="209"/>
      <c r="CP35" s="209"/>
      <c r="CQ35" s="209"/>
      <c r="CR35" s="209"/>
      <c r="CS35" s="263"/>
      <c r="CT35" s="209"/>
      <c r="CU35" s="1098"/>
      <c r="CV35" s="1108"/>
      <c r="CW35" s="1099"/>
      <c r="CX35" s="1101"/>
      <c r="CY35" s="1103"/>
      <c r="CZ35" s="368" t="s">
        <v>3</v>
      </c>
      <c r="DA35" s="368" t="s">
        <v>4</v>
      </c>
      <c r="DB35" s="1103"/>
      <c r="DC35" s="1103"/>
      <c r="DD35" s="1105"/>
      <c r="DE35"/>
    </row>
    <row r="36" spans="1:112" ht="12.95" customHeight="1" thickTop="1">
      <c r="A36" s="209"/>
      <c r="B36" s="209"/>
      <c r="C36" s="209"/>
      <c r="D36" s="209"/>
      <c r="E36" s="209"/>
      <c r="F36" s="209"/>
      <c r="G36" s="209"/>
      <c r="H36" s="209"/>
      <c r="I36" s="209"/>
      <c r="J36" s="209"/>
      <c r="K36" s="209"/>
      <c r="L36" s="209"/>
      <c r="M36" s="209"/>
      <c r="N36" s="209"/>
      <c r="O36" s="209"/>
      <c r="P36" s="209"/>
      <c r="Q36" s="209"/>
      <c r="R36" s="167"/>
      <c r="S36" s="209"/>
      <c r="T36" s="209"/>
      <c r="U36" s="209"/>
      <c r="V36" s="209"/>
      <c r="W36" s="209"/>
      <c r="X36" s="209"/>
      <c r="Y36" s="209"/>
      <c r="Z36" s="209"/>
      <c r="AA36" s="209"/>
      <c r="AB36" s="209"/>
      <c r="AC36" s="209"/>
      <c r="AD36" s="209"/>
      <c r="AE36" s="209"/>
      <c r="AF36" s="209"/>
      <c r="AG36" s="209"/>
      <c r="AH36" s="209"/>
      <c r="AI36" s="209"/>
      <c r="AJ36" s="209"/>
      <c r="AK36" s="209"/>
      <c r="AL36" s="209"/>
      <c r="AM36" s="209"/>
      <c r="AN36" s="209"/>
      <c r="AO36" s="209"/>
      <c r="AP36" s="209"/>
      <c r="AQ36" s="209"/>
      <c r="AR36" s="209"/>
      <c r="AS36" s="209"/>
      <c r="AT36" s="209"/>
      <c r="AU36" s="209"/>
      <c r="AV36" s="209"/>
      <c r="AW36" s="209"/>
      <c r="AX36" s="209"/>
      <c r="AY36" s="209"/>
      <c r="AZ36" s="209"/>
      <c r="BA36" s="209"/>
      <c r="BB36" s="209"/>
      <c r="BC36" s="209"/>
      <c r="BD36" s="209"/>
      <c r="BE36" s="209"/>
      <c r="BF36" s="209"/>
      <c r="BG36" s="209"/>
      <c r="BH36" s="209"/>
      <c r="BI36" s="209"/>
      <c r="BJ36" s="209"/>
      <c r="BK36" s="209"/>
      <c r="BL36" s="209"/>
      <c r="BM36" s="209"/>
      <c r="BN36" s="209"/>
      <c r="BO36" s="209"/>
      <c r="BP36" s="209"/>
      <c r="BQ36" s="209"/>
      <c r="BR36" s="209"/>
      <c r="BS36" s="209"/>
      <c r="BT36" s="209"/>
      <c r="BU36" s="209"/>
      <c r="BV36" s="209"/>
      <c r="BW36" s="209"/>
      <c r="BX36" s="209"/>
      <c r="BY36" s="209"/>
      <c r="BZ36" s="209"/>
      <c r="CA36" s="209"/>
      <c r="CB36" s="209"/>
      <c r="CC36" s="209"/>
      <c r="CD36" s="209"/>
      <c r="CE36" s="209"/>
      <c r="CF36" s="209"/>
      <c r="CG36" s="209"/>
      <c r="CH36" s="209"/>
      <c r="CI36" s="209"/>
      <c r="CJ36" s="209"/>
      <c r="CK36" s="263"/>
      <c r="CL36" s="209"/>
      <c r="CM36" s="209"/>
      <c r="CN36" s="209"/>
      <c r="CO36" s="209"/>
      <c r="CP36" s="209"/>
      <c r="CQ36" s="209"/>
      <c r="CR36" s="209"/>
      <c r="CS36" s="263"/>
      <c r="CT36" s="209"/>
      <c r="CU36" s="376" t="s">
        <v>164</v>
      </c>
      <c r="CV36" s="377" t="s">
        <v>106</v>
      </c>
      <c r="CW36" s="378" t="s">
        <v>170</v>
      </c>
      <c r="CX36" s="379">
        <v>0.76518960862458107</v>
      </c>
      <c r="CY36" s="380">
        <v>2.8125482632662589E-2</v>
      </c>
      <c r="CZ36" s="381">
        <v>0.70991829634974302</v>
      </c>
      <c r="DA36" s="381">
        <v>0.82046092089941913</v>
      </c>
      <c r="DB36" s="380">
        <v>3.6756226581824342E-2</v>
      </c>
      <c r="DC36" s="382">
        <v>220.72400499999983</v>
      </c>
      <c r="DD36" s="383">
        <v>285</v>
      </c>
      <c r="DE36"/>
    </row>
    <row r="37" spans="1:112" ht="12.95" customHeight="1">
      <c r="R37" s="238"/>
      <c r="CU37" s="392" t="s">
        <v>165</v>
      </c>
      <c r="CV37" s="393" t="s">
        <v>106</v>
      </c>
      <c r="CW37" s="394" t="s">
        <v>170</v>
      </c>
      <c r="CX37" s="395">
        <v>0.72253105248103</v>
      </c>
      <c r="CY37" s="396">
        <v>2.9056078654240366E-2</v>
      </c>
      <c r="CZ37" s="397">
        <v>0.66543096222637466</v>
      </c>
      <c r="DA37" s="397">
        <v>0.77963114273568535</v>
      </c>
      <c r="DB37" s="396">
        <v>4.0214297440182657E-2</v>
      </c>
      <c r="DC37" s="398">
        <v>430.13020399999999</v>
      </c>
      <c r="DD37" s="399">
        <v>434</v>
      </c>
      <c r="DE37"/>
    </row>
    <row r="38" spans="1:112" ht="14.25" customHeight="1" thickBot="1">
      <c r="R38" s="261"/>
      <c r="CU38" s="384" t="s">
        <v>166</v>
      </c>
      <c r="CV38" s="385" t="s">
        <v>106</v>
      </c>
      <c r="CW38" s="386" t="s">
        <v>170</v>
      </c>
      <c r="CX38" s="387">
        <v>0.86836102498187528</v>
      </c>
      <c r="CY38" s="388">
        <v>3.7347641465533404E-2</v>
      </c>
      <c r="CZ38" s="389">
        <v>0.79496661674608793</v>
      </c>
      <c r="DA38" s="389">
        <v>0.94175543321766264</v>
      </c>
      <c r="DB38" s="388">
        <v>4.3009347945243095E-2</v>
      </c>
      <c r="DC38" s="390">
        <v>236.55633899999987</v>
      </c>
      <c r="DD38" s="391">
        <v>215</v>
      </c>
      <c r="DE38"/>
    </row>
    <row r="39" spans="1:112" ht="14.25" customHeight="1" thickTop="1">
      <c r="R39" s="238"/>
      <c r="CU39" s="196"/>
      <c r="CV39" s="196"/>
      <c r="CW39" s="196"/>
      <c r="CX39" s="196"/>
      <c r="CY39" s="196"/>
      <c r="CZ39" s="196"/>
      <c r="DA39" s="196"/>
      <c r="DB39" s="196"/>
      <c r="DC39" s="196"/>
      <c r="DD39" s="196"/>
      <c r="DE39" s="196"/>
    </row>
    <row r="40" spans="1:112" ht="14.25" customHeight="1">
      <c r="R40" s="238"/>
      <c r="CU40" s="196"/>
      <c r="CV40" s="196"/>
      <c r="CW40" s="196"/>
      <c r="CX40" s="196"/>
      <c r="CY40" s="196"/>
      <c r="CZ40" s="196"/>
      <c r="DA40" s="196"/>
      <c r="DB40" s="196"/>
      <c r="DC40" s="196"/>
      <c r="DD40" s="196"/>
      <c r="DE40" s="196"/>
    </row>
    <row r="41" spans="1:112" ht="13.5" customHeight="1" thickBot="1">
      <c r="R41" s="238"/>
      <c r="CU41" s="1095" t="s">
        <v>99</v>
      </c>
      <c r="CV41" s="1095"/>
      <c r="CW41" s="1095"/>
      <c r="CX41" s="1095"/>
      <c r="CY41" s="1095"/>
      <c r="CZ41" s="1095"/>
      <c r="DA41" s="1095"/>
      <c r="DB41" s="1095"/>
      <c r="DC41" s="1095"/>
      <c r="DD41" s="1095"/>
      <c r="DE41"/>
    </row>
    <row r="42" spans="1:112" ht="14.25" customHeight="1" thickTop="1">
      <c r="R42" s="238"/>
      <c r="CU42" s="1096" t="s">
        <v>167</v>
      </c>
      <c r="CV42" s="1107"/>
      <c r="CW42" s="1097"/>
      <c r="CX42" s="1100" t="s">
        <v>100</v>
      </c>
      <c r="CY42" s="1102" t="s">
        <v>101</v>
      </c>
      <c r="CZ42" s="1102" t="s">
        <v>102</v>
      </c>
      <c r="DA42" s="1102"/>
      <c r="DB42" s="1102" t="s">
        <v>103</v>
      </c>
      <c r="DC42" s="1102" t="s">
        <v>104</v>
      </c>
      <c r="DD42" s="1104" t="s">
        <v>105</v>
      </c>
      <c r="DE42"/>
    </row>
    <row r="43" spans="1:112" ht="14.25" customHeight="1" thickBot="1">
      <c r="R43" s="238"/>
      <c r="CU43" s="1098"/>
      <c r="CV43" s="1108"/>
      <c r="CW43" s="1099"/>
      <c r="CX43" s="1101"/>
      <c r="CY43" s="1103"/>
      <c r="CZ43" s="368" t="s">
        <v>3</v>
      </c>
      <c r="DA43" s="368" t="s">
        <v>4</v>
      </c>
      <c r="DB43" s="1103"/>
      <c r="DC43" s="1103"/>
      <c r="DD43" s="1105"/>
      <c r="DE43"/>
    </row>
    <row r="44" spans="1:112" ht="14.25" customHeight="1" thickTop="1">
      <c r="R44" s="238"/>
      <c r="CU44" s="376" t="s">
        <v>111</v>
      </c>
      <c r="CV44" s="377" t="s">
        <v>106</v>
      </c>
      <c r="CW44" s="378" t="s">
        <v>170</v>
      </c>
      <c r="CX44" s="379">
        <v>0.76266767227427568</v>
      </c>
      <c r="CY44" s="380">
        <v>2.9475192855285288E-2</v>
      </c>
      <c r="CZ44" s="381">
        <v>0.70474395199743289</v>
      </c>
      <c r="DA44" s="381">
        <v>0.82059139255111846</v>
      </c>
      <c r="DB44" s="380">
        <v>3.8647492121162336E-2</v>
      </c>
      <c r="DC44" s="382">
        <v>199.35675199999986</v>
      </c>
      <c r="DD44" s="383">
        <v>283</v>
      </c>
      <c r="DE44"/>
    </row>
    <row r="45" spans="1:112" ht="14.25" customHeight="1">
      <c r="R45" s="238"/>
      <c r="CU45" s="392" t="s">
        <v>112</v>
      </c>
      <c r="CV45" s="393" t="s">
        <v>106</v>
      </c>
      <c r="CW45" s="394" t="s">
        <v>170</v>
      </c>
      <c r="CX45" s="395">
        <v>0.75183161569841606</v>
      </c>
      <c r="CY45" s="396">
        <v>3.2973858663394848E-2</v>
      </c>
      <c r="CZ45" s="397">
        <v>0.68703242761357375</v>
      </c>
      <c r="DA45" s="397">
        <v>0.81663080378325836</v>
      </c>
      <c r="DB45" s="396">
        <v>4.3858036792937594E-2</v>
      </c>
      <c r="DC45" s="398">
        <v>201.74892599999987</v>
      </c>
      <c r="DD45" s="399">
        <v>260</v>
      </c>
      <c r="DE45"/>
    </row>
    <row r="46" spans="1:112" ht="14.25" customHeight="1">
      <c r="R46" s="238"/>
      <c r="CU46" s="392" t="s">
        <v>113</v>
      </c>
      <c r="CV46" s="393" t="s">
        <v>106</v>
      </c>
      <c r="CW46" s="394" t="s">
        <v>170</v>
      </c>
      <c r="CX46" s="395">
        <v>0.79266935657610194</v>
      </c>
      <c r="CY46" s="396">
        <v>3.4671821657763446E-2</v>
      </c>
      <c r="CZ46" s="397">
        <v>0.72453338511518062</v>
      </c>
      <c r="DA46" s="397">
        <v>0.86080532803702325</v>
      </c>
      <c r="DB46" s="396">
        <v>4.3740585365286168E-2</v>
      </c>
      <c r="DC46" s="398">
        <v>208.44642299999998</v>
      </c>
      <c r="DD46" s="399">
        <v>177</v>
      </c>
      <c r="DE46"/>
    </row>
    <row r="47" spans="1:112" ht="48">
      <c r="CU47" s="392" t="s">
        <v>114</v>
      </c>
      <c r="CV47" s="393" t="s">
        <v>106</v>
      </c>
      <c r="CW47" s="394" t="s">
        <v>170</v>
      </c>
      <c r="CX47" s="395">
        <v>0.72665627226850382</v>
      </c>
      <c r="CY47" s="396">
        <v>5.2942480451728571E-2</v>
      </c>
      <c r="CZ47" s="397">
        <v>0.62261537782874932</v>
      </c>
      <c r="DA47" s="397">
        <v>0.83069716670825833</v>
      </c>
      <c r="DB47" s="396">
        <v>7.2857666646777411E-2</v>
      </c>
      <c r="DC47" s="398">
        <v>180.40614800000006</v>
      </c>
      <c r="DD47" s="399">
        <v>133</v>
      </c>
      <c r="DE47"/>
    </row>
    <row r="48" spans="1:112" ht="48.75" thickBot="1">
      <c r="CU48" s="384" t="s">
        <v>115</v>
      </c>
      <c r="CV48" s="385" t="s">
        <v>106</v>
      </c>
      <c r="CW48" s="386" t="s">
        <v>170</v>
      </c>
      <c r="CX48" s="387">
        <v>0.87271339796714265</v>
      </c>
      <c r="CY48" s="388">
        <v>7.095257529851412E-2</v>
      </c>
      <c r="CZ48" s="389">
        <v>0.73327963260754425</v>
      </c>
      <c r="DA48" s="400">
        <v>1.0121471633267409</v>
      </c>
      <c r="DB48" s="388">
        <v>8.130111840128465E-2</v>
      </c>
      <c r="DC48" s="390">
        <v>97.452299000000011</v>
      </c>
      <c r="DD48" s="391">
        <v>81</v>
      </c>
      <c r="DE48"/>
    </row>
    <row r="49" spans="99:109" ht="13.5" customHeight="1" thickTop="1">
      <c r="CU49" s="196"/>
      <c r="CV49" s="196"/>
      <c r="CW49" s="196"/>
      <c r="CX49" s="196"/>
      <c r="CY49" s="196"/>
      <c r="CZ49" s="196"/>
      <c r="DA49" s="196"/>
      <c r="DB49" s="196"/>
      <c r="DC49" s="196"/>
      <c r="DD49" s="196"/>
      <c r="DE49" s="196"/>
    </row>
    <row r="50" spans="99:109" ht="13.5" customHeight="1" thickBot="1">
      <c r="CU50" s="1063"/>
      <c r="CV50" s="1063"/>
      <c r="CW50" s="1063"/>
      <c r="CX50" s="1063"/>
      <c r="CY50" s="1063"/>
      <c r="CZ50" s="1063"/>
      <c r="DA50" s="1063"/>
      <c r="DB50" s="1063"/>
      <c r="DC50" s="1063"/>
      <c r="DD50" s="196"/>
      <c r="DE50" s="196"/>
    </row>
    <row r="51" spans="99:109" ht="13.5" customHeight="1" thickTop="1">
      <c r="CU51" s="1064"/>
      <c r="CV51" s="1065"/>
      <c r="CW51" s="1068"/>
      <c r="CX51" s="1070"/>
      <c r="CY51" s="1070"/>
      <c r="CZ51" s="1070"/>
      <c r="DA51" s="1070"/>
      <c r="DB51" s="1070"/>
      <c r="DC51" s="1072"/>
      <c r="DD51" s="196"/>
      <c r="DE51" s="196"/>
    </row>
    <row r="52" spans="99:109" ht="13.5" thickBot="1">
      <c r="CU52" s="1066"/>
      <c r="CV52" s="1067"/>
      <c r="CW52" s="1069"/>
      <c r="CX52" s="1071"/>
      <c r="CY52" s="186"/>
      <c r="CZ52" s="186"/>
      <c r="DA52" s="1071"/>
      <c r="DB52" s="1071"/>
      <c r="DC52" s="1073"/>
      <c r="DD52" s="196"/>
      <c r="DE52" s="196"/>
    </row>
    <row r="53" spans="99:109" ht="14.25" thickTop="1" thickBot="1">
      <c r="CU53" s="228"/>
      <c r="CV53" s="187"/>
      <c r="CW53" s="188"/>
      <c r="CX53" s="189"/>
      <c r="CY53" s="190"/>
      <c r="CZ53" s="190"/>
      <c r="DA53" s="191"/>
      <c r="DB53" s="192"/>
      <c r="DC53" s="193"/>
      <c r="DD53" s="196"/>
      <c r="DE53" s="196"/>
    </row>
    <row r="54" spans="99:109" ht="13.5" customHeight="1" thickTop="1">
      <c r="CU54" s="196"/>
      <c r="CV54" s="196"/>
      <c r="CW54" s="196"/>
      <c r="CX54" s="196"/>
      <c r="CY54" s="196"/>
      <c r="CZ54" s="196"/>
      <c r="DA54" s="196"/>
      <c r="DB54" s="196"/>
      <c r="DC54" s="196"/>
      <c r="DD54" s="196"/>
      <c r="DE54" s="196"/>
    </row>
    <row r="55" spans="99:109" ht="13.5" customHeight="1">
      <c r="DD55" s="196"/>
      <c r="DE55" s="196"/>
    </row>
    <row r="56" spans="99:109">
      <c r="DD56" s="196"/>
      <c r="DE56" s="196"/>
    </row>
    <row r="57" spans="99:109">
      <c r="DD57" s="196"/>
      <c r="DE57" s="196"/>
    </row>
    <row r="58" spans="99:109" ht="13.5" customHeight="1">
      <c r="DD58" s="196"/>
      <c r="DE58" s="196"/>
    </row>
    <row r="59" spans="99:109" ht="13.5" customHeight="1">
      <c r="CU59" s="196"/>
      <c r="CV59" s="196"/>
      <c r="CW59" s="196"/>
      <c r="CX59" s="196"/>
      <c r="CY59" s="196"/>
      <c r="CZ59" s="196"/>
      <c r="DA59" s="196"/>
      <c r="DB59" s="196"/>
      <c r="DC59" s="196"/>
      <c r="DD59" s="196"/>
      <c r="DE59" s="196"/>
    </row>
    <row r="60" spans="99:109">
      <c r="DE60" s="196"/>
    </row>
    <row r="61" spans="99:109">
      <c r="DE61" s="196"/>
    </row>
    <row r="62" spans="99:109" ht="13.5" customHeight="1">
      <c r="DE62" s="196"/>
    </row>
    <row r="63" spans="99:109" ht="13.5" customHeight="1">
      <c r="DE63" s="196"/>
    </row>
    <row r="64" spans="99:109">
      <c r="DE64" s="196"/>
    </row>
    <row r="65" spans="109:109">
      <c r="DE65" s="196"/>
    </row>
    <row r="66" spans="109:109">
      <c r="DE66" s="196"/>
    </row>
    <row r="67" spans="109:109">
      <c r="DE67" s="196"/>
    </row>
    <row r="68" spans="109:109">
      <c r="DE68" s="196"/>
    </row>
    <row r="69" spans="109:109" ht="13.5" customHeight="1">
      <c r="DE69" s="196"/>
    </row>
    <row r="70" spans="109:109" ht="13.5" customHeight="1">
      <c r="DE70" s="196"/>
    </row>
    <row r="71" spans="109:109">
      <c r="DE71" s="196"/>
    </row>
    <row r="72" spans="109:109">
      <c r="DE72" s="196"/>
    </row>
    <row r="73" spans="109:109" ht="13.5" customHeight="1">
      <c r="DE73" s="196"/>
    </row>
    <row r="74" spans="109:109" ht="13.5" customHeight="1">
      <c r="DE74" s="196"/>
    </row>
    <row r="75" spans="109:109">
      <c r="DE75" s="196"/>
    </row>
    <row r="76" spans="109:109" ht="13.5" customHeight="1">
      <c r="DE76" s="196"/>
    </row>
    <row r="77" spans="109:109" ht="13.5" customHeight="1">
      <c r="DE77" s="196"/>
    </row>
    <row r="78" spans="109:109" ht="13.5" customHeight="1">
      <c r="DE78" s="196"/>
    </row>
    <row r="79" spans="109:109">
      <c r="DE79" s="196"/>
    </row>
    <row r="80" spans="109:109">
      <c r="DE80" s="196"/>
    </row>
    <row r="81" spans="99:109" ht="13.5" customHeight="1">
      <c r="DE81" s="196"/>
    </row>
    <row r="82" spans="99:109" ht="13.5" customHeight="1">
      <c r="DE82" s="196"/>
    </row>
    <row r="83" spans="99:109">
      <c r="DE83" s="196"/>
    </row>
    <row r="84" spans="99:109">
      <c r="DE84" s="196"/>
    </row>
    <row r="85" spans="99:109">
      <c r="DE85" s="196"/>
    </row>
    <row r="86" spans="99:109" ht="13.5" customHeight="1">
      <c r="DE86" s="196"/>
    </row>
    <row r="87" spans="99:109" ht="13.5" customHeight="1">
      <c r="DE87" s="196"/>
    </row>
    <row r="88" spans="99:109">
      <c r="CU88" s="196"/>
      <c r="CV88" s="196"/>
      <c r="CW88" s="196"/>
      <c r="CX88" s="196"/>
      <c r="CY88" s="196"/>
      <c r="CZ88" s="196"/>
      <c r="DA88" s="196"/>
      <c r="DB88" s="196"/>
      <c r="DC88" s="196"/>
      <c r="DD88" s="196"/>
      <c r="DE88" s="196"/>
    </row>
    <row r="90" spans="99:109" ht="13.5" customHeight="1"/>
    <row r="91" spans="99:109" ht="13.5" customHeight="1"/>
  </sheetData>
  <mergeCells count="136">
    <mergeCell ref="CU41:DD41"/>
    <mergeCell ref="CU42:CW43"/>
    <mergeCell ref="CX42:CX43"/>
    <mergeCell ref="CY42:CY43"/>
    <mergeCell ref="CZ42:DA42"/>
    <mergeCell ref="DB42:DB43"/>
    <mergeCell ref="DC42:DC43"/>
    <mergeCell ref="DD42:DD43"/>
    <mergeCell ref="DC23:DC24"/>
    <mergeCell ref="DD23:DD24"/>
    <mergeCell ref="CU33:DD33"/>
    <mergeCell ref="CU34:CW35"/>
    <mergeCell ref="CX34:CX35"/>
    <mergeCell ref="CY34:CY35"/>
    <mergeCell ref="CZ34:DA34"/>
    <mergeCell ref="DB34:DB35"/>
    <mergeCell ref="DC34:DC35"/>
    <mergeCell ref="DD34:DD35"/>
    <mergeCell ref="CU23:CW24"/>
    <mergeCell ref="CX23:CX24"/>
    <mergeCell ref="CY23:CY24"/>
    <mergeCell ref="CZ23:DA23"/>
    <mergeCell ref="DB23:DB24"/>
    <mergeCell ref="CS4:CS5"/>
    <mergeCell ref="CU14:DD14"/>
    <mergeCell ref="CU6:DD6"/>
    <mergeCell ref="CU7:CW8"/>
    <mergeCell ref="CX7:CX8"/>
    <mergeCell ref="CY7:CY8"/>
    <mergeCell ref="CZ7:DA7"/>
    <mergeCell ref="DB7:DB8"/>
    <mergeCell ref="DC7:DC8"/>
    <mergeCell ref="DD7:DD8"/>
    <mergeCell ref="CV1:DD1"/>
    <mergeCell ref="CV2:CW3"/>
    <mergeCell ref="CX2:CX3"/>
    <mergeCell ref="CY2:CY3"/>
    <mergeCell ref="CZ2:DA2"/>
    <mergeCell ref="DB2:DB3"/>
    <mergeCell ref="DC2:DC3"/>
    <mergeCell ref="DD2:DD3"/>
    <mergeCell ref="CU22:DD22"/>
    <mergeCell ref="BO3:BU3"/>
    <mergeCell ref="CE3:CK3"/>
    <mergeCell ref="BO4:BO5"/>
    <mergeCell ref="BP4:BP5"/>
    <mergeCell ref="BQ4:BR4"/>
    <mergeCell ref="BS4:BS5"/>
    <mergeCell ref="BT4:BT5"/>
    <mergeCell ref="BU4:BU5"/>
    <mergeCell ref="A1:CS1"/>
    <mergeCell ref="A3:A5"/>
    <mergeCell ref="C3:I3"/>
    <mergeCell ref="K3:Q3"/>
    <mergeCell ref="S3:Y3"/>
    <mergeCell ref="AA3:AG3"/>
    <mergeCell ref="AI3:AO3"/>
    <mergeCell ref="AQ3:AW3"/>
    <mergeCell ref="AY3:BE3"/>
    <mergeCell ref="BG3:BM3"/>
    <mergeCell ref="O4:O5"/>
    <mergeCell ref="P4:P5"/>
    <mergeCell ref="Q4:Q5"/>
    <mergeCell ref="S4:S5"/>
    <mergeCell ref="T4:T5"/>
    <mergeCell ref="U4:V4"/>
    <mergeCell ref="C4:C5"/>
    <mergeCell ref="D4:D5"/>
    <mergeCell ref="E4:F4"/>
    <mergeCell ref="G4:G5"/>
    <mergeCell ref="H4:H5"/>
    <mergeCell ref="I4:I5"/>
    <mergeCell ref="K4:K5"/>
    <mergeCell ref="L4:L5"/>
    <mergeCell ref="M4:N4"/>
    <mergeCell ref="AS4:AT4"/>
    <mergeCell ref="AE4:AE5"/>
    <mergeCell ref="AF4:AF5"/>
    <mergeCell ref="AG4:AG5"/>
    <mergeCell ref="AI4:AI5"/>
    <mergeCell ref="AJ4:AJ5"/>
    <mergeCell ref="AK4:AL4"/>
    <mergeCell ref="W4:W5"/>
    <mergeCell ref="X4:X5"/>
    <mergeCell ref="Y4:Y5"/>
    <mergeCell ref="AA4:AA5"/>
    <mergeCell ref="AB4:AB5"/>
    <mergeCell ref="AC4:AD4"/>
    <mergeCell ref="A33:BM33"/>
    <mergeCell ref="BK4:BK5"/>
    <mergeCell ref="BL4:BL5"/>
    <mergeCell ref="BM4:BM5"/>
    <mergeCell ref="CM4:CM5"/>
    <mergeCell ref="CN4:CN5"/>
    <mergeCell ref="CO4:CP4"/>
    <mergeCell ref="BC4:BC5"/>
    <mergeCell ref="BD4:BD5"/>
    <mergeCell ref="BE4:BE5"/>
    <mergeCell ref="BG4:BG5"/>
    <mergeCell ref="BH4:BH5"/>
    <mergeCell ref="BI4:BJ4"/>
    <mergeCell ref="AU4:AU5"/>
    <mergeCell ref="AV4:AV5"/>
    <mergeCell ref="AW4:AW5"/>
    <mergeCell ref="AY4:AY5"/>
    <mergeCell ref="AZ4:AZ5"/>
    <mergeCell ref="BA4:BB4"/>
    <mergeCell ref="AM4:AM5"/>
    <mergeCell ref="AN4:AN5"/>
    <mergeCell ref="AO4:AO5"/>
    <mergeCell ref="AQ4:AQ5"/>
    <mergeCell ref="AR4:AR5"/>
    <mergeCell ref="CU50:DC50"/>
    <mergeCell ref="CU51:CV52"/>
    <mergeCell ref="CW51:CW52"/>
    <mergeCell ref="CX51:CX52"/>
    <mergeCell ref="CY51:CZ51"/>
    <mergeCell ref="DA51:DA52"/>
    <mergeCell ref="DB51:DB52"/>
    <mergeCell ref="DC51:DC52"/>
    <mergeCell ref="BW3:CC3"/>
    <mergeCell ref="BW4:BW5"/>
    <mergeCell ref="BX4:BX5"/>
    <mergeCell ref="BY4:BZ4"/>
    <mergeCell ref="CA4:CA5"/>
    <mergeCell ref="CB4:CB5"/>
    <mergeCell ref="CC4:CC5"/>
    <mergeCell ref="CQ4:CQ5"/>
    <mergeCell ref="CR4:CR5"/>
    <mergeCell ref="CE4:CE5"/>
    <mergeCell ref="CF4:CF5"/>
    <mergeCell ref="CG4:CH4"/>
    <mergeCell ref="CI4:CI5"/>
    <mergeCell ref="CJ4:CJ5"/>
    <mergeCell ref="CK4:CK5"/>
    <mergeCell ref="CM3:CS3"/>
  </mergeCells>
  <printOptions horizontalCentered="1"/>
  <pageMargins left="0.19685039370078741" right="0.19685039370078741" top="0.78740157480314965" bottom="0.59055118110236227" header="0.31496062992125984" footer="0.31496062992125984"/>
  <pageSetup paperSize="9" scale="53" orientation="landscape" r:id="rId1"/>
  <ignoredErrors>
    <ignoredError sqref="CP11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JH50"/>
  <sheetViews>
    <sheetView showGridLines="0" view="pageBreakPreview" topLeftCell="F1" zoomScale="70" zoomScaleNormal="100" zoomScaleSheetLayoutView="70" workbookViewId="0">
      <selection activeCell="CD35" sqref="CD35"/>
    </sheetView>
  </sheetViews>
  <sheetFormatPr baseColWidth="10" defaultColWidth="11.42578125" defaultRowHeight="12.75"/>
  <cols>
    <col min="1" max="1" width="19" style="136" customWidth="1"/>
    <col min="2" max="2" width="9.28515625" style="136" customWidth="1"/>
    <col min="3" max="5" width="12.7109375" style="136" hidden="1" customWidth="1"/>
    <col min="6" max="6" width="11.7109375" style="136" customWidth="1"/>
    <col min="7" max="7" width="12.7109375" style="136" hidden="1" customWidth="1"/>
    <col min="8" max="8" width="11.28515625" style="136" customWidth="1"/>
    <col min="9" max="9" width="0.7109375" style="136" customWidth="1"/>
    <col min="10" max="10" width="9.28515625" style="136" customWidth="1"/>
    <col min="11" max="11" width="12.7109375" style="136" hidden="1" customWidth="1"/>
    <col min="12" max="13" width="8.7109375" style="136" hidden="1" customWidth="1"/>
    <col min="14" max="14" width="11.7109375" style="136" customWidth="1"/>
    <col min="15" max="15" width="12.7109375" style="136" hidden="1" customWidth="1"/>
    <col min="16" max="16" width="11.28515625" style="136" customWidth="1"/>
    <col min="17" max="17" width="0.7109375" style="136" customWidth="1"/>
    <col min="18" max="18" width="9.28515625" style="136" customWidth="1"/>
    <col min="19" max="19" width="10.7109375" style="136" hidden="1" customWidth="1"/>
    <col min="20" max="21" width="9.7109375" style="136" hidden="1" customWidth="1"/>
    <col min="22" max="22" width="11.7109375" style="136" customWidth="1"/>
    <col min="23" max="23" width="10.7109375" style="136" hidden="1" customWidth="1"/>
    <col min="24" max="24" width="11.28515625" style="136" customWidth="1"/>
    <col min="25" max="25" width="0.85546875" style="136" hidden="1" customWidth="1"/>
    <col min="26" max="26" width="7.140625" style="136" hidden="1" customWidth="1"/>
    <col min="27" max="32" width="8.7109375" style="136" hidden="1" customWidth="1"/>
    <col min="33" max="33" width="0.7109375" style="136" customWidth="1"/>
    <col min="34" max="34" width="9.28515625" style="136" customWidth="1"/>
    <col min="35" max="35" width="8.7109375" style="136" hidden="1" customWidth="1"/>
    <col min="36" max="36" width="10.85546875" style="136" hidden="1" customWidth="1"/>
    <col min="37" max="37" width="0.42578125" style="136" hidden="1" customWidth="1"/>
    <col min="38" max="38" width="11.7109375" style="136" customWidth="1"/>
    <col min="39" max="39" width="8.7109375" style="136" hidden="1" customWidth="1"/>
    <col min="40" max="40" width="11.28515625" style="136" customWidth="1"/>
    <col min="41" max="41" width="0.5703125" style="136" customWidth="1"/>
    <col min="42" max="42" width="9.28515625" style="136" customWidth="1"/>
    <col min="43" max="44" width="9.7109375" style="136" hidden="1" customWidth="1"/>
    <col min="45" max="45" width="8.7109375" style="136" hidden="1" customWidth="1"/>
    <col min="46" max="46" width="11.7109375" style="136" customWidth="1"/>
    <col min="47" max="47" width="8.7109375" style="136" hidden="1" customWidth="1"/>
    <col min="48" max="48" width="11.28515625" style="137" customWidth="1"/>
    <col min="49" max="49" width="0.5703125" style="136" customWidth="1"/>
    <col min="50" max="57" width="4" style="136" hidden="1" customWidth="1"/>
    <col min="58" max="58" width="9.28515625" style="136" customWidth="1"/>
    <col min="59" max="59" width="11.42578125" style="136" customWidth="1"/>
    <col min="60" max="60" width="9.28515625" style="136" customWidth="1"/>
    <col min="61" max="61" width="10.140625" style="136" customWidth="1"/>
    <col min="62" max="62" width="11.7109375" style="136" customWidth="1"/>
    <col min="63" max="63" width="8.7109375" style="136" hidden="1" customWidth="1"/>
    <col min="64" max="64" width="11.28515625" style="137" customWidth="1"/>
    <col min="65" max="65" width="0.5703125" style="136" customWidth="1"/>
    <col min="66" max="73" width="4" style="136" hidden="1" customWidth="1"/>
    <col min="74" max="74" width="9.28515625" style="136" customWidth="1"/>
    <col min="75" max="75" width="11.42578125" style="136" customWidth="1"/>
    <col min="76" max="76" width="9.28515625" style="136" customWidth="1"/>
    <col min="77" max="77" width="10.140625" style="136" customWidth="1"/>
    <col min="78" max="78" width="11.7109375" style="136" customWidth="1"/>
    <col min="79" max="79" width="8.7109375" style="136" hidden="1" customWidth="1"/>
    <col min="80" max="80" width="11.28515625" style="137" customWidth="1"/>
    <col min="81" max="81" width="7.140625" style="136" customWidth="1"/>
    <col min="82" max="82" width="11.42578125" style="136" customWidth="1"/>
    <col min="83" max="84" width="7.28515625" style="136" customWidth="1"/>
    <col min="85" max="85" width="8.7109375" style="136" customWidth="1"/>
    <col min="86" max="86" width="11.42578125" style="136" customWidth="1"/>
    <col min="87" max="87" width="8.28515625" style="136" customWidth="1"/>
    <col min="88" max="95" width="11.42578125" style="136" customWidth="1"/>
    <col min="96" max="16384" width="11.42578125" style="136"/>
  </cols>
  <sheetData>
    <row r="1" spans="1:93" ht="45" customHeight="1">
      <c r="A1" s="1089" t="s">
        <v>148</v>
      </c>
      <c r="B1" s="1089"/>
      <c r="C1" s="1089"/>
      <c r="D1" s="1089"/>
      <c r="E1" s="1089"/>
      <c r="F1" s="1089"/>
      <c r="G1" s="1089"/>
      <c r="H1" s="1089"/>
      <c r="I1" s="1089"/>
      <c r="J1" s="1089"/>
      <c r="K1" s="1089"/>
      <c r="L1" s="1089"/>
      <c r="M1" s="1089"/>
      <c r="N1" s="1089"/>
      <c r="O1" s="1089"/>
      <c r="P1" s="1089"/>
      <c r="Q1" s="1089"/>
      <c r="R1" s="1089"/>
      <c r="S1" s="1089"/>
      <c r="T1" s="1089"/>
      <c r="U1" s="1089"/>
      <c r="V1" s="1089"/>
      <c r="W1" s="1089"/>
      <c r="X1" s="1089"/>
      <c r="Y1" s="1089"/>
      <c r="Z1" s="1089"/>
      <c r="AA1" s="1089"/>
      <c r="AB1" s="1089"/>
      <c r="AC1" s="1089"/>
      <c r="AD1" s="1089"/>
      <c r="AE1" s="1089"/>
      <c r="AF1" s="1089"/>
      <c r="AG1" s="1089"/>
      <c r="AH1" s="1089"/>
      <c r="AI1" s="1089"/>
      <c r="AJ1" s="1089"/>
      <c r="AK1" s="1089"/>
      <c r="AL1" s="1089"/>
      <c r="AM1" s="1089"/>
      <c r="AN1" s="1089"/>
      <c r="AO1" s="1089"/>
      <c r="AP1" s="1089"/>
      <c r="AQ1" s="1089"/>
      <c r="AR1" s="1089"/>
      <c r="AS1" s="1089"/>
      <c r="AT1" s="1089"/>
      <c r="AU1" s="1089"/>
      <c r="AV1" s="1089"/>
      <c r="AW1" s="1089"/>
      <c r="AX1" s="1089"/>
      <c r="AY1" s="1089"/>
      <c r="AZ1" s="1089"/>
      <c r="BA1" s="1089"/>
      <c r="BB1" s="1089"/>
      <c r="BC1" s="1089"/>
      <c r="BD1" s="1089"/>
      <c r="BE1" s="1089"/>
      <c r="BF1" s="1089"/>
      <c r="BG1" s="1089"/>
      <c r="BH1" s="1089"/>
      <c r="BI1" s="1089"/>
      <c r="BJ1" s="1089"/>
      <c r="BK1" s="1089"/>
      <c r="BL1" s="1089"/>
      <c r="BM1" s="1089"/>
      <c r="BN1" s="1089"/>
      <c r="BO1" s="1089"/>
      <c r="BP1" s="1089"/>
      <c r="BQ1" s="1089"/>
      <c r="BR1" s="1089"/>
      <c r="BS1" s="1089"/>
      <c r="BT1" s="1089"/>
      <c r="BU1" s="1089"/>
      <c r="BV1" s="1089"/>
      <c r="BW1" s="1089"/>
      <c r="BX1" s="1089"/>
      <c r="BY1" s="1089"/>
      <c r="BZ1" s="1089"/>
      <c r="CA1" s="1089"/>
      <c r="CB1" s="1089"/>
      <c r="CC1" s="209"/>
      <c r="CD1" s="209"/>
      <c r="CE1" s="209"/>
      <c r="CF1" s="209"/>
      <c r="CG1" s="247"/>
      <c r="CH1" s="247"/>
      <c r="CI1" s="247"/>
      <c r="CJ1" s="248"/>
      <c r="CK1" s="248"/>
      <c r="CL1" s="248"/>
      <c r="CM1" s="248"/>
    </row>
    <row r="2" spans="1:93" ht="11.1" customHeight="1" thickBot="1">
      <c r="CD2" s="1095" t="s">
        <v>99</v>
      </c>
      <c r="CE2" s="1095"/>
      <c r="CF2" s="1095"/>
      <c r="CG2" s="1095"/>
      <c r="CH2" s="1095"/>
      <c r="CI2" s="1095"/>
      <c r="CJ2" s="1095"/>
      <c r="CK2" s="1095"/>
      <c r="CL2" s="1095"/>
    </row>
    <row r="3" spans="1:93" s="140" customFormat="1" ht="29.25" customHeight="1" thickTop="1">
      <c r="A3" s="1113" t="s">
        <v>18</v>
      </c>
      <c r="B3" s="1110" t="s">
        <v>98</v>
      </c>
      <c r="C3" s="1110"/>
      <c r="D3" s="1110"/>
      <c r="E3" s="1110"/>
      <c r="F3" s="1110"/>
      <c r="G3" s="1110"/>
      <c r="H3" s="1110"/>
      <c r="I3" s="327"/>
      <c r="J3" s="1110">
        <v>2009</v>
      </c>
      <c r="K3" s="1110"/>
      <c r="L3" s="1110"/>
      <c r="M3" s="1110"/>
      <c r="N3" s="1110"/>
      <c r="O3" s="1110"/>
      <c r="P3" s="1110"/>
      <c r="Q3" s="139"/>
      <c r="R3" s="1110">
        <v>2010</v>
      </c>
      <c r="S3" s="1110"/>
      <c r="T3" s="1110"/>
      <c r="U3" s="1110"/>
      <c r="V3" s="1110"/>
      <c r="W3" s="1110"/>
      <c r="X3" s="1110"/>
      <c r="Y3" s="327"/>
      <c r="Z3" s="1109" t="s">
        <v>88</v>
      </c>
      <c r="AA3" s="1109"/>
      <c r="AB3" s="1109"/>
      <c r="AC3" s="1109"/>
      <c r="AD3" s="1109"/>
      <c r="AE3" s="1109"/>
      <c r="AF3" s="1109"/>
      <c r="AG3" s="327"/>
      <c r="AH3" s="1110">
        <v>2011</v>
      </c>
      <c r="AI3" s="1110"/>
      <c r="AJ3" s="1110"/>
      <c r="AK3" s="1110"/>
      <c r="AL3" s="1110"/>
      <c r="AM3" s="1110"/>
      <c r="AN3" s="1110"/>
      <c r="AO3" s="139"/>
      <c r="AP3" s="1088">
        <v>2012</v>
      </c>
      <c r="AQ3" s="1088"/>
      <c r="AR3" s="1088"/>
      <c r="AS3" s="1088"/>
      <c r="AT3" s="1088"/>
      <c r="AU3" s="1088"/>
      <c r="AV3" s="1088"/>
      <c r="AW3" s="139"/>
      <c r="AX3" s="1109" t="s">
        <v>108</v>
      </c>
      <c r="AY3" s="1109"/>
      <c r="AZ3" s="1109"/>
      <c r="BA3" s="1109"/>
      <c r="BB3" s="1109"/>
      <c r="BC3" s="1109"/>
      <c r="BD3" s="1109"/>
      <c r="BE3" s="139"/>
      <c r="BF3" s="1110">
        <v>2013</v>
      </c>
      <c r="BG3" s="1110"/>
      <c r="BH3" s="1110"/>
      <c r="BI3" s="1110"/>
      <c r="BJ3" s="1110"/>
      <c r="BK3" s="1110"/>
      <c r="BL3" s="1111"/>
      <c r="BM3" s="139"/>
      <c r="BN3" s="1109" t="s">
        <v>108</v>
      </c>
      <c r="BO3" s="1109"/>
      <c r="BP3" s="1109"/>
      <c r="BQ3" s="1109"/>
      <c r="BR3" s="1109"/>
      <c r="BS3" s="1109"/>
      <c r="BT3" s="1109"/>
      <c r="BU3" s="139"/>
      <c r="BV3" s="1110" t="s">
        <v>168</v>
      </c>
      <c r="BW3" s="1110"/>
      <c r="BX3" s="1110"/>
      <c r="BY3" s="1110"/>
      <c r="BZ3" s="1110"/>
      <c r="CA3" s="1110"/>
      <c r="CB3" s="1111"/>
      <c r="CC3" s="182"/>
      <c r="CD3" s="1096" t="s">
        <v>151</v>
      </c>
      <c r="CE3" s="1097"/>
      <c r="CF3" s="1100" t="s">
        <v>100</v>
      </c>
      <c r="CG3" s="1102" t="s">
        <v>101</v>
      </c>
      <c r="CH3" s="1102" t="s">
        <v>102</v>
      </c>
      <c r="CI3" s="1102"/>
      <c r="CJ3" s="1102" t="s">
        <v>103</v>
      </c>
      <c r="CK3" s="1102" t="s">
        <v>104</v>
      </c>
      <c r="CL3" s="1104" t="s">
        <v>105</v>
      </c>
      <c r="CM3" s="183"/>
      <c r="CN3" s="183"/>
      <c r="CO3" s="143"/>
    </row>
    <row r="4" spans="1:93" s="140" customFormat="1" ht="33.75" customHeight="1" thickBot="1">
      <c r="A4" s="1114"/>
      <c r="B4" s="1075" t="s">
        <v>0</v>
      </c>
      <c r="C4" s="1077" t="s">
        <v>54</v>
      </c>
      <c r="D4" s="1075" t="s">
        <v>1</v>
      </c>
      <c r="E4" s="1075"/>
      <c r="F4" s="1075" t="s">
        <v>2</v>
      </c>
      <c r="G4" s="1077" t="s">
        <v>46</v>
      </c>
      <c r="H4" s="1075" t="s">
        <v>43</v>
      </c>
      <c r="I4" s="323"/>
      <c r="J4" s="1075" t="s">
        <v>0</v>
      </c>
      <c r="K4" s="1077" t="s">
        <v>54</v>
      </c>
      <c r="L4" s="1075" t="s">
        <v>1</v>
      </c>
      <c r="M4" s="1075"/>
      <c r="N4" s="1075" t="s">
        <v>2</v>
      </c>
      <c r="O4" s="1077" t="s">
        <v>46</v>
      </c>
      <c r="P4" s="1075" t="s">
        <v>43</v>
      </c>
      <c r="Q4" s="310"/>
      <c r="R4" s="1075" t="s">
        <v>0</v>
      </c>
      <c r="S4" s="1077" t="s">
        <v>54</v>
      </c>
      <c r="T4" s="1075" t="s">
        <v>1</v>
      </c>
      <c r="U4" s="1075"/>
      <c r="V4" s="1075" t="s">
        <v>2</v>
      </c>
      <c r="W4" s="1077" t="s">
        <v>46</v>
      </c>
      <c r="X4" s="1075" t="s">
        <v>43</v>
      </c>
      <c r="Y4" s="325"/>
      <c r="Z4" s="1075" t="s">
        <v>0</v>
      </c>
      <c r="AA4" s="1077" t="s">
        <v>54</v>
      </c>
      <c r="AB4" s="1075" t="s">
        <v>1</v>
      </c>
      <c r="AC4" s="1075"/>
      <c r="AD4" s="1075" t="s">
        <v>2</v>
      </c>
      <c r="AE4" s="1077" t="s">
        <v>46</v>
      </c>
      <c r="AF4" s="1075" t="s">
        <v>43</v>
      </c>
      <c r="AG4" s="325"/>
      <c r="AH4" s="1075" t="s">
        <v>0</v>
      </c>
      <c r="AI4" s="1077" t="s">
        <v>54</v>
      </c>
      <c r="AJ4" s="1075" t="s">
        <v>1</v>
      </c>
      <c r="AK4" s="1075"/>
      <c r="AL4" s="1075" t="s">
        <v>2</v>
      </c>
      <c r="AM4" s="1077" t="s">
        <v>46</v>
      </c>
      <c r="AN4" s="1075" t="s">
        <v>43</v>
      </c>
      <c r="AO4" s="310"/>
      <c r="AP4" s="1075" t="s">
        <v>0</v>
      </c>
      <c r="AQ4" s="1077" t="s">
        <v>54</v>
      </c>
      <c r="AR4" s="1075" t="s">
        <v>1</v>
      </c>
      <c r="AS4" s="1075"/>
      <c r="AT4" s="1075" t="s">
        <v>2</v>
      </c>
      <c r="AU4" s="1077" t="s">
        <v>46</v>
      </c>
      <c r="AV4" s="1080" t="s">
        <v>43</v>
      </c>
      <c r="AW4" s="310"/>
      <c r="AX4" s="1075" t="s">
        <v>0</v>
      </c>
      <c r="AY4" s="1077" t="s">
        <v>54</v>
      </c>
      <c r="AZ4" s="1075" t="s">
        <v>1</v>
      </c>
      <c r="BA4" s="1075"/>
      <c r="BB4" s="1075" t="s">
        <v>2</v>
      </c>
      <c r="BC4" s="1077" t="s">
        <v>46</v>
      </c>
      <c r="BD4" s="1075" t="s">
        <v>43</v>
      </c>
      <c r="BE4" s="310"/>
      <c r="BF4" s="1075" t="s">
        <v>0</v>
      </c>
      <c r="BG4" s="1077" t="s">
        <v>54</v>
      </c>
      <c r="BH4" s="1079" t="s">
        <v>1</v>
      </c>
      <c r="BI4" s="1079"/>
      <c r="BJ4" s="1075" t="s">
        <v>2</v>
      </c>
      <c r="BK4" s="1077" t="s">
        <v>46</v>
      </c>
      <c r="BL4" s="1080" t="s">
        <v>43</v>
      </c>
      <c r="BM4" s="310"/>
      <c r="BN4" s="1075" t="s">
        <v>0</v>
      </c>
      <c r="BO4" s="1077" t="s">
        <v>54</v>
      </c>
      <c r="BP4" s="1075" t="s">
        <v>1</v>
      </c>
      <c r="BQ4" s="1075"/>
      <c r="BR4" s="1075" t="s">
        <v>2</v>
      </c>
      <c r="BS4" s="1077" t="s">
        <v>46</v>
      </c>
      <c r="BT4" s="1075" t="s">
        <v>43</v>
      </c>
      <c r="BU4" s="310"/>
      <c r="BV4" s="1075" t="s">
        <v>0</v>
      </c>
      <c r="BW4" s="1077" t="s">
        <v>54</v>
      </c>
      <c r="BX4" s="1079" t="s">
        <v>1</v>
      </c>
      <c r="BY4" s="1079"/>
      <c r="BZ4" s="1075" t="s">
        <v>2</v>
      </c>
      <c r="CA4" s="1077" t="s">
        <v>46</v>
      </c>
      <c r="CB4" s="1080" t="s">
        <v>43</v>
      </c>
      <c r="CC4" s="184"/>
      <c r="CD4" s="1098"/>
      <c r="CE4" s="1099"/>
      <c r="CF4" s="1101"/>
      <c r="CG4" s="1103"/>
      <c r="CH4" s="368" t="s">
        <v>3</v>
      </c>
      <c r="CI4" s="368" t="s">
        <v>4</v>
      </c>
      <c r="CJ4" s="1103"/>
      <c r="CK4" s="1103"/>
      <c r="CL4" s="1105"/>
      <c r="CM4" s="185"/>
      <c r="CN4" s="185"/>
      <c r="CO4" s="143"/>
    </row>
    <row r="5" spans="1:93" s="140" customFormat="1" ht="23.1" customHeight="1" thickTop="1" thickBot="1">
      <c r="A5" s="1115"/>
      <c r="B5" s="1076"/>
      <c r="C5" s="1078"/>
      <c r="D5" s="326" t="s">
        <v>3</v>
      </c>
      <c r="E5" s="326" t="s">
        <v>4</v>
      </c>
      <c r="F5" s="1076"/>
      <c r="G5" s="1078"/>
      <c r="H5" s="1076"/>
      <c r="I5" s="324"/>
      <c r="J5" s="1076"/>
      <c r="K5" s="1078"/>
      <c r="L5" s="326" t="s">
        <v>3</v>
      </c>
      <c r="M5" s="326" t="s">
        <v>4</v>
      </c>
      <c r="N5" s="1076"/>
      <c r="O5" s="1078"/>
      <c r="P5" s="1076"/>
      <c r="Q5" s="311"/>
      <c r="R5" s="1076"/>
      <c r="S5" s="1078"/>
      <c r="T5" s="326" t="s">
        <v>3</v>
      </c>
      <c r="U5" s="326" t="s">
        <v>4</v>
      </c>
      <c r="V5" s="1076"/>
      <c r="W5" s="1078"/>
      <c r="X5" s="1076"/>
      <c r="Y5" s="326"/>
      <c r="Z5" s="1076"/>
      <c r="AA5" s="1078"/>
      <c r="AB5" s="326" t="s">
        <v>3</v>
      </c>
      <c r="AC5" s="326" t="s">
        <v>4</v>
      </c>
      <c r="AD5" s="1076"/>
      <c r="AE5" s="1078"/>
      <c r="AF5" s="1076"/>
      <c r="AG5" s="326"/>
      <c r="AH5" s="1076"/>
      <c r="AI5" s="1078"/>
      <c r="AJ5" s="326" t="s">
        <v>3</v>
      </c>
      <c r="AK5" s="326" t="s">
        <v>4</v>
      </c>
      <c r="AL5" s="1076"/>
      <c r="AM5" s="1078"/>
      <c r="AN5" s="1076"/>
      <c r="AO5" s="311"/>
      <c r="AP5" s="1076"/>
      <c r="AQ5" s="1078"/>
      <c r="AR5" s="326" t="s">
        <v>3</v>
      </c>
      <c r="AS5" s="326" t="s">
        <v>4</v>
      </c>
      <c r="AT5" s="1076"/>
      <c r="AU5" s="1078"/>
      <c r="AV5" s="1081"/>
      <c r="AW5" s="311"/>
      <c r="AX5" s="1076"/>
      <c r="AY5" s="1078"/>
      <c r="AZ5" s="326" t="s">
        <v>3</v>
      </c>
      <c r="BA5" s="326" t="s">
        <v>4</v>
      </c>
      <c r="BB5" s="1076"/>
      <c r="BC5" s="1078"/>
      <c r="BD5" s="1076"/>
      <c r="BE5" s="311"/>
      <c r="BF5" s="1076"/>
      <c r="BG5" s="1078"/>
      <c r="BH5" s="326" t="s">
        <v>3</v>
      </c>
      <c r="BI5" s="326" t="s">
        <v>4</v>
      </c>
      <c r="BJ5" s="1076"/>
      <c r="BK5" s="1078"/>
      <c r="BL5" s="1081"/>
      <c r="BM5" s="311"/>
      <c r="BN5" s="1076"/>
      <c r="BO5" s="1078"/>
      <c r="BP5" s="326" t="s">
        <v>3</v>
      </c>
      <c r="BQ5" s="326" t="s">
        <v>4</v>
      </c>
      <c r="BR5" s="1076"/>
      <c r="BS5" s="1078"/>
      <c r="BT5" s="1076"/>
      <c r="BU5" s="311"/>
      <c r="BV5" s="1076"/>
      <c r="BW5" s="1078"/>
      <c r="BX5" s="326" t="s">
        <v>3</v>
      </c>
      <c r="BY5" s="326" t="s">
        <v>4</v>
      </c>
      <c r="BZ5" s="1076"/>
      <c r="CA5" s="1078"/>
      <c r="CB5" s="1081"/>
      <c r="CC5" s="184"/>
      <c r="CD5" s="369" t="s">
        <v>106</v>
      </c>
      <c r="CE5" s="370" t="s">
        <v>170</v>
      </c>
      <c r="CF5" s="371">
        <v>0.77201521949905816</v>
      </c>
      <c r="CG5" s="372">
        <v>1.8339964329071819E-2</v>
      </c>
      <c r="CH5" s="373">
        <v>0.73597409946635439</v>
      </c>
      <c r="CI5" s="373">
        <v>0.80805633953176192</v>
      </c>
      <c r="CJ5" s="372">
        <v>2.3755962144078161E-2</v>
      </c>
      <c r="CK5" s="374">
        <v>887.41054800000097</v>
      </c>
      <c r="CL5" s="375">
        <v>934</v>
      </c>
      <c r="CM5" s="185"/>
      <c r="CN5" s="185"/>
      <c r="CO5" s="143"/>
    </row>
    <row r="6" spans="1:93" s="140" customFormat="1" ht="8.1" customHeight="1" thickTop="1">
      <c r="A6" s="229"/>
      <c r="AV6" s="278"/>
      <c r="AX6" s="185"/>
      <c r="AY6" s="185"/>
      <c r="AZ6" s="185"/>
      <c r="BA6" s="185"/>
      <c r="BB6" s="185"/>
      <c r="BC6" s="185"/>
      <c r="BD6" s="185"/>
      <c r="BF6" s="185"/>
      <c r="BG6" s="185"/>
      <c r="BH6" s="185"/>
      <c r="BI6" s="185"/>
      <c r="BJ6" s="185"/>
      <c r="BK6" s="185"/>
      <c r="BL6" s="201"/>
      <c r="BN6" s="185"/>
      <c r="BO6" s="185"/>
      <c r="BP6" s="185"/>
      <c r="BQ6" s="185"/>
      <c r="BR6" s="185"/>
      <c r="BS6" s="185"/>
      <c r="BT6" s="185"/>
      <c r="BV6" s="185"/>
      <c r="BW6" s="185"/>
      <c r="BX6" s="185"/>
      <c r="BY6" s="185"/>
      <c r="BZ6" s="185"/>
      <c r="CA6" s="185"/>
      <c r="CB6" s="201"/>
      <c r="CC6" s="185"/>
      <c r="CD6" s="183"/>
      <c r="CE6" s="183"/>
      <c r="CF6" s="194"/>
      <c r="CG6" s="185"/>
      <c r="CH6" s="185"/>
      <c r="CI6" s="185"/>
      <c r="CJ6" s="185"/>
      <c r="CK6" s="185"/>
      <c r="CL6" s="185"/>
      <c r="CM6" s="185"/>
      <c r="CN6" s="185"/>
      <c r="CO6" s="143"/>
    </row>
    <row r="7" spans="1:93" s="223" customFormat="1" ht="21.95" customHeight="1">
      <c r="A7" s="308" t="s">
        <v>5</v>
      </c>
      <c r="B7" s="145">
        <v>61.3</v>
      </c>
      <c r="C7" s="145"/>
      <c r="D7" s="145">
        <v>55.800000000000004</v>
      </c>
      <c r="E7" s="145">
        <v>66.900000000000006</v>
      </c>
      <c r="F7" s="145">
        <v>4.5</v>
      </c>
      <c r="G7" s="145"/>
      <c r="H7" s="147">
        <v>562</v>
      </c>
      <c r="I7" s="147"/>
      <c r="J7" s="148">
        <v>51.4</v>
      </c>
      <c r="K7" s="145">
        <v>1.6</v>
      </c>
      <c r="L7" s="145">
        <v>48.3</v>
      </c>
      <c r="M7" s="145">
        <v>54.6</v>
      </c>
      <c r="N7" s="145">
        <v>3.1</v>
      </c>
      <c r="O7" s="145">
        <v>1639</v>
      </c>
      <c r="P7" s="149">
        <v>1876</v>
      </c>
      <c r="Q7" s="307"/>
      <c r="R7" s="145">
        <v>58.599999999999994</v>
      </c>
      <c r="S7" s="145">
        <v>1.6</v>
      </c>
      <c r="T7" s="145">
        <v>55.400000000000006</v>
      </c>
      <c r="U7" s="145">
        <v>61.8</v>
      </c>
      <c r="V7" s="145">
        <v>2.7</v>
      </c>
      <c r="W7" s="147">
        <v>1747</v>
      </c>
      <c r="X7" s="147">
        <v>1884</v>
      </c>
      <c r="Y7" s="147"/>
      <c r="Z7" s="307"/>
      <c r="AA7" s="307"/>
      <c r="AB7" s="307"/>
      <c r="AC7" s="307"/>
      <c r="AD7" s="307"/>
      <c r="AE7" s="307"/>
      <c r="AF7" s="307"/>
      <c r="AG7" s="147"/>
      <c r="AH7" s="316">
        <v>71</v>
      </c>
      <c r="AI7" s="317">
        <v>1.4000000000000001</v>
      </c>
      <c r="AJ7" s="317">
        <v>68.300000000000011</v>
      </c>
      <c r="AK7" s="317">
        <v>73.8</v>
      </c>
      <c r="AL7" s="317">
        <v>1.9</v>
      </c>
      <c r="AM7" s="147">
        <v>1715</v>
      </c>
      <c r="AN7" s="149">
        <v>1847</v>
      </c>
      <c r="AO7" s="307"/>
      <c r="AP7" s="145">
        <v>75.444483713009731</v>
      </c>
      <c r="AQ7" s="145">
        <v>1.4184670524109635</v>
      </c>
      <c r="AR7" s="145">
        <v>72.660774055040818</v>
      </c>
      <c r="AS7" s="145">
        <v>78.22819337097863</v>
      </c>
      <c r="AT7" s="145">
        <v>1.8801468080911019</v>
      </c>
      <c r="AU7" s="146">
        <v>1731.7527110000044</v>
      </c>
      <c r="AV7" s="151">
        <v>1891</v>
      </c>
      <c r="AW7" s="307"/>
      <c r="AX7" s="145">
        <v>77.489146720039216</v>
      </c>
      <c r="AY7" s="145">
        <v>2.1211948470270277</v>
      </c>
      <c r="AZ7" s="145">
        <v>73.319372229288874</v>
      </c>
      <c r="BA7" s="145">
        <v>81.658921210789558</v>
      </c>
      <c r="BB7" s="145">
        <v>2.7374089621746629</v>
      </c>
      <c r="BC7" s="146">
        <v>740.49573299999986</v>
      </c>
      <c r="BD7" s="146">
        <v>839</v>
      </c>
      <c r="BE7" s="307"/>
      <c r="BF7" s="148">
        <v>77.181880988279744</v>
      </c>
      <c r="BG7" s="145">
        <v>1.5094443381893745</v>
      </c>
      <c r="BH7" s="145">
        <v>74.219409233634636</v>
      </c>
      <c r="BI7" s="145">
        <v>80.144352742924866</v>
      </c>
      <c r="BJ7" s="145">
        <v>1.9556977866587457</v>
      </c>
      <c r="BK7" s="146">
        <v>1585.6981629999991</v>
      </c>
      <c r="BL7" s="151">
        <v>1769</v>
      </c>
      <c r="BM7" s="307"/>
      <c r="BN7" s="145">
        <v>77.489146720039216</v>
      </c>
      <c r="BO7" s="145">
        <v>2.1211948470270277</v>
      </c>
      <c r="BP7" s="145">
        <v>73.319372229288874</v>
      </c>
      <c r="BQ7" s="145">
        <v>81.658921210789558</v>
      </c>
      <c r="BR7" s="145">
        <v>2.7374089621746629</v>
      </c>
      <c r="BS7" s="146">
        <v>740.49573299999986</v>
      </c>
      <c r="BT7" s="146">
        <v>839</v>
      </c>
      <c r="BU7" s="307"/>
      <c r="BV7" s="148">
        <f>IF(CJ5&lt;0.15,CF5*100,CONCATENATE("(",FIXED(CF5*100,1),")"))</f>
        <v>77.201521949905811</v>
      </c>
      <c r="BW7" s="145">
        <f t="shared" ref="BW7:BZ7" si="0">+CG5*100</f>
        <v>1.8339964329071818</v>
      </c>
      <c r="BX7" s="145">
        <f>IF(CH5&lt;0,0,CH5*100)</f>
        <v>73.597409946635437</v>
      </c>
      <c r="BY7" s="145">
        <f t="shared" si="0"/>
        <v>80.805633953176198</v>
      </c>
      <c r="BZ7" s="145">
        <f t="shared" si="0"/>
        <v>2.3755962144078162</v>
      </c>
      <c r="CA7" s="146">
        <f>+CK5</f>
        <v>887.41054800000097</v>
      </c>
      <c r="CB7" s="151">
        <f>+CL5</f>
        <v>934</v>
      </c>
      <c r="CC7" s="249"/>
      <c r="CD7" s="250"/>
      <c r="CE7" s="250"/>
      <c r="CF7" s="251"/>
      <c r="CG7" s="252"/>
      <c r="CH7" s="252"/>
      <c r="CI7" s="252"/>
      <c r="CJ7" s="248"/>
      <c r="CK7" s="248"/>
      <c r="CL7" s="248"/>
      <c r="CM7" s="248"/>
      <c r="CN7" s="248"/>
      <c r="CO7" s="253"/>
    </row>
    <row r="8" spans="1:93" s="140" customFormat="1" ht="5.0999999999999996" customHeight="1">
      <c r="A8" s="313"/>
      <c r="B8" s="153"/>
      <c r="C8" s="153"/>
      <c r="D8" s="153"/>
      <c r="E8" s="153"/>
      <c r="F8" s="153"/>
      <c r="G8" s="153"/>
      <c r="H8" s="153"/>
      <c r="I8" s="153"/>
      <c r="J8" s="314"/>
      <c r="K8" s="153"/>
      <c r="L8" s="153"/>
      <c r="M8" s="153"/>
      <c r="N8" s="153"/>
      <c r="O8" s="153"/>
      <c r="P8" s="315"/>
      <c r="Q8" s="153"/>
      <c r="R8" s="155"/>
      <c r="S8" s="153"/>
      <c r="T8" s="153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3"/>
      <c r="AF8" s="153"/>
      <c r="AG8" s="153"/>
      <c r="AH8" s="318"/>
      <c r="AI8" s="319"/>
      <c r="AJ8" s="319"/>
      <c r="AK8" s="319"/>
      <c r="AL8" s="319"/>
      <c r="AM8" s="153"/>
      <c r="AN8" s="315"/>
      <c r="AO8" s="153"/>
      <c r="AP8" s="320"/>
      <c r="AQ8" s="320"/>
      <c r="AR8" s="320"/>
      <c r="AS8" s="320"/>
      <c r="AT8" s="320"/>
      <c r="AU8" s="219"/>
      <c r="AV8" s="220"/>
      <c r="AW8" s="153"/>
      <c r="AX8" s="152"/>
      <c r="AY8" s="152"/>
      <c r="AZ8" s="152"/>
      <c r="BA8" s="152"/>
      <c r="BB8" s="152"/>
      <c r="BC8" s="156"/>
      <c r="BD8" s="156"/>
      <c r="BE8" s="153"/>
      <c r="BF8" s="154"/>
      <c r="BG8" s="152"/>
      <c r="BH8" s="152"/>
      <c r="BI8" s="152"/>
      <c r="BJ8" s="152"/>
      <c r="BK8" s="156"/>
      <c r="BL8" s="156"/>
      <c r="BM8" s="153"/>
      <c r="BN8" s="152"/>
      <c r="BO8" s="152"/>
      <c r="BP8" s="152"/>
      <c r="BQ8" s="152"/>
      <c r="BR8" s="152"/>
      <c r="BS8" s="156"/>
      <c r="BT8" s="156"/>
      <c r="BU8" s="153"/>
      <c r="BV8" s="154"/>
      <c r="BW8" s="152"/>
      <c r="BX8" s="152"/>
      <c r="BY8" s="152"/>
      <c r="BZ8" s="152"/>
      <c r="CA8" s="156"/>
      <c r="CB8" s="156"/>
      <c r="CC8" s="249"/>
      <c r="CD8" s="250"/>
      <c r="CE8" s="250"/>
      <c r="CF8" s="251"/>
      <c r="CG8" s="249"/>
      <c r="CH8" s="249"/>
      <c r="CI8" s="249"/>
      <c r="CJ8" s="195"/>
      <c r="CK8" s="195"/>
      <c r="CL8" s="195"/>
      <c r="CM8" s="195"/>
      <c r="CN8" s="195"/>
      <c r="CO8" s="253"/>
    </row>
    <row r="9" spans="1:93" s="140" customFormat="1" ht="21.95" customHeight="1" thickBot="1">
      <c r="A9" s="309" t="s">
        <v>19</v>
      </c>
      <c r="B9" s="155">
        <v>52.400000000000006</v>
      </c>
      <c r="C9" s="155"/>
      <c r="D9" s="155">
        <v>39.900000000000006</v>
      </c>
      <c r="E9" s="155">
        <v>65</v>
      </c>
      <c r="F9" s="155">
        <v>11.899999999999999</v>
      </c>
      <c r="G9" s="155"/>
      <c r="H9" s="158">
        <v>99</v>
      </c>
      <c r="I9" s="158"/>
      <c r="J9" s="159">
        <v>59.199999999999996</v>
      </c>
      <c r="K9" s="155">
        <v>4.8</v>
      </c>
      <c r="L9" s="155">
        <v>49.6</v>
      </c>
      <c r="M9" s="155">
        <v>68.899999999999991</v>
      </c>
      <c r="N9" s="155">
        <v>8.2000000000000011</v>
      </c>
      <c r="O9" s="155">
        <v>31</v>
      </c>
      <c r="P9" s="160">
        <v>94</v>
      </c>
      <c r="Q9" s="153"/>
      <c r="R9" s="155">
        <v>60.5</v>
      </c>
      <c r="S9" s="155">
        <v>6.2</v>
      </c>
      <c r="T9" s="155">
        <v>48.1</v>
      </c>
      <c r="U9" s="155">
        <v>72.8</v>
      </c>
      <c r="V9" s="155">
        <v>10.199999999999999</v>
      </c>
      <c r="W9" s="158">
        <v>27</v>
      </c>
      <c r="X9" s="158">
        <v>83</v>
      </c>
      <c r="Y9" s="158"/>
      <c r="Z9" s="155">
        <v>59.8</v>
      </c>
      <c r="AA9" s="155">
        <v>3.5999999999999996</v>
      </c>
      <c r="AB9" s="155">
        <v>52.5</v>
      </c>
      <c r="AC9" s="155">
        <v>67.100000000000009</v>
      </c>
      <c r="AD9" s="155">
        <v>6.1</v>
      </c>
      <c r="AE9" s="158">
        <v>58</v>
      </c>
      <c r="AF9" s="158">
        <v>177</v>
      </c>
      <c r="AG9" s="158"/>
      <c r="AH9" s="318">
        <v>53.7</v>
      </c>
      <c r="AI9" s="319">
        <v>5.3</v>
      </c>
      <c r="AJ9" s="319">
        <v>43.2</v>
      </c>
      <c r="AK9" s="319">
        <v>64.3</v>
      </c>
      <c r="AL9" s="319">
        <v>9.8000000000000007</v>
      </c>
      <c r="AM9" s="158">
        <v>27</v>
      </c>
      <c r="AN9" s="160">
        <v>86</v>
      </c>
      <c r="AO9" s="153"/>
      <c r="AP9" s="218">
        <v>60.253920118602132</v>
      </c>
      <c r="AQ9" s="218">
        <v>6.4519328165736702</v>
      </c>
      <c r="AR9" s="218">
        <v>47.59214721133894</v>
      </c>
      <c r="AS9" s="218">
        <v>72.915693025865323</v>
      </c>
      <c r="AT9" s="218">
        <v>10.70790548378241</v>
      </c>
      <c r="AU9" s="219">
        <v>31.419330000000009</v>
      </c>
      <c r="AV9" s="220">
        <v>83</v>
      </c>
      <c r="AW9" s="153"/>
      <c r="AX9" s="155">
        <v>68.841039563534039</v>
      </c>
      <c r="AY9" s="155">
        <v>10.024050077552353</v>
      </c>
      <c r="AZ9" s="155">
        <v>49.136094321957543</v>
      </c>
      <c r="BA9" s="155">
        <v>88.54598480511055</v>
      </c>
      <c r="BB9" s="155">
        <v>14.561154423446879</v>
      </c>
      <c r="BC9" s="161">
        <v>16.317425000000007</v>
      </c>
      <c r="BD9" s="161">
        <v>46</v>
      </c>
      <c r="BE9" s="153"/>
      <c r="BF9" s="159">
        <v>71.342893589421308</v>
      </c>
      <c r="BG9" s="155">
        <v>7.2400609496651933</v>
      </c>
      <c r="BH9" s="155">
        <v>57.133375873107028</v>
      </c>
      <c r="BI9" s="155">
        <v>85.552411305735589</v>
      </c>
      <c r="BJ9" s="155">
        <v>10.148258061036575</v>
      </c>
      <c r="BK9" s="161">
        <v>32.127660999999996</v>
      </c>
      <c r="BL9" s="161">
        <v>89</v>
      </c>
      <c r="BM9" s="153"/>
      <c r="BN9" s="155">
        <v>68.841039563534039</v>
      </c>
      <c r="BO9" s="155">
        <v>10.024050077552353</v>
      </c>
      <c r="BP9" s="155">
        <v>49.136094321957543</v>
      </c>
      <c r="BQ9" s="155">
        <v>88.54598480511055</v>
      </c>
      <c r="BR9" s="155">
        <v>14.561154423446879</v>
      </c>
      <c r="BS9" s="161">
        <v>16.317425000000007</v>
      </c>
      <c r="BT9" s="161">
        <v>46</v>
      </c>
      <c r="BU9" s="153"/>
      <c r="BV9" s="159">
        <f>IF(CK12&lt;0.15,CG12*100,CONCATENATE("(",FIXED(CG12*100,1),")"))</f>
        <v>74.552417616699699</v>
      </c>
      <c r="BW9" s="155">
        <f t="shared" ref="BW9:BW32" si="1">+CH12*100</f>
        <v>8.7827219831828618</v>
      </c>
      <c r="BX9" s="155">
        <f>IF(CI12&lt;0,0,CI12*100)</f>
        <v>57.292889106712671</v>
      </c>
      <c r="BY9" s="155">
        <f>IF(CJ12&gt;1,100,CJ12*100)</f>
        <v>91.811946126686721</v>
      </c>
      <c r="BZ9" s="155">
        <f t="shared" ref="BZ9:BZ32" si="2">+CK12*100</f>
        <v>11.78059983022675</v>
      </c>
      <c r="CA9" s="161">
        <f>+CL12</f>
        <v>15.450339999999997</v>
      </c>
      <c r="CB9" s="161">
        <f>+CM12</f>
        <v>41</v>
      </c>
      <c r="CC9" s="250"/>
      <c r="CD9" s="1095" t="s">
        <v>99</v>
      </c>
      <c r="CE9" s="1095"/>
      <c r="CF9" s="1095"/>
      <c r="CG9" s="1095"/>
      <c r="CH9" s="1095"/>
      <c r="CI9" s="1095"/>
      <c r="CJ9" s="1095"/>
      <c r="CK9" s="1095"/>
      <c r="CL9" s="1095"/>
      <c r="CM9" s="1095"/>
      <c r="CN9"/>
      <c r="CO9" s="253"/>
    </row>
    <row r="10" spans="1:93" s="140" customFormat="1" ht="21.95" customHeight="1" thickTop="1">
      <c r="A10" s="309" t="s">
        <v>20</v>
      </c>
      <c r="B10" s="168">
        <v>51.6</v>
      </c>
      <c r="C10" s="168"/>
      <c r="D10" s="168">
        <v>37.6</v>
      </c>
      <c r="E10" s="168">
        <v>65.5</v>
      </c>
      <c r="F10" s="168">
        <v>13.5</v>
      </c>
      <c r="G10" s="168"/>
      <c r="H10" s="170">
        <v>90</v>
      </c>
      <c r="I10" s="170"/>
      <c r="J10" s="176">
        <v>58.4</v>
      </c>
      <c r="K10" s="168">
        <v>5.7</v>
      </c>
      <c r="L10" s="168">
        <v>47</v>
      </c>
      <c r="M10" s="168">
        <v>69.8</v>
      </c>
      <c r="N10" s="168">
        <v>9.7000000000000011</v>
      </c>
      <c r="O10" s="168">
        <v>75</v>
      </c>
      <c r="P10" s="174">
        <v>81</v>
      </c>
      <c r="Q10" s="171"/>
      <c r="R10" s="168">
        <v>61.1</v>
      </c>
      <c r="S10" s="168">
        <v>5.4</v>
      </c>
      <c r="T10" s="168">
        <v>50.3</v>
      </c>
      <c r="U10" s="168">
        <v>71.8</v>
      </c>
      <c r="V10" s="168">
        <v>8.7999999999999989</v>
      </c>
      <c r="W10" s="170">
        <v>66</v>
      </c>
      <c r="X10" s="170">
        <v>76</v>
      </c>
      <c r="Y10" s="170"/>
      <c r="Z10" s="168">
        <v>59.599999999999994</v>
      </c>
      <c r="AA10" s="168">
        <v>4</v>
      </c>
      <c r="AB10" s="168">
        <v>51.7</v>
      </c>
      <c r="AC10" s="168">
        <v>67.600000000000009</v>
      </c>
      <c r="AD10" s="168">
        <v>6.7</v>
      </c>
      <c r="AE10" s="170">
        <v>141</v>
      </c>
      <c r="AF10" s="170">
        <v>157</v>
      </c>
      <c r="AG10" s="170"/>
      <c r="AH10" s="321">
        <v>67.2</v>
      </c>
      <c r="AI10" s="322">
        <v>5.8999999999999995</v>
      </c>
      <c r="AJ10" s="322">
        <v>55.400000000000006</v>
      </c>
      <c r="AK10" s="322">
        <v>79.100000000000009</v>
      </c>
      <c r="AL10" s="322">
        <v>8.7999999999999989</v>
      </c>
      <c r="AM10" s="170">
        <v>77</v>
      </c>
      <c r="AN10" s="174">
        <v>86</v>
      </c>
      <c r="AO10" s="171"/>
      <c r="AP10" s="297">
        <v>84.070784686707128</v>
      </c>
      <c r="AQ10" s="297">
        <v>3.9645248213162199</v>
      </c>
      <c r="AR10" s="297">
        <v>76.290493973858077</v>
      </c>
      <c r="AS10" s="297">
        <v>91.851075399556194</v>
      </c>
      <c r="AT10" s="297">
        <v>4.7156986057524826</v>
      </c>
      <c r="AU10" s="298">
        <v>89.37147699999997</v>
      </c>
      <c r="AV10" s="300">
        <v>83</v>
      </c>
      <c r="AW10" s="171"/>
      <c r="AX10" s="168">
        <v>87.284989895743095</v>
      </c>
      <c r="AY10" s="168">
        <v>5.329746358663658</v>
      </c>
      <c r="AZ10" s="168">
        <v>76.807951240065989</v>
      </c>
      <c r="BA10" s="168">
        <v>97.762028551420201</v>
      </c>
      <c r="BB10" s="168">
        <v>6.1061430665567284</v>
      </c>
      <c r="BC10" s="175">
        <v>26.960419000000002</v>
      </c>
      <c r="BD10" s="175">
        <v>32</v>
      </c>
      <c r="BE10" s="171"/>
      <c r="BF10" s="176">
        <v>89.129149662511892</v>
      </c>
      <c r="BG10" s="168">
        <v>3.3797142596986491</v>
      </c>
      <c r="BH10" s="168">
        <v>82.496041186886586</v>
      </c>
      <c r="BI10" s="168">
        <v>95.762258138137184</v>
      </c>
      <c r="BJ10" s="168">
        <v>3.7919292089018684</v>
      </c>
      <c r="BK10" s="175">
        <v>63.969660000000005</v>
      </c>
      <c r="BL10" s="175">
        <v>76</v>
      </c>
      <c r="BM10" s="171"/>
      <c r="BN10" s="168">
        <v>87.284989895743095</v>
      </c>
      <c r="BO10" s="168">
        <v>5.329746358663658</v>
      </c>
      <c r="BP10" s="168">
        <v>76.807951240065989</v>
      </c>
      <c r="BQ10" s="168">
        <v>97.762028551420201</v>
      </c>
      <c r="BR10" s="168">
        <v>6.1061430665567284</v>
      </c>
      <c r="BS10" s="175">
        <v>26.960419000000002</v>
      </c>
      <c r="BT10" s="175">
        <v>32</v>
      </c>
      <c r="BU10" s="171"/>
      <c r="BV10" s="176">
        <f t="shared" ref="BV10:BV32" si="3">IF(CK13&lt;0.15,CG13*100,CONCATENATE("(",FIXED(CG13*100,1),")"))</f>
        <v>75.401676504793613</v>
      </c>
      <c r="BW10" s="168">
        <f t="shared" si="1"/>
        <v>6.1747631232442277</v>
      </c>
      <c r="BX10" s="168">
        <f t="shared" ref="BX10:BX32" si="4">IF(CI13&lt;0,0,CI13*100)</f>
        <v>63.26722657319872</v>
      </c>
      <c r="BY10" s="168">
        <f t="shared" ref="BY10:BY32" si="5">IF(CJ13&gt;1,100,CJ13*100)</f>
        <v>87.5361264363885</v>
      </c>
      <c r="BZ10" s="168">
        <f t="shared" si="2"/>
        <v>8.1891589278544377</v>
      </c>
      <c r="CA10" s="175">
        <f t="shared" ref="CA10:CB32" si="6">+CL13</f>
        <v>36.426141000000023</v>
      </c>
      <c r="CB10" s="175">
        <f t="shared" si="6"/>
        <v>41</v>
      </c>
      <c r="CC10" s="250"/>
      <c r="CD10" s="1096" t="s">
        <v>172</v>
      </c>
      <c r="CE10" s="1107"/>
      <c r="CF10" s="1097"/>
      <c r="CG10" s="1100" t="s">
        <v>100</v>
      </c>
      <c r="CH10" s="1102" t="s">
        <v>101</v>
      </c>
      <c r="CI10" s="1102" t="s">
        <v>102</v>
      </c>
      <c r="CJ10" s="1102"/>
      <c r="CK10" s="1102" t="s">
        <v>103</v>
      </c>
      <c r="CL10" s="1102" t="s">
        <v>104</v>
      </c>
      <c r="CM10" s="1104" t="s">
        <v>105</v>
      </c>
      <c r="CN10"/>
      <c r="CO10" s="253"/>
    </row>
    <row r="11" spans="1:93" s="140" customFormat="1" ht="21.95" customHeight="1" thickBot="1">
      <c r="A11" s="309" t="s">
        <v>44</v>
      </c>
      <c r="B11" s="168">
        <v>61.3</v>
      </c>
      <c r="C11" s="168"/>
      <c r="D11" s="168">
        <v>48.199999999999996</v>
      </c>
      <c r="E11" s="168">
        <v>74.3</v>
      </c>
      <c r="F11" s="168">
        <v>10.6</v>
      </c>
      <c r="G11" s="168"/>
      <c r="H11" s="170">
        <v>109</v>
      </c>
      <c r="I11" s="170"/>
      <c r="J11" s="176">
        <v>54.6</v>
      </c>
      <c r="K11" s="168">
        <v>6.1</v>
      </c>
      <c r="L11" s="168">
        <v>42.4</v>
      </c>
      <c r="M11" s="168">
        <v>66.8</v>
      </c>
      <c r="N11" s="168">
        <v>11.1</v>
      </c>
      <c r="O11" s="168">
        <v>36</v>
      </c>
      <c r="P11" s="174">
        <v>82</v>
      </c>
      <c r="Q11" s="171"/>
      <c r="R11" s="168">
        <v>84.399999999999991</v>
      </c>
      <c r="S11" s="168">
        <v>5.0999999999999996</v>
      </c>
      <c r="T11" s="168">
        <v>74.2</v>
      </c>
      <c r="U11" s="168">
        <v>94.699999999999989</v>
      </c>
      <c r="V11" s="168">
        <v>6.1</v>
      </c>
      <c r="W11" s="170">
        <v>38</v>
      </c>
      <c r="X11" s="170">
        <v>78</v>
      </c>
      <c r="Y11" s="170"/>
      <c r="Z11" s="168">
        <v>70</v>
      </c>
      <c r="AA11" s="168">
        <v>4.8</v>
      </c>
      <c r="AB11" s="168">
        <v>60.3</v>
      </c>
      <c r="AC11" s="168">
        <v>79.7</v>
      </c>
      <c r="AD11" s="168">
        <v>6.9</v>
      </c>
      <c r="AE11" s="170">
        <v>74</v>
      </c>
      <c r="AF11" s="170">
        <v>161</v>
      </c>
      <c r="AG11" s="170"/>
      <c r="AH11" s="321">
        <v>85.5</v>
      </c>
      <c r="AI11" s="322">
        <v>4.9000000000000004</v>
      </c>
      <c r="AJ11" s="322">
        <v>75.7</v>
      </c>
      <c r="AK11" s="322">
        <v>95.3</v>
      </c>
      <c r="AL11" s="322">
        <v>5.7</v>
      </c>
      <c r="AM11" s="170">
        <v>36</v>
      </c>
      <c r="AN11" s="174">
        <v>73</v>
      </c>
      <c r="AO11" s="171"/>
      <c r="AP11" s="297">
        <v>88.82188587057216</v>
      </c>
      <c r="AQ11" s="297">
        <v>3.931573614575318</v>
      </c>
      <c r="AR11" s="297">
        <v>81.106261159157881</v>
      </c>
      <c r="AS11" s="297">
        <v>96.537510581986439</v>
      </c>
      <c r="AT11" s="297">
        <v>4.4263568331618801</v>
      </c>
      <c r="AU11" s="298">
        <v>34.267113000000016</v>
      </c>
      <c r="AV11" s="300">
        <v>75</v>
      </c>
      <c r="AW11" s="171"/>
      <c r="AX11" s="168">
        <v>88.299764620005163</v>
      </c>
      <c r="AY11" s="168">
        <v>7.6745721603600696</v>
      </c>
      <c r="AZ11" s="168">
        <v>73.213345158566383</v>
      </c>
      <c r="BA11" s="168">
        <v>103.38618408144393</v>
      </c>
      <c r="BB11" s="168">
        <v>8.691497869090945</v>
      </c>
      <c r="BC11" s="175">
        <v>8.0826749999999983</v>
      </c>
      <c r="BD11" s="175">
        <v>24</v>
      </c>
      <c r="BE11" s="171"/>
      <c r="BF11" s="176">
        <v>81.740243312607163</v>
      </c>
      <c r="BG11" s="168">
        <v>5.5298542329189466</v>
      </c>
      <c r="BH11" s="168">
        <v>70.887218422681215</v>
      </c>
      <c r="BI11" s="168">
        <v>92.593268202533125</v>
      </c>
      <c r="BJ11" s="168">
        <v>6.765155092297177</v>
      </c>
      <c r="BK11" s="175">
        <v>18.548073000000002</v>
      </c>
      <c r="BL11" s="175">
        <v>51</v>
      </c>
      <c r="BM11" s="171"/>
      <c r="BN11" s="168">
        <v>88.299764620005163</v>
      </c>
      <c r="BO11" s="168">
        <v>7.6745721603600696</v>
      </c>
      <c r="BP11" s="168">
        <v>73.213345158566383</v>
      </c>
      <c r="BQ11" s="168">
        <v>103.38618408144393</v>
      </c>
      <c r="BR11" s="168">
        <v>8.691497869090945</v>
      </c>
      <c r="BS11" s="175">
        <v>8.0826749999999983</v>
      </c>
      <c r="BT11" s="175">
        <v>24</v>
      </c>
      <c r="BU11" s="171"/>
      <c r="BV11" s="176">
        <f t="shared" si="3"/>
        <v>88.871946425125131</v>
      </c>
      <c r="BW11" s="168">
        <f t="shared" si="1"/>
        <v>8.3445992509611102</v>
      </c>
      <c r="BX11" s="168">
        <f t="shared" si="4"/>
        <v>72.473402903861881</v>
      </c>
      <c r="BY11" s="168">
        <f t="shared" si="5"/>
        <v>100</v>
      </c>
      <c r="BZ11" s="168">
        <f t="shared" si="2"/>
        <v>9.3894638146487086</v>
      </c>
      <c r="CA11" s="175">
        <f t="shared" si="6"/>
        <v>15.166363000000002</v>
      </c>
      <c r="CB11" s="175">
        <f t="shared" si="6"/>
        <v>33</v>
      </c>
      <c r="CC11" s="250"/>
      <c r="CD11" s="1098"/>
      <c r="CE11" s="1108"/>
      <c r="CF11" s="1099"/>
      <c r="CG11" s="1101"/>
      <c r="CH11" s="1103"/>
      <c r="CI11" s="368" t="s">
        <v>3</v>
      </c>
      <c r="CJ11" s="368" t="s">
        <v>4</v>
      </c>
      <c r="CK11" s="1103"/>
      <c r="CL11" s="1103"/>
      <c r="CM11" s="1105"/>
      <c r="CN11"/>
      <c r="CO11" s="253"/>
    </row>
    <row r="12" spans="1:93" s="140" customFormat="1" ht="21.95" customHeight="1" thickTop="1">
      <c r="A12" s="309" t="s">
        <v>21</v>
      </c>
      <c r="B12" s="168">
        <v>42.3</v>
      </c>
      <c r="C12" s="168"/>
      <c r="D12" s="168">
        <v>31.5</v>
      </c>
      <c r="E12" s="168">
        <v>53</v>
      </c>
      <c r="F12" s="168">
        <v>12.7</v>
      </c>
      <c r="G12" s="168"/>
      <c r="H12" s="170">
        <v>97</v>
      </c>
      <c r="I12" s="170"/>
      <c r="J12" s="176">
        <v>46</v>
      </c>
      <c r="K12" s="168">
        <v>7.3</v>
      </c>
      <c r="L12" s="168">
        <v>31.4</v>
      </c>
      <c r="M12" s="168">
        <v>60.5</v>
      </c>
      <c r="N12" s="168">
        <v>15.8</v>
      </c>
      <c r="O12" s="168">
        <v>62</v>
      </c>
      <c r="P12" s="174">
        <v>51</v>
      </c>
      <c r="Q12" s="171"/>
      <c r="R12" s="168">
        <v>67.7</v>
      </c>
      <c r="S12" s="168">
        <v>5.6000000000000005</v>
      </c>
      <c r="T12" s="168">
        <v>56.599999999999994</v>
      </c>
      <c r="U12" s="168">
        <v>78.8</v>
      </c>
      <c r="V12" s="168">
        <v>8.2000000000000011</v>
      </c>
      <c r="W12" s="170">
        <v>68</v>
      </c>
      <c r="X12" s="170">
        <v>60</v>
      </c>
      <c r="Y12" s="170"/>
      <c r="Z12" s="168">
        <v>57.3</v>
      </c>
      <c r="AA12" s="168">
        <v>4.8</v>
      </c>
      <c r="AB12" s="168">
        <v>47.699999999999996</v>
      </c>
      <c r="AC12" s="168">
        <v>66.900000000000006</v>
      </c>
      <c r="AD12" s="168">
        <v>8.4</v>
      </c>
      <c r="AE12" s="170">
        <v>130</v>
      </c>
      <c r="AF12" s="170">
        <v>111</v>
      </c>
      <c r="AG12" s="170"/>
      <c r="AH12" s="321">
        <v>79.2</v>
      </c>
      <c r="AI12" s="322">
        <v>5.6000000000000005</v>
      </c>
      <c r="AJ12" s="322">
        <v>68</v>
      </c>
      <c r="AK12" s="322">
        <v>90.5</v>
      </c>
      <c r="AL12" s="322">
        <v>7.1</v>
      </c>
      <c r="AM12" s="170">
        <v>58</v>
      </c>
      <c r="AN12" s="174">
        <v>49</v>
      </c>
      <c r="AO12" s="171"/>
      <c r="AP12" s="297">
        <v>72.959094195389241</v>
      </c>
      <c r="AQ12" s="297">
        <v>6.3437572396208104</v>
      </c>
      <c r="AR12" s="297">
        <v>60.509613422658326</v>
      </c>
      <c r="AS12" s="297">
        <v>85.408574968120149</v>
      </c>
      <c r="AT12" s="297">
        <v>8.6949506563661725</v>
      </c>
      <c r="AU12" s="298">
        <v>59.597312000000016</v>
      </c>
      <c r="AV12" s="300">
        <v>60</v>
      </c>
      <c r="AW12" s="171"/>
      <c r="AX12" s="168">
        <v>87.971761160701206</v>
      </c>
      <c r="AY12" s="168">
        <v>6.7138905914788074</v>
      </c>
      <c r="AZ12" s="168">
        <v>74.773817670844906</v>
      </c>
      <c r="BA12" s="168">
        <v>101.16970465055751</v>
      </c>
      <c r="BB12" s="168">
        <v>7.6318701625335219</v>
      </c>
      <c r="BC12" s="175">
        <v>29.518777000000004</v>
      </c>
      <c r="BD12" s="175">
        <v>27</v>
      </c>
      <c r="BE12" s="171"/>
      <c r="BF12" s="176">
        <v>84.362872408102803</v>
      </c>
      <c r="BG12" s="168">
        <v>5.3758086119685178</v>
      </c>
      <c r="BH12" s="168">
        <v>73.812181158077621</v>
      </c>
      <c r="BI12" s="168">
        <v>94.913563658127984</v>
      </c>
      <c r="BJ12" s="168">
        <v>6.3722446361987402</v>
      </c>
      <c r="BK12" s="175">
        <v>65.080418000000037</v>
      </c>
      <c r="BL12" s="175">
        <v>60</v>
      </c>
      <c r="BM12" s="171"/>
      <c r="BN12" s="168">
        <v>87.971761160701206</v>
      </c>
      <c r="BO12" s="168">
        <v>6.7138905914788074</v>
      </c>
      <c r="BP12" s="168">
        <v>74.773817670844906</v>
      </c>
      <c r="BQ12" s="168">
        <v>101.16970465055751</v>
      </c>
      <c r="BR12" s="168">
        <v>7.6318701625335219</v>
      </c>
      <c r="BS12" s="175">
        <v>29.518777000000004</v>
      </c>
      <c r="BT12" s="175">
        <v>27</v>
      </c>
      <c r="BU12" s="171"/>
      <c r="BV12" s="176">
        <f t="shared" si="3"/>
        <v>71.02166930624395</v>
      </c>
      <c r="BW12" s="168">
        <f t="shared" si="1"/>
        <v>6.1431623154264194</v>
      </c>
      <c r="BX12" s="168">
        <f t="shared" si="4"/>
        <v>58.949320286475071</v>
      </c>
      <c r="BY12" s="168">
        <f t="shared" si="5"/>
        <v>83.094018326012829</v>
      </c>
      <c r="BZ12" s="168">
        <f t="shared" si="2"/>
        <v>8.6497013875261537</v>
      </c>
      <c r="CA12" s="175">
        <f t="shared" si="6"/>
        <v>41.175153000000009</v>
      </c>
      <c r="CB12" s="175">
        <f t="shared" si="6"/>
        <v>34</v>
      </c>
      <c r="CC12" s="250"/>
      <c r="CD12" s="376" t="s">
        <v>116</v>
      </c>
      <c r="CE12" s="377" t="s">
        <v>106</v>
      </c>
      <c r="CF12" s="378" t="s">
        <v>170</v>
      </c>
      <c r="CG12" s="379">
        <v>0.74552417616699695</v>
      </c>
      <c r="CH12" s="380">
        <v>8.7827219831828618E-2</v>
      </c>
      <c r="CI12" s="381">
        <v>0.57292889106712674</v>
      </c>
      <c r="CJ12" s="381">
        <v>0.91811946126686717</v>
      </c>
      <c r="CK12" s="380">
        <v>0.1178059983022675</v>
      </c>
      <c r="CL12" s="382">
        <v>15.450339999999997</v>
      </c>
      <c r="CM12" s="383">
        <v>41</v>
      </c>
      <c r="CN12"/>
      <c r="CO12" s="253"/>
    </row>
    <row r="13" spans="1:93" s="140" customFormat="1" ht="21.95" customHeight="1">
      <c r="A13" s="309" t="s">
        <v>22</v>
      </c>
      <c r="B13" s="168">
        <v>52.800000000000004</v>
      </c>
      <c r="C13" s="168"/>
      <c r="D13" s="168">
        <v>40.200000000000003</v>
      </c>
      <c r="E13" s="168">
        <v>65.5</v>
      </c>
      <c r="F13" s="168">
        <v>12</v>
      </c>
      <c r="G13" s="168"/>
      <c r="H13" s="170">
        <v>121</v>
      </c>
      <c r="I13" s="170"/>
      <c r="J13" s="176">
        <v>52.7</v>
      </c>
      <c r="K13" s="168">
        <v>5.7</v>
      </c>
      <c r="L13" s="168">
        <v>41.4</v>
      </c>
      <c r="M13" s="168">
        <v>64.099999999999994</v>
      </c>
      <c r="N13" s="168">
        <v>10.7</v>
      </c>
      <c r="O13" s="168">
        <v>48</v>
      </c>
      <c r="P13" s="174">
        <v>82</v>
      </c>
      <c r="Q13" s="171"/>
      <c r="R13" s="168">
        <v>62.7</v>
      </c>
      <c r="S13" s="168">
        <v>6.8000000000000007</v>
      </c>
      <c r="T13" s="168">
        <v>49.1</v>
      </c>
      <c r="U13" s="168">
        <v>76.400000000000006</v>
      </c>
      <c r="V13" s="168">
        <v>10.9</v>
      </c>
      <c r="W13" s="170">
        <v>41</v>
      </c>
      <c r="X13" s="170">
        <v>69</v>
      </c>
      <c r="Y13" s="170"/>
      <c r="Z13" s="168">
        <v>57.4</v>
      </c>
      <c r="AA13" s="168">
        <v>4.5</v>
      </c>
      <c r="AB13" s="168">
        <v>48.4</v>
      </c>
      <c r="AC13" s="168">
        <v>66.3</v>
      </c>
      <c r="AD13" s="168">
        <v>7.8</v>
      </c>
      <c r="AE13" s="170">
        <v>89</v>
      </c>
      <c r="AF13" s="170">
        <v>151</v>
      </c>
      <c r="AG13" s="170"/>
      <c r="AH13" s="321">
        <v>73.900000000000006</v>
      </c>
      <c r="AI13" s="322">
        <v>5.3</v>
      </c>
      <c r="AJ13" s="322">
        <v>63.4</v>
      </c>
      <c r="AK13" s="322">
        <v>84.399999999999991</v>
      </c>
      <c r="AL13" s="322">
        <v>7.1</v>
      </c>
      <c r="AM13" s="170">
        <v>53</v>
      </c>
      <c r="AN13" s="174">
        <v>86</v>
      </c>
      <c r="AO13" s="171"/>
      <c r="AP13" s="297">
        <v>65.212048563838593</v>
      </c>
      <c r="AQ13" s="297">
        <v>5.3732900004703241</v>
      </c>
      <c r="AR13" s="297">
        <v>54.667087900879629</v>
      </c>
      <c r="AS13" s="297">
        <v>75.757009226797564</v>
      </c>
      <c r="AT13" s="297">
        <v>8.2397196818778085</v>
      </c>
      <c r="AU13" s="298">
        <v>61.658634999999997</v>
      </c>
      <c r="AV13" s="300">
        <v>83</v>
      </c>
      <c r="AW13" s="171"/>
      <c r="AX13" s="168">
        <v>77.079084243511303</v>
      </c>
      <c r="AY13" s="168">
        <v>4.2481837001414737</v>
      </c>
      <c r="AZ13" s="168">
        <v>68.728145596975153</v>
      </c>
      <c r="BA13" s="168">
        <v>85.430022890047439</v>
      </c>
      <c r="BB13" s="168">
        <v>5.5114610426875901</v>
      </c>
      <c r="BC13" s="175">
        <v>33.606706999999993</v>
      </c>
      <c r="BD13" s="175">
        <v>54</v>
      </c>
      <c r="BE13" s="171"/>
      <c r="BF13" s="176">
        <v>69.088966146337725</v>
      </c>
      <c r="BG13" s="168">
        <v>4.9906246292660486</v>
      </c>
      <c r="BH13" s="168">
        <v>59.294246243004643</v>
      </c>
      <c r="BI13" s="168">
        <v>78.883686049670814</v>
      </c>
      <c r="BJ13" s="168">
        <v>7.2234756251749062</v>
      </c>
      <c r="BK13" s="175">
        <v>53.54478300000001</v>
      </c>
      <c r="BL13" s="175">
        <v>89</v>
      </c>
      <c r="BM13" s="171"/>
      <c r="BN13" s="168">
        <v>77.079084243511303</v>
      </c>
      <c r="BO13" s="168">
        <v>4.2481837001414737</v>
      </c>
      <c r="BP13" s="168">
        <v>68.728145596975153</v>
      </c>
      <c r="BQ13" s="168">
        <v>85.430022890047439</v>
      </c>
      <c r="BR13" s="168">
        <v>5.5114610426875901</v>
      </c>
      <c r="BS13" s="175">
        <v>33.606706999999993</v>
      </c>
      <c r="BT13" s="175">
        <v>54</v>
      </c>
      <c r="BU13" s="171"/>
      <c r="BV13" s="176">
        <f t="shared" si="3"/>
        <v>79.001294681457921</v>
      </c>
      <c r="BW13" s="168">
        <f t="shared" si="1"/>
        <v>8.5505894619557541</v>
      </c>
      <c r="BX13" s="168">
        <f t="shared" si="4"/>
        <v>62.19794568801327</v>
      </c>
      <c r="BY13" s="168">
        <f t="shared" si="5"/>
        <v>95.804643674902579</v>
      </c>
      <c r="BZ13" s="168">
        <f t="shared" si="2"/>
        <v>10.823353587346499</v>
      </c>
      <c r="CA13" s="175">
        <f t="shared" si="6"/>
        <v>14.534077000000002</v>
      </c>
      <c r="CB13" s="175">
        <f t="shared" si="6"/>
        <v>26</v>
      </c>
      <c r="CC13" s="250"/>
      <c r="CD13" s="392" t="s">
        <v>117</v>
      </c>
      <c r="CE13" s="393" t="s">
        <v>106</v>
      </c>
      <c r="CF13" s="394" t="s">
        <v>170</v>
      </c>
      <c r="CG13" s="395">
        <v>0.75401676504793613</v>
      </c>
      <c r="CH13" s="396">
        <v>6.1747631232442278E-2</v>
      </c>
      <c r="CI13" s="397">
        <v>0.6326722657319872</v>
      </c>
      <c r="CJ13" s="397">
        <v>0.87536126436388506</v>
      </c>
      <c r="CK13" s="396">
        <v>8.1891589278544369E-2</v>
      </c>
      <c r="CL13" s="398">
        <v>36.426141000000023</v>
      </c>
      <c r="CM13" s="399">
        <v>41</v>
      </c>
      <c r="CN13"/>
      <c r="CO13" s="253"/>
    </row>
    <row r="14" spans="1:93" s="140" customFormat="1" ht="21.95" customHeight="1">
      <c r="A14" s="309" t="s">
        <v>23</v>
      </c>
      <c r="B14" s="168">
        <v>60.099999999999994</v>
      </c>
      <c r="C14" s="168"/>
      <c r="D14" s="168">
        <v>48.8</v>
      </c>
      <c r="E14" s="168">
        <v>71.3</v>
      </c>
      <c r="F14" s="168">
        <v>9.4</v>
      </c>
      <c r="G14" s="168"/>
      <c r="H14" s="170">
        <v>105</v>
      </c>
      <c r="I14" s="170"/>
      <c r="J14" s="176">
        <v>45.6</v>
      </c>
      <c r="K14" s="168">
        <v>6.7</v>
      </c>
      <c r="L14" s="168">
        <v>32.200000000000003</v>
      </c>
      <c r="M14" s="168">
        <v>59.099999999999994</v>
      </c>
      <c r="N14" s="168">
        <v>14.799999999999999</v>
      </c>
      <c r="O14" s="168">
        <v>93</v>
      </c>
      <c r="P14" s="174">
        <v>72</v>
      </c>
      <c r="Q14" s="171"/>
      <c r="R14" s="168">
        <v>59.099999999999994</v>
      </c>
      <c r="S14" s="168">
        <v>6.8000000000000007</v>
      </c>
      <c r="T14" s="168">
        <v>45.6</v>
      </c>
      <c r="U14" s="168">
        <v>72.599999999999994</v>
      </c>
      <c r="V14" s="168">
        <v>11.4</v>
      </c>
      <c r="W14" s="170">
        <v>103</v>
      </c>
      <c r="X14" s="170">
        <v>83</v>
      </c>
      <c r="Y14" s="170"/>
      <c r="Z14" s="168">
        <v>52.7</v>
      </c>
      <c r="AA14" s="168">
        <v>5.0999999999999996</v>
      </c>
      <c r="AB14" s="168">
        <v>42.5</v>
      </c>
      <c r="AC14" s="168">
        <v>62.9</v>
      </c>
      <c r="AD14" s="168">
        <v>9.7000000000000011</v>
      </c>
      <c r="AE14" s="170">
        <v>196</v>
      </c>
      <c r="AF14" s="170">
        <v>155</v>
      </c>
      <c r="AG14" s="170"/>
      <c r="AH14" s="321">
        <v>66.100000000000009</v>
      </c>
      <c r="AI14" s="322">
        <v>6.2</v>
      </c>
      <c r="AJ14" s="322">
        <v>53.7</v>
      </c>
      <c r="AK14" s="322">
        <v>78.400000000000006</v>
      </c>
      <c r="AL14" s="322">
        <v>9.3000000000000007</v>
      </c>
      <c r="AM14" s="170">
        <v>105</v>
      </c>
      <c r="AN14" s="174">
        <v>84</v>
      </c>
      <c r="AO14" s="171"/>
      <c r="AP14" s="297">
        <v>82.840644233513231</v>
      </c>
      <c r="AQ14" s="297">
        <v>3.7878309591892272</v>
      </c>
      <c r="AR14" s="297">
        <v>75.407111247373948</v>
      </c>
      <c r="AS14" s="297">
        <v>90.274177219652501</v>
      </c>
      <c r="AT14" s="297">
        <v>4.5724305915728962</v>
      </c>
      <c r="AU14" s="298">
        <v>105.11145200000003</v>
      </c>
      <c r="AV14" s="300">
        <v>83</v>
      </c>
      <c r="AW14" s="171"/>
      <c r="AX14" s="168">
        <v>81.683076910233311</v>
      </c>
      <c r="AY14" s="168">
        <v>8.3500805445348707</v>
      </c>
      <c r="AZ14" s="168">
        <v>65.268765467269191</v>
      </c>
      <c r="BA14" s="168">
        <v>98.097388353197417</v>
      </c>
      <c r="BB14" s="168">
        <v>10.222534287868832</v>
      </c>
      <c r="BC14" s="175">
        <v>41.924525000000017</v>
      </c>
      <c r="BD14" s="175">
        <v>37</v>
      </c>
      <c r="BE14" s="171"/>
      <c r="BF14" s="176">
        <v>76.816787693505162</v>
      </c>
      <c r="BG14" s="168">
        <v>5.5657267093627967</v>
      </c>
      <c r="BH14" s="168">
        <v>65.893358618711048</v>
      </c>
      <c r="BI14" s="168">
        <v>87.740216768299277</v>
      </c>
      <c r="BJ14" s="168">
        <v>7.245456203622763</v>
      </c>
      <c r="BK14" s="175">
        <v>79.921115999999998</v>
      </c>
      <c r="BL14" s="175">
        <v>69</v>
      </c>
      <c r="BM14" s="171"/>
      <c r="BN14" s="168">
        <v>81.683076910233311</v>
      </c>
      <c r="BO14" s="168">
        <v>8.3500805445348707</v>
      </c>
      <c r="BP14" s="168">
        <v>65.268765467269191</v>
      </c>
      <c r="BQ14" s="168">
        <v>98.097388353197417</v>
      </c>
      <c r="BR14" s="168">
        <v>10.222534287868832</v>
      </c>
      <c r="BS14" s="175">
        <v>41.924525000000017</v>
      </c>
      <c r="BT14" s="175">
        <v>37</v>
      </c>
      <c r="BU14" s="171"/>
      <c r="BV14" s="176">
        <f t="shared" si="3"/>
        <v>64.516742923029867</v>
      </c>
      <c r="BW14" s="168">
        <f t="shared" si="1"/>
        <v>7.7131094549676424</v>
      </c>
      <c r="BX14" s="168">
        <f t="shared" si="4"/>
        <v>49.359183251487124</v>
      </c>
      <c r="BY14" s="168">
        <f t="shared" si="5"/>
        <v>79.674302594572623</v>
      </c>
      <c r="BZ14" s="168">
        <f t="shared" si="2"/>
        <v>11.955205897745923</v>
      </c>
      <c r="CA14" s="175">
        <f t="shared" si="6"/>
        <v>44.433668999999973</v>
      </c>
      <c r="CB14" s="175">
        <f t="shared" si="6"/>
        <v>39</v>
      </c>
      <c r="CC14" s="250"/>
      <c r="CD14" s="392" t="s">
        <v>118</v>
      </c>
      <c r="CE14" s="393" t="s">
        <v>106</v>
      </c>
      <c r="CF14" s="394" t="s">
        <v>170</v>
      </c>
      <c r="CG14" s="395">
        <v>0.88871946425125126</v>
      </c>
      <c r="CH14" s="396">
        <v>8.34459925096111E-2</v>
      </c>
      <c r="CI14" s="397">
        <v>0.72473402903861883</v>
      </c>
      <c r="CJ14" s="401">
        <v>1.0527048994638837</v>
      </c>
      <c r="CK14" s="396">
        <v>9.3894638146487089E-2</v>
      </c>
      <c r="CL14" s="398">
        <v>15.166363000000002</v>
      </c>
      <c r="CM14" s="399">
        <v>33</v>
      </c>
      <c r="CN14"/>
      <c r="CO14" s="253"/>
    </row>
    <row r="15" spans="1:93" s="140" customFormat="1" ht="21.95" customHeight="1">
      <c r="A15" s="309" t="s">
        <v>24</v>
      </c>
      <c r="B15" s="168">
        <v>50.6</v>
      </c>
      <c r="C15" s="168"/>
      <c r="D15" s="168">
        <v>37.700000000000003</v>
      </c>
      <c r="E15" s="168">
        <v>63.5</v>
      </c>
      <c r="F15" s="168">
        <v>12.7</v>
      </c>
      <c r="G15" s="168"/>
      <c r="H15" s="170">
        <v>84</v>
      </c>
      <c r="I15" s="170"/>
      <c r="J15" s="176">
        <v>46.300000000000004</v>
      </c>
      <c r="K15" s="168">
        <v>5.8000000000000007</v>
      </c>
      <c r="L15" s="168">
        <v>34.699999999999996</v>
      </c>
      <c r="M15" s="168">
        <v>57.9</v>
      </c>
      <c r="N15" s="168">
        <v>12.5</v>
      </c>
      <c r="O15" s="168">
        <v>71</v>
      </c>
      <c r="P15" s="174">
        <v>66</v>
      </c>
      <c r="Q15" s="171"/>
      <c r="R15" s="168">
        <v>69.3</v>
      </c>
      <c r="S15" s="168">
        <v>4.9000000000000004</v>
      </c>
      <c r="T15" s="168">
        <v>59.5</v>
      </c>
      <c r="U15" s="168">
        <v>79.100000000000009</v>
      </c>
      <c r="V15" s="168">
        <v>7.1</v>
      </c>
      <c r="W15" s="170">
        <v>81</v>
      </c>
      <c r="X15" s="170">
        <v>75</v>
      </c>
      <c r="Y15" s="170"/>
      <c r="Z15" s="168">
        <v>58.5</v>
      </c>
      <c r="AA15" s="168">
        <v>4.3</v>
      </c>
      <c r="AB15" s="168">
        <v>49.9</v>
      </c>
      <c r="AC15" s="168">
        <v>67.2</v>
      </c>
      <c r="AD15" s="168">
        <v>7.3999999999999995</v>
      </c>
      <c r="AE15" s="170">
        <v>152</v>
      </c>
      <c r="AF15" s="170">
        <v>141</v>
      </c>
      <c r="AG15" s="170"/>
      <c r="AH15" s="321">
        <v>82.199999999999989</v>
      </c>
      <c r="AI15" s="322">
        <v>4.5</v>
      </c>
      <c r="AJ15" s="322">
        <v>73.2</v>
      </c>
      <c r="AK15" s="322">
        <v>91.2</v>
      </c>
      <c r="AL15" s="322">
        <v>5.5</v>
      </c>
      <c r="AM15" s="170">
        <v>81</v>
      </c>
      <c r="AN15" s="174">
        <v>68</v>
      </c>
      <c r="AO15" s="171"/>
      <c r="AP15" s="297">
        <v>80.299904227764301</v>
      </c>
      <c r="AQ15" s="297">
        <v>5.3035406033731975</v>
      </c>
      <c r="AR15" s="297">
        <v>69.891825186417051</v>
      </c>
      <c r="AS15" s="297">
        <v>90.707983269111566</v>
      </c>
      <c r="AT15" s="297">
        <v>6.6046661629011725</v>
      </c>
      <c r="AU15" s="298">
        <v>65.820746000000014</v>
      </c>
      <c r="AV15" s="300">
        <v>54</v>
      </c>
      <c r="AW15" s="171"/>
      <c r="AX15" s="168">
        <v>84.613523395297264</v>
      </c>
      <c r="AY15" s="168">
        <v>6.987762415143381</v>
      </c>
      <c r="AZ15" s="168">
        <v>70.877211756163035</v>
      </c>
      <c r="BA15" s="168">
        <v>98.349835034431493</v>
      </c>
      <c r="BB15" s="168">
        <v>8.2584463271881123</v>
      </c>
      <c r="BC15" s="175">
        <v>31.993074999999994</v>
      </c>
      <c r="BD15" s="175">
        <v>26</v>
      </c>
      <c r="BE15" s="171"/>
      <c r="BF15" s="176">
        <v>84.095492938081847</v>
      </c>
      <c r="BG15" s="168">
        <v>5.1983102015878941</v>
      </c>
      <c r="BH15" s="168">
        <v>73.893164336445395</v>
      </c>
      <c r="BI15" s="168">
        <v>94.297821539718313</v>
      </c>
      <c r="BJ15" s="168">
        <v>6.181437339829051</v>
      </c>
      <c r="BK15" s="175">
        <v>70.16238199999998</v>
      </c>
      <c r="BL15" s="175">
        <v>62</v>
      </c>
      <c r="BM15" s="171"/>
      <c r="BN15" s="168">
        <v>84.613523395297264</v>
      </c>
      <c r="BO15" s="168">
        <v>6.987762415143381</v>
      </c>
      <c r="BP15" s="168">
        <v>70.877211756163035</v>
      </c>
      <c r="BQ15" s="168">
        <v>98.349835034431493</v>
      </c>
      <c r="BR15" s="168">
        <v>8.2584463271881123</v>
      </c>
      <c r="BS15" s="175">
        <v>31.993074999999994</v>
      </c>
      <c r="BT15" s="175">
        <v>26</v>
      </c>
      <c r="BU15" s="171"/>
      <c r="BV15" s="176">
        <f t="shared" si="3"/>
        <v>75.994836986599566</v>
      </c>
      <c r="BW15" s="168">
        <f t="shared" si="1"/>
        <v>8.2890617290538096</v>
      </c>
      <c r="BX15" s="168">
        <f t="shared" si="4"/>
        <v>59.705434053478413</v>
      </c>
      <c r="BY15" s="168">
        <f t="shared" si="5"/>
        <v>92.284239919720719</v>
      </c>
      <c r="BZ15" s="168">
        <f t="shared" si="2"/>
        <v>10.907401157417377</v>
      </c>
      <c r="CA15" s="175">
        <f t="shared" si="6"/>
        <v>38.044448999999993</v>
      </c>
      <c r="CB15" s="175">
        <f t="shared" si="6"/>
        <v>32</v>
      </c>
      <c r="CC15" s="250"/>
      <c r="CD15" s="392" t="s">
        <v>119</v>
      </c>
      <c r="CE15" s="393" t="s">
        <v>106</v>
      </c>
      <c r="CF15" s="394" t="s">
        <v>170</v>
      </c>
      <c r="CG15" s="395">
        <v>0.71021669306243951</v>
      </c>
      <c r="CH15" s="396">
        <v>6.1431623154264196E-2</v>
      </c>
      <c r="CI15" s="397">
        <v>0.58949320286475071</v>
      </c>
      <c r="CJ15" s="397">
        <v>0.83094018326012831</v>
      </c>
      <c r="CK15" s="396">
        <v>8.6497013875261541E-2</v>
      </c>
      <c r="CL15" s="398">
        <v>41.175153000000009</v>
      </c>
      <c r="CM15" s="399">
        <v>34</v>
      </c>
      <c r="CN15"/>
      <c r="CO15" s="253"/>
    </row>
    <row r="16" spans="1:93" s="140" customFormat="1" ht="21.95" customHeight="1">
      <c r="A16" s="309" t="s">
        <v>25</v>
      </c>
      <c r="B16" s="168">
        <v>54.300000000000004</v>
      </c>
      <c r="C16" s="168"/>
      <c r="D16" s="168">
        <v>41.5</v>
      </c>
      <c r="E16" s="168">
        <v>67.2</v>
      </c>
      <c r="F16" s="168">
        <v>11.799999999999999</v>
      </c>
      <c r="G16" s="168"/>
      <c r="H16" s="170">
        <v>114</v>
      </c>
      <c r="I16" s="170"/>
      <c r="J16" s="176">
        <v>69.599999999999994</v>
      </c>
      <c r="K16" s="168">
        <v>6.4</v>
      </c>
      <c r="L16" s="168">
        <v>56.899999999999991</v>
      </c>
      <c r="M16" s="168">
        <v>82.3</v>
      </c>
      <c r="N16" s="168">
        <v>9.1</v>
      </c>
      <c r="O16" s="168">
        <v>42</v>
      </c>
      <c r="P16" s="174">
        <v>75</v>
      </c>
      <c r="Q16" s="171"/>
      <c r="R16" s="168">
        <v>81.3</v>
      </c>
      <c r="S16" s="168">
        <v>5.8000000000000007</v>
      </c>
      <c r="T16" s="168">
        <v>69.599999999999994</v>
      </c>
      <c r="U16" s="168">
        <v>93</v>
      </c>
      <c r="V16" s="168">
        <v>7.1999999999999993</v>
      </c>
      <c r="W16" s="170">
        <v>33</v>
      </c>
      <c r="X16" s="170">
        <v>57</v>
      </c>
      <c r="Y16" s="170"/>
      <c r="Z16" s="168">
        <v>74.900000000000006</v>
      </c>
      <c r="AA16" s="168">
        <v>4.5</v>
      </c>
      <c r="AB16" s="168">
        <v>66</v>
      </c>
      <c r="AC16" s="168">
        <v>83.8</v>
      </c>
      <c r="AD16" s="168">
        <v>6</v>
      </c>
      <c r="AE16" s="170">
        <v>75</v>
      </c>
      <c r="AF16" s="170">
        <v>132</v>
      </c>
      <c r="AG16" s="170"/>
      <c r="AH16" s="321">
        <v>88.7</v>
      </c>
      <c r="AI16" s="322">
        <v>3.5000000000000004</v>
      </c>
      <c r="AJ16" s="322">
        <v>81.699999999999989</v>
      </c>
      <c r="AK16" s="322">
        <v>95.8</v>
      </c>
      <c r="AL16" s="322">
        <v>4</v>
      </c>
      <c r="AM16" s="170">
        <v>34</v>
      </c>
      <c r="AN16" s="174">
        <v>63</v>
      </c>
      <c r="AO16" s="171"/>
      <c r="AP16" s="297">
        <v>80.368759251860723</v>
      </c>
      <c r="AQ16" s="297">
        <v>5.7130281632939921</v>
      </c>
      <c r="AR16" s="297">
        <v>69.15707009251166</v>
      </c>
      <c r="AS16" s="297">
        <v>91.580448411209787</v>
      </c>
      <c r="AT16" s="297">
        <v>7.1085185543183842</v>
      </c>
      <c r="AU16" s="298">
        <v>33.805362000000002</v>
      </c>
      <c r="AV16" s="300">
        <v>75</v>
      </c>
      <c r="AW16" s="171"/>
      <c r="AX16" s="168">
        <v>78.906846116366509</v>
      </c>
      <c r="AY16" s="168">
        <v>10.39200900298041</v>
      </c>
      <c r="AZ16" s="168">
        <v>58.478579420825398</v>
      </c>
      <c r="BA16" s="168">
        <v>99.335112811907607</v>
      </c>
      <c r="BB16" s="168">
        <v>13.169971319921942</v>
      </c>
      <c r="BC16" s="175">
        <v>9.1372679999999988</v>
      </c>
      <c r="BD16" s="175">
        <v>19</v>
      </c>
      <c r="BE16" s="171"/>
      <c r="BF16" s="176">
        <v>89.445647919451957</v>
      </c>
      <c r="BG16" s="168">
        <v>5.3976736596973582</v>
      </c>
      <c r="BH16" s="168">
        <v>78.852043800981193</v>
      </c>
      <c r="BI16" s="168">
        <v>100</v>
      </c>
      <c r="BJ16" s="168">
        <v>6.0345850080465615</v>
      </c>
      <c r="BK16" s="175">
        <v>21.596257000000008</v>
      </c>
      <c r="BL16" s="175">
        <v>51</v>
      </c>
      <c r="BM16" s="171"/>
      <c r="BN16" s="168">
        <v>78.906846116366509</v>
      </c>
      <c r="BO16" s="168">
        <v>10.39200900298041</v>
      </c>
      <c r="BP16" s="168">
        <v>58.478579420825398</v>
      </c>
      <c r="BQ16" s="168">
        <v>99.335112811907607</v>
      </c>
      <c r="BR16" s="168">
        <v>13.169971319921942</v>
      </c>
      <c r="BS16" s="175">
        <v>9.1372679999999988</v>
      </c>
      <c r="BT16" s="175">
        <v>19</v>
      </c>
      <c r="BU16" s="171"/>
      <c r="BV16" s="176" t="str">
        <f t="shared" si="3"/>
        <v>(80.3)</v>
      </c>
      <c r="BW16" s="168">
        <f t="shared" si="1"/>
        <v>12.433190392077822</v>
      </c>
      <c r="BX16" s="168">
        <f t="shared" si="4"/>
        <v>55.844062222700011</v>
      </c>
      <c r="BY16" s="168">
        <f t="shared" si="5"/>
        <v>100</v>
      </c>
      <c r="BZ16" s="168">
        <f t="shared" si="2"/>
        <v>15.48778868490081</v>
      </c>
      <c r="CA16" s="175">
        <f t="shared" si="6"/>
        <v>10.726514</v>
      </c>
      <c r="CB16" s="175">
        <f t="shared" si="6"/>
        <v>24</v>
      </c>
      <c r="CC16" s="250"/>
      <c r="CD16" s="392" t="s">
        <v>120</v>
      </c>
      <c r="CE16" s="393" t="s">
        <v>106</v>
      </c>
      <c r="CF16" s="394" t="s">
        <v>170</v>
      </c>
      <c r="CG16" s="395">
        <v>0.79001294681457923</v>
      </c>
      <c r="CH16" s="396">
        <v>8.5505894619557543E-2</v>
      </c>
      <c r="CI16" s="397">
        <v>0.62197945688013268</v>
      </c>
      <c r="CJ16" s="397">
        <v>0.95804643674902579</v>
      </c>
      <c r="CK16" s="396">
        <v>0.10823353587346499</v>
      </c>
      <c r="CL16" s="398">
        <v>14.534077000000002</v>
      </c>
      <c r="CM16" s="399">
        <v>26</v>
      </c>
      <c r="CN16"/>
      <c r="CO16" s="253"/>
    </row>
    <row r="17" spans="1:93" s="140" customFormat="1" ht="21.95" customHeight="1">
      <c r="A17" s="309" t="s">
        <v>26</v>
      </c>
      <c r="B17" s="168">
        <v>55.2</v>
      </c>
      <c r="C17" s="168"/>
      <c r="D17" s="168">
        <v>43.3</v>
      </c>
      <c r="E17" s="168">
        <v>67.100000000000009</v>
      </c>
      <c r="F17" s="168">
        <v>10.8</v>
      </c>
      <c r="G17" s="168"/>
      <c r="H17" s="170">
        <v>81</v>
      </c>
      <c r="I17" s="170"/>
      <c r="J17" s="176">
        <v>64.600000000000009</v>
      </c>
      <c r="K17" s="168">
        <v>6.3</v>
      </c>
      <c r="L17" s="168">
        <v>52.1</v>
      </c>
      <c r="M17" s="168">
        <v>77.100000000000009</v>
      </c>
      <c r="N17" s="168">
        <v>9.7000000000000011</v>
      </c>
      <c r="O17" s="168">
        <v>53</v>
      </c>
      <c r="P17" s="174">
        <v>74</v>
      </c>
      <c r="Q17" s="171"/>
      <c r="R17" s="168">
        <v>59.4</v>
      </c>
      <c r="S17" s="168">
        <v>5.8000000000000007</v>
      </c>
      <c r="T17" s="168">
        <v>47.9</v>
      </c>
      <c r="U17" s="168">
        <v>70.899999999999991</v>
      </c>
      <c r="V17" s="168">
        <v>9.7000000000000011</v>
      </c>
      <c r="W17" s="170">
        <v>49</v>
      </c>
      <c r="X17" s="170">
        <v>64</v>
      </c>
      <c r="Y17" s="170"/>
      <c r="Z17" s="168">
        <v>62.1</v>
      </c>
      <c r="AA17" s="168">
        <v>4.5</v>
      </c>
      <c r="AB17" s="168">
        <v>53.1</v>
      </c>
      <c r="AC17" s="168">
        <v>71.099999999999994</v>
      </c>
      <c r="AD17" s="168">
        <v>7.3</v>
      </c>
      <c r="AE17" s="170">
        <v>102</v>
      </c>
      <c r="AF17" s="170">
        <v>138</v>
      </c>
      <c r="AG17" s="170"/>
      <c r="AH17" s="321">
        <v>61.8</v>
      </c>
      <c r="AI17" s="322">
        <v>7.0000000000000009</v>
      </c>
      <c r="AJ17" s="322">
        <v>47.699999999999996</v>
      </c>
      <c r="AK17" s="322">
        <v>75.8</v>
      </c>
      <c r="AL17" s="322">
        <v>11.4</v>
      </c>
      <c r="AM17" s="170">
        <v>48</v>
      </c>
      <c r="AN17" s="174">
        <v>63</v>
      </c>
      <c r="AO17" s="171"/>
      <c r="AP17" s="297">
        <v>78.457671330611717</v>
      </c>
      <c r="AQ17" s="297">
        <v>5.7468428532483777</v>
      </c>
      <c r="AR17" s="297">
        <v>67.179621603460077</v>
      </c>
      <c r="AS17" s="297">
        <v>89.735721057763357</v>
      </c>
      <c r="AT17" s="297">
        <v>7.3247685736578054</v>
      </c>
      <c r="AU17" s="298">
        <v>50.436915000000013</v>
      </c>
      <c r="AV17" s="300">
        <v>71</v>
      </c>
      <c r="AW17" s="171"/>
      <c r="AX17" s="168">
        <v>96.840919716691076</v>
      </c>
      <c r="AY17" s="168">
        <v>3.3170981941574924</v>
      </c>
      <c r="AZ17" s="168">
        <v>90.320278082709351</v>
      </c>
      <c r="BA17" s="168">
        <v>103.3615613506728</v>
      </c>
      <c r="BB17" s="168">
        <v>3.4253063724112609</v>
      </c>
      <c r="BC17" s="175">
        <v>19.252058999999999</v>
      </c>
      <c r="BD17" s="175">
        <v>29</v>
      </c>
      <c r="BE17" s="171"/>
      <c r="BF17" s="176">
        <v>87.154512647086008</v>
      </c>
      <c r="BG17" s="168">
        <v>4.7881864169743773</v>
      </c>
      <c r="BH17" s="168">
        <v>77.757102847081612</v>
      </c>
      <c r="BI17" s="168">
        <v>96.551922447090405</v>
      </c>
      <c r="BJ17" s="168">
        <v>5.4939053315152346</v>
      </c>
      <c r="BK17" s="175">
        <v>37.62171</v>
      </c>
      <c r="BL17" s="175">
        <v>65</v>
      </c>
      <c r="BM17" s="171"/>
      <c r="BN17" s="168">
        <v>96.840919716691076</v>
      </c>
      <c r="BO17" s="168">
        <v>3.3170981941574924</v>
      </c>
      <c r="BP17" s="168">
        <v>90.320278082709351</v>
      </c>
      <c r="BQ17" s="168">
        <v>103.3615613506728</v>
      </c>
      <c r="BR17" s="168">
        <v>3.4253063724112609</v>
      </c>
      <c r="BS17" s="175">
        <v>19.252058999999999</v>
      </c>
      <c r="BT17" s="175">
        <v>29</v>
      </c>
      <c r="BU17" s="171"/>
      <c r="BV17" s="176">
        <f t="shared" si="3"/>
        <v>89.323620698065596</v>
      </c>
      <c r="BW17" s="168">
        <f t="shared" si="1"/>
        <v>5.7361457972802645</v>
      </c>
      <c r="BX17" s="168">
        <f t="shared" si="4"/>
        <v>78.05112771523271</v>
      </c>
      <c r="BY17" s="168">
        <f t="shared" si="5"/>
        <v>100</v>
      </c>
      <c r="BZ17" s="168">
        <f t="shared" si="2"/>
        <v>6.4217569243747494</v>
      </c>
      <c r="CA17" s="175">
        <f t="shared" si="6"/>
        <v>29.970994000000015</v>
      </c>
      <c r="CB17" s="175">
        <f t="shared" si="6"/>
        <v>39</v>
      </c>
      <c r="CC17" s="250"/>
      <c r="CD17" s="392" t="s">
        <v>121</v>
      </c>
      <c r="CE17" s="393" t="s">
        <v>106</v>
      </c>
      <c r="CF17" s="394" t="s">
        <v>170</v>
      </c>
      <c r="CG17" s="395">
        <v>0.64516742923029868</v>
      </c>
      <c r="CH17" s="396">
        <v>7.7131094549676427E-2</v>
      </c>
      <c r="CI17" s="397">
        <v>0.49359183251487121</v>
      </c>
      <c r="CJ17" s="397">
        <v>0.79674302594572621</v>
      </c>
      <c r="CK17" s="396">
        <v>0.11955205897745924</v>
      </c>
      <c r="CL17" s="398">
        <v>44.433668999999973</v>
      </c>
      <c r="CM17" s="399">
        <v>39</v>
      </c>
      <c r="CN17"/>
      <c r="CO17" s="253"/>
    </row>
    <row r="18" spans="1:93" s="140" customFormat="1" ht="21.95" customHeight="1">
      <c r="A18" s="309" t="s">
        <v>27</v>
      </c>
      <c r="B18" s="168">
        <v>40.5</v>
      </c>
      <c r="C18" s="168"/>
      <c r="D18" s="168">
        <v>31.4</v>
      </c>
      <c r="E18" s="168">
        <v>49.5</v>
      </c>
      <c r="F18" s="168">
        <v>11.200000000000001</v>
      </c>
      <c r="G18" s="168"/>
      <c r="H18" s="170">
        <v>96</v>
      </c>
      <c r="I18" s="170"/>
      <c r="J18" s="176">
        <v>55.7</v>
      </c>
      <c r="K18" s="168">
        <v>6.5</v>
      </c>
      <c r="L18" s="168">
        <v>42.6</v>
      </c>
      <c r="M18" s="168">
        <v>68.8</v>
      </c>
      <c r="N18" s="168">
        <v>11.700000000000001</v>
      </c>
      <c r="O18" s="168">
        <v>42</v>
      </c>
      <c r="P18" s="174">
        <v>67</v>
      </c>
      <c r="Q18" s="171"/>
      <c r="R18" s="168">
        <v>56.699999999999996</v>
      </c>
      <c r="S18" s="168">
        <v>6.6000000000000005</v>
      </c>
      <c r="T18" s="168">
        <v>43.4</v>
      </c>
      <c r="U18" s="168">
        <v>69.899999999999991</v>
      </c>
      <c r="V18" s="168">
        <v>11.700000000000001</v>
      </c>
      <c r="W18" s="170">
        <v>45</v>
      </c>
      <c r="X18" s="170">
        <v>69</v>
      </c>
      <c r="Y18" s="170"/>
      <c r="Z18" s="168">
        <v>56.2</v>
      </c>
      <c r="AA18" s="168">
        <v>5</v>
      </c>
      <c r="AB18" s="168">
        <v>46.300000000000004</v>
      </c>
      <c r="AC18" s="168">
        <v>66.100000000000009</v>
      </c>
      <c r="AD18" s="168">
        <v>8.7999999999999989</v>
      </c>
      <c r="AE18" s="170">
        <v>88</v>
      </c>
      <c r="AF18" s="170">
        <v>136</v>
      </c>
      <c r="AG18" s="170"/>
      <c r="AH18" s="321">
        <v>63.800000000000004</v>
      </c>
      <c r="AI18" s="322">
        <v>5.4</v>
      </c>
      <c r="AJ18" s="322">
        <v>52.900000000000006</v>
      </c>
      <c r="AK18" s="322">
        <v>74.599999999999994</v>
      </c>
      <c r="AL18" s="322">
        <v>8.5</v>
      </c>
      <c r="AM18" s="170">
        <v>50</v>
      </c>
      <c r="AN18" s="174">
        <v>75</v>
      </c>
      <c r="AO18" s="171"/>
      <c r="AP18" s="297">
        <v>75.051770265105461</v>
      </c>
      <c r="AQ18" s="297">
        <v>6.1894172785687385</v>
      </c>
      <c r="AR18" s="297">
        <v>62.905178191453551</v>
      </c>
      <c r="AS18" s="297">
        <v>87.198362338757363</v>
      </c>
      <c r="AT18" s="297">
        <v>8.2468638070839013</v>
      </c>
      <c r="AU18" s="298">
        <v>43.747119999999995</v>
      </c>
      <c r="AV18" s="300">
        <v>69</v>
      </c>
      <c r="AW18" s="171"/>
      <c r="AX18" s="168">
        <v>62.726421730159863</v>
      </c>
      <c r="AY18" s="168">
        <v>8.4958211098499969</v>
      </c>
      <c r="AZ18" s="168">
        <v>46.025618316705497</v>
      </c>
      <c r="BA18" s="168">
        <v>79.427225143614237</v>
      </c>
      <c r="BB18" s="168">
        <v>13.544246388543904</v>
      </c>
      <c r="BC18" s="175">
        <v>26.239806999999992</v>
      </c>
      <c r="BD18" s="175">
        <v>40</v>
      </c>
      <c r="BE18" s="171"/>
      <c r="BF18" s="176">
        <v>64.515156782450646</v>
      </c>
      <c r="BG18" s="168">
        <v>5.4174155302437317</v>
      </c>
      <c r="BH18" s="168">
        <v>53.882806794127106</v>
      </c>
      <c r="BI18" s="168">
        <v>75.147506770774186</v>
      </c>
      <c r="BJ18" s="168">
        <v>8.3971206154107527</v>
      </c>
      <c r="BK18" s="175">
        <v>62.386063999999969</v>
      </c>
      <c r="BL18" s="175">
        <v>87</v>
      </c>
      <c r="BM18" s="171"/>
      <c r="BN18" s="168">
        <v>62.726421730159863</v>
      </c>
      <c r="BO18" s="168">
        <v>8.4958211098499969</v>
      </c>
      <c r="BP18" s="168">
        <v>46.025618316705497</v>
      </c>
      <c r="BQ18" s="168">
        <v>79.427225143614237</v>
      </c>
      <c r="BR18" s="168">
        <v>13.544246388543904</v>
      </c>
      <c r="BS18" s="175">
        <v>26.239806999999992</v>
      </c>
      <c r="BT18" s="175">
        <v>40</v>
      </c>
      <c r="BU18" s="171"/>
      <c r="BV18" s="176" t="str">
        <f t="shared" si="3"/>
        <v>(65.3)</v>
      </c>
      <c r="BW18" s="168">
        <f t="shared" si="1"/>
        <v>10.19395093379096</v>
      </c>
      <c r="BX18" s="168">
        <f t="shared" si="4"/>
        <v>45.233350759296371</v>
      </c>
      <c r="BY18" s="168">
        <f t="shared" si="5"/>
        <v>85.299013115014503</v>
      </c>
      <c r="BZ18" s="168">
        <f t="shared" si="2"/>
        <v>15.619039801664321</v>
      </c>
      <c r="CA18" s="175">
        <f t="shared" si="6"/>
        <v>18.729895999999997</v>
      </c>
      <c r="CB18" s="175">
        <f t="shared" si="6"/>
        <v>30</v>
      </c>
      <c r="CC18" s="250"/>
      <c r="CD18" s="392" t="s">
        <v>122</v>
      </c>
      <c r="CE18" s="393" t="s">
        <v>106</v>
      </c>
      <c r="CF18" s="394" t="s">
        <v>170</v>
      </c>
      <c r="CG18" s="395">
        <v>0.75994836986599568</v>
      </c>
      <c r="CH18" s="396">
        <v>8.2890617290538093E-2</v>
      </c>
      <c r="CI18" s="397">
        <v>0.59705434053478412</v>
      </c>
      <c r="CJ18" s="397">
        <v>0.92284239919720723</v>
      </c>
      <c r="CK18" s="396">
        <v>0.10907401157417376</v>
      </c>
      <c r="CL18" s="398">
        <v>38.044448999999993</v>
      </c>
      <c r="CM18" s="399">
        <v>32</v>
      </c>
      <c r="CN18"/>
      <c r="CO18" s="253"/>
    </row>
    <row r="19" spans="1:93" s="140" customFormat="1" ht="21.95" customHeight="1">
      <c r="A19" s="309" t="s">
        <v>28</v>
      </c>
      <c r="B19" s="168">
        <v>54.800000000000004</v>
      </c>
      <c r="C19" s="168"/>
      <c r="D19" s="168">
        <v>43.4</v>
      </c>
      <c r="E19" s="168">
        <v>66.2</v>
      </c>
      <c r="F19" s="168">
        <v>10.4</v>
      </c>
      <c r="G19" s="168"/>
      <c r="H19" s="170">
        <v>75</v>
      </c>
      <c r="I19" s="170"/>
      <c r="J19" s="173">
        <v>48.3</v>
      </c>
      <c r="K19" s="168">
        <v>7.3</v>
      </c>
      <c r="L19" s="168">
        <v>33.700000000000003</v>
      </c>
      <c r="M19" s="168">
        <v>62.9</v>
      </c>
      <c r="N19" s="168">
        <v>15.1</v>
      </c>
      <c r="O19" s="168">
        <v>80</v>
      </c>
      <c r="P19" s="174">
        <v>69</v>
      </c>
      <c r="Q19" s="171"/>
      <c r="R19" s="168">
        <v>61.3</v>
      </c>
      <c r="S19" s="168">
        <v>6.4</v>
      </c>
      <c r="T19" s="168">
        <v>48.5</v>
      </c>
      <c r="U19" s="168">
        <v>74.2</v>
      </c>
      <c r="V19" s="168">
        <v>10.5</v>
      </c>
      <c r="W19" s="170">
        <v>77</v>
      </c>
      <c r="X19" s="170">
        <v>69</v>
      </c>
      <c r="Y19" s="170"/>
      <c r="Z19" s="168">
        <v>54.500000000000007</v>
      </c>
      <c r="AA19" s="168">
        <v>5</v>
      </c>
      <c r="AB19" s="168">
        <v>44.5</v>
      </c>
      <c r="AC19" s="168">
        <v>64.5</v>
      </c>
      <c r="AD19" s="168">
        <v>9.1999999999999993</v>
      </c>
      <c r="AE19" s="170">
        <v>156</v>
      </c>
      <c r="AF19" s="170">
        <v>137</v>
      </c>
      <c r="AG19" s="170"/>
      <c r="AH19" s="321">
        <v>78.7</v>
      </c>
      <c r="AI19" s="322">
        <v>4.8</v>
      </c>
      <c r="AJ19" s="322">
        <v>69</v>
      </c>
      <c r="AK19" s="322">
        <v>88.4</v>
      </c>
      <c r="AL19" s="322">
        <v>6.2</v>
      </c>
      <c r="AM19" s="170">
        <v>85</v>
      </c>
      <c r="AN19" s="174">
        <v>77</v>
      </c>
      <c r="AO19" s="171"/>
      <c r="AP19" s="297">
        <v>73.879575007816129</v>
      </c>
      <c r="AQ19" s="297">
        <v>5.5768657503731545</v>
      </c>
      <c r="AR19" s="297">
        <v>62.935101518549665</v>
      </c>
      <c r="AS19" s="297">
        <v>84.824048497082586</v>
      </c>
      <c r="AT19" s="297">
        <v>7.5485893764049781</v>
      </c>
      <c r="AU19" s="298">
        <v>63.250574999999998</v>
      </c>
      <c r="AV19" s="300">
        <v>60</v>
      </c>
      <c r="AW19" s="171"/>
      <c r="AX19" s="168" t="s">
        <v>142</v>
      </c>
      <c r="AY19" s="168">
        <v>10.261988887910457</v>
      </c>
      <c r="AZ19" s="168">
        <v>44.68811796115417</v>
      </c>
      <c r="BA19" s="168">
        <v>85.033472890848955</v>
      </c>
      <c r="BB19" s="168">
        <v>15.821558802216916</v>
      </c>
      <c r="BC19" s="175">
        <v>28.066822000000002</v>
      </c>
      <c r="BD19" s="175">
        <v>25</v>
      </c>
      <c r="BE19" s="171"/>
      <c r="BF19" s="176">
        <v>66.631020225860027</v>
      </c>
      <c r="BG19" s="168">
        <v>6.6466591136056064</v>
      </c>
      <c r="BH19" s="168">
        <v>53.586127222100423</v>
      </c>
      <c r="BI19" s="168">
        <v>79.675913229619638</v>
      </c>
      <c r="BJ19" s="168">
        <v>9.9753224415224917</v>
      </c>
      <c r="BK19" s="175">
        <v>62.206304000000017</v>
      </c>
      <c r="BL19" s="175">
        <v>55</v>
      </c>
      <c r="BM19" s="171"/>
      <c r="BN19" s="168" t="s">
        <v>142</v>
      </c>
      <c r="BO19" s="168">
        <v>10.261988887910457</v>
      </c>
      <c r="BP19" s="168">
        <v>44.68811796115417</v>
      </c>
      <c r="BQ19" s="168">
        <v>85.033472890848955</v>
      </c>
      <c r="BR19" s="168">
        <v>15.821558802216916</v>
      </c>
      <c r="BS19" s="175">
        <v>28.066822000000002</v>
      </c>
      <c r="BT19" s="175">
        <v>25</v>
      </c>
      <c r="BU19" s="171"/>
      <c r="BV19" s="176">
        <f t="shared" si="3"/>
        <v>94.731598599767381</v>
      </c>
      <c r="BW19" s="168">
        <f t="shared" si="1"/>
        <v>3.8380698985064776</v>
      </c>
      <c r="BX19" s="168">
        <f t="shared" si="4"/>
        <v>87.189144567471004</v>
      </c>
      <c r="BY19" s="168">
        <f t="shared" si="5"/>
        <v>100</v>
      </c>
      <c r="BZ19" s="168">
        <f t="shared" si="2"/>
        <v>4.0515202479818626</v>
      </c>
      <c r="CA19" s="175">
        <f t="shared" si="6"/>
        <v>30.731750999999996</v>
      </c>
      <c r="CB19" s="175">
        <f t="shared" si="6"/>
        <v>28</v>
      </c>
      <c r="CC19" s="250"/>
      <c r="CD19" s="392" t="s">
        <v>123</v>
      </c>
      <c r="CE19" s="393" t="s">
        <v>106</v>
      </c>
      <c r="CF19" s="394" t="s">
        <v>170</v>
      </c>
      <c r="CG19" s="395">
        <v>0.80277376228661068</v>
      </c>
      <c r="CH19" s="396">
        <v>0.12433190392077823</v>
      </c>
      <c r="CI19" s="397">
        <v>0.55844062222700008</v>
      </c>
      <c r="CJ19" s="401">
        <v>1.0471069023462212</v>
      </c>
      <c r="CK19" s="396">
        <v>0.15487788684900811</v>
      </c>
      <c r="CL19" s="398">
        <v>10.726514</v>
      </c>
      <c r="CM19" s="399">
        <v>24</v>
      </c>
      <c r="CN19"/>
      <c r="CO19" s="253"/>
    </row>
    <row r="20" spans="1:93" s="140" customFormat="1" ht="21.95" customHeight="1">
      <c r="A20" s="309" t="s">
        <v>29</v>
      </c>
      <c r="B20" s="168">
        <v>45.2</v>
      </c>
      <c r="C20" s="168"/>
      <c r="D20" s="168">
        <v>33.900000000000006</v>
      </c>
      <c r="E20" s="168">
        <v>56.599999999999994</v>
      </c>
      <c r="F20" s="168">
        <v>12.5</v>
      </c>
      <c r="G20" s="168"/>
      <c r="H20" s="170">
        <v>107</v>
      </c>
      <c r="I20" s="170"/>
      <c r="J20" s="176">
        <v>43.8</v>
      </c>
      <c r="K20" s="168">
        <v>6.4</v>
      </c>
      <c r="L20" s="168">
        <v>31</v>
      </c>
      <c r="M20" s="168">
        <v>56.499999999999993</v>
      </c>
      <c r="N20" s="168">
        <v>14.6</v>
      </c>
      <c r="O20" s="168">
        <v>87</v>
      </c>
      <c r="P20" s="174">
        <v>67</v>
      </c>
      <c r="Q20" s="171"/>
      <c r="R20" s="168">
        <v>62.4</v>
      </c>
      <c r="S20" s="168">
        <v>5.8000000000000007</v>
      </c>
      <c r="T20" s="168">
        <v>50.9</v>
      </c>
      <c r="U20" s="168">
        <v>73.900000000000006</v>
      </c>
      <c r="V20" s="168">
        <v>9.1999999999999993</v>
      </c>
      <c r="W20" s="170">
        <v>124</v>
      </c>
      <c r="X20" s="170">
        <v>100</v>
      </c>
      <c r="Y20" s="170"/>
      <c r="Z20" s="168">
        <v>54.7</v>
      </c>
      <c r="AA20" s="168">
        <v>4.5</v>
      </c>
      <c r="AB20" s="168">
        <v>45.6</v>
      </c>
      <c r="AC20" s="168">
        <v>63.800000000000004</v>
      </c>
      <c r="AD20" s="168">
        <v>8.3000000000000007</v>
      </c>
      <c r="AE20" s="170">
        <v>211</v>
      </c>
      <c r="AF20" s="170">
        <v>167</v>
      </c>
      <c r="AG20" s="170"/>
      <c r="AH20" s="321">
        <v>60.6</v>
      </c>
      <c r="AI20" s="322">
        <v>7.5</v>
      </c>
      <c r="AJ20" s="322">
        <v>45.6</v>
      </c>
      <c r="AK20" s="322">
        <v>75.599999999999994</v>
      </c>
      <c r="AL20" s="322">
        <v>12.4</v>
      </c>
      <c r="AM20" s="170">
        <v>87</v>
      </c>
      <c r="AN20" s="174">
        <v>67</v>
      </c>
      <c r="AO20" s="171"/>
      <c r="AP20" s="297">
        <v>75.979895270086899</v>
      </c>
      <c r="AQ20" s="297">
        <v>5.7805342361287382</v>
      </c>
      <c r="AR20" s="297">
        <v>64.635726962489585</v>
      </c>
      <c r="AS20" s="297">
        <v>87.324063577684228</v>
      </c>
      <c r="AT20" s="297">
        <v>7.6079786838091632</v>
      </c>
      <c r="AU20" s="298">
        <v>90.935815000000005</v>
      </c>
      <c r="AV20" s="300">
        <v>65</v>
      </c>
      <c r="AW20" s="171"/>
      <c r="AX20" s="168">
        <v>79.843268322116984</v>
      </c>
      <c r="AY20" s="168">
        <v>9.5062255511146727</v>
      </c>
      <c r="AZ20" s="168">
        <v>61.156245363376001</v>
      </c>
      <c r="BA20" s="168">
        <v>98.530291280857952</v>
      </c>
      <c r="BB20" s="168">
        <v>11.906107741936465</v>
      </c>
      <c r="BC20" s="175">
        <v>33.583127999999995</v>
      </c>
      <c r="BD20" s="175">
        <v>29</v>
      </c>
      <c r="BE20" s="171"/>
      <c r="BF20" s="176">
        <v>81.731883935605282</v>
      </c>
      <c r="BG20" s="168">
        <v>6.3845669930101465</v>
      </c>
      <c r="BH20" s="168">
        <v>69.201379230065712</v>
      </c>
      <c r="BI20" s="168">
        <v>94.262388641144867</v>
      </c>
      <c r="BJ20" s="168">
        <v>7.811598956951002</v>
      </c>
      <c r="BK20" s="175">
        <v>81.722220000000007</v>
      </c>
      <c r="BL20" s="175">
        <v>64</v>
      </c>
      <c r="BM20" s="171"/>
      <c r="BN20" s="168">
        <v>79.843268322116984</v>
      </c>
      <c r="BO20" s="168">
        <v>9.5062255511146727</v>
      </c>
      <c r="BP20" s="168">
        <v>61.156245363376001</v>
      </c>
      <c r="BQ20" s="168">
        <v>98.530291280857952</v>
      </c>
      <c r="BR20" s="168">
        <v>11.906107741936465</v>
      </c>
      <c r="BS20" s="175">
        <v>33.583127999999995</v>
      </c>
      <c r="BT20" s="175">
        <v>29</v>
      </c>
      <c r="BU20" s="171"/>
      <c r="BV20" s="176">
        <f t="shared" si="3"/>
        <v>83.786441575223051</v>
      </c>
      <c r="BW20" s="168">
        <f t="shared" si="1"/>
        <v>4.5730644837042798</v>
      </c>
      <c r="BX20" s="168">
        <f t="shared" si="4"/>
        <v>74.799599342753879</v>
      </c>
      <c r="BY20" s="168">
        <f t="shared" si="5"/>
        <v>92.773283807692223</v>
      </c>
      <c r="BZ20" s="168">
        <f t="shared" si="2"/>
        <v>5.4580005997731798</v>
      </c>
      <c r="CA20" s="175">
        <f t="shared" si="6"/>
        <v>68.068099000000018</v>
      </c>
      <c r="CB20" s="175">
        <f t="shared" si="6"/>
        <v>49</v>
      </c>
      <c r="CC20" s="250"/>
      <c r="CD20" s="392" t="s">
        <v>124</v>
      </c>
      <c r="CE20" s="393" t="s">
        <v>106</v>
      </c>
      <c r="CF20" s="394" t="s">
        <v>170</v>
      </c>
      <c r="CG20" s="395">
        <v>0.89323620698065598</v>
      </c>
      <c r="CH20" s="396">
        <v>5.7361457972802642E-2</v>
      </c>
      <c r="CI20" s="397">
        <v>0.78051127715232704</v>
      </c>
      <c r="CJ20" s="401">
        <v>1.0059611368089849</v>
      </c>
      <c r="CK20" s="396">
        <v>6.4217569243747497E-2</v>
      </c>
      <c r="CL20" s="398">
        <v>29.970994000000015</v>
      </c>
      <c r="CM20" s="399">
        <v>39</v>
      </c>
      <c r="CN20"/>
      <c r="CO20" s="253"/>
    </row>
    <row r="21" spans="1:93" s="140" customFormat="1" ht="21.95" customHeight="1">
      <c r="A21" s="309" t="s">
        <v>30</v>
      </c>
      <c r="B21" s="168">
        <v>40.6</v>
      </c>
      <c r="C21" s="168"/>
      <c r="D21" s="168">
        <v>28.9</v>
      </c>
      <c r="E21" s="168">
        <v>52.2</v>
      </c>
      <c r="F21" s="168">
        <v>14.399999999999999</v>
      </c>
      <c r="G21" s="168"/>
      <c r="H21" s="170">
        <v>89</v>
      </c>
      <c r="I21" s="170"/>
      <c r="J21" s="173">
        <v>40.300000000000004</v>
      </c>
      <c r="K21" s="168">
        <v>6.9</v>
      </c>
      <c r="L21" s="168">
        <v>26.5</v>
      </c>
      <c r="M21" s="168">
        <v>54.1</v>
      </c>
      <c r="N21" s="168">
        <v>17.100000000000001</v>
      </c>
      <c r="O21" s="168">
        <v>50</v>
      </c>
      <c r="P21" s="174">
        <v>51</v>
      </c>
      <c r="Q21" s="171"/>
      <c r="R21" s="172">
        <v>68.5</v>
      </c>
      <c r="S21" s="168">
        <v>11</v>
      </c>
      <c r="T21" s="168">
        <v>46.400000000000006</v>
      </c>
      <c r="U21" s="168">
        <v>90.5</v>
      </c>
      <c r="V21" s="168">
        <v>16.100000000000001</v>
      </c>
      <c r="W21" s="170">
        <v>56</v>
      </c>
      <c r="X21" s="170">
        <v>54</v>
      </c>
      <c r="Y21" s="170"/>
      <c r="Z21" s="168">
        <v>55.2</v>
      </c>
      <c r="AA21" s="168">
        <v>7.3999999999999995</v>
      </c>
      <c r="AB21" s="168">
        <v>40.300000000000004</v>
      </c>
      <c r="AC21" s="168">
        <v>70</v>
      </c>
      <c r="AD21" s="168">
        <v>13.5</v>
      </c>
      <c r="AE21" s="170">
        <v>106</v>
      </c>
      <c r="AF21" s="170">
        <v>105</v>
      </c>
      <c r="AG21" s="170"/>
      <c r="AH21" s="321">
        <v>57.4</v>
      </c>
      <c r="AI21" s="322">
        <v>5.6000000000000005</v>
      </c>
      <c r="AJ21" s="322">
        <v>46.2</v>
      </c>
      <c r="AK21" s="322">
        <v>68.600000000000009</v>
      </c>
      <c r="AL21" s="322">
        <v>9.8000000000000007</v>
      </c>
      <c r="AM21" s="170">
        <v>70</v>
      </c>
      <c r="AN21" s="174">
        <v>59</v>
      </c>
      <c r="AO21" s="171"/>
      <c r="AP21" s="297">
        <v>72.574537957173277</v>
      </c>
      <c r="AQ21" s="297">
        <v>7.1835518518956487</v>
      </c>
      <c r="AR21" s="297">
        <v>58.47697916322484</v>
      </c>
      <c r="AS21" s="297">
        <v>86.672096751121714</v>
      </c>
      <c r="AT21" s="297">
        <v>9.8981709757969263</v>
      </c>
      <c r="AU21" s="298">
        <v>65.021570000000011</v>
      </c>
      <c r="AV21" s="300">
        <v>66</v>
      </c>
      <c r="AW21" s="171"/>
      <c r="AX21" s="168">
        <v>78.648485557712831</v>
      </c>
      <c r="AY21" s="168">
        <v>7.3412858806934125</v>
      </c>
      <c r="AZ21" s="168">
        <v>64.21722921295752</v>
      </c>
      <c r="BA21" s="168">
        <v>93.079741902468143</v>
      </c>
      <c r="BB21" s="168">
        <v>9.3343003728995182</v>
      </c>
      <c r="BC21" s="175">
        <v>30.780374000000005</v>
      </c>
      <c r="BD21" s="175">
        <v>35</v>
      </c>
      <c r="BE21" s="171"/>
      <c r="BF21" s="176">
        <v>75.963531620598673</v>
      </c>
      <c r="BG21" s="168">
        <v>6.6685101710360533</v>
      </c>
      <c r="BH21" s="168">
        <v>62.875753206089527</v>
      </c>
      <c r="BI21" s="168">
        <v>89.051310035107832</v>
      </c>
      <c r="BJ21" s="168">
        <v>8.7785678585114439</v>
      </c>
      <c r="BK21" s="175">
        <v>64.204223999999982</v>
      </c>
      <c r="BL21" s="175">
        <v>70</v>
      </c>
      <c r="BM21" s="171"/>
      <c r="BN21" s="168">
        <v>78.648485557712831</v>
      </c>
      <c r="BO21" s="168">
        <v>7.3412858806934125</v>
      </c>
      <c r="BP21" s="168">
        <v>64.21722921295752</v>
      </c>
      <c r="BQ21" s="168">
        <v>93.079741902468143</v>
      </c>
      <c r="BR21" s="168">
        <v>9.3343003728995182</v>
      </c>
      <c r="BS21" s="175">
        <v>30.780374000000005</v>
      </c>
      <c r="BT21" s="175">
        <v>35</v>
      </c>
      <c r="BU21" s="171"/>
      <c r="BV21" s="176">
        <f t="shared" si="3"/>
        <v>86.095509984272084</v>
      </c>
      <c r="BW21" s="168">
        <f t="shared" si="1"/>
        <v>5.4393294171817148</v>
      </c>
      <c r="BX21" s="168">
        <f t="shared" si="4"/>
        <v>75.40631119933721</v>
      </c>
      <c r="BY21" s="168">
        <f t="shared" si="5"/>
        <v>96.784708769206944</v>
      </c>
      <c r="BZ21" s="168">
        <f t="shared" si="2"/>
        <v>6.3177852343001053</v>
      </c>
      <c r="CA21" s="175">
        <f t="shared" si="6"/>
        <v>36.863078000000009</v>
      </c>
      <c r="CB21" s="175">
        <f t="shared" si="6"/>
        <v>34</v>
      </c>
      <c r="CC21" s="250"/>
      <c r="CD21" s="392" t="s">
        <v>125</v>
      </c>
      <c r="CE21" s="393" t="s">
        <v>106</v>
      </c>
      <c r="CF21" s="394" t="s">
        <v>170</v>
      </c>
      <c r="CG21" s="395">
        <v>0.65266181937155443</v>
      </c>
      <c r="CH21" s="396">
        <v>0.1019395093379096</v>
      </c>
      <c r="CI21" s="397">
        <v>0.4523335075929637</v>
      </c>
      <c r="CJ21" s="397">
        <v>0.8529901311501451</v>
      </c>
      <c r="CK21" s="396">
        <v>0.15619039801664322</v>
      </c>
      <c r="CL21" s="398">
        <v>18.729895999999997</v>
      </c>
      <c r="CM21" s="399">
        <v>30</v>
      </c>
      <c r="CN21"/>
      <c r="CO21" s="253"/>
    </row>
    <row r="22" spans="1:93" s="140" customFormat="1" ht="21.95" customHeight="1">
      <c r="A22" s="309" t="s">
        <v>147</v>
      </c>
      <c r="B22" s="168">
        <v>56.599999999999994</v>
      </c>
      <c r="C22" s="168"/>
      <c r="D22" s="168">
        <v>47.9</v>
      </c>
      <c r="E22" s="168">
        <v>65.400000000000006</v>
      </c>
      <c r="F22" s="168">
        <v>7.7</v>
      </c>
      <c r="G22" s="168"/>
      <c r="H22" s="170">
        <v>148</v>
      </c>
      <c r="I22" s="170"/>
      <c r="J22" s="176">
        <v>52.5</v>
      </c>
      <c r="K22" s="168">
        <v>4.2</v>
      </c>
      <c r="L22" s="168">
        <v>44.1</v>
      </c>
      <c r="M22" s="168">
        <v>60.9</v>
      </c>
      <c r="N22" s="168">
        <v>8</v>
      </c>
      <c r="O22" s="168">
        <v>441</v>
      </c>
      <c r="P22" s="174">
        <v>137</v>
      </c>
      <c r="Q22" s="171"/>
      <c r="R22" s="168">
        <v>51.7</v>
      </c>
      <c r="S22" s="168">
        <v>3.9</v>
      </c>
      <c r="T22" s="168">
        <v>43.8</v>
      </c>
      <c r="U22" s="168">
        <v>59.599999999999994</v>
      </c>
      <c r="V22" s="168">
        <v>7.6</v>
      </c>
      <c r="W22" s="170">
        <v>477</v>
      </c>
      <c r="X22" s="170">
        <v>149</v>
      </c>
      <c r="Y22" s="170"/>
      <c r="Z22" s="168">
        <v>52.1</v>
      </c>
      <c r="AA22" s="168">
        <v>3</v>
      </c>
      <c r="AB22" s="168">
        <v>46.1</v>
      </c>
      <c r="AC22" s="168">
        <v>57.999999999999993</v>
      </c>
      <c r="AD22" s="168">
        <v>5.7</v>
      </c>
      <c r="AE22" s="170">
        <v>919</v>
      </c>
      <c r="AF22" s="170">
        <v>286</v>
      </c>
      <c r="AG22" s="170"/>
      <c r="AH22" s="321">
        <v>76.099999999999994</v>
      </c>
      <c r="AI22" s="322">
        <v>3.2</v>
      </c>
      <c r="AJ22" s="322">
        <v>69.599999999999994</v>
      </c>
      <c r="AK22" s="322">
        <v>82.6</v>
      </c>
      <c r="AL22" s="322">
        <v>4.3</v>
      </c>
      <c r="AM22" s="170">
        <v>505</v>
      </c>
      <c r="AN22" s="174">
        <v>162</v>
      </c>
      <c r="AO22" s="171"/>
      <c r="AP22" s="297">
        <v>76.180572354611755</v>
      </c>
      <c r="AQ22" s="297">
        <v>3.7361700304659955</v>
      </c>
      <c r="AR22" s="297">
        <v>68.848422778106183</v>
      </c>
      <c r="AS22" s="297">
        <v>83.512721931117326</v>
      </c>
      <c r="AT22" s="297">
        <v>4.9043606722650441</v>
      </c>
      <c r="AU22" s="298">
        <v>483.72839899999968</v>
      </c>
      <c r="AV22" s="300">
        <v>158</v>
      </c>
      <c r="AW22" s="171"/>
      <c r="AX22" s="168">
        <v>73.621376943735811</v>
      </c>
      <c r="AY22" s="168">
        <v>5.9067055569273546</v>
      </c>
      <c r="AZ22" s="168">
        <v>62.01017102827322</v>
      </c>
      <c r="BA22" s="168">
        <v>85.232582859198416</v>
      </c>
      <c r="BB22" s="168">
        <v>8.0230848730817375</v>
      </c>
      <c r="BC22" s="175">
        <v>208.41168199999998</v>
      </c>
      <c r="BD22" s="175">
        <v>68</v>
      </c>
      <c r="BE22" s="171"/>
      <c r="BF22" s="176">
        <v>74.979281319667322</v>
      </c>
      <c r="BG22" s="168">
        <v>4.2996871715246643</v>
      </c>
      <c r="BH22" s="168">
        <v>66.540611885370055</v>
      </c>
      <c r="BI22" s="168">
        <v>83.417950753964604</v>
      </c>
      <c r="BJ22" s="168">
        <v>5.7345003791025162</v>
      </c>
      <c r="BK22" s="175">
        <v>443.12185200000016</v>
      </c>
      <c r="BL22" s="175">
        <v>140</v>
      </c>
      <c r="BM22" s="171"/>
      <c r="BN22" s="168">
        <v>73.621376943735811</v>
      </c>
      <c r="BO22" s="168">
        <v>5.9067055569273546</v>
      </c>
      <c r="BP22" s="168">
        <v>62.01017102827322</v>
      </c>
      <c r="BQ22" s="168">
        <v>85.232582859198416</v>
      </c>
      <c r="BR22" s="168">
        <v>8.0230848730817375</v>
      </c>
      <c r="BS22" s="175">
        <v>208.41168199999998</v>
      </c>
      <c r="BT22" s="175">
        <v>68</v>
      </c>
      <c r="BU22" s="171"/>
      <c r="BV22" s="176">
        <f t="shared" si="3"/>
        <v>70.248723867802752</v>
      </c>
      <c r="BW22" s="168">
        <f t="shared" si="1"/>
        <v>4.8635479093766039</v>
      </c>
      <c r="BX22" s="168">
        <f t="shared" si="4"/>
        <v>60.691032759931375</v>
      </c>
      <c r="BY22" s="168">
        <f t="shared" si="5"/>
        <v>79.80641497567413</v>
      </c>
      <c r="BZ22" s="168">
        <f t="shared" si="2"/>
        <v>6.9233256372443863</v>
      </c>
      <c r="CA22" s="175">
        <f t="shared" si="6"/>
        <v>268.69061900000008</v>
      </c>
      <c r="CB22" s="175">
        <f t="shared" si="6"/>
        <v>135</v>
      </c>
      <c r="CC22" s="250"/>
      <c r="CD22" s="392" t="s">
        <v>126</v>
      </c>
      <c r="CE22" s="393" t="s">
        <v>106</v>
      </c>
      <c r="CF22" s="394" t="s">
        <v>170</v>
      </c>
      <c r="CG22" s="395">
        <v>0.94731598599767375</v>
      </c>
      <c r="CH22" s="396">
        <v>3.8380698985064778E-2</v>
      </c>
      <c r="CI22" s="397">
        <v>0.87189144567471</v>
      </c>
      <c r="CJ22" s="401">
        <v>1.0227405263206375</v>
      </c>
      <c r="CK22" s="396">
        <v>4.0515202479818622E-2</v>
      </c>
      <c r="CL22" s="398">
        <v>30.731750999999996</v>
      </c>
      <c r="CM22" s="399">
        <v>28</v>
      </c>
      <c r="CN22"/>
      <c r="CO22" s="253"/>
    </row>
    <row r="23" spans="1:93" s="140" customFormat="1" ht="21.95" customHeight="1">
      <c r="A23" s="309" t="s">
        <v>32</v>
      </c>
      <c r="B23" s="168">
        <v>58.099999999999994</v>
      </c>
      <c r="C23" s="168"/>
      <c r="D23" s="168">
        <v>49</v>
      </c>
      <c r="E23" s="168">
        <v>67.2</v>
      </c>
      <c r="F23" s="168">
        <v>7.8</v>
      </c>
      <c r="G23" s="168"/>
      <c r="H23" s="170">
        <v>153</v>
      </c>
      <c r="I23" s="170"/>
      <c r="J23" s="176">
        <v>41.9</v>
      </c>
      <c r="K23" s="168">
        <v>4.7</v>
      </c>
      <c r="L23" s="168">
        <v>32.5</v>
      </c>
      <c r="M23" s="168">
        <v>51.300000000000004</v>
      </c>
      <c r="N23" s="168">
        <v>11.200000000000001</v>
      </c>
      <c r="O23" s="168">
        <v>84</v>
      </c>
      <c r="P23" s="174">
        <v>112</v>
      </c>
      <c r="Q23" s="171"/>
      <c r="R23" s="168">
        <v>53.900000000000006</v>
      </c>
      <c r="S23" s="168">
        <v>7.8</v>
      </c>
      <c r="T23" s="168">
        <v>38.299999999999997</v>
      </c>
      <c r="U23" s="168">
        <v>69.599999999999994</v>
      </c>
      <c r="V23" s="168">
        <v>14.499999999999998</v>
      </c>
      <c r="W23" s="170">
        <v>102</v>
      </c>
      <c r="X23" s="170">
        <v>129</v>
      </c>
      <c r="Y23" s="170"/>
      <c r="Z23" s="168">
        <v>48.5</v>
      </c>
      <c r="AA23" s="168">
        <v>5.0999999999999996</v>
      </c>
      <c r="AB23" s="168">
        <v>38.299999999999997</v>
      </c>
      <c r="AC23" s="168">
        <v>58.699999999999996</v>
      </c>
      <c r="AD23" s="168">
        <v>10.5</v>
      </c>
      <c r="AE23" s="170">
        <v>186</v>
      </c>
      <c r="AF23" s="170">
        <v>241</v>
      </c>
      <c r="AG23" s="170"/>
      <c r="AH23" s="321">
        <v>63.5</v>
      </c>
      <c r="AI23" s="322">
        <v>5.7</v>
      </c>
      <c r="AJ23" s="322">
        <v>52</v>
      </c>
      <c r="AK23" s="322">
        <v>74.900000000000006</v>
      </c>
      <c r="AL23" s="322">
        <v>9</v>
      </c>
      <c r="AM23" s="170">
        <v>72</v>
      </c>
      <c r="AN23" s="174">
        <v>96</v>
      </c>
      <c r="AO23" s="171"/>
      <c r="AP23" s="297">
        <v>65.739287827187582</v>
      </c>
      <c r="AQ23" s="297">
        <v>5.1646099872333826</v>
      </c>
      <c r="AR23" s="297">
        <v>55.603856992422649</v>
      </c>
      <c r="AS23" s="297">
        <v>75.874718661952528</v>
      </c>
      <c r="AT23" s="297">
        <v>7.8562000866359725</v>
      </c>
      <c r="AU23" s="298">
        <v>105.61473100000009</v>
      </c>
      <c r="AV23" s="300">
        <v>136</v>
      </c>
      <c r="AW23" s="171"/>
      <c r="AX23" s="168">
        <v>76.32875154478775</v>
      </c>
      <c r="AY23" s="168">
        <v>7.1412948875023794</v>
      </c>
      <c r="AZ23" s="168">
        <v>62.29063086267869</v>
      </c>
      <c r="BA23" s="168">
        <v>90.366872226896803</v>
      </c>
      <c r="BB23" s="168">
        <v>9.3559697269672384</v>
      </c>
      <c r="BC23" s="175">
        <v>35.243515000000002</v>
      </c>
      <c r="BD23" s="175">
        <v>42</v>
      </c>
      <c r="BE23" s="171"/>
      <c r="BF23" s="176">
        <v>70.218178788565496</v>
      </c>
      <c r="BG23" s="168">
        <v>4.6903141493010319</v>
      </c>
      <c r="BH23" s="168">
        <v>61.012855454560345</v>
      </c>
      <c r="BI23" s="168">
        <v>79.423502122570653</v>
      </c>
      <c r="BJ23" s="168">
        <v>6.6796294495533317</v>
      </c>
      <c r="BK23" s="175">
        <v>77.381537000000037</v>
      </c>
      <c r="BL23" s="175">
        <v>95</v>
      </c>
      <c r="BM23" s="171"/>
      <c r="BN23" s="168">
        <v>76.32875154478775</v>
      </c>
      <c r="BO23" s="168">
        <v>7.1412948875023794</v>
      </c>
      <c r="BP23" s="168">
        <v>62.29063086267869</v>
      </c>
      <c r="BQ23" s="168">
        <v>90.366872226896803</v>
      </c>
      <c r="BR23" s="168">
        <v>9.3559697269672384</v>
      </c>
      <c r="BS23" s="175">
        <v>35.243515000000002</v>
      </c>
      <c r="BT23" s="175">
        <v>42</v>
      </c>
      <c r="BU23" s="171"/>
      <c r="BV23" s="176">
        <f t="shared" si="3"/>
        <v>79.699496488631809</v>
      </c>
      <c r="BW23" s="168">
        <f t="shared" si="1"/>
        <v>5.5620839870369103</v>
      </c>
      <c r="BX23" s="168">
        <f t="shared" si="4"/>
        <v>68.769064290843431</v>
      </c>
      <c r="BY23" s="168">
        <f t="shared" si="5"/>
        <v>90.6299286864202</v>
      </c>
      <c r="BZ23" s="168">
        <f t="shared" si="2"/>
        <v>6.9788194807858988</v>
      </c>
      <c r="CA23" s="175">
        <f t="shared" si="6"/>
        <v>45.717935000000033</v>
      </c>
      <c r="CB23" s="175">
        <f t="shared" si="6"/>
        <v>51</v>
      </c>
      <c r="CC23" s="250"/>
      <c r="CD23" s="392" t="s">
        <v>127</v>
      </c>
      <c r="CE23" s="393" t="s">
        <v>106</v>
      </c>
      <c r="CF23" s="394" t="s">
        <v>170</v>
      </c>
      <c r="CG23" s="395">
        <v>0.83786441575223058</v>
      </c>
      <c r="CH23" s="396">
        <v>4.5730644837042797E-2</v>
      </c>
      <c r="CI23" s="397">
        <v>0.74799599342753886</v>
      </c>
      <c r="CJ23" s="397">
        <v>0.92773283807692231</v>
      </c>
      <c r="CK23" s="396">
        <v>5.4580005997731801E-2</v>
      </c>
      <c r="CL23" s="398">
        <v>68.068099000000018</v>
      </c>
      <c r="CM23" s="399">
        <v>49</v>
      </c>
      <c r="CN23"/>
      <c r="CO23" s="253"/>
    </row>
    <row r="24" spans="1:93" s="140" customFormat="1" ht="21.95" customHeight="1">
      <c r="A24" s="309" t="s">
        <v>33</v>
      </c>
      <c r="B24" s="172">
        <v>28.9</v>
      </c>
      <c r="C24" s="168"/>
      <c r="D24" s="168">
        <v>17.399999999999999</v>
      </c>
      <c r="E24" s="168">
        <v>40.5</v>
      </c>
      <c r="F24" s="168">
        <v>19.900000000000002</v>
      </c>
      <c r="G24" s="168"/>
      <c r="H24" s="170">
        <v>150</v>
      </c>
      <c r="I24" s="170"/>
      <c r="J24" s="176">
        <v>31.900000000000002</v>
      </c>
      <c r="K24" s="168">
        <v>4.7</v>
      </c>
      <c r="L24" s="168">
        <v>22.6</v>
      </c>
      <c r="M24" s="168">
        <v>41.199999999999996</v>
      </c>
      <c r="N24" s="168">
        <v>14.6</v>
      </c>
      <c r="O24" s="168">
        <v>9</v>
      </c>
      <c r="P24" s="174">
        <v>101</v>
      </c>
      <c r="Q24" s="171"/>
      <c r="R24" s="168">
        <v>50.1</v>
      </c>
      <c r="S24" s="168">
        <v>5.8999999999999995</v>
      </c>
      <c r="T24" s="168">
        <v>38.4</v>
      </c>
      <c r="U24" s="168">
        <v>61.9</v>
      </c>
      <c r="V24" s="168">
        <v>11.700000000000001</v>
      </c>
      <c r="W24" s="170">
        <v>8</v>
      </c>
      <c r="X24" s="170">
        <v>76</v>
      </c>
      <c r="Y24" s="170"/>
      <c r="Z24" s="168">
        <v>40.300000000000004</v>
      </c>
      <c r="AA24" s="168">
        <v>4.2</v>
      </c>
      <c r="AB24" s="168">
        <v>31.900000000000002</v>
      </c>
      <c r="AC24" s="168">
        <v>48.6</v>
      </c>
      <c r="AD24" s="168">
        <v>10.4</v>
      </c>
      <c r="AE24" s="170">
        <v>16</v>
      </c>
      <c r="AF24" s="170">
        <v>177</v>
      </c>
      <c r="AG24" s="170"/>
      <c r="AH24" s="321">
        <v>52.6</v>
      </c>
      <c r="AI24" s="322">
        <v>6.2</v>
      </c>
      <c r="AJ24" s="322">
        <v>40.200000000000003</v>
      </c>
      <c r="AK24" s="322">
        <v>65</v>
      </c>
      <c r="AL24" s="322">
        <v>11.799999999999999</v>
      </c>
      <c r="AM24" s="170">
        <v>11</v>
      </c>
      <c r="AN24" s="174">
        <v>96</v>
      </c>
      <c r="AO24" s="171"/>
      <c r="AP24" s="297">
        <v>65.117224717041836</v>
      </c>
      <c r="AQ24" s="297">
        <v>4.7508124302315258</v>
      </c>
      <c r="AR24" s="297">
        <v>55.793862272524052</v>
      </c>
      <c r="AS24" s="297">
        <v>74.44058716155962</v>
      </c>
      <c r="AT24" s="297">
        <v>7.2957845652598747</v>
      </c>
      <c r="AU24" s="298">
        <v>11.878168999999998</v>
      </c>
      <c r="AV24" s="300">
        <v>91</v>
      </c>
      <c r="AW24" s="171"/>
      <c r="AX24" s="168">
        <v>71.169820035463147</v>
      </c>
      <c r="AY24" s="168">
        <v>7.0164185190985551</v>
      </c>
      <c r="AZ24" s="168">
        <v>57.377177177419902</v>
      </c>
      <c r="BA24" s="168">
        <v>84.962462893506398</v>
      </c>
      <c r="BB24" s="168">
        <v>9.858699257076033</v>
      </c>
      <c r="BC24" s="175">
        <v>4.4513770000000008</v>
      </c>
      <c r="BD24" s="175">
        <v>43</v>
      </c>
      <c r="BE24" s="171"/>
      <c r="BF24" s="176">
        <v>64.529038729981309</v>
      </c>
      <c r="BG24" s="168">
        <v>6.3622909818488695</v>
      </c>
      <c r="BH24" s="168">
        <v>52.042253459601959</v>
      </c>
      <c r="BI24" s="168">
        <v>77.015824000360666</v>
      </c>
      <c r="BJ24" s="168">
        <v>9.8595781171815879</v>
      </c>
      <c r="BK24" s="175">
        <v>10.678393999999997</v>
      </c>
      <c r="BL24" s="175">
        <v>92</v>
      </c>
      <c r="BM24" s="171"/>
      <c r="BN24" s="168">
        <v>71.169820035463147</v>
      </c>
      <c r="BO24" s="168">
        <v>7.0164185190985551</v>
      </c>
      <c r="BP24" s="168">
        <v>57.377177177419902</v>
      </c>
      <c r="BQ24" s="168">
        <v>84.962462893506398</v>
      </c>
      <c r="BR24" s="168">
        <v>9.858699257076033</v>
      </c>
      <c r="BS24" s="175">
        <v>4.4513770000000008</v>
      </c>
      <c r="BT24" s="175">
        <v>43</v>
      </c>
      <c r="BU24" s="171"/>
      <c r="BV24" s="176">
        <f t="shared" si="3"/>
        <v>71.813329283695097</v>
      </c>
      <c r="BW24" s="168">
        <f t="shared" si="1"/>
        <v>6.5874532934561509</v>
      </c>
      <c r="BX24" s="168">
        <f t="shared" si="4"/>
        <v>58.867873632893449</v>
      </c>
      <c r="BY24" s="168">
        <f t="shared" si="5"/>
        <v>84.758784934496731</v>
      </c>
      <c r="BZ24" s="168">
        <f t="shared" si="2"/>
        <v>9.1730231130668436</v>
      </c>
      <c r="CA24" s="175">
        <f t="shared" si="6"/>
        <v>5.300885000000001</v>
      </c>
      <c r="CB24" s="175">
        <f t="shared" si="6"/>
        <v>34</v>
      </c>
      <c r="CC24" s="250"/>
      <c r="CD24" s="392" t="s">
        <v>128</v>
      </c>
      <c r="CE24" s="393" t="s">
        <v>106</v>
      </c>
      <c r="CF24" s="394" t="s">
        <v>170</v>
      </c>
      <c r="CG24" s="395">
        <v>0.86095509984272078</v>
      </c>
      <c r="CH24" s="396">
        <v>5.4393294171817146E-2</v>
      </c>
      <c r="CI24" s="397">
        <v>0.75406311199337217</v>
      </c>
      <c r="CJ24" s="397">
        <v>0.9678470876920694</v>
      </c>
      <c r="CK24" s="396">
        <v>6.3177852343001051E-2</v>
      </c>
      <c r="CL24" s="398">
        <v>36.863078000000009</v>
      </c>
      <c r="CM24" s="399">
        <v>34</v>
      </c>
      <c r="CN24"/>
      <c r="CO24" s="253"/>
    </row>
    <row r="25" spans="1:93" s="140" customFormat="1" ht="21.95" customHeight="1">
      <c r="A25" s="309" t="s">
        <v>34</v>
      </c>
      <c r="B25" s="168">
        <v>56.899999999999991</v>
      </c>
      <c r="C25" s="168"/>
      <c r="D25" s="168">
        <v>43.6</v>
      </c>
      <c r="E25" s="168">
        <v>70.099999999999994</v>
      </c>
      <c r="F25" s="168">
        <v>11.600000000000001</v>
      </c>
      <c r="G25" s="168"/>
      <c r="H25" s="170">
        <v>72</v>
      </c>
      <c r="I25" s="170"/>
      <c r="J25" s="176">
        <v>70.8</v>
      </c>
      <c r="K25" s="168">
        <v>5.4</v>
      </c>
      <c r="L25" s="168">
        <v>60</v>
      </c>
      <c r="M25" s="168">
        <v>81.699999999999989</v>
      </c>
      <c r="N25" s="168">
        <v>7.7</v>
      </c>
      <c r="O25" s="168">
        <v>13</v>
      </c>
      <c r="P25" s="174">
        <v>66</v>
      </c>
      <c r="Q25" s="171"/>
      <c r="R25" s="168">
        <v>60.9</v>
      </c>
      <c r="S25" s="168">
        <v>7.3999999999999995</v>
      </c>
      <c r="T25" s="168">
        <v>46</v>
      </c>
      <c r="U25" s="168">
        <v>75.7</v>
      </c>
      <c r="V25" s="168">
        <v>12.2</v>
      </c>
      <c r="W25" s="170">
        <v>12</v>
      </c>
      <c r="X25" s="170">
        <v>64</v>
      </c>
      <c r="Y25" s="170"/>
      <c r="Z25" s="168">
        <v>66.100000000000009</v>
      </c>
      <c r="AA25" s="168">
        <v>4</v>
      </c>
      <c r="AB25" s="168">
        <v>58.099999999999994</v>
      </c>
      <c r="AC25" s="168">
        <v>74.099999999999994</v>
      </c>
      <c r="AD25" s="168">
        <v>6.1</v>
      </c>
      <c r="AE25" s="170">
        <v>25</v>
      </c>
      <c r="AF25" s="170">
        <v>130</v>
      </c>
      <c r="AG25" s="170"/>
      <c r="AH25" s="321">
        <v>82.199999999999989</v>
      </c>
      <c r="AI25" s="322">
        <v>6.1</v>
      </c>
      <c r="AJ25" s="322">
        <v>70</v>
      </c>
      <c r="AK25" s="322">
        <v>94.3</v>
      </c>
      <c r="AL25" s="322">
        <v>7.3999999999999995</v>
      </c>
      <c r="AM25" s="170">
        <v>7</v>
      </c>
      <c r="AN25" s="174">
        <v>41</v>
      </c>
      <c r="AO25" s="171"/>
      <c r="AP25" s="297">
        <v>86.110182523622498</v>
      </c>
      <c r="AQ25" s="297">
        <v>5.5145782670464234</v>
      </c>
      <c r="AR25" s="297">
        <v>75.287946818175172</v>
      </c>
      <c r="AS25" s="297">
        <v>96.93241822906981</v>
      </c>
      <c r="AT25" s="297">
        <v>6.4040954338165719</v>
      </c>
      <c r="AU25" s="298">
        <v>8.5883130000000012</v>
      </c>
      <c r="AV25" s="300">
        <v>48</v>
      </c>
      <c r="AW25" s="171"/>
      <c r="AX25" s="168" t="s">
        <v>143</v>
      </c>
      <c r="AY25" s="168">
        <v>12.882275805003887</v>
      </c>
      <c r="AZ25" s="168">
        <v>52.520663834108603</v>
      </c>
      <c r="BA25" s="168">
        <v>103.16776502785494</v>
      </c>
      <c r="BB25" s="168">
        <v>16.548790297608527</v>
      </c>
      <c r="BC25" s="175">
        <v>2.4521269999999995</v>
      </c>
      <c r="BD25" s="175">
        <v>14</v>
      </c>
      <c r="BE25" s="171"/>
      <c r="BF25" s="176" t="s">
        <v>173</v>
      </c>
      <c r="BG25" s="168">
        <v>9.6474588880816174</v>
      </c>
      <c r="BH25" s="168">
        <v>44.01528754081545</v>
      </c>
      <c r="BI25" s="168">
        <v>81.883957139225046</v>
      </c>
      <c r="BJ25" s="168">
        <v>15.325681917472348</v>
      </c>
      <c r="BK25" s="175">
        <v>5.5516869999999994</v>
      </c>
      <c r="BL25" s="175">
        <v>32</v>
      </c>
      <c r="BM25" s="171"/>
      <c r="BN25" s="168" t="s">
        <v>143</v>
      </c>
      <c r="BO25" s="168">
        <v>12.882275805003887</v>
      </c>
      <c r="BP25" s="168">
        <v>52.520663834108603</v>
      </c>
      <c r="BQ25" s="168">
        <v>103.16776502785494</v>
      </c>
      <c r="BR25" s="168">
        <v>16.548790297608527</v>
      </c>
      <c r="BS25" s="175">
        <v>2.4521269999999995</v>
      </c>
      <c r="BT25" s="175">
        <v>14</v>
      </c>
      <c r="BU25" s="171"/>
      <c r="BV25" s="176" t="str">
        <f t="shared" si="3"/>
        <v>(57.1)</v>
      </c>
      <c r="BW25" s="168">
        <f t="shared" si="1"/>
        <v>15.656179988787475</v>
      </c>
      <c r="BX25" s="168">
        <f t="shared" si="4"/>
        <v>26.301795829256292</v>
      </c>
      <c r="BY25" s="168">
        <f t="shared" si="5"/>
        <v>87.835859048239911</v>
      </c>
      <c r="BZ25" s="168">
        <f t="shared" si="2"/>
        <v>27.433856084727221</v>
      </c>
      <c r="CA25" s="175">
        <f t="shared" si="6"/>
        <v>2.3637230000000002</v>
      </c>
      <c r="CB25" s="175">
        <f t="shared" si="6"/>
        <v>15</v>
      </c>
      <c r="CC25" s="250"/>
      <c r="CD25" s="392" t="s">
        <v>129</v>
      </c>
      <c r="CE25" s="393" t="s">
        <v>106</v>
      </c>
      <c r="CF25" s="394" t="s">
        <v>170</v>
      </c>
      <c r="CG25" s="395">
        <v>0.70248723867802754</v>
      </c>
      <c r="CH25" s="396">
        <v>4.8635479093766039E-2</v>
      </c>
      <c r="CI25" s="397">
        <v>0.60691032759931374</v>
      </c>
      <c r="CJ25" s="397">
        <v>0.79806414975674134</v>
      </c>
      <c r="CK25" s="396">
        <v>6.923325637244386E-2</v>
      </c>
      <c r="CL25" s="398">
        <v>268.69061900000008</v>
      </c>
      <c r="CM25" s="399">
        <v>135</v>
      </c>
      <c r="CN25"/>
      <c r="CO25" s="253"/>
    </row>
    <row r="26" spans="1:93" s="140" customFormat="1" ht="21.95" customHeight="1">
      <c r="A26" s="309" t="s">
        <v>35</v>
      </c>
      <c r="B26" s="168">
        <v>36.9</v>
      </c>
      <c r="C26" s="168"/>
      <c r="D26" s="168">
        <v>26.3</v>
      </c>
      <c r="E26" s="168">
        <v>47.599999999999994</v>
      </c>
      <c r="F26" s="168">
        <v>14.399999999999999</v>
      </c>
      <c r="G26" s="168"/>
      <c r="H26" s="170">
        <v>122</v>
      </c>
      <c r="I26" s="170"/>
      <c r="J26" s="173">
        <v>36.1</v>
      </c>
      <c r="K26" s="168">
        <v>6.5</v>
      </c>
      <c r="L26" s="168">
        <v>23.200000000000003</v>
      </c>
      <c r="M26" s="168">
        <v>49.1</v>
      </c>
      <c r="N26" s="168">
        <v>18</v>
      </c>
      <c r="O26" s="168">
        <v>19</v>
      </c>
      <c r="P26" s="174">
        <v>90</v>
      </c>
      <c r="Q26" s="171"/>
      <c r="R26" s="168">
        <v>58.9</v>
      </c>
      <c r="S26" s="168">
        <v>6.7</v>
      </c>
      <c r="T26" s="168">
        <v>45.5</v>
      </c>
      <c r="U26" s="168">
        <v>72.2</v>
      </c>
      <c r="V26" s="168">
        <v>11.3</v>
      </c>
      <c r="W26" s="170">
        <v>15</v>
      </c>
      <c r="X26" s="170">
        <v>66</v>
      </c>
      <c r="Y26" s="170"/>
      <c r="Z26" s="168">
        <v>46.7</v>
      </c>
      <c r="AA26" s="168">
        <v>4.8</v>
      </c>
      <c r="AB26" s="168">
        <v>37.1</v>
      </c>
      <c r="AC26" s="168">
        <v>56.399999999999991</v>
      </c>
      <c r="AD26" s="168">
        <v>10.299999999999999</v>
      </c>
      <c r="AE26" s="170">
        <v>35</v>
      </c>
      <c r="AF26" s="170">
        <v>157</v>
      </c>
      <c r="AG26" s="170"/>
      <c r="AH26" s="321">
        <v>78.8</v>
      </c>
      <c r="AI26" s="322">
        <v>4.9000000000000004</v>
      </c>
      <c r="AJ26" s="322">
        <v>68.899999999999991</v>
      </c>
      <c r="AK26" s="322">
        <v>88.6</v>
      </c>
      <c r="AL26" s="322">
        <v>6.2</v>
      </c>
      <c r="AM26" s="170">
        <v>17</v>
      </c>
      <c r="AN26" s="174">
        <v>79</v>
      </c>
      <c r="AO26" s="171"/>
      <c r="AP26" s="297">
        <v>71.882539016489019</v>
      </c>
      <c r="AQ26" s="297">
        <v>3.975086415465348</v>
      </c>
      <c r="AR26" s="297">
        <v>64.081521412883845</v>
      </c>
      <c r="AS26" s="297">
        <v>79.683556620094194</v>
      </c>
      <c r="AT26" s="297">
        <v>5.529974970073761</v>
      </c>
      <c r="AU26" s="298">
        <v>17.663942000000013</v>
      </c>
      <c r="AV26" s="300">
        <v>78</v>
      </c>
      <c r="AW26" s="171"/>
      <c r="AX26" s="168">
        <v>71.443762221130015</v>
      </c>
      <c r="AY26" s="168">
        <v>7.7880800243569039</v>
      </c>
      <c r="AZ26" s="168">
        <v>56.134212764605252</v>
      </c>
      <c r="BA26" s="168">
        <v>86.753311677654779</v>
      </c>
      <c r="BB26" s="168">
        <v>10.900993707822295</v>
      </c>
      <c r="BC26" s="175">
        <v>6.1343550000000002</v>
      </c>
      <c r="BD26" s="175">
        <v>31</v>
      </c>
      <c r="BE26" s="171"/>
      <c r="BF26" s="176">
        <v>75.452274320352913</v>
      </c>
      <c r="BG26" s="168">
        <v>6.3251984511474593</v>
      </c>
      <c r="BH26" s="168">
        <v>63.038287742665354</v>
      </c>
      <c r="BI26" s="168">
        <v>87.866260898040466</v>
      </c>
      <c r="BJ26" s="168">
        <v>8.3830454524036337</v>
      </c>
      <c r="BK26" s="175">
        <v>14.163528000000012</v>
      </c>
      <c r="BL26" s="175">
        <v>72</v>
      </c>
      <c r="BM26" s="171"/>
      <c r="BN26" s="168">
        <v>71.443762221130015</v>
      </c>
      <c r="BO26" s="168">
        <v>7.7880800243569039</v>
      </c>
      <c r="BP26" s="168">
        <v>56.134212764605252</v>
      </c>
      <c r="BQ26" s="168">
        <v>86.753311677654779</v>
      </c>
      <c r="BR26" s="168">
        <v>10.900993707822295</v>
      </c>
      <c r="BS26" s="175">
        <v>6.1343550000000002</v>
      </c>
      <c r="BT26" s="175">
        <v>31</v>
      </c>
      <c r="BU26" s="171"/>
      <c r="BV26" s="176">
        <f t="shared" si="3"/>
        <v>77.316359768236666</v>
      </c>
      <c r="BW26" s="168">
        <f t="shared" si="1"/>
        <v>8.0731285097312444</v>
      </c>
      <c r="BX26" s="168">
        <f t="shared" si="4"/>
        <v>61.451301993972571</v>
      </c>
      <c r="BY26" s="168">
        <f t="shared" si="5"/>
        <v>93.181417542500753</v>
      </c>
      <c r="BZ26" s="168">
        <f t="shared" si="2"/>
        <v>10.441682114795931</v>
      </c>
      <c r="CA26" s="175">
        <f t="shared" si="6"/>
        <v>7.7932950000000014</v>
      </c>
      <c r="CB26" s="175">
        <f t="shared" si="6"/>
        <v>38</v>
      </c>
      <c r="CC26" s="250"/>
      <c r="CD26" s="392" t="s">
        <v>130</v>
      </c>
      <c r="CE26" s="393" t="s">
        <v>106</v>
      </c>
      <c r="CF26" s="394" t="s">
        <v>170</v>
      </c>
      <c r="CG26" s="395">
        <v>0.79699496488631816</v>
      </c>
      <c r="CH26" s="396">
        <v>5.5620839870369101E-2</v>
      </c>
      <c r="CI26" s="397">
        <v>0.68769064290843429</v>
      </c>
      <c r="CJ26" s="397">
        <v>0.90629928686420202</v>
      </c>
      <c r="CK26" s="396">
        <v>6.9788194807858986E-2</v>
      </c>
      <c r="CL26" s="398">
        <v>45.717935000000033</v>
      </c>
      <c r="CM26" s="399">
        <v>51</v>
      </c>
      <c r="CN26"/>
      <c r="CO26" s="253"/>
    </row>
    <row r="27" spans="1:93" s="140" customFormat="1" ht="21.95" customHeight="1">
      <c r="A27" s="309" t="s">
        <v>36</v>
      </c>
      <c r="B27" s="168">
        <v>62.6</v>
      </c>
      <c r="C27" s="168"/>
      <c r="D27" s="168">
        <v>51.800000000000004</v>
      </c>
      <c r="E27" s="168">
        <v>73.3</v>
      </c>
      <c r="F27" s="168">
        <v>8.6</v>
      </c>
      <c r="G27" s="168"/>
      <c r="H27" s="170">
        <v>116</v>
      </c>
      <c r="I27" s="170"/>
      <c r="J27" s="176">
        <v>47.5</v>
      </c>
      <c r="K27" s="168">
        <v>6.6000000000000005</v>
      </c>
      <c r="L27" s="168">
        <v>34.300000000000004</v>
      </c>
      <c r="M27" s="168">
        <v>60.6</v>
      </c>
      <c r="N27" s="168">
        <v>13.900000000000002</v>
      </c>
      <c r="O27" s="168">
        <v>95</v>
      </c>
      <c r="P27" s="174">
        <v>74</v>
      </c>
      <c r="Q27" s="171"/>
      <c r="R27" s="168">
        <v>58.5</v>
      </c>
      <c r="S27" s="168">
        <v>6</v>
      </c>
      <c r="T27" s="168">
        <v>46.6</v>
      </c>
      <c r="U27" s="168">
        <v>70.5</v>
      </c>
      <c r="V27" s="168">
        <v>10.199999999999999</v>
      </c>
      <c r="W27" s="170">
        <v>113</v>
      </c>
      <c r="X27" s="170">
        <v>93</v>
      </c>
      <c r="Y27" s="170"/>
      <c r="Z27" s="168">
        <v>53.5</v>
      </c>
      <c r="AA27" s="168">
        <v>4.2</v>
      </c>
      <c r="AB27" s="168">
        <v>45</v>
      </c>
      <c r="AC27" s="168">
        <v>62</v>
      </c>
      <c r="AD27" s="168">
        <v>7.9</v>
      </c>
      <c r="AE27" s="170">
        <v>208</v>
      </c>
      <c r="AF27" s="170">
        <v>167</v>
      </c>
      <c r="AG27" s="170"/>
      <c r="AH27" s="321">
        <v>62.1</v>
      </c>
      <c r="AI27" s="322">
        <v>6.3</v>
      </c>
      <c r="AJ27" s="322">
        <v>49.6</v>
      </c>
      <c r="AK27" s="322">
        <v>74.7</v>
      </c>
      <c r="AL27" s="322">
        <v>10.100000000000001</v>
      </c>
      <c r="AM27" s="170">
        <v>97</v>
      </c>
      <c r="AN27" s="174">
        <v>83</v>
      </c>
      <c r="AO27" s="171"/>
      <c r="AP27" s="297">
        <v>77.462046183172362</v>
      </c>
      <c r="AQ27" s="297">
        <v>5.8692273218619198</v>
      </c>
      <c r="AR27" s="297">
        <v>65.943819691473493</v>
      </c>
      <c r="AS27" s="297">
        <v>88.98027267487123</v>
      </c>
      <c r="AT27" s="297">
        <v>7.5769071578397504</v>
      </c>
      <c r="AU27" s="298">
        <v>117.86864600000003</v>
      </c>
      <c r="AV27" s="300">
        <v>93</v>
      </c>
      <c r="AW27" s="171"/>
      <c r="AX27" s="168">
        <v>83.78147065307256</v>
      </c>
      <c r="AY27" s="168">
        <v>6.3568377728842194</v>
      </c>
      <c r="AZ27" s="168">
        <v>71.28540975401782</v>
      </c>
      <c r="BA27" s="168">
        <v>96.277531552127314</v>
      </c>
      <c r="BB27" s="168">
        <v>7.587402946418786</v>
      </c>
      <c r="BC27" s="175">
        <v>63.598139999999972</v>
      </c>
      <c r="BD27" s="175">
        <v>48</v>
      </c>
      <c r="BE27" s="171"/>
      <c r="BF27" s="176">
        <v>87.36745099269973</v>
      </c>
      <c r="BG27" s="168">
        <v>3.43591358188629</v>
      </c>
      <c r="BH27" s="168">
        <v>80.624044375964559</v>
      </c>
      <c r="BI27" s="168">
        <v>94.110857609434888</v>
      </c>
      <c r="BJ27" s="168">
        <v>3.9327158373584568</v>
      </c>
      <c r="BK27" s="175">
        <v>141.37704899999986</v>
      </c>
      <c r="BL27" s="175">
        <v>103</v>
      </c>
      <c r="BM27" s="171"/>
      <c r="BN27" s="168">
        <v>83.78147065307256</v>
      </c>
      <c r="BO27" s="168">
        <v>6.3568377728842194</v>
      </c>
      <c r="BP27" s="168">
        <v>71.28540975401782</v>
      </c>
      <c r="BQ27" s="168">
        <v>96.277531552127314</v>
      </c>
      <c r="BR27" s="168">
        <v>7.587402946418786</v>
      </c>
      <c r="BS27" s="175">
        <v>63.598139999999972</v>
      </c>
      <c r="BT27" s="175">
        <v>48</v>
      </c>
      <c r="BU27" s="171"/>
      <c r="BV27" s="176">
        <f t="shared" si="3"/>
        <v>90.007661073233749</v>
      </c>
      <c r="BW27" s="168">
        <f t="shared" si="1"/>
        <v>4.7792014074445657</v>
      </c>
      <c r="BX27" s="168">
        <f t="shared" si="4"/>
        <v>80.615725053318158</v>
      </c>
      <c r="BY27" s="168">
        <f t="shared" si="5"/>
        <v>99.399597093149339</v>
      </c>
      <c r="BZ27" s="168">
        <f t="shared" si="2"/>
        <v>5.3097718021536195</v>
      </c>
      <c r="CA27" s="175">
        <f t="shared" si="6"/>
        <v>57.762141999999983</v>
      </c>
      <c r="CB27" s="175">
        <f t="shared" si="6"/>
        <v>40</v>
      </c>
      <c r="CC27" s="250"/>
      <c r="CD27" s="392" t="s">
        <v>131</v>
      </c>
      <c r="CE27" s="393" t="s">
        <v>106</v>
      </c>
      <c r="CF27" s="394" t="s">
        <v>170</v>
      </c>
      <c r="CG27" s="395">
        <v>0.71813329283695093</v>
      </c>
      <c r="CH27" s="396">
        <v>6.5874532934561511E-2</v>
      </c>
      <c r="CI27" s="397">
        <v>0.58867873632893453</v>
      </c>
      <c r="CJ27" s="397">
        <v>0.84758784934496734</v>
      </c>
      <c r="CK27" s="396">
        <v>9.1730231130668444E-2</v>
      </c>
      <c r="CL27" s="398">
        <v>5.300885000000001</v>
      </c>
      <c r="CM27" s="399">
        <v>34</v>
      </c>
      <c r="CN27"/>
      <c r="CO27" s="253"/>
    </row>
    <row r="28" spans="1:93" s="140" customFormat="1" ht="21.95" customHeight="1">
      <c r="A28" s="309" t="s">
        <v>37</v>
      </c>
      <c r="B28" s="168">
        <v>59.5</v>
      </c>
      <c r="C28" s="168"/>
      <c r="D28" s="168">
        <v>48.199999999999996</v>
      </c>
      <c r="E28" s="168">
        <v>70.8</v>
      </c>
      <c r="F28" s="168">
        <v>9.5</v>
      </c>
      <c r="G28" s="168"/>
      <c r="H28" s="170">
        <v>100</v>
      </c>
      <c r="I28" s="170"/>
      <c r="J28" s="176">
        <v>49.4</v>
      </c>
      <c r="K28" s="168">
        <v>6</v>
      </c>
      <c r="L28" s="168">
        <v>37.4</v>
      </c>
      <c r="M28" s="168">
        <v>61.4</v>
      </c>
      <c r="N28" s="168">
        <v>12.1</v>
      </c>
      <c r="O28" s="168">
        <v>82</v>
      </c>
      <c r="P28" s="174">
        <v>67</v>
      </c>
      <c r="Q28" s="171"/>
      <c r="R28" s="168">
        <v>47</v>
      </c>
      <c r="S28" s="168">
        <v>5.4</v>
      </c>
      <c r="T28" s="168">
        <v>36.199999999999996</v>
      </c>
      <c r="U28" s="168">
        <v>57.9</v>
      </c>
      <c r="V28" s="168">
        <v>11.5</v>
      </c>
      <c r="W28" s="170">
        <v>92</v>
      </c>
      <c r="X28" s="170">
        <v>77</v>
      </c>
      <c r="Y28" s="170"/>
      <c r="Z28" s="168">
        <v>48.1</v>
      </c>
      <c r="AA28" s="168">
        <v>4.1000000000000005</v>
      </c>
      <c r="AB28" s="168">
        <v>39.900000000000006</v>
      </c>
      <c r="AC28" s="168">
        <v>56.399999999999991</v>
      </c>
      <c r="AD28" s="168">
        <v>8.6</v>
      </c>
      <c r="AE28" s="170">
        <v>174</v>
      </c>
      <c r="AF28" s="170">
        <v>144</v>
      </c>
      <c r="AG28" s="170"/>
      <c r="AH28" s="321">
        <v>67.300000000000011</v>
      </c>
      <c r="AI28" s="322">
        <v>5.2</v>
      </c>
      <c r="AJ28" s="322">
        <v>56.8</v>
      </c>
      <c r="AK28" s="322">
        <v>77.8</v>
      </c>
      <c r="AL28" s="322">
        <v>7.8</v>
      </c>
      <c r="AM28" s="170">
        <v>81</v>
      </c>
      <c r="AN28" s="174">
        <v>78</v>
      </c>
      <c r="AO28" s="171"/>
      <c r="AP28" s="297">
        <v>65.305441877497415</v>
      </c>
      <c r="AQ28" s="297">
        <v>7.0987964149751175</v>
      </c>
      <c r="AR28" s="297">
        <v>51.374213720499654</v>
      </c>
      <c r="AS28" s="297">
        <v>79.236670034495177</v>
      </c>
      <c r="AT28" s="297">
        <v>10.870145290941185</v>
      </c>
      <c r="AU28" s="298">
        <v>66.210861999999977</v>
      </c>
      <c r="AV28" s="300">
        <v>63</v>
      </c>
      <c r="AW28" s="171"/>
      <c r="AX28" s="168" t="s">
        <v>144</v>
      </c>
      <c r="AY28" s="168">
        <v>9.8016569410207985</v>
      </c>
      <c r="AZ28" s="168">
        <v>42.501299374442723</v>
      </c>
      <c r="BA28" s="168">
        <v>81.036843751270865</v>
      </c>
      <c r="BB28" s="168">
        <v>15.868227727927787</v>
      </c>
      <c r="BC28" s="175">
        <v>28.731455000000008</v>
      </c>
      <c r="BD28" s="175">
        <v>32</v>
      </c>
      <c r="BE28" s="171"/>
      <c r="BF28" s="176">
        <v>63.423195239353078</v>
      </c>
      <c r="BG28" s="168">
        <v>6.3184920032222411</v>
      </c>
      <c r="BH28" s="168">
        <v>51.022370897628669</v>
      </c>
      <c r="BI28" s="168">
        <v>75.824019581077494</v>
      </c>
      <c r="BJ28" s="168">
        <v>9.9624309046191311</v>
      </c>
      <c r="BK28" s="175">
        <v>55.287276000000013</v>
      </c>
      <c r="BL28" s="175">
        <v>62</v>
      </c>
      <c r="BM28" s="171"/>
      <c r="BN28" s="168" t="s">
        <v>144</v>
      </c>
      <c r="BO28" s="168">
        <v>9.8016569410207985</v>
      </c>
      <c r="BP28" s="168">
        <v>42.501299374442723</v>
      </c>
      <c r="BQ28" s="168">
        <v>81.036843751270865</v>
      </c>
      <c r="BR28" s="168">
        <v>15.868227727927787</v>
      </c>
      <c r="BS28" s="175">
        <v>28.731455000000008</v>
      </c>
      <c r="BT28" s="175">
        <v>32</v>
      </c>
      <c r="BU28" s="171"/>
      <c r="BV28" s="176">
        <f t="shared" si="3"/>
        <v>78.319359304484777</v>
      </c>
      <c r="BW28" s="168">
        <f t="shared" si="1"/>
        <v>5.3624540293971803</v>
      </c>
      <c r="BX28" s="168">
        <f t="shared" si="4"/>
        <v>67.781233609387442</v>
      </c>
      <c r="BY28" s="168">
        <f t="shared" si="5"/>
        <v>88.857484999582098</v>
      </c>
      <c r="BZ28" s="168">
        <f t="shared" si="2"/>
        <v>6.8469074275102155</v>
      </c>
      <c r="CA28" s="175">
        <f t="shared" si="6"/>
        <v>39.576989999999995</v>
      </c>
      <c r="CB28" s="175">
        <f t="shared" si="6"/>
        <v>45</v>
      </c>
      <c r="CC28" s="250"/>
      <c r="CD28" s="392" t="s">
        <v>132</v>
      </c>
      <c r="CE28" s="393" t="s">
        <v>106</v>
      </c>
      <c r="CF28" s="394" t="s">
        <v>170</v>
      </c>
      <c r="CG28" s="395">
        <v>0.57068827438748104</v>
      </c>
      <c r="CH28" s="396">
        <v>0.15656179988787475</v>
      </c>
      <c r="CI28" s="397">
        <v>0.26301795829256291</v>
      </c>
      <c r="CJ28" s="397">
        <v>0.87835859048239917</v>
      </c>
      <c r="CK28" s="396">
        <v>0.27433856084727221</v>
      </c>
      <c r="CL28" s="398">
        <v>2.3637230000000002</v>
      </c>
      <c r="CM28" s="399">
        <v>15</v>
      </c>
      <c r="CN28"/>
      <c r="CO28" s="253"/>
    </row>
    <row r="29" spans="1:93" s="140" customFormat="1" ht="21.95" customHeight="1">
      <c r="A29" s="309" t="s">
        <v>38</v>
      </c>
      <c r="B29" s="168">
        <v>55.000000000000007</v>
      </c>
      <c r="C29" s="168"/>
      <c r="D29" s="168">
        <v>42.199999999999996</v>
      </c>
      <c r="E29" s="168">
        <v>67.7</v>
      </c>
      <c r="F29" s="168">
        <v>11.600000000000001</v>
      </c>
      <c r="G29" s="168"/>
      <c r="H29" s="170">
        <v>102</v>
      </c>
      <c r="I29" s="170"/>
      <c r="J29" s="176">
        <v>64.7</v>
      </c>
      <c r="K29" s="168">
        <v>6.2</v>
      </c>
      <c r="L29" s="168">
        <v>52.300000000000004</v>
      </c>
      <c r="M29" s="168">
        <v>77.100000000000009</v>
      </c>
      <c r="N29" s="168">
        <v>9.6</v>
      </c>
      <c r="O29" s="168">
        <v>56</v>
      </c>
      <c r="P29" s="174">
        <v>81</v>
      </c>
      <c r="Q29" s="171"/>
      <c r="R29" s="168">
        <v>56.499999999999993</v>
      </c>
      <c r="S29" s="168">
        <v>6.1</v>
      </c>
      <c r="T29" s="168">
        <v>44.2</v>
      </c>
      <c r="U29" s="168">
        <v>68.7</v>
      </c>
      <c r="V29" s="168">
        <v>10.8</v>
      </c>
      <c r="W29" s="170">
        <v>52</v>
      </c>
      <c r="X29" s="170">
        <v>75</v>
      </c>
      <c r="Y29" s="170"/>
      <c r="Z29" s="168">
        <v>60.699999999999996</v>
      </c>
      <c r="AA29" s="168">
        <v>4.5999999999999996</v>
      </c>
      <c r="AB29" s="168">
        <v>51.5</v>
      </c>
      <c r="AC29" s="168">
        <v>69.899999999999991</v>
      </c>
      <c r="AD29" s="168">
        <v>7.6</v>
      </c>
      <c r="AE29" s="170">
        <v>109</v>
      </c>
      <c r="AF29" s="170">
        <v>156</v>
      </c>
      <c r="AG29" s="170"/>
      <c r="AH29" s="321">
        <v>69.699999999999989</v>
      </c>
      <c r="AI29" s="322">
        <v>5.4</v>
      </c>
      <c r="AJ29" s="322">
        <v>59</v>
      </c>
      <c r="AK29" s="322">
        <v>80.5</v>
      </c>
      <c r="AL29" s="322">
        <v>7.7</v>
      </c>
      <c r="AM29" s="170">
        <v>54</v>
      </c>
      <c r="AN29" s="174">
        <v>81</v>
      </c>
      <c r="AO29" s="171"/>
      <c r="AP29" s="297">
        <v>81.569469995047982</v>
      </c>
      <c r="AQ29" s="297">
        <v>4.3162058900331237</v>
      </c>
      <c r="AR29" s="297">
        <v>73.099013101850858</v>
      </c>
      <c r="AS29" s="297">
        <v>90.03992688824512</v>
      </c>
      <c r="AT29" s="297">
        <v>5.2914477564892319</v>
      </c>
      <c r="AU29" s="298">
        <v>65.648047000000048</v>
      </c>
      <c r="AV29" s="300">
        <v>95</v>
      </c>
      <c r="AW29" s="171"/>
      <c r="AX29" s="168">
        <v>85.87225533291776</v>
      </c>
      <c r="AY29" s="168">
        <v>6.4850226789886332</v>
      </c>
      <c r="AZ29" s="168">
        <v>73.124212796097595</v>
      </c>
      <c r="BA29" s="168">
        <v>98.620297869737911</v>
      </c>
      <c r="BB29" s="168">
        <v>7.5519417230243677</v>
      </c>
      <c r="BC29" s="175">
        <v>26.084220000000006</v>
      </c>
      <c r="BD29" s="175">
        <v>39</v>
      </c>
      <c r="BE29" s="171"/>
      <c r="BF29" s="176">
        <v>79.557477321650794</v>
      </c>
      <c r="BG29" s="168">
        <v>4.9103033231140767</v>
      </c>
      <c r="BH29" s="168">
        <v>69.920397945199838</v>
      </c>
      <c r="BI29" s="168">
        <v>89.194556698101749</v>
      </c>
      <c r="BJ29" s="168">
        <v>6.1720198885413691</v>
      </c>
      <c r="BK29" s="175">
        <v>60.043611999999996</v>
      </c>
      <c r="BL29" s="175">
        <v>87</v>
      </c>
      <c r="BM29" s="171"/>
      <c r="BN29" s="168">
        <v>85.87225533291776</v>
      </c>
      <c r="BO29" s="168">
        <v>6.4850226789886332</v>
      </c>
      <c r="BP29" s="168">
        <v>73.124212796097595</v>
      </c>
      <c r="BQ29" s="168">
        <v>98.620297869737911</v>
      </c>
      <c r="BR29" s="168">
        <v>7.5519417230243677</v>
      </c>
      <c r="BS29" s="175">
        <v>26.084220000000006</v>
      </c>
      <c r="BT29" s="175">
        <v>39</v>
      </c>
      <c r="BU29" s="171"/>
      <c r="BV29" s="176">
        <f t="shared" si="3"/>
        <v>79.50613267309609</v>
      </c>
      <c r="BW29" s="168">
        <f t="shared" si="1"/>
        <v>7.6061828050477311</v>
      </c>
      <c r="BX29" s="168">
        <f t="shared" si="4"/>
        <v>64.558701884865826</v>
      </c>
      <c r="BY29" s="168">
        <f t="shared" si="5"/>
        <v>94.453563461326368</v>
      </c>
      <c r="BZ29" s="168">
        <f t="shared" si="2"/>
        <v>9.5667875537625928</v>
      </c>
      <c r="CA29" s="175">
        <f t="shared" si="6"/>
        <v>27.361478000000009</v>
      </c>
      <c r="CB29" s="175">
        <f t="shared" si="6"/>
        <v>35</v>
      </c>
      <c r="CC29" s="250"/>
      <c r="CD29" s="392" t="s">
        <v>133</v>
      </c>
      <c r="CE29" s="393" t="s">
        <v>106</v>
      </c>
      <c r="CF29" s="394" t="s">
        <v>170</v>
      </c>
      <c r="CG29" s="395">
        <v>0.77316359768236664</v>
      </c>
      <c r="CH29" s="396">
        <v>8.0731285097312436E-2</v>
      </c>
      <c r="CI29" s="397">
        <v>0.61451301993972574</v>
      </c>
      <c r="CJ29" s="397">
        <v>0.93181417542500755</v>
      </c>
      <c r="CK29" s="396">
        <v>0.1044168211479593</v>
      </c>
      <c r="CL29" s="398">
        <v>7.7932950000000014</v>
      </c>
      <c r="CM29" s="399">
        <v>38</v>
      </c>
      <c r="CN29"/>
      <c r="CO29" s="253"/>
    </row>
    <row r="30" spans="1:93" s="140" customFormat="1" ht="21.95" customHeight="1">
      <c r="A30" s="309" t="s">
        <v>39</v>
      </c>
      <c r="B30" s="168">
        <v>53.1</v>
      </c>
      <c r="C30" s="168"/>
      <c r="D30" s="168">
        <v>41.099999999999994</v>
      </c>
      <c r="E30" s="168">
        <v>65.100000000000009</v>
      </c>
      <c r="F30" s="168">
        <v>11.3</v>
      </c>
      <c r="G30" s="168"/>
      <c r="H30" s="170">
        <v>68</v>
      </c>
      <c r="I30" s="170"/>
      <c r="J30" s="176">
        <v>52.900000000000006</v>
      </c>
      <c r="K30" s="168">
        <v>7.6</v>
      </c>
      <c r="L30" s="168">
        <v>37.6</v>
      </c>
      <c r="M30" s="168">
        <v>68.100000000000009</v>
      </c>
      <c r="N30" s="168">
        <v>14.399999999999999</v>
      </c>
      <c r="O30" s="168">
        <v>20</v>
      </c>
      <c r="P30" s="174">
        <v>48</v>
      </c>
      <c r="Q30" s="171"/>
      <c r="R30" s="168">
        <v>60</v>
      </c>
      <c r="S30" s="168">
        <v>6.6000000000000005</v>
      </c>
      <c r="T30" s="168">
        <v>46.7</v>
      </c>
      <c r="U30" s="168">
        <v>73.3</v>
      </c>
      <c r="V30" s="168">
        <v>11.1</v>
      </c>
      <c r="W30" s="170">
        <v>19</v>
      </c>
      <c r="X30" s="170">
        <v>52</v>
      </c>
      <c r="Y30" s="170"/>
      <c r="Z30" s="168">
        <v>56.3</v>
      </c>
      <c r="AA30" s="168">
        <v>4</v>
      </c>
      <c r="AB30" s="168">
        <v>48.3</v>
      </c>
      <c r="AC30" s="168">
        <v>64.400000000000006</v>
      </c>
      <c r="AD30" s="168">
        <v>7.1999999999999993</v>
      </c>
      <c r="AE30" s="170">
        <v>39</v>
      </c>
      <c r="AF30" s="170">
        <v>100</v>
      </c>
      <c r="AG30" s="170"/>
      <c r="AH30" s="321">
        <v>67</v>
      </c>
      <c r="AI30" s="322">
        <v>7.8</v>
      </c>
      <c r="AJ30" s="322">
        <v>51.4</v>
      </c>
      <c r="AK30" s="322">
        <v>82.6</v>
      </c>
      <c r="AL30" s="322">
        <v>11.600000000000001</v>
      </c>
      <c r="AM30" s="170">
        <v>13</v>
      </c>
      <c r="AN30" s="174">
        <v>35</v>
      </c>
      <c r="AO30" s="171"/>
      <c r="AP30" s="297">
        <v>74.763676732001628</v>
      </c>
      <c r="AQ30" s="297">
        <v>6.3948400588714804</v>
      </c>
      <c r="AR30" s="297">
        <v>62.21394707646256</v>
      </c>
      <c r="AS30" s="297">
        <v>87.313406387540695</v>
      </c>
      <c r="AT30" s="297">
        <v>8.5534049934361391</v>
      </c>
      <c r="AU30" s="298">
        <v>17.533080999999999</v>
      </c>
      <c r="AV30" s="300">
        <v>47</v>
      </c>
      <c r="AW30" s="171"/>
      <c r="AX30" s="168">
        <v>82.805313707416545</v>
      </c>
      <c r="AY30" s="168">
        <v>9.9507684064831157</v>
      </c>
      <c r="AZ30" s="168">
        <v>63.24442314478307</v>
      </c>
      <c r="BA30" s="168">
        <v>102.36620427005003</v>
      </c>
      <c r="BB30" s="168">
        <v>12.017065042037107</v>
      </c>
      <c r="BC30" s="175">
        <v>5.862724</v>
      </c>
      <c r="BD30" s="175">
        <v>18</v>
      </c>
      <c r="BE30" s="171"/>
      <c r="BF30" s="176">
        <v>79.922543790125104</v>
      </c>
      <c r="BG30" s="168">
        <v>7.6163446314595635</v>
      </c>
      <c r="BH30" s="168">
        <v>64.974522671700058</v>
      </c>
      <c r="BI30" s="168">
        <v>94.870564908550151</v>
      </c>
      <c r="BJ30" s="168">
        <v>9.5296574286473206</v>
      </c>
      <c r="BK30" s="175">
        <v>11.470222999999999</v>
      </c>
      <c r="BL30" s="175">
        <v>39</v>
      </c>
      <c r="BM30" s="171"/>
      <c r="BN30" s="168">
        <v>82.805313707416545</v>
      </c>
      <c r="BO30" s="168">
        <v>9.9507684064831157</v>
      </c>
      <c r="BP30" s="168">
        <v>63.24442314478307</v>
      </c>
      <c r="BQ30" s="168">
        <v>102.36620427005003</v>
      </c>
      <c r="BR30" s="168">
        <v>12.017065042037107</v>
      </c>
      <c r="BS30" s="175">
        <v>5.862724</v>
      </c>
      <c r="BT30" s="175">
        <v>18</v>
      </c>
      <c r="BU30" s="171"/>
      <c r="BV30" s="176">
        <f t="shared" si="3"/>
        <v>91.281841627878549</v>
      </c>
      <c r="BW30" s="168">
        <f t="shared" si="1"/>
        <v>6.3219550788492116</v>
      </c>
      <c r="BX30" s="168">
        <f t="shared" si="4"/>
        <v>78.858134702942692</v>
      </c>
      <c r="BY30" s="168">
        <f t="shared" si="5"/>
        <v>100</v>
      </c>
      <c r="BZ30" s="168">
        <f t="shared" si="2"/>
        <v>6.9257532123655281</v>
      </c>
      <c r="CA30" s="175">
        <f t="shared" si="6"/>
        <v>6.7241379999999999</v>
      </c>
      <c r="CB30" s="175">
        <f t="shared" si="6"/>
        <v>20</v>
      </c>
      <c r="CC30" s="250"/>
      <c r="CD30" s="392" t="s">
        <v>134</v>
      </c>
      <c r="CE30" s="393" t="s">
        <v>106</v>
      </c>
      <c r="CF30" s="394" t="s">
        <v>170</v>
      </c>
      <c r="CG30" s="395">
        <v>0.90007661073233747</v>
      </c>
      <c r="CH30" s="396">
        <v>4.7792014074445659E-2</v>
      </c>
      <c r="CI30" s="397">
        <v>0.80615725053318155</v>
      </c>
      <c r="CJ30" s="397">
        <v>0.99399597093149339</v>
      </c>
      <c r="CK30" s="396">
        <v>5.3097718021536199E-2</v>
      </c>
      <c r="CL30" s="398">
        <v>57.762141999999983</v>
      </c>
      <c r="CM30" s="399">
        <v>40</v>
      </c>
      <c r="CN30"/>
      <c r="CO30" s="253"/>
    </row>
    <row r="31" spans="1:93" s="140" customFormat="1" ht="21.95" customHeight="1">
      <c r="A31" s="309" t="s">
        <v>40</v>
      </c>
      <c r="B31" s="168">
        <v>52.400000000000006</v>
      </c>
      <c r="C31" s="168"/>
      <c r="D31" s="168">
        <v>40.1</v>
      </c>
      <c r="E31" s="168">
        <v>64.600000000000009</v>
      </c>
      <c r="F31" s="168">
        <v>11.700000000000001</v>
      </c>
      <c r="G31" s="168"/>
      <c r="H31" s="170">
        <v>94</v>
      </c>
      <c r="I31" s="170"/>
      <c r="J31" s="176">
        <v>67.800000000000011</v>
      </c>
      <c r="K31" s="168">
        <v>4.8</v>
      </c>
      <c r="L31" s="168">
        <v>58.199999999999996</v>
      </c>
      <c r="M31" s="168">
        <v>77.3</v>
      </c>
      <c r="N31" s="168">
        <v>7.0000000000000009</v>
      </c>
      <c r="O31" s="168">
        <v>15</v>
      </c>
      <c r="P31" s="174">
        <v>74</v>
      </c>
      <c r="Q31" s="171"/>
      <c r="R31" s="168">
        <v>69.899999999999991</v>
      </c>
      <c r="S31" s="168">
        <v>5.2</v>
      </c>
      <c r="T31" s="168">
        <v>59.599999999999994</v>
      </c>
      <c r="U31" s="168">
        <v>80.2</v>
      </c>
      <c r="V31" s="168">
        <v>7.3999999999999995</v>
      </c>
      <c r="W31" s="170">
        <v>15</v>
      </c>
      <c r="X31" s="170">
        <v>72</v>
      </c>
      <c r="Y31" s="170"/>
      <c r="Z31" s="168">
        <v>68.8</v>
      </c>
      <c r="AA31" s="168">
        <v>3.6999999999999997</v>
      </c>
      <c r="AB31" s="168">
        <v>61.5</v>
      </c>
      <c r="AC31" s="168">
        <v>76.099999999999994</v>
      </c>
      <c r="AD31" s="168">
        <v>5.3</v>
      </c>
      <c r="AE31" s="170">
        <v>30</v>
      </c>
      <c r="AF31" s="170">
        <v>146</v>
      </c>
      <c r="AG31" s="170"/>
      <c r="AH31" s="321">
        <v>73.599999999999994</v>
      </c>
      <c r="AI31" s="322">
        <v>5.3</v>
      </c>
      <c r="AJ31" s="322">
        <v>63.1</v>
      </c>
      <c r="AK31" s="322">
        <v>84.1</v>
      </c>
      <c r="AL31" s="322">
        <v>7.1</v>
      </c>
      <c r="AM31" s="170">
        <v>17</v>
      </c>
      <c r="AN31" s="174">
        <v>80</v>
      </c>
      <c r="AO31" s="171"/>
      <c r="AP31" s="297">
        <v>77.682141333828241</v>
      </c>
      <c r="AQ31" s="297">
        <v>5.3441168090314388</v>
      </c>
      <c r="AR31" s="297">
        <v>67.194432402324139</v>
      </c>
      <c r="AS31" s="297">
        <v>88.169850265332343</v>
      </c>
      <c r="AT31" s="297">
        <v>6.8794663963572225</v>
      </c>
      <c r="AU31" s="298">
        <v>14.742288</v>
      </c>
      <c r="AV31" s="300">
        <v>73</v>
      </c>
      <c r="AW31" s="171"/>
      <c r="AX31" s="168">
        <v>97.929152035442641</v>
      </c>
      <c r="AY31" s="168">
        <v>2.1323279159148614</v>
      </c>
      <c r="AZ31" s="168">
        <v>93.7374925270489</v>
      </c>
      <c r="BA31" s="168">
        <v>102.12081154383638</v>
      </c>
      <c r="BB31" s="168">
        <v>2.1774189519614411</v>
      </c>
      <c r="BC31" s="175">
        <v>7.2319649999999989</v>
      </c>
      <c r="BD31" s="175">
        <v>34</v>
      </c>
      <c r="BE31" s="171"/>
      <c r="BF31" s="176">
        <v>96.108142034754735</v>
      </c>
      <c r="BG31" s="168">
        <v>2.5723598636642491</v>
      </c>
      <c r="BH31" s="168">
        <v>91.059566710652902</v>
      </c>
      <c r="BI31" s="168">
        <v>100</v>
      </c>
      <c r="BJ31" s="168">
        <v>2.6765264723711231</v>
      </c>
      <c r="BK31" s="175">
        <v>16.751562</v>
      </c>
      <c r="BL31" s="175">
        <v>67</v>
      </c>
      <c r="BM31" s="171"/>
      <c r="BN31" s="168">
        <v>97.929152035442641</v>
      </c>
      <c r="BO31" s="168">
        <v>2.1323279159148614</v>
      </c>
      <c r="BP31" s="168">
        <v>93.7374925270489</v>
      </c>
      <c r="BQ31" s="168">
        <v>102.12081154383638</v>
      </c>
      <c r="BR31" s="168">
        <v>2.1774189519614411</v>
      </c>
      <c r="BS31" s="175">
        <v>7.2319649999999989</v>
      </c>
      <c r="BT31" s="175">
        <v>34</v>
      </c>
      <c r="BU31" s="171"/>
      <c r="BV31" s="176">
        <f t="shared" si="3"/>
        <v>85.852535688606906</v>
      </c>
      <c r="BW31" s="168">
        <f t="shared" si="1"/>
        <v>8.0059780814369894</v>
      </c>
      <c r="BX31" s="168">
        <f t="shared" si="4"/>
        <v>70.119439820210005</v>
      </c>
      <c r="BY31" s="168">
        <f t="shared" si="5"/>
        <v>100</v>
      </c>
      <c r="BZ31" s="168">
        <f t="shared" si="2"/>
        <v>9.3252668860885208</v>
      </c>
      <c r="CA31" s="175">
        <f t="shared" si="6"/>
        <v>9.2460880000000003</v>
      </c>
      <c r="CB31" s="175">
        <f t="shared" si="6"/>
        <v>33</v>
      </c>
      <c r="CC31" s="250"/>
      <c r="CD31" s="392" t="s">
        <v>135</v>
      </c>
      <c r="CE31" s="393" t="s">
        <v>106</v>
      </c>
      <c r="CF31" s="394" t="s">
        <v>170</v>
      </c>
      <c r="CG31" s="395">
        <v>0.7831935930448477</v>
      </c>
      <c r="CH31" s="396">
        <v>5.3624540293971804E-2</v>
      </c>
      <c r="CI31" s="397">
        <v>0.67781233609387448</v>
      </c>
      <c r="CJ31" s="397">
        <v>0.88857484999582093</v>
      </c>
      <c r="CK31" s="396">
        <v>6.8469074275102154E-2</v>
      </c>
      <c r="CL31" s="398">
        <v>39.576989999999995</v>
      </c>
      <c r="CM31" s="399">
        <v>45</v>
      </c>
      <c r="CN31"/>
      <c r="CO31" s="253"/>
    </row>
    <row r="32" spans="1:93" s="140" customFormat="1" ht="21.95" customHeight="1">
      <c r="A32" s="309" t="s">
        <v>41</v>
      </c>
      <c r="B32" s="155">
        <v>49.5</v>
      </c>
      <c r="C32" s="155"/>
      <c r="D32" s="155">
        <v>39.700000000000003</v>
      </c>
      <c r="E32" s="155">
        <v>59.3</v>
      </c>
      <c r="F32" s="155">
        <v>9.9</v>
      </c>
      <c r="G32" s="155"/>
      <c r="H32" s="158">
        <v>140</v>
      </c>
      <c r="I32" s="158"/>
      <c r="J32" s="159">
        <v>56.899999999999991</v>
      </c>
      <c r="K32" s="155">
        <v>6.3</v>
      </c>
      <c r="L32" s="155">
        <v>44.3</v>
      </c>
      <c r="M32" s="155">
        <v>69.399999999999991</v>
      </c>
      <c r="N32" s="155">
        <v>11</v>
      </c>
      <c r="O32" s="155">
        <v>34</v>
      </c>
      <c r="P32" s="160">
        <v>95</v>
      </c>
      <c r="Q32" s="153"/>
      <c r="R32" s="155">
        <v>57.099999999999994</v>
      </c>
      <c r="S32" s="155">
        <v>6.1</v>
      </c>
      <c r="T32" s="155">
        <v>44.800000000000004</v>
      </c>
      <c r="U32" s="155">
        <v>69.3</v>
      </c>
      <c r="V32" s="155">
        <v>10.8</v>
      </c>
      <c r="W32" s="158">
        <v>35</v>
      </c>
      <c r="X32" s="158">
        <v>94</v>
      </c>
      <c r="Y32" s="158"/>
      <c r="Z32" s="155">
        <v>56.999999999999993</v>
      </c>
      <c r="AA32" s="155">
        <v>4.9000000000000004</v>
      </c>
      <c r="AB32" s="155">
        <v>47.199999999999996</v>
      </c>
      <c r="AC32" s="155">
        <v>66.8</v>
      </c>
      <c r="AD32" s="155">
        <v>8.6</v>
      </c>
      <c r="AE32" s="158">
        <v>69</v>
      </c>
      <c r="AF32" s="158">
        <v>189</v>
      </c>
      <c r="AG32" s="158"/>
      <c r="AH32" s="318">
        <v>65.400000000000006</v>
      </c>
      <c r="AI32" s="319">
        <v>5.6000000000000005</v>
      </c>
      <c r="AJ32" s="319">
        <v>54.300000000000004</v>
      </c>
      <c r="AK32" s="319">
        <v>76.599999999999994</v>
      </c>
      <c r="AL32" s="319">
        <v>8.5</v>
      </c>
      <c r="AM32" s="158">
        <v>30</v>
      </c>
      <c r="AN32" s="160">
        <v>80</v>
      </c>
      <c r="AO32" s="153"/>
      <c r="AP32" s="218">
        <v>62.470287316649376</v>
      </c>
      <c r="AQ32" s="218">
        <v>5.7423402268635924</v>
      </c>
      <c r="AR32" s="218">
        <v>51.201073892415195</v>
      </c>
      <c r="AS32" s="218">
        <v>73.739500740883557</v>
      </c>
      <c r="AT32" s="218">
        <v>9.1921143210960761</v>
      </c>
      <c r="AU32" s="219">
        <v>27.832811000000003</v>
      </c>
      <c r="AV32" s="220">
        <v>82</v>
      </c>
      <c r="AW32" s="153"/>
      <c r="AX32" s="155">
        <v>71.365183714540066</v>
      </c>
      <c r="AY32" s="155">
        <v>7.0569545770274313</v>
      </c>
      <c r="AZ32" s="155">
        <v>57.492856418009566</v>
      </c>
      <c r="BA32" s="155">
        <v>85.23751101107058</v>
      </c>
      <c r="BB32" s="155">
        <v>9.8885117500084778</v>
      </c>
      <c r="BC32" s="161">
        <v>16.831112000000001</v>
      </c>
      <c r="BD32" s="161">
        <v>47</v>
      </c>
      <c r="BE32" s="153"/>
      <c r="BF32" s="159">
        <v>75.682180137986492</v>
      </c>
      <c r="BG32" s="155">
        <v>4.4643314313873557</v>
      </c>
      <c r="BH32" s="155">
        <v>66.920375920201451</v>
      </c>
      <c r="BI32" s="155">
        <v>84.443984355771548</v>
      </c>
      <c r="BJ32" s="155">
        <v>5.89878809416936</v>
      </c>
      <c r="BK32" s="161">
        <v>36.780570999999988</v>
      </c>
      <c r="BL32" s="161">
        <v>92</v>
      </c>
      <c r="BM32" s="153"/>
      <c r="BN32" s="155">
        <v>71.365183714540066</v>
      </c>
      <c r="BO32" s="155">
        <v>7.0569545770274313</v>
      </c>
      <c r="BP32" s="155">
        <v>57.492856418009566</v>
      </c>
      <c r="BQ32" s="155">
        <v>85.23751101107058</v>
      </c>
      <c r="BR32" s="155">
        <v>9.8885117500084778</v>
      </c>
      <c r="BS32" s="161">
        <v>16.831112000000001</v>
      </c>
      <c r="BT32" s="161">
        <v>47</v>
      </c>
      <c r="BU32" s="153"/>
      <c r="BV32" s="159">
        <f t="shared" si="3"/>
        <v>82.475048981343321</v>
      </c>
      <c r="BW32" s="155">
        <f t="shared" si="1"/>
        <v>5.2401224290132147</v>
      </c>
      <c r="BX32" s="155">
        <f t="shared" si="4"/>
        <v>72.177325492821851</v>
      </c>
      <c r="BY32" s="155">
        <f t="shared" si="5"/>
        <v>92.77277246986479</v>
      </c>
      <c r="BZ32" s="155">
        <f t="shared" si="2"/>
        <v>6.3535851069316527</v>
      </c>
      <c r="CA32" s="161">
        <f t="shared" si="6"/>
        <v>16.552730999999998</v>
      </c>
      <c r="CB32" s="161">
        <f t="shared" si="6"/>
        <v>38</v>
      </c>
      <c r="CC32" s="250"/>
      <c r="CD32" s="392" t="s">
        <v>136</v>
      </c>
      <c r="CE32" s="393" t="s">
        <v>106</v>
      </c>
      <c r="CF32" s="394" t="s">
        <v>170</v>
      </c>
      <c r="CG32" s="395">
        <v>0.79506132673096097</v>
      </c>
      <c r="CH32" s="396">
        <v>7.6061828050477315E-2</v>
      </c>
      <c r="CI32" s="397">
        <v>0.64558701884865821</v>
      </c>
      <c r="CJ32" s="397">
        <v>0.94453563461326373</v>
      </c>
      <c r="CK32" s="396">
        <v>9.5667875537625929E-2</v>
      </c>
      <c r="CL32" s="398">
        <v>27.361478000000009</v>
      </c>
      <c r="CM32" s="399">
        <v>35</v>
      </c>
      <c r="CN32"/>
      <c r="CO32" s="253"/>
    </row>
    <row r="33" spans="1:268" s="143" customFormat="1" ht="5.0999999999999996" customHeight="1" thickBot="1">
      <c r="A33" s="210"/>
      <c r="B33" s="221"/>
      <c r="C33" s="221"/>
      <c r="D33" s="221"/>
      <c r="E33" s="221"/>
      <c r="F33" s="221"/>
      <c r="G33" s="221"/>
      <c r="H33" s="222"/>
      <c r="I33" s="222"/>
      <c r="J33" s="221"/>
      <c r="K33" s="221"/>
      <c r="L33" s="221"/>
      <c r="M33" s="221"/>
      <c r="N33" s="221"/>
      <c r="O33" s="221"/>
      <c r="P33" s="222"/>
      <c r="Q33" s="210"/>
      <c r="R33" s="210"/>
      <c r="S33" s="210"/>
      <c r="T33" s="210"/>
      <c r="U33" s="210"/>
      <c r="V33" s="210"/>
      <c r="W33" s="210"/>
      <c r="X33" s="210"/>
      <c r="Y33" s="210"/>
      <c r="Z33" s="210"/>
      <c r="AA33" s="210"/>
      <c r="AB33" s="210"/>
      <c r="AC33" s="210"/>
      <c r="AD33" s="210"/>
      <c r="AE33" s="210"/>
      <c r="AF33" s="210"/>
      <c r="AG33" s="210"/>
      <c r="AH33" s="210"/>
      <c r="AI33" s="210"/>
      <c r="AJ33" s="210"/>
      <c r="AK33" s="210"/>
      <c r="AL33" s="210"/>
      <c r="AM33" s="210"/>
      <c r="AN33" s="210"/>
      <c r="AO33" s="210"/>
      <c r="AP33" s="210"/>
      <c r="AQ33" s="210"/>
      <c r="AR33" s="210"/>
      <c r="AS33" s="210"/>
      <c r="AT33" s="210"/>
      <c r="AU33" s="210"/>
      <c r="AV33" s="306"/>
      <c r="AW33" s="210"/>
      <c r="AX33" s="210"/>
      <c r="AY33" s="210"/>
      <c r="AZ33" s="210"/>
      <c r="BA33" s="210"/>
      <c r="BB33" s="210"/>
      <c r="BC33" s="210"/>
      <c r="BD33" s="210"/>
      <c r="BE33" s="210"/>
      <c r="BF33" s="202"/>
      <c r="BG33" s="202"/>
      <c r="BH33" s="202"/>
      <c r="BI33" s="202"/>
      <c r="BJ33" s="202"/>
      <c r="BK33" s="202"/>
      <c r="BL33" s="203"/>
      <c r="BM33" s="210"/>
      <c r="BN33" s="210"/>
      <c r="BO33" s="210"/>
      <c r="BP33" s="210"/>
      <c r="BQ33" s="210"/>
      <c r="BR33" s="210"/>
      <c r="BS33" s="210"/>
      <c r="BT33" s="210"/>
      <c r="BU33" s="210"/>
      <c r="BV33" s="202"/>
      <c r="BW33" s="202"/>
      <c r="BX33" s="202"/>
      <c r="BY33" s="202"/>
      <c r="BZ33" s="202"/>
      <c r="CA33" s="202"/>
      <c r="CB33" s="203"/>
      <c r="CC33" s="182"/>
      <c r="CD33" s="392" t="s">
        <v>137</v>
      </c>
      <c r="CE33" s="393" t="s">
        <v>106</v>
      </c>
      <c r="CF33" s="394" t="s">
        <v>170</v>
      </c>
      <c r="CG33" s="395">
        <v>0.91281841627878546</v>
      </c>
      <c r="CH33" s="396">
        <v>6.3219550788492118E-2</v>
      </c>
      <c r="CI33" s="397">
        <v>0.78858134702942695</v>
      </c>
      <c r="CJ33" s="401">
        <v>1.037055485528144</v>
      </c>
      <c r="CK33" s="396">
        <v>6.9257532123655277E-2</v>
      </c>
      <c r="CL33" s="398">
        <v>6.7241379999999999</v>
      </c>
      <c r="CM33" s="399">
        <v>20</v>
      </c>
      <c r="CN33"/>
      <c r="CO33" s="253"/>
    </row>
    <row r="34" spans="1:268" s="197" customFormat="1" ht="88.5" customHeight="1" thickTop="1">
      <c r="A34" s="1112" t="s">
        <v>149</v>
      </c>
      <c r="B34" s="1112"/>
      <c r="C34" s="1112"/>
      <c r="D34" s="1112"/>
      <c r="E34" s="1112"/>
      <c r="F34" s="1112"/>
      <c r="G34" s="1112"/>
      <c r="H34" s="1112"/>
      <c r="I34" s="1112"/>
      <c r="J34" s="1112"/>
      <c r="K34" s="1112"/>
      <c r="L34" s="1112"/>
      <c r="M34" s="1112"/>
      <c r="N34" s="1112"/>
      <c r="O34" s="1112"/>
      <c r="P34" s="1112"/>
      <c r="Q34" s="1112"/>
      <c r="R34" s="1112"/>
      <c r="S34" s="1112"/>
      <c r="T34" s="1112"/>
      <c r="U34" s="1112"/>
      <c r="V34" s="1112"/>
      <c r="W34" s="1112"/>
      <c r="X34" s="1112"/>
      <c r="Y34" s="1112"/>
      <c r="Z34" s="1112"/>
      <c r="AA34" s="1112"/>
      <c r="AB34" s="1112"/>
      <c r="AC34" s="1112"/>
      <c r="AD34" s="1112"/>
      <c r="AE34" s="1112"/>
      <c r="AF34" s="1112"/>
      <c r="AG34" s="1112"/>
      <c r="AH34" s="1112"/>
      <c r="AI34" s="1112"/>
      <c r="AJ34" s="1112"/>
      <c r="AK34" s="1112"/>
      <c r="AL34" s="1112"/>
      <c r="AM34" s="1112"/>
      <c r="AN34" s="1112"/>
      <c r="AO34" s="1112"/>
      <c r="AP34" s="1112"/>
      <c r="AQ34" s="1112"/>
      <c r="AR34" s="1112"/>
      <c r="AS34" s="1112"/>
      <c r="AT34" s="1112"/>
      <c r="AU34" s="1112"/>
      <c r="AV34" s="1112"/>
      <c r="AW34" s="1112"/>
      <c r="AX34" s="1112"/>
      <c r="AY34" s="1112"/>
      <c r="AZ34" s="1112"/>
      <c r="BA34" s="1112"/>
      <c r="BB34" s="1112"/>
      <c r="BC34" s="1112"/>
      <c r="BD34" s="1112"/>
      <c r="BE34" s="1112"/>
      <c r="BF34" s="1112"/>
      <c r="BG34" s="1112"/>
      <c r="BH34" s="1112"/>
      <c r="BI34" s="1112"/>
      <c r="BJ34" s="1112"/>
      <c r="BK34" s="1112"/>
      <c r="BL34" s="1112"/>
      <c r="BM34" s="1112"/>
      <c r="BN34" s="1112"/>
      <c r="BO34" s="1112"/>
      <c r="BP34" s="1112"/>
      <c r="BQ34" s="1112"/>
      <c r="BR34" s="1112"/>
      <c r="BS34" s="1112"/>
      <c r="BT34" s="1112"/>
      <c r="BU34" s="1112"/>
      <c r="BV34" s="1112"/>
      <c r="BW34" s="1112"/>
      <c r="BX34" s="1112"/>
      <c r="BY34" s="1112"/>
      <c r="BZ34" s="1112"/>
      <c r="CA34" s="1112"/>
      <c r="CB34" s="1112"/>
      <c r="CD34" s="392" t="s">
        <v>138</v>
      </c>
      <c r="CE34" s="393" t="s">
        <v>106</v>
      </c>
      <c r="CF34" s="394" t="s">
        <v>170</v>
      </c>
      <c r="CG34" s="395">
        <v>0.85852535688606912</v>
      </c>
      <c r="CH34" s="396">
        <v>8.0059780814369902E-2</v>
      </c>
      <c r="CI34" s="397">
        <v>0.70119439820210006</v>
      </c>
      <c r="CJ34" s="401">
        <v>1.0158563155700382</v>
      </c>
      <c r="CK34" s="396">
        <v>9.3252668860885207E-2</v>
      </c>
      <c r="CL34" s="398">
        <v>9.2460880000000003</v>
      </c>
      <c r="CM34" s="399">
        <v>33</v>
      </c>
      <c r="CN34"/>
      <c r="CO34" s="200"/>
      <c r="CP34" s="200"/>
      <c r="CQ34" s="200"/>
      <c r="CR34" s="200"/>
      <c r="CS34" s="200"/>
      <c r="CT34" s="200"/>
      <c r="CU34" s="200"/>
      <c r="CV34" s="200"/>
      <c r="CW34" s="200"/>
      <c r="CX34" s="200"/>
      <c r="CY34" s="200"/>
      <c r="CZ34" s="200"/>
      <c r="DA34" s="200"/>
      <c r="DB34" s="200"/>
      <c r="DC34" s="200"/>
      <c r="DD34" s="200"/>
      <c r="DE34" s="200"/>
      <c r="DF34" s="200"/>
      <c r="DG34" s="200"/>
      <c r="DH34" s="200"/>
      <c r="DI34" s="200"/>
      <c r="DJ34" s="200"/>
      <c r="DK34" s="200"/>
      <c r="DL34" s="200"/>
      <c r="DM34" s="200"/>
      <c r="DN34" s="200"/>
      <c r="DO34" s="200"/>
      <c r="DP34" s="200"/>
      <c r="DQ34" s="200"/>
      <c r="DR34" s="200"/>
      <c r="DS34" s="200"/>
      <c r="DT34" s="200"/>
      <c r="DU34" s="200"/>
      <c r="DV34" s="200"/>
      <c r="DW34" s="200"/>
      <c r="DX34" s="200"/>
      <c r="DY34" s="200"/>
      <c r="DZ34" s="200"/>
      <c r="EA34" s="200"/>
      <c r="EB34" s="200"/>
      <c r="EC34" s="200"/>
      <c r="ED34" s="200"/>
      <c r="EE34" s="200"/>
      <c r="EF34" s="200"/>
      <c r="EG34" s="200"/>
      <c r="EH34" s="200"/>
      <c r="EI34" s="200"/>
      <c r="EJ34" s="200"/>
      <c r="EK34" s="200"/>
      <c r="EL34" s="200"/>
      <c r="EM34" s="200"/>
      <c r="EN34" s="200"/>
      <c r="EO34" s="200"/>
      <c r="EP34" s="200"/>
      <c r="EQ34" s="200"/>
      <c r="ER34" s="200"/>
      <c r="ES34" s="200"/>
      <c r="ET34" s="200"/>
      <c r="EU34" s="200"/>
      <c r="EV34" s="200"/>
      <c r="EW34" s="200"/>
      <c r="EX34" s="200"/>
      <c r="EY34" s="200"/>
      <c r="EZ34" s="200"/>
      <c r="FA34" s="200"/>
      <c r="FB34" s="200"/>
      <c r="FC34" s="200"/>
      <c r="FD34" s="200"/>
      <c r="FE34" s="200"/>
      <c r="FF34" s="200"/>
      <c r="FG34" s="200"/>
      <c r="FH34" s="200"/>
      <c r="FI34" s="200"/>
      <c r="FJ34" s="200"/>
      <c r="FK34" s="200"/>
      <c r="FL34" s="200"/>
      <c r="FM34" s="200"/>
      <c r="FN34" s="200"/>
      <c r="FO34" s="200"/>
      <c r="FP34" s="200"/>
      <c r="FQ34" s="200"/>
      <c r="FR34" s="200"/>
      <c r="FS34" s="200"/>
      <c r="FT34" s="200"/>
      <c r="FU34" s="200"/>
      <c r="FV34" s="200"/>
      <c r="FW34" s="200"/>
      <c r="FX34" s="200"/>
      <c r="FY34" s="200"/>
      <c r="FZ34" s="200"/>
      <c r="GA34" s="200"/>
      <c r="GB34" s="200"/>
      <c r="GC34" s="200"/>
      <c r="GD34" s="200"/>
      <c r="GE34" s="200"/>
      <c r="GF34" s="200"/>
      <c r="GG34" s="200"/>
      <c r="GH34" s="200"/>
      <c r="GI34" s="200"/>
      <c r="GJ34" s="200"/>
      <c r="GK34" s="200"/>
      <c r="GL34" s="200"/>
      <c r="GM34" s="200"/>
      <c r="GN34" s="200"/>
      <c r="GO34" s="200"/>
      <c r="GP34" s="200"/>
      <c r="GQ34" s="200"/>
      <c r="GR34" s="200"/>
      <c r="GS34" s="200"/>
      <c r="GT34" s="200"/>
      <c r="GU34" s="200"/>
      <c r="GV34" s="200"/>
      <c r="GW34" s="200"/>
      <c r="GX34" s="200"/>
      <c r="GY34" s="200"/>
      <c r="GZ34" s="200"/>
      <c r="HA34" s="200"/>
      <c r="HB34" s="200"/>
      <c r="HC34" s="200"/>
      <c r="HD34" s="200"/>
      <c r="HE34" s="200"/>
      <c r="HF34" s="200"/>
      <c r="HG34" s="200"/>
      <c r="HH34" s="200"/>
      <c r="HI34" s="200"/>
      <c r="HJ34" s="200"/>
      <c r="HK34" s="200"/>
      <c r="HL34" s="200"/>
      <c r="HM34" s="200"/>
      <c r="HN34" s="200"/>
      <c r="HO34" s="200"/>
      <c r="HP34" s="200"/>
      <c r="HQ34" s="200"/>
      <c r="HR34" s="200"/>
      <c r="HS34" s="200"/>
      <c r="HT34" s="200"/>
      <c r="HU34" s="200"/>
      <c r="HV34" s="200"/>
      <c r="HW34" s="200"/>
      <c r="HX34" s="200"/>
      <c r="HY34" s="200"/>
      <c r="HZ34" s="200"/>
      <c r="IA34" s="200"/>
      <c r="IB34" s="200"/>
      <c r="IC34" s="200"/>
      <c r="ID34" s="200"/>
      <c r="IE34" s="200"/>
      <c r="IF34" s="200"/>
      <c r="IG34" s="200"/>
      <c r="IH34" s="200"/>
      <c r="II34" s="200"/>
      <c r="IJ34" s="200"/>
      <c r="IK34" s="200"/>
      <c r="IL34" s="200"/>
      <c r="IM34" s="200"/>
      <c r="IN34" s="200"/>
      <c r="IO34" s="200"/>
      <c r="IP34" s="200"/>
      <c r="IQ34" s="200"/>
      <c r="IR34" s="200"/>
      <c r="IS34" s="200"/>
      <c r="IT34" s="200"/>
      <c r="IU34" s="200"/>
      <c r="IV34" s="200"/>
      <c r="IW34" s="200"/>
      <c r="IX34" s="200"/>
      <c r="IY34" s="200"/>
      <c r="IZ34" s="200"/>
      <c r="JA34" s="200"/>
      <c r="JB34" s="200"/>
      <c r="JC34" s="200"/>
      <c r="JD34" s="200"/>
      <c r="JE34" s="200"/>
      <c r="JF34" s="200"/>
      <c r="JG34" s="200"/>
      <c r="JH34" s="200"/>
    </row>
    <row r="35" spans="1:268" ht="15" customHeight="1" thickBot="1">
      <c r="A35" s="143"/>
      <c r="BF35" s="197"/>
      <c r="BG35" s="197"/>
      <c r="BH35" s="197"/>
      <c r="BI35" s="197"/>
      <c r="BJ35" s="197"/>
      <c r="BK35" s="197"/>
      <c r="BL35" s="198"/>
      <c r="BV35" s="197"/>
      <c r="BW35" s="197"/>
      <c r="BX35" s="197"/>
      <c r="BY35" s="197"/>
      <c r="BZ35" s="197"/>
      <c r="CA35" s="197"/>
      <c r="CB35" s="198"/>
      <c r="CC35" s="197"/>
      <c r="CD35" s="384" t="s">
        <v>139</v>
      </c>
      <c r="CE35" s="385" t="s">
        <v>106</v>
      </c>
      <c r="CF35" s="386" t="s">
        <v>170</v>
      </c>
      <c r="CG35" s="387">
        <v>0.82475048981343324</v>
      </c>
      <c r="CH35" s="388">
        <v>5.2401224290132151E-2</v>
      </c>
      <c r="CI35" s="389">
        <v>0.72177325492821853</v>
      </c>
      <c r="CJ35" s="389">
        <v>0.92772772469864795</v>
      </c>
      <c r="CK35" s="388">
        <v>6.3535851069316529E-2</v>
      </c>
      <c r="CL35" s="390">
        <v>16.552730999999998</v>
      </c>
      <c r="CM35" s="391">
        <v>38</v>
      </c>
      <c r="CN35"/>
    </row>
    <row r="36" spans="1:268" ht="12" customHeight="1" thickTop="1">
      <c r="BF36" s="197"/>
      <c r="BG36" s="197"/>
      <c r="BH36" s="197"/>
      <c r="BI36" s="197"/>
      <c r="BJ36" s="197"/>
      <c r="BK36" s="197"/>
      <c r="BL36" s="198"/>
      <c r="BV36" s="197"/>
      <c r="BW36" s="197"/>
      <c r="BX36" s="197"/>
      <c r="BY36" s="197"/>
      <c r="BZ36" s="197"/>
      <c r="CA36" s="197"/>
      <c r="CB36" s="198"/>
      <c r="CC36" s="197"/>
      <c r="CD36" s="183"/>
      <c r="CE36" s="183"/>
      <c r="CF36" s="197"/>
      <c r="CG36" s="197"/>
      <c r="CH36" s="197"/>
      <c r="CI36" s="197"/>
      <c r="CJ36" s="197"/>
      <c r="CK36" s="197"/>
      <c r="CL36" s="197"/>
      <c r="CM36" s="197"/>
      <c r="CN36" s="197"/>
    </row>
    <row r="37" spans="1:268" ht="5.0999999999999996" customHeight="1">
      <c r="BF37" s="197"/>
      <c r="BG37" s="197"/>
      <c r="BH37" s="197"/>
      <c r="BI37" s="197"/>
      <c r="BJ37" s="197"/>
      <c r="BK37" s="197"/>
      <c r="BL37" s="198"/>
      <c r="BV37" s="197"/>
      <c r="BW37" s="197"/>
      <c r="BX37" s="197"/>
      <c r="BY37" s="197"/>
      <c r="BZ37" s="197"/>
      <c r="CA37" s="197"/>
      <c r="CB37" s="198"/>
      <c r="CC37" s="197"/>
      <c r="CD37" s="183"/>
      <c r="CE37" s="183"/>
      <c r="CF37" s="197"/>
      <c r="CG37" s="197"/>
      <c r="CH37" s="197"/>
      <c r="CI37" s="197"/>
      <c r="CJ37" s="197"/>
      <c r="CK37" s="197"/>
      <c r="CL37" s="197"/>
      <c r="CM37" s="197"/>
      <c r="CN37" s="197"/>
    </row>
    <row r="38" spans="1:268" ht="15">
      <c r="CD38" s="182"/>
      <c r="CE38" s="182"/>
    </row>
    <row r="39" spans="1:268">
      <c r="CD39" s="197"/>
      <c r="CE39" s="197"/>
    </row>
    <row r="40" spans="1:268">
      <c r="CD40" s="197"/>
      <c r="CE40" s="197"/>
    </row>
    <row r="41" spans="1:268">
      <c r="CD41" s="197"/>
      <c r="CE41" s="197"/>
    </row>
    <row r="42" spans="1:268">
      <c r="CD42" s="197"/>
      <c r="CE42" s="197"/>
    </row>
    <row r="43" spans="1:268" ht="14.25" customHeight="1"/>
    <row r="44" spans="1:268" ht="13.5" customHeight="1"/>
    <row r="49" ht="13.5" customHeight="1"/>
    <row r="50" ht="13.5" customHeight="1"/>
  </sheetData>
  <mergeCells count="89">
    <mergeCell ref="CD9:CM9"/>
    <mergeCell ref="CD10:CF11"/>
    <mergeCell ref="CG10:CG11"/>
    <mergeCell ref="CH10:CH11"/>
    <mergeCell ref="CI10:CJ10"/>
    <mergeCell ref="CK10:CK11"/>
    <mergeCell ref="CL10:CL11"/>
    <mergeCell ref="CM10:CM11"/>
    <mergeCell ref="CD2:CL2"/>
    <mergeCell ref="CD3:CE4"/>
    <mergeCell ref="CF3:CF4"/>
    <mergeCell ref="CG3:CG4"/>
    <mergeCell ref="CH3:CI3"/>
    <mergeCell ref="CJ3:CJ4"/>
    <mergeCell ref="CK3:CK4"/>
    <mergeCell ref="CL3:CL4"/>
    <mergeCell ref="A1:CB1"/>
    <mergeCell ref="A3:A5"/>
    <mergeCell ref="B3:H3"/>
    <mergeCell ref="J3:P3"/>
    <mergeCell ref="R3:X3"/>
    <mergeCell ref="Z3:AF3"/>
    <mergeCell ref="AH3:AN3"/>
    <mergeCell ref="BV3:CB3"/>
    <mergeCell ref="B4:B5"/>
    <mergeCell ref="C4:C5"/>
    <mergeCell ref="D4:E4"/>
    <mergeCell ref="F4:F5"/>
    <mergeCell ref="G4:G5"/>
    <mergeCell ref="H4:H5"/>
    <mergeCell ref="AP3:AV3"/>
    <mergeCell ref="AP4:AP5"/>
    <mergeCell ref="L4:M4"/>
    <mergeCell ref="N4:N5"/>
    <mergeCell ref="O4:O5"/>
    <mergeCell ref="P4:P5"/>
    <mergeCell ref="J4:J5"/>
    <mergeCell ref="K4:K5"/>
    <mergeCell ref="AU4:AU5"/>
    <mergeCell ref="AV4:AV5"/>
    <mergeCell ref="R4:R5"/>
    <mergeCell ref="AJ4:AK4"/>
    <mergeCell ref="AL4:AL5"/>
    <mergeCell ref="AM4:AM5"/>
    <mergeCell ref="AN4:AN5"/>
    <mergeCell ref="S4:S5"/>
    <mergeCell ref="AA4:AA5"/>
    <mergeCell ref="T4:U4"/>
    <mergeCell ref="V4:V5"/>
    <mergeCell ref="W4:W5"/>
    <mergeCell ref="X4:X5"/>
    <mergeCell ref="Z4:Z5"/>
    <mergeCell ref="A34:CB34"/>
    <mergeCell ref="CB4:CB5"/>
    <mergeCell ref="AB4:AC4"/>
    <mergeCell ref="AD4:AD5"/>
    <mergeCell ref="AE4:AE5"/>
    <mergeCell ref="AF4:AF5"/>
    <mergeCell ref="AH4:AH5"/>
    <mergeCell ref="AI4:AI5"/>
    <mergeCell ref="CA4:CA5"/>
    <mergeCell ref="BV4:BV5"/>
    <mergeCell ref="BW4:BW5"/>
    <mergeCell ref="BX4:BY4"/>
    <mergeCell ref="BZ4:BZ5"/>
    <mergeCell ref="AQ4:AQ5"/>
    <mergeCell ref="AR4:AS4"/>
    <mergeCell ref="AT4:AT5"/>
    <mergeCell ref="BN3:BT3"/>
    <mergeCell ref="BN4:BN5"/>
    <mergeCell ref="BO4:BO5"/>
    <mergeCell ref="BP4:BQ4"/>
    <mergeCell ref="BR4:BR5"/>
    <mergeCell ref="BS4:BS5"/>
    <mergeCell ref="BT4:BT5"/>
    <mergeCell ref="AX3:BD3"/>
    <mergeCell ref="BF3:BL3"/>
    <mergeCell ref="AX4:AX5"/>
    <mergeCell ref="AY4:AY5"/>
    <mergeCell ref="AZ4:BA4"/>
    <mergeCell ref="BB4:BB5"/>
    <mergeCell ref="BC4:BC5"/>
    <mergeCell ref="BD4:BD5"/>
    <mergeCell ref="BF4:BF5"/>
    <mergeCell ref="BG4:BG5"/>
    <mergeCell ref="BH4:BI4"/>
    <mergeCell ref="BJ4:BJ5"/>
    <mergeCell ref="BK4:BK5"/>
    <mergeCell ref="BL4:BL5"/>
  </mergeCells>
  <printOptions horizontalCentered="1"/>
  <pageMargins left="0.19685039370078741" right="0.19685039370078741" top="0.78740157480314965" bottom="0.59055118110236227" header="0.31496062992125984" footer="0.31496062992125984"/>
  <pageSetup paperSize="9" scale="53" orientation="landscape" r:id="rId1"/>
  <ignoredErrors>
    <ignoredError sqref="BX7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DP40"/>
  <sheetViews>
    <sheetView showGridLines="0" view="pageBreakPreview" zoomScale="70" zoomScaleNormal="60" zoomScaleSheetLayoutView="70" zoomScalePageLayoutView="60" workbookViewId="0">
      <pane xSplit="2" ySplit="6" topLeftCell="BG7" activePane="bottomRight" state="frozen"/>
      <selection activeCell="DI12" sqref="DI12"/>
      <selection pane="topRight" activeCell="DI12" sqref="DI12"/>
      <selection pane="bottomLeft" activeCell="DI12" sqref="DI12"/>
      <selection pane="bottomRight" activeCell="DI12" sqref="DI12"/>
    </sheetView>
  </sheetViews>
  <sheetFormatPr baseColWidth="10" defaultColWidth="11.42578125" defaultRowHeight="12.75"/>
  <cols>
    <col min="1" max="1" width="33.28515625" style="136" customWidth="1"/>
    <col min="2" max="2" width="0.85546875" style="136" customWidth="1"/>
    <col min="3" max="3" width="11.42578125" style="136" hidden="1" customWidth="1"/>
    <col min="4" max="6" width="8.7109375" style="136" hidden="1" customWidth="1"/>
    <col min="7" max="7" width="11.7109375" style="136" hidden="1" customWidth="1"/>
    <col min="8" max="8" width="8.7109375" style="136" hidden="1" customWidth="1"/>
    <col min="9" max="9" width="11.28515625" style="136" hidden="1" customWidth="1"/>
    <col min="10" max="10" width="1.7109375" style="136" hidden="1" customWidth="1"/>
    <col min="11" max="11" width="11.42578125" style="136" hidden="1" customWidth="1"/>
    <col min="12" max="12" width="8.7109375" style="136" hidden="1" customWidth="1"/>
    <col min="13" max="14" width="10.7109375" style="136" hidden="1" customWidth="1"/>
    <col min="15" max="15" width="11.7109375" style="136" hidden="1" customWidth="1"/>
    <col min="16" max="16" width="8.7109375" style="136" hidden="1" customWidth="1"/>
    <col min="17" max="17" width="11.28515625" style="136" hidden="1" customWidth="1"/>
    <col min="18" max="18" width="1.7109375" style="136" hidden="1" customWidth="1"/>
    <col min="19" max="19" width="11.42578125" style="136" hidden="1" customWidth="1"/>
    <col min="20" max="20" width="8.7109375" style="136" hidden="1" customWidth="1"/>
    <col min="21" max="22" width="10.7109375" style="136" hidden="1" customWidth="1"/>
    <col min="23" max="23" width="11.7109375" style="136" hidden="1" customWidth="1"/>
    <col min="24" max="24" width="8.7109375" style="136" hidden="1" customWidth="1"/>
    <col min="25" max="25" width="11.28515625" style="136" hidden="1" customWidth="1"/>
    <col min="26" max="26" width="1.7109375" style="136" hidden="1" customWidth="1"/>
    <col min="27" max="27" width="11.42578125" style="136" hidden="1" customWidth="1"/>
    <col min="28" max="30" width="9.7109375" style="136" hidden="1" customWidth="1"/>
    <col min="31" max="31" width="11.7109375" style="136" hidden="1" customWidth="1"/>
    <col min="32" max="32" width="9.7109375" style="136" hidden="1" customWidth="1"/>
    <col min="33" max="33" width="11.28515625" style="136" hidden="1" customWidth="1"/>
    <col min="34" max="34" width="1.7109375" style="136" hidden="1" customWidth="1"/>
    <col min="35" max="36" width="11.42578125" style="136" hidden="1" customWidth="1"/>
    <col min="37" max="37" width="9" style="136" hidden="1" customWidth="1"/>
    <col min="38" max="38" width="10.85546875" style="136" hidden="1" customWidth="1"/>
    <col min="39" max="39" width="12.28515625" style="136" hidden="1" customWidth="1"/>
    <col min="40" max="40" width="10.7109375" style="136" hidden="1" customWidth="1"/>
    <col min="41" max="41" width="10.85546875" style="137" hidden="1" customWidth="1"/>
    <col min="42" max="42" width="1.7109375" style="136" hidden="1" customWidth="1"/>
    <col min="43" max="43" width="11.42578125" style="136" hidden="1" customWidth="1"/>
    <col min="44" max="46" width="5.42578125" style="136" hidden="1" customWidth="1"/>
    <col min="47" max="47" width="12.28515625" style="136" hidden="1" customWidth="1"/>
    <col min="48" max="48" width="5.5703125" style="136" hidden="1" customWidth="1"/>
    <col min="49" max="49" width="10.85546875" style="136" hidden="1" customWidth="1"/>
    <col min="50" max="50" width="1.7109375" style="136" hidden="1" customWidth="1"/>
    <col min="51" max="51" width="11.42578125" style="136" hidden="1" customWidth="1"/>
    <col min="52" max="52" width="10.7109375" style="136" hidden="1" customWidth="1"/>
    <col min="53" max="54" width="9.5703125" style="136" hidden="1" customWidth="1"/>
    <col min="55" max="55" width="12.28515625" style="136" hidden="1" customWidth="1"/>
    <col min="56" max="56" width="10.7109375" style="136" hidden="1" customWidth="1"/>
    <col min="57" max="57" width="10.85546875" style="136" hidden="1" customWidth="1"/>
    <col min="58" max="58" width="1.7109375" style="136" hidden="1" customWidth="1"/>
    <col min="59" max="59" width="11.42578125" style="136" customWidth="1"/>
    <col min="60" max="62" width="10.7109375" style="136" hidden="1" customWidth="1"/>
    <col min="63" max="63" width="12.28515625" style="136" hidden="1" customWidth="1"/>
    <col min="64" max="64" width="10.7109375" style="136" hidden="1" customWidth="1"/>
    <col min="65" max="65" width="10.85546875" style="136" hidden="1" customWidth="1"/>
    <col min="66" max="66" width="1.7109375" style="136" customWidth="1"/>
    <col min="67" max="67" width="11.42578125" style="136" customWidth="1"/>
    <col min="68" max="68" width="10.7109375" style="136" hidden="1" customWidth="1"/>
    <col min="69" max="70" width="9.5703125" style="136" hidden="1" customWidth="1"/>
    <col min="71" max="71" width="12.28515625" style="136" hidden="1" customWidth="1"/>
    <col min="72" max="72" width="10.7109375" style="136" hidden="1" customWidth="1"/>
    <col min="73" max="73" width="10.85546875" style="136" hidden="1" customWidth="1"/>
    <col min="74" max="74" width="1.7109375" style="136" customWidth="1"/>
    <col min="75" max="75" width="11.42578125" style="575" customWidth="1"/>
    <col min="76" max="76" width="6" style="575" hidden="1" customWidth="1"/>
    <col min="77" max="78" width="10.85546875" style="575" hidden="1" customWidth="1"/>
    <col min="79" max="79" width="12.28515625" style="575" hidden="1" customWidth="1"/>
    <col min="80" max="80" width="8.5703125" style="575" hidden="1" customWidth="1"/>
    <col min="81" max="81" width="10.85546875" style="575" hidden="1" customWidth="1"/>
    <col min="82" max="82" width="1.7109375" style="575" customWidth="1"/>
    <col min="83" max="83" width="11.42578125" style="574" customWidth="1"/>
    <col min="84" max="84" width="11.42578125" style="574" hidden="1" customWidth="1"/>
    <col min="85" max="86" width="10.7109375" style="574" hidden="1" customWidth="1"/>
    <col min="87" max="87" width="12.28515625" style="574" hidden="1" customWidth="1"/>
    <col min="88" max="89" width="10.7109375" style="574" hidden="1" customWidth="1"/>
    <col min="90" max="90" width="1.7109375" style="575" customWidth="1"/>
    <col min="91" max="91" width="11.42578125" style="574" customWidth="1"/>
    <col min="92" max="92" width="11.42578125" style="574" hidden="1" customWidth="1"/>
    <col min="93" max="94" width="10.7109375" style="574" hidden="1" customWidth="1"/>
    <col min="95" max="95" width="12.28515625" style="574" hidden="1" customWidth="1"/>
    <col min="96" max="97" width="10.7109375" style="574" hidden="1" customWidth="1"/>
    <col min="98" max="98" width="1.85546875" style="575" customWidth="1"/>
    <col min="99" max="99" width="11.42578125" style="574" customWidth="1"/>
    <col min="100" max="100" width="11.42578125" style="574" hidden="1" customWidth="1"/>
    <col min="101" max="102" width="10.7109375" style="574" hidden="1" customWidth="1"/>
    <col min="103" max="103" width="13.85546875" style="574" hidden="1" customWidth="1"/>
    <col min="104" max="105" width="10.7109375" style="574" hidden="1" customWidth="1"/>
    <col min="106" max="106" width="1.7109375" style="575" customWidth="1"/>
    <col min="107" max="107" width="11.42578125" style="574" customWidth="1"/>
    <col min="108" max="108" width="11.42578125" style="574" hidden="1" customWidth="1"/>
    <col min="109" max="110" width="10.7109375" style="574" customWidth="1"/>
    <col min="111" max="111" width="13.85546875" style="574" bestFit="1" customWidth="1"/>
    <col min="112" max="112" width="10.7109375" style="574" hidden="1" customWidth="1"/>
    <col min="113" max="113" width="10.7109375" style="574" customWidth="1"/>
    <col min="114" max="114" width="1.7109375" style="575" customWidth="1"/>
    <col min="115" max="116" width="10.85546875" style="136" customWidth="1"/>
    <col min="117" max="117" width="3" style="136" customWidth="1"/>
    <col min="118" max="119" width="10.85546875" style="136" customWidth="1"/>
    <col min="120" max="120" width="1.42578125" style="136" customWidth="1"/>
    <col min="121" max="16384" width="11.42578125" style="136"/>
  </cols>
  <sheetData>
    <row r="1" spans="1:119" ht="51" customHeight="1">
      <c r="A1" s="1127" t="s">
        <v>211</v>
      </c>
      <c r="B1" s="1127"/>
      <c r="C1" s="1127"/>
      <c r="D1" s="1127"/>
      <c r="E1" s="1127"/>
      <c r="F1" s="1127"/>
      <c r="G1" s="1127"/>
      <c r="H1" s="1127"/>
      <c r="I1" s="1127"/>
      <c r="J1" s="1127"/>
      <c r="K1" s="1127"/>
      <c r="L1" s="1127"/>
      <c r="M1" s="1127"/>
      <c r="N1" s="1127"/>
      <c r="O1" s="1127"/>
      <c r="P1" s="1127"/>
      <c r="Q1" s="1127"/>
      <c r="R1" s="1127"/>
      <c r="S1" s="1127"/>
      <c r="T1" s="1127"/>
      <c r="U1" s="1127"/>
      <c r="V1" s="1127"/>
      <c r="W1" s="1127"/>
      <c r="X1" s="1127"/>
      <c r="Y1" s="1127"/>
      <c r="Z1" s="1127"/>
      <c r="AA1" s="1127"/>
      <c r="AB1" s="1127"/>
      <c r="AC1" s="1127"/>
      <c r="AD1" s="1127"/>
      <c r="AE1" s="1127"/>
      <c r="AF1" s="1127"/>
      <c r="AG1" s="1127"/>
      <c r="AH1" s="1127"/>
      <c r="AI1" s="1127"/>
      <c r="AJ1" s="1127"/>
      <c r="AK1" s="1127"/>
      <c r="AL1" s="1127"/>
      <c r="AM1" s="1127"/>
      <c r="AN1" s="1127"/>
      <c r="AO1" s="1127"/>
      <c r="AP1" s="1127"/>
      <c r="AQ1" s="1127"/>
      <c r="AR1" s="1127"/>
      <c r="AS1" s="1127"/>
      <c r="AT1" s="1127"/>
      <c r="AU1" s="1127"/>
      <c r="AV1" s="1127"/>
      <c r="AW1" s="1127"/>
      <c r="AX1" s="1127"/>
      <c r="AY1" s="1127"/>
      <c r="AZ1" s="1127"/>
      <c r="BA1" s="1127"/>
      <c r="BB1" s="1127"/>
      <c r="BC1" s="1127"/>
      <c r="BD1" s="1127"/>
      <c r="BE1" s="1127"/>
      <c r="BF1" s="1127"/>
      <c r="BG1" s="1127"/>
      <c r="BH1" s="1127"/>
      <c r="BI1" s="1127"/>
      <c r="BJ1" s="1127"/>
      <c r="BK1" s="1127"/>
      <c r="BL1" s="1127"/>
      <c r="BM1" s="1127"/>
      <c r="BN1" s="1127"/>
      <c r="BO1" s="1127"/>
      <c r="BP1" s="1127"/>
      <c r="BQ1" s="1127"/>
      <c r="BR1" s="1127"/>
      <c r="BS1" s="1127"/>
      <c r="BT1" s="1127"/>
      <c r="BU1" s="1127"/>
      <c r="BV1" s="1127"/>
      <c r="BW1" s="1127"/>
      <c r="BX1" s="1127"/>
      <c r="BY1" s="1127"/>
      <c r="BZ1" s="1127"/>
      <c r="CA1" s="1127"/>
      <c r="CB1" s="1127"/>
      <c r="CC1" s="1127"/>
      <c r="CD1" s="1127"/>
      <c r="CE1" s="1127"/>
      <c r="CF1" s="1127"/>
      <c r="CG1" s="1127"/>
      <c r="CH1" s="1127"/>
      <c r="CI1" s="1127"/>
      <c r="CJ1" s="1127"/>
      <c r="CK1" s="1127"/>
      <c r="CL1" s="1127"/>
      <c r="CM1" s="1127"/>
      <c r="CN1" s="1127"/>
      <c r="CO1" s="1127"/>
      <c r="CP1" s="1127"/>
      <c r="CQ1" s="1127"/>
      <c r="CR1" s="1127"/>
      <c r="CS1" s="1127"/>
      <c r="CT1" s="1127"/>
      <c r="CU1" s="1127"/>
      <c r="CV1" s="1127"/>
      <c r="CW1" s="1127"/>
      <c r="CX1" s="1127"/>
      <c r="CY1" s="1127"/>
      <c r="CZ1" s="1127"/>
      <c r="DA1" s="1127"/>
      <c r="DB1" s="1127"/>
      <c r="DC1" s="1127"/>
      <c r="DD1" s="1127"/>
      <c r="DE1" s="1127"/>
      <c r="DF1" s="1127"/>
      <c r="DG1" s="1127"/>
      <c r="DH1" s="1127"/>
      <c r="DI1" s="1127"/>
      <c r="DJ1" s="1127"/>
      <c r="DK1" s="1127"/>
      <c r="DL1" s="1127"/>
      <c r="DM1" s="1127"/>
      <c r="DN1" s="1127"/>
      <c r="DO1" s="1127"/>
    </row>
    <row r="2" spans="1:119" ht="19.5" customHeight="1">
      <c r="A2" s="1089" t="s">
        <v>188</v>
      </c>
      <c r="B2" s="1089"/>
      <c r="C2" s="1089"/>
      <c r="D2" s="1089"/>
      <c r="E2" s="1089"/>
      <c r="F2" s="1089"/>
      <c r="G2" s="1089"/>
      <c r="H2" s="1089"/>
      <c r="I2" s="1089"/>
      <c r="J2" s="1089"/>
      <c r="K2" s="1089"/>
      <c r="L2" s="1089"/>
      <c r="M2" s="1089"/>
      <c r="N2" s="1089"/>
      <c r="O2" s="1089"/>
      <c r="P2" s="1089"/>
      <c r="Q2" s="1089"/>
      <c r="R2" s="1089"/>
      <c r="S2" s="1089"/>
      <c r="T2" s="1089"/>
      <c r="U2" s="1089"/>
      <c r="V2" s="1089"/>
      <c r="W2" s="1089"/>
      <c r="X2" s="1089"/>
      <c r="Y2" s="1089"/>
      <c r="Z2" s="1089"/>
      <c r="AA2" s="1089"/>
      <c r="AB2" s="1089"/>
      <c r="AC2" s="1089"/>
      <c r="AD2" s="1089"/>
      <c r="AE2" s="1089"/>
      <c r="AF2" s="1089"/>
      <c r="AG2" s="1089"/>
      <c r="AH2" s="1089"/>
      <c r="AI2" s="1089"/>
      <c r="AJ2" s="1089"/>
      <c r="AK2" s="1089"/>
      <c r="AL2" s="1089"/>
      <c r="AM2" s="1089"/>
      <c r="AN2" s="1089"/>
      <c r="AO2" s="1089"/>
      <c r="AP2" s="1089"/>
      <c r="AQ2" s="1089"/>
      <c r="AR2" s="1089"/>
      <c r="AS2" s="1089"/>
      <c r="AT2" s="1089"/>
      <c r="AU2" s="1089"/>
      <c r="AV2" s="1089"/>
      <c r="AW2" s="1089"/>
      <c r="AX2" s="1089"/>
      <c r="AY2" s="1089"/>
      <c r="AZ2" s="1089"/>
      <c r="BA2" s="1089"/>
      <c r="BB2" s="1089"/>
      <c r="BC2" s="1089"/>
      <c r="BD2" s="1089"/>
      <c r="BE2" s="1089"/>
      <c r="BF2" s="1089"/>
      <c r="BG2" s="1089"/>
      <c r="BH2" s="1089"/>
      <c r="BI2" s="1089"/>
      <c r="BJ2" s="1089"/>
      <c r="BK2" s="1089"/>
      <c r="BL2" s="1089"/>
      <c r="BM2" s="1089"/>
      <c r="BN2" s="1089"/>
      <c r="BO2" s="1089"/>
      <c r="BP2" s="1089"/>
      <c r="BQ2" s="1089"/>
      <c r="BR2" s="1089"/>
      <c r="BS2" s="1089"/>
      <c r="BT2" s="1089"/>
      <c r="BU2" s="1089"/>
      <c r="BV2" s="1089"/>
      <c r="BW2" s="1089"/>
      <c r="BX2" s="1089"/>
      <c r="BY2" s="1089"/>
      <c r="BZ2" s="1089"/>
      <c r="CA2" s="1089"/>
      <c r="CB2" s="1089"/>
      <c r="CC2" s="1089"/>
      <c r="CD2" s="1089"/>
      <c r="CE2" s="1089"/>
      <c r="CF2" s="1089"/>
      <c r="CG2" s="1089"/>
      <c r="CH2" s="1089"/>
      <c r="CI2" s="1089"/>
      <c r="CJ2" s="1089"/>
      <c r="CK2" s="1089"/>
      <c r="CL2" s="1089"/>
      <c r="CM2" s="1089"/>
      <c r="CN2" s="1089"/>
      <c r="CO2" s="1089"/>
      <c r="CP2" s="1089"/>
      <c r="CQ2" s="1089"/>
      <c r="CR2" s="1089"/>
      <c r="CS2" s="1089"/>
      <c r="CT2" s="1089"/>
      <c r="CU2" s="1089"/>
      <c r="CV2" s="1089"/>
      <c r="CW2" s="1089"/>
      <c r="CX2" s="1089"/>
      <c r="CY2" s="1089"/>
      <c r="CZ2" s="1089"/>
      <c r="DA2" s="1089"/>
      <c r="DB2" s="1089"/>
      <c r="DC2" s="1089"/>
      <c r="DD2" s="1089"/>
      <c r="DE2" s="1089"/>
      <c r="DF2" s="1089"/>
      <c r="DG2" s="1089"/>
      <c r="DH2" s="1089"/>
      <c r="DI2" s="1089"/>
      <c r="DJ2" s="1089"/>
      <c r="DK2" s="1089"/>
      <c r="DL2" s="1089"/>
      <c r="DM2" s="1089"/>
      <c r="DN2" s="1089"/>
      <c r="DO2" s="1089"/>
    </row>
    <row r="3" spans="1:119" ht="12.75" customHeight="1" thickBot="1">
      <c r="A3" s="516"/>
      <c r="B3" s="516"/>
      <c r="C3" s="516"/>
      <c r="D3" s="516"/>
      <c r="E3" s="516"/>
      <c r="F3" s="516"/>
      <c r="G3" s="516"/>
      <c r="H3" s="516"/>
      <c r="I3" s="516"/>
      <c r="J3" s="516"/>
      <c r="K3" s="516"/>
      <c r="L3" s="516"/>
      <c r="M3" s="516"/>
      <c r="N3" s="516"/>
      <c r="O3" s="516"/>
      <c r="P3" s="516"/>
      <c r="Q3" s="516"/>
      <c r="R3" s="516"/>
      <c r="S3" s="516"/>
      <c r="T3" s="516"/>
      <c r="U3" s="516"/>
      <c r="V3" s="516"/>
      <c r="W3" s="516"/>
      <c r="X3" s="516"/>
      <c r="Y3" s="516"/>
      <c r="Z3" s="516"/>
      <c r="AA3" s="516"/>
      <c r="AB3" s="516"/>
      <c r="AC3" s="516"/>
      <c r="AD3" s="516"/>
      <c r="AE3" s="516"/>
      <c r="AF3" s="516"/>
      <c r="AG3" s="516"/>
      <c r="AH3" s="516"/>
      <c r="AI3" s="516"/>
      <c r="AJ3" s="516"/>
      <c r="AK3" s="516"/>
      <c r="AL3" s="516"/>
      <c r="AM3" s="516"/>
      <c r="AN3" s="516"/>
      <c r="AO3" s="516"/>
      <c r="AP3" s="516"/>
      <c r="AQ3" s="516"/>
      <c r="AR3" s="516"/>
      <c r="AS3" s="516"/>
      <c r="AT3" s="516"/>
      <c r="AU3" s="516"/>
      <c r="AV3" s="516"/>
      <c r="AW3" s="516"/>
      <c r="AX3" s="516"/>
      <c r="AY3" s="516"/>
      <c r="AZ3" s="516"/>
      <c r="BA3" s="516"/>
      <c r="BB3" s="516"/>
      <c r="BC3" s="516"/>
      <c r="BD3" s="516"/>
      <c r="BE3" s="516"/>
      <c r="BF3" s="516"/>
      <c r="BG3" s="516"/>
      <c r="BH3" s="516"/>
      <c r="BI3" s="516"/>
      <c r="BJ3" s="516"/>
      <c r="BK3" s="516"/>
      <c r="BL3" s="516"/>
      <c r="BM3" s="516"/>
      <c r="BN3" s="516"/>
      <c r="BO3" s="516"/>
      <c r="BP3" s="516"/>
      <c r="BQ3" s="516"/>
      <c r="BR3" s="516"/>
      <c r="BS3" s="516"/>
      <c r="BT3" s="516"/>
      <c r="BU3" s="516"/>
      <c r="BV3" s="516"/>
      <c r="BW3" s="516"/>
      <c r="BX3" s="516"/>
      <c r="BY3" s="516"/>
      <c r="BZ3" s="516"/>
      <c r="CA3" s="516"/>
      <c r="CB3" s="516"/>
      <c r="CC3" s="516"/>
      <c r="CD3" s="516"/>
      <c r="CE3" s="516"/>
      <c r="CF3" s="516"/>
      <c r="CG3" s="516"/>
      <c r="CH3" s="516"/>
      <c r="CI3" s="516"/>
      <c r="CJ3" s="516"/>
      <c r="CK3" s="516"/>
      <c r="CL3" s="516"/>
      <c r="CM3" s="516"/>
      <c r="CN3" s="516"/>
      <c r="CO3" s="516"/>
      <c r="CP3" s="516"/>
      <c r="CQ3" s="516"/>
      <c r="CR3" s="516"/>
      <c r="CS3" s="516"/>
      <c r="CT3" s="516"/>
      <c r="CU3" s="516"/>
      <c r="CV3" s="516"/>
      <c r="CW3" s="516"/>
      <c r="CX3" s="516"/>
      <c r="CY3" s="516"/>
      <c r="CZ3" s="516"/>
      <c r="DA3" s="516"/>
      <c r="DB3" s="516"/>
      <c r="DC3" s="516"/>
      <c r="DD3" s="516"/>
      <c r="DE3" s="516"/>
      <c r="DF3" s="516"/>
      <c r="DG3" s="516"/>
      <c r="DH3" s="516"/>
      <c r="DI3" s="516"/>
      <c r="DJ3" s="516"/>
      <c r="DK3" s="516"/>
      <c r="DL3" s="516"/>
      <c r="DM3" s="516"/>
      <c r="DN3" s="516"/>
      <c r="DO3" s="516"/>
    </row>
    <row r="4" spans="1:119" s="245" customFormat="1" ht="37.9" customHeight="1" thickTop="1">
      <c r="A4" s="1130" t="s">
        <v>61</v>
      </c>
      <c r="B4" s="596"/>
      <c r="C4" s="1123">
        <v>2009</v>
      </c>
      <c r="D4" s="1123"/>
      <c r="E4" s="1123"/>
      <c r="F4" s="1123"/>
      <c r="G4" s="1123"/>
      <c r="H4" s="1123"/>
      <c r="I4" s="1123"/>
      <c r="J4" s="562"/>
      <c r="K4" s="1123">
        <v>2010</v>
      </c>
      <c r="L4" s="1123"/>
      <c r="M4" s="1123"/>
      <c r="N4" s="1123"/>
      <c r="O4" s="1123"/>
      <c r="P4" s="1123"/>
      <c r="Q4" s="1123"/>
      <c r="R4" s="562"/>
      <c r="S4" s="1124">
        <v>2011</v>
      </c>
      <c r="T4" s="1124"/>
      <c r="U4" s="1124"/>
      <c r="V4" s="1124"/>
      <c r="W4" s="1124"/>
      <c r="X4" s="1124"/>
      <c r="Y4" s="1124"/>
      <c r="Z4" s="723"/>
      <c r="AA4" s="1123">
        <v>2012</v>
      </c>
      <c r="AB4" s="1123"/>
      <c r="AC4" s="1123"/>
      <c r="AD4" s="1123"/>
      <c r="AE4" s="1123"/>
      <c r="AF4" s="1123"/>
      <c r="AG4" s="1123"/>
      <c r="AH4" s="562"/>
      <c r="AI4" s="1124">
        <v>2013</v>
      </c>
      <c r="AJ4" s="1124"/>
      <c r="AK4" s="1124"/>
      <c r="AL4" s="1124"/>
      <c r="AM4" s="1124"/>
      <c r="AN4" s="1124"/>
      <c r="AO4" s="1124"/>
      <c r="AP4" s="562"/>
      <c r="AQ4" s="1124">
        <v>2014</v>
      </c>
      <c r="AR4" s="1124"/>
      <c r="AS4" s="1124"/>
      <c r="AT4" s="1124"/>
      <c r="AU4" s="1124"/>
      <c r="AV4" s="1124"/>
      <c r="AW4" s="1124"/>
      <c r="AX4" s="562"/>
      <c r="AY4" s="1124">
        <v>2015</v>
      </c>
      <c r="AZ4" s="1124"/>
      <c r="BA4" s="1124"/>
      <c r="BB4" s="1124"/>
      <c r="BC4" s="1124"/>
      <c r="BD4" s="1124"/>
      <c r="BE4" s="1124"/>
      <c r="BF4" s="723"/>
      <c r="BG4" s="1126">
        <v>2016</v>
      </c>
      <c r="BH4" s="1126"/>
      <c r="BI4" s="1126"/>
      <c r="BJ4" s="1126"/>
      <c r="BK4" s="1126"/>
      <c r="BL4" s="1126"/>
      <c r="BM4" s="1126"/>
      <c r="BN4" s="584"/>
      <c r="BO4" s="1126">
        <v>2017</v>
      </c>
      <c r="BP4" s="1126"/>
      <c r="BQ4" s="1126"/>
      <c r="BR4" s="1126"/>
      <c r="BS4" s="1126"/>
      <c r="BT4" s="1126"/>
      <c r="BU4" s="1126"/>
      <c r="BV4" s="584"/>
      <c r="BW4" s="1126">
        <v>2018</v>
      </c>
      <c r="BX4" s="1126"/>
      <c r="BY4" s="1126"/>
      <c r="BZ4" s="1126"/>
      <c r="CA4" s="1126"/>
      <c r="CB4" s="1126"/>
      <c r="CC4" s="1126"/>
      <c r="CD4" s="874"/>
      <c r="CE4" s="1133">
        <v>2019</v>
      </c>
      <c r="CF4" s="1133"/>
      <c r="CG4" s="1133"/>
      <c r="CH4" s="1133"/>
      <c r="CI4" s="1133"/>
      <c r="CJ4" s="1133"/>
      <c r="CK4" s="1133"/>
      <c r="CL4" s="835"/>
      <c r="CM4" s="1133">
        <v>2020</v>
      </c>
      <c r="CN4" s="1133"/>
      <c r="CO4" s="1133"/>
      <c r="CP4" s="1133"/>
      <c r="CQ4" s="1133"/>
      <c r="CR4" s="1133"/>
      <c r="CS4" s="1133"/>
      <c r="CT4" s="835"/>
      <c r="CU4" s="1133">
        <v>2021</v>
      </c>
      <c r="CV4" s="1133"/>
      <c r="CW4" s="1133"/>
      <c r="CX4" s="1133"/>
      <c r="CY4" s="1133"/>
      <c r="CZ4" s="1133"/>
      <c r="DA4" s="1133"/>
      <c r="DB4" s="835"/>
      <c r="DC4" s="1133" t="s">
        <v>207</v>
      </c>
      <c r="DD4" s="1133"/>
      <c r="DE4" s="1133"/>
      <c r="DF4" s="1133"/>
      <c r="DG4" s="1133"/>
      <c r="DH4" s="1133"/>
      <c r="DI4" s="1133"/>
      <c r="DJ4" s="835"/>
      <c r="DK4" s="1128" t="s">
        <v>182</v>
      </c>
      <c r="DL4" s="1128"/>
      <c r="DM4" s="800"/>
      <c r="DN4" s="1128" t="s">
        <v>181</v>
      </c>
      <c r="DO4" s="1128"/>
    </row>
    <row r="5" spans="1:119" s="140" customFormat="1" ht="38.25" customHeight="1">
      <c r="A5" s="1131"/>
      <c r="B5" s="229"/>
      <c r="C5" s="1075" t="s">
        <v>0</v>
      </c>
      <c r="D5" s="1077" t="s">
        <v>54</v>
      </c>
      <c r="E5" s="1079" t="s">
        <v>1</v>
      </c>
      <c r="F5" s="1079"/>
      <c r="G5" s="1075" t="s">
        <v>2</v>
      </c>
      <c r="H5" s="1077" t="s">
        <v>46</v>
      </c>
      <c r="I5" s="1080" t="s">
        <v>43</v>
      </c>
      <c r="J5" s="310"/>
      <c r="K5" s="1075" t="s">
        <v>0</v>
      </c>
      <c r="L5" s="1077" t="s">
        <v>54</v>
      </c>
      <c r="M5" s="1079" t="s">
        <v>1</v>
      </c>
      <c r="N5" s="1079"/>
      <c r="O5" s="1075" t="s">
        <v>2</v>
      </c>
      <c r="P5" s="1077" t="s">
        <v>46</v>
      </c>
      <c r="Q5" s="1080" t="s">
        <v>43</v>
      </c>
      <c r="R5" s="310"/>
      <c r="S5" s="1075" t="s">
        <v>0</v>
      </c>
      <c r="T5" s="1077" t="s">
        <v>54</v>
      </c>
      <c r="U5" s="1079" t="s">
        <v>1</v>
      </c>
      <c r="V5" s="1079"/>
      <c r="W5" s="1075" t="s">
        <v>2</v>
      </c>
      <c r="X5" s="1077" t="s">
        <v>46</v>
      </c>
      <c r="Y5" s="1080" t="s">
        <v>43</v>
      </c>
      <c r="Z5" s="325"/>
      <c r="AA5" s="1075" t="s">
        <v>0</v>
      </c>
      <c r="AB5" s="1077" t="s">
        <v>54</v>
      </c>
      <c r="AC5" s="1079" t="s">
        <v>1</v>
      </c>
      <c r="AD5" s="1079"/>
      <c r="AE5" s="1075" t="s">
        <v>2</v>
      </c>
      <c r="AF5" s="1077" t="s">
        <v>46</v>
      </c>
      <c r="AG5" s="1080" t="s">
        <v>43</v>
      </c>
      <c r="AH5" s="310"/>
      <c r="AI5" s="1075" t="s">
        <v>0</v>
      </c>
      <c r="AJ5" s="1077" t="s">
        <v>54</v>
      </c>
      <c r="AK5" s="1079" t="s">
        <v>1</v>
      </c>
      <c r="AL5" s="1079"/>
      <c r="AM5" s="1075" t="s">
        <v>2</v>
      </c>
      <c r="AN5" s="1077" t="s">
        <v>46</v>
      </c>
      <c r="AO5" s="1080" t="s">
        <v>43</v>
      </c>
      <c r="AP5" s="310"/>
      <c r="AQ5" s="1075" t="s">
        <v>0</v>
      </c>
      <c r="AR5" s="1077" t="s">
        <v>54</v>
      </c>
      <c r="AS5" s="1079" t="s">
        <v>1</v>
      </c>
      <c r="AT5" s="1079"/>
      <c r="AU5" s="1075" t="s">
        <v>2</v>
      </c>
      <c r="AV5" s="1077" t="s">
        <v>46</v>
      </c>
      <c r="AW5" s="1080" t="s">
        <v>43</v>
      </c>
      <c r="AX5" s="310"/>
      <c r="AY5" s="1125" t="s">
        <v>0</v>
      </c>
      <c r="AZ5" s="1135" t="s">
        <v>54</v>
      </c>
      <c r="BA5" s="1136" t="s">
        <v>1</v>
      </c>
      <c r="BB5" s="1136"/>
      <c r="BC5" s="1125" t="s">
        <v>2</v>
      </c>
      <c r="BD5" s="1135" t="s">
        <v>46</v>
      </c>
      <c r="BE5" s="1137" t="s">
        <v>43</v>
      </c>
      <c r="BF5" s="867"/>
      <c r="BG5" s="1075" t="s">
        <v>0</v>
      </c>
      <c r="BH5" s="1077" t="s">
        <v>54</v>
      </c>
      <c r="BI5" s="1079" t="s">
        <v>1</v>
      </c>
      <c r="BJ5" s="1079"/>
      <c r="BK5" s="1075" t="s">
        <v>2</v>
      </c>
      <c r="BL5" s="1077" t="s">
        <v>46</v>
      </c>
      <c r="BM5" s="1080" t="s">
        <v>43</v>
      </c>
      <c r="BN5" s="687"/>
      <c r="BO5" s="1075" t="s">
        <v>0</v>
      </c>
      <c r="BP5" s="1077" t="s">
        <v>54</v>
      </c>
      <c r="BQ5" s="1079" t="s">
        <v>1</v>
      </c>
      <c r="BR5" s="1079"/>
      <c r="BS5" s="1075" t="s">
        <v>2</v>
      </c>
      <c r="BT5" s="1077" t="s">
        <v>46</v>
      </c>
      <c r="BU5" s="1080" t="s">
        <v>43</v>
      </c>
      <c r="BV5" s="611"/>
      <c r="BW5" s="1075" t="s">
        <v>0</v>
      </c>
      <c r="BX5" s="1077" t="s">
        <v>54</v>
      </c>
      <c r="BY5" s="1079" t="s">
        <v>1</v>
      </c>
      <c r="BZ5" s="1079"/>
      <c r="CA5" s="1075" t="s">
        <v>2</v>
      </c>
      <c r="CB5" s="1077" t="s">
        <v>46</v>
      </c>
      <c r="CC5" s="1080" t="s">
        <v>43</v>
      </c>
      <c r="CD5" s="867"/>
      <c r="CE5" s="1118" t="s">
        <v>0</v>
      </c>
      <c r="CF5" s="1120" t="s">
        <v>54</v>
      </c>
      <c r="CG5" s="1122" t="s">
        <v>1</v>
      </c>
      <c r="CH5" s="1122"/>
      <c r="CI5" s="1118" t="s">
        <v>2</v>
      </c>
      <c r="CJ5" s="1120" t="s">
        <v>46</v>
      </c>
      <c r="CK5" s="1116" t="s">
        <v>43</v>
      </c>
      <c r="CL5" s="1116"/>
      <c r="CM5" s="1118" t="s">
        <v>0</v>
      </c>
      <c r="CN5" s="1120" t="s">
        <v>54</v>
      </c>
      <c r="CO5" s="1122" t="s">
        <v>1</v>
      </c>
      <c r="CP5" s="1122"/>
      <c r="CQ5" s="1118" t="s">
        <v>2</v>
      </c>
      <c r="CR5" s="1120" t="s">
        <v>46</v>
      </c>
      <c r="CS5" s="1116" t="s">
        <v>43</v>
      </c>
      <c r="CT5" s="1116"/>
      <c r="CU5" s="1118" t="s">
        <v>0</v>
      </c>
      <c r="CV5" s="1120" t="s">
        <v>54</v>
      </c>
      <c r="CW5" s="1122" t="s">
        <v>1</v>
      </c>
      <c r="CX5" s="1122"/>
      <c r="CY5" s="1118" t="s">
        <v>2</v>
      </c>
      <c r="CZ5" s="1120" t="s">
        <v>46</v>
      </c>
      <c r="DA5" s="1116" t="s">
        <v>43</v>
      </c>
      <c r="DB5" s="1116"/>
      <c r="DC5" s="1118" t="s">
        <v>0</v>
      </c>
      <c r="DD5" s="1120" t="s">
        <v>54</v>
      </c>
      <c r="DE5" s="1122" t="s">
        <v>1</v>
      </c>
      <c r="DF5" s="1122"/>
      <c r="DG5" s="1118" t="s">
        <v>2</v>
      </c>
      <c r="DH5" s="1120" t="s">
        <v>46</v>
      </c>
      <c r="DI5" s="1116" t="s">
        <v>43</v>
      </c>
      <c r="DJ5" s="1116"/>
      <c r="DK5" s="1129"/>
      <c r="DL5" s="1129"/>
      <c r="DM5" s="801"/>
      <c r="DN5" s="1129"/>
      <c r="DO5" s="1129"/>
    </row>
    <row r="6" spans="1:119" s="140" customFormat="1" ht="45.75" customHeight="1" thickBot="1">
      <c r="A6" s="1132"/>
      <c r="B6" s="230"/>
      <c r="C6" s="1076"/>
      <c r="D6" s="1078"/>
      <c r="E6" s="326" t="s">
        <v>3</v>
      </c>
      <c r="F6" s="326" t="s">
        <v>4</v>
      </c>
      <c r="G6" s="1076"/>
      <c r="H6" s="1078"/>
      <c r="I6" s="1081"/>
      <c r="J6" s="311"/>
      <c r="K6" s="1076"/>
      <c r="L6" s="1078"/>
      <c r="M6" s="326" t="s">
        <v>3</v>
      </c>
      <c r="N6" s="326" t="s">
        <v>4</v>
      </c>
      <c r="O6" s="1076"/>
      <c r="P6" s="1078"/>
      <c r="Q6" s="1081"/>
      <c r="R6" s="311"/>
      <c r="S6" s="1076"/>
      <c r="T6" s="1078"/>
      <c r="U6" s="326" t="s">
        <v>3</v>
      </c>
      <c r="V6" s="326" t="s">
        <v>4</v>
      </c>
      <c r="W6" s="1076"/>
      <c r="X6" s="1078"/>
      <c r="Y6" s="1081"/>
      <c r="Z6" s="326"/>
      <c r="AA6" s="1076"/>
      <c r="AB6" s="1078"/>
      <c r="AC6" s="326" t="s">
        <v>3</v>
      </c>
      <c r="AD6" s="326" t="s">
        <v>4</v>
      </c>
      <c r="AE6" s="1076"/>
      <c r="AF6" s="1078"/>
      <c r="AG6" s="1081"/>
      <c r="AH6" s="311"/>
      <c r="AI6" s="1076"/>
      <c r="AJ6" s="1078"/>
      <c r="AK6" s="326" t="s">
        <v>3</v>
      </c>
      <c r="AL6" s="326" t="s">
        <v>4</v>
      </c>
      <c r="AM6" s="1076"/>
      <c r="AN6" s="1078"/>
      <c r="AO6" s="1081"/>
      <c r="AP6" s="311"/>
      <c r="AQ6" s="1076"/>
      <c r="AR6" s="1078"/>
      <c r="AS6" s="326" t="s">
        <v>3</v>
      </c>
      <c r="AT6" s="326" t="s">
        <v>4</v>
      </c>
      <c r="AU6" s="1076"/>
      <c r="AV6" s="1078"/>
      <c r="AW6" s="1081"/>
      <c r="AX6" s="311"/>
      <c r="AY6" s="1076"/>
      <c r="AZ6" s="1078"/>
      <c r="BA6" s="326" t="s">
        <v>3</v>
      </c>
      <c r="BB6" s="326" t="s">
        <v>4</v>
      </c>
      <c r="BC6" s="1076"/>
      <c r="BD6" s="1078"/>
      <c r="BE6" s="1081"/>
      <c r="BF6" s="868"/>
      <c r="BG6" s="1076"/>
      <c r="BH6" s="1078"/>
      <c r="BI6" s="326" t="s">
        <v>3</v>
      </c>
      <c r="BJ6" s="326" t="s">
        <v>4</v>
      </c>
      <c r="BK6" s="1076"/>
      <c r="BL6" s="1078"/>
      <c r="BM6" s="1081"/>
      <c r="BN6" s="688"/>
      <c r="BO6" s="1076"/>
      <c r="BP6" s="1078"/>
      <c r="BQ6" s="326" t="s">
        <v>3</v>
      </c>
      <c r="BR6" s="326" t="s">
        <v>4</v>
      </c>
      <c r="BS6" s="1076"/>
      <c r="BT6" s="1078"/>
      <c r="BU6" s="1081"/>
      <c r="BV6" s="610"/>
      <c r="BW6" s="1076"/>
      <c r="BX6" s="1078"/>
      <c r="BY6" s="326" t="s">
        <v>3</v>
      </c>
      <c r="BZ6" s="326" t="s">
        <v>4</v>
      </c>
      <c r="CA6" s="1076"/>
      <c r="CB6" s="1078"/>
      <c r="CC6" s="1081"/>
      <c r="CD6" s="868"/>
      <c r="CE6" s="1119"/>
      <c r="CF6" s="1121"/>
      <c r="CG6" s="869" t="s">
        <v>3</v>
      </c>
      <c r="CH6" s="869" t="s">
        <v>4</v>
      </c>
      <c r="CI6" s="1119"/>
      <c r="CJ6" s="1121"/>
      <c r="CK6" s="1117"/>
      <c r="CL6" s="1117"/>
      <c r="CM6" s="1119"/>
      <c r="CN6" s="1121"/>
      <c r="CO6" s="869" t="s">
        <v>3</v>
      </c>
      <c r="CP6" s="869" t="s">
        <v>4</v>
      </c>
      <c r="CQ6" s="1119"/>
      <c r="CR6" s="1121"/>
      <c r="CS6" s="1117"/>
      <c r="CT6" s="1117"/>
      <c r="CU6" s="1119"/>
      <c r="CV6" s="1121"/>
      <c r="CW6" s="869" t="s">
        <v>3</v>
      </c>
      <c r="CX6" s="869" t="s">
        <v>4</v>
      </c>
      <c r="CY6" s="1119"/>
      <c r="CZ6" s="1121"/>
      <c r="DA6" s="1117"/>
      <c r="DB6" s="1117"/>
      <c r="DC6" s="1119"/>
      <c r="DD6" s="1121"/>
      <c r="DE6" s="869" t="s">
        <v>3</v>
      </c>
      <c r="DF6" s="869" t="s">
        <v>4</v>
      </c>
      <c r="DG6" s="1119"/>
      <c r="DH6" s="1121"/>
      <c r="DI6" s="1117"/>
      <c r="DJ6" s="1117"/>
      <c r="DK6" s="802" t="s">
        <v>205</v>
      </c>
      <c r="DL6" s="802" t="s">
        <v>206</v>
      </c>
      <c r="DM6" s="866"/>
      <c r="DN6" s="802" t="s">
        <v>205</v>
      </c>
      <c r="DO6" s="802" t="s">
        <v>206</v>
      </c>
    </row>
    <row r="7" spans="1:119" s="140" customFormat="1" ht="8.1" customHeight="1" thickTop="1">
      <c r="A7" s="229"/>
      <c r="B7" s="229"/>
      <c r="C7" s="229"/>
      <c r="D7" s="229"/>
      <c r="E7" s="229"/>
      <c r="F7" s="229"/>
      <c r="AI7" s="136"/>
      <c r="AJ7" s="136"/>
      <c r="AK7" s="136"/>
      <c r="AL7" s="136"/>
      <c r="AM7" s="136"/>
      <c r="AN7" s="136"/>
      <c r="AO7" s="137"/>
      <c r="AQ7" s="136"/>
      <c r="AR7" s="136"/>
      <c r="AS7" s="136"/>
      <c r="AT7" s="136"/>
      <c r="AU7" s="136"/>
      <c r="AV7" s="136"/>
      <c r="AW7" s="137"/>
      <c r="AY7" s="136"/>
      <c r="AZ7" s="136"/>
      <c r="BA7" s="136"/>
      <c r="BB7" s="136"/>
      <c r="BC7" s="136"/>
      <c r="BD7" s="136"/>
      <c r="BE7" s="137"/>
      <c r="BF7" s="137"/>
      <c r="BG7" s="137"/>
      <c r="BH7" s="137"/>
      <c r="BI7" s="137"/>
      <c r="BJ7" s="137"/>
      <c r="BK7" s="137"/>
      <c r="BL7" s="137"/>
      <c r="BM7" s="137"/>
      <c r="BN7" s="136"/>
      <c r="BO7" s="136"/>
      <c r="BP7" s="136"/>
      <c r="BQ7" s="136"/>
      <c r="BR7" s="136"/>
      <c r="BS7" s="136"/>
      <c r="BT7" s="136"/>
      <c r="BU7" s="137"/>
      <c r="BV7" s="137"/>
      <c r="BW7" s="201"/>
      <c r="BX7" s="201"/>
      <c r="BY7" s="201"/>
      <c r="BZ7" s="201"/>
      <c r="CA7" s="201"/>
      <c r="CB7" s="201"/>
      <c r="CC7" s="201"/>
      <c r="CD7" s="201"/>
      <c r="CE7" s="201"/>
      <c r="CF7" s="201"/>
      <c r="CG7" s="201"/>
      <c r="CH7" s="201"/>
      <c r="CI7" s="201"/>
      <c r="CJ7" s="201"/>
      <c r="CK7" s="201"/>
      <c r="CL7" s="201"/>
      <c r="CM7" s="201"/>
      <c r="CN7" s="201"/>
      <c r="CO7" s="201"/>
      <c r="CP7" s="201"/>
      <c r="CQ7" s="201"/>
      <c r="CR7" s="201"/>
      <c r="CS7" s="201"/>
      <c r="CT7" s="201"/>
      <c r="CU7" s="201"/>
      <c r="CV7" s="201"/>
      <c r="CW7" s="201"/>
      <c r="CX7" s="201"/>
      <c r="CY7" s="201"/>
      <c r="CZ7" s="201"/>
      <c r="DA7" s="201"/>
      <c r="DB7" s="201"/>
      <c r="DC7" s="201"/>
      <c r="DD7" s="201"/>
      <c r="DE7" s="201"/>
      <c r="DF7" s="201"/>
      <c r="DG7" s="201"/>
      <c r="DH7" s="201"/>
      <c r="DI7" s="201"/>
      <c r="DJ7" s="201"/>
      <c r="DK7" s="137"/>
      <c r="DL7" s="137"/>
      <c r="DM7" s="137"/>
      <c r="DN7" s="137"/>
      <c r="DO7" s="137"/>
    </row>
    <row r="8" spans="1:119" s="140" customFormat="1" ht="24" customHeight="1">
      <c r="A8" s="517" t="s">
        <v>5</v>
      </c>
      <c r="B8" s="538"/>
      <c r="C8" s="705">
        <v>53.69612623253829</v>
      </c>
      <c r="D8" s="705">
        <v>1.0453439989325319</v>
      </c>
      <c r="E8" s="705">
        <v>51.64495416107038</v>
      </c>
      <c r="F8" s="705">
        <v>55.7472983040062</v>
      </c>
      <c r="G8" s="705">
        <v>1.9467773045778562</v>
      </c>
      <c r="H8" s="404">
        <v>5324.6670600000352</v>
      </c>
      <c r="I8" s="518">
        <v>5880</v>
      </c>
      <c r="J8" s="407"/>
      <c r="K8" s="705">
        <v>60.756149201157328</v>
      </c>
      <c r="L8" s="705">
        <v>1.067760693206014</v>
      </c>
      <c r="M8" s="705">
        <v>58.660956950104804</v>
      </c>
      <c r="N8" s="705">
        <v>62.851341452209851</v>
      </c>
      <c r="O8" s="705">
        <v>1.7574528788366239</v>
      </c>
      <c r="P8" s="403">
        <v>4943.0480840000437</v>
      </c>
      <c r="Q8" s="404">
        <v>5373</v>
      </c>
      <c r="R8" s="407"/>
      <c r="S8" s="705">
        <v>71.540170623435642</v>
      </c>
      <c r="T8" s="705">
        <v>0.85632323620992401</v>
      </c>
      <c r="U8" s="705">
        <v>69.859874717483436</v>
      </c>
      <c r="V8" s="705">
        <v>73.220466529387835</v>
      </c>
      <c r="W8" s="705">
        <v>1.1969823789173402</v>
      </c>
      <c r="X8" s="403">
        <v>4963.6155589999962</v>
      </c>
      <c r="Y8" s="518">
        <v>5333</v>
      </c>
      <c r="Z8" s="404"/>
      <c r="AA8" s="705">
        <v>72.812772994728618</v>
      </c>
      <c r="AB8" s="705">
        <v>0.87564246599768913</v>
      </c>
      <c r="AC8" s="705">
        <v>71.094941000367299</v>
      </c>
      <c r="AD8" s="705">
        <v>74.530604989089952</v>
      </c>
      <c r="AE8" s="705">
        <v>1.2025945860640173</v>
      </c>
      <c r="AF8" s="403">
        <v>5155.7646269999777</v>
      </c>
      <c r="AG8" s="404">
        <v>5610</v>
      </c>
      <c r="AH8" s="404"/>
      <c r="AI8" s="550">
        <v>66.06272189794673</v>
      </c>
      <c r="AJ8" s="550">
        <v>1.0038025894733966</v>
      </c>
      <c r="AK8" s="550">
        <v>64.093413274819412</v>
      </c>
      <c r="AL8" s="550">
        <v>68.032030521074049</v>
      </c>
      <c r="AM8" s="550">
        <v>1.5194690146495393</v>
      </c>
      <c r="AN8" s="469">
        <v>4686.2234980000349</v>
      </c>
      <c r="AO8" s="469">
        <v>5149</v>
      </c>
      <c r="AP8" s="772"/>
      <c r="AQ8" s="550">
        <v>61.058969479584391</v>
      </c>
      <c r="AR8" s="550">
        <v>0.9579290016713029</v>
      </c>
      <c r="AS8" s="550">
        <v>59.179831566809924</v>
      </c>
      <c r="AT8" s="550">
        <v>62.938107392358859</v>
      </c>
      <c r="AU8" s="550">
        <v>1.5688587767462976</v>
      </c>
      <c r="AV8" s="469">
        <v>5213.0305230000095</v>
      </c>
      <c r="AW8" s="469">
        <v>5535</v>
      </c>
      <c r="AX8" s="772"/>
      <c r="AY8" s="550">
        <v>69.368909466122346</v>
      </c>
      <c r="AZ8" s="550">
        <v>0.63329558945557818</v>
      </c>
      <c r="BA8" s="550">
        <v>68.127191830474885</v>
      </c>
      <c r="BB8" s="550">
        <v>70.610627101769794</v>
      </c>
      <c r="BC8" s="550">
        <v>0.91293865555845366</v>
      </c>
      <c r="BD8" s="469">
        <v>6925.5283440000067</v>
      </c>
      <c r="BE8" s="469">
        <v>14123</v>
      </c>
      <c r="BF8" s="469"/>
      <c r="BG8" s="556">
        <v>71.419232923517654</v>
      </c>
      <c r="BH8" s="550">
        <v>0.61276136843696816</v>
      </c>
      <c r="BI8" s="550">
        <v>70.217773009051101</v>
      </c>
      <c r="BJ8" s="550">
        <v>72.620692837984208</v>
      </c>
      <c r="BK8" s="550">
        <v>0.85797808706958523</v>
      </c>
      <c r="BL8" s="469">
        <v>6991.7630190000355</v>
      </c>
      <c r="BM8" s="469">
        <v>12211</v>
      </c>
      <c r="BN8" s="468"/>
      <c r="BO8" s="463">
        <v>74.480438433157275</v>
      </c>
      <c r="BP8" s="464">
        <v>0.64980567716801019</v>
      </c>
      <c r="BQ8" s="464">
        <v>73.20634589634372</v>
      </c>
      <c r="BR8" s="464">
        <v>75.75453096997083</v>
      </c>
      <c r="BS8" s="464">
        <v>0.87245146623456116</v>
      </c>
      <c r="BT8" s="465">
        <v>6663.7826890000242</v>
      </c>
      <c r="BU8" s="466">
        <v>12825</v>
      </c>
      <c r="BV8" s="469"/>
      <c r="BW8" s="556">
        <v>76.272440826980429</v>
      </c>
      <c r="BX8" s="550">
        <v>0.57886560623928618</v>
      </c>
      <c r="BY8" s="550">
        <v>75.137420344267014</v>
      </c>
      <c r="BZ8" s="550">
        <v>77.407461309693844</v>
      </c>
      <c r="CA8" s="550">
        <v>0.75894464627454228</v>
      </c>
      <c r="CB8" s="550">
        <v>6057.0749629999145</v>
      </c>
      <c r="CC8" s="466">
        <v>13121</v>
      </c>
      <c r="CD8" s="803"/>
      <c r="CE8" s="550">
        <v>78.602465799976841</v>
      </c>
      <c r="CF8" s="550">
        <v>0.5880957198919966</v>
      </c>
      <c r="CG8" s="550">
        <v>77.449342536650761</v>
      </c>
      <c r="CH8" s="550">
        <v>79.755589063302921</v>
      </c>
      <c r="CI8" s="550">
        <v>0.74818991224594622</v>
      </c>
      <c r="CJ8" s="469">
        <v>5550.6815359999764</v>
      </c>
      <c r="CK8" s="469">
        <v>12166</v>
      </c>
      <c r="CL8" s="803"/>
      <c r="CM8" s="550">
        <v>69.441869459693734</v>
      </c>
      <c r="CN8" s="550">
        <v>0.71979918203531046</v>
      </c>
      <c r="CO8" s="550">
        <v>68.030444335556396</v>
      </c>
      <c r="CP8" s="550">
        <v>70.853294583831087</v>
      </c>
      <c r="CQ8" s="550">
        <v>1.0365492571496866</v>
      </c>
      <c r="CR8" s="469">
        <v>5176.731841999921</v>
      </c>
      <c r="CS8" s="469">
        <v>9553</v>
      </c>
      <c r="CT8" s="803"/>
      <c r="CU8" s="550">
        <v>73.782741106966853</v>
      </c>
      <c r="CV8" s="550">
        <v>0.57022758919177263</v>
      </c>
      <c r="CW8" s="550">
        <v>72.664655738528722</v>
      </c>
      <c r="CX8" s="550">
        <v>74.900826475404997</v>
      </c>
      <c r="CY8" s="550">
        <v>0.77284684824203354</v>
      </c>
      <c r="CZ8" s="469">
        <v>5447.0338749999819</v>
      </c>
      <c r="DA8" s="469">
        <v>12713</v>
      </c>
      <c r="DB8" s="803"/>
      <c r="DC8" s="550"/>
      <c r="DD8" s="550"/>
      <c r="DE8" s="550"/>
      <c r="DF8" s="550"/>
      <c r="DG8" s="550"/>
      <c r="DH8" s="469"/>
      <c r="DI8" s="469"/>
      <c r="DJ8" s="803"/>
      <c r="DK8" s="464"/>
      <c r="DL8" s="464"/>
      <c r="DM8" s="464"/>
      <c r="DN8" s="464"/>
      <c r="DO8" s="464"/>
    </row>
    <row r="9" spans="1:119" s="140" customFormat="1" ht="5.0999999999999996" customHeight="1">
      <c r="A9" s="413"/>
      <c r="B9" s="597"/>
      <c r="C9" s="706"/>
      <c r="D9" s="706"/>
      <c r="E9" s="706"/>
      <c r="F9" s="706"/>
      <c r="G9" s="706"/>
      <c r="H9" s="410"/>
      <c r="I9" s="521"/>
      <c r="J9" s="707"/>
      <c r="K9" s="707"/>
      <c r="L9" s="707"/>
      <c r="M9" s="707"/>
      <c r="N9" s="707"/>
      <c r="O9" s="707"/>
      <c r="P9" s="689"/>
      <c r="Q9" s="414"/>
      <c r="R9" s="707"/>
      <c r="S9" s="707"/>
      <c r="T9" s="707"/>
      <c r="U9" s="707"/>
      <c r="V9" s="707"/>
      <c r="W9" s="707"/>
      <c r="X9" s="689"/>
      <c r="Y9" s="522"/>
      <c r="Z9" s="414"/>
      <c r="AA9" s="707"/>
      <c r="AB9" s="707"/>
      <c r="AC9" s="707"/>
      <c r="AD9" s="707"/>
      <c r="AE9" s="707"/>
      <c r="AF9" s="689"/>
      <c r="AG9" s="414"/>
      <c r="AH9" s="707"/>
      <c r="AI9" s="551"/>
      <c r="AJ9" s="551"/>
      <c r="AK9" s="551"/>
      <c r="AL9" s="551"/>
      <c r="AM9" s="551"/>
      <c r="AN9" s="551"/>
      <c r="AO9" s="481"/>
      <c r="AP9" s="773"/>
      <c r="AQ9" s="551"/>
      <c r="AR9" s="551"/>
      <c r="AS9" s="551"/>
      <c r="AT9" s="551"/>
      <c r="AU9" s="551"/>
      <c r="AV9" s="551"/>
      <c r="AW9" s="481"/>
      <c r="AX9" s="773"/>
      <c r="AY9" s="551"/>
      <c r="AZ9" s="551"/>
      <c r="BA9" s="551"/>
      <c r="BB9" s="551"/>
      <c r="BC9" s="551"/>
      <c r="BD9" s="551"/>
      <c r="BE9" s="481"/>
      <c r="BF9" s="481"/>
      <c r="BG9" s="557"/>
      <c r="BH9" s="551"/>
      <c r="BI9" s="551"/>
      <c r="BJ9" s="551"/>
      <c r="BK9" s="551"/>
      <c r="BL9" s="551"/>
      <c r="BM9" s="481"/>
      <c r="BN9" s="474"/>
      <c r="BO9" s="477"/>
      <c r="BP9" s="475"/>
      <c r="BQ9" s="475"/>
      <c r="BR9" s="475"/>
      <c r="BS9" s="475"/>
      <c r="BT9" s="478"/>
      <c r="BU9" s="480"/>
      <c r="BV9" s="481"/>
      <c r="BW9" s="557"/>
      <c r="BX9" s="551"/>
      <c r="BY9" s="551"/>
      <c r="BZ9" s="551"/>
      <c r="CA9" s="551"/>
      <c r="CB9" s="551"/>
      <c r="CC9" s="480"/>
      <c r="CD9" s="794"/>
      <c r="CE9" s="551"/>
      <c r="CF9" s="551"/>
      <c r="CG9" s="551"/>
      <c r="CH9" s="551"/>
      <c r="CI9" s="551"/>
      <c r="CJ9" s="481"/>
      <c r="CK9" s="481"/>
      <c r="CL9" s="794"/>
      <c r="CM9" s="551"/>
      <c r="CN9" s="551"/>
      <c r="CO9" s="551"/>
      <c r="CP9" s="551"/>
      <c r="CQ9" s="551"/>
      <c r="CR9" s="481"/>
      <c r="CS9" s="481"/>
      <c r="CT9" s="794"/>
      <c r="CU9" s="551"/>
      <c r="CV9" s="551"/>
      <c r="CW9" s="551"/>
      <c r="CX9" s="551"/>
      <c r="CY9" s="551"/>
      <c r="CZ9" s="481"/>
      <c r="DA9" s="481"/>
      <c r="DB9" s="794"/>
      <c r="DC9" s="551"/>
      <c r="DD9" s="551"/>
      <c r="DE9" s="551"/>
      <c r="DF9" s="551"/>
      <c r="DG9" s="551"/>
      <c r="DH9" s="481"/>
      <c r="DI9" s="481"/>
      <c r="DJ9" s="794"/>
      <c r="DK9" s="475"/>
      <c r="DL9" s="475"/>
      <c r="DM9" s="475"/>
      <c r="DN9" s="475"/>
      <c r="DO9" s="475"/>
    </row>
    <row r="10" spans="1:119" s="140" customFormat="1" ht="24" customHeight="1">
      <c r="A10" s="421" t="s">
        <v>6</v>
      </c>
      <c r="B10" s="645"/>
      <c r="C10" s="490"/>
      <c r="D10" s="490"/>
      <c r="E10" s="490"/>
      <c r="F10" s="490"/>
      <c r="G10" s="490"/>
      <c r="H10" s="493"/>
      <c r="I10" s="492"/>
      <c r="J10" s="490"/>
      <c r="K10" s="490"/>
      <c r="L10" s="490"/>
      <c r="M10" s="490"/>
      <c r="N10" s="490"/>
      <c r="O10" s="490"/>
      <c r="P10" s="491"/>
      <c r="Q10" s="493"/>
      <c r="R10" s="490"/>
      <c r="S10" s="490"/>
      <c r="T10" s="490"/>
      <c r="U10" s="490"/>
      <c r="V10" s="490"/>
      <c r="W10" s="490"/>
      <c r="X10" s="491"/>
      <c r="Y10" s="492"/>
      <c r="Z10" s="493"/>
      <c r="AA10" s="490"/>
      <c r="AB10" s="490"/>
      <c r="AC10" s="490"/>
      <c r="AD10" s="490"/>
      <c r="AE10" s="490"/>
      <c r="AF10" s="491"/>
      <c r="AG10" s="493"/>
      <c r="AH10" s="490"/>
      <c r="AI10" s="700"/>
      <c r="AJ10" s="700"/>
      <c r="AK10" s="700"/>
      <c r="AL10" s="700"/>
      <c r="AM10" s="700"/>
      <c r="AN10" s="700"/>
      <c r="AO10" s="697"/>
      <c r="AP10" s="774"/>
      <c r="AQ10" s="700"/>
      <c r="AR10" s="700"/>
      <c r="AS10" s="700"/>
      <c r="AT10" s="700"/>
      <c r="AU10" s="700"/>
      <c r="AV10" s="700"/>
      <c r="AW10" s="697"/>
      <c r="AX10" s="774"/>
      <c r="AY10" s="700"/>
      <c r="AZ10" s="700"/>
      <c r="BA10" s="700"/>
      <c r="BB10" s="700"/>
      <c r="BC10" s="700"/>
      <c r="BD10" s="700"/>
      <c r="BE10" s="697"/>
      <c r="BF10" s="697"/>
      <c r="BG10" s="699"/>
      <c r="BH10" s="700"/>
      <c r="BI10" s="700"/>
      <c r="BJ10" s="700"/>
      <c r="BK10" s="700"/>
      <c r="BL10" s="700"/>
      <c r="BM10" s="697"/>
      <c r="BN10" s="494"/>
      <c r="BO10" s="489"/>
      <c r="BP10" s="490"/>
      <c r="BQ10" s="490"/>
      <c r="BR10" s="490"/>
      <c r="BS10" s="490"/>
      <c r="BT10" s="491"/>
      <c r="BU10" s="493"/>
      <c r="BV10" s="697"/>
      <c r="BW10" s="699"/>
      <c r="BX10" s="700"/>
      <c r="BY10" s="700"/>
      <c r="BZ10" s="700"/>
      <c r="CA10" s="700"/>
      <c r="CB10" s="700"/>
      <c r="CC10" s="493"/>
      <c r="CD10" s="804"/>
      <c r="CE10" s="700"/>
      <c r="CF10" s="700"/>
      <c r="CG10" s="700"/>
      <c r="CH10" s="700"/>
      <c r="CI10" s="700"/>
      <c r="CJ10" s="697"/>
      <c r="CK10" s="697"/>
      <c r="CL10" s="804"/>
      <c r="CM10" s="700"/>
      <c r="CN10" s="700"/>
      <c r="CO10" s="700"/>
      <c r="CP10" s="700"/>
      <c r="CQ10" s="700"/>
      <c r="CR10" s="697"/>
      <c r="CS10" s="697"/>
      <c r="CT10" s="804"/>
      <c r="CU10" s="700"/>
      <c r="CV10" s="700"/>
      <c r="CW10" s="700"/>
      <c r="CX10" s="700"/>
      <c r="CY10" s="700"/>
      <c r="CZ10" s="697"/>
      <c r="DA10" s="697"/>
      <c r="DB10" s="804"/>
      <c r="DC10" s="700"/>
      <c r="DD10" s="700"/>
      <c r="DE10" s="700"/>
      <c r="DF10" s="700"/>
      <c r="DG10" s="700"/>
      <c r="DH10" s="697"/>
      <c r="DI10" s="697"/>
      <c r="DJ10" s="804"/>
      <c r="DK10" s="490"/>
      <c r="DL10" s="490"/>
      <c r="DM10" s="490"/>
      <c r="DN10" s="490"/>
      <c r="DO10" s="490"/>
    </row>
    <row r="11" spans="1:119" s="140" customFormat="1" ht="24" customHeight="1">
      <c r="A11" s="426" t="s">
        <v>7</v>
      </c>
      <c r="B11" s="546"/>
      <c r="C11" s="707">
        <v>55.142302499472336</v>
      </c>
      <c r="D11" s="707">
        <v>1.3875128124782616</v>
      </c>
      <c r="E11" s="707">
        <v>52.419727411591644</v>
      </c>
      <c r="F11" s="707">
        <v>57.864877587353035</v>
      </c>
      <c r="G11" s="707">
        <v>2.516240254007418</v>
      </c>
      <c r="H11" s="414">
        <v>3495.0714980000021</v>
      </c>
      <c r="I11" s="522">
        <v>3317</v>
      </c>
      <c r="J11" s="707"/>
      <c r="K11" s="707">
        <v>62.359180538783221</v>
      </c>
      <c r="L11" s="707">
        <v>1.3711503014263544</v>
      </c>
      <c r="M11" s="707">
        <v>59.668668043936648</v>
      </c>
      <c r="N11" s="707">
        <v>65.049693033629794</v>
      </c>
      <c r="O11" s="707">
        <v>2.1987946114423216</v>
      </c>
      <c r="P11" s="689">
        <v>3189.7241589999985</v>
      </c>
      <c r="Q11" s="414">
        <v>2939</v>
      </c>
      <c r="R11" s="707"/>
      <c r="S11" s="707">
        <v>73.17652676974987</v>
      </c>
      <c r="T11" s="707">
        <v>1.0713052552564835</v>
      </c>
      <c r="U11" s="707">
        <v>71.074388513640173</v>
      </c>
      <c r="V11" s="707">
        <v>75.278665025859567</v>
      </c>
      <c r="W11" s="707">
        <v>1.4640012344769358</v>
      </c>
      <c r="X11" s="689">
        <v>3293.957651999986</v>
      </c>
      <c r="Y11" s="522">
        <v>2946</v>
      </c>
      <c r="Z11" s="414"/>
      <c r="AA11" s="707">
        <v>73.814433748160553</v>
      </c>
      <c r="AB11" s="707">
        <v>1.121395517399463</v>
      </c>
      <c r="AC11" s="707">
        <v>71.614484370502964</v>
      </c>
      <c r="AD11" s="707">
        <v>76.014383125818128</v>
      </c>
      <c r="AE11" s="707">
        <v>1.5192089953916472</v>
      </c>
      <c r="AF11" s="689">
        <v>3444.2642650000189</v>
      </c>
      <c r="AG11" s="414">
        <v>3309</v>
      </c>
      <c r="AH11" s="414"/>
      <c r="AI11" s="608">
        <v>66.709861303623114</v>
      </c>
      <c r="AJ11" s="608">
        <v>1.2702684809891476</v>
      </c>
      <c r="AK11" s="608">
        <v>64.217786965967633</v>
      </c>
      <c r="AL11" s="608">
        <v>69.201935641278595</v>
      </c>
      <c r="AM11" s="608">
        <v>1.9041689731712232</v>
      </c>
      <c r="AN11" s="499">
        <v>3213.107223000005</v>
      </c>
      <c r="AO11" s="499">
        <v>2947</v>
      </c>
      <c r="AP11" s="775"/>
      <c r="AQ11" s="608">
        <v>61.336239643181301</v>
      </c>
      <c r="AR11" s="608">
        <v>1.1954290631671785</v>
      </c>
      <c r="AS11" s="608">
        <v>58.991205647226849</v>
      </c>
      <c r="AT11" s="608">
        <v>63.681273639135746</v>
      </c>
      <c r="AU11" s="608">
        <v>1.9489767715163042</v>
      </c>
      <c r="AV11" s="499">
        <v>3718.8046809999878</v>
      </c>
      <c r="AW11" s="499">
        <v>3341</v>
      </c>
      <c r="AX11" s="780"/>
      <c r="AY11" s="608">
        <v>69.993073954677101</v>
      </c>
      <c r="AZ11" s="608">
        <v>0.7051085022130128</v>
      </c>
      <c r="BA11" s="608">
        <v>68.610551043068739</v>
      </c>
      <c r="BB11" s="608">
        <v>71.375596866285463</v>
      </c>
      <c r="BC11" s="608">
        <v>1.0073975357470293</v>
      </c>
      <c r="BD11" s="481">
        <v>4995.3297140000295</v>
      </c>
      <c r="BE11" s="481">
        <v>9703</v>
      </c>
      <c r="BF11" s="481"/>
      <c r="BG11" s="557">
        <v>72.169272472848959</v>
      </c>
      <c r="BH11" s="551">
        <v>0.67746852019410508</v>
      </c>
      <c r="BI11" s="551">
        <v>70.840939271292186</v>
      </c>
      <c r="BJ11" s="551">
        <v>73.497605674405733</v>
      </c>
      <c r="BK11" s="551">
        <v>0.93872155971778393</v>
      </c>
      <c r="BL11" s="481">
        <v>5129.0989809999919</v>
      </c>
      <c r="BM11" s="481">
        <v>8528</v>
      </c>
      <c r="BN11" s="474"/>
      <c r="BO11" s="477">
        <v>75.573600303616089</v>
      </c>
      <c r="BP11" s="475">
        <v>0.72362964951020137</v>
      </c>
      <c r="BQ11" s="475">
        <v>74.154758997279572</v>
      </c>
      <c r="BR11" s="475">
        <v>76.992441609952621</v>
      </c>
      <c r="BS11" s="475">
        <v>0.95751644304760841</v>
      </c>
      <c r="BT11" s="478">
        <v>4913.6417070000753</v>
      </c>
      <c r="BU11" s="480">
        <v>9173</v>
      </c>
      <c r="BV11" s="481"/>
      <c r="BW11" s="557">
        <v>76.351887639575949</v>
      </c>
      <c r="BX11" s="551">
        <v>0.6871645844098454</v>
      </c>
      <c r="BY11" s="551">
        <v>75.004518112186844</v>
      </c>
      <c r="BZ11" s="551">
        <v>77.69925716696504</v>
      </c>
      <c r="CA11" s="551">
        <v>0.89999685096673787</v>
      </c>
      <c r="CB11" s="551">
        <v>4504.1154099999594</v>
      </c>
      <c r="CC11" s="480">
        <v>9117</v>
      </c>
      <c r="CD11" s="794"/>
      <c r="CE11" s="551">
        <v>78.77877239829516</v>
      </c>
      <c r="CF11" s="551">
        <v>0.6864390587715995</v>
      </c>
      <c r="CG11" s="551">
        <v>77.432819995052782</v>
      </c>
      <c r="CH11" s="551">
        <v>80.124724801537539</v>
      </c>
      <c r="CI11" s="551">
        <v>0.87135028621803545</v>
      </c>
      <c r="CJ11" s="481">
        <v>4098.160763000019</v>
      </c>
      <c r="CK11" s="481">
        <v>8657</v>
      </c>
      <c r="CL11" s="794"/>
      <c r="CM11" s="551">
        <v>69.351459907913465</v>
      </c>
      <c r="CN11" s="551">
        <v>0.85622273377654512</v>
      </c>
      <c r="CO11" s="551">
        <v>67.672527354958035</v>
      </c>
      <c r="CP11" s="551">
        <v>71.03039246086891</v>
      </c>
      <c r="CQ11" s="551">
        <v>1.2346138565986329</v>
      </c>
      <c r="CR11" s="481">
        <v>3884.095494999995</v>
      </c>
      <c r="CS11" s="481">
        <v>6552</v>
      </c>
      <c r="CT11" s="794"/>
      <c r="CU11" s="551">
        <v>74.453002769690229</v>
      </c>
      <c r="CV11" s="551">
        <v>0.66272313382334225</v>
      </c>
      <c r="CW11" s="551">
        <v>73.153554876782053</v>
      </c>
      <c r="CX11" s="551">
        <v>75.752450662598392</v>
      </c>
      <c r="CY11" s="551">
        <v>0.89012277432702347</v>
      </c>
      <c r="CZ11" s="481">
        <v>4106.0128380000233</v>
      </c>
      <c r="DA11" s="481">
        <v>8723</v>
      </c>
      <c r="DB11" s="794"/>
      <c r="DC11" s="551"/>
      <c r="DD11" s="551"/>
      <c r="DE11" s="551"/>
      <c r="DF11" s="551"/>
      <c r="DG11" s="551"/>
      <c r="DH11" s="481"/>
      <c r="DI11" s="481"/>
      <c r="DJ11" s="794"/>
      <c r="DK11" s="475"/>
      <c r="DL11" s="475"/>
      <c r="DM11" s="475"/>
      <c r="DN11" s="475"/>
      <c r="DO11" s="475"/>
    </row>
    <row r="12" spans="1:119" s="140" customFormat="1" ht="24" customHeight="1">
      <c r="A12" s="527" t="s">
        <v>8</v>
      </c>
      <c r="B12" s="646"/>
      <c r="C12" s="711">
        <v>50.933499586178414</v>
      </c>
      <c r="D12" s="711">
        <v>1.4865752789839235</v>
      </c>
      <c r="E12" s="711">
        <v>48.016544308776716</v>
      </c>
      <c r="F12" s="711">
        <v>53.850454863580097</v>
      </c>
      <c r="G12" s="711">
        <v>2.9186592145875809</v>
      </c>
      <c r="H12" s="416">
        <v>1829.5955619999868</v>
      </c>
      <c r="I12" s="528">
        <v>2563</v>
      </c>
      <c r="J12" s="711"/>
      <c r="K12" s="711">
        <v>57.83984394098789</v>
      </c>
      <c r="L12" s="711">
        <v>1.6908443586739306</v>
      </c>
      <c r="M12" s="711">
        <v>54.522018120492021</v>
      </c>
      <c r="N12" s="711">
        <v>61.15766976148376</v>
      </c>
      <c r="O12" s="711">
        <v>2.9233210940178953</v>
      </c>
      <c r="P12" s="415">
        <v>1753.3239249999992</v>
      </c>
      <c r="Q12" s="416">
        <v>2434</v>
      </c>
      <c r="R12" s="711"/>
      <c r="S12" s="711">
        <v>68.311911812483643</v>
      </c>
      <c r="T12" s="711">
        <v>1.409208328276909</v>
      </c>
      <c r="U12" s="711">
        <v>65.546732865433611</v>
      </c>
      <c r="V12" s="711">
        <v>71.077090759533661</v>
      </c>
      <c r="W12" s="711">
        <v>2.0629027806236619</v>
      </c>
      <c r="X12" s="415">
        <v>1669.6579070000005</v>
      </c>
      <c r="Y12" s="528">
        <v>2387</v>
      </c>
      <c r="Z12" s="416"/>
      <c r="AA12" s="711">
        <v>70.79700693630339</v>
      </c>
      <c r="AB12" s="711">
        <v>1.3778533330834148</v>
      </c>
      <c r="AC12" s="711">
        <v>68.093939610290064</v>
      </c>
      <c r="AD12" s="711">
        <v>73.500074262316701</v>
      </c>
      <c r="AE12" s="711">
        <v>1.9462028025041795</v>
      </c>
      <c r="AF12" s="415">
        <v>1711.5003620000005</v>
      </c>
      <c r="AG12" s="416">
        <v>2301</v>
      </c>
      <c r="AH12" s="416"/>
      <c r="AI12" s="736">
        <v>64.65120514672185</v>
      </c>
      <c r="AJ12" s="736">
        <v>1.5863576993342221</v>
      </c>
      <c r="AK12" s="736">
        <v>61.539011644309994</v>
      </c>
      <c r="AL12" s="736">
        <v>67.763398649133705</v>
      </c>
      <c r="AM12" s="736">
        <v>2.4537171360287608</v>
      </c>
      <c r="AN12" s="743">
        <v>1473.1162750000001</v>
      </c>
      <c r="AO12" s="743">
        <v>2202</v>
      </c>
      <c r="AP12" s="775"/>
      <c r="AQ12" s="736">
        <v>60.368904060220295</v>
      </c>
      <c r="AR12" s="736">
        <v>1.5199116088269582</v>
      </c>
      <c r="AS12" s="736">
        <v>57.387343293994739</v>
      </c>
      <c r="AT12" s="736">
        <v>63.350464826445851</v>
      </c>
      <c r="AU12" s="736">
        <v>2.5177061477060905</v>
      </c>
      <c r="AV12" s="743">
        <v>1494.2258420000001</v>
      </c>
      <c r="AW12" s="743">
        <v>2194</v>
      </c>
      <c r="AX12" s="781"/>
      <c r="AY12" s="736">
        <v>67.753579640660917</v>
      </c>
      <c r="AZ12" s="736">
        <v>1.3428909351212943</v>
      </c>
      <c r="BA12" s="736">
        <v>65.120541633362166</v>
      </c>
      <c r="BB12" s="736">
        <v>70.386617647959682</v>
      </c>
      <c r="BC12" s="736">
        <v>1.982022119338158</v>
      </c>
      <c r="BD12" s="488">
        <v>1930.1986300000181</v>
      </c>
      <c r="BE12" s="488">
        <v>4420</v>
      </c>
      <c r="BF12" s="488"/>
      <c r="BG12" s="558">
        <v>69.353896926419452</v>
      </c>
      <c r="BH12" s="552">
        <v>1.3363606103885797</v>
      </c>
      <c r="BI12" s="552">
        <v>66.733653896495014</v>
      </c>
      <c r="BJ12" s="552">
        <v>71.97413995634389</v>
      </c>
      <c r="BK12" s="552">
        <v>1.9268716966349884</v>
      </c>
      <c r="BL12" s="488">
        <v>1862.6640380000035</v>
      </c>
      <c r="BM12" s="488">
        <v>3683</v>
      </c>
      <c r="BN12" s="487"/>
      <c r="BO12" s="482">
        <v>71.41131096603317</v>
      </c>
      <c r="BP12" s="483">
        <v>1.3849677871313353</v>
      </c>
      <c r="BQ12" s="483">
        <v>68.695765098533812</v>
      </c>
      <c r="BR12" s="483">
        <v>74.126856833532528</v>
      </c>
      <c r="BS12" s="483">
        <v>1.939423556850953</v>
      </c>
      <c r="BT12" s="484">
        <v>1750.1409819999965</v>
      </c>
      <c r="BU12" s="486">
        <v>3652</v>
      </c>
      <c r="BV12" s="481"/>
      <c r="BW12" s="558">
        <v>76.042017818090628</v>
      </c>
      <c r="BX12" s="552">
        <v>1.0610612272815934</v>
      </c>
      <c r="BY12" s="552">
        <v>73.961524153590872</v>
      </c>
      <c r="BZ12" s="552">
        <v>78.122511482590369</v>
      </c>
      <c r="CA12" s="552">
        <v>1.3953617456862957</v>
      </c>
      <c r="CB12" s="552">
        <v>1552.9595530000004</v>
      </c>
      <c r="CC12" s="486">
        <v>4004</v>
      </c>
      <c r="CD12" s="805"/>
      <c r="CE12" s="552">
        <v>78.105032099255013</v>
      </c>
      <c r="CF12" s="552">
        <v>1.1401695657450504</v>
      </c>
      <c r="CG12" s="552">
        <v>75.869416355208344</v>
      </c>
      <c r="CH12" s="552">
        <v>80.340647843301682</v>
      </c>
      <c r="CI12" s="552">
        <v>1.4597901506475734</v>
      </c>
      <c r="CJ12" s="488">
        <v>1452.5207730000022</v>
      </c>
      <c r="CK12" s="488">
        <v>3509</v>
      </c>
      <c r="CL12" s="805"/>
      <c r="CM12" s="552">
        <v>69.713530807903695</v>
      </c>
      <c r="CN12" s="552">
        <v>1.3000000859554663</v>
      </c>
      <c r="CO12" s="552">
        <v>67.164413181081699</v>
      </c>
      <c r="CP12" s="552">
        <v>72.262648434725676</v>
      </c>
      <c r="CQ12" s="552">
        <v>1.8647744145073202</v>
      </c>
      <c r="CR12" s="488">
        <v>1292.6363469999931</v>
      </c>
      <c r="CS12" s="488">
        <v>3001</v>
      </c>
      <c r="CT12" s="805"/>
      <c r="CU12" s="552">
        <v>71.730496648428485</v>
      </c>
      <c r="CV12" s="552">
        <v>1.1153284490564981</v>
      </c>
      <c r="CW12" s="552">
        <v>69.543593658237526</v>
      </c>
      <c r="CX12" s="552">
        <v>73.917399638619457</v>
      </c>
      <c r="CY12" s="552">
        <v>1.5548873926288831</v>
      </c>
      <c r="CZ12" s="488">
        <v>1341.0210369999966</v>
      </c>
      <c r="DA12" s="488">
        <v>3990</v>
      </c>
      <c r="DB12" s="805"/>
      <c r="DC12" s="552"/>
      <c r="DD12" s="552"/>
      <c r="DE12" s="552"/>
      <c r="DF12" s="552"/>
      <c r="DG12" s="552"/>
      <c r="DH12" s="488"/>
      <c r="DI12" s="488"/>
      <c r="DJ12" s="805"/>
      <c r="DK12" s="483"/>
      <c r="DL12" s="483"/>
      <c r="DM12" s="483"/>
      <c r="DN12" s="483"/>
      <c r="DO12" s="483"/>
    </row>
    <row r="13" spans="1:119" s="140" customFormat="1" ht="5.0999999999999996" customHeight="1">
      <c r="A13" s="413"/>
      <c r="B13" s="245"/>
      <c r="C13" s="707"/>
      <c r="D13" s="707"/>
      <c r="E13" s="707"/>
      <c r="F13" s="707"/>
      <c r="G13" s="707"/>
      <c r="H13" s="414"/>
      <c r="I13" s="522"/>
      <c r="J13" s="707"/>
      <c r="K13" s="707"/>
      <c r="L13" s="707"/>
      <c r="M13" s="707"/>
      <c r="N13" s="707"/>
      <c r="O13" s="707"/>
      <c r="P13" s="689"/>
      <c r="Q13" s="414"/>
      <c r="R13" s="707"/>
      <c r="S13" s="707"/>
      <c r="T13" s="707"/>
      <c r="U13" s="707"/>
      <c r="V13" s="707"/>
      <c r="W13" s="707"/>
      <c r="X13" s="689"/>
      <c r="Y13" s="522"/>
      <c r="Z13" s="414"/>
      <c r="AA13" s="707"/>
      <c r="AB13" s="707"/>
      <c r="AC13" s="707"/>
      <c r="AD13" s="707"/>
      <c r="AE13" s="707"/>
      <c r="AF13" s="689"/>
      <c r="AG13" s="414"/>
      <c r="AH13" s="414"/>
      <c r="AI13" s="551"/>
      <c r="AJ13" s="551"/>
      <c r="AK13" s="551"/>
      <c r="AL13" s="551"/>
      <c r="AM13" s="551"/>
      <c r="AN13" s="481"/>
      <c r="AO13" s="481"/>
      <c r="AP13" s="775"/>
      <c r="AQ13" s="551"/>
      <c r="AR13" s="551"/>
      <c r="AS13" s="551"/>
      <c r="AT13" s="551"/>
      <c r="AU13" s="551"/>
      <c r="AV13" s="481"/>
      <c r="AW13" s="481"/>
      <c r="AX13" s="775"/>
      <c r="AY13" s="551"/>
      <c r="AZ13" s="551"/>
      <c r="BA13" s="551"/>
      <c r="BB13" s="551"/>
      <c r="BC13" s="551"/>
      <c r="BD13" s="481"/>
      <c r="BE13" s="481"/>
      <c r="BF13" s="481"/>
      <c r="BG13" s="557"/>
      <c r="BH13" s="551"/>
      <c r="BI13" s="551"/>
      <c r="BJ13" s="551"/>
      <c r="BK13" s="551"/>
      <c r="BL13" s="481"/>
      <c r="BM13" s="481"/>
      <c r="BN13" s="474"/>
      <c r="BO13" s="477"/>
      <c r="BP13" s="475"/>
      <c r="BQ13" s="475"/>
      <c r="BR13" s="475"/>
      <c r="BS13" s="475"/>
      <c r="BT13" s="478"/>
      <c r="BU13" s="480"/>
      <c r="BV13" s="481"/>
      <c r="BW13" s="557"/>
      <c r="BX13" s="551"/>
      <c r="BY13" s="551"/>
      <c r="BZ13" s="551"/>
      <c r="CA13" s="551"/>
      <c r="CB13" s="551"/>
      <c r="CC13" s="480"/>
      <c r="CD13" s="794"/>
      <c r="CE13" s="551"/>
      <c r="CF13" s="551"/>
      <c r="CG13" s="551"/>
      <c r="CH13" s="551"/>
      <c r="CI13" s="551"/>
      <c r="CJ13" s="481"/>
      <c r="CK13" s="481"/>
      <c r="CL13" s="794"/>
      <c r="CM13" s="551"/>
      <c r="CN13" s="551"/>
      <c r="CO13" s="551"/>
      <c r="CP13" s="551"/>
      <c r="CQ13" s="551"/>
      <c r="CR13" s="481"/>
      <c r="CS13" s="481"/>
      <c r="CT13" s="794"/>
      <c r="CU13" s="551"/>
      <c r="CV13" s="551"/>
      <c r="CW13" s="551"/>
      <c r="CX13" s="551"/>
      <c r="CY13" s="551"/>
      <c r="CZ13" s="481"/>
      <c r="DA13" s="481"/>
      <c r="DB13" s="794"/>
      <c r="DC13" s="551"/>
      <c r="DD13" s="551"/>
      <c r="DE13" s="551"/>
      <c r="DF13" s="551"/>
      <c r="DG13" s="551"/>
      <c r="DH13" s="481"/>
      <c r="DI13" s="481"/>
      <c r="DJ13" s="794"/>
      <c r="DK13" s="475"/>
      <c r="DL13" s="475"/>
      <c r="DM13" s="475"/>
      <c r="DN13" s="475"/>
      <c r="DO13" s="475"/>
    </row>
    <row r="14" spans="1:119" s="140" customFormat="1" ht="24" customHeight="1">
      <c r="A14" s="421" t="s">
        <v>62</v>
      </c>
      <c r="B14" s="647"/>
      <c r="C14" s="490"/>
      <c r="D14" s="490"/>
      <c r="E14" s="490"/>
      <c r="F14" s="490"/>
      <c r="G14" s="490"/>
      <c r="H14" s="493"/>
      <c r="I14" s="492"/>
      <c r="J14" s="490"/>
      <c r="K14" s="490"/>
      <c r="L14" s="490"/>
      <c r="M14" s="494"/>
      <c r="N14" s="494"/>
      <c r="O14" s="494"/>
      <c r="P14" s="491"/>
      <c r="Q14" s="494"/>
      <c r="R14" s="490"/>
      <c r="S14" s="490"/>
      <c r="T14" s="490"/>
      <c r="U14" s="494"/>
      <c r="V14" s="494"/>
      <c r="W14" s="494"/>
      <c r="X14" s="491"/>
      <c r="Y14" s="648"/>
      <c r="Z14" s="494"/>
      <c r="AA14" s="490"/>
      <c r="AB14" s="490"/>
      <c r="AC14" s="494"/>
      <c r="AD14" s="494"/>
      <c r="AE14" s="494"/>
      <c r="AF14" s="491"/>
      <c r="AG14" s="494"/>
      <c r="AH14" s="493"/>
      <c r="AI14" s="700"/>
      <c r="AJ14" s="700"/>
      <c r="AK14" s="700"/>
      <c r="AL14" s="700"/>
      <c r="AM14" s="700"/>
      <c r="AN14" s="697"/>
      <c r="AO14" s="697"/>
      <c r="AP14" s="776"/>
      <c r="AQ14" s="700"/>
      <c r="AR14" s="700"/>
      <c r="AS14" s="700"/>
      <c r="AT14" s="700"/>
      <c r="AU14" s="700"/>
      <c r="AV14" s="697"/>
      <c r="AW14" s="697"/>
      <c r="AX14" s="776"/>
      <c r="AY14" s="700"/>
      <c r="AZ14" s="700"/>
      <c r="BA14" s="700"/>
      <c r="BB14" s="700"/>
      <c r="BC14" s="700"/>
      <c r="BD14" s="697"/>
      <c r="BE14" s="697"/>
      <c r="BF14" s="697"/>
      <c r="BG14" s="699"/>
      <c r="BH14" s="700"/>
      <c r="BI14" s="700"/>
      <c r="BJ14" s="700"/>
      <c r="BK14" s="700"/>
      <c r="BL14" s="697"/>
      <c r="BM14" s="697"/>
      <c r="BN14" s="494"/>
      <c r="BO14" s="489"/>
      <c r="BP14" s="490"/>
      <c r="BQ14" s="494"/>
      <c r="BR14" s="494"/>
      <c r="BS14" s="494"/>
      <c r="BT14" s="491"/>
      <c r="BU14" s="494"/>
      <c r="BV14" s="697"/>
      <c r="BW14" s="699"/>
      <c r="BX14" s="700"/>
      <c r="BY14" s="700"/>
      <c r="BZ14" s="700"/>
      <c r="CA14" s="700"/>
      <c r="CB14" s="700"/>
      <c r="CC14" s="494"/>
      <c r="CD14" s="804"/>
      <c r="CE14" s="700"/>
      <c r="CF14" s="700"/>
      <c r="CG14" s="700"/>
      <c r="CH14" s="700"/>
      <c r="CI14" s="700"/>
      <c r="CJ14" s="697"/>
      <c r="CK14" s="697"/>
      <c r="CL14" s="804"/>
      <c r="CM14" s="700"/>
      <c r="CN14" s="700"/>
      <c r="CO14" s="700"/>
      <c r="CP14" s="700"/>
      <c r="CQ14" s="700"/>
      <c r="CR14" s="697"/>
      <c r="CS14" s="697"/>
      <c r="CT14" s="804"/>
      <c r="CU14" s="700"/>
      <c r="CV14" s="700"/>
      <c r="CW14" s="700"/>
      <c r="CX14" s="700"/>
      <c r="CY14" s="700"/>
      <c r="CZ14" s="697"/>
      <c r="DA14" s="697"/>
      <c r="DB14" s="804"/>
      <c r="DC14" s="700"/>
      <c r="DD14" s="700"/>
      <c r="DE14" s="700"/>
      <c r="DF14" s="700"/>
      <c r="DG14" s="700"/>
      <c r="DH14" s="697"/>
      <c r="DI14" s="697"/>
      <c r="DJ14" s="804"/>
      <c r="DK14" s="494"/>
      <c r="DL14" s="494"/>
      <c r="DM14" s="494"/>
      <c r="DN14" s="494"/>
      <c r="DO14" s="494"/>
    </row>
    <row r="15" spans="1:119" s="140" customFormat="1" ht="24" customHeight="1">
      <c r="A15" s="427" t="s">
        <v>49</v>
      </c>
      <c r="B15" s="245"/>
      <c r="C15" s="706">
        <v>54.938707617779436</v>
      </c>
      <c r="D15" s="706">
        <v>1.8049456004921032</v>
      </c>
      <c r="E15" s="706">
        <v>51.397046681256256</v>
      </c>
      <c r="F15" s="706">
        <v>58.480368554302622</v>
      </c>
      <c r="G15" s="706">
        <v>3.2853805245101557</v>
      </c>
      <c r="H15" s="409">
        <v>2491.8820979999869</v>
      </c>
      <c r="I15" s="521">
        <v>1830</v>
      </c>
      <c r="J15" s="707"/>
      <c r="K15" s="706">
        <v>61.822421334272605</v>
      </c>
      <c r="L15" s="706">
        <v>1.7457140156002553</v>
      </c>
      <c r="M15" s="706">
        <v>58.396928617306919</v>
      </c>
      <c r="N15" s="706">
        <v>65.247914051238283</v>
      </c>
      <c r="O15" s="706">
        <v>2.8237554885810998</v>
      </c>
      <c r="P15" s="409">
        <v>2330.0463729999997</v>
      </c>
      <c r="Q15" s="410">
        <v>1693</v>
      </c>
      <c r="R15" s="707"/>
      <c r="S15" s="706">
        <v>73.299682331241314</v>
      </c>
      <c r="T15" s="706">
        <v>1.3285648918901076</v>
      </c>
      <c r="U15" s="706">
        <v>70.692743672756137</v>
      </c>
      <c r="V15" s="706">
        <v>75.906620989726477</v>
      </c>
      <c r="W15" s="706">
        <v>1.8125111182423985</v>
      </c>
      <c r="X15" s="409">
        <v>2433.0164009999994</v>
      </c>
      <c r="Y15" s="521">
        <v>1695</v>
      </c>
      <c r="Z15" s="410"/>
      <c r="AA15" s="706">
        <v>72.670265673149004</v>
      </c>
      <c r="AB15" s="706">
        <v>1.4501008483222404</v>
      </c>
      <c r="AC15" s="706">
        <v>69.825463451890556</v>
      </c>
      <c r="AD15" s="706">
        <v>75.515067894407451</v>
      </c>
      <c r="AE15" s="706">
        <v>1.9954527961193891</v>
      </c>
      <c r="AF15" s="409">
        <v>2519.4051130000034</v>
      </c>
      <c r="AG15" s="410">
        <v>1861</v>
      </c>
      <c r="AH15" s="414"/>
      <c r="AI15" s="795">
        <v>64.941665568306135</v>
      </c>
      <c r="AJ15" s="795">
        <v>1.5998528148381559</v>
      </c>
      <c r="AK15" s="795">
        <v>61.802996693534517</v>
      </c>
      <c r="AL15" s="795">
        <v>68.080334443077746</v>
      </c>
      <c r="AM15" s="795">
        <v>2.4635229183572736</v>
      </c>
      <c r="AN15" s="796">
        <v>2452.4972790000138</v>
      </c>
      <c r="AO15" s="796">
        <v>1762</v>
      </c>
      <c r="AP15" s="775"/>
      <c r="AQ15" s="795">
        <v>60.064465758574713</v>
      </c>
      <c r="AR15" s="795">
        <v>1.5247202616477076</v>
      </c>
      <c r="AS15" s="795">
        <v>57.073472015782968</v>
      </c>
      <c r="AT15" s="795">
        <v>63.055459501366464</v>
      </c>
      <c r="AU15" s="795">
        <v>2.5384730262585258</v>
      </c>
      <c r="AV15" s="796">
        <v>2813.1210119999892</v>
      </c>
      <c r="AW15" s="796">
        <v>2106</v>
      </c>
      <c r="AX15" s="780"/>
      <c r="AY15" s="795">
        <v>69.822636763893016</v>
      </c>
      <c r="AZ15" s="795">
        <v>0.90223306291628003</v>
      </c>
      <c r="BA15" s="795">
        <v>68.053607065375033</v>
      </c>
      <c r="BB15" s="795">
        <v>71.591666462410984</v>
      </c>
      <c r="BC15" s="795">
        <v>1.2921784463213608</v>
      </c>
      <c r="BD15" s="476">
        <v>3750.0539830000157</v>
      </c>
      <c r="BE15" s="476">
        <v>5892</v>
      </c>
      <c r="BF15" s="476"/>
      <c r="BG15" s="559">
        <v>70.677850526751982</v>
      </c>
      <c r="BH15" s="553">
        <v>0.86178463503462732</v>
      </c>
      <c r="BI15" s="553">
        <v>68.988123094132675</v>
      </c>
      <c r="BJ15" s="553">
        <v>72.367577959371289</v>
      </c>
      <c r="BK15" s="553">
        <v>1.219313587795708</v>
      </c>
      <c r="BL15" s="476">
        <v>3846.0230790000037</v>
      </c>
      <c r="BM15" s="476">
        <v>5142</v>
      </c>
      <c r="BN15" s="474"/>
      <c r="BO15" s="470">
        <v>74.785831442988865</v>
      </c>
      <c r="BP15" s="471">
        <v>0.91611804489543147</v>
      </c>
      <c r="BQ15" s="471">
        <v>72.989572646161363</v>
      </c>
      <c r="BR15" s="471">
        <v>76.582090239816353</v>
      </c>
      <c r="BS15" s="471">
        <v>1.2249887809214388</v>
      </c>
      <c r="BT15" s="472">
        <v>3740.2195549999897</v>
      </c>
      <c r="BU15" s="473">
        <v>5389</v>
      </c>
      <c r="BV15" s="476"/>
      <c r="BW15" s="559">
        <v>75.327220955760026</v>
      </c>
      <c r="BX15" s="553">
        <v>0.87672786014576287</v>
      </c>
      <c r="BY15" s="553">
        <v>73.608162044148699</v>
      </c>
      <c r="BZ15" s="553">
        <v>77.046279867371368</v>
      </c>
      <c r="CA15" s="553">
        <v>1.1638924800646349</v>
      </c>
      <c r="CB15" s="553">
        <v>3365.7446309999818</v>
      </c>
      <c r="CC15" s="473">
        <v>5536</v>
      </c>
      <c r="CD15" s="806"/>
      <c r="CE15" s="553">
        <v>77.572107794783534</v>
      </c>
      <c r="CF15" s="553">
        <v>0.89254035950741983</v>
      </c>
      <c r="CG15" s="553">
        <v>75.822037156292168</v>
      </c>
      <c r="CH15" s="553">
        <v>79.3221784332749</v>
      </c>
      <c r="CI15" s="553">
        <v>1.1505944402962842</v>
      </c>
      <c r="CJ15" s="476">
        <v>3080.6971100000078</v>
      </c>
      <c r="CK15" s="476">
        <v>5166</v>
      </c>
      <c r="CL15" s="806"/>
      <c r="CM15" s="553">
        <v>68.845118615903786</v>
      </c>
      <c r="CN15" s="553">
        <v>1.0493513681678213</v>
      </c>
      <c r="CO15" s="553">
        <v>66.787487929394743</v>
      </c>
      <c r="CP15" s="553">
        <v>70.902749302412843</v>
      </c>
      <c r="CQ15" s="553">
        <v>1.524220437504501</v>
      </c>
      <c r="CR15" s="476">
        <v>2969.7897179999886</v>
      </c>
      <c r="CS15" s="476">
        <v>3972</v>
      </c>
      <c r="CT15" s="806"/>
      <c r="CU15" s="553">
        <v>73.998643196702957</v>
      </c>
      <c r="CV15" s="553">
        <v>0.81869568351504285</v>
      </c>
      <c r="CW15" s="553">
        <v>72.393368947803381</v>
      </c>
      <c r="CX15" s="553">
        <v>75.603917445602519</v>
      </c>
      <c r="CY15" s="553">
        <v>1.1063658036793846</v>
      </c>
      <c r="CZ15" s="476">
        <v>3059.0521180000014</v>
      </c>
      <c r="DA15" s="476">
        <v>5362</v>
      </c>
      <c r="DB15" s="806"/>
      <c r="DC15" s="553"/>
      <c r="DD15" s="553"/>
      <c r="DE15" s="553"/>
      <c r="DF15" s="553"/>
      <c r="DG15" s="553"/>
      <c r="DH15" s="476"/>
      <c r="DI15" s="476"/>
      <c r="DJ15" s="806"/>
      <c r="DK15" s="471"/>
      <c r="DL15" s="471"/>
      <c r="DM15" s="471"/>
      <c r="DN15" s="471"/>
      <c r="DO15" s="471"/>
    </row>
    <row r="16" spans="1:119" s="140" customFormat="1" ht="24" customHeight="1">
      <c r="A16" s="634" t="s">
        <v>191</v>
      </c>
      <c r="B16" s="652"/>
      <c r="C16" s="713"/>
      <c r="D16" s="713"/>
      <c r="E16" s="713"/>
      <c r="F16" s="713"/>
      <c r="G16" s="713"/>
      <c r="H16" s="693"/>
      <c r="I16" s="533"/>
      <c r="J16" s="713"/>
      <c r="K16" s="713"/>
      <c r="L16" s="713"/>
      <c r="M16" s="713"/>
      <c r="N16" s="713"/>
      <c r="O16" s="713"/>
      <c r="P16" s="693"/>
      <c r="Q16" s="431"/>
      <c r="R16" s="713"/>
      <c r="S16" s="713"/>
      <c r="T16" s="713"/>
      <c r="U16" s="713"/>
      <c r="V16" s="713"/>
      <c r="W16" s="713"/>
      <c r="X16" s="693"/>
      <c r="Y16" s="533"/>
      <c r="Z16" s="431"/>
      <c r="AA16" s="713"/>
      <c r="AB16" s="713"/>
      <c r="AC16" s="713"/>
      <c r="AD16" s="713"/>
      <c r="AE16" s="713"/>
      <c r="AF16" s="693"/>
      <c r="AG16" s="431"/>
      <c r="AH16" s="432"/>
      <c r="AI16" s="741"/>
      <c r="AJ16" s="741"/>
      <c r="AK16" s="741"/>
      <c r="AL16" s="741"/>
      <c r="AM16" s="741"/>
      <c r="AN16" s="744"/>
      <c r="AO16" s="744"/>
      <c r="AP16" s="777"/>
      <c r="AQ16" s="741"/>
      <c r="AR16" s="741"/>
      <c r="AS16" s="741"/>
      <c r="AT16" s="741"/>
      <c r="AU16" s="741"/>
      <c r="AV16" s="744"/>
      <c r="AW16" s="744"/>
      <c r="AX16" s="784"/>
      <c r="AY16" s="741">
        <v>69.654343453244323</v>
      </c>
      <c r="AZ16" s="741">
        <v>0.93641733571136965</v>
      </c>
      <c r="BA16" s="741">
        <v>67.818287842816986</v>
      </c>
      <c r="BB16" s="741">
        <v>71.490399063671674</v>
      </c>
      <c r="BC16" s="741">
        <v>1.3443775208934994</v>
      </c>
      <c r="BD16" s="506">
        <v>3433.0197450000023</v>
      </c>
      <c r="BE16" s="506">
        <v>5359</v>
      </c>
      <c r="BF16" s="506"/>
      <c r="BG16" s="560">
        <v>70.88871755063785</v>
      </c>
      <c r="BH16" s="554">
        <v>0.88359366630755853</v>
      </c>
      <c r="BI16" s="554">
        <v>69.156228484864684</v>
      </c>
      <c r="BJ16" s="554">
        <v>72.621206616411001</v>
      </c>
      <c r="BK16" s="554">
        <v>1.2464517582454249</v>
      </c>
      <c r="BL16" s="506">
        <v>3556.2779510000119</v>
      </c>
      <c r="BM16" s="506">
        <v>4694</v>
      </c>
      <c r="BN16" s="504"/>
      <c r="BO16" s="507">
        <v>74.83452658515607</v>
      </c>
      <c r="BP16" s="500">
        <v>0.96491457722100227</v>
      </c>
      <c r="BQ16" s="500">
        <v>72.942591034734562</v>
      </c>
      <c r="BR16" s="500">
        <v>76.726462135577577</v>
      </c>
      <c r="BS16" s="500">
        <v>1.2893975832438813</v>
      </c>
      <c r="BT16" s="501">
        <v>3457.788977999995</v>
      </c>
      <c r="BU16" s="503">
        <v>4943</v>
      </c>
      <c r="BV16" s="481"/>
      <c r="BW16" s="560">
        <v>74.95510380452663</v>
      </c>
      <c r="BX16" s="554">
        <v>0.91137599126405855</v>
      </c>
      <c r="BY16" s="554">
        <v>73.168107986518621</v>
      </c>
      <c r="BZ16" s="554">
        <v>76.742099622534639</v>
      </c>
      <c r="CA16" s="554">
        <v>1.2158958429846367</v>
      </c>
      <c r="CB16" s="554">
        <v>3127.7577869999595</v>
      </c>
      <c r="CC16" s="503">
        <v>5103</v>
      </c>
      <c r="CD16" s="807"/>
      <c r="CE16" s="554">
        <v>77.648324879215508</v>
      </c>
      <c r="CF16" s="554">
        <v>0.92190574759678701</v>
      </c>
      <c r="CG16" s="554">
        <v>75.840675327976413</v>
      </c>
      <c r="CH16" s="554">
        <v>79.455974430454617</v>
      </c>
      <c r="CI16" s="554">
        <v>1.1872834977841973</v>
      </c>
      <c r="CJ16" s="506">
        <v>2852.5183349999952</v>
      </c>
      <c r="CK16" s="506">
        <v>4772</v>
      </c>
      <c r="CL16" s="807"/>
      <c r="CM16" s="554">
        <v>68.610902546686546</v>
      </c>
      <c r="CN16" s="554">
        <v>1.0909960285684965</v>
      </c>
      <c r="CO16" s="554">
        <v>66.471612528738035</v>
      </c>
      <c r="CP16" s="554">
        <v>70.750192564635057</v>
      </c>
      <c r="CQ16" s="554">
        <v>1.5901205028255154</v>
      </c>
      <c r="CR16" s="506">
        <v>2765.5336929999953</v>
      </c>
      <c r="CS16" s="506">
        <v>3642</v>
      </c>
      <c r="CT16" s="807"/>
      <c r="CU16" s="554">
        <v>74.115550546384938</v>
      </c>
      <c r="CV16" s="554">
        <v>0.85540605069907172</v>
      </c>
      <c r="CW16" s="554">
        <v>72.438295696763063</v>
      </c>
      <c r="CX16" s="554">
        <v>75.792805396006798</v>
      </c>
      <c r="CY16" s="554">
        <v>1.1541519214158964</v>
      </c>
      <c r="CZ16" s="506">
        <v>2851.3286030000049</v>
      </c>
      <c r="DA16" s="506">
        <v>4924</v>
      </c>
      <c r="DB16" s="807"/>
      <c r="DC16" s="554"/>
      <c r="DD16" s="554"/>
      <c r="DE16" s="554"/>
      <c r="DF16" s="554"/>
      <c r="DG16" s="554"/>
      <c r="DH16" s="506"/>
      <c r="DI16" s="506"/>
      <c r="DJ16" s="807"/>
      <c r="DK16" s="500"/>
      <c r="DL16" s="500"/>
      <c r="DM16" s="500"/>
      <c r="DN16" s="500"/>
      <c r="DO16" s="500"/>
    </row>
    <row r="17" spans="1:119" s="140" customFormat="1" ht="24" customHeight="1">
      <c r="A17" s="634" t="s">
        <v>192</v>
      </c>
      <c r="B17" s="652"/>
      <c r="C17" s="713"/>
      <c r="D17" s="713"/>
      <c r="E17" s="713"/>
      <c r="F17" s="713"/>
      <c r="G17" s="713"/>
      <c r="H17" s="693"/>
      <c r="I17" s="533"/>
      <c r="J17" s="713"/>
      <c r="K17" s="713"/>
      <c r="L17" s="713"/>
      <c r="M17" s="713"/>
      <c r="N17" s="713"/>
      <c r="O17" s="713"/>
      <c r="P17" s="693"/>
      <c r="Q17" s="431"/>
      <c r="R17" s="713"/>
      <c r="S17" s="713"/>
      <c r="T17" s="713"/>
      <c r="U17" s="713"/>
      <c r="V17" s="713"/>
      <c r="W17" s="713"/>
      <c r="X17" s="693"/>
      <c r="Y17" s="533"/>
      <c r="Z17" s="431"/>
      <c r="AA17" s="713"/>
      <c r="AB17" s="713"/>
      <c r="AC17" s="713"/>
      <c r="AD17" s="713"/>
      <c r="AE17" s="713"/>
      <c r="AF17" s="693"/>
      <c r="AG17" s="431"/>
      <c r="AH17" s="432"/>
      <c r="AI17" s="741"/>
      <c r="AJ17" s="741"/>
      <c r="AK17" s="741"/>
      <c r="AL17" s="741"/>
      <c r="AM17" s="741"/>
      <c r="AN17" s="744"/>
      <c r="AO17" s="744"/>
      <c r="AP17" s="777"/>
      <c r="AQ17" s="741"/>
      <c r="AR17" s="741"/>
      <c r="AS17" s="741"/>
      <c r="AT17" s="741"/>
      <c r="AU17" s="741"/>
      <c r="AV17" s="744"/>
      <c r="AW17" s="744"/>
      <c r="AX17" s="784"/>
      <c r="AY17" s="741">
        <v>71.64500857475214</v>
      </c>
      <c r="AZ17" s="741">
        <v>3.3116841950269293</v>
      </c>
      <c r="BA17" s="741">
        <v>65.15171107335162</v>
      </c>
      <c r="BB17" s="741">
        <v>78.138306076152659</v>
      </c>
      <c r="BC17" s="741">
        <v>4.6223515928142049</v>
      </c>
      <c r="BD17" s="506">
        <v>317.03423799999939</v>
      </c>
      <c r="BE17" s="506">
        <v>533</v>
      </c>
      <c r="BF17" s="506"/>
      <c r="BG17" s="560">
        <v>68.089707793119487</v>
      </c>
      <c r="BH17" s="554">
        <v>3.5531733103645013</v>
      </c>
      <c r="BI17" s="554">
        <v>61.122892452842017</v>
      </c>
      <c r="BJ17" s="554">
        <v>75.056523133396951</v>
      </c>
      <c r="BK17" s="554">
        <v>5.2183706253525033</v>
      </c>
      <c r="BL17" s="506">
        <v>289.74512800000008</v>
      </c>
      <c r="BM17" s="506">
        <v>448</v>
      </c>
      <c r="BN17" s="504"/>
      <c r="BO17" s="507">
        <v>74.189658296098699</v>
      </c>
      <c r="BP17" s="500">
        <v>2.7587490190908612</v>
      </c>
      <c r="BQ17" s="500">
        <v>68.780500359091988</v>
      </c>
      <c r="BR17" s="500">
        <v>79.598816233105424</v>
      </c>
      <c r="BS17" s="500">
        <v>3.7185088628935379</v>
      </c>
      <c r="BT17" s="501">
        <v>282.4305770000002</v>
      </c>
      <c r="BU17" s="503">
        <v>446</v>
      </c>
      <c r="BV17" s="481"/>
      <c r="BW17" s="560">
        <v>80.246038306218352</v>
      </c>
      <c r="BX17" s="554">
        <v>3.1209392040386641</v>
      </c>
      <c r="BY17" s="554">
        <v>74.126604220469588</v>
      </c>
      <c r="BZ17" s="554">
        <v>86.365472391967117</v>
      </c>
      <c r="CA17" s="554">
        <v>3.889212813384233</v>
      </c>
      <c r="CB17" s="554">
        <v>237.98684399999991</v>
      </c>
      <c r="CC17" s="503">
        <v>433</v>
      </c>
      <c r="CD17" s="807"/>
      <c r="CE17" s="554">
        <v>76.619299494442444</v>
      </c>
      <c r="CF17" s="554">
        <v>3.5179100583935781</v>
      </c>
      <c r="CG17" s="554">
        <v>69.721470128553761</v>
      </c>
      <c r="CH17" s="554">
        <v>83.517128860331113</v>
      </c>
      <c r="CI17" s="554">
        <v>4.5914150633141046</v>
      </c>
      <c r="CJ17" s="506">
        <v>228.17877500000017</v>
      </c>
      <c r="CK17" s="506">
        <v>394</v>
      </c>
      <c r="CL17" s="807"/>
      <c r="CM17" s="554">
        <v>72.016297683262891</v>
      </c>
      <c r="CN17" s="554">
        <v>3.7892228729002864</v>
      </c>
      <c r="CO17" s="554">
        <v>64.586163699719407</v>
      </c>
      <c r="CP17" s="554">
        <v>79.44643166680639</v>
      </c>
      <c r="CQ17" s="554">
        <v>5.2616185430217257</v>
      </c>
      <c r="CR17" s="506">
        <v>204.25602500000019</v>
      </c>
      <c r="CS17" s="506">
        <v>330</v>
      </c>
      <c r="CT17" s="807"/>
      <c r="CU17" s="554">
        <v>72.393907834652026</v>
      </c>
      <c r="CV17" s="554">
        <v>2.7209307244626686</v>
      </c>
      <c r="CW17" s="554">
        <v>67.058787456019544</v>
      </c>
      <c r="CX17" s="554">
        <v>77.729028213284508</v>
      </c>
      <c r="CY17" s="554">
        <v>3.7585078715149418</v>
      </c>
      <c r="CZ17" s="506">
        <v>207.72351500000065</v>
      </c>
      <c r="DA17" s="506">
        <v>438</v>
      </c>
      <c r="DB17" s="807"/>
      <c r="DC17" s="554"/>
      <c r="DD17" s="554"/>
      <c r="DE17" s="554"/>
      <c r="DF17" s="554"/>
      <c r="DG17" s="554"/>
      <c r="DH17" s="506"/>
      <c r="DI17" s="506"/>
      <c r="DJ17" s="807"/>
      <c r="DK17" s="500"/>
      <c r="DL17" s="500"/>
      <c r="DM17" s="500"/>
      <c r="DN17" s="500"/>
      <c r="DO17" s="500"/>
    </row>
    <row r="18" spans="1:119" s="140" customFormat="1" ht="24" customHeight="1">
      <c r="A18" s="434" t="s">
        <v>11</v>
      </c>
      <c r="B18" s="652"/>
      <c r="C18" s="694">
        <v>54.055946438429494</v>
      </c>
      <c r="D18" s="694">
        <v>1.3894905707916319</v>
      </c>
      <c r="E18" s="694">
        <v>51.329490596825003</v>
      </c>
      <c r="F18" s="694">
        <v>56.782402280033985</v>
      </c>
      <c r="G18" s="694">
        <v>2.5704675661803127</v>
      </c>
      <c r="H18" s="436">
        <v>1967.2707519999883</v>
      </c>
      <c r="I18" s="535">
        <v>2353</v>
      </c>
      <c r="J18" s="713"/>
      <c r="K18" s="694">
        <v>61.911961157835293</v>
      </c>
      <c r="L18" s="694">
        <v>1.5529809363869109</v>
      </c>
      <c r="M18" s="694">
        <v>58.864655104471943</v>
      </c>
      <c r="N18" s="694">
        <v>64.95926721119865</v>
      </c>
      <c r="O18" s="694">
        <v>2.5083698001874275</v>
      </c>
      <c r="P18" s="436">
        <v>1829.739420000001</v>
      </c>
      <c r="Q18" s="437">
        <v>2209</v>
      </c>
      <c r="R18" s="713"/>
      <c r="S18" s="694">
        <v>72.379269035402544</v>
      </c>
      <c r="T18" s="694">
        <v>1.3226764375210902</v>
      </c>
      <c r="U18" s="694">
        <v>69.783884828963352</v>
      </c>
      <c r="V18" s="694">
        <v>74.974653241841722</v>
      </c>
      <c r="W18" s="694">
        <v>1.827424420208134</v>
      </c>
      <c r="X18" s="436">
        <v>1733.1896850000057</v>
      </c>
      <c r="Y18" s="535">
        <v>2078</v>
      </c>
      <c r="Z18" s="437"/>
      <c r="AA18" s="694">
        <v>76.395007470759495</v>
      </c>
      <c r="AB18" s="694">
        <v>1.1801550411454431</v>
      </c>
      <c r="AC18" s="694">
        <v>74.079783887265776</v>
      </c>
      <c r="AD18" s="694">
        <v>78.710231054253228</v>
      </c>
      <c r="AE18" s="694">
        <v>1.5448065000807181</v>
      </c>
      <c r="AF18" s="436">
        <v>1755.3945060000033</v>
      </c>
      <c r="AG18" s="437">
        <v>2116</v>
      </c>
      <c r="AH18" s="432"/>
      <c r="AI18" s="740">
        <v>70.371092459759737</v>
      </c>
      <c r="AJ18" s="740">
        <v>1.3509992190294184</v>
      </c>
      <c r="AK18" s="740">
        <v>67.720636643274318</v>
      </c>
      <c r="AL18" s="740">
        <v>73.02154827624517</v>
      </c>
      <c r="AM18" s="740">
        <v>1.9198212956576728</v>
      </c>
      <c r="AN18" s="753">
        <v>1426.8932069999953</v>
      </c>
      <c r="AO18" s="753">
        <v>1891</v>
      </c>
      <c r="AP18" s="777"/>
      <c r="AQ18" s="740">
        <v>64.842975618808552</v>
      </c>
      <c r="AR18" s="740">
        <v>1.2915830661528733</v>
      </c>
      <c r="AS18" s="740">
        <v>62.30931946801779</v>
      </c>
      <c r="AT18" s="740">
        <v>67.376631769599314</v>
      </c>
      <c r="AU18" s="740">
        <v>1.9918627327433027</v>
      </c>
      <c r="AV18" s="753">
        <v>1549.7676740000072</v>
      </c>
      <c r="AW18" s="753">
        <v>1985</v>
      </c>
      <c r="AX18" s="784"/>
      <c r="AY18" s="740">
        <v>71.605093126961222</v>
      </c>
      <c r="AZ18" s="740">
        <v>0.91644177405856875</v>
      </c>
      <c r="BA18" s="740">
        <v>69.808204072561168</v>
      </c>
      <c r="BB18" s="740">
        <v>73.401982181361291</v>
      </c>
      <c r="BC18" s="740">
        <v>1.2798555717728743</v>
      </c>
      <c r="BD18" s="512">
        <v>1915.4553330000058</v>
      </c>
      <c r="BE18" s="512">
        <v>4628</v>
      </c>
      <c r="BF18" s="512"/>
      <c r="BG18" s="561">
        <v>75.663681071071451</v>
      </c>
      <c r="BH18" s="555">
        <v>0.99554181608932246</v>
      </c>
      <c r="BI18" s="555">
        <v>73.711691851748483</v>
      </c>
      <c r="BJ18" s="555">
        <v>77.615670290394419</v>
      </c>
      <c r="BK18" s="555">
        <v>1.3157459457387524</v>
      </c>
      <c r="BL18" s="512">
        <v>1918.7198950000129</v>
      </c>
      <c r="BM18" s="512">
        <v>3964</v>
      </c>
      <c r="BN18" s="504"/>
      <c r="BO18" s="508">
        <v>76.105215780851182</v>
      </c>
      <c r="BP18" s="509">
        <v>0.90885692560868581</v>
      </c>
      <c r="BQ18" s="509">
        <v>74.323194067843076</v>
      </c>
      <c r="BR18" s="509">
        <v>77.887237493859303</v>
      </c>
      <c r="BS18" s="509">
        <v>1.1942110882725636</v>
      </c>
      <c r="BT18" s="510">
        <v>1797.1172999999935</v>
      </c>
      <c r="BU18" s="511">
        <v>4048</v>
      </c>
      <c r="BV18" s="476"/>
      <c r="BW18" s="561">
        <v>78.506711412298557</v>
      </c>
      <c r="BX18" s="555">
        <v>0.87322120435587725</v>
      </c>
      <c r="BY18" s="555">
        <v>76.794528235062259</v>
      </c>
      <c r="BZ18" s="555">
        <v>80.218894589534855</v>
      </c>
      <c r="CA18" s="555">
        <v>1.1122886039257553</v>
      </c>
      <c r="CB18" s="555">
        <v>1641.4408040000192</v>
      </c>
      <c r="CC18" s="511">
        <v>4386</v>
      </c>
      <c r="CD18" s="808"/>
      <c r="CE18" s="555">
        <v>81.548397372638632</v>
      </c>
      <c r="CF18" s="555">
        <v>0.82970499208510695</v>
      </c>
      <c r="CG18" s="555">
        <v>79.921532738686139</v>
      </c>
      <c r="CH18" s="555">
        <v>83.175262006591112</v>
      </c>
      <c r="CI18" s="555">
        <v>1.0174387465810484</v>
      </c>
      <c r="CJ18" s="512">
        <v>1507.0327690000024</v>
      </c>
      <c r="CK18" s="512">
        <v>3946</v>
      </c>
      <c r="CL18" s="808"/>
      <c r="CM18" s="555">
        <v>71.003269438322235</v>
      </c>
      <c r="CN18" s="555">
        <v>1.2177085869722886</v>
      </c>
      <c r="CO18" s="555">
        <v>68.615513885904605</v>
      </c>
      <c r="CP18" s="555">
        <v>73.391024990739865</v>
      </c>
      <c r="CQ18" s="555">
        <v>1.7150035436467672</v>
      </c>
      <c r="CR18" s="512">
        <v>1322.6556289999894</v>
      </c>
      <c r="CS18" s="512">
        <v>3102</v>
      </c>
      <c r="CT18" s="808"/>
      <c r="CU18" s="555">
        <v>77.113149645863672</v>
      </c>
      <c r="CV18" s="555">
        <v>0.95577823712021048</v>
      </c>
      <c r="CW18" s="555">
        <v>75.23908798583355</v>
      </c>
      <c r="CX18" s="555">
        <v>78.987211305893794</v>
      </c>
      <c r="CY18" s="555">
        <v>1.2394490972156498</v>
      </c>
      <c r="CZ18" s="512">
        <v>1446.1980039999905</v>
      </c>
      <c r="DA18" s="512">
        <v>4127</v>
      </c>
      <c r="DB18" s="808"/>
      <c r="DC18" s="555"/>
      <c r="DD18" s="555"/>
      <c r="DE18" s="555"/>
      <c r="DF18" s="555"/>
      <c r="DG18" s="555"/>
      <c r="DH18" s="512"/>
      <c r="DI18" s="512"/>
      <c r="DJ18" s="808"/>
      <c r="DK18" s="509"/>
      <c r="DL18" s="509"/>
      <c r="DM18" s="509"/>
      <c r="DN18" s="509"/>
      <c r="DO18" s="509"/>
    </row>
    <row r="19" spans="1:119" s="140" customFormat="1" ht="24" customHeight="1">
      <c r="A19" s="429" t="s">
        <v>50</v>
      </c>
      <c r="B19" s="652"/>
      <c r="C19" s="713">
        <v>53.370370677653121</v>
      </c>
      <c r="D19" s="713">
        <v>2.1404056466937731</v>
      </c>
      <c r="E19" s="713">
        <v>49.170470655656793</v>
      </c>
      <c r="F19" s="713">
        <v>57.570270699649463</v>
      </c>
      <c r="G19" s="713">
        <v>4.010475512005371</v>
      </c>
      <c r="H19" s="693">
        <v>757.17469799999787</v>
      </c>
      <c r="I19" s="533">
        <v>853</v>
      </c>
      <c r="J19" s="713"/>
      <c r="K19" s="713">
        <v>64.833759599811444</v>
      </c>
      <c r="L19" s="713">
        <v>2.265419723464881</v>
      </c>
      <c r="M19" s="713">
        <v>60.388484661160589</v>
      </c>
      <c r="N19" s="713">
        <v>69.279034538462298</v>
      </c>
      <c r="O19" s="713">
        <v>3.4941976794933076</v>
      </c>
      <c r="P19" s="693">
        <v>708.96105800000021</v>
      </c>
      <c r="Q19" s="431">
        <v>791</v>
      </c>
      <c r="R19" s="713"/>
      <c r="S19" s="713">
        <v>72.876121724275578</v>
      </c>
      <c r="T19" s="713">
        <v>1.8632000945542453</v>
      </c>
      <c r="U19" s="713">
        <v>69.220110350923363</v>
      </c>
      <c r="V19" s="713">
        <v>76.532133097627792</v>
      </c>
      <c r="W19" s="713">
        <v>2.5566674659274566</v>
      </c>
      <c r="X19" s="693">
        <v>723.24413200000026</v>
      </c>
      <c r="Y19" s="533">
        <v>739</v>
      </c>
      <c r="Z19" s="431"/>
      <c r="AA19" s="713">
        <v>77.314787035321061</v>
      </c>
      <c r="AB19" s="713">
        <v>1.6545246433171346</v>
      </c>
      <c r="AC19" s="713">
        <v>74.068947005725079</v>
      </c>
      <c r="AD19" s="713">
        <v>80.560627064917043</v>
      </c>
      <c r="AE19" s="713">
        <v>2.1399847387036961</v>
      </c>
      <c r="AF19" s="693">
        <v>681.00792899999965</v>
      </c>
      <c r="AG19" s="431">
        <v>807</v>
      </c>
      <c r="AH19" s="432"/>
      <c r="AI19" s="741">
        <v>69.790647437826365</v>
      </c>
      <c r="AJ19" s="741">
        <v>2.1043913842173909</v>
      </c>
      <c r="AK19" s="741">
        <v>65.66215031814049</v>
      </c>
      <c r="AL19" s="741">
        <v>73.919144557512254</v>
      </c>
      <c r="AM19" s="741">
        <v>3.0152913914319353</v>
      </c>
      <c r="AN19" s="744">
        <v>587.24034100000063</v>
      </c>
      <c r="AO19" s="744">
        <v>683</v>
      </c>
      <c r="AP19" s="777"/>
      <c r="AQ19" s="741">
        <v>64.00544573648564</v>
      </c>
      <c r="AR19" s="741">
        <v>1.8304905907291031</v>
      </c>
      <c r="AS19" s="741">
        <v>60.414632365124454</v>
      </c>
      <c r="AT19" s="741">
        <v>67.596259107846834</v>
      </c>
      <c r="AU19" s="741">
        <v>2.8598982003271178</v>
      </c>
      <c r="AV19" s="744">
        <v>714.21010000000081</v>
      </c>
      <c r="AW19" s="744">
        <v>761</v>
      </c>
      <c r="AX19" s="784"/>
      <c r="AY19" s="741">
        <v>70.566185250853579</v>
      </c>
      <c r="AZ19" s="741">
        <v>1.3040395387763919</v>
      </c>
      <c r="BA19" s="741">
        <v>68.009324094956028</v>
      </c>
      <c r="BB19" s="741">
        <v>73.123046406751143</v>
      </c>
      <c r="BC19" s="741">
        <v>1.8479666063011646</v>
      </c>
      <c r="BD19" s="506">
        <v>907.59939299999633</v>
      </c>
      <c r="BE19" s="506">
        <v>2227</v>
      </c>
      <c r="BF19" s="506"/>
      <c r="BG19" s="560">
        <v>75.25456830146679</v>
      </c>
      <c r="BH19" s="554">
        <v>1.3227386571265229</v>
      </c>
      <c r="BI19" s="554">
        <v>72.661034250998497</v>
      </c>
      <c r="BJ19" s="554">
        <v>77.848102351935097</v>
      </c>
      <c r="BK19" s="554">
        <v>1.7576855292394806</v>
      </c>
      <c r="BL19" s="506">
        <v>897.4250670000032</v>
      </c>
      <c r="BM19" s="506">
        <v>1938</v>
      </c>
      <c r="BN19" s="504"/>
      <c r="BO19" s="507">
        <v>77.155521872211949</v>
      </c>
      <c r="BP19" s="500">
        <v>1.1290970497444404</v>
      </c>
      <c r="BQ19" s="500">
        <v>74.941669062111558</v>
      </c>
      <c r="BR19" s="500">
        <v>79.36937468231234</v>
      </c>
      <c r="BS19" s="500">
        <v>1.4634040731582321</v>
      </c>
      <c r="BT19" s="501">
        <v>858.39722799999788</v>
      </c>
      <c r="BU19" s="503">
        <v>2125</v>
      </c>
      <c r="BV19" s="481"/>
      <c r="BW19" s="560">
        <v>78.745419862845324</v>
      </c>
      <c r="BX19" s="554">
        <v>1.1882941129831881</v>
      </c>
      <c r="BY19" s="554">
        <v>76.415452175723559</v>
      </c>
      <c r="BZ19" s="554">
        <v>81.07538754996709</v>
      </c>
      <c r="CA19" s="554">
        <v>1.509032671427617</v>
      </c>
      <c r="CB19" s="554">
        <v>817.38791300000059</v>
      </c>
      <c r="CC19" s="503">
        <v>2105</v>
      </c>
      <c r="CD19" s="807"/>
      <c r="CE19" s="554">
        <v>81.921562498739149</v>
      </c>
      <c r="CF19" s="554">
        <v>1.0964516846064027</v>
      </c>
      <c r="CG19" s="554">
        <v>79.771667674024371</v>
      </c>
      <c r="CH19" s="554">
        <v>84.071457323453913</v>
      </c>
      <c r="CI19" s="554">
        <v>1.3384164695629166</v>
      </c>
      <c r="CJ19" s="506">
        <v>725.66187200000149</v>
      </c>
      <c r="CK19" s="506">
        <v>1977</v>
      </c>
      <c r="CL19" s="807"/>
      <c r="CM19" s="554">
        <v>70.20719838115042</v>
      </c>
      <c r="CN19" s="554">
        <v>1.7785248418191635</v>
      </c>
      <c r="CO19" s="554">
        <v>66.719760900952195</v>
      </c>
      <c r="CP19" s="554">
        <v>73.694635861348658</v>
      </c>
      <c r="CQ19" s="554">
        <v>2.5332514084434261</v>
      </c>
      <c r="CR19" s="506">
        <v>642.17408099999909</v>
      </c>
      <c r="CS19" s="506">
        <v>1436</v>
      </c>
      <c r="CT19" s="807"/>
      <c r="CU19" s="554">
        <v>77.335862756583353</v>
      </c>
      <c r="CV19" s="554">
        <v>1.2803901483123377</v>
      </c>
      <c r="CW19" s="554">
        <v>74.825311675129257</v>
      </c>
      <c r="CX19" s="554">
        <v>79.846413838037449</v>
      </c>
      <c r="CY19" s="554">
        <v>1.6556227637136463</v>
      </c>
      <c r="CZ19" s="506">
        <v>718.20957600000065</v>
      </c>
      <c r="DA19" s="506">
        <v>1874</v>
      </c>
      <c r="DB19" s="807"/>
      <c r="DC19" s="554"/>
      <c r="DD19" s="554"/>
      <c r="DE19" s="554"/>
      <c r="DF19" s="554"/>
      <c r="DG19" s="554"/>
      <c r="DH19" s="506"/>
      <c r="DI19" s="506"/>
      <c r="DJ19" s="807"/>
      <c r="DK19" s="500"/>
      <c r="DL19" s="500"/>
      <c r="DM19" s="500"/>
      <c r="DN19" s="500"/>
      <c r="DO19" s="500"/>
    </row>
    <row r="20" spans="1:119" s="140" customFormat="1" ht="24" customHeight="1">
      <c r="A20" s="429" t="s">
        <v>52</v>
      </c>
      <c r="B20" s="652"/>
      <c r="C20" s="713">
        <v>54.48492116147343</v>
      </c>
      <c r="D20" s="713">
        <v>1.8143326430313707</v>
      </c>
      <c r="E20" s="713">
        <v>50.924840987350109</v>
      </c>
      <c r="F20" s="713">
        <v>58.045001335596758</v>
      </c>
      <c r="G20" s="713">
        <v>3.3299720442915763</v>
      </c>
      <c r="H20" s="693">
        <v>1210.0960540000012</v>
      </c>
      <c r="I20" s="533">
        <v>1500</v>
      </c>
      <c r="J20" s="713"/>
      <c r="K20" s="713">
        <v>60.063744431925379</v>
      </c>
      <c r="L20" s="713">
        <v>2.0758927389124455</v>
      </c>
      <c r="M20" s="713">
        <v>55.990365061191817</v>
      </c>
      <c r="N20" s="713">
        <v>64.137123802658948</v>
      </c>
      <c r="O20" s="713">
        <v>3.456149393525084</v>
      </c>
      <c r="P20" s="693">
        <v>1120.7783620000007</v>
      </c>
      <c r="Q20" s="431">
        <v>1418</v>
      </c>
      <c r="R20" s="713"/>
      <c r="S20" s="713">
        <v>72.023461942011963</v>
      </c>
      <c r="T20" s="713">
        <v>1.8339042544815152</v>
      </c>
      <c r="U20" s="713">
        <v>68.42493549731067</v>
      </c>
      <c r="V20" s="713">
        <v>75.621988386713269</v>
      </c>
      <c r="W20" s="713">
        <v>2.5462595174306406</v>
      </c>
      <c r="X20" s="693">
        <v>1009.945553000002</v>
      </c>
      <c r="Y20" s="533">
        <v>1339</v>
      </c>
      <c r="Z20" s="431"/>
      <c r="AA20" s="713">
        <v>75.811998347406899</v>
      </c>
      <c r="AB20" s="713">
        <v>1.6202665606743303</v>
      </c>
      <c r="AC20" s="713">
        <v>72.633365691498796</v>
      </c>
      <c r="AD20" s="713">
        <v>78.990631003314988</v>
      </c>
      <c r="AE20" s="713">
        <v>2.1372165303564388</v>
      </c>
      <c r="AF20" s="693">
        <v>1074.3865769999966</v>
      </c>
      <c r="AG20" s="431">
        <v>1309</v>
      </c>
      <c r="AH20" s="432"/>
      <c r="AI20" s="741">
        <v>70.777046808770407</v>
      </c>
      <c r="AJ20" s="741">
        <v>1.7611060395261575</v>
      </c>
      <c r="AK20" s="741">
        <v>67.322023534024837</v>
      </c>
      <c r="AL20" s="741">
        <v>74.232070083515978</v>
      </c>
      <c r="AM20" s="741">
        <v>2.48824459190056</v>
      </c>
      <c r="AN20" s="744">
        <v>839.65286599999763</v>
      </c>
      <c r="AO20" s="744">
        <v>1208</v>
      </c>
      <c r="AP20" s="777"/>
      <c r="AQ20" s="741">
        <v>65.558871590098121</v>
      </c>
      <c r="AR20" s="741">
        <v>1.814528966948632</v>
      </c>
      <c r="AS20" s="741">
        <v>61.999369612736899</v>
      </c>
      <c r="AT20" s="741">
        <v>69.118373567459344</v>
      </c>
      <c r="AU20" s="741">
        <v>2.7677855383079755</v>
      </c>
      <c r="AV20" s="744">
        <v>835.55757399999868</v>
      </c>
      <c r="AW20" s="744">
        <v>1224</v>
      </c>
      <c r="AX20" s="784"/>
      <c r="AY20" s="741">
        <v>72.540655562341584</v>
      </c>
      <c r="AZ20" s="741">
        <v>1.2819547275497696</v>
      </c>
      <c r="BA20" s="741">
        <v>70.027096617981002</v>
      </c>
      <c r="BB20" s="741">
        <v>75.054214506702166</v>
      </c>
      <c r="BC20" s="741">
        <v>1.7672224183968881</v>
      </c>
      <c r="BD20" s="506">
        <v>1007.8559399999971</v>
      </c>
      <c r="BE20" s="506">
        <v>2401</v>
      </c>
      <c r="BF20" s="506"/>
      <c r="BG20" s="560">
        <v>76.023173790125114</v>
      </c>
      <c r="BH20" s="554">
        <v>1.4650028148015954</v>
      </c>
      <c r="BI20" s="554">
        <v>73.15069806428987</v>
      </c>
      <c r="BJ20" s="554">
        <v>78.895649515960372</v>
      </c>
      <c r="BK20" s="554">
        <v>1.9270476905449707</v>
      </c>
      <c r="BL20" s="506">
        <v>1021.2948279999987</v>
      </c>
      <c r="BM20" s="506">
        <v>2026</v>
      </c>
      <c r="BN20" s="504"/>
      <c r="BO20" s="507">
        <v>75.144780541136512</v>
      </c>
      <c r="BP20" s="500">
        <v>1.3967464514773846</v>
      </c>
      <c r="BQ20" s="500">
        <v>72.406139910288303</v>
      </c>
      <c r="BR20" s="500">
        <v>77.883421171984722</v>
      </c>
      <c r="BS20" s="500">
        <v>1.8587404759439863</v>
      </c>
      <c r="BT20" s="501">
        <v>938.72007200000166</v>
      </c>
      <c r="BU20" s="503">
        <v>1923</v>
      </c>
      <c r="BV20" s="481"/>
      <c r="BW20" s="560">
        <v>78.269933646771534</v>
      </c>
      <c r="BX20" s="554">
        <v>1.2793077273704683</v>
      </c>
      <c r="BY20" s="554">
        <v>75.761509483013555</v>
      </c>
      <c r="BZ20" s="554">
        <v>80.778357810529499</v>
      </c>
      <c r="CA20" s="554">
        <v>1.6344816812339753</v>
      </c>
      <c r="CB20" s="554">
        <v>824.05289099999368</v>
      </c>
      <c r="CC20" s="503">
        <v>2281</v>
      </c>
      <c r="CD20" s="807"/>
      <c r="CE20" s="554">
        <v>81.201837621039431</v>
      </c>
      <c r="CF20" s="554">
        <v>1.233063878952851</v>
      </c>
      <c r="CG20" s="554">
        <v>78.784077049259125</v>
      </c>
      <c r="CH20" s="554">
        <v>83.619598192819737</v>
      </c>
      <c r="CI20" s="554">
        <v>1.5185172098043305</v>
      </c>
      <c r="CJ20" s="506">
        <v>781.37089700000161</v>
      </c>
      <c r="CK20" s="506">
        <v>1969</v>
      </c>
      <c r="CL20" s="807"/>
      <c r="CM20" s="554">
        <v>71.754525958138288</v>
      </c>
      <c r="CN20" s="554">
        <v>1.6614409596661446</v>
      </c>
      <c r="CO20" s="554">
        <v>68.496673530308456</v>
      </c>
      <c r="CP20" s="554">
        <v>75.01237838596812</v>
      </c>
      <c r="CQ20" s="554">
        <v>2.3154510987020278</v>
      </c>
      <c r="CR20" s="506">
        <v>680.4815480000002</v>
      </c>
      <c r="CS20" s="506">
        <v>1666</v>
      </c>
      <c r="CT20" s="807"/>
      <c r="CU20" s="554">
        <v>76.893428174107584</v>
      </c>
      <c r="CV20" s="554">
        <v>1.41743266652127</v>
      </c>
      <c r="CW20" s="554">
        <v>74.11416818174213</v>
      </c>
      <c r="CX20" s="554">
        <v>79.672688166473023</v>
      </c>
      <c r="CY20" s="554">
        <v>1.8433729646073496</v>
      </c>
      <c r="CZ20" s="506">
        <v>727.9884280000058</v>
      </c>
      <c r="DA20" s="506">
        <v>2253</v>
      </c>
      <c r="DB20" s="807"/>
      <c r="DC20" s="554"/>
      <c r="DD20" s="554"/>
      <c r="DE20" s="554"/>
      <c r="DF20" s="554"/>
      <c r="DG20" s="554"/>
      <c r="DH20" s="506"/>
      <c r="DI20" s="506"/>
      <c r="DJ20" s="807"/>
      <c r="DK20" s="500"/>
      <c r="DL20" s="500"/>
      <c r="DM20" s="500"/>
      <c r="DN20" s="500"/>
      <c r="DO20" s="500"/>
    </row>
    <row r="21" spans="1:119" s="140" customFormat="1" ht="24" customHeight="1">
      <c r="A21" s="434" t="s">
        <v>12</v>
      </c>
      <c r="B21" s="652"/>
      <c r="C21" s="694">
        <v>49.30078525227222</v>
      </c>
      <c r="D21" s="694">
        <v>2.0290375369523304</v>
      </c>
      <c r="E21" s="694">
        <v>45.319411530314042</v>
      </c>
      <c r="F21" s="694">
        <v>53.282158974230384</v>
      </c>
      <c r="G21" s="694">
        <v>4.1156292472214009</v>
      </c>
      <c r="H21" s="436">
        <v>865.51420999999766</v>
      </c>
      <c r="I21" s="535">
        <v>1697</v>
      </c>
      <c r="J21" s="713"/>
      <c r="K21" s="694">
        <v>54.8841721272141</v>
      </c>
      <c r="L21" s="694">
        <v>2.2669436014597948</v>
      </c>
      <c r="M21" s="694">
        <v>50.435906989179799</v>
      </c>
      <c r="N21" s="694">
        <v>59.332437265248409</v>
      </c>
      <c r="O21" s="694">
        <v>4.1304141314281386</v>
      </c>
      <c r="P21" s="436">
        <v>783.26229100000114</v>
      </c>
      <c r="Q21" s="437">
        <v>1471</v>
      </c>
      <c r="R21" s="713"/>
      <c r="S21" s="694">
        <v>64.347833750904115</v>
      </c>
      <c r="T21" s="694">
        <v>1.9649284616557068</v>
      </c>
      <c r="U21" s="694">
        <v>60.492208783605371</v>
      </c>
      <c r="V21" s="694">
        <v>68.203458718202853</v>
      </c>
      <c r="W21" s="694">
        <v>3.0536046780721642</v>
      </c>
      <c r="X21" s="436">
        <v>797.40947299999971</v>
      </c>
      <c r="Y21" s="535">
        <v>1560</v>
      </c>
      <c r="Z21" s="437"/>
      <c r="AA21" s="694">
        <v>66.082425035433545</v>
      </c>
      <c r="AB21" s="694">
        <v>1.8114702388436783</v>
      </c>
      <c r="AC21" s="694">
        <v>62.528689745113311</v>
      </c>
      <c r="AD21" s="694">
        <v>69.636160325753778</v>
      </c>
      <c r="AE21" s="694">
        <v>2.7412284550277382</v>
      </c>
      <c r="AF21" s="436">
        <v>880.96500799999831</v>
      </c>
      <c r="AG21" s="437">
        <v>1633</v>
      </c>
      <c r="AH21" s="432"/>
      <c r="AI21" s="740">
        <v>61.850949400667396</v>
      </c>
      <c r="AJ21" s="740">
        <v>2.0711389723251128</v>
      </c>
      <c r="AK21" s="740">
        <v>57.78768847599234</v>
      </c>
      <c r="AL21" s="740">
        <v>65.914210325342452</v>
      </c>
      <c r="AM21" s="740">
        <v>3.3485968968857325</v>
      </c>
      <c r="AN21" s="753">
        <v>806.83301200000074</v>
      </c>
      <c r="AO21" s="753">
        <v>1496</v>
      </c>
      <c r="AP21" s="777"/>
      <c r="AQ21" s="740">
        <v>57.451723082297889</v>
      </c>
      <c r="AR21" s="740">
        <v>1.8885558259817949</v>
      </c>
      <c r="AS21" s="740">
        <v>53.747005042858866</v>
      </c>
      <c r="AT21" s="740">
        <v>61.156441121736918</v>
      </c>
      <c r="AU21" s="740">
        <v>3.2872048472358166</v>
      </c>
      <c r="AV21" s="753">
        <v>850.1418369999999</v>
      </c>
      <c r="AW21" s="753">
        <v>1444</v>
      </c>
      <c r="AX21" s="784"/>
      <c r="AY21" s="740">
        <v>64.619130577129027</v>
      </c>
      <c r="AZ21" s="740">
        <v>1.6328431319640537</v>
      </c>
      <c r="BA21" s="740">
        <v>61.41757644196035</v>
      </c>
      <c r="BB21" s="740">
        <v>67.820684712297691</v>
      </c>
      <c r="BC21" s="740">
        <v>2.5268726418643186</v>
      </c>
      <c r="BD21" s="512">
        <v>1260.0190280000129</v>
      </c>
      <c r="BE21" s="512">
        <v>3603</v>
      </c>
      <c r="BF21" s="512"/>
      <c r="BG21" s="561">
        <v>67.105910319501376</v>
      </c>
      <c r="BH21" s="555">
        <v>1.4849902213561956</v>
      </c>
      <c r="BI21" s="555">
        <v>64.194244675687543</v>
      </c>
      <c r="BJ21" s="555">
        <v>70.017575963315224</v>
      </c>
      <c r="BK21" s="555">
        <v>2.2129052631667356</v>
      </c>
      <c r="BL21" s="512">
        <v>1227.0200449999911</v>
      </c>
      <c r="BM21" s="512">
        <v>3105</v>
      </c>
      <c r="BN21" s="504"/>
      <c r="BO21" s="508">
        <v>70.874270906132679</v>
      </c>
      <c r="BP21" s="509">
        <v>1.7921207422304231</v>
      </c>
      <c r="BQ21" s="509">
        <v>67.360408619339864</v>
      </c>
      <c r="BR21" s="509">
        <v>74.388133192925508</v>
      </c>
      <c r="BS21" s="509">
        <v>2.5285914328543062</v>
      </c>
      <c r="BT21" s="510">
        <v>1126.4458339999896</v>
      </c>
      <c r="BU21" s="511">
        <v>3388</v>
      </c>
      <c r="BV21" s="476"/>
      <c r="BW21" s="561">
        <v>75.809483357376678</v>
      </c>
      <c r="BX21" s="555">
        <v>1.1945309593857929</v>
      </c>
      <c r="BY21" s="555">
        <v>73.46728666867287</v>
      </c>
      <c r="BZ21" s="555">
        <v>78.1516800460805</v>
      </c>
      <c r="CA21" s="555">
        <v>1.5757012269225001</v>
      </c>
      <c r="CB21" s="555">
        <v>1049.8895280000052</v>
      </c>
      <c r="CC21" s="511">
        <v>3199</v>
      </c>
      <c r="CD21" s="808"/>
      <c r="CE21" s="555">
        <v>77.288386866548379</v>
      </c>
      <c r="CF21" s="555">
        <v>1.2883381719158862</v>
      </c>
      <c r="CG21" s="555">
        <v>74.762245854435534</v>
      </c>
      <c r="CH21" s="555">
        <v>79.814527878661224</v>
      </c>
      <c r="CI21" s="555">
        <v>1.6669233556917451</v>
      </c>
      <c r="CJ21" s="512">
        <v>962.95165700000302</v>
      </c>
      <c r="CK21" s="512">
        <v>3054</v>
      </c>
      <c r="CL21" s="808"/>
      <c r="CM21" s="555">
        <v>69.110562861191198</v>
      </c>
      <c r="CN21" s="555">
        <v>1.4700742434485679</v>
      </c>
      <c r="CO21" s="555">
        <v>66.227953692779096</v>
      </c>
      <c r="CP21" s="555">
        <v>71.993172029603286</v>
      </c>
      <c r="CQ21" s="555">
        <v>2.127133946805233</v>
      </c>
      <c r="CR21" s="512">
        <v>884.28649500000074</v>
      </c>
      <c r="CS21" s="512">
        <v>2479</v>
      </c>
      <c r="CT21" s="808"/>
      <c r="CU21" s="555">
        <v>67.96730214988132</v>
      </c>
      <c r="CV21" s="555">
        <v>1.2937277857469514</v>
      </c>
      <c r="CW21" s="555">
        <v>65.430599023966678</v>
      </c>
      <c r="CX21" s="555">
        <v>70.504005275795961</v>
      </c>
      <c r="CY21" s="555">
        <v>1.9034561396802632</v>
      </c>
      <c r="CZ21" s="512">
        <v>941.78375300000323</v>
      </c>
      <c r="DA21" s="512">
        <v>3224</v>
      </c>
      <c r="DB21" s="808"/>
      <c r="DC21" s="555"/>
      <c r="DD21" s="555"/>
      <c r="DE21" s="555"/>
      <c r="DF21" s="555"/>
      <c r="DG21" s="555"/>
      <c r="DH21" s="512"/>
      <c r="DI21" s="512"/>
      <c r="DJ21" s="808"/>
      <c r="DK21" s="509"/>
      <c r="DL21" s="509"/>
      <c r="DM21" s="509"/>
      <c r="DN21" s="509"/>
      <c r="DO21" s="509"/>
    </row>
    <row r="22" spans="1:119" s="140" customFormat="1" ht="24" customHeight="1">
      <c r="A22" s="429" t="s">
        <v>51</v>
      </c>
      <c r="B22" s="652"/>
      <c r="C22" s="713">
        <v>58.612308440576321</v>
      </c>
      <c r="D22" s="713">
        <v>2.3881224060204183</v>
      </c>
      <c r="E22" s="713">
        <v>53.926339049181763</v>
      </c>
      <c r="F22" s="713">
        <v>63.298277831970886</v>
      </c>
      <c r="G22" s="713">
        <v>4.0744384064681549</v>
      </c>
      <c r="H22" s="693">
        <v>417.38210199999872</v>
      </c>
      <c r="I22" s="533">
        <v>815</v>
      </c>
      <c r="J22" s="713"/>
      <c r="K22" s="713">
        <v>63.213867375175234</v>
      </c>
      <c r="L22" s="713">
        <v>2.8021708294488135</v>
      </c>
      <c r="M22" s="713">
        <v>57.715363220317947</v>
      </c>
      <c r="N22" s="713">
        <v>68.712371530032527</v>
      </c>
      <c r="O22" s="713">
        <v>4.4328419471915677</v>
      </c>
      <c r="P22" s="693">
        <v>362.53568800000113</v>
      </c>
      <c r="Q22" s="431">
        <v>700</v>
      </c>
      <c r="R22" s="713"/>
      <c r="S22" s="713">
        <v>72.759110337289798</v>
      </c>
      <c r="T22" s="713">
        <v>2.2419617060564843</v>
      </c>
      <c r="U22" s="713">
        <v>68.359884768377626</v>
      </c>
      <c r="V22" s="713">
        <v>77.158335906201984</v>
      </c>
      <c r="W22" s="713">
        <v>3.0813484327439</v>
      </c>
      <c r="X22" s="693">
        <v>351.38287400000036</v>
      </c>
      <c r="Y22" s="533">
        <v>707</v>
      </c>
      <c r="Z22" s="431"/>
      <c r="AA22" s="713">
        <v>73.110419734507445</v>
      </c>
      <c r="AB22" s="713">
        <v>2.2163703491702185</v>
      </c>
      <c r="AC22" s="713">
        <v>68.762352977808561</v>
      </c>
      <c r="AD22" s="713">
        <v>77.45848649120633</v>
      </c>
      <c r="AE22" s="713">
        <v>3.0315382639283524</v>
      </c>
      <c r="AF22" s="693">
        <v>454.42318100000057</v>
      </c>
      <c r="AG22" s="431">
        <v>846</v>
      </c>
      <c r="AH22" s="431"/>
      <c r="AI22" s="741">
        <v>70.700348373390725</v>
      </c>
      <c r="AJ22" s="741">
        <v>2.1094710953736513</v>
      </c>
      <c r="AK22" s="741">
        <v>66.561885629898015</v>
      </c>
      <c r="AL22" s="741">
        <v>74.838811116883434</v>
      </c>
      <c r="AM22" s="741">
        <v>2.9836785021664571</v>
      </c>
      <c r="AN22" s="744">
        <v>405.36247500000155</v>
      </c>
      <c r="AO22" s="744">
        <v>743</v>
      </c>
      <c r="AP22" s="775"/>
      <c r="AQ22" s="741">
        <v>66.409681528022176</v>
      </c>
      <c r="AR22" s="741">
        <v>1.8864454746212682</v>
      </c>
      <c r="AS22" s="741">
        <v>62.709103295650195</v>
      </c>
      <c r="AT22" s="741">
        <v>70.110259760394172</v>
      </c>
      <c r="AU22" s="741">
        <v>2.8406181617137634</v>
      </c>
      <c r="AV22" s="744">
        <v>435.39664300000049</v>
      </c>
      <c r="AW22" s="744">
        <v>727</v>
      </c>
      <c r="AX22" s="783"/>
      <c r="AY22" s="741">
        <v>70.974749001152503</v>
      </c>
      <c r="AZ22" s="741">
        <v>1.2557206258953544</v>
      </c>
      <c r="BA22" s="741">
        <v>68.512627880174932</v>
      </c>
      <c r="BB22" s="741">
        <v>73.436870122130074</v>
      </c>
      <c r="BC22" s="741">
        <v>1.7692498297880048</v>
      </c>
      <c r="BD22" s="506">
        <v>654.71057599999881</v>
      </c>
      <c r="BE22" s="506">
        <v>2117</v>
      </c>
      <c r="BF22" s="506"/>
      <c r="BG22" s="560">
        <v>74.812444059574474</v>
      </c>
      <c r="BH22" s="554">
        <v>1.2667485640534266</v>
      </c>
      <c r="BI22" s="554">
        <v>72.328691493219907</v>
      </c>
      <c r="BJ22" s="554">
        <v>77.296196625929042</v>
      </c>
      <c r="BK22" s="554">
        <v>1.693232429413337</v>
      </c>
      <c r="BL22" s="506">
        <v>675.39596300000107</v>
      </c>
      <c r="BM22" s="506">
        <v>1896</v>
      </c>
      <c r="BN22" s="504"/>
      <c r="BO22" s="507">
        <v>77.578174478972656</v>
      </c>
      <c r="BP22" s="500">
        <v>1.293210731671018</v>
      </c>
      <c r="BQ22" s="500">
        <v>75.042539288879951</v>
      </c>
      <c r="BR22" s="500">
        <v>80.113809669065375</v>
      </c>
      <c r="BS22" s="500">
        <v>1.6669775234547946</v>
      </c>
      <c r="BT22" s="501">
        <v>597.45550100000264</v>
      </c>
      <c r="BU22" s="503">
        <v>2105</v>
      </c>
      <c r="BV22" s="481"/>
      <c r="BW22" s="560">
        <v>80.679633248821219</v>
      </c>
      <c r="BX22" s="554">
        <v>1.2111671285452594</v>
      </c>
      <c r="BY22" s="554">
        <v>78.304816911365862</v>
      </c>
      <c r="BZ22" s="554">
        <v>83.05444958627659</v>
      </c>
      <c r="CA22" s="554">
        <v>1.5012055456548017</v>
      </c>
      <c r="CB22" s="554">
        <v>558.96971000000156</v>
      </c>
      <c r="CC22" s="503">
        <v>1909</v>
      </c>
      <c r="CD22" s="807"/>
      <c r="CE22" s="554">
        <v>80.594262066984044</v>
      </c>
      <c r="CF22" s="554">
        <v>1.1447717868896659</v>
      </c>
      <c r="CG22" s="554">
        <v>78.349622403726045</v>
      </c>
      <c r="CH22" s="554">
        <v>82.838901730242043</v>
      </c>
      <c r="CI22" s="554">
        <v>1.4204135102548807</v>
      </c>
      <c r="CJ22" s="506">
        <v>519.98055600000032</v>
      </c>
      <c r="CK22" s="506">
        <v>1908</v>
      </c>
      <c r="CL22" s="807"/>
      <c r="CM22" s="554">
        <v>72.4970138346619</v>
      </c>
      <c r="CN22" s="554">
        <v>1.7898886139779049</v>
      </c>
      <c r="CO22" s="554">
        <v>68.987293592923876</v>
      </c>
      <c r="CP22" s="554">
        <v>76.006734076399908</v>
      </c>
      <c r="CQ22" s="554">
        <v>2.468913572164448</v>
      </c>
      <c r="CR22" s="506">
        <v>476.38772100000017</v>
      </c>
      <c r="CS22" s="506">
        <v>1474</v>
      </c>
      <c r="CT22" s="807"/>
      <c r="CU22" s="554">
        <v>72.387088837312376</v>
      </c>
      <c r="CV22" s="554">
        <v>1.454306430096211</v>
      </c>
      <c r="CW22" s="554">
        <v>69.535527861420647</v>
      </c>
      <c r="CX22" s="554">
        <v>75.238649813204105</v>
      </c>
      <c r="CY22" s="554">
        <v>2.0090688180107881</v>
      </c>
      <c r="CZ22" s="506">
        <v>536.47465899999952</v>
      </c>
      <c r="DA22" s="506">
        <v>1925</v>
      </c>
      <c r="DB22" s="807"/>
      <c r="DC22" s="554"/>
      <c r="DD22" s="554"/>
      <c r="DE22" s="554"/>
      <c r="DF22" s="554"/>
      <c r="DG22" s="554"/>
      <c r="DH22" s="506"/>
      <c r="DI22" s="506"/>
      <c r="DJ22" s="807"/>
      <c r="DK22" s="500"/>
      <c r="DL22" s="500"/>
      <c r="DM22" s="500"/>
      <c r="DN22" s="500"/>
      <c r="DO22" s="500"/>
    </row>
    <row r="23" spans="1:119" s="140" customFormat="1" ht="24" customHeight="1">
      <c r="A23" s="439" t="s">
        <v>53</v>
      </c>
      <c r="B23" s="245"/>
      <c r="C23" s="707">
        <v>40.628201762324984</v>
      </c>
      <c r="D23" s="707">
        <v>3.1534217048326658</v>
      </c>
      <c r="E23" s="707">
        <v>34.44056349480865</v>
      </c>
      <c r="F23" s="707">
        <v>46.815840029841318</v>
      </c>
      <c r="G23" s="707">
        <v>7.7616570954338213</v>
      </c>
      <c r="H23" s="689">
        <v>448.13210799999916</v>
      </c>
      <c r="I23" s="522">
        <v>882</v>
      </c>
      <c r="J23" s="707"/>
      <c r="K23" s="707">
        <v>47.706561355712324</v>
      </c>
      <c r="L23" s="707">
        <v>3.3814007742473637</v>
      </c>
      <c r="M23" s="707">
        <v>41.071474725360837</v>
      </c>
      <c r="N23" s="707">
        <v>54.341647986063812</v>
      </c>
      <c r="O23" s="707">
        <v>7.0879155364704971</v>
      </c>
      <c r="P23" s="689">
        <v>420.72660300000075</v>
      </c>
      <c r="Q23" s="414">
        <v>771</v>
      </c>
      <c r="R23" s="707"/>
      <c r="S23" s="707">
        <v>57.721371231494864</v>
      </c>
      <c r="T23" s="707">
        <v>3.0528028356434205</v>
      </c>
      <c r="U23" s="707">
        <v>51.731095726284352</v>
      </c>
      <c r="V23" s="707">
        <v>63.711646736705383</v>
      </c>
      <c r="W23" s="707">
        <v>5.2888605563439919</v>
      </c>
      <c r="X23" s="689">
        <v>446.02659899999901</v>
      </c>
      <c r="Y23" s="522">
        <v>853</v>
      </c>
      <c r="Z23" s="414"/>
      <c r="AA23" s="707">
        <v>58.595038089898942</v>
      </c>
      <c r="AB23" s="707">
        <v>2.9214461816187538</v>
      </c>
      <c r="AC23" s="707">
        <v>52.863756299138153</v>
      </c>
      <c r="AD23" s="707">
        <v>64.326319880659739</v>
      </c>
      <c r="AE23" s="707">
        <v>4.9858252112346948</v>
      </c>
      <c r="AF23" s="689">
        <v>426.54182699999865</v>
      </c>
      <c r="AG23" s="414">
        <v>787</v>
      </c>
      <c r="AH23" s="414"/>
      <c r="AI23" s="736">
        <v>52.915762533279128</v>
      </c>
      <c r="AJ23" s="736">
        <v>3.4497810667388129</v>
      </c>
      <c r="AK23" s="736">
        <v>46.147814657996079</v>
      </c>
      <c r="AL23" s="736">
        <v>59.683710408562185</v>
      </c>
      <c r="AM23" s="736">
        <v>6.5193826972997293</v>
      </c>
      <c r="AN23" s="743">
        <v>401.4705369999993</v>
      </c>
      <c r="AO23" s="743">
        <v>753</v>
      </c>
      <c r="AP23" s="775"/>
      <c r="AQ23" s="736">
        <v>48.047720114148049</v>
      </c>
      <c r="AR23" s="736">
        <v>3.1905039437977027</v>
      </c>
      <c r="AS23" s="736">
        <v>41.789013141933481</v>
      </c>
      <c r="AT23" s="736">
        <v>54.306427086362611</v>
      </c>
      <c r="AU23" s="736">
        <v>6.6402816537766016</v>
      </c>
      <c r="AV23" s="743">
        <v>414.74519399999929</v>
      </c>
      <c r="AW23" s="743">
        <v>717</v>
      </c>
      <c r="AX23" s="781"/>
      <c r="AY23" s="736">
        <v>57.744799671160209</v>
      </c>
      <c r="AZ23" s="736">
        <v>2.8702539228860862</v>
      </c>
      <c r="BA23" s="736">
        <v>52.117024941356981</v>
      </c>
      <c r="BB23" s="736">
        <v>63.37257440096343</v>
      </c>
      <c r="BC23" s="736">
        <v>4.9705842590698133</v>
      </c>
      <c r="BD23" s="481">
        <v>605.30845199999806</v>
      </c>
      <c r="BE23" s="481">
        <v>1486</v>
      </c>
      <c r="BF23" s="481"/>
      <c r="BG23" s="557">
        <v>57.670205921140358</v>
      </c>
      <c r="BH23" s="551">
        <v>2.6369088465876573</v>
      </c>
      <c r="BI23" s="551">
        <v>52.499938276235483</v>
      </c>
      <c r="BJ23" s="551">
        <v>62.84047356604524</v>
      </c>
      <c r="BK23" s="551">
        <v>4.5723936727283938</v>
      </c>
      <c r="BL23" s="481">
        <v>551.62408199999925</v>
      </c>
      <c r="BM23" s="481">
        <v>1209</v>
      </c>
      <c r="BN23" s="474"/>
      <c r="BO23" s="477">
        <v>63.302707083685014</v>
      </c>
      <c r="BP23" s="475">
        <v>3.2718660572023142</v>
      </c>
      <c r="BQ23" s="475">
        <v>56.88746592558536</v>
      </c>
      <c r="BR23" s="475">
        <v>69.717948241784683</v>
      </c>
      <c r="BS23" s="475">
        <v>5.1686036947471568</v>
      </c>
      <c r="BT23" s="478">
        <v>528.99033300000201</v>
      </c>
      <c r="BU23" s="480">
        <v>1283</v>
      </c>
      <c r="BV23" s="481"/>
      <c r="BW23" s="557">
        <v>70.264247307286183</v>
      </c>
      <c r="BX23" s="551">
        <v>2.0910376845280036</v>
      </c>
      <c r="BY23" s="551">
        <v>66.164209964449412</v>
      </c>
      <c r="BZ23" s="551">
        <v>74.364284650122954</v>
      </c>
      <c r="CA23" s="551">
        <v>2.9759625480413705</v>
      </c>
      <c r="CB23" s="551">
        <v>490.91981800000156</v>
      </c>
      <c r="CC23" s="480">
        <v>1290</v>
      </c>
      <c r="CD23" s="794"/>
      <c r="CE23" s="551">
        <v>73.407793254666558</v>
      </c>
      <c r="CF23" s="551">
        <v>2.4443925646506304</v>
      </c>
      <c r="CG23" s="551">
        <v>68.614889930157446</v>
      </c>
      <c r="CH23" s="551">
        <v>78.200696579175684</v>
      </c>
      <c r="CI23" s="551">
        <v>3.3298815510916331</v>
      </c>
      <c r="CJ23" s="481">
        <v>442.97110100000037</v>
      </c>
      <c r="CK23" s="481">
        <v>1146</v>
      </c>
      <c r="CL23" s="794"/>
      <c r="CM23" s="551">
        <v>65.155503997665932</v>
      </c>
      <c r="CN23" s="551">
        <v>2.3652279703991601</v>
      </c>
      <c r="CO23" s="551">
        <v>60.51762406524611</v>
      </c>
      <c r="CP23" s="551">
        <v>69.793383930085753</v>
      </c>
      <c r="CQ23" s="551">
        <v>3.6301276565735563</v>
      </c>
      <c r="CR23" s="481">
        <v>407.89877399999961</v>
      </c>
      <c r="CS23" s="481">
        <v>1005</v>
      </c>
      <c r="CT23" s="794"/>
      <c r="CU23" s="551">
        <v>62.117190244934342</v>
      </c>
      <c r="CV23" s="551">
        <v>2.3347798859475857</v>
      </c>
      <c r="CW23" s="551">
        <v>57.53922299382026</v>
      </c>
      <c r="CX23" s="551">
        <v>66.695157496048424</v>
      </c>
      <c r="CY23" s="551">
        <v>3.7586695031460908</v>
      </c>
      <c r="CZ23" s="481">
        <v>405.30909400000132</v>
      </c>
      <c r="DA23" s="481">
        <v>1299</v>
      </c>
      <c r="DB23" s="794"/>
      <c r="DC23" s="551"/>
      <c r="DD23" s="551"/>
      <c r="DE23" s="551"/>
      <c r="DF23" s="551"/>
      <c r="DG23" s="551"/>
      <c r="DH23" s="481"/>
      <c r="DI23" s="481"/>
      <c r="DJ23" s="794"/>
      <c r="DK23" s="475"/>
      <c r="DL23" s="475"/>
      <c r="DM23" s="475"/>
      <c r="DN23" s="475"/>
      <c r="DO23" s="475"/>
    </row>
    <row r="24" spans="1:119" s="140" customFormat="1" ht="5.0999999999999996" customHeight="1">
      <c r="A24" s="537"/>
      <c r="B24" s="245"/>
      <c r="C24" s="707"/>
      <c r="D24" s="707"/>
      <c r="E24" s="707"/>
      <c r="F24" s="707"/>
      <c r="G24" s="707"/>
      <c r="H24" s="414"/>
      <c r="I24" s="522"/>
      <c r="J24" s="707"/>
      <c r="K24" s="707"/>
      <c r="L24" s="707"/>
      <c r="M24" s="707"/>
      <c r="N24" s="707"/>
      <c r="O24" s="707"/>
      <c r="P24" s="689"/>
      <c r="Q24" s="414"/>
      <c r="R24" s="707"/>
      <c r="S24" s="707"/>
      <c r="T24" s="707"/>
      <c r="U24" s="707"/>
      <c r="V24" s="707"/>
      <c r="W24" s="707"/>
      <c r="X24" s="689"/>
      <c r="Y24" s="522"/>
      <c r="Z24" s="414"/>
      <c r="AA24" s="707"/>
      <c r="AB24" s="707"/>
      <c r="AC24" s="707"/>
      <c r="AD24" s="707"/>
      <c r="AE24" s="707"/>
      <c r="AF24" s="689"/>
      <c r="AG24" s="414"/>
      <c r="AH24" s="414"/>
      <c r="AI24" s="551"/>
      <c r="AJ24" s="551"/>
      <c r="AK24" s="551"/>
      <c r="AL24" s="551"/>
      <c r="AM24" s="551"/>
      <c r="AN24" s="481"/>
      <c r="AO24" s="481"/>
      <c r="AP24" s="775"/>
      <c r="AQ24" s="551"/>
      <c r="AR24" s="551"/>
      <c r="AS24" s="551"/>
      <c r="AT24" s="551"/>
      <c r="AU24" s="551"/>
      <c r="AV24" s="481"/>
      <c r="AW24" s="481"/>
      <c r="AX24" s="775"/>
      <c r="AY24" s="551"/>
      <c r="AZ24" s="551"/>
      <c r="BA24" s="551"/>
      <c r="BB24" s="551"/>
      <c r="BC24" s="551"/>
      <c r="BD24" s="481"/>
      <c r="BE24" s="481"/>
      <c r="BF24" s="481"/>
      <c r="BG24" s="557"/>
      <c r="BH24" s="551"/>
      <c r="BI24" s="551"/>
      <c r="BJ24" s="551"/>
      <c r="BK24" s="551"/>
      <c r="BL24" s="481"/>
      <c r="BM24" s="481"/>
      <c r="BN24" s="474"/>
      <c r="BO24" s="477"/>
      <c r="BP24" s="475"/>
      <c r="BQ24" s="475"/>
      <c r="BR24" s="475"/>
      <c r="BS24" s="475"/>
      <c r="BT24" s="478"/>
      <c r="BU24" s="480"/>
      <c r="BV24" s="481"/>
      <c r="BW24" s="557"/>
      <c r="BX24" s="551"/>
      <c r="BY24" s="551"/>
      <c r="BZ24" s="551"/>
      <c r="CA24" s="551"/>
      <c r="CB24" s="551"/>
      <c r="CC24" s="480"/>
      <c r="CD24" s="794"/>
      <c r="CE24" s="551"/>
      <c r="CF24" s="551"/>
      <c r="CG24" s="551"/>
      <c r="CH24" s="551"/>
      <c r="CI24" s="551"/>
      <c r="CJ24" s="481"/>
      <c r="CK24" s="481"/>
      <c r="CL24" s="794"/>
      <c r="CM24" s="551"/>
      <c r="CN24" s="551"/>
      <c r="CO24" s="551"/>
      <c r="CP24" s="551"/>
      <c r="CQ24" s="551"/>
      <c r="CR24" s="481"/>
      <c r="CS24" s="481"/>
      <c r="CT24" s="794"/>
      <c r="CU24" s="551"/>
      <c r="CV24" s="551"/>
      <c r="CW24" s="551"/>
      <c r="CX24" s="551"/>
      <c r="CY24" s="551"/>
      <c r="CZ24" s="481"/>
      <c r="DA24" s="481"/>
      <c r="DB24" s="794"/>
      <c r="DC24" s="551"/>
      <c r="DD24" s="551"/>
      <c r="DE24" s="551"/>
      <c r="DF24" s="551"/>
      <c r="DG24" s="551"/>
      <c r="DH24" s="481"/>
      <c r="DI24" s="481"/>
      <c r="DJ24" s="794"/>
      <c r="DK24" s="475"/>
      <c r="DL24" s="475"/>
      <c r="DM24" s="475"/>
      <c r="DN24" s="475"/>
      <c r="DO24" s="475"/>
    </row>
    <row r="25" spans="1:119" s="140" customFormat="1" ht="24" customHeight="1">
      <c r="A25" s="421" t="s">
        <v>80</v>
      </c>
      <c r="B25" s="647"/>
      <c r="C25" s="490"/>
      <c r="D25" s="490"/>
      <c r="E25" s="490"/>
      <c r="F25" s="490"/>
      <c r="G25" s="490"/>
      <c r="H25" s="493"/>
      <c r="I25" s="492"/>
      <c r="J25" s="490"/>
      <c r="K25" s="490"/>
      <c r="L25" s="490"/>
      <c r="M25" s="490"/>
      <c r="N25" s="490"/>
      <c r="O25" s="490"/>
      <c r="P25" s="491"/>
      <c r="Q25" s="493"/>
      <c r="R25" s="490"/>
      <c r="S25" s="490"/>
      <c r="T25" s="490"/>
      <c r="U25" s="490"/>
      <c r="V25" s="490"/>
      <c r="W25" s="490"/>
      <c r="X25" s="491"/>
      <c r="Y25" s="492"/>
      <c r="Z25" s="493"/>
      <c r="AA25" s="490"/>
      <c r="AB25" s="490"/>
      <c r="AC25" s="490"/>
      <c r="AD25" s="490"/>
      <c r="AE25" s="490"/>
      <c r="AF25" s="491"/>
      <c r="AG25" s="493"/>
      <c r="AH25" s="493"/>
      <c r="AI25" s="700"/>
      <c r="AJ25" s="700"/>
      <c r="AK25" s="700"/>
      <c r="AL25" s="700"/>
      <c r="AM25" s="700"/>
      <c r="AN25" s="697"/>
      <c r="AO25" s="697"/>
      <c r="AP25" s="776"/>
      <c r="AQ25" s="700"/>
      <c r="AR25" s="700"/>
      <c r="AS25" s="700"/>
      <c r="AT25" s="700"/>
      <c r="AU25" s="700"/>
      <c r="AV25" s="697"/>
      <c r="AW25" s="697"/>
      <c r="AX25" s="776"/>
      <c r="AY25" s="700"/>
      <c r="AZ25" s="700"/>
      <c r="BA25" s="700"/>
      <c r="BB25" s="700"/>
      <c r="BC25" s="700"/>
      <c r="BD25" s="697"/>
      <c r="BE25" s="697"/>
      <c r="BF25" s="697"/>
      <c r="BG25" s="699"/>
      <c r="BH25" s="700"/>
      <c r="BI25" s="700"/>
      <c r="BJ25" s="700"/>
      <c r="BK25" s="700"/>
      <c r="BL25" s="697"/>
      <c r="BM25" s="697"/>
      <c r="BN25" s="494"/>
      <c r="BO25" s="489"/>
      <c r="BP25" s="490"/>
      <c r="BQ25" s="490"/>
      <c r="BR25" s="490"/>
      <c r="BS25" s="490"/>
      <c r="BT25" s="491"/>
      <c r="BU25" s="493"/>
      <c r="BV25" s="697"/>
      <c r="BW25" s="699"/>
      <c r="BX25" s="700"/>
      <c r="BY25" s="700"/>
      <c r="BZ25" s="700"/>
      <c r="CA25" s="700"/>
      <c r="CB25" s="700"/>
      <c r="CC25" s="493"/>
      <c r="CD25" s="804"/>
      <c r="CE25" s="700"/>
      <c r="CF25" s="700"/>
      <c r="CG25" s="700"/>
      <c r="CH25" s="700"/>
      <c r="CI25" s="700"/>
      <c r="CJ25" s="697"/>
      <c r="CK25" s="697"/>
      <c r="CL25" s="804"/>
      <c r="CM25" s="700"/>
      <c r="CN25" s="700"/>
      <c r="CO25" s="700"/>
      <c r="CP25" s="700"/>
      <c r="CQ25" s="700"/>
      <c r="CR25" s="697"/>
      <c r="CS25" s="697"/>
      <c r="CT25" s="804"/>
      <c r="CU25" s="700"/>
      <c r="CV25" s="700"/>
      <c r="CW25" s="700"/>
      <c r="CX25" s="700"/>
      <c r="CY25" s="700"/>
      <c r="CZ25" s="697"/>
      <c r="DA25" s="697"/>
      <c r="DB25" s="804"/>
      <c r="DC25" s="700"/>
      <c r="DD25" s="700"/>
      <c r="DE25" s="700"/>
      <c r="DF25" s="700"/>
      <c r="DG25" s="700"/>
      <c r="DH25" s="697"/>
      <c r="DI25" s="697"/>
      <c r="DJ25" s="804"/>
      <c r="DK25" s="490"/>
      <c r="DL25" s="490"/>
      <c r="DM25" s="490"/>
      <c r="DN25" s="490"/>
      <c r="DO25" s="490"/>
    </row>
    <row r="26" spans="1:119" s="140" customFormat="1" ht="24" customHeight="1">
      <c r="A26" s="426" t="s">
        <v>146</v>
      </c>
      <c r="B26" s="245"/>
      <c r="C26" s="707">
        <v>49.601483843785289</v>
      </c>
      <c r="D26" s="707">
        <v>1.5191816910930018</v>
      </c>
      <c r="E26" s="707">
        <v>46.620548324532862</v>
      </c>
      <c r="F26" s="707">
        <v>52.582419363037715</v>
      </c>
      <c r="G26" s="707">
        <v>3.0627746860910583</v>
      </c>
      <c r="H26" s="414">
        <v>1685.8027949999896</v>
      </c>
      <c r="I26" s="522">
        <v>2170</v>
      </c>
      <c r="J26" s="707"/>
      <c r="K26" s="707">
        <v>53.728208296362979</v>
      </c>
      <c r="L26" s="707">
        <v>1.7090580811990805</v>
      </c>
      <c r="M26" s="707">
        <v>50.374642959943429</v>
      </c>
      <c r="N26" s="707">
        <v>57.081773632782529</v>
      </c>
      <c r="O26" s="707">
        <v>3.180932577859239</v>
      </c>
      <c r="P26" s="689">
        <v>1649.412804000001</v>
      </c>
      <c r="Q26" s="414">
        <v>2056</v>
      </c>
      <c r="R26" s="707"/>
      <c r="S26" s="707">
        <v>65.673647455894468</v>
      </c>
      <c r="T26" s="707">
        <v>1.5887050845160315</v>
      </c>
      <c r="U26" s="707">
        <v>62.556256105996177</v>
      </c>
      <c r="V26" s="707">
        <v>68.791038805792766</v>
      </c>
      <c r="W26" s="707">
        <v>2.4190906795347167</v>
      </c>
      <c r="X26" s="689">
        <v>1547.5405880000008</v>
      </c>
      <c r="Y26" s="522">
        <v>1976</v>
      </c>
      <c r="Z26" s="414"/>
      <c r="AA26" s="707">
        <v>69.911712515550903</v>
      </c>
      <c r="AB26" s="707">
        <v>1.5156631007154304</v>
      </c>
      <c r="AC26" s="707">
        <v>66.938290521774817</v>
      </c>
      <c r="AD26" s="707">
        <v>72.885134509327003</v>
      </c>
      <c r="AE26" s="707">
        <v>2.1679673493597971</v>
      </c>
      <c r="AF26" s="689">
        <v>1506.1032809999988</v>
      </c>
      <c r="AG26" s="414">
        <v>1903</v>
      </c>
      <c r="AH26" s="414"/>
      <c r="AI26" s="608">
        <v>63.688353263717957</v>
      </c>
      <c r="AJ26" s="608">
        <v>1.7684586375192501</v>
      </c>
      <c r="AK26" s="608">
        <v>60.218905305491752</v>
      </c>
      <c r="AL26" s="608">
        <v>67.157801221944155</v>
      </c>
      <c r="AM26" s="608">
        <v>2.7767378914579464</v>
      </c>
      <c r="AN26" s="499">
        <v>1279.1465899999971</v>
      </c>
      <c r="AO26" s="499">
        <v>1666</v>
      </c>
      <c r="AP26" s="775"/>
      <c r="AQ26" s="608">
        <v>57.135094893779545</v>
      </c>
      <c r="AR26" s="608">
        <v>1.6914213393021855</v>
      </c>
      <c r="AS26" s="608">
        <v>53.817089112961646</v>
      </c>
      <c r="AT26" s="608">
        <v>60.453100674597451</v>
      </c>
      <c r="AU26" s="608">
        <v>2.960389481187919</v>
      </c>
      <c r="AV26" s="499">
        <v>1219.217694999996</v>
      </c>
      <c r="AW26" s="499">
        <v>1576</v>
      </c>
      <c r="AX26" s="780"/>
      <c r="AY26" s="608">
        <v>64.458184768416004</v>
      </c>
      <c r="AZ26" s="608">
        <v>1.2198512489703712</v>
      </c>
      <c r="BA26" s="608">
        <v>62.066393582857259</v>
      </c>
      <c r="BB26" s="608">
        <v>66.849975953974749</v>
      </c>
      <c r="BC26" s="608">
        <v>1.8924691307287456</v>
      </c>
      <c r="BD26" s="481">
        <v>1629.9720800000096</v>
      </c>
      <c r="BE26" s="481">
        <v>3448</v>
      </c>
      <c r="BF26" s="481"/>
      <c r="BG26" s="557">
        <v>66.824082315741379</v>
      </c>
      <c r="BH26" s="551">
        <v>1.3771303519941052</v>
      </c>
      <c r="BI26" s="551">
        <v>64.123900809298505</v>
      </c>
      <c r="BJ26" s="551">
        <v>69.524263822184238</v>
      </c>
      <c r="BK26" s="551">
        <v>2.0608294259653488</v>
      </c>
      <c r="BL26" s="481">
        <v>1518.8932489999991</v>
      </c>
      <c r="BM26" s="481">
        <v>2827</v>
      </c>
      <c r="BN26" s="474"/>
      <c r="BO26" s="477">
        <v>66.659138245092763</v>
      </c>
      <c r="BP26" s="475">
        <v>1.5985279869279196</v>
      </c>
      <c r="BQ26" s="475">
        <v>63.524858798799379</v>
      </c>
      <c r="BR26" s="475">
        <v>69.793417691386153</v>
      </c>
      <c r="BS26" s="475">
        <v>2.3980627848059499</v>
      </c>
      <c r="BT26" s="478">
        <v>1274.9684520000035</v>
      </c>
      <c r="BU26" s="480">
        <v>2594</v>
      </c>
      <c r="BV26" s="481"/>
      <c r="BW26" s="557">
        <v>72.446140637073341</v>
      </c>
      <c r="BX26" s="551">
        <v>1.2498171569931227</v>
      </c>
      <c r="BY26" s="551">
        <v>69.995540605660437</v>
      </c>
      <c r="BZ26" s="551">
        <v>74.896740668486245</v>
      </c>
      <c r="CA26" s="551">
        <v>1.725167339491851</v>
      </c>
      <c r="CB26" s="551">
        <v>1164.0512270000015</v>
      </c>
      <c r="CC26" s="480">
        <v>2734</v>
      </c>
      <c r="CD26" s="794"/>
      <c r="CE26" s="551">
        <v>73.754399195476211</v>
      </c>
      <c r="CF26" s="551">
        <v>1.344344439812311</v>
      </c>
      <c r="CG26" s="551">
        <v>71.118442505032462</v>
      </c>
      <c r="CH26" s="551">
        <v>76.390355885919973</v>
      </c>
      <c r="CI26" s="551">
        <v>1.8227311922768226</v>
      </c>
      <c r="CJ26" s="481">
        <v>1011.1621599999996</v>
      </c>
      <c r="CK26" s="481">
        <v>2258</v>
      </c>
      <c r="CL26" s="794"/>
      <c r="CM26" s="551">
        <v>64.159979022693079</v>
      </c>
      <c r="CN26" s="551">
        <v>1.572242963380039</v>
      </c>
      <c r="CO26" s="551">
        <v>61.077031340691015</v>
      </c>
      <c r="CP26" s="551">
        <v>67.242926704695151</v>
      </c>
      <c r="CQ26" s="551">
        <v>2.4505041730514656</v>
      </c>
      <c r="CR26" s="481">
        <v>867.54319199999838</v>
      </c>
      <c r="CS26" s="481">
        <v>1845</v>
      </c>
      <c r="CT26" s="794"/>
      <c r="CU26" s="551">
        <v>67.152154652912003</v>
      </c>
      <c r="CV26" s="551">
        <v>1.3591468149716484</v>
      </c>
      <c r="CW26" s="551">
        <v>64.487179832011094</v>
      </c>
      <c r="CX26" s="551">
        <v>69.817129473812912</v>
      </c>
      <c r="CY26" s="551">
        <v>2.0239809459527298</v>
      </c>
      <c r="CZ26" s="481">
        <v>926.86735700000361</v>
      </c>
      <c r="DA26" s="481">
        <v>2352</v>
      </c>
      <c r="DB26" s="794"/>
      <c r="DC26" s="551"/>
      <c r="DD26" s="551"/>
      <c r="DE26" s="551"/>
      <c r="DF26" s="551"/>
      <c r="DG26" s="551"/>
      <c r="DH26" s="481"/>
      <c r="DI26" s="481"/>
      <c r="DJ26" s="794"/>
      <c r="DK26" s="475"/>
      <c r="DL26" s="475"/>
      <c r="DM26" s="475"/>
      <c r="DN26" s="475"/>
      <c r="DO26" s="475"/>
    </row>
    <row r="27" spans="1:119" s="140" customFormat="1" ht="24" customHeight="1">
      <c r="A27" s="440" t="s">
        <v>58</v>
      </c>
      <c r="B27" s="652"/>
      <c r="C27" s="713">
        <v>53.165531643610883</v>
      </c>
      <c r="D27" s="713">
        <v>1.5519671518857385</v>
      </c>
      <c r="E27" s="713">
        <v>50.120264553510076</v>
      </c>
      <c r="F27" s="713">
        <v>56.210798733711698</v>
      </c>
      <c r="G27" s="713">
        <v>2.9191227923557208</v>
      </c>
      <c r="H27" s="431">
        <v>2387.1372649999971</v>
      </c>
      <c r="I27" s="533">
        <v>2557</v>
      </c>
      <c r="J27" s="713"/>
      <c r="K27" s="713">
        <v>62.906597038701271</v>
      </c>
      <c r="L27" s="713">
        <v>1.5138559225758839</v>
      </c>
      <c r="M27" s="713">
        <v>59.936063268004602</v>
      </c>
      <c r="N27" s="713">
        <v>65.87713080939794</v>
      </c>
      <c r="O27" s="713">
        <v>2.406513774134901</v>
      </c>
      <c r="P27" s="693">
        <v>2250.2176919999911</v>
      </c>
      <c r="Q27" s="431">
        <v>2296</v>
      </c>
      <c r="R27" s="713"/>
      <c r="S27" s="713">
        <v>73.193746079999471</v>
      </c>
      <c r="T27" s="713">
        <v>1.2353607402186142</v>
      </c>
      <c r="U27" s="713">
        <v>70.769694616266264</v>
      </c>
      <c r="V27" s="713">
        <v>75.617797543732664</v>
      </c>
      <c r="W27" s="713">
        <v>1.6877954830572368</v>
      </c>
      <c r="X27" s="693">
        <v>2269.108334999994</v>
      </c>
      <c r="Y27" s="533">
        <v>2292</v>
      </c>
      <c r="Z27" s="431"/>
      <c r="AA27" s="713">
        <v>72.615679577731257</v>
      </c>
      <c r="AB27" s="713">
        <v>1.2278139433475692</v>
      </c>
      <c r="AC27" s="713">
        <v>70.206958944701825</v>
      </c>
      <c r="AD27" s="713">
        <v>75.024400210760675</v>
      </c>
      <c r="AE27" s="713">
        <v>1.6908386046752606</v>
      </c>
      <c r="AF27" s="693">
        <v>2429.6264130000004</v>
      </c>
      <c r="AG27" s="431">
        <v>2500</v>
      </c>
      <c r="AH27" s="431"/>
      <c r="AI27" s="741">
        <v>66.659598480574772</v>
      </c>
      <c r="AJ27" s="741">
        <v>1.3770535729225357</v>
      </c>
      <c r="AK27" s="741">
        <v>63.958027968500986</v>
      </c>
      <c r="AL27" s="741">
        <v>69.361168992648544</v>
      </c>
      <c r="AM27" s="741">
        <v>2.0657993812006263</v>
      </c>
      <c r="AN27" s="744">
        <v>2203.5545089999987</v>
      </c>
      <c r="AO27" s="744">
        <v>2323</v>
      </c>
      <c r="AP27" s="775"/>
      <c r="AQ27" s="741">
        <v>59.160202742641175</v>
      </c>
      <c r="AR27" s="741">
        <v>1.3123794223530323</v>
      </c>
      <c r="AS27" s="741">
        <v>56.585751061790148</v>
      </c>
      <c r="AT27" s="741">
        <v>61.734654423492209</v>
      </c>
      <c r="AU27" s="741">
        <v>2.2183484192272762</v>
      </c>
      <c r="AV27" s="744">
        <v>2562.3750269999969</v>
      </c>
      <c r="AW27" s="744">
        <v>2651</v>
      </c>
      <c r="AX27" s="783"/>
      <c r="AY27" s="741">
        <v>69.414920219784364</v>
      </c>
      <c r="AZ27" s="741">
        <v>0.84848880036554153</v>
      </c>
      <c r="BA27" s="741">
        <v>67.751268167558692</v>
      </c>
      <c r="BB27" s="741">
        <v>71.078572272010049</v>
      </c>
      <c r="BC27" s="741">
        <v>1.2223435504629574</v>
      </c>
      <c r="BD27" s="506">
        <v>3227.7882160000031</v>
      </c>
      <c r="BE27" s="506">
        <v>6704</v>
      </c>
      <c r="BF27" s="506"/>
      <c r="BG27" s="560">
        <v>71.445801519539927</v>
      </c>
      <c r="BH27" s="554">
        <v>0.83552361024352828</v>
      </c>
      <c r="BI27" s="554">
        <v>69.807564879624806</v>
      </c>
      <c r="BJ27" s="554">
        <v>73.084038159455062</v>
      </c>
      <c r="BK27" s="554">
        <v>1.1694509578915122</v>
      </c>
      <c r="BL27" s="506">
        <v>3295.3660689999952</v>
      </c>
      <c r="BM27" s="506">
        <v>5822</v>
      </c>
      <c r="BN27" s="504"/>
      <c r="BO27" s="507">
        <v>74.465591830525611</v>
      </c>
      <c r="BP27" s="500">
        <v>0.8721917363007422</v>
      </c>
      <c r="BQ27" s="500">
        <v>72.755460600625781</v>
      </c>
      <c r="BR27" s="500">
        <v>76.175723060425454</v>
      </c>
      <c r="BS27" s="500">
        <v>1.1712681184160083</v>
      </c>
      <c r="BT27" s="501">
        <v>3189.6590889999979</v>
      </c>
      <c r="BU27" s="503">
        <v>6123</v>
      </c>
      <c r="BV27" s="481"/>
      <c r="BW27" s="560">
        <v>76.188291393571063</v>
      </c>
      <c r="BX27" s="554">
        <v>0.84879764902499255</v>
      </c>
      <c r="BY27" s="554">
        <v>74.523997113623608</v>
      </c>
      <c r="BZ27" s="554">
        <v>77.852585673518519</v>
      </c>
      <c r="CA27" s="554">
        <v>1.1140788610684291</v>
      </c>
      <c r="CB27" s="554">
        <v>2703.4702029999971</v>
      </c>
      <c r="CC27" s="503">
        <v>6001</v>
      </c>
      <c r="CD27" s="807"/>
      <c r="CE27" s="554">
        <v>77.252583035123692</v>
      </c>
      <c r="CF27" s="554">
        <v>0.85395108554250887</v>
      </c>
      <c r="CG27" s="554">
        <v>75.578177272295719</v>
      </c>
      <c r="CH27" s="554">
        <v>78.926988797951651</v>
      </c>
      <c r="CI27" s="554">
        <v>1.1054013367478612</v>
      </c>
      <c r="CJ27" s="506">
        <v>2555.4357310000064</v>
      </c>
      <c r="CK27" s="506">
        <v>5749</v>
      </c>
      <c r="CL27" s="807"/>
      <c r="CM27" s="554">
        <v>68.545204831877598</v>
      </c>
      <c r="CN27" s="554">
        <v>0.97472211495797401</v>
      </c>
      <c r="CO27" s="554">
        <v>66.633911631718775</v>
      </c>
      <c r="CP27" s="554">
        <v>70.456498032036436</v>
      </c>
      <c r="CQ27" s="554">
        <v>1.4220135709692563</v>
      </c>
      <c r="CR27" s="506">
        <v>2481.5805819999941</v>
      </c>
      <c r="CS27" s="506">
        <v>4691</v>
      </c>
      <c r="CT27" s="807"/>
      <c r="CU27" s="554">
        <v>72.502333147253253</v>
      </c>
      <c r="CV27" s="554">
        <v>0.80252875061758089</v>
      </c>
      <c r="CW27" s="554">
        <v>70.928758541562459</v>
      </c>
      <c r="CX27" s="554">
        <v>74.075907752944048</v>
      </c>
      <c r="CY27" s="554">
        <v>1.1069005862027002</v>
      </c>
      <c r="CZ27" s="506">
        <v>2562.8890290000054</v>
      </c>
      <c r="DA27" s="506">
        <v>6097</v>
      </c>
      <c r="DB27" s="807"/>
      <c r="DC27" s="554"/>
      <c r="DD27" s="554"/>
      <c r="DE27" s="554"/>
      <c r="DF27" s="554"/>
      <c r="DG27" s="554"/>
      <c r="DH27" s="506"/>
      <c r="DI27" s="506"/>
      <c r="DJ27" s="807"/>
      <c r="DK27" s="500"/>
      <c r="DL27" s="500"/>
      <c r="DM27" s="500"/>
      <c r="DN27" s="500"/>
      <c r="DO27" s="500"/>
    </row>
    <row r="28" spans="1:119" s="140" customFormat="1" ht="24" customHeight="1">
      <c r="A28" s="426" t="s">
        <v>4</v>
      </c>
      <c r="B28" s="245"/>
      <c r="C28" s="707">
        <v>60.222598617749803</v>
      </c>
      <c r="D28" s="707">
        <v>2.1146088694741478</v>
      </c>
      <c r="E28" s="707">
        <v>56.073316984552569</v>
      </c>
      <c r="F28" s="707">
        <v>64.371880250947029</v>
      </c>
      <c r="G28" s="707">
        <v>3.5113211950486889</v>
      </c>
      <c r="H28" s="414">
        <v>1251.7269999999978</v>
      </c>
      <c r="I28" s="522">
        <v>1153</v>
      </c>
      <c r="J28" s="707"/>
      <c r="K28" s="707">
        <v>67.228150461270644</v>
      </c>
      <c r="L28" s="707">
        <v>2.1766068848866795</v>
      </c>
      <c r="M28" s="707">
        <v>62.957146754335866</v>
      </c>
      <c r="N28" s="707">
        <v>71.499154168205408</v>
      </c>
      <c r="O28" s="707">
        <v>3.2376420739710783</v>
      </c>
      <c r="P28" s="689">
        <v>1043.4175879999971</v>
      </c>
      <c r="Q28" s="414">
        <v>1021</v>
      </c>
      <c r="R28" s="707"/>
      <c r="S28" s="707">
        <v>76.184194864408965</v>
      </c>
      <c r="T28" s="707">
        <v>1.7442208164460622</v>
      </c>
      <c r="U28" s="707">
        <v>72.761647194299456</v>
      </c>
      <c r="V28" s="707">
        <v>79.606742534518489</v>
      </c>
      <c r="W28" s="707">
        <v>2.2894785717042621</v>
      </c>
      <c r="X28" s="689">
        <v>1146.9666360000049</v>
      </c>
      <c r="Y28" s="522">
        <v>1065</v>
      </c>
      <c r="Z28" s="414"/>
      <c r="AA28" s="707">
        <v>76.786560913989788</v>
      </c>
      <c r="AB28" s="707">
        <v>1.8669565764647151</v>
      </c>
      <c r="AC28" s="707">
        <v>73.123972741681058</v>
      </c>
      <c r="AD28" s="707">
        <v>80.449149086298505</v>
      </c>
      <c r="AE28" s="707">
        <v>2.4313585010740768</v>
      </c>
      <c r="AF28" s="689">
        <v>1220.0349330000026</v>
      </c>
      <c r="AG28" s="414">
        <v>1207</v>
      </c>
      <c r="AH28" s="414"/>
      <c r="AI28" s="736">
        <v>67.493451777460649</v>
      </c>
      <c r="AJ28" s="736">
        <v>2.2989369604713392</v>
      </c>
      <c r="AK28" s="736">
        <v>62.983285707200388</v>
      </c>
      <c r="AL28" s="736">
        <v>72.003617847720918</v>
      </c>
      <c r="AM28" s="736">
        <v>3.4061629683000834</v>
      </c>
      <c r="AN28" s="743">
        <v>1203.5223989999965</v>
      </c>
      <c r="AO28" s="743">
        <v>1160</v>
      </c>
      <c r="AP28" s="775"/>
      <c r="AQ28" s="736">
        <v>67.800030663015747</v>
      </c>
      <c r="AR28" s="736">
        <v>1.840366060856967</v>
      </c>
      <c r="AS28" s="736">
        <v>64.189844905714295</v>
      </c>
      <c r="AT28" s="736">
        <v>71.410216420317184</v>
      </c>
      <c r="AU28" s="736">
        <v>2.7144029919456494</v>
      </c>
      <c r="AV28" s="743">
        <v>1431.4378010000023</v>
      </c>
      <c r="AW28" s="743">
        <v>1308</v>
      </c>
      <c r="AX28" s="781"/>
      <c r="AY28" s="736">
        <v>73.16809341663631</v>
      </c>
      <c r="AZ28" s="736">
        <v>1.0181548331873167</v>
      </c>
      <c r="BA28" s="736">
        <v>71.171773162337331</v>
      </c>
      <c r="BB28" s="736">
        <v>75.164413670935289</v>
      </c>
      <c r="BC28" s="736">
        <v>1.3915284458619193</v>
      </c>
      <c r="BD28" s="481">
        <v>2067.7680480000022</v>
      </c>
      <c r="BE28" s="481">
        <v>3971</v>
      </c>
      <c r="BF28" s="481"/>
      <c r="BG28" s="557">
        <v>74.584320534295571</v>
      </c>
      <c r="BH28" s="551">
        <v>1.0313798045496783</v>
      </c>
      <c r="BI28" s="551">
        <v>72.562062677346077</v>
      </c>
      <c r="BJ28" s="551">
        <v>76.606578391245066</v>
      </c>
      <c r="BK28" s="551">
        <v>1.3828373003350301</v>
      </c>
      <c r="BL28" s="481">
        <v>2177.5037010000087</v>
      </c>
      <c r="BM28" s="481">
        <v>3562</v>
      </c>
      <c r="BN28" s="474"/>
      <c r="BO28" s="477">
        <v>79.03640011850564</v>
      </c>
      <c r="BP28" s="475">
        <v>0.96521433696107295</v>
      </c>
      <c r="BQ28" s="475">
        <v>77.143876820606579</v>
      </c>
      <c r="BR28" s="475">
        <v>80.928923416404714</v>
      </c>
      <c r="BS28" s="475">
        <v>1.2212276059054428</v>
      </c>
      <c r="BT28" s="478">
        <v>2199.1551480000076</v>
      </c>
      <c r="BU28" s="480">
        <v>4108</v>
      </c>
      <c r="BV28" s="481"/>
      <c r="BW28" s="557">
        <v>78.410550193202226</v>
      </c>
      <c r="BX28" s="551">
        <v>0.95627161080604084</v>
      </c>
      <c r="BY28" s="551">
        <v>76.535524533354078</v>
      </c>
      <c r="BZ28" s="551">
        <v>80.285575853050361</v>
      </c>
      <c r="CA28" s="551">
        <v>1.2195700813854824</v>
      </c>
      <c r="CB28" s="551">
        <v>2189.5535330000021</v>
      </c>
      <c r="CC28" s="480">
        <v>4386</v>
      </c>
      <c r="CD28" s="794"/>
      <c r="CE28" s="551">
        <v>82.811824700061976</v>
      </c>
      <c r="CF28" s="551">
        <v>0.89822858209286716</v>
      </c>
      <c r="CG28" s="551">
        <v>81.050600738109154</v>
      </c>
      <c r="CH28" s="551">
        <v>84.573048662014799</v>
      </c>
      <c r="CI28" s="551">
        <v>1.0846622270988251</v>
      </c>
      <c r="CJ28" s="481">
        <v>1984.083645000004</v>
      </c>
      <c r="CK28" s="481">
        <v>4159</v>
      </c>
      <c r="CL28" s="794"/>
      <c r="CM28" s="551">
        <v>73.166636130214513</v>
      </c>
      <c r="CN28" s="551">
        <v>1.1545900777646014</v>
      </c>
      <c r="CO28" s="551">
        <v>70.902647111459686</v>
      </c>
      <c r="CP28" s="551">
        <v>75.430625148969341</v>
      </c>
      <c r="CQ28" s="551">
        <v>1.5780280997335725</v>
      </c>
      <c r="CR28" s="481">
        <v>1827.6080680000066</v>
      </c>
      <c r="CS28" s="481">
        <v>3017</v>
      </c>
      <c r="CT28" s="794"/>
      <c r="CU28" s="551">
        <v>78.599236319118006</v>
      </c>
      <c r="CV28" s="551">
        <v>0.88098910762510663</v>
      </c>
      <c r="CW28" s="551">
        <v>76.871818969169809</v>
      </c>
      <c r="CX28" s="551">
        <v>80.326653669066204</v>
      </c>
      <c r="CY28" s="551">
        <v>1.1208621723094532</v>
      </c>
      <c r="CZ28" s="481">
        <v>1957.2774889999944</v>
      </c>
      <c r="DA28" s="481">
        <v>4264</v>
      </c>
      <c r="DB28" s="794"/>
      <c r="DC28" s="551"/>
      <c r="DD28" s="551"/>
      <c r="DE28" s="551"/>
      <c r="DF28" s="551"/>
      <c r="DG28" s="551"/>
      <c r="DH28" s="481"/>
      <c r="DI28" s="481"/>
      <c r="DJ28" s="794"/>
      <c r="DK28" s="475"/>
      <c r="DL28" s="475"/>
      <c r="DM28" s="475"/>
      <c r="DN28" s="475"/>
      <c r="DO28" s="475"/>
    </row>
    <row r="29" spans="1:119" s="140" customFormat="1" ht="5.0999999999999996" customHeight="1">
      <c r="A29" s="537"/>
      <c r="B29" s="245"/>
      <c r="C29" s="707"/>
      <c r="D29" s="707"/>
      <c r="E29" s="707"/>
      <c r="F29" s="707"/>
      <c r="G29" s="707"/>
      <c r="H29" s="414"/>
      <c r="I29" s="522"/>
      <c r="J29" s="707"/>
      <c r="K29" s="707"/>
      <c r="L29" s="707"/>
      <c r="M29" s="707"/>
      <c r="N29" s="707"/>
      <c r="O29" s="707"/>
      <c r="P29" s="689"/>
      <c r="Q29" s="414"/>
      <c r="R29" s="707"/>
      <c r="S29" s="707"/>
      <c r="T29" s="707"/>
      <c r="U29" s="707"/>
      <c r="V29" s="707"/>
      <c r="W29" s="707"/>
      <c r="X29" s="689"/>
      <c r="Y29" s="522"/>
      <c r="Z29" s="414"/>
      <c r="AA29" s="707"/>
      <c r="AB29" s="707"/>
      <c r="AC29" s="707"/>
      <c r="AD29" s="707"/>
      <c r="AE29" s="707"/>
      <c r="AF29" s="689"/>
      <c r="AG29" s="414"/>
      <c r="AH29" s="414"/>
      <c r="AI29" s="551"/>
      <c r="AJ29" s="551"/>
      <c r="AK29" s="551"/>
      <c r="AL29" s="551"/>
      <c r="AM29" s="551"/>
      <c r="AN29" s="481"/>
      <c r="AO29" s="481"/>
      <c r="AP29" s="775"/>
      <c r="AQ29" s="551"/>
      <c r="AR29" s="551"/>
      <c r="AS29" s="551"/>
      <c r="AT29" s="551"/>
      <c r="AU29" s="551"/>
      <c r="AV29" s="481"/>
      <c r="AW29" s="481"/>
      <c r="AX29" s="775"/>
      <c r="AY29" s="551"/>
      <c r="AZ29" s="551"/>
      <c r="BA29" s="551"/>
      <c r="BB29" s="551"/>
      <c r="BC29" s="551"/>
      <c r="BD29" s="481"/>
      <c r="BE29" s="481"/>
      <c r="BF29" s="481"/>
      <c r="BG29" s="557"/>
      <c r="BH29" s="551"/>
      <c r="BI29" s="551"/>
      <c r="BJ29" s="551"/>
      <c r="BK29" s="551"/>
      <c r="BL29" s="481"/>
      <c r="BM29" s="481"/>
      <c r="BN29" s="474"/>
      <c r="BO29" s="477"/>
      <c r="BP29" s="475"/>
      <c r="BQ29" s="475"/>
      <c r="BR29" s="475"/>
      <c r="BS29" s="475"/>
      <c r="BT29" s="478"/>
      <c r="BU29" s="480"/>
      <c r="BV29" s="481"/>
      <c r="BW29" s="557"/>
      <c r="BX29" s="551"/>
      <c r="BY29" s="551"/>
      <c r="BZ29" s="551"/>
      <c r="CA29" s="551"/>
      <c r="CB29" s="551"/>
      <c r="CC29" s="480"/>
      <c r="CD29" s="794"/>
      <c r="CE29" s="551"/>
      <c r="CF29" s="551"/>
      <c r="CG29" s="551"/>
      <c r="CH29" s="551"/>
      <c r="CI29" s="551"/>
      <c r="CJ29" s="481"/>
      <c r="CK29" s="481"/>
      <c r="CL29" s="794"/>
      <c r="CM29" s="551"/>
      <c r="CN29" s="551"/>
      <c r="CO29" s="551"/>
      <c r="CP29" s="551"/>
      <c r="CQ29" s="551"/>
      <c r="CR29" s="481"/>
      <c r="CS29" s="481"/>
      <c r="CT29" s="794"/>
      <c r="CU29" s="551"/>
      <c r="CV29" s="551"/>
      <c r="CW29" s="551"/>
      <c r="CX29" s="551"/>
      <c r="CY29" s="551"/>
      <c r="CZ29" s="481"/>
      <c r="DA29" s="481"/>
      <c r="DB29" s="794"/>
      <c r="DC29" s="551"/>
      <c r="DD29" s="551"/>
      <c r="DE29" s="551"/>
      <c r="DF29" s="551"/>
      <c r="DG29" s="551"/>
      <c r="DH29" s="481"/>
      <c r="DI29" s="481"/>
      <c r="DJ29" s="794"/>
      <c r="DK29" s="475"/>
      <c r="DL29" s="475"/>
      <c r="DM29" s="475"/>
      <c r="DN29" s="475"/>
      <c r="DO29" s="475"/>
    </row>
    <row r="30" spans="1:119" s="140" customFormat="1" ht="24" customHeight="1">
      <c r="A30" s="421" t="s">
        <v>145</v>
      </c>
      <c r="B30" s="647"/>
      <c r="C30" s="490"/>
      <c r="D30" s="490"/>
      <c r="E30" s="490"/>
      <c r="F30" s="490"/>
      <c r="G30" s="490"/>
      <c r="H30" s="493"/>
      <c r="I30" s="492"/>
      <c r="J30" s="490"/>
      <c r="K30" s="490"/>
      <c r="L30" s="490"/>
      <c r="M30" s="490"/>
      <c r="N30" s="490"/>
      <c r="O30" s="490"/>
      <c r="P30" s="491"/>
      <c r="Q30" s="493"/>
      <c r="R30" s="490"/>
      <c r="S30" s="490"/>
      <c r="T30" s="490"/>
      <c r="U30" s="490"/>
      <c r="V30" s="490"/>
      <c r="W30" s="490"/>
      <c r="X30" s="491"/>
      <c r="Y30" s="492"/>
      <c r="Z30" s="493"/>
      <c r="AA30" s="490"/>
      <c r="AB30" s="490"/>
      <c r="AC30" s="490"/>
      <c r="AD30" s="490"/>
      <c r="AE30" s="490"/>
      <c r="AF30" s="491"/>
      <c r="AG30" s="493"/>
      <c r="AH30" s="493"/>
      <c r="AI30" s="700"/>
      <c r="AJ30" s="700"/>
      <c r="AK30" s="700"/>
      <c r="AL30" s="700"/>
      <c r="AM30" s="700"/>
      <c r="AN30" s="697"/>
      <c r="AO30" s="697"/>
      <c r="AP30" s="776"/>
      <c r="AQ30" s="700"/>
      <c r="AR30" s="700"/>
      <c r="AS30" s="700"/>
      <c r="AT30" s="700"/>
      <c r="AU30" s="700"/>
      <c r="AV30" s="697"/>
      <c r="AW30" s="697"/>
      <c r="AX30" s="776"/>
      <c r="AY30" s="700"/>
      <c r="AZ30" s="700"/>
      <c r="BA30" s="700"/>
      <c r="BB30" s="700"/>
      <c r="BC30" s="700"/>
      <c r="BD30" s="697"/>
      <c r="BE30" s="697"/>
      <c r="BF30" s="697"/>
      <c r="BG30" s="699"/>
      <c r="BH30" s="700"/>
      <c r="BI30" s="700"/>
      <c r="BJ30" s="700"/>
      <c r="BK30" s="700"/>
      <c r="BL30" s="697"/>
      <c r="BM30" s="697"/>
      <c r="BN30" s="494"/>
      <c r="BO30" s="489"/>
      <c r="BP30" s="490"/>
      <c r="BQ30" s="490"/>
      <c r="BR30" s="490"/>
      <c r="BS30" s="490"/>
      <c r="BT30" s="491"/>
      <c r="BU30" s="493"/>
      <c r="BV30" s="697"/>
      <c r="BW30" s="699"/>
      <c r="BX30" s="700"/>
      <c r="BY30" s="700"/>
      <c r="BZ30" s="700"/>
      <c r="CA30" s="700"/>
      <c r="CB30" s="700"/>
      <c r="CC30" s="493"/>
      <c r="CD30" s="804"/>
      <c r="CE30" s="700"/>
      <c r="CF30" s="700"/>
      <c r="CG30" s="700"/>
      <c r="CH30" s="700"/>
      <c r="CI30" s="700"/>
      <c r="CJ30" s="697"/>
      <c r="CK30" s="697"/>
      <c r="CL30" s="804"/>
      <c r="CM30" s="700"/>
      <c r="CN30" s="700"/>
      <c r="CO30" s="700"/>
      <c r="CP30" s="700"/>
      <c r="CQ30" s="700"/>
      <c r="CR30" s="697"/>
      <c r="CS30" s="697"/>
      <c r="CT30" s="804"/>
      <c r="CU30" s="700"/>
      <c r="CV30" s="700"/>
      <c r="CW30" s="700"/>
      <c r="CX30" s="700"/>
      <c r="CY30" s="700"/>
      <c r="CZ30" s="697"/>
      <c r="DA30" s="697"/>
      <c r="DB30" s="804"/>
      <c r="DC30" s="700"/>
      <c r="DD30" s="700"/>
      <c r="DE30" s="700"/>
      <c r="DF30" s="700"/>
      <c r="DG30" s="700"/>
      <c r="DH30" s="697"/>
      <c r="DI30" s="697"/>
      <c r="DJ30" s="804"/>
      <c r="DK30" s="490"/>
      <c r="DL30" s="490"/>
      <c r="DM30" s="490"/>
      <c r="DN30" s="490"/>
      <c r="DO30" s="490"/>
    </row>
    <row r="31" spans="1:119" s="140" customFormat="1" ht="24" customHeight="1">
      <c r="A31" s="426" t="s">
        <v>13</v>
      </c>
      <c r="B31" s="245"/>
      <c r="C31" s="707">
        <v>46.296131046159303</v>
      </c>
      <c r="D31" s="707">
        <v>1.6951702554189323</v>
      </c>
      <c r="E31" s="707">
        <v>42.969871089772596</v>
      </c>
      <c r="F31" s="707">
        <v>49.622391002546017</v>
      </c>
      <c r="G31" s="707">
        <v>3.6615808213623118</v>
      </c>
      <c r="H31" s="414">
        <v>1274.4092079999996</v>
      </c>
      <c r="I31" s="522">
        <v>1747</v>
      </c>
      <c r="J31" s="707"/>
      <c r="K31" s="707">
        <v>53.031206846609656</v>
      </c>
      <c r="L31" s="707">
        <v>2.0156254553540789</v>
      </c>
      <c r="M31" s="707">
        <v>49.076085758192463</v>
      </c>
      <c r="N31" s="707">
        <v>56.986327935026857</v>
      </c>
      <c r="O31" s="707">
        <v>3.8008289367884522</v>
      </c>
      <c r="P31" s="689">
        <v>1221.5458189999986</v>
      </c>
      <c r="Q31" s="414">
        <v>1678</v>
      </c>
      <c r="R31" s="707"/>
      <c r="S31" s="707">
        <v>63.615342728514655</v>
      </c>
      <c r="T31" s="707">
        <v>1.8285618515034856</v>
      </c>
      <c r="U31" s="707">
        <v>60.027299262053745</v>
      </c>
      <c r="V31" s="707">
        <v>67.203386194975565</v>
      </c>
      <c r="W31" s="707">
        <v>2.8744038357335753</v>
      </c>
      <c r="X31" s="689">
        <v>1157.8697219999983</v>
      </c>
      <c r="Y31" s="522">
        <v>1653</v>
      </c>
      <c r="Z31" s="414"/>
      <c r="AA31" s="707">
        <v>67.021630351998482</v>
      </c>
      <c r="AB31" s="707">
        <v>1.7119918135232282</v>
      </c>
      <c r="AC31" s="707">
        <v>63.663051450729625</v>
      </c>
      <c r="AD31" s="707">
        <v>70.380209253267338</v>
      </c>
      <c r="AE31" s="707">
        <v>2.5543870009306318</v>
      </c>
      <c r="AF31" s="689">
        <v>1183.3457449999939</v>
      </c>
      <c r="AG31" s="414">
        <v>1608</v>
      </c>
      <c r="AH31" s="414"/>
      <c r="AI31" s="608">
        <v>62.282309423004413</v>
      </c>
      <c r="AJ31" s="608">
        <v>1.8084699997286038</v>
      </c>
      <c r="AK31" s="608">
        <v>58.73436523310054</v>
      </c>
      <c r="AL31" s="608">
        <v>65.83025361290828</v>
      </c>
      <c r="AM31" s="608">
        <v>2.9036656098378919</v>
      </c>
      <c r="AN31" s="499">
        <v>1146.4771049999952</v>
      </c>
      <c r="AO31" s="499">
        <v>1689</v>
      </c>
      <c r="AP31" s="775"/>
      <c r="AQ31" s="608">
        <v>57.839355948148651</v>
      </c>
      <c r="AR31" s="608">
        <v>1.7078937366108857</v>
      </c>
      <c r="AS31" s="608">
        <v>54.489036805648361</v>
      </c>
      <c r="AT31" s="608">
        <v>61.18967509064894</v>
      </c>
      <c r="AU31" s="608">
        <v>2.9528228809151407</v>
      </c>
      <c r="AV31" s="499">
        <v>1182.0897929999935</v>
      </c>
      <c r="AW31" s="499">
        <v>1736</v>
      </c>
      <c r="AX31" s="780"/>
      <c r="AY31" s="608">
        <v>65.016563611997668</v>
      </c>
      <c r="AZ31" s="608">
        <v>1.4605926594200653</v>
      </c>
      <c r="BA31" s="608">
        <v>62.152745050971156</v>
      </c>
      <c r="BB31" s="608">
        <v>67.880382173024174</v>
      </c>
      <c r="BC31" s="608">
        <v>2.246493167704942</v>
      </c>
      <c r="BD31" s="481">
        <v>1636.5711780000108</v>
      </c>
      <c r="BE31" s="481">
        <v>3755</v>
      </c>
      <c r="BF31" s="481"/>
      <c r="BG31" s="557">
        <v>67.251335231692181</v>
      </c>
      <c r="BH31" s="551">
        <v>1.4559789257971765</v>
      </c>
      <c r="BI31" s="551">
        <v>64.396552920405995</v>
      </c>
      <c r="BJ31" s="551">
        <v>70.106117542978367</v>
      </c>
      <c r="BK31" s="551">
        <v>2.1649814398198695</v>
      </c>
      <c r="BL31" s="481">
        <v>1524.5822219999966</v>
      </c>
      <c r="BM31" s="481">
        <v>3059</v>
      </c>
      <c r="BN31" s="474"/>
      <c r="BO31" s="477">
        <v>69.52899735186989</v>
      </c>
      <c r="BP31" s="475">
        <v>1.462533044707736</v>
      </c>
      <c r="BQ31" s="475">
        <v>66.66136707011178</v>
      </c>
      <c r="BR31" s="475">
        <v>72.396627633628015</v>
      </c>
      <c r="BS31" s="475">
        <v>2.1034864594784826</v>
      </c>
      <c r="BT31" s="478">
        <v>1551.4438250000044</v>
      </c>
      <c r="BU31" s="480">
        <v>3440</v>
      </c>
      <c r="BV31" s="481"/>
      <c r="BW31" s="557">
        <v>74.234327163466048</v>
      </c>
      <c r="BX31" s="551">
        <v>1.0607799823927966</v>
      </c>
      <c r="BY31" s="551">
        <v>72.154384954616802</v>
      </c>
      <c r="BZ31" s="551">
        <v>76.314269372315309</v>
      </c>
      <c r="CA31" s="551">
        <v>1.4289615369678363</v>
      </c>
      <c r="CB31" s="551">
        <v>1489.4604400000035</v>
      </c>
      <c r="CC31" s="480">
        <v>3859</v>
      </c>
      <c r="CD31" s="794"/>
      <c r="CE31" s="551">
        <v>76.018329735214039</v>
      </c>
      <c r="CF31" s="551">
        <v>1.1895175793222013</v>
      </c>
      <c r="CG31" s="551">
        <v>73.685953650069848</v>
      </c>
      <c r="CH31" s="551">
        <v>78.350705820358229</v>
      </c>
      <c r="CI31" s="551">
        <v>1.5647773155047104</v>
      </c>
      <c r="CJ31" s="481">
        <v>1353.8646199999973</v>
      </c>
      <c r="CK31" s="481">
        <v>3337</v>
      </c>
      <c r="CL31" s="794"/>
      <c r="CM31" s="551">
        <v>66.268278476596848</v>
      </c>
      <c r="CN31" s="551">
        <v>1.3147292715129866</v>
      </c>
      <c r="CO31" s="551">
        <v>63.690278985120365</v>
      </c>
      <c r="CP31" s="551">
        <v>68.846277968073338</v>
      </c>
      <c r="CQ31" s="551">
        <v>1.9839496388566864</v>
      </c>
      <c r="CR31" s="481">
        <v>1221.087401999999</v>
      </c>
      <c r="CS31" s="481">
        <v>2880</v>
      </c>
      <c r="CT31" s="794"/>
      <c r="CU31" s="551">
        <v>70.188258653473042</v>
      </c>
      <c r="CV31" s="551">
        <v>1.1013839874949081</v>
      </c>
      <c r="CW31" s="551">
        <v>68.028697550518473</v>
      </c>
      <c r="CX31" s="551">
        <v>72.347819756427626</v>
      </c>
      <c r="CY31" s="551">
        <v>1.569185514250409</v>
      </c>
      <c r="CZ31" s="481">
        <v>1328.3062179999974</v>
      </c>
      <c r="DA31" s="481">
        <v>3856</v>
      </c>
      <c r="DB31" s="794"/>
      <c r="DC31" s="551"/>
      <c r="DD31" s="551"/>
      <c r="DE31" s="551"/>
      <c r="DF31" s="551"/>
      <c r="DG31" s="551"/>
      <c r="DH31" s="481"/>
      <c r="DI31" s="481"/>
      <c r="DJ31" s="794"/>
      <c r="DK31" s="475"/>
      <c r="DL31" s="475"/>
      <c r="DM31" s="475"/>
      <c r="DN31" s="475"/>
      <c r="DO31" s="475"/>
    </row>
    <row r="32" spans="1:119" s="140" customFormat="1" ht="24" customHeight="1">
      <c r="A32" s="440" t="s">
        <v>14</v>
      </c>
      <c r="B32" s="652"/>
      <c r="C32" s="713">
        <v>56.447841983570179</v>
      </c>
      <c r="D32" s="713">
        <v>1.7172943268989549</v>
      </c>
      <c r="E32" s="713">
        <v>53.078170214829527</v>
      </c>
      <c r="F32" s="713">
        <v>59.817513752310838</v>
      </c>
      <c r="G32" s="713">
        <v>3.0422674570956922</v>
      </c>
      <c r="H32" s="431">
        <v>1211.5629259999996</v>
      </c>
      <c r="I32" s="533">
        <v>1558</v>
      </c>
      <c r="J32" s="713"/>
      <c r="K32" s="713">
        <v>61.67335147670692</v>
      </c>
      <c r="L32" s="713">
        <v>1.6866174895054369</v>
      </c>
      <c r="M32" s="713">
        <v>58.363819746435929</v>
      </c>
      <c r="N32" s="713">
        <v>64.982883206977903</v>
      </c>
      <c r="O32" s="713">
        <v>2.7347589341604803</v>
      </c>
      <c r="P32" s="693">
        <v>1175.8566490000028</v>
      </c>
      <c r="Q32" s="431">
        <v>1387</v>
      </c>
      <c r="R32" s="713"/>
      <c r="S32" s="713">
        <v>74.398978014333593</v>
      </c>
      <c r="T32" s="713">
        <v>1.4484006567784493</v>
      </c>
      <c r="U32" s="713">
        <v>71.556895035790333</v>
      </c>
      <c r="V32" s="713">
        <v>77.241060992876854</v>
      </c>
      <c r="W32" s="713">
        <v>1.946801818298368</v>
      </c>
      <c r="X32" s="693">
        <v>1125.1116699999991</v>
      </c>
      <c r="Y32" s="533">
        <v>1401</v>
      </c>
      <c r="Z32" s="431"/>
      <c r="AA32" s="713">
        <v>75.454824544100589</v>
      </c>
      <c r="AB32" s="713">
        <v>1.5573312800032151</v>
      </c>
      <c r="AC32" s="713">
        <v>72.39965807777223</v>
      </c>
      <c r="AD32" s="713">
        <v>78.509991010428934</v>
      </c>
      <c r="AE32" s="713">
        <v>2.0639253876907659</v>
      </c>
      <c r="AF32" s="693">
        <v>1222.2111410000002</v>
      </c>
      <c r="AG32" s="431">
        <v>1513</v>
      </c>
      <c r="AH32" s="431"/>
      <c r="AI32" s="741">
        <v>66.501182047791858</v>
      </c>
      <c r="AJ32" s="741">
        <v>1.7337924294135325</v>
      </c>
      <c r="AK32" s="741">
        <v>63.099743938583416</v>
      </c>
      <c r="AL32" s="741">
        <v>69.9026201570003</v>
      </c>
      <c r="AM32" s="741">
        <v>2.6071603180940786</v>
      </c>
      <c r="AN32" s="744">
        <v>1060.1851369999963</v>
      </c>
      <c r="AO32" s="744">
        <v>1398</v>
      </c>
      <c r="AP32" s="775"/>
      <c r="AQ32" s="741">
        <v>57.543752928845393</v>
      </c>
      <c r="AR32" s="741">
        <v>1.572097991479652</v>
      </c>
      <c r="AS32" s="741">
        <v>54.459819846924063</v>
      </c>
      <c r="AT32" s="741">
        <v>60.627686010766723</v>
      </c>
      <c r="AU32" s="741">
        <v>2.7320046251129972</v>
      </c>
      <c r="AV32" s="744">
        <v>1226.2126540000042</v>
      </c>
      <c r="AW32" s="744">
        <v>1505</v>
      </c>
      <c r="AX32" s="783"/>
      <c r="AY32" s="741">
        <v>68.801611284971926</v>
      </c>
      <c r="AZ32" s="741">
        <v>1.111424487963502</v>
      </c>
      <c r="BA32" s="741">
        <v>66.622415013320762</v>
      </c>
      <c r="BB32" s="741">
        <v>70.980807556623091</v>
      </c>
      <c r="BC32" s="741">
        <v>1.6154047371943834</v>
      </c>
      <c r="BD32" s="506">
        <v>1562.5476830000118</v>
      </c>
      <c r="BE32" s="506">
        <v>3707</v>
      </c>
      <c r="BF32" s="506"/>
      <c r="BG32" s="560">
        <v>71.766408727188619</v>
      </c>
      <c r="BH32" s="554">
        <v>1.0952217110708289</v>
      </c>
      <c r="BI32" s="554">
        <v>69.61897409588741</v>
      </c>
      <c r="BJ32" s="554">
        <v>73.913843358489842</v>
      </c>
      <c r="BK32" s="554">
        <v>1.5260924024137568</v>
      </c>
      <c r="BL32" s="506">
        <v>1642.4929210000034</v>
      </c>
      <c r="BM32" s="506">
        <v>3311</v>
      </c>
      <c r="BN32" s="504"/>
      <c r="BO32" s="507">
        <v>73.593329113524348</v>
      </c>
      <c r="BP32" s="500">
        <v>1.0809980782470134</v>
      </c>
      <c r="BQ32" s="500">
        <v>71.473785329593682</v>
      </c>
      <c r="BR32" s="500">
        <v>75.712872897455</v>
      </c>
      <c r="BS32" s="500">
        <v>1.4688805239119929</v>
      </c>
      <c r="BT32" s="501">
        <v>1618.1048259999955</v>
      </c>
      <c r="BU32" s="503">
        <v>3554</v>
      </c>
      <c r="BV32" s="481"/>
      <c r="BW32" s="560">
        <v>76.875683535102127</v>
      </c>
      <c r="BX32" s="554">
        <v>1.068114896989105</v>
      </c>
      <c r="BY32" s="554">
        <v>74.781359268973887</v>
      </c>
      <c r="BZ32" s="554">
        <v>78.970007801230352</v>
      </c>
      <c r="CA32" s="554">
        <v>1.3894053982640611</v>
      </c>
      <c r="CB32" s="554">
        <v>1411.0650600000001</v>
      </c>
      <c r="CC32" s="503">
        <v>3411</v>
      </c>
      <c r="CD32" s="807"/>
      <c r="CE32" s="554">
        <v>77.851967077279213</v>
      </c>
      <c r="CF32" s="554">
        <v>1.2066729573476411</v>
      </c>
      <c r="CG32" s="554">
        <v>75.485953159341534</v>
      </c>
      <c r="CH32" s="554">
        <v>80.217980995216891</v>
      </c>
      <c r="CI32" s="554">
        <v>1.5499582125520932</v>
      </c>
      <c r="CJ32" s="506">
        <v>1366.3252219999981</v>
      </c>
      <c r="CK32" s="506">
        <v>3353</v>
      </c>
      <c r="CL32" s="807"/>
      <c r="CM32" s="554">
        <v>69.734828090016251</v>
      </c>
      <c r="CN32" s="554">
        <v>1.3128331931561492</v>
      </c>
      <c r="CO32" s="554">
        <v>67.160546541956435</v>
      </c>
      <c r="CP32" s="554">
        <v>72.30910963807608</v>
      </c>
      <c r="CQ32" s="554">
        <v>1.8826076282306112</v>
      </c>
      <c r="CR32" s="506">
        <v>1246.6449030000024</v>
      </c>
      <c r="CS32" s="506">
        <v>2561</v>
      </c>
      <c r="CT32" s="807"/>
      <c r="CU32" s="554">
        <v>73.58328386155118</v>
      </c>
      <c r="CV32" s="554">
        <v>1.0452486503809129</v>
      </c>
      <c r="CW32" s="554">
        <v>71.533791265047626</v>
      </c>
      <c r="CX32" s="554">
        <v>75.632776458054735</v>
      </c>
      <c r="CY32" s="554">
        <v>1.4204974221422013</v>
      </c>
      <c r="CZ32" s="506">
        <v>1267.247651999998</v>
      </c>
      <c r="DA32" s="506">
        <v>3372</v>
      </c>
      <c r="DB32" s="807"/>
      <c r="DC32" s="554"/>
      <c r="DD32" s="554"/>
      <c r="DE32" s="554"/>
      <c r="DF32" s="554"/>
      <c r="DG32" s="554"/>
      <c r="DH32" s="506"/>
      <c r="DI32" s="506"/>
      <c r="DJ32" s="807"/>
      <c r="DK32" s="500"/>
      <c r="DL32" s="500"/>
      <c r="DM32" s="500"/>
      <c r="DN32" s="500"/>
      <c r="DO32" s="500"/>
    </row>
    <row r="33" spans="1:120" s="140" customFormat="1" ht="24" customHeight="1">
      <c r="A33" s="440" t="s">
        <v>15</v>
      </c>
      <c r="B33" s="652"/>
      <c r="C33" s="713">
        <v>52.570174705937134</v>
      </c>
      <c r="D33" s="713">
        <v>2.0345331034646996</v>
      </c>
      <c r="E33" s="713">
        <v>48.578017593479203</v>
      </c>
      <c r="F33" s="713">
        <v>56.562331818395059</v>
      </c>
      <c r="G33" s="713">
        <v>3.8701280999070464</v>
      </c>
      <c r="H33" s="431">
        <v>1155.2722439999989</v>
      </c>
      <c r="I33" s="533">
        <v>1298</v>
      </c>
      <c r="J33" s="713"/>
      <c r="K33" s="713">
        <v>62.742981772200899</v>
      </c>
      <c r="L33" s="713">
        <v>2.2062661634322955</v>
      </c>
      <c r="M33" s="713">
        <v>58.413779733958378</v>
      </c>
      <c r="N33" s="713">
        <v>67.07218381044342</v>
      </c>
      <c r="O33" s="713">
        <v>3.5163552976212085</v>
      </c>
      <c r="P33" s="693">
        <v>1106.0087350000003</v>
      </c>
      <c r="Q33" s="431">
        <v>1186</v>
      </c>
      <c r="R33" s="713"/>
      <c r="S33" s="713">
        <v>71.070360152835804</v>
      </c>
      <c r="T33" s="713">
        <v>1.8113003179479799</v>
      </c>
      <c r="U33" s="713">
        <v>67.516187639465159</v>
      </c>
      <c r="V33" s="713">
        <v>74.624532666206449</v>
      </c>
      <c r="W33" s="713">
        <v>2.5486015746266149</v>
      </c>
      <c r="X33" s="693">
        <v>1146.291626000004</v>
      </c>
      <c r="Y33" s="533">
        <v>1148</v>
      </c>
      <c r="Z33" s="431"/>
      <c r="AA33" s="713">
        <v>72.486549344870895</v>
      </c>
      <c r="AB33" s="713">
        <v>1.7400030261737882</v>
      </c>
      <c r="AC33" s="713">
        <v>69.073018155241769</v>
      </c>
      <c r="AD33" s="713">
        <v>75.900080534500006</v>
      </c>
      <c r="AE33" s="713">
        <v>2.4004495204970189</v>
      </c>
      <c r="AF33" s="693">
        <v>1154.8894720000044</v>
      </c>
      <c r="AG33" s="431">
        <v>1213</v>
      </c>
      <c r="AH33" s="431"/>
      <c r="AI33" s="741">
        <v>67.257488647582292</v>
      </c>
      <c r="AJ33" s="741">
        <v>2.0465840497003263</v>
      </c>
      <c r="AK33" s="741">
        <v>63.242400761483054</v>
      </c>
      <c r="AL33" s="741">
        <v>71.272576533681516</v>
      </c>
      <c r="AM33" s="741">
        <v>3.0429088133576858</v>
      </c>
      <c r="AN33" s="744">
        <v>1093.768321999999</v>
      </c>
      <c r="AO33" s="744">
        <v>1030</v>
      </c>
      <c r="AP33" s="775"/>
      <c r="AQ33" s="741">
        <v>64.574278677507337</v>
      </c>
      <c r="AR33" s="741">
        <v>2.0143431221977743</v>
      </c>
      <c r="AS33" s="741">
        <v>60.622807823556549</v>
      </c>
      <c r="AT33" s="741">
        <v>68.525749531458118</v>
      </c>
      <c r="AU33" s="741">
        <v>3.1194202451066864</v>
      </c>
      <c r="AV33" s="744">
        <v>1135.7612350000006</v>
      </c>
      <c r="AW33" s="744">
        <v>1034</v>
      </c>
      <c r="AX33" s="783"/>
      <c r="AY33" s="741">
        <v>72.569866045439042</v>
      </c>
      <c r="AZ33" s="741">
        <v>1.1515018274191406</v>
      </c>
      <c r="BA33" s="741">
        <v>70.312089186743719</v>
      </c>
      <c r="BB33" s="741">
        <v>74.82764290413435</v>
      </c>
      <c r="BC33" s="741">
        <v>1.5867492806148176</v>
      </c>
      <c r="BD33" s="506">
        <v>1404.6201110000025</v>
      </c>
      <c r="BE33" s="506">
        <v>2823</v>
      </c>
      <c r="BF33" s="506"/>
      <c r="BG33" s="560">
        <v>70.969987803622899</v>
      </c>
      <c r="BH33" s="554">
        <v>1.2168350743255043</v>
      </c>
      <c r="BI33" s="554">
        <v>68.584102139766131</v>
      </c>
      <c r="BJ33" s="554">
        <v>73.355873467479668</v>
      </c>
      <c r="BK33" s="554">
        <v>1.7145769810367459</v>
      </c>
      <c r="BL33" s="506">
        <v>1453.230694999995</v>
      </c>
      <c r="BM33" s="506">
        <v>2549</v>
      </c>
      <c r="BN33" s="504"/>
      <c r="BO33" s="507">
        <v>74.17097103046126</v>
      </c>
      <c r="BP33" s="500">
        <v>1.2675589897378299</v>
      </c>
      <c r="BQ33" s="500">
        <v>71.685631942883049</v>
      </c>
      <c r="BR33" s="500">
        <v>76.656310118039485</v>
      </c>
      <c r="BS33" s="500">
        <v>1.7089691184132623</v>
      </c>
      <c r="BT33" s="501">
        <v>1373.4441639999975</v>
      </c>
      <c r="BU33" s="503">
        <v>2634</v>
      </c>
      <c r="BV33" s="481"/>
      <c r="BW33" s="560">
        <v>75.397300826424598</v>
      </c>
      <c r="BX33" s="554">
        <v>1.2477865986512329</v>
      </c>
      <c r="BY33" s="554">
        <v>72.950682246465277</v>
      </c>
      <c r="BZ33" s="554">
        <v>77.843919406383918</v>
      </c>
      <c r="CA33" s="554">
        <v>1.6549486320787752</v>
      </c>
      <c r="CB33" s="554">
        <v>1227.296025000001</v>
      </c>
      <c r="CC33" s="503">
        <v>2567</v>
      </c>
      <c r="CD33" s="807"/>
      <c r="CE33" s="554">
        <v>79.603885411584486</v>
      </c>
      <c r="CF33" s="554">
        <v>1.1336722555931569</v>
      </c>
      <c r="CG33" s="554">
        <v>77.381009429504743</v>
      </c>
      <c r="CH33" s="554">
        <v>81.826761393664228</v>
      </c>
      <c r="CI33" s="554">
        <v>1.4241418615832757</v>
      </c>
      <c r="CJ33" s="506">
        <v>1077.7230440000008</v>
      </c>
      <c r="CK33" s="506">
        <v>2404</v>
      </c>
      <c r="CL33" s="807"/>
      <c r="CM33" s="554">
        <v>69.03331268210998</v>
      </c>
      <c r="CN33" s="554">
        <v>1.5458873613429076</v>
      </c>
      <c r="CO33" s="554">
        <v>66.002044634935757</v>
      </c>
      <c r="CP33" s="554">
        <v>72.064580729284202</v>
      </c>
      <c r="CQ33" s="554">
        <v>2.2393353314240203</v>
      </c>
      <c r="CR33" s="506">
        <v>1093.7124450000003</v>
      </c>
      <c r="CS33" s="506">
        <v>1957</v>
      </c>
      <c r="CT33" s="807"/>
      <c r="CU33" s="554">
        <v>75.165082532651496</v>
      </c>
      <c r="CV33" s="554">
        <v>1.2717179101834637</v>
      </c>
      <c r="CW33" s="554">
        <v>72.671535718874537</v>
      </c>
      <c r="CX33" s="554">
        <v>77.658629346428455</v>
      </c>
      <c r="CY33" s="554">
        <v>1.6918998387729212</v>
      </c>
      <c r="CZ33" s="506">
        <v>1140.1822590000002</v>
      </c>
      <c r="DA33" s="506">
        <v>2493</v>
      </c>
      <c r="DB33" s="807"/>
      <c r="DC33" s="554"/>
      <c r="DD33" s="554"/>
      <c r="DE33" s="554"/>
      <c r="DF33" s="554"/>
      <c r="DG33" s="554"/>
      <c r="DH33" s="506"/>
      <c r="DI33" s="506"/>
      <c r="DJ33" s="807"/>
      <c r="DK33" s="500"/>
      <c r="DL33" s="500"/>
      <c r="DM33" s="500"/>
      <c r="DN33" s="500"/>
      <c r="DO33" s="500"/>
    </row>
    <row r="34" spans="1:120" s="140" customFormat="1" ht="24" customHeight="1">
      <c r="A34" s="440" t="s">
        <v>45</v>
      </c>
      <c r="B34" s="652"/>
      <c r="C34" s="713">
        <v>58.177535522389157</v>
      </c>
      <c r="D34" s="713">
        <v>2.7393806807515331</v>
      </c>
      <c r="E34" s="713">
        <v>52.80232779056675</v>
      </c>
      <c r="F34" s="713">
        <v>63.552743254211563</v>
      </c>
      <c r="G34" s="713">
        <v>4.7086571408603319</v>
      </c>
      <c r="H34" s="431">
        <v>977.50688799999932</v>
      </c>
      <c r="I34" s="533">
        <v>824</v>
      </c>
      <c r="J34" s="713"/>
      <c r="K34" s="713">
        <v>62.285683745950806</v>
      </c>
      <c r="L34" s="713">
        <v>2.8418132473703968</v>
      </c>
      <c r="M34" s="713">
        <v>56.709392042468835</v>
      </c>
      <c r="N34" s="713">
        <v>67.861975449432776</v>
      </c>
      <c r="O34" s="713">
        <v>4.562546441589225</v>
      </c>
      <c r="P34" s="693">
        <v>829.53210099999842</v>
      </c>
      <c r="Q34" s="431">
        <v>711</v>
      </c>
      <c r="R34" s="713"/>
      <c r="S34" s="713">
        <v>74.885773713503241</v>
      </c>
      <c r="T34" s="713">
        <v>2.0701714046154502</v>
      </c>
      <c r="U34" s="713">
        <v>70.823638775777553</v>
      </c>
      <c r="V34" s="713">
        <v>78.947908651228914</v>
      </c>
      <c r="W34" s="713">
        <v>2.7644388272403759</v>
      </c>
      <c r="X34" s="693">
        <v>889.97421800000029</v>
      </c>
      <c r="Y34" s="533">
        <v>732</v>
      </c>
      <c r="Z34" s="431"/>
      <c r="AA34" s="713">
        <v>73.763843905396939</v>
      </c>
      <c r="AB34" s="713">
        <v>2.2301029058579811</v>
      </c>
      <c r="AC34" s="713">
        <v>69.388836672238014</v>
      </c>
      <c r="AD34" s="713">
        <v>78.138851138555864</v>
      </c>
      <c r="AE34" s="713">
        <v>3.0233008311200757</v>
      </c>
      <c r="AF34" s="693">
        <v>881.18992800000035</v>
      </c>
      <c r="AG34" s="431">
        <v>803</v>
      </c>
      <c r="AH34" s="431"/>
      <c r="AI34" s="759">
        <v>66.774406746357528</v>
      </c>
      <c r="AJ34" s="759">
        <v>2.7150604948244603</v>
      </c>
      <c r="AK34" s="759">
        <v>61.447869336671125</v>
      </c>
      <c r="AL34" s="759">
        <v>72.100944156043937</v>
      </c>
      <c r="AM34" s="759">
        <v>4.0660196430312183</v>
      </c>
      <c r="AN34" s="747">
        <v>802.94445900000028</v>
      </c>
      <c r="AO34" s="747">
        <v>652</v>
      </c>
      <c r="AP34" s="775"/>
      <c r="AQ34" s="759">
        <v>59.768392216886838</v>
      </c>
      <c r="AR34" s="759">
        <v>2.7778747660304202</v>
      </c>
      <c r="AS34" s="759">
        <v>54.3191263728839</v>
      </c>
      <c r="AT34" s="759">
        <v>65.217658060889775</v>
      </c>
      <c r="AU34" s="759">
        <v>4.6477321256193429</v>
      </c>
      <c r="AV34" s="747">
        <v>957.93533799999932</v>
      </c>
      <c r="AW34" s="747">
        <v>761</v>
      </c>
      <c r="AX34" s="785"/>
      <c r="AY34" s="759">
        <v>70.636096620726747</v>
      </c>
      <c r="AZ34" s="759">
        <v>1.3835689916590637</v>
      </c>
      <c r="BA34" s="759">
        <v>67.923300186197764</v>
      </c>
      <c r="BB34" s="759">
        <v>73.348893055255743</v>
      </c>
      <c r="BC34" s="759">
        <v>1.9587279844864518</v>
      </c>
      <c r="BD34" s="506">
        <v>1215.6325859999995</v>
      </c>
      <c r="BE34" s="506">
        <v>2194</v>
      </c>
      <c r="BF34" s="506"/>
      <c r="BG34" s="560">
        <v>73.674120218838169</v>
      </c>
      <c r="BH34" s="554">
        <v>1.3388859138434155</v>
      </c>
      <c r="BI34" s="554">
        <v>71.048925749366248</v>
      </c>
      <c r="BJ34" s="554">
        <v>76.299314688310091</v>
      </c>
      <c r="BK34" s="554">
        <v>1.8173083164976405</v>
      </c>
      <c r="BL34" s="506">
        <v>1263.1908629999969</v>
      </c>
      <c r="BM34" s="506">
        <v>1998</v>
      </c>
      <c r="BN34" s="504"/>
      <c r="BO34" s="507">
        <v>79.166201202854069</v>
      </c>
      <c r="BP34" s="500">
        <v>1.3041545755809714</v>
      </c>
      <c r="BQ34" s="500">
        <v>76.609108105667516</v>
      </c>
      <c r="BR34" s="500">
        <v>81.723294300040621</v>
      </c>
      <c r="BS34" s="500">
        <v>1.6473628338427262</v>
      </c>
      <c r="BT34" s="501">
        <v>1188.2860750000011</v>
      </c>
      <c r="BU34" s="503">
        <v>1942</v>
      </c>
      <c r="BV34" s="481"/>
      <c r="BW34" s="560">
        <v>79.080269831778367</v>
      </c>
      <c r="BX34" s="554">
        <v>1.290414037000871</v>
      </c>
      <c r="BY34" s="554">
        <v>76.550068784436377</v>
      </c>
      <c r="BZ34" s="554">
        <v>81.610470879120342</v>
      </c>
      <c r="CA34" s="554">
        <v>1.631777483493511</v>
      </c>
      <c r="CB34" s="554">
        <v>1014.1948500000022</v>
      </c>
      <c r="CC34" s="503">
        <v>1895</v>
      </c>
      <c r="CD34" s="807"/>
      <c r="CE34" s="554">
        <v>81.73587569555724</v>
      </c>
      <c r="CF34" s="554">
        <v>1.2305372369010825</v>
      </c>
      <c r="CG34" s="554">
        <v>79.323069299822507</v>
      </c>
      <c r="CH34" s="554">
        <v>84.148682091291974</v>
      </c>
      <c r="CI34" s="554">
        <v>1.5055044390598835</v>
      </c>
      <c r="CJ34" s="506">
        <v>962.0243109999999</v>
      </c>
      <c r="CK34" s="506">
        <v>1830</v>
      </c>
      <c r="CL34" s="807"/>
      <c r="CM34" s="554">
        <v>72.120149781942729</v>
      </c>
      <c r="CN34" s="554">
        <v>1.7923856198385018</v>
      </c>
      <c r="CO34" s="554">
        <v>68.605533262333438</v>
      </c>
      <c r="CP34" s="554">
        <v>75.63476630155202</v>
      </c>
      <c r="CQ34" s="554">
        <v>2.4852771732419154</v>
      </c>
      <c r="CR34" s="506">
        <v>856.1021280000009</v>
      </c>
      <c r="CS34" s="506">
        <v>1286</v>
      </c>
      <c r="CT34" s="807"/>
      <c r="CU34" s="554">
        <v>74.976557700321194</v>
      </c>
      <c r="CV34" s="554">
        <v>1.3651837062874903</v>
      </c>
      <c r="CW34" s="554">
        <v>72.299745921723002</v>
      </c>
      <c r="CX34" s="554">
        <v>77.653369478919402</v>
      </c>
      <c r="CY34" s="554">
        <v>1.8208140626355296</v>
      </c>
      <c r="CZ34" s="506">
        <v>967.83166799999958</v>
      </c>
      <c r="DA34" s="506">
        <v>1814</v>
      </c>
      <c r="DB34" s="807"/>
      <c r="DC34" s="554"/>
      <c r="DD34" s="554"/>
      <c r="DE34" s="554"/>
      <c r="DF34" s="554"/>
      <c r="DG34" s="554"/>
      <c r="DH34" s="506"/>
      <c r="DI34" s="506"/>
      <c r="DJ34" s="807"/>
      <c r="DK34" s="500"/>
      <c r="DL34" s="500"/>
      <c r="DM34" s="500"/>
      <c r="DN34" s="500"/>
      <c r="DO34" s="500"/>
    </row>
    <row r="35" spans="1:120" s="140" customFormat="1" ht="24" customHeight="1">
      <c r="A35" s="527" t="s">
        <v>16</v>
      </c>
      <c r="B35" s="606"/>
      <c r="C35" s="711">
        <v>57.969889961124778</v>
      </c>
      <c r="D35" s="711">
        <v>3.2669680557394769</v>
      </c>
      <c r="E35" s="711">
        <v>51.559451252763154</v>
      </c>
      <c r="F35" s="711">
        <v>64.380328669486403</v>
      </c>
      <c r="G35" s="711">
        <v>5.6356292170475744</v>
      </c>
      <c r="H35" s="416">
        <v>705.91579400000012</v>
      </c>
      <c r="I35" s="528">
        <v>453</v>
      </c>
      <c r="J35" s="711"/>
      <c r="K35" s="711">
        <v>68.773821932684967</v>
      </c>
      <c r="L35" s="711">
        <v>2.8980797173317079</v>
      </c>
      <c r="M35" s="711">
        <v>63.087122464048193</v>
      </c>
      <c r="N35" s="711">
        <v>74.460521401321728</v>
      </c>
      <c r="O35" s="711">
        <v>4.2139285499769308</v>
      </c>
      <c r="P35" s="415">
        <v>610.10478000000057</v>
      </c>
      <c r="Q35" s="416">
        <v>411</v>
      </c>
      <c r="R35" s="711"/>
      <c r="S35" s="711">
        <v>77.003629801336487</v>
      </c>
      <c r="T35" s="711">
        <v>2.7470850555478981</v>
      </c>
      <c r="U35" s="711">
        <v>71.613240311767584</v>
      </c>
      <c r="V35" s="711">
        <v>82.394019290905391</v>
      </c>
      <c r="W35" s="711">
        <v>3.5674747575343773</v>
      </c>
      <c r="X35" s="415">
        <v>644.36832300000015</v>
      </c>
      <c r="Y35" s="528">
        <v>399</v>
      </c>
      <c r="Z35" s="416"/>
      <c r="AA35" s="711">
        <v>77.241188919569908</v>
      </c>
      <c r="AB35" s="711">
        <v>2.7343506259239017</v>
      </c>
      <c r="AC35" s="711">
        <v>71.876950464480643</v>
      </c>
      <c r="AD35" s="711">
        <v>82.605427374659172</v>
      </c>
      <c r="AE35" s="711">
        <v>3.5400162324937021</v>
      </c>
      <c r="AF35" s="415">
        <v>714.12834099999952</v>
      </c>
      <c r="AG35" s="416">
        <v>473</v>
      </c>
      <c r="AH35" s="416"/>
      <c r="AI35" s="552">
        <v>69.478817286087889</v>
      </c>
      <c r="AJ35" s="552">
        <v>3.7681993029989562</v>
      </c>
      <c r="AK35" s="552">
        <v>62.086181065701986</v>
      </c>
      <c r="AL35" s="552">
        <v>76.871453506473799</v>
      </c>
      <c r="AM35" s="552">
        <v>5.4235225212353795</v>
      </c>
      <c r="AN35" s="488">
        <v>582.84847500000069</v>
      </c>
      <c r="AO35" s="488">
        <v>380</v>
      </c>
      <c r="AP35" s="775"/>
      <c r="AQ35" s="551">
        <v>68.597331614995909</v>
      </c>
      <c r="AR35" s="551">
        <v>2.6130738037230778</v>
      </c>
      <c r="AS35" s="551">
        <v>63.471350415046068</v>
      </c>
      <c r="AT35" s="551">
        <v>73.723312814945757</v>
      </c>
      <c r="AU35" s="551">
        <v>3.8092936593933624</v>
      </c>
      <c r="AV35" s="481">
        <v>711.03150300000027</v>
      </c>
      <c r="AW35" s="481">
        <v>499</v>
      </c>
      <c r="AX35" s="775"/>
      <c r="AY35" s="551">
        <v>71.152374777367612</v>
      </c>
      <c r="AZ35" s="551">
        <v>1.6983995087988941</v>
      </c>
      <c r="BA35" s="551">
        <v>67.822282704148634</v>
      </c>
      <c r="BB35" s="551">
        <v>74.482466850586576</v>
      </c>
      <c r="BC35" s="551">
        <v>2.3869892102872252</v>
      </c>
      <c r="BD35" s="481">
        <v>1106.1567859999959</v>
      </c>
      <c r="BE35" s="481">
        <v>1644</v>
      </c>
      <c r="BF35" s="481"/>
      <c r="BG35" s="557">
        <v>74.657238658407238</v>
      </c>
      <c r="BH35" s="551">
        <v>1.6170820927916107</v>
      </c>
      <c r="BI35" s="551">
        <v>71.486576451279788</v>
      </c>
      <c r="BJ35" s="551">
        <v>77.827900865534701</v>
      </c>
      <c r="BK35" s="551">
        <v>2.166008443187323</v>
      </c>
      <c r="BL35" s="481">
        <v>1108.2663179999956</v>
      </c>
      <c r="BM35" s="481">
        <v>1294</v>
      </c>
      <c r="BN35" s="474"/>
      <c r="BO35" s="477">
        <v>78.742435128674487</v>
      </c>
      <c r="BP35" s="475">
        <v>1.7701392407696785</v>
      </c>
      <c r="BQ35" s="475">
        <v>75.27167259915241</v>
      </c>
      <c r="BR35" s="475">
        <v>82.213197658196563</v>
      </c>
      <c r="BS35" s="475">
        <v>2.2480118094862842</v>
      </c>
      <c r="BT35" s="478">
        <v>932.50379899999825</v>
      </c>
      <c r="BU35" s="480">
        <v>1255</v>
      </c>
      <c r="BV35" s="481"/>
      <c r="BW35" s="557">
        <v>76.721423109576961</v>
      </c>
      <c r="BX35" s="551">
        <v>1.9099398956779514</v>
      </c>
      <c r="BY35" s="551">
        <v>72.976476305033373</v>
      </c>
      <c r="BZ35" s="551">
        <v>80.466369914120548</v>
      </c>
      <c r="CA35" s="551">
        <v>2.4894479511284482</v>
      </c>
      <c r="CB35" s="551">
        <v>915.05858800000021</v>
      </c>
      <c r="CC35" s="480">
        <v>1389</v>
      </c>
      <c r="CD35" s="794"/>
      <c r="CE35" s="551">
        <v>79.146669806257094</v>
      </c>
      <c r="CF35" s="551">
        <v>1.6618955734053835</v>
      </c>
      <c r="CG35" s="551">
        <v>75.888066857634513</v>
      </c>
      <c r="CH35" s="551">
        <v>82.405272754879675</v>
      </c>
      <c r="CI35" s="551">
        <v>2.0997668979295439</v>
      </c>
      <c r="CJ35" s="481">
        <v>790.74433899999894</v>
      </c>
      <c r="CK35" s="481">
        <v>1242</v>
      </c>
      <c r="CL35" s="794"/>
      <c r="CM35" s="551">
        <v>71.633665679395506</v>
      </c>
      <c r="CN35" s="551">
        <v>1.8453853583680073</v>
      </c>
      <c r="CO35" s="551">
        <v>68.015124114578839</v>
      </c>
      <c r="CP35" s="551">
        <v>75.252207244212173</v>
      </c>
      <c r="CQ35" s="551">
        <v>2.57614257328005</v>
      </c>
      <c r="CR35" s="481">
        <v>759.18496400000038</v>
      </c>
      <c r="CS35" s="481">
        <v>869</v>
      </c>
      <c r="CT35" s="794"/>
      <c r="CU35" s="551">
        <v>76.870710434753704</v>
      </c>
      <c r="CV35" s="551">
        <v>1.5306735663863944</v>
      </c>
      <c r="CW35" s="551">
        <v>73.869411039792155</v>
      </c>
      <c r="CX35" s="551">
        <v>79.872009829715267</v>
      </c>
      <c r="CY35" s="551">
        <v>1.9912311955092423</v>
      </c>
      <c r="CZ35" s="481">
        <v>743.46607800000027</v>
      </c>
      <c r="DA35" s="481">
        <v>1178</v>
      </c>
      <c r="DB35" s="794"/>
      <c r="DC35" s="551"/>
      <c r="DD35" s="551"/>
      <c r="DE35" s="551"/>
      <c r="DF35" s="551"/>
      <c r="DG35" s="551"/>
      <c r="DH35" s="481"/>
      <c r="DI35" s="481"/>
      <c r="DJ35" s="794"/>
      <c r="DK35" s="475"/>
      <c r="DL35" s="475"/>
      <c r="DM35" s="475"/>
      <c r="DN35" s="475"/>
      <c r="DO35" s="475"/>
    </row>
    <row r="36" spans="1:120" s="140" customFormat="1" ht="5.25" hidden="1" customHeight="1">
      <c r="A36" s="426"/>
      <c r="B36" s="245"/>
      <c r="C36" s="707"/>
      <c r="D36" s="707"/>
      <c r="E36" s="707"/>
      <c r="F36" s="707"/>
      <c r="G36" s="707"/>
      <c r="H36" s="414"/>
      <c r="I36" s="522"/>
      <c r="J36" s="707"/>
      <c r="K36" s="707"/>
      <c r="L36" s="707"/>
      <c r="M36" s="707"/>
      <c r="N36" s="707"/>
      <c r="O36" s="707"/>
      <c r="P36" s="689"/>
      <c r="Q36" s="414"/>
      <c r="R36" s="707"/>
      <c r="S36" s="707"/>
      <c r="T36" s="707"/>
      <c r="U36" s="707"/>
      <c r="V36" s="707"/>
      <c r="W36" s="707"/>
      <c r="X36" s="689"/>
      <c r="Y36" s="522"/>
      <c r="Z36" s="414"/>
      <c r="AA36" s="707"/>
      <c r="AB36" s="707"/>
      <c r="AC36" s="707"/>
      <c r="AD36" s="707"/>
      <c r="AE36" s="707"/>
      <c r="AF36" s="689"/>
      <c r="AG36" s="414"/>
      <c r="AH36" s="414"/>
      <c r="AI36" s="551"/>
      <c r="AJ36" s="551"/>
      <c r="AK36" s="551"/>
      <c r="AL36" s="551"/>
      <c r="AM36" s="551"/>
      <c r="AN36" s="481"/>
      <c r="AO36" s="481"/>
      <c r="AP36" s="775"/>
      <c r="AQ36" s="551"/>
      <c r="AR36" s="551"/>
      <c r="AS36" s="551"/>
      <c r="AT36" s="551"/>
      <c r="AU36" s="551"/>
      <c r="AV36" s="481"/>
      <c r="AW36" s="481"/>
      <c r="AX36" s="775"/>
      <c r="AY36" s="474"/>
      <c r="AZ36" s="474"/>
      <c r="BA36" s="474"/>
      <c r="BB36" s="474"/>
      <c r="BC36" s="474"/>
      <c r="BD36" s="474"/>
      <c r="BE36" s="474"/>
      <c r="BF36" s="474"/>
      <c r="BG36" s="474"/>
      <c r="BH36" s="474"/>
      <c r="BI36" s="474"/>
      <c r="BJ36" s="474"/>
      <c r="BK36" s="474"/>
      <c r="BL36" s="474"/>
      <c r="BM36" s="474"/>
      <c r="BN36" s="474"/>
      <c r="BO36" s="477"/>
      <c r="BP36" s="475"/>
      <c r="BQ36" s="475"/>
      <c r="BR36" s="475"/>
      <c r="BS36" s="475"/>
      <c r="BT36" s="478"/>
      <c r="BU36" s="480"/>
      <c r="BV36" s="474"/>
      <c r="BW36" s="557"/>
      <c r="BX36" s="551"/>
      <c r="BY36" s="551"/>
      <c r="BZ36" s="551"/>
      <c r="CA36" s="551"/>
      <c r="CB36" s="551"/>
      <c r="CC36" s="480"/>
      <c r="CD36" s="794"/>
      <c r="CE36" s="551"/>
      <c r="CF36" s="551"/>
      <c r="CG36" s="551"/>
      <c r="CH36" s="551"/>
      <c r="CI36" s="551"/>
      <c r="CJ36" s="481"/>
      <c r="CK36" s="481"/>
      <c r="CL36" s="794"/>
      <c r="CM36" s="551"/>
      <c r="CN36" s="551"/>
      <c r="CO36" s="551"/>
      <c r="CP36" s="551"/>
      <c r="CQ36" s="551"/>
      <c r="CR36" s="481"/>
      <c r="CS36" s="481"/>
      <c r="CT36" s="794"/>
      <c r="CU36" s="551"/>
      <c r="CV36" s="551"/>
      <c r="CW36" s="551"/>
      <c r="CX36" s="551"/>
      <c r="CY36" s="551"/>
      <c r="CZ36" s="481"/>
      <c r="DA36" s="481"/>
      <c r="DB36" s="794"/>
      <c r="DC36" s="551"/>
      <c r="DD36" s="551"/>
      <c r="DE36" s="551"/>
      <c r="DF36" s="551"/>
      <c r="DG36" s="551"/>
      <c r="DH36" s="481"/>
      <c r="DI36" s="481"/>
      <c r="DJ36" s="794"/>
      <c r="DK36" s="475"/>
      <c r="DL36" s="475"/>
      <c r="DM36" s="475"/>
      <c r="DN36" s="475"/>
      <c r="DO36" s="475"/>
      <c r="DP36" s="721"/>
    </row>
    <row r="37" spans="1:120" s="140" customFormat="1" ht="18.75" hidden="1" customHeight="1" thickBot="1">
      <c r="A37" s="419" t="s">
        <v>69</v>
      </c>
      <c r="B37" s="245"/>
      <c r="C37" s="711">
        <v>52.996176778536665</v>
      </c>
      <c r="D37" s="711">
        <v>1.8390159277069249</v>
      </c>
      <c r="E37" s="711">
        <v>49.367373865866625</v>
      </c>
      <c r="F37" s="711">
        <v>56.624979691206704</v>
      </c>
      <c r="G37" s="711">
        <v>3.4700916924477512</v>
      </c>
      <c r="H37" s="416">
        <v>1021.3397360000017</v>
      </c>
      <c r="I37" s="528">
        <v>1342</v>
      </c>
      <c r="J37" s="711"/>
      <c r="K37" s="711">
        <v>65.031261775341292</v>
      </c>
      <c r="L37" s="711">
        <v>2.1698732812482469</v>
      </c>
      <c r="M37" s="711">
        <v>60.746576569812326</v>
      </c>
      <c r="N37" s="711">
        <v>69.315946980870265</v>
      </c>
      <c r="O37" s="711">
        <v>3.3366618177336744</v>
      </c>
      <c r="P37" s="415">
        <v>862.30515399999967</v>
      </c>
      <c r="Q37" s="416">
        <v>1126</v>
      </c>
      <c r="R37" s="711"/>
      <c r="S37" s="707">
        <v>69.174761293305821</v>
      </c>
      <c r="T37" s="707">
        <v>1.8542278154131251</v>
      </c>
      <c r="U37" s="707">
        <v>65.517120629093</v>
      </c>
      <c r="V37" s="707">
        <v>72.832401957518627</v>
      </c>
      <c r="W37" s="707">
        <v>2.6804975987572544</v>
      </c>
      <c r="X37" s="689">
        <v>906.68069000000185</v>
      </c>
      <c r="Y37" s="522">
        <v>1230</v>
      </c>
      <c r="Z37" s="414"/>
      <c r="AA37" s="707">
        <v>72.822285699882954</v>
      </c>
      <c r="AB37" s="707">
        <v>1.4159065225433805</v>
      </c>
      <c r="AC37" s="707">
        <v>70.037246087367265</v>
      </c>
      <c r="AD37" s="707">
        <v>75.607325312398629</v>
      </c>
      <c r="AE37" s="707">
        <v>1.9443313388687773</v>
      </c>
      <c r="AF37" s="689">
        <v>1535.0387100000044</v>
      </c>
      <c r="AG37" s="414">
        <v>2002</v>
      </c>
      <c r="AH37" s="414"/>
      <c r="AI37" s="551">
        <v>67.754241595063107</v>
      </c>
      <c r="AJ37" s="551">
        <v>1.5690418161101338</v>
      </c>
      <c r="AK37" s="551">
        <v>64.667586718449215</v>
      </c>
      <c r="AL37" s="551">
        <v>70.840896471676984</v>
      </c>
      <c r="AM37" s="551">
        <v>2.3157838965825892</v>
      </c>
      <c r="AN37" s="481">
        <v>1266.2198229999974</v>
      </c>
      <c r="AO37" s="481">
        <v>1781</v>
      </c>
      <c r="AP37" s="775"/>
      <c r="AQ37" s="551">
        <v>61.778316701057669</v>
      </c>
      <c r="AR37" s="551">
        <v>1.4120645861862848</v>
      </c>
      <c r="AS37" s="551">
        <v>59.002703467491493</v>
      </c>
      <c r="AT37" s="551">
        <v>64.553929934623838</v>
      </c>
      <c r="AU37" s="551">
        <v>2.285696117327376</v>
      </c>
      <c r="AV37" s="481">
        <v>1621.7002170000028</v>
      </c>
      <c r="AW37" s="481">
        <v>2200</v>
      </c>
      <c r="AX37" s="775"/>
      <c r="AY37" s="551">
        <v>69.640371725745666</v>
      </c>
      <c r="AZ37" s="551">
        <v>1.161753223317703</v>
      </c>
      <c r="BA37" s="551">
        <v>67.360731860490759</v>
      </c>
      <c r="BB37" s="551">
        <v>71.920011591000559</v>
      </c>
      <c r="BC37" s="551">
        <v>1.6682180099394976</v>
      </c>
      <c r="BD37" s="481">
        <v>2308.9477370000163</v>
      </c>
      <c r="BE37" s="481">
        <v>5119</v>
      </c>
      <c r="BF37" s="481"/>
      <c r="BG37" s="557">
        <v>70.088197371626634</v>
      </c>
      <c r="BH37" s="551">
        <v>1.0663928591311049</v>
      </c>
      <c r="BI37" s="551">
        <v>67.996110386925352</v>
      </c>
      <c r="BJ37" s="551">
        <v>72.180284356327931</v>
      </c>
      <c r="BK37" s="551">
        <v>1.5215013356340168</v>
      </c>
      <c r="BL37" s="481">
        <v>2542.6033209999955</v>
      </c>
      <c r="BM37" s="481">
        <v>5352</v>
      </c>
      <c r="BN37" s="474"/>
      <c r="BO37" s="477">
        <v>71.924289263553305</v>
      </c>
      <c r="BP37" s="475">
        <v>1.0598787586170493</v>
      </c>
      <c r="BQ37" s="475">
        <v>69.845107851626082</v>
      </c>
      <c r="BR37" s="475">
        <v>74.003470675480514</v>
      </c>
      <c r="BS37" s="475">
        <v>1.4736033813741545</v>
      </c>
      <c r="BT37" s="478">
        <v>2497.9108759999999</v>
      </c>
      <c r="BU37" s="480">
        <v>6027</v>
      </c>
      <c r="BV37" s="481"/>
      <c r="BW37" s="557">
        <v>76.415539747312437</v>
      </c>
      <c r="BX37" s="551">
        <v>0.82308697912513029</v>
      </c>
      <c r="BY37" s="551">
        <v>74.800741460945076</v>
      </c>
      <c r="BZ37" s="551">
        <v>78.030338033679797</v>
      </c>
      <c r="CA37" s="551">
        <v>1.0771198919053353</v>
      </c>
      <c r="CB37" s="551">
        <v>2213.2447400000037</v>
      </c>
      <c r="CC37" s="480">
        <v>6062</v>
      </c>
      <c r="CD37" s="794"/>
      <c r="CE37" s="551">
        <v>79.483892963638354</v>
      </c>
      <c r="CF37" s="551">
        <v>0.85658342006770116</v>
      </c>
      <c r="CG37" s="551">
        <v>77.80335033135708</v>
      </c>
      <c r="CH37" s="551">
        <v>81.164435595919613</v>
      </c>
      <c r="CI37" s="551">
        <v>1.0776817643538974</v>
      </c>
      <c r="CJ37" s="481">
        <v>2052.7817010000049</v>
      </c>
      <c r="CK37" s="481">
        <v>5596</v>
      </c>
      <c r="CL37" s="794"/>
      <c r="CM37" s="551">
        <v>69.292686358061061</v>
      </c>
      <c r="CN37" s="551">
        <v>1.0264260858245555</v>
      </c>
      <c r="CO37" s="551">
        <v>67.278835965485811</v>
      </c>
      <c r="CP37" s="551">
        <v>71.306536750636312</v>
      </c>
      <c r="CQ37" s="551">
        <v>1.4812906524082938</v>
      </c>
      <c r="CR37" s="481">
        <v>1867.5721089999997</v>
      </c>
      <c r="CS37" s="481">
        <v>4677</v>
      </c>
      <c r="CT37" s="794"/>
      <c r="CU37" s="551"/>
      <c r="CV37" s="551"/>
      <c r="CW37" s="551"/>
      <c r="CX37" s="551"/>
      <c r="CY37" s="551"/>
      <c r="CZ37" s="481"/>
      <c r="DA37" s="481"/>
      <c r="DB37" s="794"/>
      <c r="DC37" s="551"/>
      <c r="DD37" s="551"/>
      <c r="DE37" s="551"/>
      <c r="DF37" s="551"/>
      <c r="DG37" s="551"/>
      <c r="DH37" s="481"/>
      <c r="DI37" s="481"/>
      <c r="DJ37" s="794"/>
      <c r="DK37" s="475"/>
      <c r="DL37" s="475"/>
      <c r="DM37" s="475"/>
      <c r="DN37" s="475"/>
      <c r="DO37" s="475"/>
    </row>
    <row r="38" spans="1:120" s="143" customFormat="1" ht="5.25" customHeight="1" thickBot="1">
      <c r="A38" s="653"/>
      <c r="B38" s="654"/>
      <c r="C38" s="655"/>
      <c r="D38" s="655"/>
      <c r="E38" s="655"/>
      <c r="F38" s="655"/>
      <c r="G38" s="655"/>
      <c r="H38" s="656"/>
      <c r="I38" s="656"/>
      <c r="J38" s="655"/>
      <c r="K38" s="655"/>
      <c r="L38" s="655"/>
      <c r="M38" s="655"/>
      <c r="N38" s="655"/>
      <c r="O38" s="655"/>
      <c r="P38" s="657"/>
      <c r="Q38" s="656"/>
      <c r="R38" s="655"/>
      <c r="S38" s="655"/>
      <c r="T38" s="655"/>
      <c r="U38" s="655"/>
      <c r="V38" s="655"/>
      <c r="W38" s="655"/>
      <c r="X38" s="657"/>
      <c r="Y38" s="656"/>
      <c r="Z38" s="656"/>
      <c r="AA38" s="655"/>
      <c r="AB38" s="655"/>
      <c r="AC38" s="655"/>
      <c r="AD38" s="655"/>
      <c r="AE38" s="655"/>
      <c r="AF38" s="655"/>
      <c r="AG38" s="655"/>
      <c r="AH38" s="655"/>
      <c r="AI38" s="658"/>
      <c r="AJ38" s="658"/>
      <c r="AK38" s="659"/>
      <c r="AL38" s="658"/>
      <c r="AM38" s="658"/>
      <c r="AN38" s="660"/>
      <c r="AO38" s="660"/>
      <c r="AP38" s="779"/>
      <c r="AQ38" s="660"/>
      <c r="AR38" s="660"/>
      <c r="AS38" s="660"/>
      <c r="AT38" s="660"/>
      <c r="AU38" s="660"/>
      <c r="AV38" s="660"/>
      <c r="AW38" s="660"/>
      <c r="AX38" s="660"/>
      <c r="AY38" s="654"/>
      <c r="AZ38" s="654"/>
      <c r="BA38" s="654"/>
      <c r="BB38" s="654"/>
      <c r="BC38" s="654"/>
      <c r="BD38" s="654"/>
      <c r="BE38" s="654"/>
      <c r="BF38" s="654"/>
      <c r="BG38" s="654"/>
      <c r="BH38" s="654"/>
      <c r="BI38" s="654"/>
      <c r="BJ38" s="654"/>
      <c r="BK38" s="654"/>
      <c r="BL38" s="654"/>
      <c r="BM38" s="654"/>
      <c r="BN38" s="654"/>
      <c r="BO38" s="654"/>
      <c r="BP38" s="654"/>
      <c r="BQ38" s="654"/>
      <c r="BR38" s="654"/>
      <c r="BS38" s="654"/>
      <c r="BT38" s="654"/>
      <c r="BU38" s="654"/>
      <c r="BV38" s="654"/>
      <c r="BW38" s="202"/>
      <c r="BX38" s="202"/>
      <c r="BY38" s="202"/>
      <c r="BZ38" s="202"/>
      <c r="CA38" s="202"/>
      <c r="CB38" s="202"/>
      <c r="CC38" s="202"/>
      <c r="CD38" s="809"/>
      <c r="CE38" s="202"/>
      <c r="CF38" s="202"/>
      <c r="CG38" s="202"/>
      <c r="CH38" s="202"/>
      <c r="CI38" s="202"/>
      <c r="CJ38" s="202"/>
      <c r="CK38" s="202"/>
      <c r="CL38" s="809"/>
      <c r="CM38" s="202"/>
      <c r="CN38" s="202"/>
      <c r="CO38" s="202"/>
      <c r="CP38" s="202"/>
      <c r="CQ38" s="202"/>
      <c r="CR38" s="202"/>
      <c r="CS38" s="202"/>
      <c r="CT38" s="809"/>
      <c r="CU38" s="202"/>
      <c r="CV38" s="202"/>
      <c r="CW38" s="202"/>
      <c r="CX38" s="202"/>
      <c r="CY38" s="202"/>
      <c r="CZ38" s="202"/>
      <c r="DA38" s="202"/>
      <c r="DB38" s="809"/>
      <c r="DC38" s="202"/>
      <c r="DD38" s="202"/>
      <c r="DE38" s="202"/>
      <c r="DF38" s="202"/>
      <c r="DG38" s="202"/>
      <c r="DH38" s="202"/>
      <c r="DI38" s="202"/>
      <c r="DJ38" s="809"/>
      <c r="DK38" s="654"/>
      <c r="DL38" s="654"/>
      <c r="DM38" s="654"/>
      <c r="DN38" s="654"/>
      <c r="DO38" s="654"/>
      <c r="DP38" s="140"/>
    </row>
    <row r="39" spans="1:120" ht="78" customHeight="1" thickTop="1">
      <c r="A39" s="1134" t="s">
        <v>201</v>
      </c>
      <c r="B39" s="1134"/>
      <c r="C39" s="1134"/>
      <c r="D39" s="1134"/>
      <c r="E39" s="1134"/>
      <c r="F39" s="1134"/>
      <c r="G39" s="1134"/>
      <c r="H39" s="1134"/>
      <c r="I39" s="1134"/>
      <c r="J39" s="1134"/>
      <c r="K39" s="1134"/>
      <c r="L39" s="1134"/>
      <c r="M39" s="1134"/>
      <c r="N39" s="1134"/>
      <c r="O39" s="1134"/>
      <c r="P39" s="1134"/>
      <c r="Q39" s="1134"/>
      <c r="R39" s="1134"/>
      <c r="S39" s="1134"/>
      <c r="T39" s="1134"/>
      <c r="U39" s="1134"/>
      <c r="V39" s="1134"/>
      <c r="W39" s="1134"/>
      <c r="X39" s="1134"/>
      <c r="Y39" s="1134"/>
      <c r="Z39" s="1134"/>
      <c r="AA39" s="1134"/>
      <c r="AB39" s="1134"/>
      <c r="AC39" s="1134"/>
      <c r="AD39" s="1134"/>
      <c r="AE39" s="1134"/>
      <c r="AF39" s="1134"/>
      <c r="AG39" s="1134"/>
      <c r="AH39" s="1134"/>
      <c r="AI39" s="1134"/>
      <c r="AJ39" s="1134"/>
      <c r="AK39" s="1134"/>
      <c r="AL39" s="1134"/>
      <c r="AM39" s="1134"/>
      <c r="AN39" s="1134"/>
      <c r="AO39" s="1134"/>
      <c r="AP39" s="1134"/>
      <c r="AQ39" s="1134"/>
      <c r="AR39" s="1134"/>
      <c r="AS39" s="1134"/>
      <c r="AT39" s="1134"/>
      <c r="AU39" s="1134"/>
      <c r="AV39" s="1134"/>
      <c r="AW39" s="1134"/>
      <c r="AX39" s="1134"/>
      <c r="AY39" s="1134"/>
      <c r="AZ39" s="1134"/>
      <c r="BA39" s="1134"/>
      <c r="BB39" s="1134"/>
      <c r="BC39" s="1134"/>
      <c r="BD39" s="1134"/>
      <c r="BE39" s="1134"/>
      <c r="BF39" s="1134"/>
      <c r="BG39" s="1134"/>
      <c r="BH39" s="1134"/>
      <c r="BI39" s="1134"/>
      <c r="BJ39" s="1134"/>
      <c r="BK39" s="1134"/>
      <c r="BL39" s="1134"/>
      <c r="BM39" s="1134"/>
      <c r="BN39" s="1134"/>
      <c r="BO39" s="1134"/>
      <c r="BP39" s="1134"/>
      <c r="BQ39" s="1134"/>
      <c r="BR39" s="1134"/>
      <c r="BS39" s="1134"/>
      <c r="BT39" s="1134"/>
      <c r="BU39" s="1134"/>
      <c r="BV39" s="1134"/>
      <c r="BW39" s="1134"/>
      <c r="BX39" s="1134"/>
      <c r="BY39" s="1134"/>
      <c r="BZ39" s="1134"/>
      <c r="CA39" s="1134"/>
      <c r="CB39" s="1134"/>
      <c r="CC39" s="1134"/>
      <c r="CD39" s="1134"/>
      <c r="CE39" s="1134"/>
      <c r="CF39" s="1134"/>
      <c r="CG39" s="1134"/>
      <c r="CH39" s="1134"/>
      <c r="CI39" s="1134"/>
      <c r="CJ39" s="1134"/>
      <c r="CK39" s="1134"/>
      <c r="CL39" s="1134"/>
      <c r="CM39" s="1134"/>
      <c r="CN39" s="1134"/>
      <c r="CO39" s="1134"/>
      <c r="CP39" s="1134"/>
      <c r="CQ39" s="1134"/>
      <c r="CR39" s="1134"/>
      <c r="CS39" s="1134"/>
      <c r="CT39" s="1134"/>
      <c r="CU39" s="1134"/>
      <c r="CV39" s="1134"/>
      <c r="CW39" s="1134"/>
      <c r="CX39" s="1134"/>
      <c r="CY39" s="1134"/>
      <c r="CZ39" s="1134"/>
      <c r="DA39" s="1134"/>
      <c r="DB39" s="1134"/>
      <c r="DC39" s="1134"/>
      <c r="DD39" s="1134"/>
      <c r="DE39" s="1134"/>
      <c r="DF39" s="1134"/>
      <c r="DG39" s="1134"/>
      <c r="DH39" s="1134"/>
      <c r="DI39" s="1134"/>
      <c r="DJ39" s="1134"/>
      <c r="DK39" s="1134"/>
      <c r="DL39" s="1134"/>
      <c r="DM39" s="1134"/>
      <c r="DN39" s="1134"/>
      <c r="DO39" s="1134"/>
      <c r="DP39" s="1134"/>
    </row>
    <row r="40" spans="1:120" ht="12.75" customHeight="1">
      <c r="BW40" s="580"/>
      <c r="BX40" s="580"/>
      <c r="BY40" s="580"/>
      <c r="BZ40" s="580"/>
      <c r="CA40" s="580"/>
      <c r="CB40" s="580"/>
      <c r="CC40" s="580"/>
      <c r="CD40" s="580"/>
      <c r="CE40" s="475"/>
      <c r="CF40" s="475"/>
      <c r="CG40" s="475"/>
      <c r="CH40" s="475"/>
      <c r="CI40" s="475"/>
      <c r="CJ40" s="481"/>
      <c r="CK40" s="481"/>
      <c r="CL40" s="481"/>
      <c r="CM40" s="475"/>
      <c r="CN40" s="475"/>
      <c r="CO40" s="475"/>
      <c r="CP40" s="475"/>
      <c r="CQ40" s="475"/>
      <c r="CR40" s="481"/>
      <c r="CS40" s="481"/>
      <c r="CT40" s="481"/>
      <c r="CU40" s="475"/>
      <c r="CV40" s="475"/>
      <c r="CW40" s="475"/>
      <c r="CX40" s="475"/>
      <c r="CY40" s="475"/>
      <c r="CZ40" s="481"/>
      <c r="DA40" s="481"/>
      <c r="DB40" s="481"/>
      <c r="DC40" s="475"/>
      <c r="DD40" s="475"/>
      <c r="DE40" s="475"/>
      <c r="DF40" s="475"/>
      <c r="DG40" s="475"/>
      <c r="DH40" s="481"/>
      <c r="DI40" s="481"/>
      <c r="DJ40" s="481"/>
    </row>
  </sheetData>
  <mergeCells count="108">
    <mergeCell ref="A39:DP39"/>
    <mergeCell ref="AZ5:AZ6"/>
    <mergeCell ref="BA5:BB5"/>
    <mergeCell ref="CE4:CK4"/>
    <mergeCell ref="CU4:DA4"/>
    <mergeCell ref="CY5:CY6"/>
    <mergeCell ref="CZ5:CZ6"/>
    <mergeCell ref="DA5:DA6"/>
    <mergeCell ref="BP5:BP6"/>
    <mergeCell ref="BQ5:BR5"/>
    <mergeCell ref="BC5:BC6"/>
    <mergeCell ref="BD5:BD6"/>
    <mergeCell ref="BE5:BE6"/>
    <mergeCell ref="BG5:BG6"/>
    <mergeCell ref="BH5:BH6"/>
    <mergeCell ref="BI5:BJ5"/>
    <mergeCell ref="CM4:CS4"/>
    <mergeCell ref="CI5:CI6"/>
    <mergeCell ref="CJ5:CJ6"/>
    <mergeCell ref="AE5:AE6"/>
    <mergeCell ref="AF5:AF6"/>
    <mergeCell ref="AG5:AG6"/>
    <mergeCell ref="AI5:AI6"/>
    <mergeCell ref="DJ5:DJ6"/>
    <mergeCell ref="DC4:DI4"/>
    <mergeCell ref="DC5:DC6"/>
    <mergeCell ref="DD5:DD6"/>
    <mergeCell ref="DE5:DF5"/>
    <mergeCell ref="DG5:DG6"/>
    <mergeCell ref="DH5:DH6"/>
    <mergeCell ref="DI5:DI6"/>
    <mergeCell ref="AQ4:AW4"/>
    <mergeCell ref="AY4:BE4"/>
    <mergeCell ref="BG4:BM4"/>
    <mergeCell ref="BO4:BU4"/>
    <mergeCell ref="BO5:BO6"/>
    <mergeCell ref="W5:W6"/>
    <mergeCell ref="X5:X6"/>
    <mergeCell ref="BW4:CC4"/>
    <mergeCell ref="AC5:AD5"/>
    <mergeCell ref="M5:N5"/>
    <mergeCell ref="A1:DO1"/>
    <mergeCell ref="A2:DO2"/>
    <mergeCell ref="O5:O6"/>
    <mergeCell ref="P5:P6"/>
    <mergeCell ref="Q5:Q6"/>
    <mergeCell ref="S5:S6"/>
    <mergeCell ref="T5:T6"/>
    <mergeCell ref="U5:V5"/>
    <mergeCell ref="C5:C6"/>
    <mergeCell ref="D5:D6"/>
    <mergeCell ref="E5:F5"/>
    <mergeCell ref="G5:G6"/>
    <mergeCell ref="H5:H6"/>
    <mergeCell ref="I5:I6"/>
    <mergeCell ref="K5:K6"/>
    <mergeCell ref="L5:L6"/>
    <mergeCell ref="DK4:DL5"/>
    <mergeCell ref="DN4:DO5"/>
    <mergeCell ref="A4:A6"/>
    <mergeCell ref="C4:I4"/>
    <mergeCell ref="K4:Q4"/>
    <mergeCell ref="S4:Y4"/>
    <mergeCell ref="AA4:AG4"/>
    <mergeCell ref="AI4:AO4"/>
    <mergeCell ref="Y5:Y6"/>
    <mergeCell ref="AA5:AA6"/>
    <mergeCell ref="AB5:AB6"/>
    <mergeCell ref="DB5:DB6"/>
    <mergeCell ref="CU5:CU6"/>
    <mergeCell ref="CV5:CV6"/>
    <mergeCell ref="CW5:CX5"/>
    <mergeCell ref="CT5:CT6"/>
    <mergeCell ref="CM5:CM6"/>
    <mergeCell ref="CN5:CN6"/>
    <mergeCell ref="CO5:CP5"/>
    <mergeCell ref="CQ5:CQ6"/>
    <mergeCell ref="CR5:CR6"/>
    <mergeCell ref="CS5:CS6"/>
    <mergeCell ref="AW5:AW6"/>
    <mergeCell ref="AY5:AY6"/>
    <mergeCell ref="AM5:AM6"/>
    <mergeCell ref="AN5:AN6"/>
    <mergeCell ref="AO5:AO6"/>
    <mergeCell ref="AJ5:AJ6"/>
    <mergeCell ref="AK5:AL5"/>
    <mergeCell ref="CK5:CK6"/>
    <mergeCell ref="CL5:CL6"/>
    <mergeCell ref="BW5:BW6"/>
    <mergeCell ref="AQ5:AQ6"/>
    <mergeCell ref="CA5:CA6"/>
    <mergeCell ref="BX5:BX6"/>
    <mergeCell ref="BY5:BZ5"/>
    <mergeCell ref="CB5:CB6"/>
    <mergeCell ref="CC5:CC6"/>
    <mergeCell ref="CE5:CE6"/>
    <mergeCell ref="CF5:CF6"/>
    <mergeCell ref="CG5:CH5"/>
    <mergeCell ref="BS5:BS6"/>
    <mergeCell ref="BT5:BT6"/>
    <mergeCell ref="BU5:BU6"/>
    <mergeCell ref="AU5:AU6"/>
    <mergeCell ref="AV5:AV6"/>
    <mergeCell ref="AR5:AR6"/>
    <mergeCell ref="AS5:AT5"/>
    <mergeCell ref="BK5:BK6"/>
    <mergeCell ref="BL5:BL6"/>
    <mergeCell ref="BM5:BM6"/>
  </mergeCells>
  <printOptions horizontalCentered="1"/>
  <pageMargins left="0.19685039370078741" right="0.19685039370078741" top="0.78740157480314965" bottom="0.51181102362204722" header="0.31496062992125984" footer="0.31496062992125984"/>
  <pageSetup paperSize="9" scale="55" orientation="landscape" r:id="rId1"/>
  <headerFooter alignWithMargins="0">
    <oddFooter xml:space="preserve">&amp;C&amp;14Perú:Indicadores de Resultados de los Programas Presupuestales, 2022 - I Semestre P/&amp;R&amp;14&amp;P+38 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0C0"/>
  </sheetPr>
  <dimension ref="A1:DP43"/>
  <sheetViews>
    <sheetView showGridLines="0" view="pageBreakPreview" zoomScale="70" zoomScaleNormal="60" zoomScaleSheetLayoutView="70" zoomScalePageLayoutView="60" workbookViewId="0">
      <selection activeCell="DI12" sqref="DI12"/>
    </sheetView>
  </sheetViews>
  <sheetFormatPr baseColWidth="10" defaultColWidth="11.42578125" defaultRowHeight="12.75"/>
  <cols>
    <col min="1" max="1" width="36" style="136" customWidth="1"/>
    <col min="2" max="2" width="1.7109375" style="136" customWidth="1"/>
    <col min="3" max="3" width="11.42578125" style="136" hidden="1" customWidth="1"/>
    <col min="4" max="4" width="12.7109375" style="136" hidden="1" customWidth="1"/>
    <col min="5" max="6" width="8.7109375" style="136" hidden="1" customWidth="1"/>
    <col min="7" max="7" width="11.28515625" style="136" hidden="1" customWidth="1"/>
    <col min="8" max="8" width="12.7109375" style="136" hidden="1" customWidth="1"/>
    <col min="9" max="9" width="11.28515625" style="136" hidden="1" customWidth="1"/>
    <col min="10" max="10" width="1.7109375" style="136" hidden="1" customWidth="1"/>
    <col min="11" max="11" width="11.42578125" style="136" hidden="1" customWidth="1"/>
    <col min="12" max="12" width="10.7109375" style="136" hidden="1" customWidth="1"/>
    <col min="13" max="14" width="9.7109375" style="136" hidden="1" customWidth="1"/>
    <col min="15" max="15" width="11.28515625" style="136" hidden="1" customWidth="1"/>
    <col min="16" max="16" width="10.7109375" style="136" hidden="1" customWidth="1"/>
    <col min="17" max="17" width="11.28515625" style="136" hidden="1" customWidth="1"/>
    <col min="18" max="18" width="1.7109375" style="136" hidden="1" customWidth="1"/>
    <col min="19" max="19" width="11.42578125" style="136" hidden="1" customWidth="1"/>
    <col min="20" max="20" width="10.7109375" style="136" hidden="1" customWidth="1"/>
    <col min="21" max="21" width="11.140625" style="136" hidden="1" customWidth="1"/>
    <col min="22" max="22" width="9.7109375" style="136" hidden="1" customWidth="1"/>
    <col min="23" max="23" width="11.5703125" style="136" hidden="1" customWidth="1"/>
    <col min="24" max="24" width="10.7109375" style="136" hidden="1" customWidth="1"/>
    <col min="25" max="25" width="11.28515625" style="136" hidden="1" customWidth="1"/>
    <col min="26" max="26" width="1.7109375" style="136" hidden="1" customWidth="1"/>
    <col min="27" max="27" width="11.42578125" style="136" hidden="1" customWidth="1"/>
    <col min="28" max="28" width="9" style="136" hidden="1" customWidth="1"/>
    <col min="29" max="30" width="9.7109375" style="136" hidden="1" customWidth="1"/>
    <col min="31" max="31" width="12.28515625" style="136" hidden="1" customWidth="1"/>
    <col min="32" max="32" width="9" style="136" hidden="1" customWidth="1"/>
    <col min="33" max="33" width="12.28515625" style="136" hidden="1" customWidth="1"/>
    <col min="34" max="34" width="1.7109375" style="136" hidden="1" customWidth="1"/>
    <col min="35" max="36" width="11.42578125" style="136" hidden="1" customWidth="1"/>
    <col min="37" max="37" width="9.5703125" style="136" hidden="1" customWidth="1"/>
    <col min="38" max="38" width="11.42578125" style="136" hidden="1" customWidth="1"/>
    <col min="39" max="39" width="12.28515625" style="136" hidden="1" customWidth="1"/>
    <col min="40" max="40" width="2.85546875" style="136" hidden="1" customWidth="1"/>
    <col min="41" max="41" width="11.28515625" style="137" hidden="1" customWidth="1"/>
    <col min="42" max="42" width="1.7109375" style="136" hidden="1" customWidth="1"/>
    <col min="43" max="44" width="11.42578125" style="136" hidden="1" customWidth="1"/>
    <col min="45" max="46" width="11.28515625" style="136" hidden="1" customWidth="1"/>
    <col min="47" max="47" width="12.28515625" style="136" hidden="1" customWidth="1"/>
    <col min="48" max="48" width="8.7109375" style="136" hidden="1" customWidth="1"/>
    <col min="49" max="49" width="11.28515625" style="137" hidden="1" customWidth="1"/>
    <col min="50" max="50" width="1.7109375" style="569" hidden="1" customWidth="1"/>
    <col min="51" max="51" width="11.42578125" style="136" hidden="1" customWidth="1"/>
    <col min="52" max="54" width="9.7109375" style="136" hidden="1" customWidth="1"/>
    <col min="55" max="55" width="12.28515625" style="136" hidden="1" customWidth="1"/>
    <col min="56" max="56" width="9.7109375" style="136" hidden="1" customWidth="1"/>
    <col min="57" max="57" width="11.28515625" style="136" hidden="1" customWidth="1"/>
    <col min="58" max="58" width="1.7109375" style="136" hidden="1" customWidth="1"/>
    <col min="59" max="59" width="11.42578125" style="574" customWidth="1"/>
    <col min="60" max="60" width="11.42578125" style="574" hidden="1" customWidth="1"/>
    <col min="61" max="61" width="8.7109375" style="574" hidden="1" customWidth="1"/>
    <col min="62" max="62" width="9.5703125" style="574" hidden="1" customWidth="1"/>
    <col min="63" max="63" width="12.28515625" style="574" hidden="1" customWidth="1"/>
    <col min="64" max="64" width="8.7109375" style="574" hidden="1" customWidth="1"/>
    <col min="65" max="65" width="11.28515625" style="575" hidden="1" customWidth="1"/>
    <col min="66" max="66" width="1.7109375" style="575" customWidth="1"/>
    <col min="67" max="67" width="11.42578125" style="574" customWidth="1"/>
    <col min="68" max="68" width="11.42578125" style="574" hidden="1" customWidth="1"/>
    <col min="69" max="70" width="11.28515625" style="574" hidden="1" customWidth="1"/>
    <col min="71" max="71" width="12.28515625" style="574" hidden="1" customWidth="1"/>
    <col min="72" max="72" width="8.7109375" style="574" hidden="1" customWidth="1"/>
    <col min="73" max="73" width="11.28515625" style="575" hidden="1" customWidth="1"/>
    <col min="74" max="74" width="1.7109375" style="575" customWidth="1"/>
    <col min="75" max="75" width="11.42578125" style="575" customWidth="1"/>
    <col min="76" max="76" width="7" style="575" hidden="1" customWidth="1"/>
    <col min="77" max="78" width="11.28515625" style="575" hidden="1" customWidth="1"/>
    <col min="79" max="79" width="12.28515625" style="575" hidden="1" customWidth="1"/>
    <col min="80" max="80" width="5.5703125" style="575" hidden="1" customWidth="1"/>
    <col min="81" max="81" width="11.28515625" style="575" hidden="1" customWidth="1"/>
    <col min="82" max="82" width="1.7109375" style="575" customWidth="1"/>
    <col min="83" max="83" width="11.42578125" style="137" customWidth="1"/>
    <col min="84" max="84" width="11.85546875" style="137" hidden="1" customWidth="1"/>
    <col min="85" max="86" width="11.28515625" style="137" hidden="1" customWidth="1"/>
    <col min="87" max="87" width="12.28515625" style="137" hidden="1" customWidth="1"/>
    <col min="88" max="88" width="13.42578125" style="137" hidden="1" customWidth="1"/>
    <col min="89" max="89" width="11.28515625" style="137" hidden="1" customWidth="1"/>
    <col min="90" max="90" width="1.7109375" style="137" customWidth="1"/>
    <col min="91" max="91" width="11.42578125" style="137" customWidth="1"/>
    <col min="92" max="92" width="11.85546875" style="137" hidden="1" customWidth="1"/>
    <col min="93" max="94" width="11.28515625" style="137" hidden="1" customWidth="1"/>
    <col min="95" max="95" width="12.28515625" style="137" hidden="1" customWidth="1"/>
    <col min="96" max="96" width="13.42578125" style="137" hidden="1" customWidth="1"/>
    <col min="97" max="97" width="11.28515625" style="137" hidden="1" customWidth="1"/>
    <col min="98" max="98" width="1.85546875" style="137" customWidth="1"/>
    <col min="99" max="99" width="11.42578125" style="137" customWidth="1"/>
    <col min="100" max="100" width="11.85546875" style="137" hidden="1" customWidth="1"/>
    <col min="101" max="102" width="11.28515625" style="137" hidden="1" customWidth="1"/>
    <col min="103" max="103" width="13.85546875" style="137" hidden="1" customWidth="1"/>
    <col min="104" max="104" width="13.42578125" style="137" hidden="1" customWidth="1"/>
    <col min="105" max="105" width="11.28515625" style="137" hidden="1" customWidth="1"/>
    <col min="106" max="106" width="6" style="137" hidden="1" customWidth="1"/>
    <col min="107" max="107" width="11.42578125" style="137" customWidth="1"/>
    <col min="108" max="108" width="11.85546875" style="137" hidden="1" customWidth="1"/>
    <col min="109" max="110" width="11.28515625" style="137" customWidth="1"/>
    <col min="111" max="111" width="13.85546875" style="137" bestFit="1" customWidth="1"/>
    <col min="112" max="112" width="13.42578125" style="137" hidden="1" customWidth="1"/>
    <col min="113" max="113" width="11.28515625" style="137" customWidth="1"/>
    <col min="114" max="114" width="1.140625" style="137" customWidth="1"/>
    <col min="115" max="116" width="10.85546875" style="575" customWidth="1"/>
    <col min="117" max="117" width="3" style="575" customWidth="1"/>
    <col min="118" max="119" width="10.85546875" style="575" customWidth="1"/>
    <col min="120" max="120" width="1.5703125" style="575" customWidth="1"/>
    <col min="121" max="16384" width="11.42578125" style="136"/>
  </cols>
  <sheetData>
    <row r="1" spans="1:120" ht="64.5" customHeight="1">
      <c r="A1" s="1127" t="s">
        <v>213</v>
      </c>
      <c r="B1" s="1127"/>
      <c r="C1" s="1127"/>
      <c r="D1" s="1127"/>
      <c r="E1" s="1127"/>
      <c r="F1" s="1127"/>
      <c r="G1" s="1127"/>
      <c r="H1" s="1127"/>
      <c r="I1" s="1127"/>
      <c r="J1" s="1127"/>
      <c r="K1" s="1127"/>
      <c r="L1" s="1127"/>
      <c r="M1" s="1127"/>
      <c r="N1" s="1127"/>
      <c r="O1" s="1127"/>
      <c r="P1" s="1127"/>
      <c r="Q1" s="1127"/>
      <c r="R1" s="1127"/>
      <c r="S1" s="1127"/>
      <c r="T1" s="1127"/>
      <c r="U1" s="1127"/>
      <c r="V1" s="1127"/>
      <c r="W1" s="1127"/>
      <c r="X1" s="1127"/>
      <c r="Y1" s="1127"/>
      <c r="Z1" s="1127"/>
      <c r="AA1" s="1127"/>
      <c r="AB1" s="1127"/>
      <c r="AC1" s="1127"/>
      <c r="AD1" s="1127"/>
      <c r="AE1" s="1127"/>
      <c r="AF1" s="1127"/>
      <c r="AG1" s="1127"/>
      <c r="AH1" s="1127"/>
      <c r="AI1" s="1127"/>
      <c r="AJ1" s="1127"/>
      <c r="AK1" s="1127"/>
      <c r="AL1" s="1127"/>
      <c r="AM1" s="1127"/>
      <c r="AN1" s="1127"/>
      <c r="AO1" s="1127"/>
      <c r="AP1" s="1127"/>
      <c r="AQ1" s="1127"/>
      <c r="AR1" s="1127"/>
      <c r="AS1" s="1127"/>
      <c r="AT1" s="1127"/>
      <c r="AU1" s="1127"/>
      <c r="AV1" s="1127"/>
      <c r="AW1" s="1127"/>
      <c r="AX1" s="1127"/>
      <c r="AY1" s="1127"/>
      <c r="AZ1" s="1127"/>
      <c r="BA1" s="1127"/>
      <c r="BB1" s="1127"/>
      <c r="BC1" s="1127"/>
      <c r="BD1" s="1127"/>
      <c r="BE1" s="1127"/>
      <c r="BF1" s="1127"/>
      <c r="BG1" s="1127"/>
      <c r="BH1" s="1127"/>
      <c r="BI1" s="1127"/>
      <c r="BJ1" s="1127"/>
      <c r="BK1" s="1127"/>
      <c r="BL1" s="1127"/>
      <c r="BM1" s="1127"/>
      <c r="BN1" s="1127"/>
      <c r="BO1" s="1127"/>
      <c r="BP1" s="1127"/>
      <c r="BQ1" s="1127"/>
      <c r="BR1" s="1127"/>
      <c r="BS1" s="1127"/>
      <c r="BT1" s="1127"/>
      <c r="BU1" s="1127"/>
      <c r="BV1" s="1127"/>
      <c r="BW1" s="1127"/>
      <c r="BX1" s="1127"/>
      <c r="BY1" s="1127"/>
      <c r="BZ1" s="1127"/>
      <c r="CA1" s="1127"/>
      <c r="CB1" s="1127"/>
      <c r="CC1" s="1127"/>
      <c r="CD1" s="1127"/>
      <c r="CE1" s="1127"/>
      <c r="CF1" s="1127"/>
      <c r="CG1" s="1127"/>
      <c r="CH1" s="1127"/>
      <c r="CI1" s="1127"/>
      <c r="CJ1" s="1127"/>
      <c r="CK1" s="1127"/>
      <c r="CL1" s="1127"/>
      <c r="CM1" s="1127"/>
      <c r="CN1" s="1127"/>
      <c r="CO1" s="1127"/>
      <c r="CP1" s="1127"/>
      <c r="CQ1" s="1127"/>
      <c r="CR1" s="1127"/>
      <c r="CS1" s="1127"/>
      <c r="CT1" s="1127"/>
      <c r="CU1" s="1127"/>
      <c r="CV1" s="1127"/>
      <c r="CW1" s="1127"/>
      <c r="CX1" s="1127"/>
      <c r="CY1" s="1127"/>
      <c r="CZ1" s="1127"/>
      <c r="DA1" s="1127"/>
      <c r="DB1" s="1127"/>
      <c r="DC1" s="1127"/>
      <c r="DD1" s="1127"/>
      <c r="DE1" s="1127"/>
      <c r="DF1" s="1127"/>
      <c r="DG1" s="1127"/>
      <c r="DH1" s="1127"/>
      <c r="DI1" s="1127"/>
      <c r="DJ1" s="1127"/>
      <c r="DK1" s="1127"/>
      <c r="DL1" s="1127"/>
      <c r="DM1" s="1127"/>
      <c r="DN1" s="1127"/>
      <c r="DO1" s="1127"/>
      <c r="DP1" s="875"/>
    </row>
    <row r="2" spans="1:120" ht="19.5" customHeight="1">
      <c r="A2" s="1089" t="s">
        <v>189</v>
      </c>
      <c r="B2" s="1089"/>
      <c r="C2" s="1089"/>
      <c r="D2" s="1089"/>
      <c r="E2" s="1089"/>
      <c r="F2" s="1089"/>
      <c r="G2" s="1089"/>
      <c r="H2" s="1089"/>
      <c r="I2" s="1089"/>
      <c r="J2" s="1089"/>
      <c r="K2" s="1089"/>
      <c r="L2" s="1089"/>
      <c r="M2" s="1089"/>
      <c r="N2" s="1089"/>
      <c r="O2" s="1089"/>
      <c r="P2" s="1089"/>
      <c r="Q2" s="1089"/>
      <c r="R2" s="1089"/>
      <c r="S2" s="1089"/>
      <c r="T2" s="1089"/>
      <c r="U2" s="1089"/>
      <c r="V2" s="1089"/>
      <c r="W2" s="1089"/>
      <c r="X2" s="1089"/>
      <c r="Y2" s="1089"/>
      <c r="Z2" s="1089"/>
      <c r="AA2" s="1089"/>
      <c r="AB2" s="1089"/>
      <c r="AC2" s="1089"/>
      <c r="AD2" s="1089"/>
      <c r="AE2" s="1089"/>
      <c r="AF2" s="1089"/>
      <c r="AG2" s="1089"/>
      <c r="AH2" s="1089"/>
      <c r="AI2" s="1089"/>
      <c r="AJ2" s="1089"/>
      <c r="AK2" s="1089"/>
      <c r="AL2" s="1089"/>
      <c r="AM2" s="1089"/>
      <c r="AN2" s="1089"/>
      <c r="AO2" s="1089"/>
      <c r="AP2" s="1089"/>
      <c r="AQ2" s="1089"/>
      <c r="AR2" s="1089"/>
      <c r="AS2" s="1089"/>
      <c r="AT2" s="1089"/>
      <c r="AU2" s="1089"/>
      <c r="AV2" s="1089"/>
      <c r="AW2" s="1089"/>
      <c r="AX2" s="1089"/>
      <c r="AY2" s="1089"/>
      <c r="AZ2" s="1089"/>
      <c r="BA2" s="1089"/>
      <c r="BB2" s="1089"/>
      <c r="BC2" s="1089"/>
      <c r="BD2" s="1089"/>
      <c r="BE2" s="1089"/>
      <c r="BF2" s="1089"/>
      <c r="BG2" s="1089"/>
      <c r="BH2" s="1089"/>
      <c r="BI2" s="1089"/>
      <c r="BJ2" s="1089"/>
      <c r="BK2" s="1089"/>
      <c r="BL2" s="1089"/>
      <c r="BM2" s="1089"/>
      <c r="BN2" s="1089"/>
      <c r="BO2" s="1089"/>
      <c r="BP2" s="1089"/>
      <c r="BQ2" s="1089"/>
      <c r="BR2" s="1089"/>
      <c r="BS2" s="1089"/>
      <c r="BT2" s="1089"/>
      <c r="BU2" s="1089"/>
      <c r="BV2" s="1089"/>
      <c r="BW2" s="1089"/>
      <c r="BX2" s="1089"/>
      <c r="BY2" s="1089"/>
      <c r="BZ2" s="1089"/>
      <c r="CA2" s="1089"/>
      <c r="CB2" s="1089"/>
      <c r="CC2" s="1089"/>
      <c r="CD2" s="1089"/>
      <c r="CE2" s="1089"/>
      <c r="CF2" s="1089"/>
      <c r="CG2" s="1089"/>
      <c r="CH2" s="1089"/>
      <c r="CI2" s="1089"/>
      <c r="CJ2" s="1089"/>
      <c r="CK2" s="1089"/>
      <c r="CL2" s="1089"/>
      <c r="CM2" s="1089"/>
      <c r="CN2" s="1089"/>
      <c r="CO2" s="1089"/>
      <c r="CP2" s="1089"/>
      <c r="CQ2" s="1089"/>
      <c r="CR2" s="1089"/>
      <c r="CS2" s="1089"/>
      <c r="CT2" s="1089"/>
      <c r="CU2" s="1089"/>
      <c r="CV2" s="1089"/>
      <c r="CW2" s="1089"/>
      <c r="CX2" s="1089"/>
      <c r="CY2" s="1089"/>
      <c r="CZ2" s="1089"/>
      <c r="DA2" s="1089"/>
      <c r="DB2" s="1089"/>
      <c r="DC2" s="1089"/>
      <c r="DD2" s="1089"/>
      <c r="DE2" s="1089"/>
      <c r="DF2" s="1089"/>
      <c r="DG2" s="1089"/>
      <c r="DH2" s="1089"/>
      <c r="DI2" s="1089"/>
      <c r="DJ2" s="1089"/>
      <c r="DK2" s="1089"/>
      <c r="DL2" s="1089"/>
      <c r="DM2" s="1089"/>
      <c r="DN2" s="1089"/>
      <c r="DO2" s="1089"/>
      <c r="DP2" s="873"/>
    </row>
    <row r="3" spans="1:120" ht="12.75" customHeight="1" thickBot="1">
      <c r="BO3" s="1142"/>
      <c r="BP3" s="1142"/>
      <c r="BQ3" s="1142"/>
      <c r="BR3" s="1142"/>
      <c r="BS3" s="1142"/>
      <c r="BT3" s="1142"/>
      <c r="BU3" s="1142"/>
      <c r="BV3" s="1142"/>
      <c r="BW3" s="1142"/>
      <c r="BX3" s="1142"/>
      <c r="BY3" s="1142"/>
      <c r="BZ3" s="1142"/>
      <c r="CA3" s="1142"/>
      <c r="CB3" s="1142"/>
      <c r="CC3" s="1142"/>
      <c r="CD3" s="1142"/>
      <c r="CE3" s="1142"/>
      <c r="CF3" s="1142"/>
      <c r="CG3" s="1142"/>
      <c r="CH3" s="1142"/>
      <c r="CI3" s="1142"/>
      <c r="CJ3" s="1142"/>
      <c r="CK3" s="1142"/>
      <c r="CL3" s="1142"/>
      <c r="CM3" s="1142"/>
      <c r="CN3" s="1142"/>
      <c r="CO3" s="1142"/>
      <c r="CP3" s="1142"/>
      <c r="CQ3" s="1142"/>
      <c r="CR3" s="1142"/>
      <c r="CS3" s="1142"/>
      <c r="CT3" s="1142"/>
      <c r="CU3" s="1142"/>
      <c r="CV3" s="1142"/>
      <c r="CW3" s="1142"/>
      <c r="CX3" s="1142"/>
      <c r="CY3" s="1142"/>
      <c r="CZ3" s="1142"/>
      <c r="DA3" s="1142"/>
      <c r="DB3" s="1142"/>
      <c r="DC3" s="1142"/>
      <c r="DD3" s="1142"/>
      <c r="DE3" s="1142"/>
      <c r="DF3" s="1142"/>
      <c r="DG3" s="1142"/>
      <c r="DH3" s="1142"/>
      <c r="DI3" s="1142"/>
      <c r="DJ3" s="1142"/>
      <c r="DK3" s="1142"/>
      <c r="DL3" s="1142"/>
      <c r="DM3" s="1142"/>
      <c r="DN3" s="1142"/>
      <c r="DO3" s="1142"/>
      <c r="DP3" s="1142"/>
    </row>
    <row r="4" spans="1:120" s="245" customFormat="1" ht="21" thickTop="1">
      <c r="A4" s="1143" t="s">
        <v>18</v>
      </c>
      <c r="B4" s="880"/>
      <c r="C4" s="1126">
        <v>2009</v>
      </c>
      <c r="D4" s="1126"/>
      <c r="E4" s="1126"/>
      <c r="F4" s="1126"/>
      <c r="G4" s="1126"/>
      <c r="H4" s="1126"/>
      <c r="I4" s="1126"/>
      <c r="J4" s="562"/>
      <c r="K4" s="1126">
        <v>2010</v>
      </c>
      <c r="L4" s="1126"/>
      <c r="M4" s="1126"/>
      <c r="N4" s="1126"/>
      <c r="O4" s="1126"/>
      <c r="P4" s="1126"/>
      <c r="Q4" s="1126"/>
      <c r="R4" s="562"/>
      <c r="S4" s="1126">
        <v>2011</v>
      </c>
      <c r="T4" s="1126"/>
      <c r="U4" s="1126"/>
      <c r="V4" s="1126"/>
      <c r="W4" s="1126"/>
      <c r="X4" s="1126"/>
      <c r="Y4" s="1126"/>
      <c r="Z4" s="562"/>
      <c r="AA4" s="1123">
        <v>2012</v>
      </c>
      <c r="AB4" s="1123"/>
      <c r="AC4" s="1123"/>
      <c r="AD4" s="1123"/>
      <c r="AE4" s="1123"/>
      <c r="AF4" s="1123"/>
      <c r="AG4" s="1123"/>
      <c r="AH4" s="562"/>
      <c r="AI4" s="1126">
        <v>2013</v>
      </c>
      <c r="AJ4" s="1126"/>
      <c r="AK4" s="1126"/>
      <c r="AL4" s="1126"/>
      <c r="AM4" s="1126"/>
      <c r="AN4" s="1126"/>
      <c r="AO4" s="1126"/>
      <c r="AP4" s="562"/>
      <c r="AQ4" s="1126">
        <v>2014</v>
      </c>
      <c r="AR4" s="1126"/>
      <c r="AS4" s="1126"/>
      <c r="AT4" s="1126"/>
      <c r="AU4" s="1126"/>
      <c r="AV4" s="1126"/>
      <c r="AW4" s="1126"/>
      <c r="AX4" s="594"/>
      <c r="AY4" s="1126">
        <v>2015</v>
      </c>
      <c r="AZ4" s="1126"/>
      <c r="BA4" s="1126"/>
      <c r="BB4" s="1126"/>
      <c r="BC4" s="1126"/>
      <c r="BD4" s="1126"/>
      <c r="BE4" s="1126"/>
      <c r="BF4" s="568"/>
      <c r="BG4" s="1126">
        <v>2016</v>
      </c>
      <c r="BH4" s="1126"/>
      <c r="BI4" s="1126"/>
      <c r="BJ4" s="1126"/>
      <c r="BK4" s="1126"/>
      <c r="BL4" s="1126"/>
      <c r="BM4" s="1126"/>
      <c r="BN4" s="584"/>
      <c r="BO4" s="1126">
        <v>2017</v>
      </c>
      <c r="BP4" s="1126"/>
      <c r="BQ4" s="1126"/>
      <c r="BR4" s="1126"/>
      <c r="BS4" s="1126"/>
      <c r="BT4" s="1126"/>
      <c r="BU4" s="1126"/>
      <c r="BV4" s="874"/>
      <c r="BW4" s="1126">
        <v>2018</v>
      </c>
      <c r="BX4" s="1126"/>
      <c r="BY4" s="1126"/>
      <c r="BZ4" s="1126"/>
      <c r="CA4" s="1126"/>
      <c r="CB4" s="1126"/>
      <c r="CC4" s="1126"/>
      <c r="CD4" s="584"/>
      <c r="CE4" s="1126">
        <v>2019</v>
      </c>
      <c r="CF4" s="1126"/>
      <c r="CG4" s="1126"/>
      <c r="CH4" s="1126"/>
      <c r="CI4" s="1126"/>
      <c r="CJ4" s="1126"/>
      <c r="CK4" s="1126"/>
      <c r="CL4" s="874"/>
      <c r="CM4" s="1126">
        <v>2020</v>
      </c>
      <c r="CN4" s="1126"/>
      <c r="CO4" s="1126"/>
      <c r="CP4" s="1126"/>
      <c r="CQ4" s="1126"/>
      <c r="CR4" s="1126"/>
      <c r="CS4" s="1126"/>
      <c r="CT4" s="874"/>
      <c r="CU4" s="1126">
        <v>2021</v>
      </c>
      <c r="CV4" s="1126"/>
      <c r="CW4" s="1126"/>
      <c r="CX4" s="1126"/>
      <c r="CY4" s="1126"/>
      <c r="CZ4" s="1126"/>
      <c r="DA4" s="1126"/>
      <c r="DB4" s="874"/>
      <c r="DC4" s="1126" t="s">
        <v>212</v>
      </c>
      <c r="DD4" s="1126"/>
      <c r="DE4" s="1126"/>
      <c r="DF4" s="1126"/>
      <c r="DG4" s="1126"/>
      <c r="DH4" s="1126"/>
      <c r="DI4" s="1126"/>
      <c r="DJ4" s="874"/>
      <c r="DK4" s="1140" t="s">
        <v>182</v>
      </c>
      <c r="DL4" s="1140"/>
      <c r="DM4" s="872"/>
      <c r="DN4" s="1140" t="s">
        <v>181</v>
      </c>
      <c r="DO4" s="1140"/>
      <c r="DP4" s="825"/>
    </row>
    <row r="5" spans="1:120" s="140" customFormat="1" ht="37.9" customHeight="1">
      <c r="A5" s="1144"/>
      <c r="B5" s="881"/>
      <c r="C5" s="1075" t="s">
        <v>0</v>
      </c>
      <c r="D5" s="1077" t="s">
        <v>54</v>
      </c>
      <c r="E5" s="1079" t="s">
        <v>1</v>
      </c>
      <c r="F5" s="1079"/>
      <c r="G5" s="1075" t="s">
        <v>2</v>
      </c>
      <c r="H5" s="1077" t="s">
        <v>46</v>
      </c>
      <c r="I5" s="1080" t="s">
        <v>43</v>
      </c>
      <c r="J5" s="310"/>
      <c r="K5" s="1075" t="s">
        <v>0</v>
      </c>
      <c r="L5" s="1077" t="s">
        <v>54</v>
      </c>
      <c r="M5" s="1079" t="s">
        <v>1</v>
      </c>
      <c r="N5" s="1079"/>
      <c r="O5" s="1075" t="s">
        <v>2</v>
      </c>
      <c r="P5" s="1077" t="s">
        <v>46</v>
      </c>
      <c r="Q5" s="1080" t="s">
        <v>43</v>
      </c>
      <c r="R5" s="310"/>
      <c r="S5" s="1075" t="s">
        <v>0</v>
      </c>
      <c r="T5" s="1077" t="s">
        <v>54</v>
      </c>
      <c r="U5" s="1079" t="s">
        <v>1</v>
      </c>
      <c r="V5" s="1079"/>
      <c r="W5" s="1075" t="s">
        <v>2</v>
      </c>
      <c r="X5" s="1077" t="s">
        <v>46</v>
      </c>
      <c r="Y5" s="1080" t="s">
        <v>43</v>
      </c>
      <c r="Z5" s="310"/>
      <c r="AA5" s="1075" t="s">
        <v>0</v>
      </c>
      <c r="AB5" s="1077" t="s">
        <v>54</v>
      </c>
      <c r="AC5" s="1079" t="s">
        <v>1</v>
      </c>
      <c r="AD5" s="1079"/>
      <c r="AE5" s="1075" t="s">
        <v>2</v>
      </c>
      <c r="AF5" s="1077" t="s">
        <v>46</v>
      </c>
      <c r="AG5" s="1080" t="s">
        <v>43</v>
      </c>
      <c r="AH5" s="310"/>
      <c r="AI5" s="1075" t="s">
        <v>0</v>
      </c>
      <c r="AJ5" s="1077" t="s">
        <v>54</v>
      </c>
      <c r="AK5" s="1079" t="s">
        <v>1</v>
      </c>
      <c r="AL5" s="1079"/>
      <c r="AM5" s="1075" t="s">
        <v>2</v>
      </c>
      <c r="AN5" s="1077" t="s">
        <v>46</v>
      </c>
      <c r="AO5" s="1080" t="s">
        <v>43</v>
      </c>
      <c r="AP5" s="310"/>
      <c r="AQ5" s="1075" t="s">
        <v>0</v>
      </c>
      <c r="AR5" s="1077" t="s">
        <v>54</v>
      </c>
      <c r="AS5" s="1079" t="s">
        <v>1</v>
      </c>
      <c r="AT5" s="1079"/>
      <c r="AU5" s="1075" t="s">
        <v>2</v>
      </c>
      <c r="AV5" s="1077" t="s">
        <v>46</v>
      </c>
      <c r="AW5" s="1080" t="s">
        <v>43</v>
      </c>
      <c r="AX5" s="865"/>
      <c r="AY5" s="1075" t="s">
        <v>0</v>
      </c>
      <c r="AZ5" s="1077" t="s">
        <v>54</v>
      </c>
      <c r="BA5" s="1079" t="s">
        <v>1</v>
      </c>
      <c r="BB5" s="1079"/>
      <c r="BC5" s="1075" t="s">
        <v>2</v>
      </c>
      <c r="BD5" s="1077" t="s">
        <v>46</v>
      </c>
      <c r="BE5" s="1080" t="s">
        <v>43</v>
      </c>
      <c r="BF5" s="249"/>
      <c r="BG5" s="1075" t="s">
        <v>0</v>
      </c>
      <c r="BH5" s="1077" t="s">
        <v>54</v>
      </c>
      <c r="BI5" s="1079" t="s">
        <v>1</v>
      </c>
      <c r="BJ5" s="1079"/>
      <c r="BK5" s="1075" t="s">
        <v>2</v>
      </c>
      <c r="BL5" s="1077" t="s">
        <v>46</v>
      </c>
      <c r="BM5" s="1080" t="s">
        <v>43</v>
      </c>
      <c r="BN5" s="687"/>
      <c r="BO5" s="1075" t="s">
        <v>0</v>
      </c>
      <c r="BP5" s="1077" t="s">
        <v>54</v>
      </c>
      <c r="BQ5" s="1079" t="s">
        <v>1</v>
      </c>
      <c r="BR5" s="1079"/>
      <c r="BS5" s="1075" t="s">
        <v>2</v>
      </c>
      <c r="BT5" s="1077" t="s">
        <v>46</v>
      </c>
      <c r="BU5" s="1080" t="s">
        <v>43</v>
      </c>
      <c r="BV5" s="867"/>
      <c r="BW5" s="1075" t="s">
        <v>0</v>
      </c>
      <c r="BX5" s="1077" t="s">
        <v>54</v>
      </c>
      <c r="BY5" s="1079" t="s">
        <v>1</v>
      </c>
      <c r="BZ5" s="1079"/>
      <c r="CA5" s="1075" t="s">
        <v>2</v>
      </c>
      <c r="CB5" s="1077" t="s">
        <v>46</v>
      </c>
      <c r="CC5" s="1080" t="s">
        <v>43</v>
      </c>
      <c r="CD5" s="611"/>
      <c r="CE5" s="1075" t="s">
        <v>0</v>
      </c>
      <c r="CF5" s="1077" t="s">
        <v>54</v>
      </c>
      <c r="CG5" s="1079" t="s">
        <v>1</v>
      </c>
      <c r="CH5" s="1079"/>
      <c r="CI5" s="1075" t="s">
        <v>2</v>
      </c>
      <c r="CJ5" s="1077" t="s">
        <v>46</v>
      </c>
      <c r="CK5" s="1080" t="s">
        <v>43</v>
      </c>
      <c r="CL5" s="867"/>
      <c r="CM5" s="1075" t="s">
        <v>0</v>
      </c>
      <c r="CN5" s="1077" t="s">
        <v>54</v>
      </c>
      <c r="CO5" s="1079" t="s">
        <v>1</v>
      </c>
      <c r="CP5" s="1079"/>
      <c r="CQ5" s="1075" t="s">
        <v>2</v>
      </c>
      <c r="CR5" s="1077" t="s">
        <v>46</v>
      </c>
      <c r="CS5" s="1080" t="s">
        <v>43</v>
      </c>
      <c r="CT5" s="867"/>
      <c r="CU5" s="1075" t="s">
        <v>0</v>
      </c>
      <c r="CV5" s="1077" t="s">
        <v>54</v>
      </c>
      <c r="CW5" s="1079" t="s">
        <v>1</v>
      </c>
      <c r="CX5" s="1079"/>
      <c r="CY5" s="1075" t="s">
        <v>2</v>
      </c>
      <c r="CZ5" s="1077" t="s">
        <v>46</v>
      </c>
      <c r="DA5" s="1080" t="s">
        <v>43</v>
      </c>
      <c r="DB5" s="867"/>
      <c r="DC5" s="1075" t="s">
        <v>0</v>
      </c>
      <c r="DD5" s="1077" t="s">
        <v>54</v>
      </c>
      <c r="DE5" s="1079" t="s">
        <v>1</v>
      </c>
      <c r="DF5" s="1079"/>
      <c r="DG5" s="1075" t="s">
        <v>2</v>
      </c>
      <c r="DH5" s="1077" t="s">
        <v>46</v>
      </c>
      <c r="DI5" s="1080" t="s">
        <v>43</v>
      </c>
      <c r="DJ5" s="867"/>
      <c r="DK5" s="1141"/>
      <c r="DL5" s="1141"/>
      <c r="DM5" s="834"/>
      <c r="DN5" s="1141"/>
      <c r="DO5" s="1141"/>
      <c r="DP5" s="865"/>
    </row>
    <row r="6" spans="1:120" s="140" customFormat="1" ht="45.75" customHeight="1" thickBot="1">
      <c r="A6" s="1145"/>
      <c r="B6" s="882"/>
      <c r="C6" s="1076"/>
      <c r="D6" s="1078"/>
      <c r="E6" s="326" t="s">
        <v>3</v>
      </c>
      <c r="F6" s="326" t="s">
        <v>4</v>
      </c>
      <c r="G6" s="1076"/>
      <c r="H6" s="1078"/>
      <c r="I6" s="1081"/>
      <c r="J6" s="311"/>
      <c r="K6" s="1076"/>
      <c r="L6" s="1078"/>
      <c r="M6" s="326" t="s">
        <v>3</v>
      </c>
      <c r="N6" s="326" t="s">
        <v>4</v>
      </c>
      <c r="O6" s="1076"/>
      <c r="P6" s="1078"/>
      <c r="Q6" s="1081"/>
      <c r="R6" s="311"/>
      <c r="S6" s="1076"/>
      <c r="T6" s="1078"/>
      <c r="U6" s="326" t="s">
        <v>3</v>
      </c>
      <c r="V6" s="326" t="s">
        <v>4</v>
      </c>
      <c r="W6" s="1076"/>
      <c r="X6" s="1078"/>
      <c r="Y6" s="1081"/>
      <c r="Z6" s="311"/>
      <c r="AA6" s="1076"/>
      <c r="AB6" s="1078"/>
      <c r="AC6" s="326" t="s">
        <v>3</v>
      </c>
      <c r="AD6" s="326" t="s">
        <v>4</v>
      </c>
      <c r="AE6" s="1076"/>
      <c r="AF6" s="1078"/>
      <c r="AG6" s="1081"/>
      <c r="AH6" s="311"/>
      <c r="AI6" s="1076"/>
      <c r="AJ6" s="1078"/>
      <c r="AK6" s="326" t="s">
        <v>3</v>
      </c>
      <c r="AL6" s="326" t="s">
        <v>4</v>
      </c>
      <c r="AM6" s="1076"/>
      <c r="AN6" s="1078"/>
      <c r="AO6" s="1081"/>
      <c r="AP6" s="311"/>
      <c r="AQ6" s="1076"/>
      <c r="AR6" s="1078"/>
      <c r="AS6" s="326" t="s">
        <v>3</v>
      </c>
      <c r="AT6" s="326" t="s">
        <v>4</v>
      </c>
      <c r="AU6" s="1076"/>
      <c r="AV6" s="1078"/>
      <c r="AW6" s="1081"/>
      <c r="AX6" s="866"/>
      <c r="AY6" s="1076"/>
      <c r="AZ6" s="1078"/>
      <c r="BA6" s="326" t="s">
        <v>3</v>
      </c>
      <c r="BB6" s="326" t="s">
        <v>4</v>
      </c>
      <c r="BC6" s="1076"/>
      <c r="BD6" s="1078"/>
      <c r="BE6" s="1081"/>
      <c r="BF6" s="312"/>
      <c r="BG6" s="1076"/>
      <c r="BH6" s="1078"/>
      <c r="BI6" s="326" t="s">
        <v>3</v>
      </c>
      <c r="BJ6" s="326" t="s">
        <v>4</v>
      </c>
      <c r="BK6" s="1076"/>
      <c r="BL6" s="1078"/>
      <c r="BM6" s="1081"/>
      <c r="BN6" s="688"/>
      <c r="BO6" s="1076"/>
      <c r="BP6" s="1078"/>
      <c r="BQ6" s="326" t="s">
        <v>3</v>
      </c>
      <c r="BR6" s="326" t="s">
        <v>4</v>
      </c>
      <c r="BS6" s="1076"/>
      <c r="BT6" s="1078"/>
      <c r="BU6" s="1081"/>
      <c r="BV6" s="868"/>
      <c r="BW6" s="1076"/>
      <c r="BX6" s="1078"/>
      <c r="BY6" s="326" t="s">
        <v>3</v>
      </c>
      <c r="BZ6" s="326" t="s">
        <v>4</v>
      </c>
      <c r="CA6" s="1076"/>
      <c r="CB6" s="1078"/>
      <c r="CC6" s="1081"/>
      <c r="CD6" s="610"/>
      <c r="CE6" s="1076"/>
      <c r="CF6" s="1078"/>
      <c r="CG6" s="326" t="s">
        <v>3</v>
      </c>
      <c r="CH6" s="326" t="s">
        <v>4</v>
      </c>
      <c r="CI6" s="1076"/>
      <c r="CJ6" s="1078"/>
      <c r="CK6" s="1081"/>
      <c r="CL6" s="868"/>
      <c r="CM6" s="1076"/>
      <c r="CN6" s="1078"/>
      <c r="CO6" s="326" t="s">
        <v>3</v>
      </c>
      <c r="CP6" s="326" t="s">
        <v>4</v>
      </c>
      <c r="CQ6" s="1076"/>
      <c r="CR6" s="1078"/>
      <c r="CS6" s="1081"/>
      <c r="CT6" s="868"/>
      <c r="CU6" s="1076"/>
      <c r="CV6" s="1078"/>
      <c r="CW6" s="326" t="s">
        <v>3</v>
      </c>
      <c r="CX6" s="326" t="s">
        <v>4</v>
      </c>
      <c r="CY6" s="1076"/>
      <c r="CZ6" s="1078"/>
      <c r="DA6" s="1081"/>
      <c r="DB6" s="868"/>
      <c r="DC6" s="1076"/>
      <c r="DD6" s="1078"/>
      <c r="DE6" s="326" t="s">
        <v>3</v>
      </c>
      <c r="DF6" s="326" t="s">
        <v>4</v>
      </c>
      <c r="DG6" s="1076"/>
      <c r="DH6" s="1078"/>
      <c r="DI6" s="1081"/>
      <c r="DJ6" s="868"/>
      <c r="DK6" s="802" t="s">
        <v>205</v>
      </c>
      <c r="DL6" s="802" t="s">
        <v>206</v>
      </c>
      <c r="DM6" s="866"/>
      <c r="DN6" s="802" t="s">
        <v>205</v>
      </c>
      <c r="DO6" s="802" t="s">
        <v>206</v>
      </c>
      <c r="DP6" s="866"/>
    </row>
    <row r="7" spans="1:120" s="140" customFormat="1" ht="8.1" customHeight="1" thickTop="1">
      <c r="A7" s="229"/>
      <c r="B7" s="229"/>
      <c r="AA7" s="143"/>
      <c r="AB7" s="143"/>
      <c r="AC7" s="143"/>
      <c r="AD7" s="143"/>
      <c r="AE7" s="143"/>
      <c r="AF7" s="143"/>
      <c r="AG7" s="143"/>
      <c r="AI7" s="185"/>
      <c r="AJ7" s="185"/>
      <c r="AK7" s="185"/>
      <c r="AL7" s="185"/>
      <c r="AM7" s="185"/>
      <c r="AN7" s="185"/>
      <c r="AO7" s="201"/>
      <c r="AQ7" s="185"/>
      <c r="AR7" s="185"/>
      <c r="AS7" s="185"/>
      <c r="AT7" s="185"/>
      <c r="AU7" s="185"/>
      <c r="AV7" s="185"/>
      <c r="AW7" s="201"/>
      <c r="AX7" s="570"/>
      <c r="AY7" s="185"/>
      <c r="AZ7" s="185"/>
      <c r="BA7" s="185"/>
      <c r="BB7" s="185"/>
      <c r="BC7" s="185"/>
      <c r="BD7" s="185"/>
      <c r="BE7" s="201"/>
      <c r="BF7" s="185"/>
      <c r="BG7" s="185"/>
      <c r="BH7" s="185"/>
      <c r="BI7" s="185"/>
      <c r="BJ7" s="185"/>
      <c r="BK7" s="185"/>
      <c r="BL7" s="185"/>
      <c r="BM7" s="201"/>
      <c r="BN7" s="576"/>
      <c r="BO7" s="185"/>
      <c r="BP7" s="185"/>
      <c r="BQ7" s="185"/>
      <c r="BR7" s="185"/>
      <c r="BS7" s="185"/>
      <c r="BT7" s="185"/>
      <c r="BU7" s="201"/>
      <c r="BV7" s="201"/>
      <c r="BW7" s="201"/>
      <c r="BX7" s="201"/>
      <c r="BY7" s="201"/>
      <c r="BZ7" s="201"/>
      <c r="CA7" s="201"/>
      <c r="CB7" s="201"/>
      <c r="CC7" s="201"/>
      <c r="CD7" s="201"/>
      <c r="CE7" s="201"/>
      <c r="CF7" s="201"/>
      <c r="CG7" s="201"/>
      <c r="CH7" s="201"/>
      <c r="CI7" s="201"/>
      <c r="CJ7" s="201"/>
      <c r="CK7" s="201"/>
      <c r="CL7" s="201"/>
      <c r="CM7" s="201"/>
      <c r="CN7" s="201"/>
      <c r="CO7" s="201"/>
      <c r="CP7" s="201"/>
      <c r="CQ7" s="201"/>
      <c r="CR7" s="201"/>
      <c r="CS7" s="201"/>
      <c r="CT7" s="201"/>
      <c r="CU7" s="201"/>
      <c r="CV7" s="201"/>
      <c r="CW7" s="201"/>
      <c r="CX7" s="201"/>
      <c r="CY7" s="201"/>
      <c r="CZ7" s="201"/>
      <c r="DA7" s="201"/>
      <c r="DB7" s="201"/>
      <c r="DC7" s="201"/>
      <c r="DD7" s="201"/>
      <c r="DE7" s="201"/>
      <c r="DF7" s="201"/>
      <c r="DG7" s="201"/>
      <c r="DH7" s="201"/>
      <c r="DI7" s="201"/>
      <c r="DJ7" s="201"/>
      <c r="DK7" s="201"/>
      <c r="DL7" s="201"/>
      <c r="DM7" s="201"/>
      <c r="DN7" s="201"/>
      <c r="DO7" s="201"/>
      <c r="DP7" s="201"/>
    </row>
    <row r="8" spans="1:120" s="223" customFormat="1" ht="21" customHeight="1">
      <c r="A8" s="563" t="s">
        <v>5</v>
      </c>
      <c r="B8" s="563"/>
      <c r="C8" s="705">
        <v>53.69612623253829</v>
      </c>
      <c r="D8" s="705">
        <v>1.0453439989325319</v>
      </c>
      <c r="E8" s="705">
        <v>51.64495416107038</v>
      </c>
      <c r="F8" s="705">
        <v>55.7472983040062</v>
      </c>
      <c r="G8" s="705">
        <v>1.9467773045778562</v>
      </c>
      <c r="H8" s="705">
        <v>5324.6670600000352</v>
      </c>
      <c r="I8" s="518">
        <v>5880</v>
      </c>
      <c r="J8" s="564"/>
      <c r="K8" s="705">
        <v>60.756149201157328</v>
      </c>
      <c r="L8" s="705">
        <v>1.067760693206014</v>
      </c>
      <c r="M8" s="705">
        <v>58.660956950104804</v>
      </c>
      <c r="N8" s="705">
        <v>62.851341452209851</v>
      </c>
      <c r="O8" s="705">
        <v>1.7574528788366239</v>
      </c>
      <c r="P8" s="404">
        <v>4943.0480840000437</v>
      </c>
      <c r="Q8" s="404">
        <v>5373</v>
      </c>
      <c r="R8" s="564"/>
      <c r="S8" s="705">
        <v>71.540170623435642</v>
      </c>
      <c r="T8" s="705">
        <v>0.85632323620992401</v>
      </c>
      <c r="U8" s="705">
        <v>69.859874717483436</v>
      </c>
      <c r="V8" s="705">
        <v>73.220466529387835</v>
      </c>
      <c r="W8" s="705">
        <v>1.1969823789173402</v>
      </c>
      <c r="X8" s="404">
        <v>4963.6155589999962</v>
      </c>
      <c r="Y8" s="518">
        <v>5333</v>
      </c>
      <c r="Z8" s="564"/>
      <c r="AA8" s="705">
        <v>72.812772994728618</v>
      </c>
      <c r="AB8" s="705">
        <v>0.87564246599768913</v>
      </c>
      <c r="AC8" s="705">
        <v>71.094941000367299</v>
      </c>
      <c r="AD8" s="705">
        <v>74.530604989089952</v>
      </c>
      <c r="AE8" s="705">
        <v>1.2025945860640173</v>
      </c>
      <c r="AF8" s="404">
        <v>5155.7646269999777</v>
      </c>
      <c r="AG8" s="404">
        <v>5610</v>
      </c>
      <c r="AH8" s="564"/>
      <c r="AI8" s="464">
        <v>66.06272189794673</v>
      </c>
      <c r="AJ8" s="464">
        <v>1.0038025894733966</v>
      </c>
      <c r="AK8" s="464">
        <v>64.093413274819412</v>
      </c>
      <c r="AL8" s="464">
        <v>68.032030521074049</v>
      </c>
      <c r="AM8" s="464">
        <v>1.5194690146495393</v>
      </c>
      <c r="AN8" s="465">
        <v>4686.2234980000349</v>
      </c>
      <c r="AO8" s="469">
        <v>5149</v>
      </c>
      <c r="AP8" s="686"/>
      <c r="AQ8" s="463">
        <v>61.058843787477947</v>
      </c>
      <c r="AR8" s="464">
        <v>0.95790747177398072</v>
      </c>
      <c r="AS8" s="464">
        <v>59.179748109197106</v>
      </c>
      <c r="AT8" s="464">
        <v>62.937939465758788</v>
      </c>
      <c r="AU8" s="464">
        <v>1.5688267454065843</v>
      </c>
      <c r="AV8" s="465">
        <v>5212.9476559999703</v>
      </c>
      <c r="AW8" s="469">
        <v>5535</v>
      </c>
      <c r="AX8" s="469"/>
      <c r="AY8" s="463">
        <v>69.368909466122346</v>
      </c>
      <c r="AZ8" s="464">
        <v>0.63329558945557818</v>
      </c>
      <c r="BA8" s="464">
        <v>68.127191830474885</v>
      </c>
      <c r="BB8" s="464">
        <v>70.610627101769794</v>
      </c>
      <c r="BC8" s="464">
        <v>0.91293865555845366</v>
      </c>
      <c r="BD8" s="465">
        <v>6925.5283440000067</v>
      </c>
      <c r="BE8" s="469">
        <v>14123</v>
      </c>
      <c r="BF8" s="686"/>
      <c r="BG8" s="463">
        <v>71.419232923517654</v>
      </c>
      <c r="BH8" s="464">
        <v>0.61276136843696816</v>
      </c>
      <c r="BI8" s="464">
        <v>70.217773009051101</v>
      </c>
      <c r="BJ8" s="464">
        <v>72.620692837984208</v>
      </c>
      <c r="BK8" s="464">
        <v>0.85797808706958523</v>
      </c>
      <c r="BL8" s="465">
        <v>6991.7630190000355</v>
      </c>
      <c r="BM8" s="469">
        <v>12211</v>
      </c>
      <c r="BN8" s="464"/>
      <c r="BO8" s="463">
        <v>74.480438433157275</v>
      </c>
      <c r="BP8" s="464">
        <v>0.64980567716801019</v>
      </c>
      <c r="BQ8" s="464">
        <v>73.20634589634372</v>
      </c>
      <c r="BR8" s="464">
        <v>75.75453096997083</v>
      </c>
      <c r="BS8" s="464">
        <v>0.87245146623456116</v>
      </c>
      <c r="BT8" s="465">
        <v>6663.7826890000242</v>
      </c>
      <c r="BU8" s="469">
        <v>12825</v>
      </c>
      <c r="BV8" s="469"/>
      <c r="BW8" s="463">
        <v>76.272440826980429</v>
      </c>
      <c r="BX8" s="464">
        <v>0.57886560623928618</v>
      </c>
      <c r="BY8" s="464">
        <v>75.137420344267014</v>
      </c>
      <c r="BZ8" s="464">
        <v>77.407461309693844</v>
      </c>
      <c r="CA8" s="464">
        <v>0.75894464627454228</v>
      </c>
      <c r="CB8" s="464">
        <v>6057.0749629999145</v>
      </c>
      <c r="CC8" s="469">
        <v>13121</v>
      </c>
      <c r="CD8" s="810"/>
      <c r="CE8" s="463">
        <v>78.602465799976841</v>
      </c>
      <c r="CF8" s="464">
        <v>0.5880957198919966</v>
      </c>
      <c r="CG8" s="464">
        <v>77.449342536650761</v>
      </c>
      <c r="CH8" s="464">
        <v>79.755589063302921</v>
      </c>
      <c r="CI8" s="464">
        <v>0.74818991224594622</v>
      </c>
      <c r="CJ8" s="465">
        <v>5550.6815359999764</v>
      </c>
      <c r="CK8" s="469">
        <v>12166</v>
      </c>
      <c r="CL8" s="469"/>
      <c r="CM8" s="463">
        <v>69.441869459693734</v>
      </c>
      <c r="CN8" s="464">
        <v>0.71979918203531046</v>
      </c>
      <c r="CO8" s="464">
        <v>68.030444335556396</v>
      </c>
      <c r="CP8" s="464">
        <v>70.853294583831087</v>
      </c>
      <c r="CQ8" s="464">
        <v>1.0365492571496866</v>
      </c>
      <c r="CR8" s="465">
        <v>5176.731841999921</v>
      </c>
      <c r="CS8" s="469">
        <v>9553</v>
      </c>
      <c r="CT8" s="469"/>
      <c r="CU8" s="463">
        <v>73.782741106966853</v>
      </c>
      <c r="CV8" s="464">
        <v>0.57022758919177263</v>
      </c>
      <c r="CW8" s="464">
        <v>72.664655738528722</v>
      </c>
      <c r="CX8" s="464">
        <v>74.900826475404997</v>
      </c>
      <c r="CY8" s="464">
        <v>0.77284684824203354</v>
      </c>
      <c r="CZ8" s="465">
        <v>5447.0338749999819</v>
      </c>
      <c r="DA8" s="469">
        <v>12713</v>
      </c>
      <c r="DB8" s="469"/>
      <c r="DC8" s="463"/>
      <c r="DD8" s="464"/>
      <c r="DE8" s="464"/>
      <c r="DF8" s="464"/>
      <c r="DG8" s="464"/>
      <c r="DH8" s="465"/>
      <c r="DI8" s="469"/>
      <c r="DJ8" s="469"/>
      <c r="DK8" s="463"/>
      <c r="DL8" s="464"/>
      <c r="DM8" s="464"/>
      <c r="DN8" s="464"/>
      <c r="DO8" s="464"/>
      <c r="DP8" s="464"/>
    </row>
    <row r="9" spans="1:120" s="223" customFormat="1" ht="4.5" customHeight="1">
      <c r="A9" s="661"/>
      <c r="B9" s="661"/>
      <c r="C9" s="706"/>
      <c r="D9" s="706"/>
      <c r="E9" s="706"/>
      <c r="F9" s="706"/>
      <c r="G9" s="706"/>
      <c r="H9" s="706"/>
      <c r="I9" s="521"/>
      <c r="J9" s="428"/>
      <c r="K9" s="706"/>
      <c r="L9" s="706"/>
      <c r="M9" s="706"/>
      <c r="N9" s="706"/>
      <c r="O9" s="706"/>
      <c r="P9" s="410"/>
      <c r="Q9" s="410"/>
      <c r="R9" s="428"/>
      <c r="S9" s="706"/>
      <c r="T9" s="706"/>
      <c r="U9" s="706"/>
      <c r="V9" s="706"/>
      <c r="W9" s="706"/>
      <c r="X9" s="410"/>
      <c r="Y9" s="521"/>
      <c r="Z9" s="428"/>
      <c r="AA9" s="707"/>
      <c r="AB9" s="411"/>
      <c r="AC9" s="411"/>
      <c r="AD9" s="411"/>
      <c r="AE9" s="411"/>
      <c r="AF9" s="411"/>
      <c r="AG9" s="411"/>
      <c r="AH9" s="428"/>
      <c r="AI9" s="471"/>
      <c r="AJ9" s="471"/>
      <c r="AK9" s="471"/>
      <c r="AL9" s="471"/>
      <c r="AM9" s="471"/>
      <c r="AN9" s="476"/>
      <c r="AO9" s="476"/>
      <c r="AP9" s="531"/>
      <c r="AQ9" s="470"/>
      <c r="AR9" s="471"/>
      <c r="AS9" s="471"/>
      <c r="AT9" s="471"/>
      <c r="AU9" s="471"/>
      <c r="AV9" s="476"/>
      <c r="AW9" s="476"/>
      <c r="AX9" s="757"/>
      <c r="AY9" s="470"/>
      <c r="AZ9" s="471"/>
      <c r="BA9" s="471"/>
      <c r="BB9" s="471"/>
      <c r="BC9" s="471"/>
      <c r="BD9" s="476"/>
      <c r="BE9" s="476"/>
      <c r="BF9" s="531"/>
      <c r="BG9" s="470"/>
      <c r="BH9" s="471"/>
      <c r="BI9" s="471"/>
      <c r="BJ9" s="471"/>
      <c r="BK9" s="471"/>
      <c r="BL9" s="476"/>
      <c r="BM9" s="476"/>
      <c r="BN9" s="471"/>
      <c r="BO9" s="470"/>
      <c r="BP9" s="471"/>
      <c r="BQ9" s="471"/>
      <c r="BR9" s="471"/>
      <c r="BS9" s="471"/>
      <c r="BT9" s="476"/>
      <c r="BU9" s="476"/>
      <c r="BV9" s="476"/>
      <c r="BW9" s="470"/>
      <c r="BX9" s="471"/>
      <c r="BY9" s="471"/>
      <c r="BZ9" s="471"/>
      <c r="CA9" s="471"/>
      <c r="CB9" s="471"/>
      <c r="CC9" s="476"/>
      <c r="CD9" s="811"/>
      <c r="CE9" s="470"/>
      <c r="CF9" s="471"/>
      <c r="CG9" s="471"/>
      <c r="CH9" s="471"/>
      <c r="CI9" s="471"/>
      <c r="CJ9" s="476"/>
      <c r="CK9" s="476"/>
      <c r="CL9" s="476"/>
      <c r="CM9" s="470"/>
      <c r="CN9" s="471"/>
      <c r="CO9" s="471"/>
      <c r="CP9" s="471"/>
      <c r="CQ9" s="471"/>
      <c r="CR9" s="476"/>
      <c r="CS9" s="476"/>
      <c r="CT9" s="476"/>
      <c r="CU9" s="470"/>
      <c r="CV9" s="471"/>
      <c r="CW9" s="471"/>
      <c r="CX9" s="471"/>
      <c r="CY9" s="471"/>
      <c r="CZ9" s="476"/>
      <c r="DA9" s="476"/>
      <c r="DB9" s="476"/>
      <c r="DC9" s="470"/>
      <c r="DD9" s="471"/>
      <c r="DE9" s="471"/>
      <c r="DF9" s="471"/>
      <c r="DG9" s="471"/>
      <c r="DH9" s="476"/>
      <c r="DI9" s="476"/>
      <c r="DJ9" s="476"/>
      <c r="DK9" s="470"/>
      <c r="DL9" s="471"/>
      <c r="DM9" s="471"/>
      <c r="DN9" s="471"/>
      <c r="DO9" s="471"/>
      <c r="DP9" s="471"/>
    </row>
    <row r="10" spans="1:120" s="140" customFormat="1" ht="20.25" customHeight="1">
      <c r="A10" s="566" t="s">
        <v>19</v>
      </c>
      <c r="B10" s="566"/>
      <c r="C10" s="707">
        <v>60.256392066942645</v>
      </c>
      <c r="D10" s="707">
        <v>4.0678785741063619</v>
      </c>
      <c r="E10" s="707">
        <v>52.274408212967124</v>
      </c>
      <c r="F10" s="707">
        <v>68.238375920918159</v>
      </c>
      <c r="G10" s="707">
        <v>6.7509494587513599</v>
      </c>
      <c r="H10" s="707">
        <v>87.258159999999862</v>
      </c>
      <c r="I10" s="522">
        <v>266</v>
      </c>
      <c r="J10" s="411"/>
      <c r="K10" s="707">
        <v>56.536298519002258</v>
      </c>
      <c r="L10" s="707">
        <v>4.3667647202661044</v>
      </c>
      <c r="M10" s="707">
        <v>47.967701021186507</v>
      </c>
      <c r="N10" s="707">
        <v>65.104896016818017</v>
      </c>
      <c r="O10" s="707">
        <v>7.7238249313375249</v>
      </c>
      <c r="P10" s="414">
        <v>80.035910000000015</v>
      </c>
      <c r="Q10" s="414">
        <v>246</v>
      </c>
      <c r="R10" s="411"/>
      <c r="S10" s="707">
        <v>53.613912070941097</v>
      </c>
      <c r="T10" s="707">
        <v>4.8041571077753487</v>
      </c>
      <c r="U10" s="707">
        <v>44.187091475164145</v>
      </c>
      <c r="V10" s="707">
        <v>63.04073266671805</v>
      </c>
      <c r="W10" s="707">
        <v>8.9606539090424189</v>
      </c>
      <c r="X10" s="414">
        <v>81.207578999999996</v>
      </c>
      <c r="Y10" s="522">
        <v>256</v>
      </c>
      <c r="Z10" s="411"/>
      <c r="AA10" s="707">
        <v>56.68369178553305</v>
      </c>
      <c r="AB10" s="707">
        <v>5.7941701012785725</v>
      </c>
      <c r="AC10" s="707">
        <v>45.316711348594751</v>
      </c>
      <c r="AD10" s="707">
        <v>68.050672222471349</v>
      </c>
      <c r="AE10" s="707">
        <v>10.221934949475846</v>
      </c>
      <c r="AF10" s="414">
        <v>95.850530000000191</v>
      </c>
      <c r="AG10" s="414">
        <v>257</v>
      </c>
      <c r="AH10" s="411"/>
      <c r="AI10" s="475">
        <v>60.015502771148043</v>
      </c>
      <c r="AJ10" s="475">
        <v>6.0375520503776041</v>
      </c>
      <c r="AK10" s="475">
        <v>48.170740225131766</v>
      </c>
      <c r="AL10" s="475">
        <v>71.86026531716432</v>
      </c>
      <c r="AM10" s="475">
        <v>10.059987455907988</v>
      </c>
      <c r="AN10" s="481">
        <v>83.257372999999944</v>
      </c>
      <c r="AO10" s="481">
        <v>225</v>
      </c>
      <c r="AP10" s="474"/>
      <c r="AQ10" s="477">
        <v>64.410421848240745</v>
      </c>
      <c r="AR10" s="475">
        <v>4.5980904980712225</v>
      </c>
      <c r="AS10" s="475">
        <v>55.390498486260221</v>
      </c>
      <c r="AT10" s="475">
        <v>73.430345210221262</v>
      </c>
      <c r="AU10" s="475">
        <v>7.1387368163880627</v>
      </c>
      <c r="AV10" s="481">
        <v>89.279096999999908</v>
      </c>
      <c r="AW10" s="481">
        <v>226</v>
      </c>
      <c r="AX10" s="756"/>
      <c r="AY10" s="477">
        <v>71.777249089498156</v>
      </c>
      <c r="AZ10" s="475">
        <v>2.8073594659231196</v>
      </c>
      <c r="BA10" s="475">
        <v>66.272793008515023</v>
      </c>
      <c r="BB10" s="475">
        <v>77.281705170481288</v>
      </c>
      <c r="BC10" s="475">
        <v>3.9112107269848955</v>
      </c>
      <c r="BD10" s="481">
        <v>121.26910699999992</v>
      </c>
      <c r="BE10" s="481">
        <v>571</v>
      </c>
      <c r="BF10" s="474"/>
      <c r="BG10" s="477">
        <v>66.555101423798732</v>
      </c>
      <c r="BH10" s="475">
        <v>3.233065883981296</v>
      </c>
      <c r="BI10" s="475">
        <v>60.215930483011107</v>
      </c>
      <c r="BJ10" s="475">
        <v>72.894272364586371</v>
      </c>
      <c r="BK10" s="475">
        <v>4.8577281302515125</v>
      </c>
      <c r="BL10" s="481">
        <v>114.16339300000014</v>
      </c>
      <c r="BM10" s="481">
        <v>472</v>
      </c>
      <c r="BN10" s="475"/>
      <c r="BO10" s="477">
        <v>76.64525337548082</v>
      </c>
      <c r="BP10" s="475">
        <v>2.7200133821633439</v>
      </c>
      <c r="BQ10" s="475">
        <v>71.312045507321074</v>
      </c>
      <c r="BR10" s="475">
        <v>81.978461243640552</v>
      </c>
      <c r="BS10" s="475">
        <v>3.5488347449752045</v>
      </c>
      <c r="BT10" s="481">
        <v>97.368498000000017</v>
      </c>
      <c r="BU10" s="481">
        <v>511</v>
      </c>
      <c r="BV10" s="481"/>
      <c r="BW10" s="477">
        <v>73.048846471451057</v>
      </c>
      <c r="BX10" s="475">
        <v>3.6472095623505991</v>
      </c>
      <c r="BY10" s="475">
        <v>65.897518920812388</v>
      </c>
      <c r="BZ10" s="475">
        <v>80.200174022089726</v>
      </c>
      <c r="CA10" s="475">
        <v>4.992836627168372</v>
      </c>
      <c r="CB10" s="475">
        <v>102.96897299999992</v>
      </c>
      <c r="CC10" s="481">
        <v>535</v>
      </c>
      <c r="CD10" s="812"/>
      <c r="CE10" s="495">
        <v>81.16007133966194</v>
      </c>
      <c r="CF10" s="496">
        <v>2.8654433778564279</v>
      </c>
      <c r="CG10" s="496">
        <v>75.541582194125027</v>
      </c>
      <c r="CH10" s="496">
        <v>86.778560485198867</v>
      </c>
      <c r="CI10" s="496">
        <v>3.5306072685228411</v>
      </c>
      <c r="CJ10" s="499">
        <v>95.18183600000016</v>
      </c>
      <c r="CK10" s="499">
        <v>483</v>
      </c>
      <c r="CL10" s="481"/>
      <c r="CM10" s="495">
        <v>71.995370293767962</v>
      </c>
      <c r="CN10" s="496">
        <v>3.5154751043748731</v>
      </c>
      <c r="CO10" s="496">
        <v>65.102017245541447</v>
      </c>
      <c r="CP10" s="496">
        <v>78.888723341994492</v>
      </c>
      <c r="CQ10" s="496">
        <v>4.8829182904823227</v>
      </c>
      <c r="CR10" s="499">
        <v>77.420031000000066</v>
      </c>
      <c r="CS10" s="499">
        <v>389</v>
      </c>
      <c r="CT10" s="499"/>
      <c r="CU10" s="495">
        <v>73.89463576370278</v>
      </c>
      <c r="CV10" s="496">
        <v>3.177888677696235</v>
      </c>
      <c r="CW10" s="496">
        <v>67.663525764108513</v>
      </c>
      <c r="CX10" s="496">
        <v>80.125745763297061</v>
      </c>
      <c r="CY10" s="496">
        <v>4.3005674834887282</v>
      </c>
      <c r="CZ10" s="499">
        <v>89.84583699999979</v>
      </c>
      <c r="DA10" s="499">
        <v>535</v>
      </c>
      <c r="DB10" s="481"/>
      <c r="DC10" s="495"/>
      <c r="DD10" s="496"/>
      <c r="DE10" s="496"/>
      <c r="DF10" s="496"/>
      <c r="DG10" s="496"/>
      <c r="DH10" s="499"/>
      <c r="DI10" s="499"/>
      <c r="DJ10" s="481"/>
      <c r="DK10" s="477"/>
      <c r="DL10" s="475"/>
      <c r="DM10" s="475"/>
      <c r="DN10" s="475"/>
      <c r="DO10" s="475"/>
      <c r="DP10" s="475"/>
    </row>
    <row r="11" spans="1:120" s="140" customFormat="1" ht="20.25" customHeight="1">
      <c r="A11" s="567" t="s">
        <v>20</v>
      </c>
      <c r="B11" s="567"/>
      <c r="C11" s="713">
        <v>62.840369427878748</v>
      </c>
      <c r="D11" s="713">
        <v>3.1755221676509153</v>
      </c>
      <c r="E11" s="713">
        <v>56.609365672881175</v>
      </c>
      <c r="F11" s="713">
        <v>69.071373182876329</v>
      </c>
      <c r="G11" s="713">
        <v>5.0533155622126475</v>
      </c>
      <c r="H11" s="713">
        <v>214.07361099999977</v>
      </c>
      <c r="I11" s="533">
        <v>230</v>
      </c>
      <c r="J11" s="432"/>
      <c r="K11" s="713">
        <v>68.269039979078045</v>
      </c>
      <c r="L11" s="713">
        <v>3.2360423192383068</v>
      </c>
      <c r="M11" s="713">
        <v>61.919180095222991</v>
      </c>
      <c r="N11" s="713">
        <v>74.618899862933091</v>
      </c>
      <c r="O11" s="713">
        <v>4.7401315738877177</v>
      </c>
      <c r="P11" s="431">
        <v>176.85560399999997</v>
      </c>
      <c r="Q11" s="431">
        <v>207</v>
      </c>
      <c r="R11" s="432"/>
      <c r="S11" s="713">
        <v>74.784262516861162</v>
      </c>
      <c r="T11" s="713">
        <v>3.3729750344999392</v>
      </c>
      <c r="U11" s="713">
        <v>68.16573822405563</v>
      </c>
      <c r="V11" s="713">
        <v>81.402786809666679</v>
      </c>
      <c r="W11" s="713">
        <v>4.5102738477088744</v>
      </c>
      <c r="X11" s="431">
        <v>207.08825999999979</v>
      </c>
      <c r="Y11" s="533">
        <v>227</v>
      </c>
      <c r="Z11" s="432"/>
      <c r="AA11" s="713">
        <v>81.820684350266291</v>
      </c>
      <c r="AB11" s="713">
        <v>2.618206041393575</v>
      </c>
      <c r="AC11" s="713">
        <v>76.684297890740851</v>
      </c>
      <c r="AD11" s="713">
        <v>86.95707080979173</v>
      </c>
      <c r="AE11" s="713">
        <v>3.1999317314253846</v>
      </c>
      <c r="AF11" s="431">
        <v>246.0961999999999</v>
      </c>
      <c r="AG11" s="431">
        <v>248</v>
      </c>
      <c r="AH11" s="432"/>
      <c r="AI11" s="500">
        <v>76.864291122967174</v>
      </c>
      <c r="AJ11" s="500">
        <v>3.0183639365676709</v>
      </c>
      <c r="AK11" s="500">
        <v>70.94271830540994</v>
      </c>
      <c r="AL11" s="500">
        <v>82.785863940524422</v>
      </c>
      <c r="AM11" s="500">
        <v>3.9268740952009882</v>
      </c>
      <c r="AN11" s="506">
        <v>204.40022499999998</v>
      </c>
      <c r="AO11" s="506">
        <v>241</v>
      </c>
      <c r="AP11" s="504"/>
      <c r="AQ11" s="507">
        <v>76.611985398410795</v>
      </c>
      <c r="AR11" s="500">
        <v>2.8080569187399371</v>
      </c>
      <c r="AS11" s="500">
        <v>71.103512215088713</v>
      </c>
      <c r="AT11" s="500">
        <v>82.120458581732876</v>
      </c>
      <c r="AU11" s="500">
        <v>3.6652971517928914</v>
      </c>
      <c r="AV11" s="506">
        <v>206.04935400000036</v>
      </c>
      <c r="AW11" s="506">
        <v>236</v>
      </c>
      <c r="AX11" s="756"/>
      <c r="AY11" s="507">
        <v>81.887347069620873</v>
      </c>
      <c r="AZ11" s="500">
        <v>1.8298250020840932</v>
      </c>
      <c r="BA11" s="500">
        <v>78.299565924342858</v>
      </c>
      <c r="BB11" s="500">
        <v>85.475128214898902</v>
      </c>
      <c r="BC11" s="598">
        <v>2.2345637849622486</v>
      </c>
      <c r="BD11" s="506">
        <v>244.06449000000003</v>
      </c>
      <c r="BE11" s="506">
        <v>461</v>
      </c>
      <c r="BF11" s="504"/>
      <c r="BG11" s="507">
        <v>82.04451915174414</v>
      </c>
      <c r="BH11" s="500">
        <v>2.3534396655944581</v>
      </c>
      <c r="BI11" s="500">
        <v>77.43005818051833</v>
      </c>
      <c r="BJ11" s="500">
        <v>86.65898012296995</v>
      </c>
      <c r="BK11" s="598">
        <v>2.8684910216143638</v>
      </c>
      <c r="BL11" s="506">
        <v>252.95401100000015</v>
      </c>
      <c r="BM11" s="506">
        <v>414</v>
      </c>
      <c r="BN11" s="598"/>
      <c r="BO11" s="507">
        <v>85.031853998995004</v>
      </c>
      <c r="BP11" s="500">
        <v>1.7549477271041007</v>
      </c>
      <c r="BQ11" s="500">
        <v>81.59087790388601</v>
      </c>
      <c r="BR11" s="500">
        <v>88.472830094103998</v>
      </c>
      <c r="BS11" s="598">
        <v>2.0638709431466031</v>
      </c>
      <c r="BT11" s="506">
        <v>201.37455899999961</v>
      </c>
      <c r="BU11" s="506">
        <v>408</v>
      </c>
      <c r="BV11" s="481"/>
      <c r="BW11" s="507">
        <v>86.895553585145564</v>
      </c>
      <c r="BX11" s="500">
        <v>1.9534878001517515</v>
      </c>
      <c r="BY11" s="500">
        <v>83.065219493770186</v>
      </c>
      <c r="BZ11" s="500">
        <v>90.725887676520941</v>
      </c>
      <c r="CA11" s="500">
        <v>2.2480871800161841</v>
      </c>
      <c r="CB11" s="500">
        <v>196.27837900000011</v>
      </c>
      <c r="CC11" s="506">
        <v>444</v>
      </c>
      <c r="CD11" s="513"/>
      <c r="CE11" s="612">
        <v>82.292714655855278</v>
      </c>
      <c r="CF11" s="598">
        <v>2.2240370139008094</v>
      </c>
      <c r="CG11" s="598">
        <v>77.931878940713077</v>
      </c>
      <c r="CH11" s="598">
        <v>86.653550370997493</v>
      </c>
      <c r="CI11" s="598">
        <v>2.702592839720551</v>
      </c>
      <c r="CJ11" s="744">
        <v>191.51656700000041</v>
      </c>
      <c r="CK11" s="744">
        <v>426</v>
      </c>
      <c r="CL11" s="744"/>
      <c r="CM11" s="612">
        <v>69.431681094002954</v>
      </c>
      <c r="CN11" s="598">
        <v>3.2663850892589732</v>
      </c>
      <c r="CO11" s="598">
        <v>63.026758589017987</v>
      </c>
      <c r="CP11" s="598">
        <v>75.836603598987921</v>
      </c>
      <c r="CQ11" s="598">
        <v>4.7044591716519761</v>
      </c>
      <c r="CR11" s="744">
        <v>181.76305399999964</v>
      </c>
      <c r="CS11" s="744">
        <v>352</v>
      </c>
      <c r="CT11" s="744"/>
      <c r="CU11" s="612">
        <v>78.547310367970923</v>
      </c>
      <c r="CV11" s="598">
        <v>2.3167441786485798</v>
      </c>
      <c r="CW11" s="598">
        <v>74.004706997564611</v>
      </c>
      <c r="CX11" s="598">
        <v>83.089913738377248</v>
      </c>
      <c r="CY11" s="598">
        <v>2.9494888721145487</v>
      </c>
      <c r="CZ11" s="744">
        <v>181.70448399999995</v>
      </c>
      <c r="DA11" s="744">
        <v>414</v>
      </c>
      <c r="DB11" s="744"/>
      <c r="DC11" s="612"/>
      <c r="DD11" s="598"/>
      <c r="DE11" s="598"/>
      <c r="DF11" s="598"/>
      <c r="DG11" s="598"/>
      <c r="DH11" s="744"/>
      <c r="DI11" s="744"/>
      <c r="DJ11" s="744"/>
      <c r="DK11" s="612"/>
      <c r="DL11" s="598"/>
      <c r="DM11" s="598"/>
      <c r="DN11" s="500"/>
      <c r="DO11" s="598"/>
      <c r="DP11" s="500"/>
    </row>
    <row r="12" spans="1:120" s="140" customFormat="1" ht="20.25" customHeight="1">
      <c r="A12" s="567" t="s">
        <v>44</v>
      </c>
      <c r="B12" s="567"/>
      <c r="C12" s="713">
        <v>62.341784162060321</v>
      </c>
      <c r="D12" s="713">
        <v>3.4501839055438874</v>
      </c>
      <c r="E12" s="713">
        <v>55.571839650295395</v>
      </c>
      <c r="F12" s="713">
        <v>69.11172867382524</v>
      </c>
      <c r="G12" s="713">
        <v>5.5343040817936435</v>
      </c>
      <c r="H12" s="713">
        <v>96.595418000000024</v>
      </c>
      <c r="I12" s="533">
        <v>221</v>
      </c>
      <c r="J12" s="432"/>
      <c r="K12" s="713">
        <v>79.405431459324788</v>
      </c>
      <c r="L12" s="713">
        <v>2.9365735830869615</v>
      </c>
      <c r="M12" s="713">
        <v>73.643198165780774</v>
      </c>
      <c r="N12" s="713">
        <v>85.167664752868816</v>
      </c>
      <c r="O12" s="713">
        <v>3.6982024140139744</v>
      </c>
      <c r="P12" s="431">
        <v>96.429958999999869</v>
      </c>
      <c r="Q12" s="431">
        <v>201</v>
      </c>
      <c r="R12" s="432"/>
      <c r="S12" s="713">
        <v>85.050780542519874</v>
      </c>
      <c r="T12" s="713">
        <v>3.1137781862417575</v>
      </c>
      <c r="U12" s="713">
        <v>78.940857890482121</v>
      </c>
      <c r="V12" s="713">
        <v>91.160703194557641</v>
      </c>
      <c r="W12" s="713">
        <v>3.6610812580198133</v>
      </c>
      <c r="X12" s="431">
        <v>89.22511999999989</v>
      </c>
      <c r="Y12" s="533">
        <v>184</v>
      </c>
      <c r="Z12" s="432"/>
      <c r="AA12" s="713">
        <v>87.752495735430841</v>
      </c>
      <c r="AB12" s="713">
        <v>2.6474382280424416</v>
      </c>
      <c r="AC12" s="713">
        <v>82.55876168548977</v>
      </c>
      <c r="AD12" s="713">
        <v>92.946229785371926</v>
      </c>
      <c r="AE12" s="713">
        <v>3.0169378156768651</v>
      </c>
      <c r="AF12" s="431">
        <v>88.991404000000017</v>
      </c>
      <c r="AG12" s="431">
        <v>188</v>
      </c>
      <c r="AH12" s="432"/>
      <c r="AI12" s="500">
        <v>72.540058722637966</v>
      </c>
      <c r="AJ12" s="500">
        <v>4.4193264883530885</v>
      </c>
      <c r="AK12" s="500">
        <v>63.870009598243513</v>
      </c>
      <c r="AL12" s="500">
        <v>81.210107847032418</v>
      </c>
      <c r="AM12" s="500">
        <v>6.0922565630263614</v>
      </c>
      <c r="AN12" s="506">
        <v>58.49737200000007</v>
      </c>
      <c r="AO12" s="506">
        <v>156</v>
      </c>
      <c r="AP12" s="504"/>
      <c r="AQ12" s="507">
        <v>74.089945166373496</v>
      </c>
      <c r="AR12" s="500">
        <v>4.4316806530263086</v>
      </c>
      <c r="AS12" s="500">
        <v>65.396462540958254</v>
      </c>
      <c r="AT12" s="500">
        <v>82.783427791788739</v>
      </c>
      <c r="AU12" s="500">
        <v>5.9814872896378839</v>
      </c>
      <c r="AV12" s="506">
        <v>72.324597999999966</v>
      </c>
      <c r="AW12" s="506">
        <v>167</v>
      </c>
      <c r="AX12" s="756"/>
      <c r="AY12" s="507">
        <v>85.060881905713046</v>
      </c>
      <c r="AZ12" s="500">
        <v>1.5773022548003046</v>
      </c>
      <c r="BA12" s="500">
        <v>81.968228081586886</v>
      </c>
      <c r="BB12" s="500">
        <v>88.15353572983922</v>
      </c>
      <c r="BC12" s="598">
        <v>1.8543215394224197</v>
      </c>
      <c r="BD12" s="506">
        <v>107.35669199999995</v>
      </c>
      <c r="BE12" s="506">
        <v>462</v>
      </c>
      <c r="BF12" s="504"/>
      <c r="BG12" s="507">
        <v>85.274518055879625</v>
      </c>
      <c r="BH12" s="500">
        <v>2.2023214322154931</v>
      </c>
      <c r="BI12" s="500">
        <v>80.956359216449357</v>
      </c>
      <c r="BJ12" s="500">
        <v>89.592676895309893</v>
      </c>
      <c r="BK12" s="598">
        <v>2.5826254811224283</v>
      </c>
      <c r="BL12" s="506">
        <v>113.18288299999992</v>
      </c>
      <c r="BM12" s="506">
        <v>431</v>
      </c>
      <c r="BN12" s="598"/>
      <c r="BO12" s="507">
        <v>86.951136850237432</v>
      </c>
      <c r="BP12" s="500">
        <v>2.190448088520407</v>
      </c>
      <c r="BQ12" s="500">
        <v>82.656262767227886</v>
      </c>
      <c r="BR12" s="500">
        <v>91.246010933246978</v>
      </c>
      <c r="BS12" s="598">
        <v>2.5191713045606092</v>
      </c>
      <c r="BT12" s="506">
        <v>115.13539399999991</v>
      </c>
      <c r="BU12" s="506">
        <v>462</v>
      </c>
      <c r="BV12" s="481"/>
      <c r="BW12" s="507">
        <v>87.513507160159008</v>
      </c>
      <c r="BX12" s="500">
        <v>1.6727048426567841</v>
      </c>
      <c r="BY12" s="500">
        <v>84.23372297971045</v>
      </c>
      <c r="BZ12" s="500">
        <v>90.793291340607567</v>
      </c>
      <c r="CA12" s="500">
        <v>1.911367624194922</v>
      </c>
      <c r="CB12" s="500">
        <v>85.402851999999882</v>
      </c>
      <c r="CC12" s="506">
        <v>419</v>
      </c>
      <c r="CD12" s="513"/>
      <c r="CE12" s="612">
        <v>83.019472342598505</v>
      </c>
      <c r="CF12" s="598">
        <v>2.181955386024601</v>
      </c>
      <c r="CG12" s="598">
        <v>78.741149222636551</v>
      </c>
      <c r="CH12" s="598">
        <v>87.297795462560472</v>
      </c>
      <c r="CI12" s="598">
        <v>2.6282453073422003</v>
      </c>
      <c r="CJ12" s="744">
        <v>82.299650999999812</v>
      </c>
      <c r="CK12" s="744">
        <v>406</v>
      </c>
      <c r="CL12" s="481"/>
      <c r="CM12" s="612">
        <v>81.196504054013587</v>
      </c>
      <c r="CN12" s="598">
        <v>2.5607450961582323</v>
      </c>
      <c r="CO12" s="598">
        <v>76.175242491852018</v>
      </c>
      <c r="CP12" s="598">
        <v>86.217765616175157</v>
      </c>
      <c r="CQ12" s="598">
        <v>3.1537627463058904</v>
      </c>
      <c r="CR12" s="744">
        <v>75.107910999999973</v>
      </c>
      <c r="CS12" s="744">
        <v>367</v>
      </c>
      <c r="CT12" s="744"/>
      <c r="CU12" s="612">
        <v>80.968871422449212</v>
      </c>
      <c r="CV12" s="598">
        <v>2.2854035078068393</v>
      </c>
      <c r="CW12" s="598">
        <v>76.487719911211698</v>
      </c>
      <c r="CX12" s="598">
        <v>85.450022933686711</v>
      </c>
      <c r="CY12" s="598">
        <v>2.8225705356357418</v>
      </c>
      <c r="CZ12" s="744">
        <v>73.260495000000162</v>
      </c>
      <c r="DA12" s="744">
        <v>431</v>
      </c>
      <c r="DB12" s="481"/>
      <c r="DC12" s="612"/>
      <c r="DD12" s="598"/>
      <c r="DE12" s="598"/>
      <c r="DF12" s="598"/>
      <c r="DG12" s="598"/>
      <c r="DH12" s="744"/>
      <c r="DI12" s="744"/>
      <c r="DJ12" s="481"/>
      <c r="DK12" s="612"/>
      <c r="DL12" s="475"/>
      <c r="DM12" s="475"/>
      <c r="DN12" s="475"/>
      <c r="DO12" s="475"/>
      <c r="DP12" s="475"/>
    </row>
    <row r="13" spans="1:120" s="140" customFormat="1" ht="20.25" customHeight="1">
      <c r="A13" s="567" t="s">
        <v>21</v>
      </c>
      <c r="B13" s="567"/>
      <c r="C13" s="713">
        <v>57.611547345812355</v>
      </c>
      <c r="D13" s="713">
        <v>3.2478714646715292</v>
      </c>
      <c r="E13" s="713">
        <v>51.238579933310099</v>
      </c>
      <c r="F13" s="713">
        <v>63.984514758314603</v>
      </c>
      <c r="G13" s="713">
        <v>5.637535553725427</v>
      </c>
      <c r="H13" s="713">
        <v>193.82303400000004</v>
      </c>
      <c r="I13" s="533">
        <v>162</v>
      </c>
      <c r="J13" s="432"/>
      <c r="K13" s="713">
        <v>63.250514595020825</v>
      </c>
      <c r="L13" s="713">
        <v>3.8280212481238833</v>
      </c>
      <c r="M13" s="713">
        <v>55.739055794405388</v>
      </c>
      <c r="N13" s="713">
        <v>70.761973395636261</v>
      </c>
      <c r="O13" s="713">
        <v>6.0521582672233798</v>
      </c>
      <c r="P13" s="431">
        <v>192.02333099999981</v>
      </c>
      <c r="Q13" s="431">
        <v>165</v>
      </c>
      <c r="R13" s="432"/>
      <c r="S13" s="713">
        <v>80.03713266079329</v>
      </c>
      <c r="T13" s="713">
        <v>4.0060869006877953</v>
      </c>
      <c r="U13" s="713">
        <v>72.176302622001415</v>
      </c>
      <c r="V13" s="713">
        <v>87.897962699585165</v>
      </c>
      <c r="W13" s="713">
        <v>5.0052853813067726</v>
      </c>
      <c r="X13" s="431">
        <v>182.74747499999975</v>
      </c>
      <c r="Y13" s="533">
        <v>157</v>
      </c>
      <c r="Z13" s="432"/>
      <c r="AA13" s="713">
        <v>77.59482290357856</v>
      </c>
      <c r="AB13" s="713">
        <v>3.3737527831635798</v>
      </c>
      <c r="AC13" s="713">
        <v>70.976207775792759</v>
      </c>
      <c r="AD13" s="713">
        <v>84.213438031364376</v>
      </c>
      <c r="AE13" s="713">
        <v>4.3479096374198782</v>
      </c>
      <c r="AF13" s="431">
        <v>189.76227599999996</v>
      </c>
      <c r="AG13" s="431">
        <v>188</v>
      </c>
      <c r="AH13" s="432"/>
      <c r="AI13" s="500">
        <v>68.705070379065674</v>
      </c>
      <c r="AJ13" s="500">
        <v>3.8933260140326227</v>
      </c>
      <c r="AK13" s="500">
        <v>61.066954506000826</v>
      </c>
      <c r="AL13" s="500">
        <v>76.343186252130536</v>
      </c>
      <c r="AM13" s="500">
        <v>5.6667229835469506</v>
      </c>
      <c r="AN13" s="506">
        <v>169.47575099999992</v>
      </c>
      <c r="AO13" s="506">
        <v>157</v>
      </c>
      <c r="AP13" s="504"/>
      <c r="AQ13" s="507">
        <v>58.058357965035199</v>
      </c>
      <c r="AR13" s="500">
        <v>3.9366596641850866</v>
      </c>
      <c r="AS13" s="500">
        <v>50.335941782047009</v>
      </c>
      <c r="AT13" s="500">
        <v>65.780774148023397</v>
      </c>
      <c r="AU13" s="500">
        <v>6.7805218786171713</v>
      </c>
      <c r="AV13" s="506">
        <v>193.26246199999986</v>
      </c>
      <c r="AW13" s="506">
        <v>172</v>
      </c>
      <c r="AX13" s="756"/>
      <c r="AY13" s="507">
        <v>70.650105920749866</v>
      </c>
      <c r="AZ13" s="500">
        <v>2.2771276490651622</v>
      </c>
      <c r="BA13" s="500">
        <v>66.1852878996811</v>
      </c>
      <c r="BB13" s="500">
        <v>75.114923941818645</v>
      </c>
      <c r="BC13" s="598">
        <v>3.223105782204315</v>
      </c>
      <c r="BD13" s="506">
        <v>229.69295499999956</v>
      </c>
      <c r="BE13" s="506">
        <v>490</v>
      </c>
      <c r="BF13" s="504"/>
      <c r="BG13" s="507">
        <v>72.062328768668749</v>
      </c>
      <c r="BH13" s="500">
        <v>2.4230859040894277</v>
      </c>
      <c r="BI13" s="500">
        <v>67.311310292261879</v>
      </c>
      <c r="BJ13" s="500">
        <v>76.813347245075619</v>
      </c>
      <c r="BK13" s="598">
        <v>3.362486260842207</v>
      </c>
      <c r="BL13" s="506">
        <v>270.77659900000043</v>
      </c>
      <c r="BM13" s="506">
        <v>447</v>
      </c>
      <c r="BN13" s="598"/>
      <c r="BO13" s="507">
        <v>77.918164904487654</v>
      </c>
      <c r="BP13" s="500">
        <v>2.0138859550878054</v>
      </c>
      <c r="BQ13" s="500">
        <v>73.96948123561971</v>
      </c>
      <c r="BR13" s="500">
        <v>81.866848573355597</v>
      </c>
      <c r="BS13" s="598">
        <v>2.5846167675489196</v>
      </c>
      <c r="BT13" s="506">
        <v>281.41532499999994</v>
      </c>
      <c r="BU13" s="506">
        <v>468</v>
      </c>
      <c r="BV13" s="481"/>
      <c r="BW13" s="507">
        <v>82.374973611035387</v>
      </c>
      <c r="BX13" s="500">
        <v>1.7730598110879359</v>
      </c>
      <c r="BY13" s="500">
        <v>78.898416736746157</v>
      </c>
      <c r="BZ13" s="500">
        <v>85.851530485324616</v>
      </c>
      <c r="CA13" s="500">
        <v>2.1524253463923508</v>
      </c>
      <c r="CB13" s="500">
        <v>250.85770099999962</v>
      </c>
      <c r="CC13" s="506">
        <v>476</v>
      </c>
      <c r="CD13" s="513"/>
      <c r="CE13" s="612">
        <v>84.763089774913396</v>
      </c>
      <c r="CF13" s="598">
        <v>1.9710183838745072</v>
      </c>
      <c r="CG13" s="598">
        <v>80.898366611639119</v>
      </c>
      <c r="CH13" s="598">
        <v>88.627812938187688</v>
      </c>
      <c r="CI13" s="598">
        <v>2.3253262582906133</v>
      </c>
      <c r="CJ13" s="744">
        <v>206.56634799999995</v>
      </c>
      <c r="CK13" s="744">
        <v>431</v>
      </c>
      <c r="CL13" s="744"/>
      <c r="CM13" s="612">
        <v>73.241085017507771</v>
      </c>
      <c r="CN13" s="598">
        <v>3.1025991623125635</v>
      </c>
      <c r="CO13" s="598">
        <v>67.157323716983498</v>
      </c>
      <c r="CP13" s="598">
        <v>79.324846318032044</v>
      </c>
      <c r="CQ13" s="598">
        <v>4.2361458211206298</v>
      </c>
      <c r="CR13" s="744">
        <v>191.94908700000019</v>
      </c>
      <c r="CS13" s="744">
        <v>281</v>
      </c>
      <c r="CT13" s="744"/>
      <c r="CU13" s="612">
        <v>76.683581578386523</v>
      </c>
      <c r="CV13" s="598">
        <v>2.3336845211308557</v>
      </c>
      <c r="CW13" s="598">
        <v>72.107762086163632</v>
      </c>
      <c r="CX13" s="598">
        <v>81.2594010706094</v>
      </c>
      <c r="CY13" s="598">
        <v>3.0432648985563437</v>
      </c>
      <c r="CZ13" s="744">
        <v>239.61618799999977</v>
      </c>
      <c r="DA13" s="744">
        <v>434</v>
      </c>
      <c r="DB13" s="744"/>
      <c r="DC13" s="612"/>
      <c r="DD13" s="598"/>
      <c r="DE13" s="598"/>
      <c r="DF13" s="598"/>
      <c r="DG13" s="598"/>
      <c r="DH13" s="744"/>
      <c r="DI13" s="744"/>
      <c r="DJ13" s="744"/>
      <c r="DK13" s="612"/>
      <c r="DL13" s="598"/>
      <c r="DM13" s="598"/>
      <c r="DN13" s="500"/>
      <c r="DO13" s="598"/>
      <c r="DP13" s="500"/>
    </row>
    <row r="14" spans="1:120" s="140" customFormat="1" ht="20.25" customHeight="1">
      <c r="A14" s="567" t="s">
        <v>22</v>
      </c>
      <c r="B14" s="567"/>
      <c r="C14" s="713">
        <v>59.43857530008372</v>
      </c>
      <c r="D14" s="713">
        <v>3.8357120054543787</v>
      </c>
      <c r="E14" s="713">
        <v>51.912148259974046</v>
      </c>
      <c r="F14" s="713">
        <v>66.965002340193394</v>
      </c>
      <c r="G14" s="713">
        <v>6.4532367845111791</v>
      </c>
      <c r="H14" s="713">
        <v>147.29423200000025</v>
      </c>
      <c r="I14" s="533">
        <v>248</v>
      </c>
      <c r="J14" s="432"/>
      <c r="K14" s="713">
        <v>61.020579006619457</v>
      </c>
      <c r="L14" s="713">
        <v>4.1903650017524354</v>
      </c>
      <c r="M14" s="713">
        <v>52.798118359194746</v>
      </c>
      <c r="N14" s="713">
        <v>69.243039654044168</v>
      </c>
      <c r="O14" s="713">
        <v>6.867134120929709</v>
      </c>
      <c r="P14" s="431">
        <v>153.61965999999981</v>
      </c>
      <c r="Q14" s="431">
        <v>247</v>
      </c>
      <c r="R14" s="432"/>
      <c r="S14" s="713">
        <v>70.815113721845719</v>
      </c>
      <c r="T14" s="713">
        <v>3.3154328358719285</v>
      </c>
      <c r="U14" s="713">
        <v>64.309499971094482</v>
      </c>
      <c r="V14" s="713">
        <v>77.320727472596971</v>
      </c>
      <c r="W14" s="713">
        <v>4.6818153097862671</v>
      </c>
      <c r="X14" s="431">
        <v>158.91278300000033</v>
      </c>
      <c r="Y14" s="533">
        <v>248</v>
      </c>
      <c r="Z14" s="432"/>
      <c r="AA14" s="713">
        <v>68.815931701210658</v>
      </c>
      <c r="AB14" s="713">
        <v>3.7693541625111675</v>
      </c>
      <c r="AC14" s="713">
        <v>61.421227321423522</v>
      </c>
      <c r="AD14" s="713">
        <v>76.210636080997801</v>
      </c>
      <c r="AE14" s="713">
        <v>5.4774440588513515</v>
      </c>
      <c r="AF14" s="431">
        <v>176.75440700000007</v>
      </c>
      <c r="AG14" s="431">
        <v>239</v>
      </c>
      <c r="AH14" s="432"/>
      <c r="AI14" s="500">
        <v>67.779096871946493</v>
      </c>
      <c r="AJ14" s="500">
        <v>3.6855299690957932</v>
      </c>
      <c r="AK14" s="500">
        <v>60.548645361812326</v>
      </c>
      <c r="AL14" s="500">
        <v>75.009548382080652</v>
      </c>
      <c r="AM14" s="500">
        <v>5.4375613414542565</v>
      </c>
      <c r="AN14" s="506">
        <v>135.49365400000005</v>
      </c>
      <c r="AO14" s="506">
        <v>236</v>
      </c>
      <c r="AP14" s="504"/>
      <c r="AQ14" s="507">
        <v>68.182582941426219</v>
      </c>
      <c r="AR14" s="500">
        <v>3.9631267936629149</v>
      </c>
      <c r="AS14" s="500">
        <v>60.408247058379537</v>
      </c>
      <c r="AT14" s="500">
        <v>75.956918824472893</v>
      </c>
      <c r="AU14" s="500">
        <v>5.8125207680494126</v>
      </c>
      <c r="AV14" s="506">
        <v>98.842705999999936</v>
      </c>
      <c r="AW14" s="506">
        <v>180</v>
      </c>
      <c r="AX14" s="756"/>
      <c r="AY14" s="507">
        <v>72.962298580754933</v>
      </c>
      <c r="AZ14" s="500">
        <v>2.0979096667852395</v>
      </c>
      <c r="BA14" s="500">
        <v>68.848877494904741</v>
      </c>
      <c r="BB14" s="500">
        <v>77.075719666605139</v>
      </c>
      <c r="BC14" s="598">
        <v>2.8753338471968029</v>
      </c>
      <c r="BD14" s="506">
        <v>109.92612700000002</v>
      </c>
      <c r="BE14" s="506">
        <v>541</v>
      </c>
      <c r="BF14" s="504"/>
      <c r="BG14" s="507">
        <v>71.313550871066667</v>
      </c>
      <c r="BH14" s="500">
        <v>2.0966713223687505</v>
      </c>
      <c r="BI14" s="500">
        <v>67.202543426091367</v>
      </c>
      <c r="BJ14" s="500">
        <v>75.424558316041967</v>
      </c>
      <c r="BK14" s="598">
        <v>2.940074216973835</v>
      </c>
      <c r="BL14" s="506">
        <v>131.44619200000022</v>
      </c>
      <c r="BM14" s="506">
        <v>495</v>
      </c>
      <c r="BN14" s="598"/>
      <c r="BO14" s="507">
        <v>72.583377966378947</v>
      </c>
      <c r="BP14" s="500">
        <v>2.5910108779833374</v>
      </c>
      <c r="BQ14" s="500">
        <v>67.503108989923462</v>
      </c>
      <c r="BR14" s="500">
        <v>77.663646942834433</v>
      </c>
      <c r="BS14" s="598">
        <v>3.5697028032830174</v>
      </c>
      <c r="BT14" s="506">
        <v>124.95786299999986</v>
      </c>
      <c r="BU14" s="506">
        <v>490</v>
      </c>
      <c r="BV14" s="481"/>
      <c r="BW14" s="507">
        <v>74.554741762396773</v>
      </c>
      <c r="BX14" s="500">
        <v>2.4695110965395375</v>
      </c>
      <c r="BY14" s="500">
        <v>69.712606305307972</v>
      </c>
      <c r="BZ14" s="500">
        <v>79.39687721948556</v>
      </c>
      <c r="CA14" s="500">
        <v>3.3123461206663136</v>
      </c>
      <c r="CB14" s="500">
        <v>125.09785400000001</v>
      </c>
      <c r="CC14" s="506">
        <v>522</v>
      </c>
      <c r="CD14" s="513"/>
      <c r="CE14" s="612">
        <v>81.765017068108094</v>
      </c>
      <c r="CF14" s="598">
        <v>1.902118761104167</v>
      </c>
      <c r="CG14" s="598">
        <v>78.035390548396293</v>
      </c>
      <c r="CH14" s="598">
        <v>85.494643587819894</v>
      </c>
      <c r="CI14" s="598">
        <v>2.3263234440711393</v>
      </c>
      <c r="CJ14" s="744">
        <v>109.50334900000007</v>
      </c>
      <c r="CK14" s="744">
        <v>468</v>
      </c>
      <c r="CL14" s="744"/>
      <c r="CM14" s="612">
        <v>69.180076569971376</v>
      </c>
      <c r="CN14" s="598">
        <v>3.1727327015538842</v>
      </c>
      <c r="CO14" s="598">
        <v>62.958793246915803</v>
      </c>
      <c r="CP14" s="598">
        <v>75.40135989302695</v>
      </c>
      <c r="CQ14" s="598">
        <v>4.5861942612116957</v>
      </c>
      <c r="CR14" s="744">
        <v>95.291141999999837</v>
      </c>
      <c r="CS14" s="744">
        <v>392</v>
      </c>
      <c r="CT14" s="744"/>
      <c r="CU14" s="612">
        <v>75.965113152144127</v>
      </c>
      <c r="CV14" s="598">
        <v>2.0749459853001881</v>
      </c>
      <c r="CW14" s="598">
        <v>71.896620517910364</v>
      </c>
      <c r="CX14" s="598">
        <v>80.033605786377876</v>
      </c>
      <c r="CY14" s="598">
        <v>2.731445921951638</v>
      </c>
      <c r="CZ14" s="744">
        <v>92.850693000000035</v>
      </c>
      <c r="DA14" s="744">
        <v>501</v>
      </c>
      <c r="DB14" s="744"/>
      <c r="DC14" s="612"/>
      <c r="DD14" s="598"/>
      <c r="DE14" s="598"/>
      <c r="DF14" s="598"/>
      <c r="DG14" s="598"/>
      <c r="DH14" s="744"/>
      <c r="DI14" s="744"/>
      <c r="DJ14" s="744"/>
      <c r="DK14" s="612"/>
      <c r="DL14" s="598"/>
      <c r="DM14" s="598"/>
      <c r="DN14" s="500"/>
      <c r="DO14" s="598"/>
      <c r="DP14" s="500"/>
    </row>
    <row r="15" spans="1:120" s="140" customFormat="1" ht="20.25" customHeight="1">
      <c r="A15" s="567" t="s">
        <v>23</v>
      </c>
      <c r="B15" s="567"/>
      <c r="C15" s="713">
        <v>53.855000567774781</v>
      </c>
      <c r="D15" s="713">
        <v>4.4054714246673186</v>
      </c>
      <c r="E15" s="713">
        <v>45.210592643536273</v>
      </c>
      <c r="F15" s="713">
        <v>62.499408492013288</v>
      </c>
      <c r="G15" s="713">
        <v>8.180245804887095</v>
      </c>
      <c r="H15" s="713">
        <v>346.11430700000068</v>
      </c>
      <c r="I15" s="533">
        <v>271</v>
      </c>
      <c r="J15" s="432"/>
      <c r="K15" s="713">
        <v>57.531142921637787</v>
      </c>
      <c r="L15" s="713">
        <v>4.5535832796302085</v>
      </c>
      <c r="M15" s="713">
        <v>48.595964409533906</v>
      </c>
      <c r="N15" s="713">
        <v>66.466321433741683</v>
      </c>
      <c r="O15" s="713">
        <v>7.914988384347879</v>
      </c>
      <c r="P15" s="431">
        <v>307.55046400000003</v>
      </c>
      <c r="Q15" s="431">
        <v>249</v>
      </c>
      <c r="R15" s="432"/>
      <c r="S15" s="713">
        <v>70.141263262714446</v>
      </c>
      <c r="T15" s="713">
        <v>3.6213502251819962</v>
      </c>
      <c r="U15" s="713">
        <v>63.035371818819677</v>
      </c>
      <c r="V15" s="713">
        <v>77.247154706609223</v>
      </c>
      <c r="W15" s="713">
        <v>5.1629384141802683</v>
      </c>
      <c r="X15" s="431">
        <v>258.16952900000007</v>
      </c>
      <c r="Y15" s="533">
        <v>208</v>
      </c>
      <c r="Z15" s="432"/>
      <c r="AA15" s="713">
        <v>73.443255152442276</v>
      </c>
      <c r="AB15" s="713">
        <v>3.6079918610024393</v>
      </c>
      <c r="AC15" s="713">
        <v>66.365110710048796</v>
      </c>
      <c r="AD15" s="713">
        <v>80.521399594835756</v>
      </c>
      <c r="AE15" s="713">
        <v>4.912625200930326</v>
      </c>
      <c r="AF15" s="431">
        <v>284.56267300000007</v>
      </c>
      <c r="AG15" s="431">
        <v>225</v>
      </c>
      <c r="AH15" s="432"/>
      <c r="AI15" s="500">
        <v>72.415925295035549</v>
      </c>
      <c r="AJ15" s="500">
        <v>3.662513399908423</v>
      </c>
      <c r="AK15" s="500">
        <v>65.230628807064932</v>
      </c>
      <c r="AL15" s="500">
        <v>79.601221783006153</v>
      </c>
      <c r="AM15" s="500">
        <v>5.0576076808888137</v>
      </c>
      <c r="AN15" s="506">
        <v>235.88001299999956</v>
      </c>
      <c r="AO15" s="506">
        <v>198</v>
      </c>
      <c r="AP15" s="504"/>
      <c r="AQ15" s="507">
        <v>65.082221471022024</v>
      </c>
      <c r="AR15" s="500">
        <v>3.1575979738340676</v>
      </c>
      <c r="AS15" s="500">
        <v>58.888065061121999</v>
      </c>
      <c r="AT15" s="500">
        <v>71.276377880922055</v>
      </c>
      <c r="AU15" s="500">
        <v>4.8517058921229257</v>
      </c>
      <c r="AV15" s="506">
        <v>241.83525000000049</v>
      </c>
      <c r="AW15" s="506">
        <v>189</v>
      </c>
      <c r="AX15" s="756"/>
      <c r="AY15" s="507">
        <v>72.505450566664479</v>
      </c>
      <c r="AZ15" s="500">
        <v>2.2633248968868798</v>
      </c>
      <c r="BA15" s="500">
        <v>68.067695928138733</v>
      </c>
      <c r="BB15" s="500">
        <v>76.943205205190225</v>
      </c>
      <c r="BC15" s="598">
        <v>3.1215927619205486</v>
      </c>
      <c r="BD15" s="506">
        <v>382.58682599999969</v>
      </c>
      <c r="BE15" s="506">
        <v>444</v>
      </c>
      <c r="BF15" s="504"/>
      <c r="BG15" s="507">
        <v>75.46199512950551</v>
      </c>
      <c r="BH15" s="500">
        <v>2.5614627302736421</v>
      </c>
      <c r="BI15" s="500">
        <v>70.439656987213837</v>
      </c>
      <c r="BJ15" s="500">
        <v>80.484333271797183</v>
      </c>
      <c r="BK15" s="598">
        <v>3.3943745137903387</v>
      </c>
      <c r="BL15" s="506">
        <v>349.44746099999946</v>
      </c>
      <c r="BM15" s="506">
        <v>366</v>
      </c>
      <c r="BN15" s="598"/>
      <c r="BO15" s="507">
        <v>76.4917990778346</v>
      </c>
      <c r="BP15" s="500">
        <v>2.3227215678425459</v>
      </c>
      <c r="BQ15" s="500">
        <v>71.937572608805311</v>
      </c>
      <c r="BR15" s="500">
        <v>81.046025546863888</v>
      </c>
      <c r="BS15" s="598">
        <v>3.0365628679736623</v>
      </c>
      <c r="BT15" s="506">
        <v>320.957381</v>
      </c>
      <c r="BU15" s="506">
        <v>397</v>
      </c>
      <c r="BV15" s="481"/>
      <c r="BW15" s="507">
        <v>79.53675768258833</v>
      </c>
      <c r="BX15" s="500">
        <v>2.0118805833187423</v>
      </c>
      <c r="BY15" s="500">
        <v>75.591928958567976</v>
      </c>
      <c r="BZ15" s="500">
        <v>83.481586406608685</v>
      </c>
      <c r="CA15" s="500">
        <v>2.5294978597790769</v>
      </c>
      <c r="CB15" s="500">
        <v>293.39236699999992</v>
      </c>
      <c r="CC15" s="506">
        <v>474</v>
      </c>
      <c r="CD15" s="513"/>
      <c r="CE15" s="612">
        <v>79.287833211154989</v>
      </c>
      <c r="CF15" s="598">
        <v>2.6310352837815087</v>
      </c>
      <c r="CG15" s="598">
        <v>74.128965547711758</v>
      </c>
      <c r="CH15" s="598">
        <v>84.446700874598221</v>
      </c>
      <c r="CI15" s="598">
        <v>3.3183341973473794</v>
      </c>
      <c r="CJ15" s="744">
        <v>273.47857700000031</v>
      </c>
      <c r="CK15" s="744">
        <v>411</v>
      </c>
      <c r="CL15" s="744"/>
      <c r="CM15" s="612">
        <v>69.315062749561534</v>
      </c>
      <c r="CN15" s="598">
        <v>3.0374331359683588</v>
      </c>
      <c r="CO15" s="598">
        <v>63.359082876299141</v>
      </c>
      <c r="CP15" s="598">
        <v>75.271042622823941</v>
      </c>
      <c r="CQ15" s="598">
        <v>4.3820679308085495</v>
      </c>
      <c r="CR15" s="744">
        <v>247.89997900000003</v>
      </c>
      <c r="CS15" s="744">
        <v>345</v>
      </c>
      <c r="CT15" s="744"/>
      <c r="CU15" s="612">
        <v>80.860645898843458</v>
      </c>
      <c r="CV15" s="598">
        <v>2.4681738379957614</v>
      </c>
      <c r="CW15" s="598">
        <v>76.021123737286359</v>
      </c>
      <c r="CX15" s="598">
        <v>85.700168060400571</v>
      </c>
      <c r="CY15" s="598">
        <v>3.0523795729797194</v>
      </c>
      <c r="CZ15" s="744">
        <v>264.46649000000002</v>
      </c>
      <c r="DA15" s="744">
        <v>431</v>
      </c>
      <c r="DB15" s="744"/>
      <c r="DC15" s="612"/>
      <c r="DD15" s="598"/>
      <c r="DE15" s="598"/>
      <c r="DF15" s="598"/>
      <c r="DG15" s="598"/>
      <c r="DH15" s="744"/>
      <c r="DI15" s="744"/>
      <c r="DJ15" s="744"/>
      <c r="DK15" s="612"/>
      <c r="DL15" s="598"/>
      <c r="DM15" s="598"/>
      <c r="DN15" s="500"/>
      <c r="DO15" s="598"/>
      <c r="DP15" s="500"/>
    </row>
    <row r="16" spans="1:120" s="140" customFormat="1" ht="20.25" customHeight="1">
      <c r="A16" s="567" t="s">
        <v>174</v>
      </c>
      <c r="B16" s="567"/>
      <c r="C16" s="713" t="s">
        <v>175</v>
      </c>
      <c r="D16" s="713"/>
      <c r="E16" s="713"/>
      <c r="F16" s="713"/>
      <c r="G16" s="713" t="s">
        <v>175</v>
      </c>
      <c r="H16" s="713"/>
      <c r="I16" s="533" t="s">
        <v>175</v>
      </c>
      <c r="J16" s="432"/>
      <c r="K16" s="713" t="s">
        <v>175</v>
      </c>
      <c r="L16" s="713"/>
      <c r="M16" s="713"/>
      <c r="N16" s="713"/>
      <c r="O16" s="713" t="s">
        <v>175</v>
      </c>
      <c r="P16" s="431"/>
      <c r="Q16" s="431" t="s">
        <v>175</v>
      </c>
      <c r="R16" s="432"/>
      <c r="S16" s="713" t="s">
        <v>175</v>
      </c>
      <c r="T16" s="713"/>
      <c r="U16" s="713"/>
      <c r="V16" s="713"/>
      <c r="W16" s="713" t="s">
        <v>175</v>
      </c>
      <c r="X16" s="431"/>
      <c r="Y16" s="533" t="s">
        <v>175</v>
      </c>
      <c r="Z16" s="432"/>
      <c r="AA16" s="713" t="s">
        <v>175</v>
      </c>
      <c r="AB16" s="713"/>
      <c r="AC16" s="713"/>
      <c r="AD16" s="713"/>
      <c r="AE16" s="713" t="s">
        <v>175</v>
      </c>
      <c r="AF16" s="431"/>
      <c r="AG16" s="431" t="s">
        <v>175</v>
      </c>
      <c r="AH16" s="432"/>
      <c r="AI16" s="500" t="s">
        <v>175</v>
      </c>
      <c r="AJ16" s="500"/>
      <c r="AK16" s="500"/>
      <c r="AL16" s="500"/>
      <c r="AM16" s="500" t="s">
        <v>175</v>
      </c>
      <c r="AN16" s="506"/>
      <c r="AO16" s="506" t="s">
        <v>175</v>
      </c>
      <c r="AP16" s="504"/>
      <c r="AQ16" s="507">
        <v>56.329704417814185</v>
      </c>
      <c r="AR16" s="500">
        <v>3.8903202478799073</v>
      </c>
      <c r="AS16" s="500">
        <v>48.698190748355671</v>
      </c>
      <c r="AT16" s="500">
        <v>63.961218087272698</v>
      </c>
      <c r="AU16" s="500">
        <v>6.9063388279552189</v>
      </c>
      <c r="AV16" s="506">
        <v>160.0795049999999</v>
      </c>
      <c r="AW16" s="506">
        <v>176</v>
      </c>
      <c r="AX16" s="756"/>
      <c r="AY16" s="507">
        <v>63.358622965033838</v>
      </c>
      <c r="AZ16" s="500">
        <v>2.181137957578128</v>
      </c>
      <c r="BA16" s="500">
        <v>59.082014201607734</v>
      </c>
      <c r="BB16" s="500">
        <v>67.635231728459942</v>
      </c>
      <c r="BC16" s="598">
        <v>3.4425274027528143</v>
      </c>
      <c r="BD16" s="506">
        <v>209.57178800000011</v>
      </c>
      <c r="BE16" s="506">
        <v>558</v>
      </c>
      <c r="BF16" s="504"/>
      <c r="BG16" s="507">
        <v>66.804775150522758</v>
      </c>
      <c r="BH16" s="500">
        <v>2.9077370461598155</v>
      </c>
      <c r="BI16" s="500">
        <v>61.10348638997035</v>
      </c>
      <c r="BJ16" s="500">
        <v>72.506063911075159</v>
      </c>
      <c r="BK16" s="598">
        <v>4.3525886279957966</v>
      </c>
      <c r="BL16" s="506">
        <v>239.36786799999962</v>
      </c>
      <c r="BM16" s="506">
        <v>483</v>
      </c>
      <c r="BN16" s="598"/>
      <c r="BO16" s="507">
        <v>75.059778657396706</v>
      </c>
      <c r="BP16" s="500">
        <v>2.3632604603629659</v>
      </c>
      <c r="BQ16" s="500">
        <v>70.426066424814138</v>
      </c>
      <c r="BR16" s="500">
        <v>79.693490889979273</v>
      </c>
      <c r="BS16" s="598">
        <v>3.1485044355777356</v>
      </c>
      <c r="BT16" s="506">
        <v>233.64358799999994</v>
      </c>
      <c r="BU16" s="506">
        <v>498</v>
      </c>
      <c r="BV16" s="481"/>
      <c r="BW16" s="507">
        <v>69.510320503242411</v>
      </c>
      <c r="BX16" s="500">
        <v>2.910940630838863</v>
      </c>
      <c r="BY16" s="500">
        <v>63.802644655251108</v>
      </c>
      <c r="BZ16" s="500">
        <v>75.217996351233722</v>
      </c>
      <c r="CA16" s="500">
        <v>4.1877819146339244</v>
      </c>
      <c r="CB16" s="500">
        <v>205.84543699999989</v>
      </c>
      <c r="CC16" s="506">
        <v>492</v>
      </c>
      <c r="CD16" s="513"/>
      <c r="CE16" s="612">
        <v>75.101919384872744</v>
      </c>
      <c r="CF16" s="598">
        <v>2.42824291749164</v>
      </c>
      <c r="CG16" s="598">
        <v>70.340681881425809</v>
      </c>
      <c r="CH16" s="598">
        <v>79.863156888319679</v>
      </c>
      <c r="CI16" s="598">
        <v>3.233263460348716</v>
      </c>
      <c r="CJ16" s="744">
        <v>176.17060799999993</v>
      </c>
      <c r="CK16" s="744">
        <v>457</v>
      </c>
      <c r="CL16" s="744"/>
      <c r="CM16" s="612">
        <v>65.412745640372648</v>
      </c>
      <c r="CN16" s="598">
        <v>2.7753849591953741</v>
      </c>
      <c r="CO16" s="598">
        <v>59.970605445818912</v>
      </c>
      <c r="CP16" s="598">
        <v>70.854885834926378</v>
      </c>
      <c r="CQ16" s="598">
        <v>4.2428810043442216</v>
      </c>
      <c r="CR16" s="744">
        <v>163.11864599999996</v>
      </c>
      <c r="CS16" s="744">
        <v>349</v>
      </c>
      <c r="CT16" s="744"/>
      <c r="CU16" s="612">
        <v>77.714857322849852</v>
      </c>
      <c r="CV16" s="598">
        <v>1.8876387893793514</v>
      </c>
      <c r="CW16" s="598">
        <v>74.01363109089435</v>
      </c>
      <c r="CX16" s="598">
        <v>81.416083554805354</v>
      </c>
      <c r="CY16" s="598">
        <v>2.4289291062294009</v>
      </c>
      <c r="CZ16" s="744">
        <v>184.64883799999993</v>
      </c>
      <c r="DA16" s="744">
        <v>489</v>
      </c>
      <c r="DB16" s="744"/>
      <c r="DC16" s="612"/>
      <c r="DD16" s="598"/>
      <c r="DE16" s="598"/>
      <c r="DF16" s="598"/>
      <c r="DG16" s="598"/>
      <c r="DH16" s="744"/>
      <c r="DI16" s="744"/>
      <c r="DJ16" s="744"/>
      <c r="DK16" s="612"/>
      <c r="DL16" s="598"/>
      <c r="DM16" s="598"/>
      <c r="DN16" s="500"/>
      <c r="DO16" s="598"/>
      <c r="DP16" s="500"/>
    </row>
    <row r="17" spans="1:120" s="140" customFormat="1" ht="20.25" customHeight="1">
      <c r="A17" s="567" t="s">
        <v>24</v>
      </c>
      <c r="B17" s="567"/>
      <c r="C17" s="713">
        <v>52.811625855846586</v>
      </c>
      <c r="D17" s="713">
        <v>3.3418962669503034</v>
      </c>
      <c r="E17" s="713">
        <v>46.254163149300979</v>
      </c>
      <c r="F17" s="713">
        <v>59.369088562392193</v>
      </c>
      <c r="G17" s="713">
        <v>6.3279556589911978</v>
      </c>
      <c r="H17" s="713">
        <v>196.39995800000023</v>
      </c>
      <c r="I17" s="533">
        <v>181</v>
      </c>
      <c r="J17" s="432"/>
      <c r="K17" s="713">
        <v>68.460368876978066</v>
      </c>
      <c r="L17" s="713">
        <v>4.0791108521741437</v>
      </c>
      <c r="M17" s="713">
        <v>60.456214478862826</v>
      </c>
      <c r="N17" s="713">
        <v>76.464523275093327</v>
      </c>
      <c r="O17" s="713">
        <v>5.958353597983419</v>
      </c>
      <c r="P17" s="431">
        <v>244.08338100000014</v>
      </c>
      <c r="Q17" s="431">
        <v>224</v>
      </c>
      <c r="R17" s="432"/>
      <c r="S17" s="713">
        <v>80.880471997404541</v>
      </c>
      <c r="T17" s="713">
        <v>2.7796369185397878</v>
      </c>
      <c r="U17" s="713">
        <v>75.426208540852699</v>
      </c>
      <c r="V17" s="713">
        <v>86.33473545395637</v>
      </c>
      <c r="W17" s="713">
        <v>3.4367219303925265</v>
      </c>
      <c r="X17" s="431">
        <v>227.24277500000008</v>
      </c>
      <c r="Y17" s="533">
        <v>194</v>
      </c>
      <c r="Z17" s="432"/>
      <c r="AA17" s="713">
        <v>78.946850721255117</v>
      </c>
      <c r="AB17" s="713">
        <v>3.2954274713545026</v>
      </c>
      <c r="AC17" s="713">
        <v>72.481893886458408</v>
      </c>
      <c r="AD17" s="713">
        <v>85.411807556051841</v>
      </c>
      <c r="AE17" s="713">
        <v>4.1742355030601166</v>
      </c>
      <c r="AF17" s="431">
        <v>180.26094100000003</v>
      </c>
      <c r="AG17" s="431">
        <v>151</v>
      </c>
      <c r="AH17" s="432"/>
      <c r="AI17" s="500">
        <v>75.100374772678961</v>
      </c>
      <c r="AJ17" s="500">
        <v>3.4716402348655748</v>
      </c>
      <c r="AK17" s="500">
        <v>68.289542520788544</v>
      </c>
      <c r="AL17" s="500">
        <v>81.911207024569379</v>
      </c>
      <c r="AM17" s="500">
        <v>4.6226669911753033</v>
      </c>
      <c r="AN17" s="506">
        <v>189.74488800000046</v>
      </c>
      <c r="AO17" s="506">
        <v>163</v>
      </c>
      <c r="AP17" s="504"/>
      <c r="AQ17" s="507">
        <v>63.930498726115289</v>
      </c>
      <c r="AR17" s="500">
        <v>3.8115557538713389</v>
      </c>
      <c r="AS17" s="500">
        <v>56.453494781922188</v>
      </c>
      <c r="AT17" s="500">
        <v>71.407502670308403</v>
      </c>
      <c r="AU17" s="500">
        <v>5.9620303764568279</v>
      </c>
      <c r="AV17" s="506">
        <v>226.16920699999991</v>
      </c>
      <c r="AW17" s="506">
        <v>192</v>
      </c>
      <c r="AX17" s="756"/>
      <c r="AY17" s="507">
        <v>73.704486334403668</v>
      </c>
      <c r="AZ17" s="500">
        <v>2.1449414476657727</v>
      </c>
      <c r="BA17" s="500">
        <v>69.498848923779349</v>
      </c>
      <c r="BB17" s="500">
        <v>77.910123745028002</v>
      </c>
      <c r="BC17" s="598">
        <v>2.9101911624944869</v>
      </c>
      <c r="BD17" s="506">
        <v>261.06584899999996</v>
      </c>
      <c r="BE17" s="506">
        <v>466</v>
      </c>
      <c r="BF17" s="504"/>
      <c r="BG17" s="507">
        <v>74.934818965974344</v>
      </c>
      <c r="BH17" s="500">
        <v>2.8830852731367744</v>
      </c>
      <c r="BI17" s="500">
        <v>69.281865689075659</v>
      </c>
      <c r="BJ17" s="500">
        <v>80.587772242873029</v>
      </c>
      <c r="BK17" s="598">
        <v>3.8474574475797385</v>
      </c>
      <c r="BL17" s="506">
        <v>258.08120800000046</v>
      </c>
      <c r="BM17" s="506">
        <v>370</v>
      </c>
      <c r="BN17" s="598"/>
      <c r="BO17" s="507">
        <v>76.277272662381989</v>
      </c>
      <c r="BP17" s="500">
        <v>2.4523149333654537</v>
      </c>
      <c r="BQ17" s="500">
        <v>71.468948782950122</v>
      </c>
      <c r="BR17" s="500">
        <v>81.085596541813871</v>
      </c>
      <c r="BS17" s="598">
        <v>3.2150008092448132</v>
      </c>
      <c r="BT17" s="506">
        <v>238.30264200000013</v>
      </c>
      <c r="BU17" s="506">
        <v>376</v>
      </c>
      <c r="BV17" s="481"/>
      <c r="BW17" s="507">
        <v>82.118043208124163</v>
      </c>
      <c r="BX17" s="500">
        <v>3.2835008868085809</v>
      </c>
      <c r="BY17" s="500">
        <v>75.679863566138579</v>
      </c>
      <c r="BZ17" s="500">
        <v>88.556222850109734</v>
      </c>
      <c r="CA17" s="500">
        <v>3.9985133090503737</v>
      </c>
      <c r="CB17" s="500">
        <v>210.31702199999978</v>
      </c>
      <c r="CC17" s="506">
        <v>401</v>
      </c>
      <c r="CD17" s="513"/>
      <c r="CE17" s="612">
        <v>87.183142409488823</v>
      </c>
      <c r="CF17" s="598">
        <v>2.0986578316079889</v>
      </c>
      <c r="CG17" s="598">
        <v>83.068147034530014</v>
      </c>
      <c r="CH17" s="598">
        <v>91.298137784447633</v>
      </c>
      <c r="CI17" s="598">
        <v>2.4071830558146705</v>
      </c>
      <c r="CJ17" s="744">
        <v>199.59668599999964</v>
      </c>
      <c r="CK17" s="744">
        <v>367</v>
      </c>
      <c r="CL17" s="744"/>
      <c r="CM17" s="612">
        <v>75.927973818975232</v>
      </c>
      <c r="CN17" s="598">
        <v>3.094800027263326</v>
      </c>
      <c r="CO17" s="598">
        <v>69.859505527153615</v>
      </c>
      <c r="CP17" s="598">
        <v>81.996442110796835</v>
      </c>
      <c r="CQ17" s="598">
        <v>4.0759681466567752</v>
      </c>
      <c r="CR17" s="744">
        <v>181.01079099999993</v>
      </c>
      <c r="CS17" s="744">
        <v>257</v>
      </c>
      <c r="CT17" s="744"/>
      <c r="CU17" s="612">
        <v>79.870828370051171</v>
      </c>
      <c r="CV17" s="598">
        <v>2.36080625897737</v>
      </c>
      <c r="CW17" s="598">
        <v>75.24182937752424</v>
      </c>
      <c r="CX17" s="598">
        <v>84.499827362578102</v>
      </c>
      <c r="CY17" s="598">
        <v>2.9557803608089173</v>
      </c>
      <c r="CZ17" s="744">
        <v>171.31052699999992</v>
      </c>
      <c r="DA17" s="744">
        <v>392</v>
      </c>
      <c r="DB17" s="744"/>
      <c r="DC17" s="612"/>
      <c r="DD17" s="598"/>
      <c r="DE17" s="598"/>
      <c r="DF17" s="598"/>
      <c r="DG17" s="598"/>
      <c r="DH17" s="744"/>
      <c r="DI17" s="744"/>
      <c r="DJ17" s="744"/>
      <c r="DK17" s="612"/>
      <c r="DL17" s="598"/>
      <c r="DM17" s="598"/>
      <c r="DN17" s="500"/>
      <c r="DO17" s="598"/>
      <c r="DP17" s="500"/>
    </row>
    <row r="18" spans="1:120" s="140" customFormat="1" ht="20.25" customHeight="1">
      <c r="A18" s="567" t="s">
        <v>25</v>
      </c>
      <c r="B18" s="567"/>
      <c r="C18" s="713">
        <v>70.936098923471263</v>
      </c>
      <c r="D18" s="713">
        <v>3.4990049231686555</v>
      </c>
      <c r="E18" s="713">
        <v>64.070357900744554</v>
      </c>
      <c r="F18" s="713">
        <v>77.801839946197958</v>
      </c>
      <c r="G18" s="713">
        <v>4.932615376754117</v>
      </c>
      <c r="H18" s="713">
        <v>117.62919199999995</v>
      </c>
      <c r="I18" s="533">
        <v>219</v>
      </c>
      <c r="J18" s="432"/>
      <c r="K18" s="713">
        <v>74.976969003418375</v>
      </c>
      <c r="L18" s="713">
        <v>3.0822209468585466</v>
      </c>
      <c r="M18" s="713">
        <v>68.928942057886488</v>
      </c>
      <c r="N18" s="713">
        <v>81.024995948950277</v>
      </c>
      <c r="O18" s="713">
        <v>4.1108903011510387</v>
      </c>
      <c r="P18" s="431">
        <v>102.9536429999999</v>
      </c>
      <c r="Q18" s="431">
        <v>180</v>
      </c>
      <c r="R18" s="432"/>
      <c r="S18" s="713">
        <v>87.050823738400069</v>
      </c>
      <c r="T18" s="713">
        <v>1.9608468893013025</v>
      </c>
      <c r="U18" s="713">
        <v>83.20320772032396</v>
      </c>
      <c r="V18" s="713">
        <v>90.898439756476193</v>
      </c>
      <c r="W18" s="713">
        <v>2.2525311135411221</v>
      </c>
      <c r="X18" s="431">
        <v>102.63003399999997</v>
      </c>
      <c r="Y18" s="533">
        <v>193</v>
      </c>
      <c r="Z18" s="432"/>
      <c r="AA18" s="713">
        <v>83.225780172977693</v>
      </c>
      <c r="AB18" s="713">
        <v>2.2077808874035298</v>
      </c>
      <c r="AC18" s="713">
        <v>78.89456418906579</v>
      </c>
      <c r="AD18" s="713">
        <v>87.556996156889596</v>
      </c>
      <c r="AE18" s="713">
        <v>2.6527608186007332</v>
      </c>
      <c r="AF18" s="431">
        <v>89.904997999999949</v>
      </c>
      <c r="AG18" s="431">
        <v>196</v>
      </c>
      <c r="AH18" s="432"/>
      <c r="AI18" s="500">
        <v>82.152760830151337</v>
      </c>
      <c r="AJ18" s="500">
        <v>2.9699072750455531</v>
      </c>
      <c r="AK18" s="500">
        <v>76.326252642217668</v>
      </c>
      <c r="AL18" s="500">
        <v>87.979269018085006</v>
      </c>
      <c r="AM18" s="500">
        <v>3.6151034305295688</v>
      </c>
      <c r="AN18" s="506">
        <v>64.115009000000057</v>
      </c>
      <c r="AO18" s="506">
        <v>153</v>
      </c>
      <c r="AP18" s="504"/>
      <c r="AQ18" s="507">
        <v>70.195438984090103</v>
      </c>
      <c r="AR18" s="500">
        <v>3.9299916052107324</v>
      </c>
      <c r="AS18" s="500">
        <v>62.48610331375103</v>
      </c>
      <c r="AT18" s="500">
        <v>77.904774654429161</v>
      </c>
      <c r="AU18" s="500">
        <v>5.5986423934202767</v>
      </c>
      <c r="AV18" s="506">
        <v>69.862417999999906</v>
      </c>
      <c r="AW18" s="506">
        <v>164</v>
      </c>
      <c r="AX18" s="756"/>
      <c r="AY18" s="507">
        <v>72.947392689514217</v>
      </c>
      <c r="AZ18" s="500">
        <v>2.6508075960479096</v>
      </c>
      <c r="BA18" s="500">
        <v>67.749891561248745</v>
      </c>
      <c r="BB18" s="500">
        <v>78.144893817779703</v>
      </c>
      <c r="BC18" s="598">
        <v>3.6338620179757961</v>
      </c>
      <c r="BD18" s="506">
        <v>97.86580900000007</v>
      </c>
      <c r="BE18" s="506">
        <v>451</v>
      </c>
      <c r="BF18" s="504"/>
      <c r="BG18" s="507">
        <v>77.38295345492908</v>
      </c>
      <c r="BH18" s="500">
        <v>2.4638407378861866</v>
      </c>
      <c r="BI18" s="500">
        <v>72.552025732199382</v>
      </c>
      <c r="BJ18" s="500">
        <v>82.213881177658791</v>
      </c>
      <c r="BK18" s="598">
        <v>3.1839580009326287</v>
      </c>
      <c r="BL18" s="506">
        <v>95.632574999999775</v>
      </c>
      <c r="BM18" s="506">
        <v>388</v>
      </c>
      <c r="BN18" s="598"/>
      <c r="BO18" s="507">
        <v>75.008775086112763</v>
      </c>
      <c r="BP18" s="500">
        <v>2.6851985727716357</v>
      </c>
      <c r="BQ18" s="500">
        <v>69.743829608349301</v>
      </c>
      <c r="BR18" s="500">
        <v>80.273720563876225</v>
      </c>
      <c r="BS18" s="598">
        <v>3.579845917612881</v>
      </c>
      <c r="BT18" s="506">
        <v>83.509152000000029</v>
      </c>
      <c r="BU18" s="506">
        <v>367</v>
      </c>
      <c r="BV18" s="481"/>
      <c r="BW18" s="507">
        <v>77.146921115598914</v>
      </c>
      <c r="BX18" s="500">
        <v>2.1406873275222016</v>
      </c>
      <c r="BY18" s="500">
        <v>72.949532399402898</v>
      </c>
      <c r="BZ18" s="500">
        <v>81.344309831794931</v>
      </c>
      <c r="CA18" s="500">
        <v>2.7748188736068173</v>
      </c>
      <c r="CB18" s="500">
        <v>78.797632000000078</v>
      </c>
      <c r="CC18" s="506">
        <v>446</v>
      </c>
      <c r="CD18" s="513"/>
      <c r="CE18" s="612">
        <v>79.469640329059345</v>
      </c>
      <c r="CF18" s="598">
        <v>1.8476912542699515</v>
      </c>
      <c r="CG18" s="598">
        <v>75.846733892783789</v>
      </c>
      <c r="CH18" s="598">
        <v>83.092546765334902</v>
      </c>
      <c r="CI18" s="598">
        <v>2.3250278302748448</v>
      </c>
      <c r="CJ18" s="744">
        <v>70.678186999999966</v>
      </c>
      <c r="CK18" s="744">
        <v>365</v>
      </c>
      <c r="CL18" s="481"/>
      <c r="CM18" s="612">
        <v>72.021824860763701</v>
      </c>
      <c r="CN18" s="598">
        <v>2.9166192034819094</v>
      </c>
      <c r="CO18" s="598">
        <v>66.302744144812166</v>
      </c>
      <c r="CP18" s="598">
        <v>77.740905576715221</v>
      </c>
      <c r="CQ18" s="598">
        <v>4.0496324678255071</v>
      </c>
      <c r="CR18" s="744">
        <v>64.917160999999979</v>
      </c>
      <c r="CS18" s="744">
        <v>318</v>
      </c>
      <c r="CT18" s="744"/>
      <c r="CU18" s="612">
        <v>77.162794809481255</v>
      </c>
      <c r="CV18" s="598">
        <v>2.4572106287297526</v>
      </c>
      <c r="CW18" s="598">
        <v>72.344768983955205</v>
      </c>
      <c r="CX18" s="598">
        <v>81.980820635007319</v>
      </c>
      <c r="CY18" s="598">
        <v>3.1844500122069532</v>
      </c>
      <c r="CZ18" s="744">
        <v>63.979115999999941</v>
      </c>
      <c r="DA18" s="744">
        <v>415</v>
      </c>
      <c r="DB18" s="481"/>
      <c r="DC18" s="612"/>
      <c r="DD18" s="598"/>
      <c r="DE18" s="598"/>
      <c r="DF18" s="598"/>
      <c r="DG18" s="598"/>
      <c r="DH18" s="744"/>
      <c r="DI18" s="744"/>
      <c r="DJ18" s="481"/>
      <c r="DK18" s="612"/>
      <c r="DL18" s="475"/>
      <c r="DM18" s="475"/>
      <c r="DN18" s="475"/>
      <c r="DO18" s="475"/>
      <c r="DP18" s="475"/>
    </row>
    <row r="19" spans="1:120" s="140" customFormat="1" ht="20.25" customHeight="1">
      <c r="A19" s="567" t="s">
        <v>26</v>
      </c>
      <c r="B19" s="567"/>
      <c r="C19" s="713">
        <v>52.906029439526023</v>
      </c>
      <c r="D19" s="713">
        <v>3.78952539881666</v>
      </c>
      <c r="E19" s="713">
        <v>45.470229673986161</v>
      </c>
      <c r="F19" s="713">
        <v>60.341829205065892</v>
      </c>
      <c r="G19" s="713">
        <v>7.1627476848328948</v>
      </c>
      <c r="H19" s="713">
        <v>166.02121899999995</v>
      </c>
      <c r="I19" s="533">
        <v>231</v>
      </c>
      <c r="J19" s="432"/>
      <c r="K19" s="713">
        <v>65.757400392527146</v>
      </c>
      <c r="L19" s="713">
        <v>3.8491734100220243</v>
      </c>
      <c r="M19" s="713">
        <v>58.204436181585237</v>
      </c>
      <c r="N19" s="713">
        <v>73.310364603469054</v>
      </c>
      <c r="O19" s="713">
        <v>5.8535972940613012</v>
      </c>
      <c r="P19" s="431">
        <v>157.24773999999996</v>
      </c>
      <c r="Q19" s="431">
        <v>205</v>
      </c>
      <c r="R19" s="432"/>
      <c r="S19" s="713">
        <v>71.070611269918004</v>
      </c>
      <c r="T19" s="713">
        <v>4.2096269050274078</v>
      </c>
      <c r="U19" s="713">
        <v>62.810390648776568</v>
      </c>
      <c r="V19" s="713">
        <v>79.330831891059432</v>
      </c>
      <c r="W19" s="713">
        <v>5.9231612473962389</v>
      </c>
      <c r="X19" s="431">
        <v>144.62882500000006</v>
      </c>
      <c r="Y19" s="533">
        <v>195</v>
      </c>
      <c r="Z19" s="432"/>
      <c r="AA19" s="713">
        <v>76.647171860985935</v>
      </c>
      <c r="AB19" s="713">
        <v>3.2216551039392907</v>
      </c>
      <c r="AC19" s="713">
        <v>70.326941370521141</v>
      </c>
      <c r="AD19" s="713">
        <v>82.967402351450744</v>
      </c>
      <c r="AE19" s="713">
        <v>4.2032276282579195</v>
      </c>
      <c r="AF19" s="431">
        <v>159.36518600000025</v>
      </c>
      <c r="AG19" s="431">
        <v>216</v>
      </c>
      <c r="AH19" s="432"/>
      <c r="AI19" s="500">
        <v>82.026364904284151</v>
      </c>
      <c r="AJ19" s="500">
        <v>3.1569351123550833</v>
      </c>
      <c r="AK19" s="500">
        <v>75.832936430787441</v>
      </c>
      <c r="AL19" s="500">
        <v>88.219793377780874</v>
      </c>
      <c r="AM19" s="500">
        <v>3.8486834276258408</v>
      </c>
      <c r="AN19" s="506">
        <v>105.73935599999993</v>
      </c>
      <c r="AO19" s="506">
        <v>179</v>
      </c>
      <c r="AP19" s="504"/>
      <c r="AQ19" s="507">
        <v>76.192550659993302</v>
      </c>
      <c r="AR19" s="500">
        <v>3.660579039647017</v>
      </c>
      <c r="AS19" s="500">
        <v>69.011712785676011</v>
      </c>
      <c r="AT19" s="500">
        <v>83.373388534310607</v>
      </c>
      <c r="AU19" s="500">
        <v>4.8043791787234262</v>
      </c>
      <c r="AV19" s="506">
        <v>138.69983100000005</v>
      </c>
      <c r="AW19" s="506">
        <v>204</v>
      </c>
      <c r="AX19" s="756"/>
      <c r="AY19" s="507">
        <v>83.953355021128331</v>
      </c>
      <c r="AZ19" s="500">
        <v>1.7578348888543649</v>
      </c>
      <c r="BA19" s="500">
        <v>80.506726592966899</v>
      </c>
      <c r="BB19" s="500">
        <v>87.399983449289749</v>
      </c>
      <c r="BC19" s="598">
        <v>2.0938232765229872</v>
      </c>
      <c r="BD19" s="506">
        <v>173.47299100000009</v>
      </c>
      <c r="BE19" s="506">
        <v>541</v>
      </c>
      <c r="BF19" s="504"/>
      <c r="BG19" s="507">
        <v>86.850394939127909</v>
      </c>
      <c r="BH19" s="500">
        <v>1.7757991303743141</v>
      </c>
      <c r="BI19" s="500">
        <v>83.368531392913226</v>
      </c>
      <c r="BJ19" s="500">
        <v>90.332258485342592</v>
      </c>
      <c r="BK19" s="598">
        <v>2.0446644273971861</v>
      </c>
      <c r="BL19" s="506">
        <v>181.79016699999997</v>
      </c>
      <c r="BM19" s="506">
        <v>500</v>
      </c>
      <c r="BN19" s="598"/>
      <c r="BO19" s="507">
        <v>87.468206991094092</v>
      </c>
      <c r="BP19" s="500">
        <v>1.5446302785220376</v>
      </c>
      <c r="BQ19" s="500">
        <v>84.43960631992401</v>
      </c>
      <c r="BR19" s="500">
        <v>90.49680766226416</v>
      </c>
      <c r="BS19" s="598">
        <v>1.7659333964389026</v>
      </c>
      <c r="BT19" s="506">
        <v>162.54792100000006</v>
      </c>
      <c r="BU19" s="506">
        <v>493</v>
      </c>
      <c r="BV19" s="481"/>
      <c r="BW19" s="507">
        <v>84.549068061638081</v>
      </c>
      <c r="BX19" s="500">
        <v>1.8514381617334152</v>
      </c>
      <c r="BY19" s="500">
        <v>80.918829516810746</v>
      </c>
      <c r="BZ19" s="500">
        <v>88.179306606465417</v>
      </c>
      <c r="CA19" s="500">
        <v>2.1897795022219255</v>
      </c>
      <c r="CB19" s="500">
        <v>165.67066700000012</v>
      </c>
      <c r="CC19" s="506">
        <v>553</v>
      </c>
      <c r="CD19" s="513"/>
      <c r="CE19" s="612">
        <v>86.681825659184582</v>
      </c>
      <c r="CF19" s="598">
        <v>1.5786800999493471</v>
      </c>
      <c r="CG19" s="598">
        <v>83.58638951328669</v>
      </c>
      <c r="CH19" s="598">
        <v>89.777261805082489</v>
      </c>
      <c r="CI19" s="598">
        <v>1.821235406550386</v>
      </c>
      <c r="CJ19" s="744">
        <v>156.27159899999984</v>
      </c>
      <c r="CK19" s="744">
        <v>474</v>
      </c>
      <c r="CL19" s="744"/>
      <c r="CM19" s="612">
        <v>79.938307348386132</v>
      </c>
      <c r="CN19" s="598">
        <v>2.5293745814517585</v>
      </c>
      <c r="CO19" s="598">
        <v>74.978558960619452</v>
      </c>
      <c r="CP19" s="598">
        <v>84.898055736152827</v>
      </c>
      <c r="CQ19" s="598">
        <v>3.1641582932551593</v>
      </c>
      <c r="CR19" s="744">
        <v>145.31714500000001</v>
      </c>
      <c r="CS19" s="744">
        <v>411</v>
      </c>
      <c r="CT19" s="744"/>
      <c r="CU19" s="612">
        <v>81.168718620367201</v>
      </c>
      <c r="CV19" s="598">
        <v>2.1298740185142426</v>
      </c>
      <c r="CW19" s="598">
        <v>76.992524725412665</v>
      </c>
      <c r="CX19" s="598">
        <v>85.344912515321724</v>
      </c>
      <c r="CY19" s="598">
        <v>2.6240084292519628</v>
      </c>
      <c r="CZ19" s="744">
        <v>146.65543700000009</v>
      </c>
      <c r="DA19" s="744">
        <v>488</v>
      </c>
      <c r="DB19" s="744"/>
      <c r="DC19" s="612"/>
      <c r="DD19" s="598"/>
      <c r="DE19" s="598"/>
      <c r="DF19" s="598"/>
      <c r="DG19" s="598"/>
      <c r="DH19" s="744"/>
      <c r="DI19" s="744"/>
      <c r="DJ19" s="744"/>
      <c r="DK19" s="612"/>
      <c r="DL19" s="830"/>
      <c r="DM19" s="830"/>
      <c r="DN19" s="831"/>
      <c r="DO19" s="830"/>
      <c r="DP19" s="500"/>
    </row>
    <row r="20" spans="1:120" s="140" customFormat="1" ht="20.25" customHeight="1">
      <c r="A20" s="567" t="s">
        <v>27</v>
      </c>
      <c r="B20" s="567"/>
      <c r="C20" s="713">
        <v>54.156855071363061</v>
      </c>
      <c r="D20" s="713">
        <v>3.9506530572734198</v>
      </c>
      <c r="E20" s="713">
        <v>46.404890910844109</v>
      </c>
      <c r="F20" s="713">
        <v>61.908819231882021</v>
      </c>
      <c r="G20" s="713">
        <v>7.2948347020291378</v>
      </c>
      <c r="H20" s="713">
        <v>141.5421369999998</v>
      </c>
      <c r="I20" s="533">
        <v>218</v>
      </c>
      <c r="J20" s="432"/>
      <c r="K20" s="713">
        <v>54.689627822911248</v>
      </c>
      <c r="L20" s="713">
        <v>3.8500302365290953</v>
      </c>
      <c r="M20" s="713">
        <v>47.134982321143092</v>
      </c>
      <c r="N20" s="713">
        <v>62.244273324679398</v>
      </c>
      <c r="O20" s="713">
        <v>7.0397813804763052</v>
      </c>
      <c r="P20" s="431">
        <v>127.3653630000002</v>
      </c>
      <c r="Q20" s="431">
        <v>195</v>
      </c>
      <c r="R20" s="432"/>
      <c r="S20" s="713">
        <v>66.019513907740702</v>
      </c>
      <c r="T20" s="713">
        <v>3.4469563452810958</v>
      </c>
      <c r="U20" s="713">
        <v>59.255821892787687</v>
      </c>
      <c r="V20" s="713">
        <v>72.78320592269371</v>
      </c>
      <c r="W20" s="713">
        <v>5.2211174261265567</v>
      </c>
      <c r="X20" s="431">
        <v>139.00834399999997</v>
      </c>
      <c r="Y20" s="533">
        <v>205</v>
      </c>
      <c r="Z20" s="432"/>
      <c r="AA20" s="713">
        <v>66.280698672041268</v>
      </c>
      <c r="AB20" s="713">
        <v>2.7615111334893259</v>
      </c>
      <c r="AC20" s="713">
        <v>60.863176838529029</v>
      </c>
      <c r="AD20" s="713">
        <v>71.698220505553508</v>
      </c>
      <c r="AE20" s="713">
        <v>4.1663880870558705</v>
      </c>
      <c r="AF20" s="431">
        <v>127.47188199999999</v>
      </c>
      <c r="AG20" s="431">
        <v>204</v>
      </c>
      <c r="AH20" s="432"/>
      <c r="AI20" s="500">
        <v>60.428720270880213</v>
      </c>
      <c r="AJ20" s="500">
        <v>3.5503419194542474</v>
      </c>
      <c r="AK20" s="500">
        <v>53.463487235668019</v>
      </c>
      <c r="AL20" s="500">
        <v>67.393953306092399</v>
      </c>
      <c r="AM20" s="500">
        <v>5.875255844471539</v>
      </c>
      <c r="AN20" s="506">
        <v>141.75117000000009</v>
      </c>
      <c r="AO20" s="506">
        <v>211</v>
      </c>
      <c r="AP20" s="504"/>
      <c r="AQ20" s="507">
        <v>47.85106229200958</v>
      </c>
      <c r="AR20" s="500">
        <v>4.1094868263580153</v>
      </c>
      <c r="AS20" s="500">
        <v>39.789616731865294</v>
      </c>
      <c r="AT20" s="500">
        <v>55.912507852153858</v>
      </c>
      <c r="AU20" s="500">
        <v>8.5880785702938063</v>
      </c>
      <c r="AV20" s="506">
        <v>156.45679200000021</v>
      </c>
      <c r="AW20" s="506">
        <v>220</v>
      </c>
      <c r="AX20" s="756"/>
      <c r="AY20" s="507">
        <v>66.000427285937704</v>
      </c>
      <c r="AZ20" s="500">
        <v>2.2404689130712545</v>
      </c>
      <c r="BA20" s="500">
        <v>61.607486915277498</v>
      </c>
      <c r="BB20" s="500">
        <v>70.393367656597903</v>
      </c>
      <c r="BC20" s="598">
        <v>3.3946278913691472</v>
      </c>
      <c r="BD20" s="506">
        <v>243.90692699999951</v>
      </c>
      <c r="BE20" s="506">
        <v>574</v>
      </c>
      <c r="BF20" s="504"/>
      <c r="BG20" s="507">
        <v>67.474209171219073</v>
      </c>
      <c r="BH20" s="500">
        <v>2.2284903388665889</v>
      </c>
      <c r="BI20" s="500">
        <v>63.104740157932874</v>
      </c>
      <c r="BJ20" s="500">
        <v>71.843678184505293</v>
      </c>
      <c r="BK20" s="598">
        <v>3.3027290964043563</v>
      </c>
      <c r="BL20" s="506">
        <v>228.56167400000004</v>
      </c>
      <c r="BM20" s="506">
        <v>507</v>
      </c>
      <c r="BN20" s="598"/>
      <c r="BO20" s="507">
        <v>72.45761713431888</v>
      </c>
      <c r="BP20" s="500">
        <v>2.1787186053103547</v>
      </c>
      <c r="BQ20" s="500">
        <v>68.185741383801187</v>
      </c>
      <c r="BR20" s="500">
        <v>76.72949288483656</v>
      </c>
      <c r="BS20" s="598">
        <v>3.0068869105528795</v>
      </c>
      <c r="BT20" s="506">
        <v>194.28759400000013</v>
      </c>
      <c r="BU20" s="506">
        <v>511</v>
      </c>
      <c r="BV20" s="481"/>
      <c r="BW20" s="507">
        <v>76.118474351377387</v>
      </c>
      <c r="BX20" s="500">
        <v>2.0473313211417077</v>
      </c>
      <c r="BY20" s="500">
        <v>72.104134996352755</v>
      </c>
      <c r="BZ20" s="500">
        <v>80.132813706402018</v>
      </c>
      <c r="CA20" s="500">
        <v>2.6896641565500068</v>
      </c>
      <c r="CB20" s="500">
        <v>170.33209100000039</v>
      </c>
      <c r="CC20" s="506">
        <v>485</v>
      </c>
      <c r="CD20" s="513"/>
      <c r="CE20" s="612">
        <v>77.914526419351176</v>
      </c>
      <c r="CF20" s="598">
        <v>2.0854672983239175</v>
      </c>
      <c r="CG20" s="598">
        <v>73.825394709559561</v>
      </c>
      <c r="CH20" s="598">
        <v>82.003658129142806</v>
      </c>
      <c r="CI20" s="598">
        <v>2.6766090922500454</v>
      </c>
      <c r="CJ20" s="744">
        <v>167.9872060000001</v>
      </c>
      <c r="CK20" s="744">
        <v>481</v>
      </c>
      <c r="CL20" s="744"/>
      <c r="CM20" s="612">
        <v>67.919300263552429</v>
      </c>
      <c r="CN20" s="598">
        <v>3.1902093911450859</v>
      </c>
      <c r="CO20" s="598">
        <v>61.66374760622778</v>
      </c>
      <c r="CP20" s="598">
        <v>74.174852920877072</v>
      </c>
      <c r="CQ20" s="598">
        <v>4.697058684005686</v>
      </c>
      <c r="CR20" s="744">
        <v>146.31051500000004</v>
      </c>
      <c r="CS20" s="744">
        <v>360</v>
      </c>
      <c r="CT20" s="744"/>
      <c r="CU20" s="612">
        <v>76.298356303939201</v>
      </c>
      <c r="CV20" s="598">
        <v>1.9376662727848011</v>
      </c>
      <c r="CW20" s="598">
        <v>72.49903766418791</v>
      </c>
      <c r="CX20" s="598">
        <v>80.097674943690507</v>
      </c>
      <c r="CY20" s="598">
        <v>2.5395911087074903</v>
      </c>
      <c r="CZ20" s="744">
        <v>168.57398800000033</v>
      </c>
      <c r="DA20" s="744">
        <v>465</v>
      </c>
      <c r="DB20" s="744"/>
      <c r="DC20" s="612"/>
      <c r="DD20" s="598"/>
      <c r="DE20" s="598"/>
      <c r="DF20" s="598"/>
      <c r="DG20" s="598"/>
      <c r="DH20" s="744"/>
      <c r="DI20" s="744"/>
      <c r="DJ20" s="744"/>
      <c r="DK20" s="612"/>
      <c r="DL20" s="830"/>
      <c r="DM20" s="830"/>
      <c r="DN20" s="831"/>
      <c r="DO20" s="830"/>
      <c r="DP20" s="500"/>
    </row>
    <row r="21" spans="1:120" s="140" customFormat="1" ht="20.25" customHeight="1">
      <c r="A21" s="567" t="s">
        <v>28</v>
      </c>
      <c r="B21" s="567"/>
      <c r="C21" s="713">
        <v>51.116566413798168</v>
      </c>
      <c r="D21" s="713">
        <v>4.6535670876078239</v>
      </c>
      <c r="E21" s="713">
        <v>41.985345636187439</v>
      </c>
      <c r="F21" s="713">
        <v>60.247787191408911</v>
      </c>
      <c r="G21" s="713">
        <v>9.1038334811777606</v>
      </c>
      <c r="H21" s="713">
        <v>242.18841499999996</v>
      </c>
      <c r="I21" s="533">
        <v>218</v>
      </c>
      <c r="J21" s="432"/>
      <c r="K21" s="713">
        <v>61.296769860635848</v>
      </c>
      <c r="L21" s="713">
        <v>4.6715559525047761</v>
      </c>
      <c r="M21" s="713">
        <v>52.130101810084362</v>
      </c>
      <c r="N21" s="713">
        <v>70.463437911187327</v>
      </c>
      <c r="O21" s="713">
        <v>7.6212106496411014</v>
      </c>
      <c r="P21" s="431">
        <v>227.58884900000015</v>
      </c>
      <c r="Q21" s="431">
        <v>210</v>
      </c>
      <c r="R21" s="432"/>
      <c r="S21" s="713">
        <v>76.566223440532454</v>
      </c>
      <c r="T21" s="713">
        <v>3.9634181989364228</v>
      </c>
      <c r="U21" s="713">
        <v>68.789118847732738</v>
      </c>
      <c r="V21" s="713">
        <v>84.34332803333217</v>
      </c>
      <c r="W21" s="713">
        <v>5.1764577392467777</v>
      </c>
      <c r="X21" s="431">
        <v>226.66074699999999</v>
      </c>
      <c r="Y21" s="533">
        <v>201</v>
      </c>
      <c r="Z21" s="432"/>
      <c r="AA21" s="713">
        <v>76.009803179587152</v>
      </c>
      <c r="AB21" s="713">
        <v>3.631746493206859</v>
      </c>
      <c r="AC21" s="713">
        <v>68.885056991847151</v>
      </c>
      <c r="AD21" s="713">
        <v>83.134549367327153</v>
      </c>
      <c r="AE21" s="713">
        <v>4.7779974967520822</v>
      </c>
      <c r="AF21" s="431">
        <v>185.208889</v>
      </c>
      <c r="AG21" s="431">
        <v>169</v>
      </c>
      <c r="AH21" s="432"/>
      <c r="AI21" s="500">
        <v>62.205899593967096</v>
      </c>
      <c r="AJ21" s="500">
        <v>4.3107359564515901</v>
      </c>
      <c r="AK21" s="500">
        <v>53.748888643717805</v>
      </c>
      <c r="AL21" s="500">
        <v>70.662910544216388</v>
      </c>
      <c r="AM21" s="500">
        <v>6.92978637812298</v>
      </c>
      <c r="AN21" s="506">
        <v>188.31621399999975</v>
      </c>
      <c r="AO21" s="506">
        <v>170</v>
      </c>
      <c r="AP21" s="504"/>
      <c r="AQ21" s="507">
        <v>67.418960054910372</v>
      </c>
      <c r="AR21" s="500">
        <v>4.9051253702165454</v>
      </c>
      <c r="AS21" s="500">
        <v>57.796736451695367</v>
      </c>
      <c r="AT21" s="500">
        <v>77.041183658125377</v>
      </c>
      <c r="AU21" s="500">
        <v>7.2755874107543237</v>
      </c>
      <c r="AV21" s="506">
        <v>191.60507800000019</v>
      </c>
      <c r="AW21" s="506">
        <v>170</v>
      </c>
      <c r="AX21" s="756"/>
      <c r="AY21" s="507">
        <v>72.510988733784117</v>
      </c>
      <c r="AZ21" s="500">
        <v>2.5493597917935396</v>
      </c>
      <c r="BA21" s="500">
        <v>67.512398713913782</v>
      </c>
      <c r="BB21" s="500">
        <v>77.509578753654466</v>
      </c>
      <c r="BC21" s="598">
        <v>3.5158254442691788</v>
      </c>
      <c r="BD21" s="506">
        <v>274.76004599999942</v>
      </c>
      <c r="BE21" s="506">
        <v>527</v>
      </c>
      <c r="BF21" s="504"/>
      <c r="BG21" s="507">
        <v>79.480177782615442</v>
      </c>
      <c r="BH21" s="500">
        <v>2.1783992969803827</v>
      </c>
      <c r="BI21" s="500">
        <v>75.208923803762048</v>
      </c>
      <c r="BJ21" s="500">
        <v>83.751431761468822</v>
      </c>
      <c r="BK21" s="598">
        <v>2.7408082842221071</v>
      </c>
      <c r="BL21" s="506">
        <v>261.95159699999977</v>
      </c>
      <c r="BM21" s="506">
        <v>458</v>
      </c>
      <c r="BN21" s="598"/>
      <c r="BO21" s="507">
        <v>83.555516767513822</v>
      </c>
      <c r="BP21" s="500">
        <v>2.1004136242176714</v>
      </c>
      <c r="BQ21" s="500">
        <v>79.437175828265126</v>
      </c>
      <c r="BR21" s="500">
        <v>87.673857706762504</v>
      </c>
      <c r="BS21" s="598">
        <v>2.5137940682742652</v>
      </c>
      <c r="BT21" s="506">
        <v>256.36767299999974</v>
      </c>
      <c r="BU21" s="506">
        <v>469</v>
      </c>
      <c r="BV21" s="481"/>
      <c r="BW21" s="507">
        <v>84.14993595277636</v>
      </c>
      <c r="BX21" s="500">
        <v>2.0907631057777718</v>
      </c>
      <c r="BY21" s="500">
        <v>80.050436994846677</v>
      </c>
      <c r="BZ21" s="500">
        <v>88.249434910706043</v>
      </c>
      <c r="CA21" s="500">
        <v>2.4845688616460455</v>
      </c>
      <c r="CB21" s="500">
        <v>257.60367199999968</v>
      </c>
      <c r="CC21" s="506">
        <v>485</v>
      </c>
      <c r="CD21" s="513"/>
      <c r="CE21" s="612">
        <v>84.160985496280688</v>
      </c>
      <c r="CF21" s="598">
        <v>2.4071531270838324</v>
      </c>
      <c r="CG21" s="598">
        <v>79.441100322251117</v>
      </c>
      <c r="CH21" s="598">
        <v>88.880870670310259</v>
      </c>
      <c r="CI21" s="598">
        <v>2.8601769726071131</v>
      </c>
      <c r="CJ21" s="744">
        <v>264.76146599999964</v>
      </c>
      <c r="CK21" s="744">
        <v>486</v>
      </c>
      <c r="CL21" s="744"/>
      <c r="CM21" s="612">
        <v>77.198003551881669</v>
      </c>
      <c r="CN21" s="598">
        <v>2.5649903208877096</v>
      </c>
      <c r="CO21" s="598">
        <v>72.168417700126085</v>
      </c>
      <c r="CP21" s="598">
        <v>82.227589403637253</v>
      </c>
      <c r="CQ21" s="598">
        <v>3.3226122475614059</v>
      </c>
      <c r="CR21" s="744">
        <v>218.26402399999984</v>
      </c>
      <c r="CS21" s="744">
        <v>330</v>
      </c>
      <c r="CT21" s="744"/>
      <c r="CU21" s="612">
        <v>81.20555322141972</v>
      </c>
      <c r="CV21" s="598">
        <v>1.9760267948125521</v>
      </c>
      <c r="CW21" s="598">
        <v>77.331018406201238</v>
      </c>
      <c r="CX21" s="598">
        <v>85.080088036638216</v>
      </c>
      <c r="CY21" s="598">
        <v>2.4333641191072291</v>
      </c>
      <c r="CZ21" s="744">
        <v>229.89236400000024</v>
      </c>
      <c r="DA21" s="744">
        <v>451</v>
      </c>
      <c r="DB21" s="744"/>
      <c r="DC21" s="612"/>
      <c r="DD21" s="598"/>
      <c r="DE21" s="598"/>
      <c r="DF21" s="598"/>
      <c r="DG21" s="598"/>
      <c r="DH21" s="744"/>
      <c r="DI21" s="744"/>
      <c r="DJ21" s="744"/>
      <c r="DK21" s="612"/>
      <c r="DL21" s="830"/>
      <c r="DM21" s="830"/>
      <c r="DN21" s="831"/>
      <c r="DO21" s="830"/>
      <c r="DP21" s="500"/>
    </row>
    <row r="22" spans="1:120" s="140" customFormat="1" ht="20.25" customHeight="1">
      <c r="A22" s="567" t="s">
        <v>29</v>
      </c>
      <c r="B22" s="567"/>
      <c r="C22" s="713">
        <v>50.046471047010932</v>
      </c>
      <c r="D22" s="713">
        <v>4.2759726596295335</v>
      </c>
      <c r="E22" s="713">
        <v>41.656165361276052</v>
      </c>
      <c r="F22" s="713">
        <v>58.436776732745813</v>
      </c>
      <c r="G22" s="713">
        <v>8.5440043427096342</v>
      </c>
      <c r="H22" s="713">
        <v>285.02585700000037</v>
      </c>
      <c r="I22" s="533">
        <v>215</v>
      </c>
      <c r="J22" s="432"/>
      <c r="K22" s="713">
        <v>64.785556156071948</v>
      </c>
      <c r="L22" s="713">
        <v>4.0160821443990979</v>
      </c>
      <c r="M22" s="713">
        <v>56.905078590194854</v>
      </c>
      <c r="N22" s="713">
        <v>72.666033721949049</v>
      </c>
      <c r="O22" s="713">
        <v>6.1990393888479343</v>
      </c>
      <c r="P22" s="431">
        <v>307.37618199999997</v>
      </c>
      <c r="Q22" s="431">
        <v>245</v>
      </c>
      <c r="R22" s="432"/>
      <c r="S22" s="713">
        <v>67.945470661537783</v>
      </c>
      <c r="T22" s="713">
        <v>4.5752847366186931</v>
      </c>
      <c r="U22" s="713">
        <v>58.967748364134962</v>
      </c>
      <c r="V22" s="713">
        <v>76.923192958940618</v>
      </c>
      <c r="W22" s="713">
        <v>6.7337597224249492</v>
      </c>
      <c r="X22" s="431">
        <v>260.77506900000009</v>
      </c>
      <c r="Y22" s="533">
        <v>202</v>
      </c>
      <c r="Z22" s="432"/>
      <c r="AA22" s="713">
        <v>78.534579041885337</v>
      </c>
      <c r="AB22" s="713">
        <v>3.6581207706825021</v>
      </c>
      <c r="AC22" s="713">
        <v>71.358091898863762</v>
      </c>
      <c r="AD22" s="713">
        <v>85.711066184906898</v>
      </c>
      <c r="AE22" s="713">
        <v>4.6579746339908361</v>
      </c>
      <c r="AF22" s="431">
        <v>300.7084330000003</v>
      </c>
      <c r="AG22" s="431">
        <v>228</v>
      </c>
      <c r="AH22" s="432"/>
      <c r="AI22" s="500">
        <v>67.126478307593189</v>
      </c>
      <c r="AJ22" s="500">
        <v>4.6663845600457279</v>
      </c>
      <c r="AK22" s="500">
        <v>57.971738671239834</v>
      </c>
      <c r="AL22" s="500">
        <v>76.28121794394653</v>
      </c>
      <c r="AM22" s="500">
        <v>6.9516302325037627</v>
      </c>
      <c r="AN22" s="506">
        <v>291.16792200000032</v>
      </c>
      <c r="AO22" s="506">
        <v>210</v>
      </c>
      <c r="AP22" s="504"/>
      <c r="AQ22" s="507">
        <v>49.720107240994558</v>
      </c>
      <c r="AR22" s="500">
        <v>4.0764916003334548</v>
      </c>
      <c r="AS22" s="500">
        <v>41.723387333852891</v>
      </c>
      <c r="AT22" s="500">
        <v>57.716827148136232</v>
      </c>
      <c r="AU22" s="500">
        <v>8.1988793398505795</v>
      </c>
      <c r="AV22" s="506">
        <v>312.46521100000024</v>
      </c>
      <c r="AW22" s="506">
        <v>218</v>
      </c>
      <c r="AX22" s="756"/>
      <c r="AY22" s="507">
        <v>62.147185994211817</v>
      </c>
      <c r="AZ22" s="500">
        <v>2.4339666166450771</v>
      </c>
      <c r="BA22" s="500">
        <v>57.374850101167752</v>
      </c>
      <c r="BB22" s="500">
        <v>66.919521887255883</v>
      </c>
      <c r="BC22" s="598">
        <v>3.9164550698591065</v>
      </c>
      <c r="BD22" s="506">
        <v>461.27215000000058</v>
      </c>
      <c r="BE22" s="506">
        <v>533</v>
      </c>
      <c r="BF22" s="504"/>
      <c r="BG22" s="507">
        <v>58.712604452807284</v>
      </c>
      <c r="BH22" s="500">
        <v>2.7014285479804525</v>
      </c>
      <c r="BI22" s="500">
        <v>53.415831060461869</v>
      </c>
      <c r="BJ22" s="500">
        <v>64.009377845152699</v>
      </c>
      <c r="BK22" s="598">
        <v>4.601104946982618</v>
      </c>
      <c r="BL22" s="506">
        <v>437.33853299999993</v>
      </c>
      <c r="BM22" s="506">
        <v>444</v>
      </c>
      <c r="BN22" s="598"/>
      <c r="BO22" s="507">
        <v>66.256966723286624</v>
      </c>
      <c r="BP22" s="500">
        <v>2.4736238935882748</v>
      </c>
      <c r="BQ22" s="500">
        <v>61.40686175738368</v>
      </c>
      <c r="BR22" s="500">
        <v>71.107071689189567</v>
      </c>
      <c r="BS22" s="598">
        <v>3.7333793198216196</v>
      </c>
      <c r="BT22" s="506">
        <v>430.21354900000017</v>
      </c>
      <c r="BU22" s="506">
        <v>495</v>
      </c>
      <c r="BV22" s="481"/>
      <c r="BW22" s="507">
        <v>70.331260674788282</v>
      </c>
      <c r="BX22" s="500">
        <v>2.7561839270377875</v>
      </c>
      <c r="BY22" s="500">
        <v>64.927026639124691</v>
      </c>
      <c r="BZ22" s="500">
        <v>75.735494710451874</v>
      </c>
      <c r="CA22" s="500">
        <v>3.9188604051651801</v>
      </c>
      <c r="CB22" s="500">
        <v>378.42846899999944</v>
      </c>
      <c r="CC22" s="506">
        <v>438</v>
      </c>
      <c r="CD22" s="513"/>
      <c r="CE22" s="612">
        <v>75.999791401952749</v>
      </c>
      <c r="CF22" s="598">
        <v>2.3106906848029718</v>
      </c>
      <c r="CG22" s="598">
        <v>71.469047353200764</v>
      </c>
      <c r="CH22" s="598">
        <v>80.530535450704718</v>
      </c>
      <c r="CI22" s="598">
        <v>3.0403908249985019</v>
      </c>
      <c r="CJ22" s="744">
        <v>372.67846500000024</v>
      </c>
      <c r="CK22" s="744">
        <v>458</v>
      </c>
      <c r="CL22" s="744"/>
      <c r="CM22" s="612">
        <v>72.610527156170278</v>
      </c>
      <c r="CN22" s="598">
        <v>2.9611702235346797</v>
      </c>
      <c r="CO22" s="598">
        <v>66.804088145602975</v>
      </c>
      <c r="CP22" s="598">
        <v>78.416966166737581</v>
      </c>
      <c r="CQ22" s="598">
        <v>4.0781555230494506</v>
      </c>
      <c r="CR22" s="744">
        <v>334.00893300000024</v>
      </c>
      <c r="CS22" s="744">
        <v>372</v>
      </c>
      <c r="CT22" s="744"/>
      <c r="CU22" s="612">
        <v>72.426830667279717</v>
      </c>
      <c r="CV22" s="598">
        <v>2.5366518994990583</v>
      </c>
      <c r="CW22" s="598">
        <v>67.453038750843916</v>
      </c>
      <c r="CX22" s="598">
        <v>77.400622583715517</v>
      </c>
      <c r="CY22" s="598">
        <v>3.5023649055584616</v>
      </c>
      <c r="CZ22" s="744">
        <v>408.12627900000024</v>
      </c>
      <c r="DA22" s="744">
        <v>506</v>
      </c>
      <c r="DB22" s="744"/>
      <c r="DC22" s="612"/>
      <c r="DD22" s="598"/>
      <c r="DE22" s="598"/>
      <c r="DF22" s="598"/>
      <c r="DG22" s="598"/>
      <c r="DH22" s="744"/>
      <c r="DI22" s="744"/>
      <c r="DJ22" s="744"/>
      <c r="DK22" s="612"/>
      <c r="DL22" s="830"/>
      <c r="DM22" s="830"/>
      <c r="DN22" s="831"/>
      <c r="DO22" s="830"/>
      <c r="DP22" s="500"/>
    </row>
    <row r="23" spans="1:120" s="140" customFormat="1" ht="20.25" customHeight="1">
      <c r="A23" s="567" t="s">
        <v>30</v>
      </c>
      <c r="B23" s="567"/>
      <c r="C23" s="713">
        <v>52.210460638007959</v>
      </c>
      <c r="D23" s="713">
        <v>4.2715024267858173</v>
      </c>
      <c r="E23" s="713">
        <v>43.82892643493463</v>
      </c>
      <c r="F23" s="713">
        <v>60.591994841081288</v>
      </c>
      <c r="G23" s="713">
        <v>8.181315342918591</v>
      </c>
      <c r="H23" s="713">
        <v>160.89395299999993</v>
      </c>
      <c r="I23" s="533">
        <v>162</v>
      </c>
      <c r="J23" s="432"/>
      <c r="K23" s="713">
        <v>59.611984711107915</v>
      </c>
      <c r="L23" s="713">
        <v>6.5522686994064747</v>
      </c>
      <c r="M23" s="713">
        <v>46.754925359549937</v>
      </c>
      <c r="N23" s="713">
        <v>72.469044062665887</v>
      </c>
      <c r="O23" s="713">
        <v>10.991529188568595</v>
      </c>
      <c r="P23" s="431">
        <v>176.44784099999995</v>
      </c>
      <c r="Q23" s="431">
        <v>167</v>
      </c>
      <c r="R23" s="432"/>
      <c r="S23" s="713">
        <v>64.507145443298498</v>
      </c>
      <c r="T23" s="713">
        <v>2.6193854212329502</v>
      </c>
      <c r="U23" s="713">
        <v>59.367330927825471</v>
      </c>
      <c r="V23" s="713">
        <v>69.646959958771532</v>
      </c>
      <c r="W23" s="713">
        <v>4.0606128254975697</v>
      </c>
      <c r="X23" s="431">
        <v>187.94306299999985</v>
      </c>
      <c r="Y23" s="533">
        <v>166</v>
      </c>
      <c r="Z23" s="432"/>
      <c r="AA23" s="713">
        <v>70.84232568628704</v>
      </c>
      <c r="AB23" s="713">
        <v>3.8888034124513498</v>
      </c>
      <c r="AC23" s="713">
        <v>63.213286231149333</v>
      </c>
      <c r="AD23" s="713">
        <v>78.471365141424727</v>
      </c>
      <c r="AE23" s="713">
        <v>5.4893785244604221</v>
      </c>
      <c r="AF23" s="431">
        <v>199.08026400000014</v>
      </c>
      <c r="AG23" s="431">
        <v>195</v>
      </c>
      <c r="AH23" s="432"/>
      <c r="AI23" s="500">
        <v>61.036967899515183</v>
      </c>
      <c r="AJ23" s="500">
        <v>5.214578135247832</v>
      </c>
      <c r="AK23" s="500">
        <v>50.806755509744406</v>
      </c>
      <c r="AL23" s="500">
        <v>71.26718028928596</v>
      </c>
      <c r="AM23" s="500">
        <v>8.5433112336650829</v>
      </c>
      <c r="AN23" s="506">
        <v>186.80964000000014</v>
      </c>
      <c r="AO23" s="506">
        <v>189</v>
      </c>
      <c r="AP23" s="504"/>
      <c r="AQ23" s="507">
        <v>65.202095923138643</v>
      </c>
      <c r="AR23" s="500">
        <v>4.8356288453836553</v>
      </c>
      <c r="AS23" s="500">
        <v>55.716201373947172</v>
      </c>
      <c r="AT23" s="500">
        <v>74.687990472330128</v>
      </c>
      <c r="AU23" s="500">
        <v>7.4163702514777716</v>
      </c>
      <c r="AV23" s="506">
        <v>210.2231669999999</v>
      </c>
      <c r="AW23" s="506">
        <v>201</v>
      </c>
      <c r="AX23" s="756"/>
      <c r="AY23" s="507">
        <v>62.73509666318575</v>
      </c>
      <c r="AZ23" s="500">
        <v>3.0274915683438302</v>
      </c>
      <c r="BA23" s="500">
        <v>56.79902236426598</v>
      </c>
      <c r="BB23" s="500">
        <v>68.671170962105521</v>
      </c>
      <c r="BC23" s="598">
        <v>4.8258339101602505</v>
      </c>
      <c r="BD23" s="506">
        <v>266.57821999999987</v>
      </c>
      <c r="BE23" s="506">
        <v>570</v>
      </c>
      <c r="BF23" s="504"/>
      <c r="BG23" s="507">
        <v>65.215278061537063</v>
      </c>
      <c r="BH23" s="500">
        <v>2.8800779166329025</v>
      </c>
      <c r="BI23" s="500">
        <v>59.56822140030971</v>
      </c>
      <c r="BJ23" s="500">
        <v>70.862334722764416</v>
      </c>
      <c r="BK23" s="598">
        <v>4.4162625725758069</v>
      </c>
      <c r="BL23" s="506">
        <v>279.01688899999971</v>
      </c>
      <c r="BM23" s="506">
        <v>528</v>
      </c>
      <c r="BN23" s="598"/>
      <c r="BO23" s="507">
        <v>69.281605707046864</v>
      </c>
      <c r="BP23" s="500">
        <v>2.7714118418141305</v>
      </c>
      <c r="BQ23" s="500">
        <v>63.847619412127024</v>
      </c>
      <c r="BR23" s="500">
        <v>74.715592001966712</v>
      </c>
      <c r="BS23" s="598">
        <v>4.0002130630933701</v>
      </c>
      <c r="BT23" s="506">
        <v>274.23752100000013</v>
      </c>
      <c r="BU23" s="506">
        <v>522</v>
      </c>
      <c r="BV23" s="481"/>
      <c r="BW23" s="507">
        <v>70.757953285013215</v>
      </c>
      <c r="BX23" s="500">
        <v>2.7037315471066847</v>
      </c>
      <c r="BY23" s="500">
        <v>65.45656613634236</v>
      </c>
      <c r="BZ23" s="500">
        <v>76.059340433684085</v>
      </c>
      <c r="CA23" s="500">
        <v>3.8210991437472011</v>
      </c>
      <c r="CB23" s="500">
        <v>245.44072</v>
      </c>
      <c r="CC23" s="506">
        <v>515</v>
      </c>
      <c r="CD23" s="513"/>
      <c r="CE23" s="612">
        <v>75.001173604033738</v>
      </c>
      <c r="CF23" s="598">
        <v>2.6852028583260923</v>
      </c>
      <c r="CG23" s="598">
        <v>69.736095525835609</v>
      </c>
      <c r="CH23" s="598">
        <v>80.266251682231854</v>
      </c>
      <c r="CI23" s="598">
        <v>3.5802144543797856</v>
      </c>
      <c r="CJ23" s="744">
        <v>243.75768299999973</v>
      </c>
      <c r="CK23" s="744">
        <v>491</v>
      </c>
      <c r="CL23" s="744"/>
      <c r="CM23" s="612">
        <v>64.813462581192027</v>
      </c>
      <c r="CN23" s="598">
        <v>3.0657272736696846</v>
      </c>
      <c r="CO23" s="598">
        <v>58.802001876867102</v>
      </c>
      <c r="CP23" s="598">
        <v>70.824923285516945</v>
      </c>
      <c r="CQ23" s="598">
        <v>4.7300779060048495</v>
      </c>
      <c r="CR23" s="744">
        <v>219.1435920000001</v>
      </c>
      <c r="CS23" s="744">
        <v>371</v>
      </c>
      <c r="CT23" s="744"/>
      <c r="CU23" s="612">
        <v>71.006149836487438</v>
      </c>
      <c r="CV23" s="598">
        <v>2.5162570169493033</v>
      </c>
      <c r="CW23" s="598">
        <v>66.072347601719301</v>
      </c>
      <c r="CX23" s="598">
        <v>75.939952071255576</v>
      </c>
      <c r="CY23" s="598">
        <v>3.5437170199253529</v>
      </c>
      <c r="CZ23" s="744">
        <v>263.85238100000043</v>
      </c>
      <c r="DA23" s="744">
        <v>479</v>
      </c>
      <c r="DB23" s="744"/>
      <c r="DC23" s="612"/>
      <c r="DD23" s="598"/>
      <c r="DE23" s="598"/>
      <c r="DF23" s="598"/>
      <c r="DG23" s="598"/>
      <c r="DH23" s="744"/>
      <c r="DI23" s="744"/>
      <c r="DJ23" s="744"/>
      <c r="DK23" s="612"/>
      <c r="DL23" s="830"/>
      <c r="DM23" s="830"/>
      <c r="DN23" s="831"/>
      <c r="DO23" s="830"/>
      <c r="DP23" s="500"/>
    </row>
    <row r="24" spans="1:120" s="857" customFormat="1" ht="20.25" hidden="1" customHeight="1">
      <c r="A24" s="858" t="s">
        <v>31</v>
      </c>
      <c r="B24" s="858"/>
      <c r="C24" s="638"/>
      <c r="D24" s="638"/>
      <c r="E24" s="638"/>
      <c r="F24" s="638"/>
      <c r="G24" s="638"/>
      <c r="H24" s="638"/>
      <c r="I24" s="837"/>
      <c r="J24" s="836"/>
      <c r="K24" s="638"/>
      <c r="L24" s="638"/>
      <c r="M24" s="638"/>
      <c r="N24" s="638"/>
      <c r="O24" s="638"/>
      <c r="P24" s="639"/>
      <c r="Q24" s="639"/>
      <c r="R24" s="836"/>
      <c r="S24" s="638"/>
      <c r="T24" s="638"/>
      <c r="U24" s="638"/>
      <c r="V24" s="638"/>
      <c r="W24" s="638"/>
      <c r="X24" s="639"/>
      <c r="Y24" s="837"/>
      <c r="Z24" s="836"/>
      <c r="AA24" s="638"/>
      <c r="AB24" s="638"/>
      <c r="AC24" s="638"/>
      <c r="AD24" s="638"/>
      <c r="AE24" s="638"/>
      <c r="AF24" s="639"/>
      <c r="AG24" s="639"/>
      <c r="AH24" s="836"/>
      <c r="AI24" s="842" t="s">
        <v>175</v>
      </c>
      <c r="AJ24" s="842" t="s">
        <v>175</v>
      </c>
      <c r="AK24" s="842" t="s">
        <v>175</v>
      </c>
      <c r="AL24" s="842" t="s">
        <v>175</v>
      </c>
      <c r="AM24" s="842" t="s">
        <v>175</v>
      </c>
      <c r="AN24" s="843" t="s">
        <v>175</v>
      </c>
      <c r="AO24" s="843" t="s">
        <v>175</v>
      </c>
      <c r="AP24" s="841"/>
      <c r="AQ24" s="842">
        <v>60.171135575089899</v>
      </c>
      <c r="AR24" s="842">
        <v>2.4058506271617754</v>
      </c>
      <c r="AS24" s="842">
        <v>55.451657285900836</v>
      </c>
      <c r="AT24" s="842">
        <v>64.890613864278961</v>
      </c>
      <c r="AU24" s="842">
        <v>3.9983467225068758</v>
      </c>
      <c r="AV24" s="843">
        <v>1491.2839710000071</v>
      </c>
      <c r="AW24" s="843">
        <v>615</v>
      </c>
      <c r="AX24" s="841"/>
      <c r="AY24" s="842">
        <v>71.900824486326414</v>
      </c>
      <c r="AZ24" s="842">
        <v>1.4463117522020703</v>
      </c>
      <c r="BA24" s="842">
        <v>69.065006837735723</v>
      </c>
      <c r="BB24" s="842">
        <v>74.736642134917091</v>
      </c>
      <c r="BC24" s="842">
        <v>2.0115370895046132</v>
      </c>
      <c r="BD24" s="843">
        <v>1932.4956019999995</v>
      </c>
      <c r="BE24" s="843">
        <v>1602</v>
      </c>
      <c r="BF24" s="841"/>
      <c r="BG24" s="842">
        <v>73.109116473434355</v>
      </c>
      <c r="BH24" s="842">
        <v>1.2939698272646867</v>
      </c>
      <c r="BI24" s="842">
        <v>70.571990345602018</v>
      </c>
      <c r="BJ24" s="842">
        <v>75.646242601266692</v>
      </c>
      <c r="BK24" s="842">
        <v>1.7699158322271289</v>
      </c>
      <c r="BL24" s="843">
        <v>1990.8503469999955</v>
      </c>
      <c r="BM24" s="843">
        <v>1373</v>
      </c>
      <c r="BN24" s="844"/>
      <c r="BO24" s="842">
        <v>75.476757966906334</v>
      </c>
      <c r="BP24" s="842">
        <v>1.4709388946591129</v>
      </c>
      <c r="BQ24" s="842">
        <v>72.592646095243822</v>
      </c>
      <c r="BR24" s="842">
        <v>78.360869838568831</v>
      </c>
      <c r="BS24" s="842">
        <v>1.9488633776560242</v>
      </c>
      <c r="BT24" s="843">
        <v>2000.2886500000034</v>
      </c>
      <c r="BU24" s="843">
        <v>1418</v>
      </c>
      <c r="BV24" s="845"/>
      <c r="BW24" s="852">
        <v>74.165158534961606</v>
      </c>
      <c r="BX24" s="851">
        <v>1.3669666103353253</v>
      </c>
      <c r="BY24" s="851">
        <v>71.484855740681297</v>
      </c>
      <c r="BZ24" s="851">
        <v>76.845461329241914</v>
      </c>
      <c r="CA24" s="851">
        <v>1.8431385266855924</v>
      </c>
      <c r="CB24" s="851">
        <v>1801.859650000001</v>
      </c>
      <c r="CC24" s="853">
        <v>1697</v>
      </c>
      <c r="CD24" s="854"/>
      <c r="CE24" s="846">
        <v>76.851780565088291</v>
      </c>
      <c r="CF24" s="846">
        <v>1.4169756829751325</v>
      </c>
      <c r="CG24" s="846">
        <v>74.073410363880129</v>
      </c>
      <c r="CH24" s="846">
        <v>79.630150766296453</v>
      </c>
      <c r="CI24" s="847">
        <v>1.8437772977492037</v>
      </c>
      <c r="CJ24" s="845">
        <v>1625.4640839999927</v>
      </c>
      <c r="CK24" s="845">
        <v>1494</v>
      </c>
      <c r="CL24" s="845"/>
      <c r="CM24" s="846">
        <v>66.894510634188137</v>
      </c>
      <c r="CN24" s="846">
        <v>1.6561752085503936</v>
      </c>
      <c r="CO24" s="846">
        <v>63.646983604896846</v>
      </c>
      <c r="CP24" s="846">
        <v>70.142037663479442</v>
      </c>
      <c r="CQ24" s="847">
        <v>2.4758013667327181</v>
      </c>
      <c r="CR24" s="845">
        <v>1606.0327190000062</v>
      </c>
      <c r="CS24" s="845">
        <v>1135</v>
      </c>
      <c r="CT24" s="845"/>
      <c r="CU24" s="846">
        <v>71.953057515900682</v>
      </c>
      <c r="CV24" s="846">
        <v>1.339240309845827</v>
      </c>
      <c r="CW24" s="846">
        <v>69.327114780678869</v>
      </c>
      <c r="CX24" s="846">
        <v>74.57900025112248</v>
      </c>
      <c r="CY24" s="847">
        <v>1.8612694944198482</v>
      </c>
      <c r="CZ24" s="845">
        <v>1504.5917009999985</v>
      </c>
      <c r="DA24" s="845">
        <v>1563</v>
      </c>
      <c r="DB24" s="845"/>
      <c r="DC24" s="846"/>
      <c r="DD24" s="846"/>
      <c r="DE24" s="846"/>
      <c r="DF24" s="846"/>
      <c r="DG24" s="847"/>
      <c r="DH24" s="845"/>
      <c r="DI24" s="845"/>
      <c r="DJ24" s="845"/>
      <c r="DK24" s="848"/>
      <c r="DL24" s="849"/>
      <c r="DM24" s="849"/>
      <c r="DN24" s="850"/>
      <c r="DO24" s="849"/>
      <c r="DP24" s="851"/>
    </row>
    <row r="25" spans="1:120" s="140" customFormat="1" ht="20.25" customHeight="1">
      <c r="A25" s="567" t="s">
        <v>193</v>
      </c>
      <c r="B25" s="567"/>
      <c r="C25" s="713" t="s">
        <v>175</v>
      </c>
      <c r="D25" s="713"/>
      <c r="E25" s="713"/>
      <c r="F25" s="713"/>
      <c r="G25" s="713" t="s">
        <v>175</v>
      </c>
      <c r="H25" s="713"/>
      <c r="I25" s="533" t="s">
        <v>175</v>
      </c>
      <c r="J25" s="432"/>
      <c r="K25" s="713" t="s">
        <v>175</v>
      </c>
      <c r="L25" s="713"/>
      <c r="M25" s="713"/>
      <c r="N25" s="713"/>
      <c r="O25" s="713" t="s">
        <v>175</v>
      </c>
      <c r="P25" s="431"/>
      <c r="Q25" s="431" t="s">
        <v>175</v>
      </c>
      <c r="R25" s="432"/>
      <c r="S25" s="713" t="s">
        <v>175</v>
      </c>
      <c r="T25" s="713"/>
      <c r="U25" s="713"/>
      <c r="V25" s="713"/>
      <c r="W25" s="713" t="s">
        <v>175</v>
      </c>
      <c r="X25" s="431"/>
      <c r="Y25" s="533" t="s">
        <v>175</v>
      </c>
      <c r="Z25" s="432"/>
      <c r="AA25" s="713" t="s">
        <v>175</v>
      </c>
      <c r="AB25" s="713"/>
      <c r="AC25" s="713"/>
      <c r="AD25" s="713"/>
      <c r="AE25" s="713" t="s">
        <v>175</v>
      </c>
      <c r="AF25" s="431"/>
      <c r="AG25" s="431" t="s">
        <v>175</v>
      </c>
      <c r="AH25" s="432"/>
      <c r="AI25" s="500" t="s">
        <v>175</v>
      </c>
      <c r="AJ25" s="500"/>
      <c r="AK25" s="500"/>
      <c r="AL25" s="500"/>
      <c r="AM25" s="500" t="s">
        <v>175</v>
      </c>
      <c r="AN25" s="506"/>
      <c r="AO25" s="506" t="s">
        <v>175</v>
      </c>
      <c r="AP25" s="504"/>
      <c r="AQ25" s="507">
        <v>59.646111647948572</v>
      </c>
      <c r="AR25" s="500">
        <v>2.6949861295936501</v>
      </c>
      <c r="AS25" s="500">
        <v>54.335342440953752</v>
      </c>
      <c r="AT25" s="500">
        <v>64.956880854943392</v>
      </c>
      <c r="AU25" s="500">
        <v>4.5182930708046243</v>
      </c>
      <c r="AV25" s="506">
        <v>1298.9484320000038</v>
      </c>
      <c r="AW25" s="506">
        <v>441</v>
      </c>
      <c r="AX25" s="756"/>
      <c r="AY25" s="507">
        <v>71.221815307193012</v>
      </c>
      <c r="AZ25" s="500">
        <v>1.5986123392297036</v>
      </c>
      <c r="BA25" s="500">
        <v>68.078686134495442</v>
      </c>
      <c r="BB25" s="500">
        <v>74.364944479890596</v>
      </c>
      <c r="BC25" s="598">
        <v>2.2445543297858803</v>
      </c>
      <c r="BD25" s="506">
        <v>1712.5368929999961</v>
      </c>
      <c r="BE25" s="506">
        <v>1082</v>
      </c>
      <c r="BF25" s="504"/>
      <c r="BG25" s="507">
        <v>71.972790657688918</v>
      </c>
      <c r="BH25" s="500">
        <v>1.432653110201797</v>
      </c>
      <c r="BI25" s="500">
        <v>69.155798675391651</v>
      </c>
      <c r="BJ25" s="500">
        <v>74.789782639986186</v>
      </c>
      <c r="BK25" s="598">
        <v>1.9905482295603405</v>
      </c>
      <c r="BL25" s="506">
        <v>1767.1587739999939</v>
      </c>
      <c r="BM25" s="506">
        <v>927</v>
      </c>
      <c r="BN25" s="598"/>
      <c r="BO25" s="507">
        <v>74.483132525473295</v>
      </c>
      <c r="BP25" s="500">
        <v>1.6217764303629181</v>
      </c>
      <c r="BQ25" s="500">
        <v>71.294379638849563</v>
      </c>
      <c r="BR25" s="500">
        <v>77.671885412097026</v>
      </c>
      <c r="BS25" s="598">
        <v>2.1773740917895323</v>
      </c>
      <c r="BT25" s="506">
        <v>1783.7382800000039</v>
      </c>
      <c r="BU25" s="506">
        <v>971</v>
      </c>
      <c r="BV25" s="481"/>
      <c r="BW25" s="507">
        <v>73.765012290059801</v>
      </c>
      <c r="BX25" s="500">
        <v>1.5031653039999771</v>
      </c>
      <c r="BY25" s="500">
        <v>70.812526526477853</v>
      </c>
      <c r="BZ25" s="500">
        <v>76.717498053641748</v>
      </c>
      <c r="CA25" s="500">
        <v>2.0377754403255701</v>
      </c>
      <c r="CB25" s="500">
        <v>1611.8827409999988</v>
      </c>
      <c r="CC25" s="506">
        <v>1236</v>
      </c>
      <c r="CD25" s="513"/>
      <c r="CE25" s="609">
        <v>75.78339796833977</v>
      </c>
      <c r="CF25" s="483">
        <v>1.5677915681914245</v>
      </c>
      <c r="CG25" s="483">
        <v>72.703806076308595</v>
      </c>
      <c r="CH25" s="483">
        <v>78.862989860370945</v>
      </c>
      <c r="CI25" s="605">
        <v>2.0687797198621327</v>
      </c>
      <c r="CJ25" s="488">
        <v>1448.4032009999939</v>
      </c>
      <c r="CK25" s="488">
        <v>1050</v>
      </c>
      <c r="CL25" s="488"/>
      <c r="CM25" s="609">
        <v>66.252100650463845</v>
      </c>
      <c r="CN25" s="483">
        <v>1.8095581843801205</v>
      </c>
      <c r="CO25" s="483">
        <v>62.696313974941951</v>
      </c>
      <c r="CP25" s="483">
        <v>69.807887325985732</v>
      </c>
      <c r="CQ25" s="605">
        <v>2.7313219756262197</v>
      </c>
      <c r="CR25" s="488">
        <v>1441.5719330000043</v>
      </c>
      <c r="CS25" s="488">
        <v>824</v>
      </c>
      <c r="CT25" s="488"/>
      <c r="CU25" s="609">
        <v>71.415765397907009</v>
      </c>
      <c r="CV25" s="483">
        <v>1.4799340739976821</v>
      </c>
      <c r="CW25" s="483">
        <v>68.508703832578306</v>
      </c>
      <c r="CX25" s="483">
        <v>74.322826963235713</v>
      </c>
      <c r="CY25" s="605">
        <v>2.0722792309960383</v>
      </c>
      <c r="CZ25" s="488">
        <v>1342.8450030000031</v>
      </c>
      <c r="DA25" s="488">
        <v>1102</v>
      </c>
      <c r="DB25" s="488"/>
      <c r="DC25" s="609"/>
      <c r="DD25" s="483"/>
      <c r="DE25" s="483"/>
      <c r="DF25" s="483"/>
      <c r="DG25" s="605"/>
      <c r="DH25" s="488"/>
      <c r="DI25" s="488"/>
      <c r="DJ25" s="488"/>
      <c r="DK25" s="612"/>
      <c r="DL25" s="830"/>
      <c r="DM25" s="830"/>
      <c r="DN25" s="831"/>
      <c r="DO25" s="830"/>
      <c r="DP25" s="500"/>
    </row>
    <row r="26" spans="1:120" s="140" customFormat="1" ht="20.25" customHeight="1">
      <c r="A26" s="581" t="s">
        <v>194</v>
      </c>
      <c r="B26" s="581"/>
      <c r="C26" s="711" t="s">
        <v>175</v>
      </c>
      <c r="D26" s="711"/>
      <c r="E26" s="711"/>
      <c r="F26" s="711"/>
      <c r="G26" s="711" t="s">
        <v>175</v>
      </c>
      <c r="H26" s="711"/>
      <c r="I26" s="528" t="s">
        <v>175</v>
      </c>
      <c r="J26" s="417"/>
      <c r="K26" s="711" t="s">
        <v>175</v>
      </c>
      <c r="L26" s="711"/>
      <c r="M26" s="711"/>
      <c r="N26" s="711"/>
      <c r="O26" s="711" t="s">
        <v>175</v>
      </c>
      <c r="P26" s="416"/>
      <c r="Q26" s="416" t="s">
        <v>175</v>
      </c>
      <c r="R26" s="417"/>
      <c r="S26" s="711" t="s">
        <v>175</v>
      </c>
      <c r="T26" s="711"/>
      <c r="U26" s="711"/>
      <c r="V26" s="711"/>
      <c r="W26" s="711" t="s">
        <v>175</v>
      </c>
      <c r="X26" s="416"/>
      <c r="Y26" s="528" t="s">
        <v>175</v>
      </c>
      <c r="Z26" s="417"/>
      <c r="AA26" s="711" t="s">
        <v>175</v>
      </c>
      <c r="AB26" s="711"/>
      <c r="AC26" s="711"/>
      <c r="AD26" s="711"/>
      <c r="AE26" s="711" t="s">
        <v>175</v>
      </c>
      <c r="AF26" s="416"/>
      <c r="AG26" s="416" t="s">
        <v>175</v>
      </c>
      <c r="AH26" s="417"/>
      <c r="AI26" s="483" t="s">
        <v>175</v>
      </c>
      <c r="AJ26" s="483"/>
      <c r="AK26" s="483"/>
      <c r="AL26" s="483"/>
      <c r="AM26" s="483" t="s">
        <v>175</v>
      </c>
      <c r="AN26" s="488"/>
      <c r="AO26" s="488" t="s">
        <v>175</v>
      </c>
      <c r="AP26" s="487"/>
      <c r="AQ26" s="482">
        <v>63.716912972594152</v>
      </c>
      <c r="AR26" s="483">
        <v>4.0659305748156749</v>
      </c>
      <c r="AS26" s="483">
        <v>55.704545614783051</v>
      </c>
      <c r="AT26" s="483">
        <v>71.72928033040526</v>
      </c>
      <c r="AU26" s="483">
        <v>6.3812422559839153</v>
      </c>
      <c r="AV26" s="488">
        <v>192.33553900000013</v>
      </c>
      <c r="AW26" s="488">
        <v>174</v>
      </c>
      <c r="AX26" s="758"/>
      <c r="AY26" s="482">
        <v>77.187399749650353</v>
      </c>
      <c r="AZ26" s="483">
        <v>2.5336060267931759</v>
      </c>
      <c r="BA26" s="483">
        <v>72.205922489958212</v>
      </c>
      <c r="BB26" s="483">
        <v>82.168877009342495</v>
      </c>
      <c r="BC26" s="605">
        <v>3.2824088322843816</v>
      </c>
      <c r="BD26" s="488">
        <v>219.95870899999952</v>
      </c>
      <c r="BE26" s="488">
        <v>520</v>
      </c>
      <c r="BF26" s="487"/>
      <c r="BG26" s="507">
        <v>82.086066782676781</v>
      </c>
      <c r="BH26" s="500">
        <v>1.9976428907432731</v>
      </c>
      <c r="BI26" s="500">
        <v>78.15814873563167</v>
      </c>
      <c r="BJ26" s="500">
        <v>86.013984829721892</v>
      </c>
      <c r="BK26" s="598">
        <v>2.4335955772275475</v>
      </c>
      <c r="BL26" s="506">
        <v>223.69157299999972</v>
      </c>
      <c r="BM26" s="506">
        <v>446</v>
      </c>
      <c r="BN26" s="598"/>
      <c r="BO26" s="507">
        <v>83.661309837521685</v>
      </c>
      <c r="BP26" s="500">
        <v>2.4810920524127544</v>
      </c>
      <c r="BQ26" s="500">
        <v>78.782962060362323</v>
      </c>
      <c r="BR26" s="500">
        <v>88.539657614681047</v>
      </c>
      <c r="BS26" s="598">
        <v>2.9656385457402878</v>
      </c>
      <c r="BT26" s="506">
        <v>216.55037000000038</v>
      </c>
      <c r="BU26" s="506">
        <v>447</v>
      </c>
      <c r="BV26" s="481"/>
      <c r="BW26" s="507">
        <v>77.560249177440639</v>
      </c>
      <c r="BX26" s="500">
        <v>2.2989214001877278</v>
      </c>
      <c r="BY26" s="500">
        <v>73.044755979462821</v>
      </c>
      <c r="BZ26" s="500">
        <v>82.075742375418457</v>
      </c>
      <c r="CA26" s="500">
        <v>2.9640459185842811</v>
      </c>
      <c r="CB26" s="500">
        <v>189.97690900000043</v>
      </c>
      <c r="CC26" s="506">
        <v>461</v>
      </c>
      <c r="CD26" s="513"/>
      <c r="CE26" s="609">
        <v>85.591422810198011</v>
      </c>
      <c r="CF26" s="483">
        <v>2.0044467489091158</v>
      </c>
      <c r="CG26" s="483">
        <v>81.654115019297151</v>
      </c>
      <c r="CH26" s="483">
        <v>89.528730601098871</v>
      </c>
      <c r="CI26" s="605">
        <v>2.3418780563492292</v>
      </c>
      <c r="CJ26" s="488">
        <v>177.0608829999999</v>
      </c>
      <c r="CK26" s="488">
        <v>444</v>
      </c>
      <c r="CL26" s="488"/>
      <c r="CM26" s="609">
        <v>72.525519852495378</v>
      </c>
      <c r="CN26" s="483">
        <v>3.2097703647655775</v>
      </c>
      <c r="CO26" s="483">
        <v>66.218312494900431</v>
      </c>
      <c r="CP26" s="483">
        <v>78.832727210090326</v>
      </c>
      <c r="CQ26" s="605">
        <v>4.425711627153734</v>
      </c>
      <c r="CR26" s="488">
        <v>164.46078599999998</v>
      </c>
      <c r="CS26" s="488">
        <v>311</v>
      </c>
      <c r="CT26" s="488"/>
      <c r="CU26" s="609">
        <v>76.413736124616278</v>
      </c>
      <c r="CV26" s="483">
        <v>2.0939371460947753</v>
      </c>
      <c r="CW26" s="483">
        <v>72.300577096401526</v>
      </c>
      <c r="CX26" s="483">
        <v>80.526895152831017</v>
      </c>
      <c r="CY26" s="605">
        <v>2.7402627489381781</v>
      </c>
      <c r="CZ26" s="488">
        <v>161.7466979999999</v>
      </c>
      <c r="DA26" s="488">
        <v>461</v>
      </c>
      <c r="DB26" s="488"/>
      <c r="DC26" s="609"/>
      <c r="DD26" s="483"/>
      <c r="DE26" s="483"/>
      <c r="DF26" s="483"/>
      <c r="DG26" s="605"/>
      <c r="DH26" s="488"/>
      <c r="DI26" s="488"/>
      <c r="DJ26" s="488"/>
      <c r="DK26" s="612"/>
      <c r="DL26" s="830"/>
      <c r="DM26" s="830"/>
      <c r="DN26" s="831"/>
      <c r="DO26" s="830"/>
      <c r="DP26" s="500"/>
    </row>
    <row r="27" spans="1:120" s="140" customFormat="1" ht="20.25" customHeight="1">
      <c r="A27" s="567" t="s">
        <v>32</v>
      </c>
      <c r="B27" s="567"/>
      <c r="C27" s="713">
        <v>40.195305567837153</v>
      </c>
      <c r="D27" s="713">
        <v>3.8127137213448217</v>
      </c>
      <c r="E27" s="713">
        <v>32.714005718494711</v>
      </c>
      <c r="F27" s="713">
        <v>47.676605417179594</v>
      </c>
      <c r="G27" s="713">
        <v>9.4854701748943011</v>
      </c>
      <c r="H27" s="713">
        <v>268.94000299999885</v>
      </c>
      <c r="I27" s="533">
        <v>354</v>
      </c>
      <c r="J27" s="432"/>
      <c r="K27" s="713">
        <v>48.113651747119981</v>
      </c>
      <c r="L27" s="713">
        <v>4.9950545823926493</v>
      </c>
      <c r="M27" s="713">
        <v>38.312204923684398</v>
      </c>
      <c r="N27" s="713">
        <v>57.915098570555557</v>
      </c>
      <c r="O27" s="713">
        <v>10.381782302964869</v>
      </c>
      <c r="P27" s="431">
        <v>256.77922900000038</v>
      </c>
      <c r="Q27" s="431">
        <v>318</v>
      </c>
      <c r="R27" s="432"/>
      <c r="S27" s="713">
        <v>58.792082067456029</v>
      </c>
      <c r="T27" s="713">
        <v>3.9240531563062344</v>
      </c>
      <c r="U27" s="713">
        <v>51.092220409534384</v>
      </c>
      <c r="V27" s="713">
        <v>66.491943725377681</v>
      </c>
      <c r="W27" s="713">
        <v>6.6744585636615312</v>
      </c>
      <c r="X27" s="431">
        <v>251.42906800000034</v>
      </c>
      <c r="Y27" s="533">
        <v>337</v>
      </c>
      <c r="Z27" s="432"/>
      <c r="AA27" s="713">
        <v>62.203020311472081</v>
      </c>
      <c r="AB27" s="713">
        <v>3.1874472199785342</v>
      </c>
      <c r="AC27" s="713">
        <v>55.949898715115374</v>
      </c>
      <c r="AD27" s="713">
        <v>68.45614190782878</v>
      </c>
      <c r="AE27" s="713">
        <v>5.1242643910502759</v>
      </c>
      <c r="AF27" s="431">
        <v>280.98962900000021</v>
      </c>
      <c r="AG27" s="431">
        <v>370</v>
      </c>
      <c r="AH27" s="432"/>
      <c r="AI27" s="500">
        <v>60.094591166999002</v>
      </c>
      <c r="AJ27" s="500">
        <v>4.1758456525810175</v>
      </c>
      <c r="AK27" s="500">
        <v>51.902214559571981</v>
      </c>
      <c r="AL27" s="500">
        <v>68.286967774426017</v>
      </c>
      <c r="AM27" s="500">
        <v>6.9487878550943307</v>
      </c>
      <c r="AN27" s="506">
        <v>266.27285399999971</v>
      </c>
      <c r="AO27" s="506">
        <v>322</v>
      </c>
      <c r="AP27" s="504"/>
      <c r="AQ27" s="507">
        <v>50.319233917055598</v>
      </c>
      <c r="AR27" s="500">
        <v>3.8251577499435578</v>
      </c>
      <c r="AS27" s="500">
        <v>42.815547383167299</v>
      </c>
      <c r="AT27" s="500">
        <v>57.822920450943883</v>
      </c>
      <c r="AU27" s="500">
        <v>7.6017805760890749</v>
      </c>
      <c r="AV27" s="506">
        <v>258.48741499999937</v>
      </c>
      <c r="AW27" s="506">
        <v>305</v>
      </c>
      <c r="AX27" s="756"/>
      <c r="AY27" s="507">
        <v>58.523319981633591</v>
      </c>
      <c r="AZ27" s="500">
        <v>4.0248360642677614</v>
      </c>
      <c r="BA27" s="500">
        <v>50.631728748718928</v>
      </c>
      <c r="BB27" s="500">
        <v>66.414911214548255</v>
      </c>
      <c r="BC27" s="598">
        <v>6.8773201273114344</v>
      </c>
      <c r="BD27" s="506">
        <v>381.73441299999911</v>
      </c>
      <c r="BE27" s="506">
        <v>629</v>
      </c>
      <c r="BF27" s="504"/>
      <c r="BG27" s="507">
        <v>60.288984462167605</v>
      </c>
      <c r="BH27" s="500">
        <v>3.4689394871328787</v>
      </c>
      <c r="BI27" s="500">
        <v>53.487328949628498</v>
      </c>
      <c r="BJ27" s="500">
        <v>67.090639974706718</v>
      </c>
      <c r="BK27" s="598">
        <v>5.7538529104096927</v>
      </c>
      <c r="BL27" s="506">
        <v>381.92032600000022</v>
      </c>
      <c r="BM27" s="506">
        <v>559</v>
      </c>
      <c r="BN27" s="598"/>
      <c r="BO27" s="507">
        <v>58.697076586846606</v>
      </c>
      <c r="BP27" s="500">
        <v>4.1834718775708639</v>
      </c>
      <c r="BQ27" s="500">
        <v>50.494423879329133</v>
      </c>
      <c r="BR27" s="500">
        <v>66.899729294364079</v>
      </c>
      <c r="BS27" s="598">
        <v>7.1272235702933378</v>
      </c>
      <c r="BT27" s="506">
        <v>359.69814900000102</v>
      </c>
      <c r="BU27" s="506">
        <v>609</v>
      </c>
      <c r="BV27" s="481"/>
      <c r="BW27" s="507">
        <v>66.926079120366182</v>
      </c>
      <c r="BX27" s="500">
        <v>2.6297701331451959</v>
      </c>
      <c r="BY27" s="500">
        <v>61.769713059270572</v>
      </c>
      <c r="BZ27" s="500">
        <v>72.082445181461779</v>
      </c>
      <c r="CA27" s="500">
        <v>3.929365305287897</v>
      </c>
      <c r="CB27" s="500">
        <v>314.27622499999956</v>
      </c>
      <c r="CC27" s="506">
        <v>571</v>
      </c>
      <c r="CD27" s="513"/>
      <c r="CE27" s="612">
        <v>68.631767889296938</v>
      </c>
      <c r="CF27" s="598">
        <v>2.8372910812180998</v>
      </c>
      <c r="CG27" s="598">
        <v>63.068479057368265</v>
      </c>
      <c r="CH27" s="598">
        <v>74.195056721225612</v>
      </c>
      <c r="CI27" s="598">
        <v>4.1340783845094178</v>
      </c>
      <c r="CJ27" s="744">
        <v>271.81395399999974</v>
      </c>
      <c r="CK27" s="744">
        <v>531</v>
      </c>
      <c r="CL27" s="744"/>
      <c r="CM27" s="612">
        <v>56.411572958030519</v>
      </c>
      <c r="CN27" s="598">
        <v>3.587160894743179</v>
      </c>
      <c r="CO27" s="598">
        <v>49.377654140774673</v>
      </c>
      <c r="CP27" s="598">
        <v>63.445491775286364</v>
      </c>
      <c r="CQ27" s="598">
        <v>6.3589095404447962</v>
      </c>
      <c r="CR27" s="744">
        <v>242.16208100000011</v>
      </c>
      <c r="CS27" s="744">
        <v>463</v>
      </c>
      <c r="CT27" s="744"/>
      <c r="CU27" s="612">
        <v>54.097866710387777</v>
      </c>
      <c r="CV27" s="598">
        <v>3.1217915350123233</v>
      </c>
      <c r="CW27" s="598">
        <v>47.976750326737218</v>
      </c>
      <c r="CX27" s="598">
        <v>60.218983094038336</v>
      </c>
      <c r="CY27" s="598">
        <v>5.7706370414286265</v>
      </c>
      <c r="CZ27" s="744">
        <v>251.3319790000001</v>
      </c>
      <c r="DA27" s="744">
        <v>520</v>
      </c>
      <c r="DB27" s="744"/>
      <c r="DC27" s="612"/>
      <c r="DD27" s="598"/>
      <c r="DE27" s="598"/>
      <c r="DF27" s="598"/>
      <c r="DG27" s="598"/>
      <c r="DH27" s="744"/>
      <c r="DI27" s="744"/>
      <c r="DJ27" s="744"/>
      <c r="DK27" s="612"/>
      <c r="DL27" s="830"/>
      <c r="DM27" s="830"/>
      <c r="DN27" s="831"/>
      <c r="DO27" s="830"/>
      <c r="DP27" s="500"/>
    </row>
    <row r="28" spans="1:120" s="140" customFormat="1" ht="20.25" customHeight="1">
      <c r="A28" s="567" t="s">
        <v>33</v>
      </c>
      <c r="B28" s="567"/>
      <c r="C28" s="713">
        <v>44.225494630913289</v>
      </c>
      <c r="D28" s="713">
        <v>2.9135418661527583</v>
      </c>
      <c r="E28" s="713">
        <v>38.508548141520613</v>
      </c>
      <c r="F28" s="713">
        <v>49.942441120305958</v>
      </c>
      <c r="G28" s="713">
        <v>6.5879237540877931</v>
      </c>
      <c r="H28" s="713">
        <v>27.133666000000083</v>
      </c>
      <c r="I28" s="533">
        <v>300</v>
      </c>
      <c r="J28" s="432"/>
      <c r="K28" s="713">
        <v>55.855319125224312</v>
      </c>
      <c r="L28" s="713">
        <v>4.1960585635602357</v>
      </c>
      <c r="M28" s="713">
        <v>47.621686399021563</v>
      </c>
      <c r="N28" s="713">
        <v>64.088951851427055</v>
      </c>
      <c r="O28" s="713">
        <v>7.5123705839956285</v>
      </c>
      <c r="P28" s="431">
        <v>23.688632000000009</v>
      </c>
      <c r="Q28" s="431">
        <v>231</v>
      </c>
      <c r="R28" s="432"/>
      <c r="S28" s="713">
        <v>55.999830194875145</v>
      </c>
      <c r="T28" s="713">
        <v>3.5369944779390545</v>
      </c>
      <c r="U28" s="713">
        <v>49.059463415899195</v>
      </c>
      <c r="V28" s="713">
        <v>62.940196973851094</v>
      </c>
      <c r="W28" s="713">
        <v>6.3160807195853677</v>
      </c>
      <c r="X28" s="431">
        <v>31.895386000000034</v>
      </c>
      <c r="Y28" s="533">
        <v>282</v>
      </c>
      <c r="Z28" s="432"/>
      <c r="AA28" s="713">
        <v>64.981545384436032</v>
      </c>
      <c r="AB28" s="713">
        <v>3.2419081416241333</v>
      </c>
      <c r="AC28" s="713">
        <v>58.621582563175259</v>
      </c>
      <c r="AD28" s="713">
        <v>71.341508205696812</v>
      </c>
      <c r="AE28" s="713">
        <v>4.9889674405937026</v>
      </c>
      <c r="AF28" s="431">
        <v>31.570151000000021</v>
      </c>
      <c r="AG28" s="431">
        <v>254</v>
      </c>
      <c r="AH28" s="432"/>
      <c r="AI28" s="500">
        <v>59.766087833917148</v>
      </c>
      <c r="AJ28" s="500">
        <v>3.2110633889190825</v>
      </c>
      <c r="AK28" s="500">
        <v>53.466467881228866</v>
      </c>
      <c r="AL28" s="500">
        <v>66.065707786605429</v>
      </c>
      <c r="AM28" s="500">
        <v>5.3727180501461733</v>
      </c>
      <c r="AN28" s="506">
        <v>29.070228000000043</v>
      </c>
      <c r="AO28" s="506">
        <v>249</v>
      </c>
      <c r="AP28" s="504"/>
      <c r="AQ28" s="507">
        <v>54.423202238244571</v>
      </c>
      <c r="AR28" s="500">
        <v>3.9881537811796743</v>
      </c>
      <c r="AS28" s="500">
        <v>46.59977173440322</v>
      </c>
      <c r="AT28" s="500">
        <v>62.246632742085929</v>
      </c>
      <c r="AU28" s="500">
        <v>7.3280395440919079</v>
      </c>
      <c r="AV28" s="506">
        <v>29.683619000000011</v>
      </c>
      <c r="AW28" s="506">
        <v>219</v>
      </c>
      <c r="AX28" s="756"/>
      <c r="AY28" s="507">
        <v>61.39305317319895</v>
      </c>
      <c r="AZ28" s="500">
        <v>2.4551051376130779</v>
      </c>
      <c r="BA28" s="500">
        <v>56.579270482301716</v>
      </c>
      <c r="BB28" s="500">
        <v>66.206835864096192</v>
      </c>
      <c r="BC28" s="598">
        <v>3.9989950177047895</v>
      </c>
      <c r="BD28" s="506">
        <v>43.993554000000017</v>
      </c>
      <c r="BE28" s="506">
        <v>523</v>
      </c>
      <c r="BF28" s="504"/>
      <c r="BG28" s="507">
        <v>64.53122342776652</v>
      </c>
      <c r="BH28" s="500">
        <v>2.5247073775747619</v>
      </c>
      <c r="BI28" s="500">
        <v>59.580952627158645</v>
      </c>
      <c r="BJ28" s="500">
        <v>69.481494228374387</v>
      </c>
      <c r="BK28" s="598">
        <v>3.9123810823156191</v>
      </c>
      <c r="BL28" s="506">
        <v>42.360947999999979</v>
      </c>
      <c r="BM28" s="506">
        <v>446</v>
      </c>
      <c r="BN28" s="598"/>
      <c r="BO28" s="507">
        <v>67.473704857847096</v>
      </c>
      <c r="BP28" s="500">
        <v>2.4022633676733252</v>
      </c>
      <c r="BQ28" s="500">
        <v>62.763518511749957</v>
      </c>
      <c r="BR28" s="500">
        <v>72.183891203944228</v>
      </c>
      <c r="BS28" s="598">
        <v>3.5602956332906111</v>
      </c>
      <c r="BT28" s="506">
        <v>32.424239999999998</v>
      </c>
      <c r="BU28" s="506">
        <v>478</v>
      </c>
      <c r="BV28" s="481"/>
      <c r="BW28" s="507">
        <v>77.657282542843703</v>
      </c>
      <c r="BX28" s="500">
        <v>2.2512600562036518</v>
      </c>
      <c r="BY28" s="500">
        <v>73.243086487378889</v>
      </c>
      <c r="BZ28" s="500">
        <v>82.071478598308516</v>
      </c>
      <c r="CA28" s="500">
        <v>2.8989683677916829</v>
      </c>
      <c r="CB28" s="500">
        <v>32.776030999999968</v>
      </c>
      <c r="CC28" s="506">
        <v>425</v>
      </c>
      <c r="CD28" s="513"/>
      <c r="CE28" s="612">
        <v>72.370110764484835</v>
      </c>
      <c r="CF28" s="598">
        <v>2.5338474414843439</v>
      </c>
      <c r="CG28" s="598">
        <v>67.40180657238588</v>
      </c>
      <c r="CH28" s="598">
        <v>77.338414956583804</v>
      </c>
      <c r="CI28" s="598">
        <v>3.5012347151578673</v>
      </c>
      <c r="CJ28" s="744">
        <v>32.598986999999994</v>
      </c>
      <c r="CK28" s="744">
        <v>479</v>
      </c>
      <c r="CL28" s="744"/>
      <c r="CM28" s="612">
        <v>61.27777538425093</v>
      </c>
      <c r="CN28" s="598">
        <v>2.8750799577075172</v>
      </c>
      <c r="CO28" s="598">
        <v>55.6401472964587</v>
      </c>
      <c r="CP28" s="598">
        <v>66.915403472043167</v>
      </c>
      <c r="CQ28" s="598">
        <v>4.6918804406310821</v>
      </c>
      <c r="CR28" s="744">
        <v>29.709759999999971</v>
      </c>
      <c r="CS28" s="744">
        <v>326</v>
      </c>
      <c r="CT28" s="744"/>
      <c r="CU28" s="612">
        <v>58.444892892817244</v>
      </c>
      <c r="CV28" s="598">
        <v>2.5875726285175626</v>
      </c>
      <c r="CW28" s="598">
        <v>53.371257119042859</v>
      </c>
      <c r="CX28" s="598">
        <v>63.518528666591635</v>
      </c>
      <c r="CY28" s="598">
        <v>4.4273716666107017</v>
      </c>
      <c r="CZ28" s="744">
        <v>26.785692000000111</v>
      </c>
      <c r="DA28" s="744">
        <v>455</v>
      </c>
      <c r="DB28" s="744"/>
      <c r="DC28" s="612"/>
      <c r="DD28" s="598"/>
      <c r="DE28" s="598"/>
      <c r="DF28" s="598"/>
      <c r="DG28" s="598"/>
      <c r="DH28" s="744"/>
      <c r="DI28" s="744"/>
      <c r="DJ28" s="744"/>
      <c r="DK28" s="612"/>
      <c r="DL28" s="830"/>
      <c r="DM28" s="830"/>
      <c r="DN28" s="831"/>
      <c r="DO28" s="830"/>
      <c r="DP28" s="500"/>
    </row>
    <row r="29" spans="1:120" s="140" customFormat="1" ht="20.25" customHeight="1">
      <c r="A29" s="567" t="s">
        <v>34</v>
      </c>
      <c r="B29" s="567"/>
      <c r="C29" s="713">
        <v>71.811038859346482</v>
      </c>
      <c r="D29" s="713">
        <v>3.653706416154217</v>
      </c>
      <c r="E29" s="713">
        <v>64.641742851705317</v>
      </c>
      <c r="F29" s="713">
        <v>78.980334866987633</v>
      </c>
      <c r="G29" s="713">
        <v>5.0879453551850036</v>
      </c>
      <c r="H29" s="713">
        <v>37.092980999999959</v>
      </c>
      <c r="I29" s="533">
        <v>187</v>
      </c>
      <c r="J29" s="432"/>
      <c r="K29" s="713">
        <v>62.90906968220051</v>
      </c>
      <c r="L29" s="713">
        <v>4.3624188694566923</v>
      </c>
      <c r="M29" s="713">
        <v>54.348999743975646</v>
      </c>
      <c r="N29" s="713">
        <v>71.469139620425381</v>
      </c>
      <c r="O29" s="713">
        <v>6.9344832016980122</v>
      </c>
      <c r="P29" s="431">
        <v>31.606565000000007</v>
      </c>
      <c r="Q29" s="431">
        <v>172</v>
      </c>
      <c r="R29" s="432"/>
      <c r="S29" s="713">
        <v>82.129172293218915</v>
      </c>
      <c r="T29" s="713">
        <v>3.9002719947421065</v>
      </c>
      <c r="U29" s="713">
        <v>74.475974542949544</v>
      </c>
      <c r="V29" s="713">
        <v>89.782370043488299</v>
      </c>
      <c r="W29" s="713">
        <v>4.7489483770971059</v>
      </c>
      <c r="X29" s="431">
        <v>20.605425</v>
      </c>
      <c r="Y29" s="533">
        <v>116</v>
      </c>
      <c r="Z29" s="432"/>
      <c r="AA29" s="713">
        <v>80.3372310732301</v>
      </c>
      <c r="AB29" s="713">
        <v>3.7523072801544792</v>
      </c>
      <c r="AC29" s="713">
        <v>72.975969201148487</v>
      </c>
      <c r="AD29" s="713">
        <v>87.698492945311699</v>
      </c>
      <c r="AE29" s="713">
        <v>4.6706953053113374</v>
      </c>
      <c r="AF29" s="431">
        <v>22.623537999999982</v>
      </c>
      <c r="AG29" s="431">
        <v>121</v>
      </c>
      <c r="AH29" s="432"/>
      <c r="AI29" s="500">
        <v>73.843163954174727</v>
      </c>
      <c r="AJ29" s="500">
        <v>3.7545728369342348</v>
      </c>
      <c r="AK29" s="500">
        <v>66.477260796051667</v>
      </c>
      <c r="AL29" s="500">
        <v>81.209067112297788</v>
      </c>
      <c r="AM29" s="500">
        <v>5.0845232461385743</v>
      </c>
      <c r="AN29" s="506">
        <v>20.521966000000017</v>
      </c>
      <c r="AO29" s="506">
        <v>118</v>
      </c>
      <c r="AP29" s="504"/>
      <c r="AQ29" s="507">
        <v>59.423501097974253</v>
      </c>
      <c r="AR29" s="500">
        <v>4.4017059248290105</v>
      </c>
      <c r="AS29" s="500">
        <v>50.788818914013831</v>
      </c>
      <c r="AT29" s="500">
        <v>68.058183281934674</v>
      </c>
      <c r="AU29" s="500">
        <v>7.4073486810743718</v>
      </c>
      <c r="AV29" s="506">
        <v>20.899397999999987</v>
      </c>
      <c r="AW29" s="506">
        <v>119</v>
      </c>
      <c r="AX29" s="756"/>
      <c r="AY29" s="507">
        <v>71.552875236576554</v>
      </c>
      <c r="AZ29" s="500">
        <v>2.0549061863615514</v>
      </c>
      <c r="BA29" s="500">
        <v>67.523772091551152</v>
      </c>
      <c r="BB29" s="500">
        <v>75.581978381601957</v>
      </c>
      <c r="BC29" s="598">
        <v>2.8718708780987181</v>
      </c>
      <c r="BD29" s="506">
        <v>36.301151999999945</v>
      </c>
      <c r="BE29" s="506">
        <v>459</v>
      </c>
      <c r="BF29" s="504"/>
      <c r="BG29" s="507">
        <v>69.576077199639059</v>
      </c>
      <c r="BH29" s="500">
        <v>2.4972976550843971</v>
      </c>
      <c r="BI29" s="500">
        <v>64.679549478368642</v>
      </c>
      <c r="BJ29" s="500">
        <v>74.47260492090949</v>
      </c>
      <c r="BK29" s="598">
        <v>3.589305053687839</v>
      </c>
      <c r="BL29" s="506">
        <v>35.819752999999942</v>
      </c>
      <c r="BM29" s="506">
        <v>394</v>
      </c>
      <c r="BN29" s="598"/>
      <c r="BO29" s="507">
        <v>81.428245008343566</v>
      </c>
      <c r="BP29" s="500">
        <v>2.2115442435341888</v>
      </c>
      <c r="BQ29" s="500">
        <v>77.09200709210981</v>
      </c>
      <c r="BR29" s="500">
        <v>85.764482924577322</v>
      </c>
      <c r="BS29" s="598">
        <v>2.7159424144626745</v>
      </c>
      <c r="BT29" s="506">
        <v>31.243687000000012</v>
      </c>
      <c r="BU29" s="506">
        <v>370</v>
      </c>
      <c r="BV29" s="481"/>
      <c r="BW29" s="507">
        <v>80.269879915065843</v>
      </c>
      <c r="BX29" s="500">
        <v>2.0594351594846141</v>
      </c>
      <c r="BY29" s="500">
        <v>76.231807755240624</v>
      </c>
      <c r="BZ29" s="500">
        <v>84.307952074891062</v>
      </c>
      <c r="CA29" s="500">
        <v>2.5656387696900977</v>
      </c>
      <c r="CB29" s="500">
        <v>31.853871000000037</v>
      </c>
      <c r="CC29" s="506">
        <v>424</v>
      </c>
      <c r="CD29" s="513"/>
      <c r="CE29" s="612">
        <v>85.172594627759395</v>
      </c>
      <c r="CF29" s="598">
        <v>1.7291218904813614</v>
      </c>
      <c r="CG29" s="598">
        <v>81.782176011200505</v>
      </c>
      <c r="CH29" s="598">
        <v>88.563013244318284</v>
      </c>
      <c r="CI29" s="598">
        <v>2.0301387999724119</v>
      </c>
      <c r="CJ29" s="744">
        <v>27.039370000000016</v>
      </c>
      <c r="CK29" s="744">
        <v>386</v>
      </c>
      <c r="CL29" s="744"/>
      <c r="CM29" s="612">
        <v>78.07786935406908</v>
      </c>
      <c r="CN29" s="598">
        <v>2.8302864883692944</v>
      </c>
      <c r="CO29" s="598">
        <v>72.52807496989746</v>
      </c>
      <c r="CP29" s="598">
        <v>83.627663738240713</v>
      </c>
      <c r="CQ29" s="598">
        <v>3.6249535390552925</v>
      </c>
      <c r="CR29" s="744">
        <v>21.904869000000037</v>
      </c>
      <c r="CS29" s="744">
        <v>229</v>
      </c>
      <c r="CT29" s="744"/>
      <c r="CU29" s="612">
        <v>74.00577460580223</v>
      </c>
      <c r="CV29" s="598">
        <v>2.4886110162234756</v>
      </c>
      <c r="CW29" s="598">
        <v>69.126179830464793</v>
      </c>
      <c r="CX29" s="598">
        <v>78.885369381139668</v>
      </c>
      <c r="CY29" s="598">
        <v>3.3627254487629701</v>
      </c>
      <c r="CZ29" s="744">
        <v>29.343647999999991</v>
      </c>
      <c r="DA29" s="744">
        <v>449</v>
      </c>
      <c r="DB29" s="744"/>
      <c r="DC29" s="612"/>
      <c r="DD29" s="598"/>
      <c r="DE29" s="598"/>
      <c r="DF29" s="598"/>
      <c r="DG29" s="598"/>
      <c r="DH29" s="744"/>
      <c r="DI29" s="744"/>
      <c r="DJ29" s="744"/>
      <c r="DK29" s="612"/>
      <c r="DL29" s="830"/>
      <c r="DM29" s="830"/>
      <c r="DN29" s="831"/>
      <c r="DO29" s="830"/>
      <c r="DP29" s="500"/>
    </row>
    <row r="30" spans="1:120" s="140" customFormat="1" ht="20.25" customHeight="1">
      <c r="A30" s="567" t="s">
        <v>35</v>
      </c>
      <c r="B30" s="567"/>
      <c r="C30" s="713">
        <v>44.267399036255057</v>
      </c>
      <c r="D30" s="713">
        <v>4.3050971746748141</v>
      </c>
      <c r="E30" s="713">
        <v>35.819945280681992</v>
      </c>
      <c r="F30" s="713">
        <v>52.714852791828129</v>
      </c>
      <c r="G30" s="713">
        <v>9.7252092248494968</v>
      </c>
      <c r="H30" s="713">
        <v>60.061113999999961</v>
      </c>
      <c r="I30" s="533">
        <v>281</v>
      </c>
      <c r="J30" s="432"/>
      <c r="K30" s="713">
        <v>70.105046697866527</v>
      </c>
      <c r="L30" s="713">
        <v>3.5606718878494785</v>
      </c>
      <c r="M30" s="713">
        <v>63.118188879039337</v>
      </c>
      <c r="N30" s="713">
        <v>77.091904516693717</v>
      </c>
      <c r="O30" s="713">
        <v>5.0790521589622433</v>
      </c>
      <c r="P30" s="431">
        <v>50.740861999999964</v>
      </c>
      <c r="Q30" s="431">
        <v>223</v>
      </c>
      <c r="R30" s="432"/>
      <c r="S30" s="713">
        <v>74.923141987690784</v>
      </c>
      <c r="T30" s="713">
        <v>3.0049471175466107</v>
      </c>
      <c r="U30" s="713">
        <v>69.026770003714105</v>
      </c>
      <c r="V30" s="713">
        <v>80.819513971667448</v>
      </c>
      <c r="W30" s="713">
        <v>4.010706222171379</v>
      </c>
      <c r="X30" s="431">
        <v>50.579307</v>
      </c>
      <c r="Y30" s="533">
        <v>229</v>
      </c>
      <c r="Z30" s="432"/>
      <c r="AA30" s="713">
        <v>70.199607134174983</v>
      </c>
      <c r="AB30" s="713">
        <v>3.5755749552983969</v>
      </c>
      <c r="AC30" s="713">
        <v>63.185058051690355</v>
      </c>
      <c r="AD30" s="713">
        <v>77.214156216659603</v>
      </c>
      <c r="AE30" s="713">
        <v>5.093440122056915</v>
      </c>
      <c r="AF30" s="431">
        <v>61.057487000000023</v>
      </c>
      <c r="AG30" s="431">
        <v>264</v>
      </c>
      <c r="AH30" s="432"/>
      <c r="AI30" s="500">
        <v>63.197481487439632</v>
      </c>
      <c r="AJ30" s="500">
        <v>4.9660831927034303</v>
      </c>
      <c r="AK30" s="500">
        <v>53.454778532579702</v>
      </c>
      <c r="AL30" s="500">
        <v>72.940184442299554</v>
      </c>
      <c r="AM30" s="500">
        <v>7.8580397126908119</v>
      </c>
      <c r="AN30" s="506">
        <v>41.474004000000036</v>
      </c>
      <c r="AO30" s="506">
        <v>216</v>
      </c>
      <c r="AP30" s="504"/>
      <c r="AQ30" s="507">
        <v>65.454398563183176</v>
      </c>
      <c r="AR30" s="500">
        <v>4.632181964329237</v>
      </c>
      <c r="AS30" s="500">
        <v>56.367599089678997</v>
      </c>
      <c r="AT30" s="500">
        <v>74.541198036687334</v>
      </c>
      <c r="AU30" s="500">
        <v>7.0769605496531902</v>
      </c>
      <c r="AV30" s="506">
        <v>45.611940000000033</v>
      </c>
      <c r="AW30" s="506">
        <v>215</v>
      </c>
      <c r="AX30" s="756"/>
      <c r="AY30" s="507">
        <v>68.97253991459435</v>
      </c>
      <c r="AZ30" s="500">
        <v>2.4426072233228848</v>
      </c>
      <c r="BA30" s="500">
        <v>64.183262179741845</v>
      </c>
      <c r="BB30" s="500">
        <v>73.76181764944684</v>
      </c>
      <c r="BC30" s="598">
        <v>3.5414198554199361</v>
      </c>
      <c r="BD30" s="506">
        <v>77.404456999999894</v>
      </c>
      <c r="BE30" s="506">
        <v>527</v>
      </c>
      <c r="BF30" s="504"/>
      <c r="BG30" s="507">
        <v>72.330811151915384</v>
      </c>
      <c r="BH30" s="500">
        <v>3.0162244018862179</v>
      </c>
      <c r="BI30" s="500">
        <v>66.416807922328786</v>
      </c>
      <c r="BJ30" s="500">
        <v>78.244814381501996</v>
      </c>
      <c r="BK30" s="598">
        <v>4.1700408910820652</v>
      </c>
      <c r="BL30" s="506">
        <v>64.077996999999996</v>
      </c>
      <c r="BM30" s="506">
        <v>397</v>
      </c>
      <c r="BN30" s="598"/>
      <c r="BO30" s="507">
        <v>75.509851026663597</v>
      </c>
      <c r="BP30" s="500">
        <v>2.3517784756035227</v>
      </c>
      <c r="BQ30" s="500">
        <v>70.898651849297124</v>
      </c>
      <c r="BR30" s="500">
        <v>80.12105020403007</v>
      </c>
      <c r="BS30" s="598">
        <v>3.1145320029476369</v>
      </c>
      <c r="BT30" s="506">
        <v>58.018369000000028</v>
      </c>
      <c r="BU30" s="506">
        <v>445</v>
      </c>
      <c r="BV30" s="481"/>
      <c r="BW30" s="507">
        <v>70.080063384450554</v>
      </c>
      <c r="BX30" s="500">
        <v>2.8280800842242639</v>
      </c>
      <c r="BY30" s="500">
        <v>64.534857748202171</v>
      </c>
      <c r="BZ30" s="500">
        <v>75.625269020698937</v>
      </c>
      <c r="CA30" s="500">
        <v>4.0354987533469631</v>
      </c>
      <c r="CB30" s="500">
        <v>46.648664999999959</v>
      </c>
      <c r="CC30" s="506">
        <v>421</v>
      </c>
      <c r="CD30" s="513"/>
      <c r="CE30" s="612">
        <v>81.761376515397231</v>
      </c>
      <c r="CF30" s="598">
        <v>2.2670248910779205</v>
      </c>
      <c r="CG30" s="598">
        <v>77.316251254289554</v>
      </c>
      <c r="CH30" s="598">
        <v>86.206501776504908</v>
      </c>
      <c r="CI30" s="598">
        <v>2.7727332729666023</v>
      </c>
      <c r="CJ30" s="744">
        <v>40.578637999999948</v>
      </c>
      <c r="CK30" s="744">
        <v>362</v>
      </c>
      <c r="CL30" s="744"/>
      <c r="CM30" s="612">
        <v>67.614395610537642</v>
      </c>
      <c r="CN30" s="598">
        <v>3.3742187357870712</v>
      </c>
      <c r="CO30" s="598">
        <v>60.998026466357068</v>
      </c>
      <c r="CP30" s="598">
        <v>74.230764754718209</v>
      </c>
      <c r="CQ30" s="598">
        <v>4.9903851174278673</v>
      </c>
      <c r="CR30" s="744">
        <v>41.953205000000132</v>
      </c>
      <c r="CS30" s="744">
        <v>319</v>
      </c>
      <c r="CT30" s="744"/>
      <c r="CU30" s="612">
        <v>74.616481079964359</v>
      </c>
      <c r="CV30" s="598">
        <v>2.5866874048818826</v>
      </c>
      <c r="CW30" s="598">
        <v>69.544581026477118</v>
      </c>
      <c r="CX30" s="598">
        <v>79.6883811334516</v>
      </c>
      <c r="CY30" s="598">
        <v>3.4666435182192568</v>
      </c>
      <c r="CZ30" s="744">
        <v>46.166562000000013</v>
      </c>
      <c r="DA30" s="744">
        <v>408</v>
      </c>
      <c r="DB30" s="744"/>
      <c r="DC30" s="612"/>
      <c r="DD30" s="598"/>
      <c r="DE30" s="598"/>
      <c r="DF30" s="598"/>
      <c r="DG30" s="598"/>
      <c r="DH30" s="744"/>
      <c r="DI30" s="744"/>
      <c r="DJ30" s="744"/>
      <c r="DK30" s="612"/>
      <c r="DL30" s="830"/>
      <c r="DM30" s="830"/>
      <c r="DN30" s="831"/>
      <c r="DO30" s="830"/>
      <c r="DP30" s="500"/>
    </row>
    <row r="31" spans="1:120" s="140" customFormat="1" ht="20.25" customHeight="1">
      <c r="A31" s="567" t="s">
        <v>36</v>
      </c>
      <c r="B31" s="567"/>
      <c r="C31" s="713">
        <v>54.33128274660146</v>
      </c>
      <c r="D31" s="713">
        <v>3.5697096015995902</v>
      </c>
      <c r="E31" s="713">
        <v>47.326805133940965</v>
      </c>
      <c r="F31" s="713">
        <v>61.335760359261961</v>
      </c>
      <c r="G31" s="713">
        <v>6.5702656391319669</v>
      </c>
      <c r="H31" s="713">
        <v>336.95786799999991</v>
      </c>
      <c r="I31" s="533">
        <v>265</v>
      </c>
      <c r="J31" s="432"/>
      <c r="K31" s="713">
        <v>58.385557464698081</v>
      </c>
      <c r="L31" s="713">
        <v>3.4197739563135356</v>
      </c>
      <c r="M31" s="713">
        <v>51.67517381861559</v>
      </c>
      <c r="N31" s="713">
        <v>65.095941110780558</v>
      </c>
      <c r="O31" s="713">
        <v>5.8572258359976246</v>
      </c>
      <c r="P31" s="431">
        <v>325.77803699999964</v>
      </c>
      <c r="Q31" s="431">
        <v>269</v>
      </c>
      <c r="R31" s="432"/>
      <c r="S31" s="713">
        <v>66.072658568286954</v>
      </c>
      <c r="T31" s="713">
        <v>3.3636030219338116</v>
      </c>
      <c r="U31" s="713">
        <v>59.472524240484717</v>
      </c>
      <c r="V31" s="713">
        <v>72.672792896089206</v>
      </c>
      <c r="W31" s="713">
        <v>5.0907638572731013</v>
      </c>
      <c r="X31" s="431">
        <v>317.74471400000027</v>
      </c>
      <c r="Y31" s="533">
        <v>272</v>
      </c>
      <c r="Z31" s="432"/>
      <c r="AA31" s="713">
        <v>73.022950084901737</v>
      </c>
      <c r="AB31" s="713">
        <v>3.3342871668319338</v>
      </c>
      <c r="AC31" s="713">
        <v>66.481758450201596</v>
      </c>
      <c r="AD31" s="713">
        <v>79.564141719601878</v>
      </c>
      <c r="AE31" s="713">
        <v>4.5660811607244733</v>
      </c>
      <c r="AF31" s="431">
        <v>365.32880100000023</v>
      </c>
      <c r="AG31" s="431">
        <v>297</v>
      </c>
      <c r="AH31" s="432"/>
      <c r="AI31" s="500">
        <v>70.06482207520699</v>
      </c>
      <c r="AJ31" s="500">
        <v>2.7449305414388192</v>
      </c>
      <c r="AK31" s="500">
        <v>64.679684158819626</v>
      </c>
      <c r="AL31" s="500">
        <v>75.449959991594355</v>
      </c>
      <c r="AM31" s="500">
        <v>3.9177014372382675</v>
      </c>
      <c r="AN31" s="506">
        <v>420.82207200000079</v>
      </c>
      <c r="AO31" s="506">
        <v>307</v>
      </c>
      <c r="AP31" s="504"/>
      <c r="AQ31" s="507">
        <v>64.94602296835869</v>
      </c>
      <c r="AR31" s="500">
        <v>3.1901408018238131</v>
      </c>
      <c r="AS31" s="500">
        <v>58.688028359847145</v>
      </c>
      <c r="AT31" s="500">
        <v>71.204017576870243</v>
      </c>
      <c r="AU31" s="500">
        <v>4.911987918610552</v>
      </c>
      <c r="AV31" s="506">
        <v>416.81654800000052</v>
      </c>
      <c r="AW31" s="506">
        <v>290</v>
      </c>
      <c r="AX31" s="756"/>
      <c r="AY31" s="507">
        <v>70.668646386532387</v>
      </c>
      <c r="AZ31" s="500">
        <v>2.2495680058238166</v>
      </c>
      <c r="BA31" s="500">
        <v>66.257865209576721</v>
      </c>
      <c r="BB31" s="500">
        <v>75.079427563488039</v>
      </c>
      <c r="BC31" s="598">
        <v>3.1832617728652659</v>
      </c>
      <c r="BD31" s="506">
        <v>501.82116699999943</v>
      </c>
      <c r="BE31" s="506">
        <v>592</v>
      </c>
      <c r="BF31" s="504"/>
      <c r="BG31" s="507">
        <v>73.725182920301648</v>
      </c>
      <c r="BH31" s="500">
        <v>2.307583028283001</v>
      </c>
      <c r="BI31" s="500">
        <v>69.200634457239474</v>
      </c>
      <c r="BJ31" s="500">
        <v>78.249731383363823</v>
      </c>
      <c r="BK31" s="598">
        <v>3.1299793867958838</v>
      </c>
      <c r="BL31" s="506">
        <v>521.11711599999933</v>
      </c>
      <c r="BM31" s="506">
        <v>522</v>
      </c>
      <c r="BN31" s="598"/>
      <c r="BO31" s="507">
        <v>75.993919744684348</v>
      </c>
      <c r="BP31" s="500">
        <v>2.1054161781416481</v>
      </c>
      <c r="BQ31" s="500">
        <v>71.865770155182972</v>
      </c>
      <c r="BR31" s="500">
        <v>80.122069334185724</v>
      </c>
      <c r="BS31" s="598">
        <v>2.7705060947180824</v>
      </c>
      <c r="BT31" s="506">
        <v>474.42218300000013</v>
      </c>
      <c r="BU31" s="506">
        <v>536</v>
      </c>
      <c r="BV31" s="481"/>
      <c r="BW31" s="507">
        <v>82.006492051007228</v>
      </c>
      <c r="BX31" s="500">
        <v>2.1499000473330367</v>
      </c>
      <c r="BY31" s="500">
        <v>77.791039339344763</v>
      </c>
      <c r="BZ31" s="500">
        <v>86.221944762669693</v>
      </c>
      <c r="CA31" s="500">
        <v>2.6216217686714605</v>
      </c>
      <c r="CB31" s="500">
        <v>438.97498599999983</v>
      </c>
      <c r="CC31" s="506">
        <v>519</v>
      </c>
      <c r="CD31" s="513"/>
      <c r="CE31" s="612">
        <v>80.679293622228485</v>
      </c>
      <c r="CF31" s="598">
        <v>2.4635022525516588</v>
      </c>
      <c r="CG31" s="598">
        <v>75.848920503384491</v>
      </c>
      <c r="CH31" s="598">
        <v>85.509666741072493</v>
      </c>
      <c r="CI31" s="598">
        <v>3.0534504480006044</v>
      </c>
      <c r="CJ31" s="744">
        <v>378.21088200000048</v>
      </c>
      <c r="CK31" s="744">
        <v>485</v>
      </c>
      <c r="CL31" s="481"/>
      <c r="CM31" s="612">
        <v>74.320290253242248</v>
      </c>
      <c r="CN31" s="598">
        <v>2.6091646224846823</v>
      </c>
      <c r="CO31" s="598">
        <v>69.204084798865168</v>
      </c>
      <c r="CP31" s="598">
        <v>79.436495707619343</v>
      </c>
      <c r="CQ31" s="598">
        <v>3.5107029501554678</v>
      </c>
      <c r="CR31" s="744">
        <v>376.40702700000003</v>
      </c>
      <c r="CS31" s="744">
        <v>454</v>
      </c>
      <c r="CT31" s="744"/>
      <c r="CU31" s="612">
        <v>79.348297492297917</v>
      </c>
      <c r="CV31" s="598">
        <v>2.0978732403431897</v>
      </c>
      <c r="CW31" s="598">
        <v>75.234849775413096</v>
      </c>
      <c r="CX31" s="598">
        <v>83.461745209182737</v>
      </c>
      <c r="CY31" s="598">
        <v>2.6438793353402747</v>
      </c>
      <c r="CZ31" s="744">
        <v>432.48573799999923</v>
      </c>
      <c r="DA31" s="744">
        <v>533</v>
      </c>
      <c r="DB31" s="481"/>
      <c r="DC31" s="612"/>
      <c r="DD31" s="598"/>
      <c r="DE31" s="598"/>
      <c r="DF31" s="598"/>
      <c r="DG31" s="598"/>
      <c r="DH31" s="744"/>
      <c r="DI31" s="744"/>
      <c r="DJ31" s="481"/>
      <c r="DK31" s="612"/>
      <c r="DL31" s="797"/>
      <c r="DM31" s="797"/>
      <c r="DN31" s="797"/>
      <c r="DO31" s="797"/>
      <c r="DP31" s="475"/>
    </row>
    <row r="32" spans="1:120" s="140" customFormat="1" ht="20.25" customHeight="1">
      <c r="A32" s="567" t="s">
        <v>37</v>
      </c>
      <c r="B32" s="567"/>
      <c r="C32" s="713">
        <v>50.951550204927351</v>
      </c>
      <c r="D32" s="713">
        <v>4.214459150621618</v>
      </c>
      <c r="E32" s="713">
        <v>42.681946213394454</v>
      </c>
      <c r="F32" s="713">
        <v>59.221154196460255</v>
      </c>
      <c r="G32" s="713">
        <v>8.2715032882631547</v>
      </c>
      <c r="H32" s="713">
        <v>270.05800499999941</v>
      </c>
      <c r="I32" s="533">
        <v>224</v>
      </c>
      <c r="J32" s="432"/>
      <c r="K32" s="713">
        <v>51.733662410858926</v>
      </c>
      <c r="L32" s="713">
        <v>3.7760672933348034</v>
      </c>
      <c r="M32" s="713">
        <v>44.324149228000572</v>
      </c>
      <c r="N32" s="713">
        <v>59.143175593717288</v>
      </c>
      <c r="O32" s="713">
        <v>7.299052719960156</v>
      </c>
      <c r="P32" s="431">
        <v>236.07081599999998</v>
      </c>
      <c r="Q32" s="431">
        <v>202</v>
      </c>
      <c r="R32" s="432"/>
      <c r="S32" s="713">
        <v>62.822401079471703</v>
      </c>
      <c r="T32" s="713">
        <v>3.4448679448703596</v>
      </c>
      <c r="U32" s="713">
        <v>56.06280696880502</v>
      </c>
      <c r="V32" s="713">
        <v>69.581995190138386</v>
      </c>
      <c r="W32" s="713">
        <v>5.4835025176967163</v>
      </c>
      <c r="X32" s="431">
        <v>219.46142400000008</v>
      </c>
      <c r="Y32" s="533">
        <v>203</v>
      </c>
      <c r="Z32" s="432"/>
      <c r="AA32" s="713">
        <v>66.270217991692363</v>
      </c>
      <c r="AB32" s="713">
        <v>3.2762186758664456</v>
      </c>
      <c r="AC32" s="713">
        <v>59.842944897399178</v>
      </c>
      <c r="AD32" s="713">
        <v>72.697491085985547</v>
      </c>
      <c r="AE32" s="713">
        <v>4.9437270242224836</v>
      </c>
      <c r="AF32" s="431">
        <v>204.49490300000005</v>
      </c>
      <c r="AG32" s="431">
        <v>200</v>
      </c>
      <c r="AH32" s="432"/>
      <c r="AI32" s="500">
        <v>60.144412788095714</v>
      </c>
      <c r="AJ32" s="500">
        <v>4.1044658052624925</v>
      </c>
      <c r="AK32" s="500">
        <v>52.092072628388586</v>
      </c>
      <c r="AL32" s="500">
        <v>68.196752947802835</v>
      </c>
      <c r="AM32" s="500">
        <v>6.8243509496444572</v>
      </c>
      <c r="AN32" s="506">
        <v>139.26467500000015</v>
      </c>
      <c r="AO32" s="506">
        <v>166</v>
      </c>
      <c r="AP32" s="504"/>
      <c r="AQ32" s="507">
        <v>54.250127056607425</v>
      </c>
      <c r="AR32" s="500">
        <v>3.7976816514285021</v>
      </c>
      <c r="AS32" s="500">
        <v>46.800339484254572</v>
      </c>
      <c r="AT32" s="500">
        <v>61.699914628960272</v>
      </c>
      <c r="AU32" s="500">
        <v>7.0003184461960837</v>
      </c>
      <c r="AV32" s="506">
        <v>194.97018299999988</v>
      </c>
      <c r="AW32" s="506">
        <v>214</v>
      </c>
      <c r="AX32" s="756"/>
      <c r="AY32" s="507">
        <v>58.447454664417975</v>
      </c>
      <c r="AZ32" s="500">
        <v>3.1611537638460878</v>
      </c>
      <c r="BA32" s="500">
        <v>52.249305738518423</v>
      </c>
      <c r="BB32" s="500">
        <v>64.645603590317521</v>
      </c>
      <c r="BC32" s="598">
        <v>5.4085396566816719</v>
      </c>
      <c r="BD32" s="506">
        <v>248.07186699999986</v>
      </c>
      <c r="BE32" s="506">
        <v>397</v>
      </c>
      <c r="BF32" s="504"/>
      <c r="BG32" s="507">
        <v>63.476852122067974</v>
      </c>
      <c r="BH32" s="500">
        <v>3.5414962774140699</v>
      </c>
      <c r="BI32" s="500">
        <v>56.532932296640524</v>
      </c>
      <c r="BJ32" s="500">
        <v>70.420771947495425</v>
      </c>
      <c r="BK32" s="598">
        <v>5.5791932949095546</v>
      </c>
      <c r="BL32" s="506">
        <v>227.69840999999991</v>
      </c>
      <c r="BM32" s="506">
        <v>284</v>
      </c>
      <c r="BN32" s="598"/>
      <c r="BO32" s="507">
        <v>65.645330096854821</v>
      </c>
      <c r="BP32" s="500">
        <v>3.0168921531698416</v>
      </c>
      <c r="BQ32" s="500">
        <v>59.7300235494003</v>
      </c>
      <c r="BR32" s="500">
        <v>71.560636644309355</v>
      </c>
      <c r="BS32" s="598">
        <v>4.595745270407873</v>
      </c>
      <c r="BT32" s="506">
        <v>218.05263800000009</v>
      </c>
      <c r="BU32" s="506">
        <v>335</v>
      </c>
      <c r="BV32" s="481"/>
      <c r="BW32" s="507">
        <v>62.371169684490148</v>
      </c>
      <c r="BX32" s="500">
        <v>2.9513966649859733</v>
      </c>
      <c r="BY32" s="500">
        <v>56.584168986462146</v>
      </c>
      <c r="BZ32" s="500">
        <v>68.158170382518151</v>
      </c>
      <c r="CA32" s="500">
        <v>4.7319886414121521</v>
      </c>
      <c r="CB32" s="500">
        <v>168.64217800000011</v>
      </c>
      <c r="CC32" s="506">
        <v>339</v>
      </c>
      <c r="CD32" s="513"/>
      <c r="CE32" s="612">
        <v>68.149453872941308</v>
      </c>
      <c r="CF32" s="598">
        <v>3.2169497062640113</v>
      </c>
      <c r="CG32" s="598">
        <v>61.841739979148173</v>
      </c>
      <c r="CH32" s="598">
        <v>74.457167766734457</v>
      </c>
      <c r="CI32" s="598">
        <v>4.7204335815540537</v>
      </c>
      <c r="CJ32" s="744">
        <v>154.90928099999994</v>
      </c>
      <c r="CK32" s="744">
        <v>317</v>
      </c>
      <c r="CL32" s="744"/>
      <c r="CM32" s="612">
        <v>56.733244681327776</v>
      </c>
      <c r="CN32" s="598">
        <v>4.729295403203098</v>
      </c>
      <c r="CO32" s="598">
        <v>47.459760467753497</v>
      </c>
      <c r="CP32" s="598">
        <v>66.006728894902054</v>
      </c>
      <c r="CQ32" s="598">
        <v>8.3360213747119225</v>
      </c>
      <c r="CR32" s="744">
        <v>136.68801500000004</v>
      </c>
      <c r="CS32" s="744">
        <v>229</v>
      </c>
      <c r="CT32" s="744"/>
      <c r="CU32" s="612">
        <v>62.821855618707964</v>
      </c>
      <c r="CV32" s="598">
        <v>3.1521537768527681</v>
      </c>
      <c r="CW32" s="598">
        <v>56.641205850496171</v>
      </c>
      <c r="CX32" s="598">
        <v>69.002505386919765</v>
      </c>
      <c r="CY32" s="598">
        <v>5.0176069232728553</v>
      </c>
      <c r="CZ32" s="744">
        <v>174.82532300000008</v>
      </c>
      <c r="DA32" s="744">
        <v>367</v>
      </c>
      <c r="DB32" s="744"/>
      <c r="DC32" s="612"/>
      <c r="DD32" s="598"/>
      <c r="DE32" s="598"/>
      <c r="DF32" s="598"/>
      <c r="DG32" s="598"/>
      <c r="DH32" s="744"/>
      <c r="DI32" s="744"/>
      <c r="DJ32" s="744"/>
      <c r="DK32" s="612"/>
      <c r="DL32" s="598"/>
      <c r="DM32" s="598"/>
      <c r="DN32" s="500"/>
      <c r="DO32" s="598"/>
      <c r="DP32" s="500"/>
    </row>
    <row r="33" spans="1:120" s="140" customFormat="1" ht="20.25" customHeight="1">
      <c r="A33" s="567" t="s">
        <v>38</v>
      </c>
      <c r="B33" s="567"/>
      <c r="C33" s="713">
        <v>51.067263831253776</v>
      </c>
      <c r="D33" s="713">
        <v>3.8137617736143685</v>
      </c>
      <c r="E33" s="713">
        <v>43.583907495676243</v>
      </c>
      <c r="F33" s="713">
        <v>58.550620166831301</v>
      </c>
      <c r="G33" s="713">
        <v>7.4681145757417715</v>
      </c>
      <c r="H33" s="713">
        <v>167.43301399999987</v>
      </c>
      <c r="I33" s="533">
        <v>234</v>
      </c>
      <c r="J33" s="432"/>
      <c r="K33" s="713">
        <v>60.86137612495525</v>
      </c>
      <c r="L33" s="713">
        <v>4.3283893988115256</v>
      </c>
      <c r="M33" s="713">
        <v>52.368079840842974</v>
      </c>
      <c r="N33" s="713">
        <v>69.354672409067518</v>
      </c>
      <c r="O33" s="713">
        <v>7.1118822386218419</v>
      </c>
      <c r="P33" s="431">
        <v>168.99096199999943</v>
      </c>
      <c r="Q33" s="431">
        <v>237</v>
      </c>
      <c r="R33" s="432"/>
      <c r="S33" s="713">
        <v>69.942914562443534</v>
      </c>
      <c r="T33" s="713">
        <v>3.6820119613138571</v>
      </c>
      <c r="U33" s="713">
        <v>62.717991352785333</v>
      </c>
      <c r="V33" s="713">
        <v>77.167837772101748</v>
      </c>
      <c r="W33" s="713">
        <v>5.2643101654373234</v>
      </c>
      <c r="X33" s="431">
        <v>145.08936700000012</v>
      </c>
      <c r="Y33" s="533">
        <v>216</v>
      </c>
      <c r="Z33" s="432"/>
      <c r="AA33" s="713">
        <v>72.929717979143717</v>
      </c>
      <c r="AB33" s="713">
        <v>3.8514771729216921</v>
      </c>
      <c r="AC33" s="713">
        <v>65.373904995977298</v>
      </c>
      <c r="AD33" s="713">
        <v>80.485530962310136</v>
      </c>
      <c r="AE33" s="713">
        <v>5.281080579556237</v>
      </c>
      <c r="AF33" s="431">
        <v>167.54541000000012</v>
      </c>
      <c r="AG33" s="431">
        <v>244</v>
      </c>
      <c r="AH33" s="432"/>
      <c r="AI33" s="500">
        <v>64.983690386486785</v>
      </c>
      <c r="AJ33" s="500">
        <v>4.6661368217688723</v>
      </c>
      <c r="AK33" s="500">
        <v>55.829436775104902</v>
      </c>
      <c r="AL33" s="500">
        <v>74.137943997868689</v>
      </c>
      <c r="AM33" s="500">
        <v>7.1804737373597742</v>
      </c>
      <c r="AN33" s="506">
        <v>151.89293099999998</v>
      </c>
      <c r="AO33" s="506">
        <v>232</v>
      </c>
      <c r="AP33" s="504"/>
      <c r="AQ33" s="507">
        <v>58.722290408423007</v>
      </c>
      <c r="AR33" s="500">
        <v>3.6007976400935831</v>
      </c>
      <c r="AS33" s="500">
        <v>51.658723745420509</v>
      </c>
      <c r="AT33" s="500">
        <v>65.785857071425497</v>
      </c>
      <c r="AU33" s="500">
        <v>6.131909390879434</v>
      </c>
      <c r="AV33" s="506">
        <v>163.88783599999999</v>
      </c>
      <c r="AW33" s="506">
        <v>216</v>
      </c>
      <c r="AX33" s="756"/>
      <c r="AY33" s="507">
        <v>66.640585789427234</v>
      </c>
      <c r="AZ33" s="500">
        <v>2.710389331496065</v>
      </c>
      <c r="BA33" s="500">
        <v>61.326261343740484</v>
      </c>
      <c r="BB33" s="500">
        <v>71.954910235113971</v>
      </c>
      <c r="BC33" s="598">
        <v>4.0671751296731218</v>
      </c>
      <c r="BD33" s="506">
        <v>215.45926599999987</v>
      </c>
      <c r="BE33" s="506">
        <v>533</v>
      </c>
      <c r="BF33" s="504"/>
      <c r="BG33" s="507">
        <v>74.55000309236334</v>
      </c>
      <c r="BH33" s="500">
        <v>2.5599484700263035</v>
      </c>
      <c r="BI33" s="500">
        <v>69.530634006348635</v>
      </c>
      <c r="BJ33" s="500">
        <v>79.569372178378046</v>
      </c>
      <c r="BK33" s="598">
        <v>3.4338676912657786</v>
      </c>
      <c r="BL33" s="506">
        <v>215.35309099999989</v>
      </c>
      <c r="BM33" s="506">
        <v>457</v>
      </c>
      <c r="BN33" s="598"/>
      <c r="BO33" s="507">
        <v>82.195163880729609</v>
      </c>
      <c r="BP33" s="500">
        <v>2.080038458118155</v>
      </c>
      <c r="BQ33" s="500">
        <v>78.116773111163766</v>
      </c>
      <c r="BR33" s="500">
        <v>86.273554650295466</v>
      </c>
      <c r="BS33" s="598">
        <v>2.5306092961094677</v>
      </c>
      <c r="BT33" s="506">
        <v>189.28399999999948</v>
      </c>
      <c r="BU33" s="506">
        <v>527</v>
      </c>
      <c r="BV33" s="481"/>
      <c r="BW33" s="507">
        <v>82.870391281245787</v>
      </c>
      <c r="BX33" s="500">
        <v>2.052176015313175</v>
      </c>
      <c r="BY33" s="500">
        <v>78.846552610563364</v>
      </c>
      <c r="BZ33" s="500">
        <v>86.894229951928196</v>
      </c>
      <c r="CA33" s="500">
        <v>2.4763681980799319</v>
      </c>
      <c r="CB33" s="500">
        <v>202.18081200000006</v>
      </c>
      <c r="CC33" s="506">
        <v>498</v>
      </c>
      <c r="CD33" s="513"/>
      <c r="CE33" s="612">
        <v>82.805514595335751</v>
      </c>
      <c r="CF33" s="598">
        <v>2.7041993226200445</v>
      </c>
      <c r="CG33" s="598">
        <v>77.50318872879744</v>
      </c>
      <c r="CH33" s="598">
        <v>88.107840461874048</v>
      </c>
      <c r="CI33" s="598">
        <v>3.2657237091457745</v>
      </c>
      <c r="CJ33" s="744">
        <v>176.89181899999991</v>
      </c>
      <c r="CK33" s="744">
        <v>475</v>
      </c>
      <c r="CL33" s="744"/>
      <c r="CM33" s="612">
        <v>75.557588461679885</v>
      </c>
      <c r="CN33" s="598">
        <v>2.7279055090325679</v>
      </c>
      <c r="CO33" s="598">
        <v>70.208548801987163</v>
      </c>
      <c r="CP33" s="598">
        <v>80.906628121372592</v>
      </c>
      <c r="CQ33" s="598">
        <v>3.6103660328122622</v>
      </c>
      <c r="CR33" s="744">
        <v>161.63614599999988</v>
      </c>
      <c r="CS33" s="744">
        <v>402</v>
      </c>
      <c r="CT33" s="744"/>
      <c r="CU33" s="612">
        <v>74.761402125149559</v>
      </c>
      <c r="CV33" s="598">
        <v>2.8171395042974523</v>
      </c>
      <c r="CW33" s="598">
        <v>69.237638420435601</v>
      </c>
      <c r="CX33" s="598">
        <v>80.285165829863516</v>
      </c>
      <c r="CY33" s="598">
        <v>3.7681737156047439</v>
      </c>
      <c r="CZ33" s="744">
        <v>167.33091199999978</v>
      </c>
      <c r="DA33" s="744">
        <v>469</v>
      </c>
      <c r="DB33" s="744"/>
      <c r="DC33" s="612"/>
      <c r="DD33" s="598"/>
      <c r="DE33" s="598"/>
      <c r="DF33" s="598"/>
      <c r="DG33" s="598"/>
      <c r="DH33" s="744"/>
      <c r="DI33" s="744"/>
      <c r="DJ33" s="744"/>
      <c r="DK33" s="612"/>
      <c r="DL33" s="598"/>
      <c r="DM33" s="598"/>
      <c r="DN33" s="500"/>
      <c r="DO33" s="598"/>
      <c r="DP33" s="500"/>
    </row>
    <row r="34" spans="1:120" s="197" customFormat="1" ht="20.25" customHeight="1">
      <c r="A34" s="567" t="s">
        <v>39</v>
      </c>
      <c r="B34" s="567"/>
      <c r="C34" s="713">
        <v>61.279972724528079</v>
      </c>
      <c r="D34" s="713">
        <v>4.1106468732293244</v>
      </c>
      <c r="E34" s="713">
        <v>53.214068992699147</v>
      </c>
      <c r="F34" s="713">
        <v>69.345876456357004</v>
      </c>
      <c r="G34" s="713">
        <v>6.7079776482733093</v>
      </c>
      <c r="H34" s="713">
        <v>65.952295999999919</v>
      </c>
      <c r="I34" s="533">
        <v>162</v>
      </c>
      <c r="J34" s="432"/>
      <c r="K34" s="713">
        <v>64.318669886321189</v>
      </c>
      <c r="L34" s="713">
        <v>4.5388055118970643</v>
      </c>
      <c r="M34" s="713">
        <v>55.412488755970855</v>
      </c>
      <c r="N34" s="713">
        <v>73.224851016671522</v>
      </c>
      <c r="O34" s="713">
        <v>7.0567465401866825</v>
      </c>
      <c r="P34" s="431">
        <v>42.313856999999977</v>
      </c>
      <c r="Q34" s="431">
        <v>117</v>
      </c>
      <c r="R34" s="432"/>
      <c r="S34" s="713">
        <v>75.762227592086305</v>
      </c>
      <c r="T34" s="713">
        <v>4.2523800861323</v>
      </c>
      <c r="U34" s="713">
        <v>67.418115757744886</v>
      </c>
      <c r="V34" s="713">
        <v>84.106339426427724</v>
      </c>
      <c r="W34" s="713">
        <v>5.6127970642939218</v>
      </c>
      <c r="X34" s="431">
        <v>39.567316000000005</v>
      </c>
      <c r="Y34" s="533">
        <v>107</v>
      </c>
      <c r="Z34" s="432"/>
      <c r="AA34" s="713">
        <v>70.378121093234043</v>
      </c>
      <c r="AB34" s="713">
        <v>4.2903467628361245</v>
      </c>
      <c r="AC34" s="713">
        <v>61.961335450355129</v>
      </c>
      <c r="AD34" s="713">
        <v>78.794906736112964</v>
      </c>
      <c r="AE34" s="713">
        <v>6.0961371178870332</v>
      </c>
      <c r="AF34" s="431">
        <v>54.548794999999998</v>
      </c>
      <c r="AG34" s="431">
        <v>143</v>
      </c>
      <c r="AH34" s="432"/>
      <c r="AI34" s="500">
        <v>70.697596673318728</v>
      </c>
      <c r="AJ34" s="500">
        <v>4.775626863110805</v>
      </c>
      <c r="AK34" s="500">
        <v>61.328540186528478</v>
      </c>
      <c r="AL34" s="500">
        <v>80.066653160108984</v>
      </c>
      <c r="AM34" s="500">
        <v>6.7550059518686947</v>
      </c>
      <c r="AN34" s="506">
        <v>40.083189999999952</v>
      </c>
      <c r="AO34" s="506">
        <v>133</v>
      </c>
      <c r="AP34" s="504"/>
      <c r="AQ34" s="507">
        <v>69.657413632772503</v>
      </c>
      <c r="AR34" s="500">
        <v>3.5137786686548647</v>
      </c>
      <c r="AS34" s="500">
        <v>62.76454923275174</v>
      </c>
      <c r="AT34" s="500">
        <v>76.550278032793258</v>
      </c>
      <c r="AU34" s="500">
        <v>5.0443714249558322</v>
      </c>
      <c r="AV34" s="506">
        <v>45.966365000000039</v>
      </c>
      <c r="AW34" s="506">
        <v>149</v>
      </c>
      <c r="AX34" s="756"/>
      <c r="AY34" s="507">
        <v>73.20915491548169</v>
      </c>
      <c r="AZ34" s="500">
        <v>2.3586101965489141</v>
      </c>
      <c r="BA34" s="500">
        <v>68.584572137018924</v>
      </c>
      <c r="BB34" s="500">
        <v>77.833737693944443</v>
      </c>
      <c r="BC34" s="598">
        <v>3.2217421431402617</v>
      </c>
      <c r="BD34" s="506">
        <v>66.197225000000017</v>
      </c>
      <c r="BE34" s="506">
        <v>451</v>
      </c>
      <c r="BF34" s="504"/>
      <c r="BG34" s="507">
        <v>74.839188868805223</v>
      </c>
      <c r="BH34" s="500">
        <v>2.3212886781353754</v>
      </c>
      <c r="BI34" s="500">
        <v>70.287767319828134</v>
      </c>
      <c r="BJ34" s="500">
        <v>79.390610417782298</v>
      </c>
      <c r="BK34" s="598">
        <v>3.1017020804496513</v>
      </c>
      <c r="BL34" s="506">
        <v>65.567444999999992</v>
      </c>
      <c r="BM34" s="506">
        <v>402</v>
      </c>
      <c r="BN34" s="598"/>
      <c r="BO34" s="507">
        <v>82.520706957514051</v>
      </c>
      <c r="BP34" s="500">
        <v>1.9312541586808587</v>
      </c>
      <c r="BQ34" s="500">
        <v>78.734041810190007</v>
      </c>
      <c r="BR34" s="500">
        <v>86.307372104838109</v>
      </c>
      <c r="BS34" s="598">
        <v>2.3403267251153927</v>
      </c>
      <c r="BT34" s="506">
        <v>65.687342000000029</v>
      </c>
      <c r="BU34" s="506">
        <v>452</v>
      </c>
      <c r="BV34" s="481"/>
      <c r="BW34" s="507">
        <v>86.445245692458101</v>
      </c>
      <c r="BX34" s="500">
        <v>1.5917757040336731</v>
      </c>
      <c r="BY34" s="500">
        <v>83.324144683017664</v>
      </c>
      <c r="BZ34" s="500">
        <v>89.566346701898553</v>
      </c>
      <c r="CA34" s="500">
        <v>1.8413687083459203</v>
      </c>
      <c r="CB34" s="500">
        <v>59.89628299999994</v>
      </c>
      <c r="CC34" s="506">
        <v>455</v>
      </c>
      <c r="CD34" s="513"/>
      <c r="CE34" s="612">
        <v>84.861713618532292</v>
      </c>
      <c r="CF34" s="598">
        <v>1.9634891729855566</v>
      </c>
      <c r="CG34" s="598">
        <v>81.011753542178838</v>
      </c>
      <c r="CH34" s="598">
        <v>88.711673694885746</v>
      </c>
      <c r="CI34" s="598">
        <v>2.3137515014270997</v>
      </c>
      <c r="CJ34" s="744">
        <v>55.246438000000047</v>
      </c>
      <c r="CK34" s="744">
        <v>407</v>
      </c>
      <c r="CL34" s="744"/>
      <c r="CM34" s="612">
        <v>78.671502848992063</v>
      </c>
      <c r="CN34" s="598">
        <v>2.8933579174352628</v>
      </c>
      <c r="CO34" s="598">
        <v>72.998034248704712</v>
      </c>
      <c r="CP34" s="598">
        <v>84.344971449279399</v>
      </c>
      <c r="CQ34" s="598">
        <v>3.6777712547184835</v>
      </c>
      <c r="CR34" s="744">
        <v>51.67740100000001</v>
      </c>
      <c r="CS34" s="744">
        <v>274</v>
      </c>
      <c r="CT34" s="744"/>
      <c r="CU34" s="612">
        <v>81.942601465396692</v>
      </c>
      <c r="CV34" s="598">
        <v>2.199729482770941</v>
      </c>
      <c r="CW34" s="598">
        <v>77.629437045039197</v>
      </c>
      <c r="CX34" s="598">
        <v>86.255765885754187</v>
      </c>
      <c r="CY34" s="598">
        <v>2.684476015445834</v>
      </c>
      <c r="CZ34" s="744">
        <v>52.038331999999969</v>
      </c>
      <c r="DA34" s="744">
        <v>445</v>
      </c>
      <c r="DB34" s="744"/>
      <c r="DC34" s="612"/>
      <c r="DD34" s="598"/>
      <c r="DE34" s="598"/>
      <c r="DF34" s="598"/>
      <c r="DG34" s="598"/>
      <c r="DH34" s="744"/>
      <c r="DI34" s="744"/>
      <c r="DJ34" s="744"/>
      <c r="DK34" s="612"/>
      <c r="DL34" s="598"/>
      <c r="DM34" s="598"/>
      <c r="DN34" s="500"/>
      <c r="DO34" s="598"/>
      <c r="DP34" s="500"/>
    </row>
    <row r="35" spans="1:120" s="197" customFormat="1" ht="20.25" customHeight="1">
      <c r="A35" s="567" t="s">
        <v>40</v>
      </c>
      <c r="B35" s="567"/>
      <c r="C35" s="713">
        <v>64.742303547524529</v>
      </c>
      <c r="D35" s="713">
        <v>3.4071484684718016</v>
      </c>
      <c r="E35" s="713">
        <v>58.056803091205289</v>
      </c>
      <c r="F35" s="713">
        <v>71.427804003843761</v>
      </c>
      <c r="G35" s="713">
        <v>5.2626308947607354</v>
      </c>
      <c r="H35" s="713">
        <v>47.083282999999994</v>
      </c>
      <c r="I35" s="533">
        <v>228</v>
      </c>
      <c r="J35" s="432"/>
      <c r="K35" s="713">
        <v>75.168817416476372</v>
      </c>
      <c r="L35" s="713">
        <v>2.9332383248831797</v>
      </c>
      <c r="M35" s="713">
        <v>69.413128667218629</v>
      </c>
      <c r="N35" s="713">
        <v>80.92450616573413</v>
      </c>
      <c r="O35" s="713">
        <v>3.9022009733523335</v>
      </c>
      <c r="P35" s="431">
        <v>38.31787700000001</v>
      </c>
      <c r="Q35" s="431">
        <v>187</v>
      </c>
      <c r="R35" s="432"/>
      <c r="S35" s="713">
        <v>75.834103894207971</v>
      </c>
      <c r="T35" s="713">
        <v>2.8055513565364341</v>
      </c>
      <c r="U35" s="713">
        <v>70.328990569020618</v>
      </c>
      <c r="V35" s="713">
        <v>81.339217219395323</v>
      </c>
      <c r="W35" s="713">
        <v>3.6995905700294234</v>
      </c>
      <c r="X35" s="431">
        <v>47.783376000000004</v>
      </c>
      <c r="Y35" s="533">
        <v>229</v>
      </c>
      <c r="Z35" s="432"/>
      <c r="AA35" s="713">
        <v>78.290256551483211</v>
      </c>
      <c r="AB35" s="713">
        <v>2.5826322239579604</v>
      </c>
      <c r="AC35" s="713">
        <v>73.223658669060228</v>
      </c>
      <c r="AD35" s="713">
        <v>83.356854433906193</v>
      </c>
      <c r="AE35" s="713">
        <v>3.2987913665344002</v>
      </c>
      <c r="AF35" s="431">
        <v>54.59855399999995</v>
      </c>
      <c r="AG35" s="431">
        <v>245</v>
      </c>
      <c r="AH35" s="432"/>
      <c r="AI35" s="500">
        <v>79.652792503542884</v>
      </c>
      <c r="AJ35" s="500">
        <v>1.9979729058536904</v>
      </c>
      <c r="AK35" s="500">
        <v>75.733072317986725</v>
      </c>
      <c r="AL35" s="500">
        <v>83.572512689099057</v>
      </c>
      <c r="AM35" s="500">
        <v>2.5083526177250119</v>
      </c>
      <c r="AN35" s="506">
        <v>49.049517000000051</v>
      </c>
      <c r="AO35" s="506">
        <v>204</v>
      </c>
      <c r="AP35" s="504"/>
      <c r="AQ35" s="507">
        <v>67.417536497693746</v>
      </c>
      <c r="AR35" s="500">
        <v>3.5544406883897892</v>
      </c>
      <c r="AS35" s="500">
        <v>60.444906746837411</v>
      </c>
      <c r="AT35" s="500">
        <v>74.390166248550074</v>
      </c>
      <c r="AU35" s="500">
        <v>5.2722791027989899</v>
      </c>
      <c r="AV35" s="506">
        <v>50.952329000000006</v>
      </c>
      <c r="AW35" s="506">
        <v>199</v>
      </c>
      <c r="AX35" s="756"/>
      <c r="AY35" s="507">
        <v>76.375794327547737</v>
      </c>
      <c r="AZ35" s="500">
        <v>1.9957254766289116</v>
      </c>
      <c r="BA35" s="500">
        <v>72.462728199341484</v>
      </c>
      <c r="BB35" s="500">
        <v>80.288860455753991</v>
      </c>
      <c r="BC35" s="598">
        <v>2.6130340040327145</v>
      </c>
      <c r="BD35" s="506">
        <v>65.659469000000072</v>
      </c>
      <c r="BE35" s="506">
        <v>578</v>
      </c>
      <c r="BF35" s="504"/>
      <c r="BG35" s="507">
        <v>78.45025728117416</v>
      </c>
      <c r="BH35" s="500">
        <v>2.0417895272995081</v>
      </c>
      <c r="BI35" s="500">
        <v>74.446858246594999</v>
      </c>
      <c r="BJ35" s="500">
        <v>82.453656315753335</v>
      </c>
      <c r="BK35" s="598">
        <v>2.6026549791691753</v>
      </c>
      <c r="BL35" s="506">
        <v>64.131586999999968</v>
      </c>
      <c r="BM35" s="506">
        <v>500</v>
      </c>
      <c r="BN35" s="598"/>
      <c r="BO35" s="507">
        <v>79.420255504751964</v>
      </c>
      <c r="BP35" s="500">
        <v>1.758333455255729</v>
      </c>
      <c r="BQ35" s="500">
        <v>75.972640915826688</v>
      </c>
      <c r="BR35" s="500">
        <v>82.867870093677254</v>
      </c>
      <c r="BS35" s="598">
        <v>2.213960965097276</v>
      </c>
      <c r="BT35" s="506">
        <v>60.6116320000001</v>
      </c>
      <c r="BU35" s="506">
        <v>540</v>
      </c>
      <c r="BV35" s="481"/>
      <c r="BW35" s="507">
        <v>86.001174691687453</v>
      </c>
      <c r="BX35" s="500">
        <v>1.6957470631252511</v>
      </c>
      <c r="BY35" s="500">
        <v>82.676210089536497</v>
      </c>
      <c r="BZ35" s="500">
        <v>89.326139293838409</v>
      </c>
      <c r="CA35" s="500">
        <v>1.9717719777717821</v>
      </c>
      <c r="CB35" s="500">
        <v>56.726373999999993</v>
      </c>
      <c r="CC35" s="506">
        <v>516</v>
      </c>
      <c r="CD35" s="513"/>
      <c r="CE35" s="612">
        <v>88.787215119445207</v>
      </c>
      <c r="CF35" s="598">
        <v>1.503148589687251</v>
      </c>
      <c r="CG35" s="598">
        <v>85.839879254932399</v>
      </c>
      <c r="CH35" s="598">
        <v>91.734550983958002</v>
      </c>
      <c r="CI35" s="598">
        <v>1.6929786430006495</v>
      </c>
      <c r="CJ35" s="744">
        <v>50.810330000000008</v>
      </c>
      <c r="CK35" s="744">
        <v>487</v>
      </c>
      <c r="CL35" s="744"/>
      <c r="CM35" s="612">
        <v>80.229642855706288</v>
      </c>
      <c r="CN35" s="598">
        <v>2.2545801136182115</v>
      </c>
      <c r="CO35" s="598">
        <v>75.808727833625753</v>
      </c>
      <c r="CP35" s="598">
        <v>84.65055787778681</v>
      </c>
      <c r="CQ35" s="598">
        <v>2.8101584817884504</v>
      </c>
      <c r="CR35" s="744">
        <v>45.741287999999969</v>
      </c>
      <c r="CS35" s="744">
        <v>389</v>
      </c>
      <c r="CT35" s="744"/>
      <c r="CU35" s="612">
        <v>78.863605116329651</v>
      </c>
      <c r="CV35" s="598">
        <v>2.187511039825389</v>
      </c>
      <c r="CW35" s="598">
        <v>74.574398257025763</v>
      </c>
      <c r="CX35" s="598">
        <v>83.15281197563354</v>
      </c>
      <c r="CY35" s="598">
        <v>2.773790313793858</v>
      </c>
      <c r="CZ35" s="744">
        <v>49.706101999999902</v>
      </c>
      <c r="DA35" s="744">
        <v>509</v>
      </c>
      <c r="DB35" s="744"/>
      <c r="DC35" s="612"/>
      <c r="DD35" s="598"/>
      <c r="DE35" s="598"/>
      <c r="DF35" s="598"/>
      <c r="DG35" s="598"/>
      <c r="DH35" s="744"/>
      <c r="DI35" s="744"/>
      <c r="DJ35" s="744"/>
      <c r="DK35" s="612"/>
      <c r="DL35" s="598"/>
      <c r="DM35" s="598"/>
      <c r="DN35" s="500"/>
      <c r="DO35" s="598"/>
      <c r="DP35" s="500"/>
    </row>
    <row r="36" spans="1:120" ht="20.25" customHeight="1">
      <c r="A36" s="567" t="s">
        <v>41</v>
      </c>
      <c r="B36" s="567"/>
      <c r="C36" s="707">
        <v>51.679815067039435</v>
      </c>
      <c r="D36" s="707">
        <v>4.2265108299103566</v>
      </c>
      <c r="E36" s="707">
        <v>43.386563292579005</v>
      </c>
      <c r="F36" s="707">
        <v>59.973066841499865</v>
      </c>
      <c r="G36" s="707">
        <v>8.1782622953036803</v>
      </c>
      <c r="H36" s="707">
        <v>117.60023699999982</v>
      </c>
      <c r="I36" s="522">
        <v>327</v>
      </c>
      <c r="J36" s="411"/>
      <c r="K36" s="707">
        <v>54.694002710270915</v>
      </c>
      <c r="L36" s="707">
        <v>4.9774268209326005</v>
      </c>
      <c r="M36" s="707">
        <v>44.927145612276163</v>
      </c>
      <c r="N36" s="707">
        <v>64.460859808265667</v>
      </c>
      <c r="O36" s="707">
        <v>9.1004983623147702</v>
      </c>
      <c r="P36" s="414">
        <v>97.250795999999951</v>
      </c>
      <c r="Q36" s="414">
        <v>261</v>
      </c>
      <c r="R36" s="411"/>
      <c r="S36" s="707">
        <v>63.995362300350656</v>
      </c>
      <c r="T36" s="707">
        <v>3.8739615945759636</v>
      </c>
      <c r="U36" s="707">
        <v>56.393791384217884</v>
      </c>
      <c r="V36" s="707">
        <v>71.596933216483421</v>
      </c>
      <c r="W36" s="707">
        <v>6.0535036529588275</v>
      </c>
      <c r="X36" s="414">
        <v>91.173648999999955</v>
      </c>
      <c r="Y36" s="522">
        <v>241</v>
      </c>
      <c r="Z36" s="411"/>
      <c r="AA36" s="707">
        <v>65.130591952838884</v>
      </c>
      <c r="AB36" s="707">
        <v>3.7665995940658976</v>
      </c>
      <c r="AC36" s="707">
        <v>57.741291474746426</v>
      </c>
      <c r="AD36" s="707">
        <v>72.51989243093135</v>
      </c>
      <c r="AE36" s="707">
        <v>5.7831496400236855</v>
      </c>
      <c r="AF36" s="414">
        <v>97.999530000000064</v>
      </c>
      <c r="AG36" s="414">
        <v>286</v>
      </c>
      <c r="AH36" s="411"/>
      <c r="AI36" s="475">
        <v>59.400841958830163</v>
      </c>
      <c r="AJ36" s="475">
        <v>3.8318438508192201</v>
      </c>
      <c r="AK36" s="475">
        <v>51.883344776585972</v>
      </c>
      <c r="AL36" s="475">
        <v>66.918339141074355</v>
      </c>
      <c r="AM36" s="475">
        <v>6.4508241372656192</v>
      </c>
      <c r="AN36" s="481">
        <v>113.41124599999978</v>
      </c>
      <c r="AO36" s="481">
        <v>287</v>
      </c>
      <c r="AP36" s="474"/>
      <c r="AQ36" s="482">
        <v>52.003189006004277</v>
      </c>
      <c r="AR36" s="483">
        <v>3.3648944582665119</v>
      </c>
      <c r="AS36" s="483">
        <v>45.402385879696006</v>
      </c>
      <c r="AT36" s="483">
        <v>58.603992132312555</v>
      </c>
      <c r="AU36" s="483">
        <v>6.4705540613634316</v>
      </c>
      <c r="AV36" s="488">
        <v>127.23337599999979</v>
      </c>
      <c r="AW36" s="488">
        <v>279</v>
      </c>
      <c r="AX36" s="756"/>
      <c r="AY36" s="507">
        <v>51.243106980312845</v>
      </c>
      <c r="AZ36" s="500">
        <v>2.6464322701817613</v>
      </c>
      <c r="BA36" s="500">
        <v>46.054184656921684</v>
      </c>
      <c r="BB36" s="500">
        <v>56.432029303704013</v>
      </c>
      <c r="BC36" s="738">
        <v>5.1644648931972394</v>
      </c>
      <c r="BD36" s="506">
        <v>173.00019500000005</v>
      </c>
      <c r="BE36" s="506">
        <v>643</v>
      </c>
      <c r="BF36" s="745"/>
      <c r="BG36" s="507">
        <v>60.007913218075558</v>
      </c>
      <c r="BH36" s="500">
        <v>3.1325927402621856</v>
      </c>
      <c r="BI36" s="500">
        <v>53.865743036273216</v>
      </c>
      <c r="BJ36" s="500">
        <v>66.1500833998779</v>
      </c>
      <c r="BK36" s="738">
        <v>5.220299410975997</v>
      </c>
      <c r="BL36" s="506">
        <v>169.15494899999999</v>
      </c>
      <c r="BM36" s="506">
        <v>574</v>
      </c>
      <c r="BN36" s="738"/>
      <c r="BO36" s="507">
        <v>60.201950329167097</v>
      </c>
      <c r="BP36" s="500">
        <v>3.0859976918350163</v>
      </c>
      <c r="BQ36" s="500">
        <v>54.151146579765197</v>
      </c>
      <c r="BR36" s="500">
        <v>66.252754078568998</v>
      </c>
      <c r="BS36" s="738">
        <v>5.1260759409980254</v>
      </c>
      <c r="BT36" s="506">
        <v>159.7331390000007</v>
      </c>
      <c r="BU36" s="506">
        <v>648</v>
      </c>
      <c r="BV36" s="601"/>
      <c r="BW36" s="507">
        <v>72.740824360606453</v>
      </c>
      <c r="BX36" s="500">
        <v>2.6034789352376966</v>
      </c>
      <c r="BY36" s="500">
        <v>67.636009208423815</v>
      </c>
      <c r="BZ36" s="500">
        <v>77.845639512789106</v>
      </c>
      <c r="CA36" s="500">
        <v>3.5791166214052934</v>
      </c>
      <c r="CB36" s="500">
        <v>136.80605200000008</v>
      </c>
      <c r="CC36" s="506">
        <v>571</v>
      </c>
      <c r="CD36" s="513"/>
      <c r="CE36" s="612">
        <v>75.69739524956772</v>
      </c>
      <c r="CF36" s="598">
        <v>2.0659887039820966</v>
      </c>
      <c r="CG36" s="598">
        <v>71.646456676560987</v>
      </c>
      <c r="CH36" s="598">
        <v>79.748333822574452</v>
      </c>
      <c r="CI36" s="598">
        <v>2.7292731766670588</v>
      </c>
      <c r="CJ36" s="744">
        <v>126.66952500000014</v>
      </c>
      <c r="CK36" s="744">
        <v>539</v>
      </c>
      <c r="CL36" s="744"/>
      <c r="CM36" s="612">
        <v>68.14878927250831</v>
      </c>
      <c r="CN36" s="598">
        <v>2.7837754657355154</v>
      </c>
      <c r="CO36" s="598">
        <v>62.690196472796686</v>
      </c>
      <c r="CP36" s="598">
        <v>73.60738207221992</v>
      </c>
      <c r="CQ36" s="598">
        <v>4.0848494822174484</v>
      </c>
      <c r="CR36" s="744">
        <v>121.29731999999984</v>
      </c>
      <c r="CS36" s="744">
        <v>439</v>
      </c>
      <c r="CT36" s="744"/>
      <c r="CU36" s="612">
        <v>63.678450445000209</v>
      </c>
      <c r="CV36" s="598">
        <v>2.969443925367278</v>
      </c>
      <c r="CW36" s="598">
        <v>57.856052742257532</v>
      </c>
      <c r="CX36" s="598">
        <v>69.500848147742886</v>
      </c>
      <c r="CY36" s="598">
        <v>4.6631849622848787</v>
      </c>
      <c r="CZ36" s="744">
        <v>133.64476900000022</v>
      </c>
      <c r="DA36" s="744">
        <v>564</v>
      </c>
      <c r="DB36" s="744"/>
      <c r="DC36" s="612"/>
      <c r="DD36" s="598"/>
      <c r="DE36" s="598"/>
      <c r="DF36" s="598"/>
      <c r="DG36" s="598"/>
      <c r="DH36" s="744"/>
      <c r="DI36" s="744"/>
      <c r="DJ36" s="744"/>
      <c r="DK36" s="612"/>
      <c r="DL36" s="598"/>
      <c r="DM36" s="598"/>
      <c r="DN36" s="500"/>
      <c r="DO36" s="598"/>
      <c r="DP36" s="500"/>
    </row>
    <row r="37" spans="1:120" ht="20.25" hidden="1" customHeight="1">
      <c r="A37" s="581"/>
      <c r="B37" s="581"/>
      <c r="C37" s="713"/>
      <c r="D37" s="713"/>
      <c r="E37" s="713"/>
      <c r="F37" s="713"/>
      <c r="G37" s="713"/>
      <c r="H37" s="713"/>
      <c r="I37" s="431"/>
      <c r="J37" s="432"/>
      <c r="K37" s="713"/>
      <c r="L37" s="713"/>
      <c r="M37" s="713"/>
      <c r="N37" s="713"/>
      <c r="O37" s="713"/>
      <c r="P37" s="431"/>
      <c r="Q37" s="431"/>
      <c r="R37" s="432"/>
      <c r="S37" s="713"/>
      <c r="T37" s="713"/>
      <c r="U37" s="713"/>
      <c r="V37" s="713"/>
      <c r="W37" s="713"/>
      <c r="X37" s="431"/>
      <c r="Y37" s="431"/>
      <c r="Z37" s="432"/>
      <c r="AA37" s="713"/>
      <c r="AB37" s="713"/>
      <c r="AC37" s="713"/>
      <c r="AD37" s="713"/>
      <c r="AE37" s="713"/>
      <c r="AF37" s="431"/>
      <c r="AG37" s="431"/>
      <c r="AH37" s="432"/>
      <c r="AI37" s="500"/>
      <c r="AJ37" s="500"/>
      <c r="AK37" s="500"/>
      <c r="AL37" s="500"/>
      <c r="AM37" s="500"/>
      <c r="AN37" s="506"/>
      <c r="AO37" s="506"/>
      <c r="AP37" s="504"/>
      <c r="AQ37" s="500"/>
      <c r="AR37" s="500"/>
      <c r="AS37" s="500"/>
      <c r="AT37" s="500"/>
      <c r="AU37" s="500"/>
      <c r="AV37" s="506"/>
      <c r="AW37" s="506"/>
      <c r="AX37" s="756"/>
      <c r="AY37" s="592"/>
      <c r="AZ37" s="592"/>
      <c r="BA37" s="592"/>
      <c r="BB37" s="592"/>
      <c r="BC37" s="592"/>
      <c r="BD37" s="604"/>
      <c r="BE37" s="604"/>
      <c r="BF37" s="746"/>
      <c r="BG37" s="592"/>
      <c r="BH37" s="592"/>
      <c r="BI37" s="592"/>
      <c r="BJ37" s="592"/>
      <c r="BK37" s="592"/>
      <c r="BL37" s="604"/>
      <c r="BM37" s="604"/>
      <c r="BN37" s="592"/>
      <c r="BO37" s="592"/>
      <c r="BP37" s="592"/>
      <c r="BQ37" s="592"/>
      <c r="BR37" s="592"/>
      <c r="BS37" s="592"/>
      <c r="BT37" s="604"/>
      <c r="BU37" s="604"/>
      <c r="BV37" s="604"/>
      <c r="BW37" s="592"/>
      <c r="BX37" s="592"/>
      <c r="BY37" s="592"/>
      <c r="BZ37" s="592"/>
      <c r="CA37" s="592"/>
      <c r="CB37" s="592"/>
      <c r="CC37" s="604"/>
      <c r="CD37" s="592"/>
      <c r="CE37" s="481"/>
      <c r="CF37" s="481"/>
      <c r="CG37" s="481"/>
      <c r="CH37" s="481"/>
      <c r="CI37" s="481"/>
      <c r="CJ37" s="481"/>
      <c r="CK37" s="481"/>
      <c r="CL37" s="481"/>
      <c r="CM37" s="481"/>
      <c r="CN37" s="481"/>
      <c r="CO37" s="481"/>
      <c r="CP37" s="481"/>
      <c r="CQ37" s="481"/>
      <c r="CR37" s="481"/>
      <c r="CS37" s="481"/>
      <c r="CT37" s="481"/>
      <c r="CU37" s="481"/>
      <c r="CV37" s="481"/>
      <c r="CW37" s="481"/>
      <c r="CX37" s="481"/>
      <c r="CY37" s="481"/>
      <c r="CZ37" s="481"/>
      <c r="DA37" s="481"/>
      <c r="DB37" s="481"/>
      <c r="DC37" s="481"/>
      <c r="DD37" s="481"/>
      <c r="DE37" s="481"/>
      <c r="DF37" s="481"/>
      <c r="DG37" s="481"/>
      <c r="DH37" s="481"/>
      <c r="DI37" s="481"/>
      <c r="DJ37" s="481"/>
      <c r="DK37" s="598">
        <v>0</v>
      </c>
      <c r="DL37" s="475">
        <v>0</v>
      </c>
      <c r="DM37" s="475"/>
      <c r="DN37" s="475" t="e">
        <v>#DIV/0!</v>
      </c>
      <c r="DO37" s="475" t="e">
        <v>#DIV/0!</v>
      </c>
      <c r="DP37" s="475"/>
    </row>
    <row r="38" spans="1:120" ht="20.25" hidden="1" customHeight="1" thickBot="1">
      <c r="A38" s="832" t="s">
        <v>177</v>
      </c>
      <c r="B38" s="566"/>
      <c r="C38" s="707">
        <v>53.080637607002522</v>
      </c>
      <c r="D38" s="707">
        <v>2.7437499986647995</v>
      </c>
      <c r="E38" s="707">
        <v>47.696856407609438</v>
      </c>
      <c r="F38" s="707">
        <v>58.464418806395614</v>
      </c>
      <c r="G38" s="707">
        <v>5.1690223071149344</v>
      </c>
      <c r="H38" s="707">
        <v>1531.4950999999985</v>
      </c>
      <c r="I38" s="522">
        <v>476</v>
      </c>
      <c r="J38" s="411"/>
      <c r="K38" s="707">
        <v>59.815042874306457</v>
      </c>
      <c r="L38" s="707">
        <v>2.7686054772314668</v>
      </c>
      <c r="M38" s="707">
        <v>54.3824016663783</v>
      </c>
      <c r="N38" s="707">
        <v>65.247684082234613</v>
      </c>
      <c r="O38" s="707">
        <v>4.6286107042493168</v>
      </c>
      <c r="P38" s="414">
        <v>1321.932523999998</v>
      </c>
      <c r="Q38" s="414">
        <v>415</v>
      </c>
      <c r="R38" s="411"/>
      <c r="S38" s="707">
        <v>74.409499533498021</v>
      </c>
      <c r="T38" s="707">
        <v>1.9892762692857113</v>
      </c>
      <c r="U38" s="707">
        <v>70.506098773426601</v>
      </c>
      <c r="V38" s="707">
        <v>78.312900293569456</v>
      </c>
      <c r="W38" s="707">
        <v>2.673417079482129</v>
      </c>
      <c r="X38" s="414">
        <v>1482.046923999997</v>
      </c>
      <c r="Y38" s="522">
        <v>465</v>
      </c>
      <c r="Z38" s="411"/>
      <c r="AA38" s="707">
        <v>72.091381975205167</v>
      </c>
      <c r="AB38" s="707">
        <v>2.1905561432240561</v>
      </c>
      <c r="AC38" s="707">
        <v>67.79395742763306</v>
      </c>
      <c r="AD38" s="707">
        <v>76.388806522777273</v>
      </c>
      <c r="AE38" s="707">
        <v>3.0385825367829229</v>
      </c>
      <c r="AF38" s="414">
        <v>1490.9897460000004</v>
      </c>
      <c r="AG38" s="414">
        <v>482</v>
      </c>
      <c r="AH38" s="411"/>
      <c r="AI38" s="475">
        <v>61.941136121046959</v>
      </c>
      <c r="AJ38" s="475">
        <v>2.4914627021515874</v>
      </c>
      <c r="AK38" s="475">
        <v>57.053263709678525</v>
      </c>
      <c r="AL38" s="475">
        <v>66.829008532415386</v>
      </c>
      <c r="AM38" s="475">
        <v>4.0223070776143128</v>
      </c>
      <c r="AN38" s="481">
        <v>1359.712227999998</v>
      </c>
      <c r="AO38" s="481">
        <v>427</v>
      </c>
      <c r="AP38" s="474"/>
      <c r="AQ38" s="609">
        <v>59.798755776768395</v>
      </c>
      <c r="AR38" s="475">
        <v>2.2037723497605333</v>
      </c>
      <c r="AS38" s="475">
        <v>55.460890120140775</v>
      </c>
      <c r="AT38" s="475">
        <v>64.13662143339603</v>
      </c>
      <c r="AU38" s="475">
        <v>3.6853147212415593</v>
      </c>
      <c r="AV38" s="481">
        <v>1651.3634760000091</v>
      </c>
      <c r="AW38" s="481">
        <v>791</v>
      </c>
      <c r="AX38" s="756"/>
      <c r="AY38" s="739">
        <v>71.065087732837483</v>
      </c>
      <c r="AZ38" s="475">
        <v>1.3230978113887444</v>
      </c>
      <c r="BA38" s="475">
        <v>68.465743003015888</v>
      </c>
      <c r="BB38" s="475">
        <v>73.664432462659079</v>
      </c>
      <c r="BC38" s="475">
        <v>1.861811268513178</v>
      </c>
      <c r="BD38" s="481">
        <v>2142.0673899999929</v>
      </c>
      <c r="BE38" s="481">
        <v>2160</v>
      </c>
      <c r="BF38" s="474"/>
      <c r="BG38" s="739">
        <v>72.432475626605793</v>
      </c>
      <c r="BH38" s="475">
        <v>1.1955465896959923</v>
      </c>
      <c r="BI38" s="475">
        <v>70.083606757616806</v>
      </c>
      <c r="BJ38" s="475">
        <v>74.781344495594794</v>
      </c>
      <c r="BK38" s="475">
        <v>1.6505670686435099</v>
      </c>
      <c r="BL38" s="481">
        <v>2230.2182149999967</v>
      </c>
      <c r="BM38" s="481">
        <v>1856</v>
      </c>
      <c r="BN38" s="475"/>
      <c r="BO38" s="739">
        <v>75.433146732716295</v>
      </c>
      <c r="BP38" s="475">
        <v>1.3382431373135069</v>
      </c>
      <c r="BQ38" s="475">
        <v>72.803986691994922</v>
      </c>
      <c r="BR38" s="475">
        <v>78.062306773437669</v>
      </c>
      <c r="BS38" s="475">
        <v>1.7740783664445674</v>
      </c>
      <c r="BT38" s="481">
        <v>2233.9322380000126</v>
      </c>
      <c r="BU38" s="481">
        <v>1916</v>
      </c>
      <c r="BV38" s="481"/>
      <c r="BW38" s="739">
        <v>73.687908576784039</v>
      </c>
      <c r="BX38" s="475">
        <v>1.2634636592890807</v>
      </c>
      <c r="BY38" s="475">
        <v>71.206239756377158</v>
      </c>
      <c r="BZ38" s="475">
        <v>76.169577397190906</v>
      </c>
      <c r="CA38" s="475">
        <v>1.7146146276801038</v>
      </c>
      <c r="CB38" s="475">
        <v>2007.705087</v>
      </c>
      <c r="CC38" s="481">
        <v>2189</v>
      </c>
      <c r="CD38" s="812"/>
      <c r="CE38" s="613">
        <v>76.680672565556975</v>
      </c>
      <c r="CF38" s="605">
        <v>1.2997880995542079</v>
      </c>
      <c r="CG38" s="605">
        <v>74.127516282567569</v>
      </c>
      <c r="CH38" s="605">
        <v>79.233828848546381</v>
      </c>
      <c r="CI38" s="605">
        <v>1.6950661177925559</v>
      </c>
      <c r="CJ38" s="743">
        <v>1801.6346919999942</v>
      </c>
      <c r="CK38" s="743">
        <v>1951</v>
      </c>
      <c r="CL38" s="743"/>
      <c r="CM38" s="613">
        <v>66.757889481095873</v>
      </c>
      <c r="CN38" s="605">
        <v>1.5256645462810743</v>
      </c>
      <c r="CO38" s="605">
        <v>63.75995456426935</v>
      </c>
      <c r="CP38" s="605">
        <v>69.75582439792241</v>
      </c>
      <c r="CQ38" s="605">
        <v>2.2853696516470965</v>
      </c>
      <c r="CR38" s="743">
        <v>1769.151365000004</v>
      </c>
      <c r="CS38" s="743">
        <v>1484</v>
      </c>
      <c r="CT38" s="743"/>
      <c r="CU38" s="613">
        <v>72.582872876459916</v>
      </c>
      <c r="CV38" s="605">
        <v>1.209838372205216</v>
      </c>
      <c r="CW38" s="605">
        <v>70.206365237442526</v>
      </c>
      <c r="CX38" s="605">
        <v>74.959380515477307</v>
      </c>
      <c r="CY38" s="605">
        <v>1.666837263750125</v>
      </c>
      <c r="CZ38" s="743">
        <v>1689.2405390000042</v>
      </c>
      <c r="DA38" s="743">
        <v>2052</v>
      </c>
      <c r="DB38" s="743"/>
      <c r="DC38" s="613">
        <v>72.582872876459916</v>
      </c>
      <c r="DD38" s="605">
        <v>1.209838372205216</v>
      </c>
      <c r="DE38" s="605">
        <v>70.206365237442526</v>
      </c>
      <c r="DF38" s="605">
        <v>74.959380515477307</v>
      </c>
      <c r="DG38" s="605">
        <v>1.666837263750125</v>
      </c>
      <c r="DH38" s="743">
        <v>1689.2405390000042</v>
      </c>
      <c r="DI38" s="743">
        <v>2052</v>
      </c>
      <c r="DJ38" s="743"/>
      <c r="DK38" s="613">
        <v>12.8</v>
      </c>
      <c r="DL38" s="605">
        <v>-4.0999999999999996</v>
      </c>
      <c r="DM38" s="605"/>
      <c r="DN38" s="483" t="s">
        <v>186</v>
      </c>
      <c r="DO38" s="605" t="s">
        <v>187</v>
      </c>
      <c r="DP38" s="483"/>
    </row>
    <row r="39" spans="1:120" ht="6.75" customHeight="1" thickBot="1">
      <c r="A39" s="210"/>
      <c r="B39" s="210"/>
      <c r="C39" s="221"/>
      <c r="D39" s="221"/>
      <c r="E39" s="221"/>
      <c r="F39" s="221"/>
      <c r="G39" s="221"/>
      <c r="H39" s="221"/>
      <c r="I39" s="222"/>
      <c r="J39" s="211"/>
      <c r="K39" s="211"/>
      <c r="L39" s="211"/>
      <c r="M39" s="211"/>
      <c r="N39" s="211"/>
      <c r="O39" s="211"/>
      <c r="P39" s="211"/>
      <c r="Q39" s="211"/>
      <c r="R39" s="211"/>
      <c r="S39" s="211"/>
      <c r="T39" s="211"/>
      <c r="U39" s="211"/>
      <c r="V39" s="211"/>
      <c r="W39" s="211"/>
      <c r="X39" s="211"/>
      <c r="Y39" s="211"/>
      <c r="Z39" s="211"/>
      <c r="AA39" s="211"/>
      <c r="AB39" s="211"/>
      <c r="AC39" s="211"/>
      <c r="AD39" s="211"/>
      <c r="AE39" s="211"/>
      <c r="AF39" s="211"/>
      <c r="AG39" s="211"/>
      <c r="AH39" s="211"/>
      <c r="AI39" s="202"/>
      <c r="AJ39" s="202"/>
      <c r="AK39" s="202"/>
      <c r="AL39" s="202"/>
      <c r="AM39" s="202"/>
      <c r="AN39" s="202"/>
      <c r="AO39" s="203"/>
      <c r="AP39" s="211"/>
      <c r="AQ39" s="202"/>
      <c r="AR39" s="202"/>
      <c r="AS39" s="202"/>
      <c r="AT39" s="202"/>
      <c r="AU39" s="202"/>
      <c r="AV39" s="202"/>
      <c r="AW39" s="203"/>
      <c r="AX39" s="583"/>
      <c r="AY39" s="202"/>
      <c r="AZ39" s="202"/>
      <c r="BA39" s="202"/>
      <c r="BB39" s="202"/>
      <c r="BC39" s="202"/>
      <c r="BD39" s="202"/>
      <c r="BE39" s="202"/>
      <c r="BF39" s="202"/>
      <c r="BG39" s="577"/>
      <c r="BH39" s="577"/>
      <c r="BI39" s="577"/>
      <c r="BJ39" s="577"/>
      <c r="BK39" s="577"/>
      <c r="BL39" s="577"/>
      <c r="BM39" s="578"/>
      <c r="BN39" s="578"/>
      <c r="BO39" s="577"/>
      <c r="BP39" s="577"/>
      <c r="BQ39" s="577"/>
      <c r="BR39" s="577"/>
      <c r="BS39" s="577"/>
      <c r="BT39" s="577"/>
      <c r="BU39" s="578"/>
      <c r="BV39" s="578"/>
      <c r="BW39" s="578"/>
      <c r="BX39" s="578"/>
      <c r="BY39" s="578"/>
      <c r="BZ39" s="578"/>
      <c r="CA39" s="578"/>
      <c r="CB39" s="578"/>
      <c r="CC39" s="578"/>
      <c r="CD39" s="578"/>
      <c r="CE39" s="203"/>
      <c r="CF39" s="203"/>
      <c r="CG39" s="203"/>
      <c r="CH39" s="203"/>
      <c r="CI39" s="203"/>
      <c r="CJ39" s="203"/>
      <c r="CK39" s="203"/>
      <c r="CL39" s="515"/>
      <c r="CM39" s="203"/>
      <c r="CN39" s="203"/>
      <c r="CO39" s="203"/>
      <c r="CP39" s="203"/>
      <c r="CQ39" s="203"/>
      <c r="CR39" s="203"/>
      <c r="CS39" s="203"/>
      <c r="CT39" s="203"/>
      <c r="CU39" s="203"/>
      <c r="CV39" s="203"/>
      <c r="CW39" s="203"/>
      <c r="CX39" s="203"/>
      <c r="CY39" s="203"/>
      <c r="CZ39" s="203"/>
      <c r="DA39" s="203"/>
      <c r="DB39" s="515"/>
      <c r="DC39" s="203"/>
      <c r="DD39" s="203"/>
      <c r="DE39" s="203"/>
      <c r="DF39" s="203"/>
      <c r="DG39" s="203"/>
      <c r="DH39" s="203"/>
      <c r="DI39" s="203"/>
      <c r="DJ39" s="515"/>
      <c r="DK39" s="578"/>
      <c r="DL39" s="578"/>
      <c r="DM39" s="578"/>
      <c r="DN39" s="578"/>
      <c r="DO39" s="578"/>
      <c r="DP39" s="578"/>
    </row>
    <row r="40" spans="1:120" ht="105" customHeight="1" thickTop="1">
      <c r="A40" s="1138" t="s">
        <v>197</v>
      </c>
      <c r="B40" s="1138"/>
      <c r="C40" s="1139"/>
      <c r="D40" s="1139"/>
      <c r="E40" s="1139"/>
      <c r="F40" s="1139"/>
      <c r="G40" s="1139"/>
      <c r="H40" s="1139"/>
      <c r="I40" s="1139"/>
      <c r="J40" s="1139"/>
      <c r="K40" s="1139"/>
      <c r="L40" s="1139"/>
      <c r="M40" s="1139"/>
      <c r="N40" s="1139"/>
      <c r="O40" s="1139"/>
      <c r="P40" s="1139"/>
      <c r="Q40" s="1139"/>
      <c r="R40" s="1139"/>
      <c r="S40" s="1139"/>
      <c r="T40" s="1139"/>
      <c r="U40" s="1139"/>
      <c r="V40" s="1139"/>
      <c r="W40" s="1139"/>
      <c r="X40" s="1139"/>
      <c r="Y40" s="1139"/>
      <c r="Z40" s="1139"/>
      <c r="AA40" s="1139"/>
      <c r="AB40" s="1139"/>
      <c r="AC40" s="1139"/>
      <c r="AD40" s="1139"/>
      <c r="AE40" s="1139"/>
      <c r="AF40" s="1139"/>
      <c r="AG40" s="1139"/>
      <c r="AH40" s="1139"/>
      <c r="AI40" s="1139"/>
      <c r="AJ40" s="1139"/>
      <c r="AK40" s="1139"/>
      <c r="AL40" s="1139"/>
      <c r="AM40" s="1139"/>
      <c r="AN40" s="1139"/>
      <c r="AO40" s="1139"/>
      <c r="AP40" s="1139"/>
      <c r="AQ40" s="1139"/>
      <c r="AR40" s="1139"/>
      <c r="AS40" s="1139"/>
      <c r="AT40" s="1139"/>
      <c r="AU40" s="1139"/>
      <c r="AV40" s="1139"/>
      <c r="AW40" s="1139"/>
      <c r="AX40" s="1139"/>
      <c r="AY40" s="1139"/>
      <c r="AZ40" s="1139"/>
      <c r="BA40" s="1139"/>
      <c r="BB40" s="1139"/>
      <c r="BC40" s="1139"/>
      <c r="BD40" s="1139"/>
      <c r="BE40" s="1139"/>
      <c r="BF40" s="1139"/>
      <c r="BG40" s="1139"/>
      <c r="BH40" s="1139"/>
      <c r="BI40" s="1139"/>
      <c r="BJ40" s="1139"/>
      <c r="BK40" s="1139"/>
      <c r="BL40" s="1139"/>
      <c r="BM40" s="1139"/>
      <c r="BN40" s="1139"/>
      <c r="BO40" s="1139"/>
      <c r="BP40" s="1139"/>
      <c r="BQ40" s="1139"/>
      <c r="BR40" s="1139"/>
      <c r="BS40" s="1139"/>
      <c r="BT40" s="1139"/>
      <c r="BU40" s="1139"/>
      <c r="BV40" s="1139"/>
      <c r="BW40" s="1139"/>
      <c r="BX40" s="1139"/>
      <c r="BY40" s="1139"/>
      <c r="BZ40" s="1139"/>
      <c r="CA40" s="1139"/>
      <c r="CB40" s="1139"/>
      <c r="CC40" s="1139"/>
      <c r="CD40" s="1139"/>
      <c r="CE40" s="1139"/>
      <c r="CF40" s="1139"/>
      <c r="CG40" s="1139"/>
      <c r="CH40" s="1139"/>
      <c r="CI40" s="1139"/>
      <c r="CJ40" s="1139"/>
      <c r="CK40" s="1139"/>
      <c r="CL40" s="1139"/>
      <c r="CM40" s="1139"/>
      <c r="CN40" s="1139"/>
      <c r="CO40" s="1139"/>
      <c r="CP40" s="1139"/>
      <c r="CQ40" s="1139"/>
      <c r="CR40" s="1139"/>
      <c r="CS40" s="1139"/>
      <c r="CT40" s="1139"/>
      <c r="CU40" s="1139"/>
      <c r="CV40" s="1139"/>
      <c r="CW40" s="1139"/>
      <c r="CX40" s="1139"/>
      <c r="CY40" s="1139"/>
      <c r="CZ40" s="1139"/>
      <c r="DA40" s="1139"/>
      <c r="DB40" s="1139"/>
      <c r="DC40" s="1139"/>
      <c r="DD40" s="1139"/>
      <c r="DE40" s="1139"/>
      <c r="DF40" s="1139"/>
      <c r="DG40" s="1139"/>
      <c r="DH40" s="1139"/>
      <c r="DI40" s="1139"/>
      <c r="DJ40" s="1139"/>
      <c r="DK40" s="1139"/>
      <c r="DL40" s="1139"/>
      <c r="DM40" s="1139"/>
      <c r="DN40" s="1139"/>
      <c r="DO40" s="1139"/>
      <c r="DP40" s="1139"/>
    </row>
    <row r="41" spans="1:120" ht="19.5" customHeight="1">
      <c r="A41" s="143"/>
      <c r="B41" s="143"/>
      <c r="C41" s="514"/>
      <c r="D41" s="514"/>
      <c r="E41" s="514"/>
      <c r="F41" s="514"/>
      <c r="G41" s="514"/>
      <c r="H41" s="514"/>
      <c r="I41" s="514"/>
      <c r="J41" s="514"/>
      <c r="K41" s="514"/>
      <c r="L41" s="514"/>
      <c r="M41" s="514"/>
      <c r="N41" s="514"/>
      <c r="O41" s="514"/>
      <c r="P41" s="514"/>
      <c r="Q41" s="514"/>
      <c r="AI41" s="197"/>
      <c r="AJ41" s="197"/>
      <c r="AK41" s="197"/>
      <c r="AL41" s="197"/>
      <c r="AM41" s="197"/>
      <c r="AN41" s="197"/>
      <c r="AO41" s="198"/>
      <c r="AQ41" s="197"/>
      <c r="AR41" s="197"/>
      <c r="AS41" s="197"/>
      <c r="AT41" s="197"/>
      <c r="AU41" s="197"/>
      <c r="AV41" s="197"/>
      <c r="AW41" s="198"/>
      <c r="AX41" s="571"/>
      <c r="AY41" s="197"/>
      <c r="AZ41" s="197"/>
      <c r="BA41" s="197"/>
      <c r="BB41" s="197"/>
      <c r="BC41" s="197"/>
      <c r="BD41" s="197"/>
      <c r="BE41" s="197"/>
      <c r="BF41" s="197"/>
      <c r="BG41" s="579"/>
      <c r="BH41" s="579"/>
      <c r="BI41" s="579"/>
      <c r="BJ41" s="579"/>
      <c r="BK41" s="579"/>
      <c r="BL41" s="579"/>
      <c r="BM41" s="580"/>
      <c r="BN41" s="580"/>
      <c r="BO41" s="579"/>
      <c r="BP41" s="579"/>
      <c r="BQ41" s="579"/>
      <c r="BR41" s="579"/>
      <c r="BS41" s="579"/>
      <c r="BT41" s="579"/>
      <c r="BU41" s="580"/>
      <c r="BV41" s="580"/>
      <c r="BW41" s="580"/>
      <c r="BX41" s="580"/>
      <c r="BY41" s="580"/>
      <c r="BZ41" s="580"/>
      <c r="CA41" s="580"/>
      <c r="CB41" s="580"/>
      <c r="CC41" s="580"/>
      <c r="CD41" s="580"/>
      <c r="CE41" s="198"/>
      <c r="CF41" s="198"/>
      <c r="CG41" s="198"/>
      <c r="CH41" s="198"/>
      <c r="CI41" s="198"/>
      <c r="CJ41" s="198"/>
      <c r="CK41" s="198"/>
      <c r="CL41" s="198"/>
      <c r="CM41" s="198"/>
      <c r="CN41" s="198"/>
      <c r="CO41" s="198"/>
      <c r="CP41" s="198"/>
      <c r="CQ41" s="198"/>
      <c r="CR41" s="198"/>
      <c r="CS41" s="198"/>
      <c r="CT41" s="198"/>
      <c r="CU41" s="198"/>
      <c r="CV41" s="198"/>
      <c r="CW41" s="198"/>
      <c r="CX41" s="198"/>
      <c r="CY41" s="198"/>
      <c r="CZ41" s="198"/>
      <c r="DA41" s="198"/>
      <c r="DB41" s="198"/>
      <c r="DC41" s="198"/>
      <c r="DD41" s="198"/>
      <c r="DE41" s="198"/>
      <c r="DF41" s="198"/>
      <c r="DG41" s="198"/>
      <c r="DH41" s="198"/>
      <c r="DI41" s="198"/>
      <c r="DJ41" s="198"/>
      <c r="DK41" s="481"/>
      <c r="DL41" s="481"/>
      <c r="DM41" s="481"/>
      <c r="DN41" s="481"/>
      <c r="DO41" s="481"/>
      <c r="DP41" s="481"/>
    </row>
    <row r="42" spans="1:120">
      <c r="CE42" s="198"/>
      <c r="CF42" s="198"/>
      <c r="CG42" s="198"/>
      <c r="CH42" s="198"/>
      <c r="CI42" s="198"/>
      <c r="CJ42" s="198"/>
      <c r="CK42" s="198"/>
      <c r="CL42" s="198"/>
      <c r="CM42" s="198"/>
      <c r="CN42" s="198"/>
      <c r="CO42" s="198"/>
      <c r="CP42" s="198"/>
      <c r="CQ42" s="198"/>
      <c r="CR42" s="198"/>
      <c r="CS42" s="198"/>
      <c r="CT42" s="198"/>
      <c r="CU42" s="198"/>
      <c r="CV42" s="198"/>
      <c r="CW42" s="198"/>
      <c r="CX42" s="198"/>
      <c r="CY42" s="198"/>
      <c r="CZ42" s="198"/>
      <c r="DA42" s="198"/>
      <c r="DB42" s="198"/>
      <c r="DC42" s="198"/>
      <c r="DD42" s="198"/>
      <c r="DE42" s="198"/>
      <c r="DF42" s="198"/>
      <c r="DG42" s="198"/>
      <c r="DH42" s="198"/>
      <c r="DI42" s="198"/>
      <c r="DJ42" s="198"/>
    </row>
    <row r="43" spans="1:120">
      <c r="CE43" s="198"/>
      <c r="CF43" s="198"/>
      <c r="CG43" s="198"/>
      <c r="CH43" s="198"/>
      <c r="CI43" s="198"/>
      <c r="CJ43" s="198"/>
      <c r="CK43" s="198"/>
      <c r="CL43" s="198"/>
      <c r="CM43" s="198"/>
      <c r="CN43" s="198"/>
      <c r="CO43" s="198"/>
      <c r="CP43" s="198"/>
      <c r="CQ43" s="198"/>
      <c r="CR43" s="198"/>
      <c r="CS43" s="198"/>
      <c r="CT43" s="198"/>
      <c r="CU43" s="198"/>
      <c r="CV43" s="198"/>
      <c r="CW43" s="198"/>
      <c r="CX43" s="198"/>
      <c r="CY43" s="198"/>
      <c r="CZ43" s="198"/>
      <c r="DA43" s="198"/>
      <c r="DB43" s="198"/>
      <c r="DC43" s="198"/>
      <c r="DD43" s="198"/>
      <c r="DE43" s="198"/>
      <c r="DF43" s="198"/>
      <c r="DG43" s="198"/>
      <c r="DH43" s="198"/>
      <c r="DI43" s="198"/>
      <c r="DJ43" s="198"/>
    </row>
  </sheetData>
  <mergeCells count="105">
    <mergeCell ref="A4:A6"/>
    <mergeCell ref="C4:I4"/>
    <mergeCell ref="K4:Q4"/>
    <mergeCell ref="S4:Y4"/>
    <mergeCell ref="AA4:AG4"/>
    <mergeCell ref="AE5:AE6"/>
    <mergeCell ref="AF5:AF6"/>
    <mergeCell ref="AG5:AG6"/>
    <mergeCell ref="H5:H6"/>
    <mergeCell ref="I5:I6"/>
    <mergeCell ref="K5:K6"/>
    <mergeCell ref="L5:L6"/>
    <mergeCell ref="M5:N5"/>
    <mergeCell ref="C5:C6"/>
    <mergeCell ref="D5:D6"/>
    <mergeCell ref="E5:F5"/>
    <mergeCell ref="T5:T6"/>
    <mergeCell ref="U5:V5"/>
    <mergeCell ref="G5:G6"/>
    <mergeCell ref="O5:O6"/>
    <mergeCell ref="P5:P6"/>
    <mergeCell ref="Q5:Q6"/>
    <mergeCell ref="S5:S6"/>
    <mergeCell ref="CE4:CK4"/>
    <mergeCell ref="CM4:CS4"/>
    <mergeCell ref="DK4:DL5"/>
    <mergeCell ref="DN4:DO5"/>
    <mergeCell ref="BO3:DP3"/>
    <mergeCell ref="CK5:CK6"/>
    <mergeCell ref="CM5:CM6"/>
    <mergeCell ref="BW4:CC4"/>
    <mergeCell ref="CI5:CI6"/>
    <mergeCell ref="CJ5:CJ6"/>
    <mergeCell ref="BX5:BX6"/>
    <mergeCell ref="BW5:BW6"/>
    <mergeCell ref="DC4:DI4"/>
    <mergeCell ref="DC5:DC6"/>
    <mergeCell ref="DD5:DD6"/>
    <mergeCell ref="DE5:DF5"/>
    <mergeCell ref="DG5:DG6"/>
    <mergeCell ref="DH5:DH6"/>
    <mergeCell ref="DI5:DI6"/>
    <mergeCell ref="BG4:BM4"/>
    <mergeCell ref="BO4:BU4"/>
    <mergeCell ref="AI5:AI6"/>
    <mergeCell ref="AJ5:AJ6"/>
    <mergeCell ref="AK5:AL5"/>
    <mergeCell ref="BC5:BC6"/>
    <mergeCell ref="BD5:BD6"/>
    <mergeCell ref="BE5:BE6"/>
    <mergeCell ref="BG5:BG6"/>
    <mergeCell ref="BH5:BH6"/>
    <mergeCell ref="AI4:AO4"/>
    <mergeCell ref="AY5:AY6"/>
    <mergeCell ref="AZ5:AZ6"/>
    <mergeCell ref="BA5:BB5"/>
    <mergeCell ref="AM5:AM6"/>
    <mergeCell ref="A40:DP40"/>
    <mergeCell ref="CN5:CN6"/>
    <mergeCell ref="CO5:CP5"/>
    <mergeCell ref="CQ5:CQ6"/>
    <mergeCell ref="CR5:CR6"/>
    <mergeCell ref="CS5:CS6"/>
    <mergeCell ref="CA5:CA6"/>
    <mergeCell ref="CB5:CB6"/>
    <mergeCell ref="CC5:CC6"/>
    <mergeCell ref="CE5:CE6"/>
    <mergeCell ref="CF5:CF6"/>
    <mergeCell ref="CG5:CH5"/>
    <mergeCell ref="BS5:BS6"/>
    <mergeCell ref="BT5:BT6"/>
    <mergeCell ref="BU5:BU6"/>
    <mergeCell ref="BK5:BK6"/>
    <mergeCell ref="BL5:BL6"/>
    <mergeCell ref="BM5:BM6"/>
    <mergeCell ref="BO5:BO6"/>
    <mergeCell ref="BQ5:BR5"/>
    <mergeCell ref="W5:W6"/>
    <mergeCell ref="X5:X6"/>
    <mergeCell ref="Y5:Y6"/>
    <mergeCell ref="AA5:AA6"/>
    <mergeCell ref="A1:DO1"/>
    <mergeCell ref="A2:DO2"/>
    <mergeCell ref="BY5:BZ5"/>
    <mergeCell ref="BP5:BP6"/>
    <mergeCell ref="CU4:DA4"/>
    <mergeCell ref="CU5:CU6"/>
    <mergeCell ref="CV5:CV6"/>
    <mergeCell ref="CW5:CX5"/>
    <mergeCell ref="CY5:CY6"/>
    <mergeCell ref="CZ5:CZ6"/>
    <mergeCell ref="DA5:DA6"/>
    <mergeCell ref="AB5:AB6"/>
    <mergeCell ref="AC5:AD5"/>
    <mergeCell ref="AU5:AU6"/>
    <mergeCell ref="AV5:AV6"/>
    <mergeCell ref="AW5:AW6"/>
    <mergeCell ref="BI5:BJ5"/>
    <mergeCell ref="AQ4:AW4"/>
    <mergeCell ref="AN5:AN6"/>
    <mergeCell ref="AO5:AO6"/>
    <mergeCell ref="AQ5:AQ6"/>
    <mergeCell ref="AR5:AR6"/>
    <mergeCell ref="AS5:AT5"/>
    <mergeCell ref="AY4:BE4"/>
  </mergeCells>
  <printOptions horizontalCentered="1"/>
  <pageMargins left="0.19685039370078741" right="0.19685039370078741" top="0.78740157480314965" bottom="0.51181102362204722" header="0.31496062992125984" footer="0.31496062992125984"/>
  <pageSetup paperSize="9" scale="55" orientation="landscape" r:id="rId1"/>
  <headerFooter alignWithMargins="0">
    <oddFooter xml:space="preserve">&amp;C&amp;14Perú:Indicadores de Resultados de los Programas Presupuestales, 2022 - I Semestre P/&amp;R&amp;14&amp;P+38 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DP44"/>
  <sheetViews>
    <sheetView showGridLines="0" view="pageBreakPreview" zoomScale="70" zoomScaleNormal="70" zoomScaleSheetLayoutView="70" zoomScalePageLayoutView="60" workbookViewId="0">
      <pane xSplit="2" ySplit="6" topLeftCell="BG7" activePane="bottomRight" state="frozen"/>
      <selection activeCell="DG22" sqref="DG22"/>
      <selection pane="topRight" activeCell="DG22" sqref="DG22"/>
      <selection pane="bottomLeft" activeCell="DG22" sqref="DG22"/>
      <selection pane="bottomRight" activeCell="DG22" sqref="DG22"/>
    </sheetView>
  </sheetViews>
  <sheetFormatPr baseColWidth="10" defaultColWidth="11.42578125" defaultRowHeight="12.75"/>
  <cols>
    <col min="1" max="1" width="31" style="136" customWidth="1"/>
    <col min="2" max="2" width="0.7109375" style="136" customWidth="1"/>
    <col min="3" max="3" width="11.42578125" style="136" hidden="1" customWidth="1"/>
    <col min="4" max="6" width="8.7109375" style="136" hidden="1" customWidth="1"/>
    <col min="7" max="7" width="11.7109375" style="136" hidden="1" customWidth="1"/>
    <col min="8" max="8" width="8.7109375" style="136" hidden="1" customWidth="1"/>
    <col min="9" max="9" width="11.28515625" style="136" hidden="1" customWidth="1"/>
    <col min="10" max="10" width="1.7109375" style="136" hidden="1" customWidth="1"/>
    <col min="11" max="11" width="11.42578125" style="136" hidden="1" customWidth="1"/>
    <col min="12" max="12" width="8.7109375" style="136" hidden="1" customWidth="1"/>
    <col min="13" max="14" width="10.7109375" style="136" hidden="1" customWidth="1"/>
    <col min="15" max="15" width="11.7109375" style="136" hidden="1" customWidth="1"/>
    <col min="16" max="16" width="8.7109375" style="136" hidden="1" customWidth="1"/>
    <col min="17" max="17" width="11.28515625" style="136" hidden="1" customWidth="1"/>
    <col min="18" max="18" width="1.7109375" style="136" hidden="1" customWidth="1"/>
    <col min="19" max="19" width="11.42578125" style="136" hidden="1" customWidth="1"/>
    <col min="20" max="20" width="8.7109375" style="136" hidden="1" customWidth="1"/>
    <col min="21" max="22" width="10.7109375" style="136" hidden="1" customWidth="1"/>
    <col min="23" max="23" width="11.7109375" style="136" hidden="1" customWidth="1"/>
    <col min="24" max="24" width="8.7109375" style="136" hidden="1" customWidth="1"/>
    <col min="25" max="25" width="11.28515625" style="136" hidden="1" customWidth="1"/>
    <col min="26" max="26" width="1.7109375" style="136" hidden="1" customWidth="1"/>
    <col min="27" max="27" width="11.42578125" style="136" hidden="1" customWidth="1"/>
    <col min="28" max="30" width="9.7109375" style="136" hidden="1" customWidth="1"/>
    <col min="31" max="31" width="11.7109375" style="136" hidden="1" customWidth="1"/>
    <col min="32" max="32" width="9.7109375" style="136" hidden="1" customWidth="1"/>
    <col min="33" max="33" width="10.7109375" style="136" hidden="1" customWidth="1"/>
    <col min="34" max="34" width="1.7109375" style="136" hidden="1" customWidth="1"/>
    <col min="35" max="35" width="11.42578125" style="136" hidden="1" customWidth="1"/>
    <col min="36" max="37" width="9.42578125" style="136" hidden="1" customWidth="1"/>
    <col min="38" max="38" width="10.85546875" style="136" hidden="1" customWidth="1"/>
    <col min="39" max="39" width="12.28515625" style="136" hidden="1" customWidth="1"/>
    <col min="40" max="40" width="18" style="136" hidden="1" customWidth="1"/>
    <col min="41" max="41" width="10.85546875" style="137" hidden="1" customWidth="1"/>
    <col min="42" max="42" width="1.7109375" style="136" hidden="1" customWidth="1"/>
    <col min="43" max="43" width="11.42578125" style="136" hidden="1" customWidth="1"/>
    <col min="44" max="46" width="5.42578125" style="136" hidden="1" customWidth="1"/>
    <col min="47" max="47" width="12.28515625" style="136" hidden="1" customWidth="1"/>
    <col min="48" max="48" width="5.42578125" style="136" hidden="1" customWidth="1"/>
    <col min="49" max="49" width="10.85546875" style="136" hidden="1" customWidth="1"/>
    <col min="50" max="50" width="1.7109375" style="136" hidden="1" customWidth="1"/>
    <col min="51" max="51" width="11.42578125" style="136" hidden="1" customWidth="1"/>
    <col min="52" max="52" width="10.7109375" style="136" hidden="1" customWidth="1"/>
    <col min="53" max="54" width="9.5703125" style="136" hidden="1" customWidth="1"/>
    <col min="55" max="55" width="12.28515625" style="136" hidden="1" customWidth="1"/>
    <col min="56" max="56" width="10.7109375" style="136" hidden="1" customWidth="1"/>
    <col min="57" max="57" width="10.85546875" style="136" hidden="1" customWidth="1"/>
    <col min="58" max="58" width="1.7109375" style="136" hidden="1" customWidth="1"/>
    <col min="59" max="59" width="11.42578125" style="136" customWidth="1"/>
    <col min="60" max="62" width="10.85546875" style="136" hidden="1" customWidth="1"/>
    <col min="63" max="63" width="12.28515625" style="136" hidden="1" customWidth="1"/>
    <col min="64" max="65" width="10.85546875" style="136" hidden="1" customWidth="1"/>
    <col min="66" max="66" width="1.7109375" style="136" customWidth="1"/>
    <col min="67" max="67" width="11.42578125" style="136" customWidth="1"/>
    <col min="68" max="68" width="10.7109375" style="136" hidden="1" customWidth="1"/>
    <col min="69" max="70" width="9.5703125" style="136" hidden="1" customWidth="1"/>
    <col min="71" max="71" width="12.28515625" style="136" hidden="1" customWidth="1"/>
    <col min="72" max="72" width="10.7109375" style="136" hidden="1" customWidth="1"/>
    <col min="73" max="73" width="10.85546875" style="136" hidden="1" customWidth="1"/>
    <col min="74" max="74" width="1.7109375" style="136" customWidth="1"/>
    <col min="75" max="75" width="11.42578125" style="575" customWidth="1"/>
    <col min="76" max="76" width="7.42578125" style="575" hidden="1" customWidth="1"/>
    <col min="77" max="78" width="10.85546875" style="575" hidden="1" customWidth="1"/>
    <col min="79" max="79" width="12.28515625" style="575" hidden="1" customWidth="1"/>
    <col min="80" max="80" width="8" style="575" hidden="1" customWidth="1"/>
    <col min="81" max="81" width="10.85546875" style="575" hidden="1" customWidth="1"/>
    <col min="82" max="82" width="1.7109375" style="575" customWidth="1"/>
    <col min="83" max="83" width="11.42578125" style="574" customWidth="1"/>
    <col min="84" max="84" width="11.42578125" style="574" hidden="1" customWidth="1"/>
    <col min="85" max="86" width="10.7109375" style="574" hidden="1" customWidth="1"/>
    <col min="87" max="87" width="12.28515625" style="574" hidden="1" customWidth="1"/>
    <col min="88" max="89" width="10.7109375" style="574" hidden="1" customWidth="1"/>
    <col min="90" max="90" width="1.7109375" style="575" customWidth="1"/>
    <col min="91" max="91" width="11.42578125" style="574" customWidth="1"/>
    <col min="92" max="92" width="11.42578125" style="574" hidden="1" customWidth="1"/>
    <col min="93" max="94" width="10.7109375" style="574" hidden="1" customWidth="1"/>
    <col min="95" max="95" width="12.28515625" style="574" hidden="1" customWidth="1"/>
    <col min="96" max="97" width="10.7109375" style="574" hidden="1" customWidth="1"/>
    <col min="98" max="98" width="1.85546875" style="575" customWidth="1"/>
    <col min="99" max="99" width="11.42578125" style="574" customWidth="1"/>
    <col min="100" max="100" width="11.42578125" style="574" hidden="1" customWidth="1"/>
    <col min="101" max="102" width="10.7109375" style="574" hidden="1" customWidth="1"/>
    <col min="103" max="103" width="13.85546875" style="574" hidden="1" customWidth="1"/>
    <col min="104" max="105" width="10.7109375" style="574" hidden="1" customWidth="1"/>
    <col min="106" max="106" width="1.7109375" style="575" customWidth="1"/>
    <col min="107" max="107" width="11.42578125" style="574" customWidth="1"/>
    <col min="108" max="108" width="11.42578125" style="574" hidden="1" customWidth="1"/>
    <col min="109" max="110" width="10.7109375" style="574" customWidth="1"/>
    <col min="111" max="111" width="13.85546875" style="574" bestFit="1" customWidth="1"/>
    <col min="112" max="112" width="10.7109375" style="574" hidden="1" customWidth="1"/>
    <col min="113" max="113" width="10.7109375" style="574" customWidth="1"/>
    <col min="114" max="114" width="1.7109375" style="575" customWidth="1"/>
    <col min="115" max="116" width="10.85546875" style="136" customWidth="1"/>
    <col min="117" max="117" width="3" style="136" customWidth="1"/>
    <col min="118" max="119" width="10.85546875" style="136" customWidth="1"/>
    <col min="120" max="120" width="1.85546875" style="136" customWidth="1"/>
    <col min="121" max="16384" width="11.42578125" style="136"/>
  </cols>
  <sheetData>
    <row r="1" spans="1:120" ht="54.95" customHeight="1">
      <c r="A1" s="1127" t="s">
        <v>210</v>
      </c>
      <c r="B1" s="1127"/>
      <c r="C1" s="1127"/>
      <c r="D1" s="1127"/>
      <c r="E1" s="1127"/>
      <c r="F1" s="1127"/>
      <c r="G1" s="1127"/>
      <c r="H1" s="1127"/>
      <c r="I1" s="1127"/>
      <c r="J1" s="1127"/>
      <c r="K1" s="1127"/>
      <c r="L1" s="1127"/>
      <c r="M1" s="1127"/>
      <c r="N1" s="1127"/>
      <c r="O1" s="1127"/>
      <c r="P1" s="1127"/>
      <c r="Q1" s="1127"/>
      <c r="R1" s="1127"/>
      <c r="S1" s="1127"/>
      <c r="T1" s="1127"/>
      <c r="U1" s="1127"/>
      <c r="V1" s="1127"/>
      <c r="W1" s="1127"/>
      <c r="X1" s="1127"/>
      <c r="Y1" s="1127"/>
      <c r="Z1" s="1127"/>
      <c r="AA1" s="1127"/>
      <c r="AB1" s="1127"/>
      <c r="AC1" s="1127"/>
      <c r="AD1" s="1127"/>
      <c r="AE1" s="1127"/>
      <c r="AF1" s="1127"/>
      <c r="AG1" s="1127"/>
      <c r="AH1" s="1127"/>
      <c r="AI1" s="1127"/>
      <c r="AJ1" s="1127"/>
      <c r="AK1" s="1127"/>
      <c r="AL1" s="1127"/>
      <c r="AM1" s="1127"/>
      <c r="AN1" s="1127"/>
      <c r="AO1" s="1127"/>
      <c r="AP1" s="1127"/>
      <c r="AQ1" s="1127"/>
      <c r="AR1" s="1127"/>
      <c r="AS1" s="1127"/>
      <c r="AT1" s="1127"/>
      <c r="AU1" s="1127"/>
      <c r="AV1" s="1127"/>
      <c r="AW1" s="1127"/>
      <c r="AX1" s="1127"/>
      <c r="AY1" s="1127"/>
      <c r="AZ1" s="1127"/>
      <c r="BA1" s="1127"/>
      <c r="BB1" s="1127"/>
      <c r="BC1" s="1127"/>
      <c r="BD1" s="1127"/>
      <c r="BE1" s="1127"/>
      <c r="BF1" s="1127"/>
      <c r="BG1" s="1127"/>
      <c r="BH1" s="1127"/>
      <c r="BI1" s="1127"/>
      <c r="BJ1" s="1127"/>
      <c r="BK1" s="1127"/>
      <c r="BL1" s="1127"/>
      <c r="BM1" s="1127"/>
      <c r="BN1" s="1127"/>
      <c r="BO1" s="1127"/>
      <c r="BP1" s="1127"/>
      <c r="BQ1" s="1127"/>
      <c r="BR1" s="1127"/>
      <c r="BS1" s="1127"/>
      <c r="BT1" s="1127"/>
      <c r="BU1" s="1127"/>
      <c r="BV1" s="1127"/>
      <c r="BW1" s="1127"/>
      <c r="BX1" s="1127"/>
      <c r="BY1" s="1127"/>
      <c r="BZ1" s="1127"/>
      <c r="CA1" s="1127"/>
      <c r="CB1" s="1127"/>
      <c r="CC1" s="1127"/>
      <c r="CD1" s="1127"/>
      <c r="CE1" s="1127"/>
      <c r="CF1" s="1127"/>
      <c r="CG1" s="1127"/>
      <c r="CH1" s="1127"/>
      <c r="CI1" s="1127"/>
      <c r="CJ1" s="1127"/>
      <c r="CK1" s="1127"/>
      <c r="CL1" s="1127"/>
      <c r="CM1" s="1127"/>
      <c r="CN1" s="1127"/>
      <c r="CO1" s="1127"/>
      <c r="CP1" s="1127"/>
      <c r="CQ1" s="1127"/>
      <c r="CR1" s="1127"/>
      <c r="CS1" s="1127"/>
      <c r="CT1" s="1127"/>
      <c r="CU1" s="1127"/>
      <c r="CV1" s="1127"/>
      <c r="CW1" s="1127"/>
      <c r="CX1" s="1127"/>
      <c r="CY1" s="1127"/>
      <c r="CZ1" s="1127"/>
      <c r="DA1" s="1127"/>
      <c r="DB1" s="1127"/>
      <c r="DC1" s="1127"/>
      <c r="DD1" s="1127"/>
      <c r="DE1" s="1127"/>
      <c r="DF1" s="1127"/>
      <c r="DG1" s="1127"/>
      <c r="DH1" s="1127"/>
      <c r="DI1" s="1127"/>
      <c r="DJ1" s="1127"/>
      <c r="DK1" s="1127"/>
      <c r="DL1" s="1127"/>
      <c r="DM1" s="1127"/>
      <c r="DN1" s="1127"/>
      <c r="DO1" s="1127"/>
    </row>
    <row r="2" spans="1:120" ht="19.5" customHeight="1">
      <c r="A2" s="1089" t="s">
        <v>189</v>
      </c>
      <c r="B2" s="1089"/>
      <c r="C2" s="1089"/>
      <c r="D2" s="1089"/>
      <c r="E2" s="1089"/>
      <c r="F2" s="1089"/>
      <c r="G2" s="1089"/>
      <c r="H2" s="1089"/>
      <c r="I2" s="1089"/>
      <c r="J2" s="1089"/>
      <c r="K2" s="1089"/>
      <c r="L2" s="1089"/>
      <c r="M2" s="1089"/>
      <c r="N2" s="1089"/>
      <c r="O2" s="1089"/>
      <c r="P2" s="1089"/>
      <c r="Q2" s="1089"/>
      <c r="R2" s="1089"/>
      <c r="S2" s="1089"/>
      <c r="T2" s="1089"/>
      <c r="U2" s="1089"/>
      <c r="V2" s="1089"/>
      <c r="W2" s="1089"/>
      <c r="X2" s="1089"/>
      <c r="Y2" s="1089"/>
      <c r="Z2" s="1089"/>
      <c r="AA2" s="1089"/>
      <c r="AB2" s="1089"/>
      <c r="AC2" s="1089"/>
      <c r="AD2" s="1089"/>
      <c r="AE2" s="1089"/>
      <c r="AF2" s="1089"/>
      <c r="AG2" s="1089"/>
      <c r="AH2" s="1089"/>
      <c r="AI2" s="1089"/>
      <c r="AJ2" s="1089"/>
      <c r="AK2" s="1089"/>
      <c r="AL2" s="1089"/>
      <c r="AM2" s="1089"/>
      <c r="AN2" s="1089"/>
      <c r="AO2" s="1089"/>
      <c r="AP2" s="1089"/>
      <c r="AQ2" s="1089"/>
      <c r="AR2" s="1089"/>
      <c r="AS2" s="1089"/>
      <c r="AT2" s="1089"/>
      <c r="AU2" s="1089"/>
      <c r="AV2" s="1089"/>
      <c r="AW2" s="1089"/>
      <c r="AX2" s="1089"/>
      <c r="AY2" s="1089"/>
      <c r="AZ2" s="1089"/>
      <c r="BA2" s="1089"/>
      <c r="BB2" s="1089"/>
      <c r="BC2" s="1089"/>
      <c r="BD2" s="1089"/>
      <c r="BE2" s="1089"/>
      <c r="BF2" s="1089"/>
      <c r="BG2" s="1089"/>
      <c r="BH2" s="1089"/>
      <c r="BI2" s="1089"/>
      <c r="BJ2" s="1089"/>
      <c r="BK2" s="1089"/>
      <c r="BL2" s="1089"/>
      <c r="BM2" s="1089"/>
      <c r="BN2" s="1089"/>
      <c r="BO2" s="1089"/>
      <c r="BP2" s="1089"/>
      <c r="BQ2" s="1089"/>
      <c r="BR2" s="1089"/>
      <c r="BS2" s="1089"/>
      <c r="BT2" s="1089"/>
      <c r="BU2" s="1089"/>
      <c r="BV2" s="1089"/>
      <c r="BW2" s="1089"/>
      <c r="BX2" s="1089"/>
      <c r="BY2" s="1089"/>
      <c r="BZ2" s="1089"/>
      <c r="CA2" s="1089"/>
      <c r="CB2" s="1089"/>
      <c r="CC2" s="1089"/>
      <c r="CD2" s="1089"/>
      <c r="CE2" s="1089"/>
      <c r="CF2" s="1089"/>
      <c r="CG2" s="1089"/>
      <c r="CH2" s="1089"/>
      <c r="CI2" s="1089"/>
      <c r="CJ2" s="1089"/>
      <c r="CK2" s="1089"/>
      <c r="CL2" s="1089"/>
      <c r="CM2" s="1089"/>
      <c r="CN2" s="1089"/>
      <c r="CO2" s="1089"/>
      <c r="CP2" s="1089"/>
      <c r="CQ2" s="1089"/>
      <c r="CR2" s="1089"/>
      <c r="CS2" s="1089"/>
      <c r="CT2" s="1089"/>
      <c r="CU2" s="1089"/>
      <c r="CV2" s="1089"/>
      <c r="CW2" s="1089"/>
      <c r="CX2" s="1089"/>
      <c r="CY2" s="1089"/>
      <c r="CZ2" s="1089"/>
      <c r="DA2" s="1089"/>
      <c r="DB2" s="1089"/>
      <c r="DC2" s="1089"/>
      <c r="DD2" s="1089"/>
      <c r="DE2" s="1089"/>
      <c r="DF2" s="1089"/>
      <c r="DG2" s="1089"/>
      <c r="DH2" s="1089"/>
      <c r="DI2" s="1089"/>
      <c r="DJ2" s="1089"/>
      <c r="DK2" s="1089"/>
      <c r="DL2" s="1089"/>
      <c r="DM2" s="1089"/>
      <c r="DN2" s="1089"/>
      <c r="DO2" s="1089"/>
    </row>
    <row r="3" spans="1:120" ht="12.75" customHeight="1" thickBot="1">
      <c r="A3" s="244"/>
      <c r="B3" s="244"/>
      <c r="BO3" s="1142"/>
      <c r="BP3" s="1142"/>
      <c r="BQ3" s="1142"/>
      <c r="BR3" s="1142"/>
      <c r="BS3" s="1142"/>
      <c r="BT3" s="1142"/>
      <c r="BU3" s="1142"/>
      <c r="BV3" s="1142"/>
      <c r="BW3" s="1142"/>
      <c r="BX3" s="1142"/>
      <c r="BY3" s="1142"/>
      <c r="BZ3" s="1142"/>
      <c r="CA3" s="1142"/>
      <c r="CB3" s="1142"/>
      <c r="CC3" s="1142"/>
      <c r="CD3" s="1142"/>
      <c r="CE3" s="1142"/>
      <c r="CF3" s="1142"/>
      <c r="CG3" s="1142"/>
      <c r="CH3" s="1142"/>
      <c r="CI3" s="1142"/>
      <c r="CJ3" s="1142"/>
      <c r="CK3" s="1142"/>
      <c r="CL3" s="1142"/>
      <c r="CM3" s="1142"/>
      <c r="CN3" s="1142"/>
      <c r="CO3" s="1142"/>
      <c r="CP3" s="1142"/>
      <c r="CQ3" s="1142"/>
      <c r="CR3" s="1142"/>
      <c r="CS3" s="1142"/>
      <c r="CT3" s="1142"/>
      <c r="CU3" s="1142"/>
      <c r="CV3" s="1142"/>
      <c r="CW3" s="1142"/>
      <c r="CX3" s="1142"/>
      <c r="CY3" s="1142"/>
      <c r="CZ3" s="1142"/>
      <c r="DA3" s="1142"/>
      <c r="DB3" s="1142"/>
      <c r="DC3" s="1142"/>
      <c r="DD3" s="1142"/>
      <c r="DE3" s="1142"/>
      <c r="DF3" s="1142"/>
      <c r="DG3" s="1142"/>
      <c r="DH3" s="1142"/>
      <c r="DI3" s="1142"/>
      <c r="DJ3" s="1142"/>
      <c r="DK3" s="1142"/>
      <c r="DL3" s="1142"/>
      <c r="DM3" s="1142"/>
      <c r="DN3" s="1142"/>
      <c r="DO3" s="1142"/>
    </row>
    <row r="4" spans="1:120" s="245" customFormat="1" ht="21.95" customHeight="1" thickTop="1">
      <c r="A4" s="1130" t="s">
        <v>61</v>
      </c>
      <c r="B4" s="596"/>
      <c r="C4" s="1123">
        <v>2009</v>
      </c>
      <c r="D4" s="1123"/>
      <c r="E4" s="1123"/>
      <c r="F4" s="1123"/>
      <c r="G4" s="1123"/>
      <c r="H4" s="1123"/>
      <c r="I4" s="1123"/>
      <c r="J4" s="562"/>
      <c r="K4" s="1123">
        <v>2010</v>
      </c>
      <c r="L4" s="1123"/>
      <c r="M4" s="1123"/>
      <c r="N4" s="1123"/>
      <c r="O4" s="1123"/>
      <c r="P4" s="1123"/>
      <c r="Q4" s="1123"/>
      <c r="R4" s="562"/>
      <c r="S4" s="1124">
        <v>2011</v>
      </c>
      <c r="T4" s="1124"/>
      <c r="U4" s="1124"/>
      <c r="V4" s="1124"/>
      <c r="W4" s="1124"/>
      <c r="X4" s="1124"/>
      <c r="Y4" s="1124"/>
      <c r="Z4" s="723"/>
      <c r="AA4" s="1123">
        <v>2012</v>
      </c>
      <c r="AB4" s="1123"/>
      <c r="AC4" s="1123"/>
      <c r="AD4" s="1123"/>
      <c r="AE4" s="1123"/>
      <c r="AF4" s="1123"/>
      <c r="AG4" s="1123"/>
      <c r="AH4" s="562"/>
      <c r="AI4" s="1124">
        <v>2013</v>
      </c>
      <c r="AJ4" s="1124"/>
      <c r="AK4" s="1124"/>
      <c r="AL4" s="1124"/>
      <c r="AM4" s="1124"/>
      <c r="AN4" s="1124"/>
      <c r="AO4" s="1124"/>
      <c r="AP4" s="562"/>
      <c r="AQ4" s="1124">
        <v>2014</v>
      </c>
      <c r="AR4" s="1124"/>
      <c r="AS4" s="1124"/>
      <c r="AT4" s="1124"/>
      <c r="AU4" s="1124"/>
      <c r="AV4" s="1124"/>
      <c r="AW4" s="1124"/>
      <c r="AX4" s="562"/>
      <c r="AY4" s="1124">
        <v>2015</v>
      </c>
      <c r="AZ4" s="1124"/>
      <c r="BA4" s="1124"/>
      <c r="BB4" s="1124"/>
      <c r="BC4" s="1124"/>
      <c r="BD4" s="1124"/>
      <c r="BE4" s="1124"/>
      <c r="BF4" s="595"/>
      <c r="BG4" s="1126">
        <v>2016</v>
      </c>
      <c r="BH4" s="1126"/>
      <c r="BI4" s="1126"/>
      <c r="BJ4" s="1126"/>
      <c r="BK4" s="1126"/>
      <c r="BL4" s="1126"/>
      <c r="BM4" s="1126"/>
      <c r="BN4" s="584"/>
      <c r="BO4" s="1126">
        <v>2017</v>
      </c>
      <c r="BP4" s="1126"/>
      <c r="BQ4" s="1126"/>
      <c r="BR4" s="1126"/>
      <c r="BS4" s="1126"/>
      <c r="BT4" s="1126"/>
      <c r="BU4" s="1126"/>
      <c r="BV4" s="584"/>
      <c r="BW4" s="1126">
        <v>2018</v>
      </c>
      <c r="BX4" s="1126"/>
      <c r="BY4" s="1126"/>
      <c r="BZ4" s="1126"/>
      <c r="CA4" s="1126"/>
      <c r="CB4" s="1126"/>
      <c r="CC4" s="1126"/>
      <c r="CD4" s="874"/>
      <c r="CE4" s="1133">
        <v>2019</v>
      </c>
      <c r="CF4" s="1133"/>
      <c r="CG4" s="1133"/>
      <c r="CH4" s="1133"/>
      <c r="CI4" s="1133"/>
      <c r="CJ4" s="1133"/>
      <c r="CK4" s="1133"/>
      <c r="CL4" s="835"/>
      <c r="CM4" s="1133">
        <v>2020</v>
      </c>
      <c r="CN4" s="1133"/>
      <c r="CO4" s="1133"/>
      <c r="CP4" s="1133"/>
      <c r="CQ4" s="1133"/>
      <c r="CR4" s="1133"/>
      <c r="CS4" s="1133"/>
      <c r="CT4" s="835"/>
      <c r="CU4" s="1133">
        <v>2021</v>
      </c>
      <c r="CV4" s="1133"/>
      <c r="CW4" s="1133"/>
      <c r="CX4" s="1133"/>
      <c r="CY4" s="1133"/>
      <c r="CZ4" s="1133"/>
      <c r="DA4" s="1133"/>
      <c r="DB4" s="835"/>
      <c r="DC4" s="1133" t="s">
        <v>207</v>
      </c>
      <c r="DD4" s="1133"/>
      <c r="DE4" s="1133"/>
      <c r="DF4" s="1133"/>
      <c r="DG4" s="1133"/>
      <c r="DH4" s="1133"/>
      <c r="DI4" s="1133"/>
      <c r="DJ4" s="835"/>
      <c r="DK4" s="1128" t="s">
        <v>182</v>
      </c>
      <c r="DL4" s="1128"/>
      <c r="DM4" s="800"/>
      <c r="DN4" s="1128" t="s">
        <v>181</v>
      </c>
      <c r="DO4" s="1128"/>
    </row>
    <row r="5" spans="1:120" ht="38.25" customHeight="1">
      <c r="A5" s="1131"/>
      <c r="B5" s="833"/>
      <c r="C5" s="1155" t="s">
        <v>0</v>
      </c>
      <c r="D5" s="1157" t="s">
        <v>54</v>
      </c>
      <c r="E5" s="1163" t="s">
        <v>1</v>
      </c>
      <c r="F5" s="1163"/>
      <c r="G5" s="1155" t="s">
        <v>2</v>
      </c>
      <c r="H5" s="1157" t="s">
        <v>46</v>
      </c>
      <c r="I5" s="1155" t="s">
        <v>43</v>
      </c>
      <c r="J5" s="876"/>
      <c r="K5" s="1155" t="s">
        <v>0</v>
      </c>
      <c r="L5" s="1157" t="s">
        <v>54</v>
      </c>
      <c r="M5" s="1163" t="s">
        <v>1</v>
      </c>
      <c r="N5" s="1163"/>
      <c r="O5" s="1155" t="s">
        <v>2</v>
      </c>
      <c r="P5" s="1157" t="s">
        <v>46</v>
      </c>
      <c r="Q5" s="1155" t="s">
        <v>43</v>
      </c>
      <c r="R5" s="876"/>
      <c r="S5" s="1155" t="s">
        <v>0</v>
      </c>
      <c r="T5" s="1157" t="s">
        <v>54</v>
      </c>
      <c r="U5" s="1163" t="s">
        <v>1</v>
      </c>
      <c r="V5" s="1163"/>
      <c r="W5" s="1155" t="s">
        <v>2</v>
      </c>
      <c r="X5" s="1157" t="s">
        <v>46</v>
      </c>
      <c r="Y5" s="1155" t="s">
        <v>43</v>
      </c>
      <c r="Z5" s="833"/>
      <c r="AA5" s="1155" t="s">
        <v>0</v>
      </c>
      <c r="AB5" s="1157" t="s">
        <v>54</v>
      </c>
      <c r="AC5" s="1163" t="s">
        <v>1</v>
      </c>
      <c r="AD5" s="1163"/>
      <c r="AE5" s="1155" t="s">
        <v>2</v>
      </c>
      <c r="AF5" s="1157" t="s">
        <v>46</v>
      </c>
      <c r="AG5" s="1155" t="s">
        <v>43</v>
      </c>
      <c r="AH5" s="876"/>
      <c r="AI5" s="1155" t="s">
        <v>0</v>
      </c>
      <c r="AJ5" s="1157" t="s">
        <v>54</v>
      </c>
      <c r="AK5" s="1159" t="s">
        <v>1</v>
      </c>
      <c r="AL5" s="1159"/>
      <c r="AM5" s="1155" t="s">
        <v>2</v>
      </c>
      <c r="AN5" s="1157" t="s">
        <v>46</v>
      </c>
      <c r="AO5" s="1153" t="s">
        <v>43</v>
      </c>
      <c r="AP5" s="876"/>
      <c r="AQ5" s="1155" t="s">
        <v>0</v>
      </c>
      <c r="AR5" s="1157" t="s">
        <v>54</v>
      </c>
      <c r="AS5" s="1159" t="s">
        <v>1</v>
      </c>
      <c r="AT5" s="1159"/>
      <c r="AU5" s="1155" t="s">
        <v>2</v>
      </c>
      <c r="AV5" s="1157" t="s">
        <v>46</v>
      </c>
      <c r="AW5" s="1153" t="s">
        <v>43</v>
      </c>
      <c r="AX5" s="876"/>
      <c r="AY5" s="1160" t="s">
        <v>0</v>
      </c>
      <c r="AZ5" s="1161" t="s">
        <v>54</v>
      </c>
      <c r="BA5" s="1163" t="s">
        <v>1</v>
      </c>
      <c r="BB5" s="1163"/>
      <c r="BC5" s="1160" t="s">
        <v>2</v>
      </c>
      <c r="BD5" s="1161" t="s">
        <v>46</v>
      </c>
      <c r="BE5" s="1162" t="s">
        <v>43</v>
      </c>
      <c r="BF5" s="876"/>
      <c r="BG5" s="1155" t="s">
        <v>0</v>
      </c>
      <c r="BH5" s="1157" t="s">
        <v>54</v>
      </c>
      <c r="BI5" s="1159" t="s">
        <v>1</v>
      </c>
      <c r="BJ5" s="1159"/>
      <c r="BK5" s="1155" t="s">
        <v>2</v>
      </c>
      <c r="BL5" s="1157" t="s">
        <v>46</v>
      </c>
      <c r="BM5" s="1153" t="s">
        <v>43</v>
      </c>
      <c r="BN5" s="884"/>
      <c r="BO5" s="1155" t="s">
        <v>0</v>
      </c>
      <c r="BP5" s="1157" t="s">
        <v>54</v>
      </c>
      <c r="BQ5" s="1159" t="s">
        <v>1</v>
      </c>
      <c r="BR5" s="1159"/>
      <c r="BS5" s="1155" t="s">
        <v>2</v>
      </c>
      <c r="BT5" s="1157" t="s">
        <v>46</v>
      </c>
      <c r="BU5" s="1153" t="s">
        <v>43</v>
      </c>
      <c r="BV5" s="884"/>
      <c r="BW5" s="1155" t="s">
        <v>0</v>
      </c>
      <c r="BX5" s="1157" t="s">
        <v>54</v>
      </c>
      <c r="BY5" s="1159" t="s">
        <v>1</v>
      </c>
      <c r="BZ5" s="1159"/>
      <c r="CA5" s="1155" t="s">
        <v>2</v>
      </c>
      <c r="CB5" s="1157" t="s">
        <v>46</v>
      </c>
      <c r="CC5" s="1153" t="s">
        <v>43</v>
      </c>
      <c r="CD5" s="885"/>
      <c r="CE5" s="1148" t="s">
        <v>0</v>
      </c>
      <c r="CF5" s="1150" t="s">
        <v>54</v>
      </c>
      <c r="CG5" s="1152" t="s">
        <v>1</v>
      </c>
      <c r="CH5" s="1152"/>
      <c r="CI5" s="1148" t="s">
        <v>2</v>
      </c>
      <c r="CJ5" s="1150" t="s">
        <v>46</v>
      </c>
      <c r="CK5" s="1146" t="s">
        <v>43</v>
      </c>
      <c r="CL5" s="1146"/>
      <c r="CM5" s="1148" t="s">
        <v>0</v>
      </c>
      <c r="CN5" s="1150" t="s">
        <v>54</v>
      </c>
      <c r="CO5" s="1152" t="s">
        <v>1</v>
      </c>
      <c r="CP5" s="1152"/>
      <c r="CQ5" s="1148" t="s">
        <v>2</v>
      </c>
      <c r="CR5" s="1150" t="s">
        <v>46</v>
      </c>
      <c r="CS5" s="1146" t="s">
        <v>43</v>
      </c>
      <c r="CT5" s="1146"/>
      <c r="CU5" s="1148" t="s">
        <v>0</v>
      </c>
      <c r="CV5" s="1150" t="s">
        <v>54</v>
      </c>
      <c r="CW5" s="1152" t="s">
        <v>1</v>
      </c>
      <c r="CX5" s="1152"/>
      <c r="CY5" s="1148" t="s">
        <v>2</v>
      </c>
      <c r="CZ5" s="1150" t="s">
        <v>46</v>
      </c>
      <c r="DA5" s="1146" t="s">
        <v>43</v>
      </c>
      <c r="DB5" s="1146"/>
      <c r="DC5" s="1148" t="s">
        <v>0</v>
      </c>
      <c r="DD5" s="1150" t="s">
        <v>54</v>
      </c>
      <c r="DE5" s="1152" t="s">
        <v>1</v>
      </c>
      <c r="DF5" s="1152"/>
      <c r="DG5" s="1148" t="s">
        <v>2</v>
      </c>
      <c r="DH5" s="1150" t="s">
        <v>46</v>
      </c>
      <c r="DI5" s="1146" t="s">
        <v>43</v>
      </c>
      <c r="DJ5" s="1146"/>
      <c r="DK5" s="1129"/>
      <c r="DL5" s="1129"/>
      <c r="DM5" s="886"/>
      <c r="DN5" s="1129"/>
      <c r="DO5" s="1129"/>
    </row>
    <row r="6" spans="1:120" ht="45.75" customHeight="1" thickBot="1">
      <c r="A6" s="1132"/>
      <c r="B6" s="883"/>
      <c r="C6" s="1156"/>
      <c r="D6" s="1158"/>
      <c r="E6" s="883" t="s">
        <v>3</v>
      </c>
      <c r="F6" s="883" t="s">
        <v>4</v>
      </c>
      <c r="G6" s="1156"/>
      <c r="H6" s="1158"/>
      <c r="I6" s="1156"/>
      <c r="J6" s="892"/>
      <c r="K6" s="1156"/>
      <c r="L6" s="1158"/>
      <c r="M6" s="883" t="s">
        <v>3</v>
      </c>
      <c r="N6" s="883" t="s">
        <v>4</v>
      </c>
      <c r="O6" s="1156"/>
      <c r="P6" s="1158"/>
      <c r="Q6" s="1156"/>
      <c r="R6" s="892"/>
      <c r="S6" s="1156"/>
      <c r="T6" s="1158"/>
      <c r="U6" s="883" t="s">
        <v>3</v>
      </c>
      <c r="V6" s="883" t="s">
        <v>4</v>
      </c>
      <c r="W6" s="1156"/>
      <c r="X6" s="1158"/>
      <c r="Y6" s="1156"/>
      <c r="Z6" s="883"/>
      <c r="AA6" s="1156"/>
      <c r="AB6" s="1158"/>
      <c r="AC6" s="883" t="s">
        <v>3</v>
      </c>
      <c r="AD6" s="883" t="s">
        <v>4</v>
      </c>
      <c r="AE6" s="1156"/>
      <c r="AF6" s="1158"/>
      <c r="AG6" s="1156"/>
      <c r="AH6" s="892"/>
      <c r="AI6" s="1156"/>
      <c r="AJ6" s="1158"/>
      <c r="AK6" s="883" t="s">
        <v>3</v>
      </c>
      <c r="AL6" s="883" t="s">
        <v>4</v>
      </c>
      <c r="AM6" s="1156"/>
      <c r="AN6" s="1158"/>
      <c r="AO6" s="1154"/>
      <c r="AP6" s="892"/>
      <c r="AQ6" s="1156"/>
      <c r="AR6" s="1158"/>
      <c r="AS6" s="883" t="s">
        <v>3</v>
      </c>
      <c r="AT6" s="883" t="s">
        <v>4</v>
      </c>
      <c r="AU6" s="1156"/>
      <c r="AV6" s="1158"/>
      <c r="AW6" s="1154"/>
      <c r="AX6" s="892"/>
      <c r="AY6" s="1156"/>
      <c r="AZ6" s="1158"/>
      <c r="BA6" s="883" t="s">
        <v>3</v>
      </c>
      <c r="BB6" s="883" t="s">
        <v>4</v>
      </c>
      <c r="BC6" s="1156"/>
      <c r="BD6" s="1158"/>
      <c r="BE6" s="1154"/>
      <c r="BF6" s="892"/>
      <c r="BG6" s="1156"/>
      <c r="BH6" s="1158"/>
      <c r="BI6" s="883" t="s">
        <v>3</v>
      </c>
      <c r="BJ6" s="883" t="s">
        <v>4</v>
      </c>
      <c r="BK6" s="1156"/>
      <c r="BL6" s="1158"/>
      <c r="BM6" s="1154"/>
      <c r="BN6" s="887"/>
      <c r="BO6" s="1156"/>
      <c r="BP6" s="1158"/>
      <c r="BQ6" s="883" t="s">
        <v>3</v>
      </c>
      <c r="BR6" s="883" t="s">
        <v>4</v>
      </c>
      <c r="BS6" s="1156"/>
      <c r="BT6" s="1158"/>
      <c r="BU6" s="1154"/>
      <c r="BV6" s="887"/>
      <c r="BW6" s="1156"/>
      <c r="BX6" s="1158"/>
      <c r="BY6" s="883" t="s">
        <v>3</v>
      </c>
      <c r="BZ6" s="883" t="s">
        <v>4</v>
      </c>
      <c r="CA6" s="1156"/>
      <c r="CB6" s="1158"/>
      <c r="CC6" s="1154"/>
      <c r="CD6" s="888"/>
      <c r="CE6" s="1149"/>
      <c r="CF6" s="1151"/>
      <c r="CG6" s="889" t="s">
        <v>3</v>
      </c>
      <c r="CH6" s="889" t="s">
        <v>4</v>
      </c>
      <c r="CI6" s="1149"/>
      <c r="CJ6" s="1151"/>
      <c r="CK6" s="1147"/>
      <c r="CL6" s="1147"/>
      <c r="CM6" s="1149"/>
      <c r="CN6" s="1151"/>
      <c r="CO6" s="889" t="s">
        <v>3</v>
      </c>
      <c r="CP6" s="889" t="s">
        <v>4</v>
      </c>
      <c r="CQ6" s="1149"/>
      <c r="CR6" s="1151"/>
      <c r="CS6" s="1147"/>
      <c r="CT6" s="1147"/>
      <c r="CU6" s="1149"/>
      <c r="CV6" s="1151"/>
      <c r="CW6" s="889" t="s">
        <v>3</v>
      </c>
      <c r="CX6" s="889" t="s">
        <v>4</v>
      </c>
      <c r="CY6" s="1149"/>
      <c r="CZ6" s="1151"/>
      <c r="DA6" s="1147"/>
      <c r="DB6" s="1147"/>
      <c r="DC6" s="1149"/>
      <c r="DD6" s="1151"/>
      <c r="DE6" s="889" t="s">
        <v>3</v>
      </c>
      <c r="DF6" s="889" t="s">
        <v>4</v>
      </c>
      <c r="DG6" s="1149"/>
      <c r="DH6" s="1151"/>
      <c r="DI6" s="1147"/>
      <c r="DJ6" s="1147"/>
      <c r="DK6" s="890" t="s">
        <v>205</v>
      </c>
      <c r="DL6" s="890" t="s">
        <v>206</v>
      </c>
      <c r="DM6" s="891"/>
      <c r="DN6" s="890" t="s">
        <v>205</v>
      </c>
      <c r="DO6" s="890" t="s">
        <v>206</v>
      </c>
    </row>
    <row r="7" spans="1:120" s="140" customFormat="1" ht="8.1" customHeight="1" thickTop="1">
      <c r="A7" s="229"/>
      <c r="B7" s="229"/>
      <c r="C7" s="229"/>
      <c r="D7" s="229"/>
      <c r="E7" s="229"/>
      <c r="F7" s="229"/>
      <c r="AI7" s="136"/>
      <c r="AJ7" s="136"/>
      <c r="AK7" s="136"/>
      <c r="AL7" s="136"/>
      <c r="AM7" s="136"/>
      <c r="AN7" s="136"/>
      <c r="AO7" s="137"/>
      <c r="AQ7" s="136"/>
      <c r="AR7" s="136"/>
      <c r="AS7" s="136"/>
      <c r="AT7" s="136"/>
      <c r="AU7" s="136"/>
      <c r="AV7" s="136"/>
      <c r="AW7" s="137"/>
      <c r="AY7" s="136"/>
      <c r="AZ7" s="136"/>
      <c r="BA7" s="136"/>
      <c r="BB7" s="136"/>
      <c r="BC7" s="136"/>
      <c r="BD7" s="136"/>
      <c r="BE7" s="137"/>
      <c r="BF7" s="136"/>
      <c r="BG7" s="136"/>
      <c r="BH7" s="136"/>
      <c r="BI7" s="136"/>
      <c r="BJ7" s="136"/>
      <c r="BK7" s="136"/>
      <c r="BL7" s="136"/>
      <c r="BM7" s="136"/>
      <c r="BN7" s="136"/>
      <c r="BO7" s="136"/>
      <c r="BP7" s="136"/>
      <c r="BQ7" s="136"/>
      <c r="BR7" s="136"/>
      <c r="BS7" s="136"/>
      <c r="BT7" s="136"/>
      <c r="BU7" s="137"/>
      <c r="BV7" s="137"/>
      <c r="BW7" s="201"/>
      <c r="BX7" s="201"/>
      <c r="BY7" s="201"/>
      <c r="BZ7" s="201"/>
      <c r="CA7" s="201"/>
      <c r="CB7" s="201"/>
      <c r="CC7" s="201"/>
      <c r="CD7" s="201"/>
      <c r="CE7" s="201"/>
      <c r="CF7" s="201"/>
      <c r="CG7" s="201"/>
      <c r="CH7" s="201"/>
      <c r="CI7" s="201"/>
      <c r="CJ7" s="201"/>
      <c r="CK7" s="201"/>
      <c r="CL7" s="201"/>
      <c r="CM7" s="201"/>
      <c r="CN7" s="201"/>
      <c r="CO7" s="201"/>
      <c r="CP7" s="201"/>
      <c r="CQ7" s="201"/>
      <c r="CR7" s="201"/>
      <c r="CS7" s="201"/>
      <c r="CT7" s="201"/>
      <c r="CU7" s="201"/>
      <c r="CV7" s="201"/>
      <c r="CW7" s="201"/>
      <c r="CX7" s="201"/>
      <c r="CY7" s="201"/>
      <c r="CZ7" s="201"/>
      <c r="DA7" s="201"/>
      <c r="DB7" s="201"/>
      <c r="DC7" s="201"/>
      <c r="DD7" s="201"/>
      <c r="DE7" s="201"/>
      <c r="DF7" s="201"/>
      <c r="DG7" s="201"/>
      <c r="DH7" s="201"/>
      <c r="DI7" s="201"/>
      <c r="DJ7" s="201"/>
      <c r="DK7" s="137"/>
      <c r="DL7" s="137"/>
      <c r="DM7" s="137"/>
      <c r="DN7" s="137"/>
      <c r="DO7" s="137"/>
      <c r="DP7" s="136"/>
    </row>
    <row r="8" spans="1:120" s="140" customFormat="1" ht="23.1" customHeight="1">
      <c r="A8" s="517" t="s">
        <v>5</v>
      </c>
      <c r="B8" s="538"/>
      <c r="C8" s="705">
        <v>60.432609933315582</v>
      </c>
      <c r="D8" s="705">
        <v>1.6317793977511943</v>
      </c>
      <c r="E8" s="705">
        <v>57.229831276889186</v>
      </c>
      <c r="F8" s="705">
        <v>63.635388589741979</v>
      </c>
      <c r="G8" s="705">
        <v>2.7001637022656855</v>
      </c>
      <c r="H8" s="404">
        <v>1824.4605109999923</v>
      </c>
      <c r="I8" s="518">
        <v>2009</v>
      </c>
      <c r="J8" s="407"/>
      <c r="K8" s="705">
        <v>66.476413316853737</v>
      </c>
      <c r="L8" s="705">
        <v>1.6100538365361134</v>
      </c>
      <c r="M8" s="705">
        <v>63.315836212696887</v>
      </c>
      <c r="N8" s="705">
        <v>69.63699042101058</v>
      </c>
      <c r="O8" s="705">
        <v>2.4219926379931773</v>
      </c>
      <c r="P8" s="403">
        <v>1539.7249699999984</v>
      </c>
      <c r="Q8" s="404">
        <v>1679</v>
      </c>
      <c r="R8" s="407"/>
      <c r="S8" s="705">
        <v>77.219740193923272</v>
      </c>
      <c r="T8" s="705">
        <v>1.3147462762855213</v>
      </c>
      <c r="U8" s="705">
        <v>74.638874954070261</v>
      </c>
      <c r="V8" s="705">
        <v>79.800605433776269</v>
      </c>
      <c r="W8" s="705">
        <v>1.7026038587850414</v>
      </c>
      <c r="X8" s="403">
        <v>1520.8471059999997</v>
      </c>
      <c r="Y8" s="518">
        <v>1638</v>
      </c>
      <c r="Z8" s="404"/>
      <c r="AA8" s="705">
        <v>76.765405218547784</v>
      </c>
      <c r="AB8" s="705">
        <v>1.3665590268311736</v>
      </c>
      <c r="AC8" s="705">
        <v>74.083379843523105</v>
      </c>
      <c r="AD8" s="705">
        <v>79.447430593572477</v>
      </c>
      <c r="AE8" s="705">
        <v>1.7801756180933836</v>
      </c>
      <c r="AF8" s="403">
        <v>1652.3850130000014</v>
      </c>
      <c r="AG8" s="442">
        <v>1782</v>
      </c>
      <c r="AH8" s="404"/>
      <c r="AI8" s="556">
        <v>63.186989495096078</v>
      </c>
      <c r="AJ8" s="550">
        <v>1.8193267040275529</v>
      </c>
      <c r="AK8" s="550">
        <v>59.616166691982365</v>
      </c>
      <c r="AL8" s="550">
        <v>66.757812298209799</v>
      </c>
      <c r="AM8" s="550">
        <v>2.8792742280730912</v>
      </c>
      <c r="AN8" s="469">
        <v>1516.546278999999</v>
      </c>
      <c r="AO8" s="469">
        <v>1634</v>
      </c>
      <c r="AP8" s="772"/>
      <c r="AQ8" s="550">
        <v>55.714129482939391</v>
      </c>
      <c r="AR8" s="550">
        <v>1.6453112335972648</v>
      </c>
      <c r="AS8" s="550">
        <v>52.485295146341706</v>
      </c>
      <c r="AT8" s="550">
        <v>58.942963819537077</v>
      </c>
      <c r="AU8" s="550">
        <v>2.9531310079987643</v>
      </c>
      <c r="AV8" s="469">
        <v>1680.9229610000011</v>
      </c>
      <c r="AW8" s="469">
        <v>1792</v>
      </c>
      <c r="AX8" s="467"/>
      <c r="AY8" s="556">
        <v>69.403078238016718</v>
      </c>
      <c r="AZ8" s="550">
        <v>1.0675015150102534</v>
      </c>
      <c r="BA8" s="550">
        <v>67.309723482747501</v>
      </c>
      <c r="BB8" s="550">
        <v>71.496432993285936</v>
      </c>
      <c r="BC8" s="550">
        <v>1.5381183977881709</v>
      </c>
      <c r="BD8" s="469">
        <v>2070.6038860000126</v>
      </c>
      <c r="BE8" s="469">
        <v>4176</v>
      </c>
      <c r="BF8" s="468"/>
      <c r="BG8" s="556">
        <v>74.00791088666287</v>
      </c>
      <c r="BH8" s="550">
        <v>1.0671819193462626</v>
      </c>
      <c r="BI8" s="550">
        <v>71.915077352972105</v>
      </c>
      <c r="BJ8" s="550">
        <v>76.100744420353635</v>
      </c>
      <c r="BK8" s="550">
        <v>1.4419835752161219</v>
      </c>
      <c r="BL8" s="469">
        <v>2040.2115069999977</v>
      </c>
      <c r="BM8" s="469">
        <v>3576</v>
      </c>
      <c r="BN8" s="468"/>
      <c r="BO8" s="463">
        <v>78.913372441288985</v>
      </c>
      <c r="BP8" s="464">
        <v>0.97291713483349107</v>
      </c>
      <c r="BQ8" s="464">
        <v>77.005477521936669</v>
      </c>
      <c r="BR8" s="464">
        <v>80.821267360641301</v>
      </c>
      <c r="BS8" s="464">
        <v>1.2328926070892925</v>
      </c>
      <c r="BT8" s="465">
        <v>1997.9772670000018</v>
      </c>
      <c r="BU8" s="466">
        <v>4005</v>
      </c>
      <c r="BV8" s="469"/>
      <c r="BW8" s="556">
        <v>80.910463369855108</v>
      </c>
      <c r="BX8" s="550">
        <v>0.86657328442561399</v>
      </c>
      <c r="BY8" s="550">
        <v>79.211012430415451</v>
      </c>
      <c r="BZ8" s="550">
        <v>82.60991430929478</v>
      </c>
      <c r="CA8" s="550">
        <v>1.071027464599188</v>
      </c>
      <c r="CB8" s="550">
        <v>1843.3823870000003</v>
      </c>
      <c r="CC8" s="466">
        <v>3964</v>
      </c>
      <c r="CD8" s="803"/>
      <c r="CE8" s="550">
        <v>82.368224903363298</v>
      </c>
      <c r="CF8" s="550">
        <v>0.84619973823865502</v>
      </c>
      <c r="CG8" s="550">
        <v>80.708697069115914</v>
      </c>
      <c r="CH8" s="550">
        <v>84.027752737610669</v>
      </c>
      <c r="CI8" s="550">
        <v>1.0273375919311605</v>
      </c>
      <c r="CJ8" s="469">
        <v>1676.5548130000009</v>
      </c>
      <c r="CK8" s="469">
        <v>3774</v>
      </c>
      <c r="CL8" s="803"/>
      <c r="CM8" s="550">
        <v>71.638118370162218</v>
      </c>
      <c r="CN8" s="550">
        <v>1.1607827071209864</v>
      </c>
      <c r="CO8" s="550">
        <v>69.361135850890975</v>
      </c>
      <c r="CP8" s="550">
        <v>73.915100889433461</v>
      </c>
      <c r="CQ8" s="550">
        <v>1.6203422612569074</v>
      </c>
      <c r="CR8" s="469">
        <v>1418.5733170000037</v>
      </c>
      <c r="CS8" s="469">
        <v>2716</v>
      </c>
      <c r="CT8" s="803"/>
      <c r="CU8" s="550">
        <v>75.699167904455351</v>
      </c>
      <c r="CV8" s="550">
        <v>0.91331410597417684</v>
      </c>
      <c r="CW8" s="550">
        <v>73.908044018934788</v>
      </c>
      <c r="CX8" s="550">
        <v>77.490291789975913</v>
      </c>
      <c r="CY8" s="550">
        <v>1.2065048153857223</v>
      </c>
      <c r="CZ8" s="469">
        <v>1709.4629449999993</v>
      </c>
      <c r="DA8" s="469">
        <v>3960</v>
      </c>
      <c r="DB8" s="803"/>
      <c r="DC8" s="550"/>
      <c r="DD8" s="550"/>
      <c r="DE8" s="550"/>
      <c r="DF8" s="550"/>
      <c r="DG8" s="550"/>
      <c r="DH8" s="469"/>
      <c r="DI8" s="469"/>
      <c r="DJ8" s="803"/>
      <c r="DK8" s="464"/>
      <c r="DL8" s="464"/>
      <c r="DM8" s="464"/>
      <c r="DN8" s="464"/>
      <c r="DO8" s="464"/>
      <c r="DP8" s="136"/>
    </row>
    <row r="9" spans="1:120" s="140" customFormat="1" ht="5.0999999999999996" customHeight="1">
      <c r="A9" s="419"/>
      <c r="B9" s="597"/>
      <c r="C9" s="707"/>
      <c r="D9" s="707"/>
      <c r="E9" s="707"/>
      <c r="F9" s="707"/>
      <c r="G9" s="707"/>
      <c r="H9" s="414"/>
      <c r="I9" s="522"/>
      <c r="J9" s="707"/>
      <c r="K9" s="707"/>
      <c r="L9" s="707"/>
      <c r="M9" s="707"/>
      <c r="N9" s="707"/>
      <c r="O9" s="707"/>
      <c r="P9" s="689"/>
      <c r="Q9" s="414"/>
      <c r="R9" s="707"/>
      <c r="S9" s="707"/>
      <c r="T9" s="707"/>
      <c r="U9" s="707"/>
      <c r="V9" s="707"/>
      <c r="W9" s="707"/>
      <c r="X9" s="689"/>
      <c r="Y9" s="522"/>
      <c r="Z9" s="414"/>
      <c r="AA9" s="707"/>
      <c r="AB9" s="707"/>
      <c r="AC9" s="707"/>
      <c r="AD9" s="707"/>
      <c r="AE9" s="707"/>
      <c r="AF9" s="689"/>
      <c r="AG9" s="444"/>
      <c r="AH9" s="707"/>
      <c r="AI9" s="551"/>
      <c r="AJ9" s="551"/>
      <c r="AK9" s="551"/>
      <c r="AL9" s="551"/>
      <c r="AM9" s="551"/>
      <c r="AN9" s="551"/>
      <c r="AO9" s="481"/>
      <c r="AP9" s="773"/>
      <c r="AQ9" s="551"/>
      <c r="AR9" s="551"/>
      <c r="AS9" s="551"/>
      <c r="AT9" s="551"/>
      <c r="AU9" s="551"/>
      <c r="AV9" s="551"/>
      <c r="AW9" s="481"/>
      <c r="AX9" s="475"/>
      <c r="AY9" s="557"/>
      <c r="AZ9" s="551"/>
      <c r="BA9" s="551"/>
      <c r="BB9" s="551"/>
      <c r="BC9" s="551"/>
      <c r="BD9" s="551"/>
      <c r="BE9" s="481"/>
      <c r="BF9" s="474"/>
      <c r="BG9" s="557"/>
      <c r="BH9" s="551"/>
      <c r="BI9" s="551"/>
      <c r="BJ9" s="551"/>
      <c r="BK9" s="551"/>
      <c r="BL9" s="551"/>
      <c r="BM9" s="481"/>
      <c r="BN9" s="474"/>
      <c r="BO9" s="477"/>
      <c r="BP9" s="475"/>
      <c r="BQ9" s="475"/>
      <c r="BR9" s="475"/>
      <c r="BS9" s="475"/>
      <c r="BT9" s="478"/>
      <c r="BU9" s="480"/>
      <c r="BV9" s="481"/>
      <c r="BW9" s="557"/>
      <c r="BX9" s="551"/>
      <c r="BY9" s="551"/>
      <c r="BZ9" s="551"/>
      <c r="CA9" s="551"/>
      <c r="CB9" s="551"/>
      <c r="CC9" s="480"/>
      <c r="CD9" s="794"/>
      <c r="CE9" s="551"/>
      <c r="CF9" s="551"/>
      <c r="CG9" s="551"/>
      <c r="CH9" s="551"/>
      <c r="CI9" s="551"/>
      <c r="CJ9" s="481"/>
      <c r="CK9" s="481"/>
      <c r="CL9" s="794"/>
      <c r="CM9" s="551"/>
      <c r="CN9" s="551"/>
      <c r="CO9" s="551"/>
      <c r="CP9" s="551"/>
      <c r="CQ9" s="551"/>
      <c r="CR9" s="481"/>
      <c r="CS9" s="481"/>
      <c r="CT9" s="794"/>
      <c r="CU9" s="551"/>
      <c r="CV9" s="551"/>
      <c r="CW9" s="551"/>
      <c r="CX9" s="551"/>
      <c r="CY9" s="551"/>
      <c r="CZ9" s="481"/>
      <c r="DA9" s="481"/>
      <c r="DB9" s="794"/>
      <c r="DC9" s="551"/>
      <c r="DD9" s="551"/>
      <c r="DE9" s="551"/>
      <c r="DF9" s="551"/>
      <c r="DG9" s="551"/>
      <c r="DH9" s="481"/>
      <c r="DI9" s="481"/>
      <c r="DJ9" s="794"/>
      <c r="DK9" s="475"/>
      <c r="DL9" s="475"/>
      <c r="DM9" s="475"/>
      <c r="DN9" s="475"/>
      <c r="DO9" s="475"/>
      <c r="DP9" s="136"/>
    </row>
    <row r="10" spans="1:120" s="140" customFormat="1" ht="23.1" customHeight="1">
      <c r="A10" s="421" t="s">
        <v>6</v>
      </c>
      <c r="B10" s="645"/>
      <c r="C10" s="490"/>
      <c r="D10" s="490"/>
      <c r="E10" s="490"/>
      <c r="F10" s="490"/>
      <c r="G10" s="490"/>
      <c r="H10" s="493"/>
      <c r="I10" s="492"/>
      <c r="J10" s="490"/>
      <c r="K10" s="490"/>
      <c r="L10" s="490"/>
      <c r="M10" s="490"/>
      <c r="N10" s="490"/>
      <c r="O10" s="490"/>
      <c r="P10" s="491"/>
      <c r="Q10" s="493"/>
      <c r="R10" s="490"/>
      <c r="S10" s="490"/>
      <c r="T10" s="490"/>
      <c r="U10" s="490"/>
      <c r="V10" s="490"/>
      <c r="W10" s="490"/>
      <c r="X10" s="491"/>
      <c r="Y10" s="492"/>
      <c r="Z10" s="493"/>
      <c r="AA10" s="490"/>
      <c r="AB10" s="490"/>
      <c r="AC10" s="490"/>
      <c r="AD10" s="490"/>
      <c r="AE10" s="490"/>
      <c r="AF10" s="491"/>
      <c r="AG10" s="447"/>
      <c r="AH10" s="490"/>
      <c r="AI10" s="700"/>
      <c r="AJ10" s="700"/>
      <c r="AK10" s="700"/>
      <c r="AL10" s="700"/>
      <c r="AM10" s="700"/>
      <c r="AN10" s="700"/>
      <c r="AO10" s="697"/>
      <c r="AP10" s="774"/>
      <c r="AQ10" s="700"/>
      <c r="AR10" s="700"/>
      <c r="AS10" s="700"/>
      <c r="AT10" s="700"/>
      <c r="AU10" s="700"/>
      <c r="AV10" s="700"/>
      <c r="AW10" s="697"/>
      <c r="AX10" s="490"/>
      <c r="AY10" s="699"/>
      <c r="AZ10" s="700"/>
      <c r="BA10" s="700"/>
      <c r="BB10" s="700"/>
      <c r="BC10" s="700"/>
      <c r="BD10" s="700"/>
      <c r="BE10" s="697"/>
      <c r="BF10" s="494"/>
      <c r="BG10" s="699"/>
      <c r="BH10" s="700"/>
      <c r="BI10" s="700"/>
      <c r="BJ10" s="700"/>
      <c r="BK10" s="700"/>
      <c r="BL10" s="700"/>
      <c r="BM10" s="697"/>
      <c r="BN10" s="494"/>
      <c r="BO10" s="489"/>
      <c r="BP10" s="490"/>
      <c r="BQ10" s="490"/>
      <c r="BR10" s="490"/>
      <c r="BS10" s="490"/>
      <c r="BT10" s="491"/>
      <c r="BU10" s="493"/>
      <c r="BV10" s="697"/>
      <c r="BW10" s="699"/>
      <c r="BX10" s="700"/>
      <c r="BY10" s="700"/>
      <c r="BZ10" s="700"/>
      <c r="CA10" s="700"/>
      <c r="CB10" s="700"/>
      <c r="CC10" s="493"/>
      <c r="CD10" s="804"/>
      <c r="CE10" s="700"/>
      <c r="CF10" s="700"/>
      <c r="CG10" s="700"/>
      <c r="CH10" s="700"/>
      <c r="CI10" s="700"/>
      <c r="CJ10" s="697"/>
      <c r="CK10" s="697"/>
      <c r="CL10" s="804"/>
      <c r="CM10" s="700"/>
      <c r="CN10" s="700"/>
      <c r="CO10" s="700"/>
      <c r="CP10" s="700"/>
      <c r="CQ10" s="700"/>
      <c r="CR10" s="697"/>
      <c r="CS10" s="697"/>
      <c r="CT10" s="804"/>
      <c r="CU10" s="700"/>
      <c r="CV10" s="700"/>
      <c r="CW10" s="700"/>
      <c r="CX10" s="700"/>
      <c r="CY10" s="700"/>
      <c r="CZ10" s="697"/>
      <c r="DA10" s="697"/>
      <c r="DB10" s="804"/>
      <c r="DC10" s="700"/>
      <c r="DD10" s="700"/>
      <c r="DE10" s="700"/>
      <c r="DF10" s="700"/>
      <c r="DG10" s="700"/>
      <c r="DH10" s="697"/>
      <c r="DI10" s="697"/>
      <c r="DJ10" s="804"/>
      <c r="DK10" s="490"/>
      <c r="DL10" s="490"/>
      <c r="DM10" s="490"/>
      <c r="DN10" s="490"/>
      <c r="DO10" s="490"/>
      <c r="DP10" s="136"/>
    </row>
    <row r="11" spans="1:120" s="140" customFormat="1" ht="23.1" customHeight="1">
      <c r="A11" s="426" t="s">
        <v>7</v>
      </c>
      <c r="B11" s="546"/>
      <c r="C11" s="707">
        <v>61.972633511087018</v>
      </c>
      <c r="D11" s="707">
        <v>2.228217994842594</v>
      </c>
      <c r="E11" s="707">
        <v>57.599193666471926</v>
      </c>
      <c r="F11" s="707">
        <v>66.346073355702103</v>
      </c>
      <c r="G11" s="707">
        <v>3.5954870216124695</v>
      </c>
      <c r="H11" s="414">
        <v>1178.9863180000004</v>
      </c>
      <c r="I11" s="522">
        <v>1121</v>
      </c>
      <c r="J11" s="707"/>
      <c r="K11" s="707">
        <v>70.12217100118076</v>
      </c>
      <c r="L11" s="707">
        <v>2.0500590889825294</v>
      </c>
      <c r="M11" s="707">
        <v>66.0978522661336</v>
      </c>
      <c r="N11" s="707">
        <v>74.146489736227906</v>
      </c>
      <c r="O11" s="707">
        <v>2.9235533636686886</v>
      </c>
      <c r="P11" s="689">
        <v>995.99953199999982</v>
      </c>
      <c r="Q11" s="414">
        <v>920</v>
      </c>
      <c r="R11" s="707"/>
      <c r="S11" s="707">
        <v>78.552671456595576</v>
      </c>
      <c r="T11" s="707">
        <v>1.7327135305460606</v>
      </c>
      <c r="U11" s="707">
        <v>75.151330679085632</v>
      </c>
      <c r="V11" s="707">
        <v>81.954012234105519</v>
      </c>
      <c r="W11" s="707">
        <v>2.2057983495869706</v>
      </c>
      <c r="X11" s="689">
        <v>990.70140400000048</v>
      </c>
      <c r="Y11" s="522">
        <v>908</v>
      </c>
      <c r="Z11" s="414"/>
      <c r="AA11" s="707">
        <v>78.685720903782041</v>
      </c>
      <c r="AB11" s="707">
        <v>1.7382367143987176</v>
      </c>
      <c r="AC11" s="707">
        <v>75.274236376379449</v>
      </c>
      <c r="AD11" s="707">
        <v>82.097205431184634</v>
      </c>
      <c r="AE11" s="707">
        <v>2.2090878680825163</v>
      </c>
      <c r="AF11" s="689">
        <v>1131.171746000002</v>
      </c>
      <c r="AG11" s="444">
        <v>1067</v>
      </c>
      <c r="AH11" s="414"/>
      <c r="AI11" s="551">
        <v>64.383139642728892</v>
      </c>
      <c r="AJ11" s="551">
        <v>2.3679570530462439</v>
      </c>
      <c r="AK11" s="551">
        <v>59.735510922118728</v>
      </c>
      <c r="AL11" s="551">
        <v>69.030768363339064</v>
      </c>
      <c r="AM11" s="551">
        <v>3.6779148488041606</v>
      </c>
      <c r="AN11" s="481">
        <v>1057.8333609999984</v>
      </c>
      <c r="AO11" s="481">
        <v>954</v>
      </c>
      <c r="AP11" s="775"/>
      <c r="AQ11" s="551">
        <v>55.95934750058619</v>
      </c>
      <c r="AR11" s="551">
        <v>2.1149246661626755</v>
      </c>
      <c r="AS11" s="551">
        <v>51.80892219382325</v>
      </c>
      <c r="AT11" s="551">
        <v>60.109772807349124</v>
      </c>
      <c r="AU11" s="551">
        <v>3.7793947939448742</v>
      </c>
      <c r="AV11" s="481">
        <v>1180.6024400000015</v>
      </c>
      <c r="AW11" s="481">
        <v>1080</v>
      </c>
      <c r="AX11" s="480"/>
      <c r="AY11" s="557">
        <v>70.188561291370206</v>
      </c>
      <c r="AZ11" s="551">
        <v>1.2550461149896002</v>
      </c>
      <c r="BA11" s="551">
        <v>67.727434336557039</v>
      </c>
      <c r="BB11" s="551">
        <v>72.649688246183359</v>
      </c>
      <c r="BC11" s="551">
        <v>1.7881063408317934</v>
      </c>
      <c r="BD11" s="481">
        <v>1483.7614760000015</v>
      </c>
      <c r="BE11" s="481">
        <v>2831</v>
      </c>
      <c r="BF11" s="474"/>
      <c r="BG11" s="557">
        <v>75.050917894196516</v>
      </c>
      <c r="BH11" s="551">
        <v>1.2881313168871467</v>
      </c>
      <c r="BI11" s="551">
        <v>72.524784001832501</v>
      </c>
      <c r="BJ11" s="551">
        <v>77.577051786560531</v>
      </c>
      <c r="BK11" s="551">
        <v>1.7163431881047715</v>
      </c>
      <c r="BL11" s="481">
        <v>1446.905378999995</v>
      </c>
      <c r="BM11" s="481">
        <v>2422</v>
      </c>
      <c r="BN11" s="474"/>
      <c r="BO11" s="477">
        <v>81.17904702460892</v>
      </c>
      <c r="BP11" s="475">
        <v>1.0950506584636051</v>
      </c>
      <c r="BQ11" s="475">
        <v>79.031647710818774</v>
      </c>
      <c r="BR11" s="589">
        <v>83.326446338399066</v>
      </c>
      <c r="BS11" s="589">
        <v>1.3489326354516669</v>
      </c>
      <c r="BT11" s="642">
        <v>1448.4895549999976</v>
      </c>
      <c r="BU11" s="600">
        <v>2806</v>
      </c>
      <c r="BV11" s="601"/>
      <c r="BW11" s="557">
        <v>81.616075073591361</v>
      </c>
      <c r="BX11" s="551">
        <v>1.0394164303772822</v>
      </c>
      <c r="BY11" s="551">
        <v>79.577658634011712</v>
      </c>
      <c r="BZ11" s="551">
        <v>83.654491513170996</v>
      </c>
      <c r="CA11" s="551">
        <v>1.2735437589225702</v>
      </c>
      <c r="CB11" s="551">
        <v>1353.2897299999966</v>
      </c>
      <c r="CC11" s="600">
        <v>2724</v>
      </c>
      <c r="CD11" s="794"/>
      <c r="CE11" s="551">
        <v>83.062505347730351</v>
      </c>
      <c r="CF11" s="551">
        <v>1.0057374098032434</v>
      </c>
      <c r="CG11" s="551">
        <v>81.090099602266022</v>
      </c>
      <c r="CH11" s="551">
        <v>85.034911093194694</v>
      </c>
      <c r="CI11" s="551">
        <v>1.2108199789939573</v>
      </c>
      <c r="CJ11" s="481">
        <v>1188.8337510000024</v>
      </c>
      <c r="CK11" s="481">
        <v>2595</v>
      </c>
      <c r="CL11" s="794"/>
      <c r="CM11" s="551">
        <v>71.120846915993596</v>
      </c>
      <c r="CN11" s="551">
        <v>1.4332268627620901</v>
      </c>
      <c r="CO11" s="551">
        <v>68.309440015598497</v>
      </c>
      <c r="CP11" s="551">
        <v>73.932253816388695</v>
      </c>
      <c r="CQ11" s="551">
        <v>2.0151993753041024</v>
      </c>
      <c r="CR11" s="481">
        <v>1043.4428050000004</v>
      </c>
      <c r="CS11" s="481">
        <v>1808</v>
      </c>
      <c r="CT11" s="794"/>
      <c r="CU11" s="551">
        <v>77.344153265787511</v>
      </c>
      <c r="CV11" s="551">
        <v>1.0705449985421569</v>
      </c>
      <c r="CW11" s="551">
        <v>75.244679815338415</v>
      </c>
      <c r="CX11" s="551">
        <v>79.443626716236608</v>
      </c>
      <c r="CY11" s="551">
        <v>1.3841317712320254</v>
      </c>
      <c r="CZ11" s="481">
        <v>1273.6811489999957</v>
      </c>
      <c r="DA11" s="481">
        <v>2685</v>
      </c>
      <c r="DB11" s="794"/>
      <c r="DC11" s="551"/>
      <c r="DD11" s="551"/>
      <c r="DE11" s="551"/>
      <c r="DF11" s="551"/>
      <c r="DG11" s="551"/>
      <c r="DH11" s="481"/>
      <c r="DI11" s="481"/>
      <c r="DJ11" s="794"/>
      <c r="DK11" s="589"/>
      <c r="DL11" s="589"/>
      <c r="DM11" s="475"/>
      <c r="DN11" s="475"/>
      <c r="DO11" s="475"/>
      <c r="DP11" s="136"/>
    </row>
    <row r="12" spans="1:120" s="140" customFormat="1" ht="23.1" customHeight="1">
      <c r="A12" s="527" t="s">
        <v>8</v>
      </c>
      <c r="B12" s="646"/>
      <c r="C12" s="711">
        <v>57.619690768953745</v>
      </c>
      <c r="D12" s="711">
        <v>2.1864873033629353</v>
      </c>
      <c r="E12" s="711">
        <v>53.328157932218012</v>
      </c>
      <c r="F12" s="711">
        <v>61.911223605689479</v>
      </c>
      <c r="G12" s="711">
        <v>3.7946876739245599</v>
      </c>
      <c r="H12" s="416">
        <v>645.4741930000007</v>
      </c>
      <c r="I12" s="528">
        <v>888</v>
      </c>
      <c r="J12" s="711"/>
      <c r="K12" s="711">
        <v>59.798092433556683</v>
      </c>
      <c r="L12" s="711">
        <v>2.5005334004089854</v>
      </c>
      <c r="M12" s="711">
        <v>54.889481035496246</v>
      </c>
      <c r="N12" s="711">
        <v>64.706703831617119</v>
      </c>
      <c r="O12" s="711">
        <v>4.181627370785109</v>
      </c>
      <c r="P12" s="415">
        <v>543.7254379999988</v>
      </c>
      <c r="Q12" s="416">
        <v>759</v>
      </c>
      <c r="R12" s="711"/>
      <c r="S12" s="711">
        <v>74.728845957898542</v>
      </c>
      <c r="T12" s="711">
        <v>1.9516186046920732</v>
      </c>
      <c r="U12" s="711">
        <v>70.897791472974987</v>
      </c>
      <c r="V12" s="711">
        <v>78.559900442822098</v>
      </c>
      <c r="W12" s="711">
        <v>2.6116000851820931</v>
      </c>
      <c r="X12" s="415">
        <v>530.14570199999957</v>
      </c>
      <c r="Y12" s="528">
        <v>730</v>
      </c>
      <c r="Z12" s="416"/>
      <c r="AA12" s="711">
        <v>72.597808221178468</v>
      </c>
      <c r="AB12" s="711">
        <v>2.1257296320927206</v>
      </c>
      <c r="AC12" s="711">
        <v>68.425825378304225</v>
      </c>
      <c r="AD12" s="711">
        <v>76.769791064052711</v>
      </c>
      <c r="AE12" s="711">
        <v>2.9280906465060412</v>
      </c>
      <c r="AF12" s="415">
        <v>521.21326700000111</v>
      </c>
      <c r="AG12" s="445">
        <v>715</v>
      </c>
      <c r="AH12" s="416"/>
      <c r="AI12" s="552">
        <v>60.428559371855251</v>
      </c>
      <c r="AJ12" s="552">
        <v>2.5163269431583939</v>
      </c>
      <c r="AK12" s="552">
        <v>55.489722598433531</v>
      </c>
      <c r="AL12" s="552">
        <v>65.36739614527697</v>
      </c>
      <c r="AM12" s="552">
        <v>4.1641352521310964</v>
      </c>
      <c r="AN12" s="488">
        <v>458.71291800000012</v>
      </c>
      <c r="AO12" s="488">
        <v>680</v>
      </c>
      <c r="AP12" s="786"/>
      <c r="AQ12" s="552">
        <v>55.135490434940557</v>
      </c>
      <c r="AR12" s="552">
        <v>2.3780176329248532</v>
      </c>
      <c r="AS12" s="552">
        <v>50.468759405921183</v>
      </c>
      <c r="AT12" s="552">
        <v>59.802221463959938</v>
      </c>
      <c r="AU12" s="552">
        <v>4.3130434030162386</v>
      </c>
      <c r="AV12" s="488">
        <v>500.32052100000101</v>
      </c>
      <c r="AW12" s="488">
        <v>712</v>
      </c>
      <c r="AX12" s="486"/>
      <c r="AY12" s="558">
        <v>67.417077439921314</v>
      </c>
      <c r="AZ12" s="552">
        <v>2.0209737180553073</v>
      </c>
      <c r="BA12" s="552">
        <v>63.453977731416877</v>
      </c>
      <c r="BB12" s="552">
        <v>71.380177148425744</v>
      </c>
      <c r="BC12" s="552">
        <v>2.9977177813088929</v>
      </c>
      <c r="BD12" s="488">
        <v>586.84240999999918</v>
      </c>
      <c r="BE12" s="488">
        <v>1345</v>
      </c>
      <c r="BF12" s="487"/>
      <c r="BG12" s="558">
        <v>71.464312601874809</v>
      </c>
      <c r="BH12" s="552">
        <v>1.8798392091974765</v>
      </c>
      <c r="BI12" s="552">
        <v>67.777789747959488</v>
      </c>
      <c r="BJ12" s="552">
        <v>75.15083545579013</v>
      </c>
      <c r="BK12" s="552">
        <v>2.6304586733660966</v>
      </c>
      <c r="BL12" s="488">
        <v>593.30612799999994</v>
      </c>
      <c r="BM12" s="488">
        <v>1154</v>
      </c>
      <c r="BN12" s="487"/>
      <c r="BO12" s="482">
        <v>72.940889531666159</v>
      </c>
      <c r="BP12" s="483">
        <v>1.9643133900160628</v>
      </c>
      <c r="BQ12" s="483">
        <v>69.088862054044682</v>
      </c>
      <c r="BR12" s="483">
        <v>76.792917009287621</v>
      </c>
      <c r="BS12" s="483">
        <v>2.6930208866774055</v>
      </c>
      <c r="BT12" s="484">
        <v>549.48771200000101</v>
      </c>
      <c r="BU12" s="486">
        <v>1199</v>
      </c>
      <c r="BV12" s="488"/>
      <c r="BW12" s="558">
        <v>78.962062269788277</v>
      </c>
      <c r="BX12" s="552">
        <v>1.5492427282454864</v>
      </c>
      <c r="BY12" s="552">
        <v>75.923817198937769</v>
      </c>
      <c r="BZ12" s="552">
        <v>82.000307340638784</v>
      </c>
      <c r="CA12" s="552">
        <v>1.9620089492498514</v>
      </c>
      <c r="CB12" s="552">
        <v>490.09265700000043</v>
      </c>
      <c r="CC12" s="486">
        <v>1240</v>
      </c>
      <c r="CD12" s="805"/>
      <c r="CE12" s="552">
        <v>80.675896871560525</v>
      </c>
      <c r="CF12" s="552">
        <v>1.5649087566684408</v>
      </c>
      <c r="CG12" s="552">
        <v>77.606870112991274</v>
      </c>
      <c r="CH12" s="552">
        <v>83.744923630129776</v>
      </c>
      <c r="CI12" s="552">
        <v>1.9397475793294772</v>
      </c>
      <c r="CJ12" s="488">
        <v>487.72106199999979</v>
      </c>
      <c r="CK12" s="488">
        <v>1179</v>
      </c>
      <c r="CL12" s="805"/>
      <c r="CM12" s="552">
        <v>73.07693275560581</v>
      </c>
      <c r="CN12" s="552">
        <v>1.8361563697881871</v>
      </c>
      <c r="CO12" s="552">
        <v>69.475142402417461</v>
      </c>
      <c r="CP12" s="552">
        <v>76.678723108794173</v>
      </c>
      <c r="CQ12" s="552">
        <v>2.5126346995554947</v>
      </c>
      <c r="CR12" s="488">
        <v>375.13051199999995</v>
      </c>
      <c r="CS12" s="488">
        <v>908</v>
      </c>
      <c r="CT12" s="805"/>
      <c r="CU12" s="552">
        <v>70.891287299206013</v>
      </c>
      <c r="CV12" s="552">
        <v>1.7223259899147088</v>
      </c>
      <c r="CW12" s="552">
        <v>67.513589310080334</v>
      </c>
      <c r="CX12" s="552">
        <v>74.268985288331677</v>
      </c>
      <c r="CY12" s="552">
        <v>2.4295312661560304</v>
      </c>
      <c r="CZ12" s="488">
        <v>435.78179599999999</v>
      </c>
      <c r="DA12" s="488">
        <v>1275</v>
      </c>
      <c r="DB12" s="805"/>
      <c r="DC12" s="552"/>
      <c r="DD12" s="552"/>
      <c r="DE12" s="552"/>
      <c r="DF12" s="552"/>
      <c r="DG12" s="552"/>
      <c r="DH12" s="488"/>
      <c r="DI12" s="488"/>
      <c r="DJ12" s="805"/>
      <c r="DK12" s="483"/>
      <c r="DL12" s="483"/>
      <c r="DM12" s="483"/>
      <c r="DN12" s="483"/>
      <c r="DO12" s="483"/>
      <c r="DP12" s="136"/>
    </row>
    <row r="13" spans="1:120" s="140" customFormat="1" ht="5.0999999999999996" customHeight="1">
      <c r="A13" s="413"/>
      <c r="B13" s="245"/>
      <c r="C13" s="707"/>
      <c r="D13" s="707"/>
      <c r="E13" s="707"/>
      <c r="F13" s="707"/>
      <c r="G13" s="707"/>
      <c r="H13" s="414"/>
      <c r="I13" s="522"/>
      <c r="J13" s="707"/>
      <c r="K13" s="707"/>
      <c r="L13" s="707"/>
      <c r="M13" s="707"/>
      <c r="N13" s="707"/>
      <c r="O13" s="707"/>
      <c r="P13" s="689"/>
      <c r="Q13" s="414"/>
      <c r="R13" s="707"/>
      <c r="S13" s="707"/>
      <c r="T13" s="707"/>
      <c r="U13" s="707"/>
      <c r="V13" s="707"/>
      <c r="W13" s="707"/>
      <c r="X13" s="689"/>
      <c r="Y13" s="522"/>
      <c r="Z13" s="414"/>
      <c r="AA13" s="707"/>
      <c r="AB13" s="707"/>
      <c r="AC13" s="707"/>
      <c r="AD13" s="707"/>
      <c r="AE13" s="707"/>
      <c r="AF13" s="689"/>
      <c r="AG13" s="444"/>
      <c r="AH13" s="414"/>
      <c r="AI13" s="551"/>
      <c r="AJ13" s="551"/>
      <c r="AK13" s="551"/>
      <c r="AL13" s="551"/>
      <c r="AM13" s="551"/>
      <c r="AN13" s="481"/>
      <c r="AO13" s="481"/>
      <c r="AP13" s="775"/>
      <c r="AQ13" s="551"/>
      <c r="AR13" s="551"/>
      <c r="AS13" s="551"/>
      <c r="AT13" s="551"/>
      <c r="AU13" s="551"/>
      <c r="AV13" s="481"/>
      <c r="AW13" s="481"/>
      <c r="AX13" s="480"/>
      <c r="AY13" s="557"/>
      <c r="AZ13" s="551"/>
      <c r="BA13" s="551"/>
      <c r="BB13" s="551"/>
      <c r="BC13" s="551"/>
      <c r="BD13" s="481"/>
      <c r="BE13" s="481"/>
      <c r="BF13" s="474"/>
      <c r="BG13" s="557"/>
      <c r="BH13" s="551"/>
      <c r="BI13" s="551"/>
      <c r="BJ13" s="551"/>
      <c r="BK13" s="551"/>
      <c r="BL13" s="481"/>
      <c r="BM13" s="481"/>
      <c r="BN13" s="474"/>
      <c r="BO13" s="477"/>
      <c r="BP13" s="475"/>
      <c r="BQ13" s="475"/>
      <c r="BR13" s="589"/>
      <c r="BS13" s="589"/>
      <c r="BT13" s="642"/>
      <c r="BU13" s="600"/>
      <c r="BV13" s="601"/>
      <c r="BW13" s="557"/>
      <c r="BX13" s="551"/>
      <c r="BY13" s="551"/>
      <c r="BZ13" s="551"/>
      <c r="CA13" s="551"/>
      <c r="CB13" s="551"/>
      <c r="CC13" s="600"/>
      <c r="CD13" s="794"/>
      <c r="CE13" s="551"/>
      <c r="CF13" s="551"/>
      <c r="CG13" s="551"/>
      <c r="CH13" s="551"/>
      <c r="CI13" s="551"/>
      <c r="CJ13" s="481"/>
      <c r="CK13" s="481"/>
      <c r="CL13" s="794"/>
      <c r="CM13" s="551"/>
      <c r="CN13" s="551"/>
      <c r="CO13" s="551"/>
      <c r="CP13" s="551"/>
      <c r="CQ13" s="551"/>
      <c r="CR13" s="481"/>
      <c r="CS13" s="481"/>
      <c r="CT13" s="794"/>
      <c r="CU13" s="551"/>
      <c r="CV13" s="551"/>
      <c r="CW13" s="551"/>
      <c r="CX13" s="551"/>
      <c r="CY13" s="551"/>
      <c r="CZ13" s="481"/>
      <c r="DA13" s="481"/>
      <c r="DB13" s="794"/>
      <c r="DC13" s="551"/>
      <c r="DD13" s="551"/>
      <c r="DE13" s="551"/>
      <c r="DF13" s="551"/>
      <c r="DG13" s="551"/>
      <c r="DH13" s="481"/>
      <c r="DI13" s="481"/>
      <c r="DJ13" s="794"/>
      <c r="DK13" s="589"/>
      <c r="DL13" s="589"/>
      <c r="DM13" s="475"/>
      <c r="DN13" s="475"/>
      <c r="DO13" s="475"/>
      <c r="DP13" s="136"/>
    </row>
    <row r="14" spans="1:120" s="140" customFormat="1" ht="23.1" customHeight="1">
      <c r="A14" s="421" t="s">
        <v>62</v>
      </c>
      <c r="B14" s="647"/>
      <c r="C14" s="490"/>
      <c r="D14" s="490"/>
      <c r="E14" s="490"/>
      <c r="F14" s="490"/>
      <c r="G14" s="490"/>
      <c r="H14" s="493"/>
      <c r="I14" s="492"/>
      <c r="J14" s="490"/>
      <c r="K14" s="490"/>
      <c r="L14" s="490"/>
      <c r="M14" s="494"/>
      <c r="N14" s="494"/>
      <c r="O14" s="494"/>
      <c r="P14" s="491"/>
      <c r="Q14" s="494"/>
      <c r="R14" s="490"/>
      <c r="S14" s="490"/>
      <c r="T14" s="490"/>
      <c r="U14" s="494"/>
      <c r="V14" s="494"/>
      <c r="W14" s="494"/>
      <c r="X14" s="491"/>
      <c r="Y14" s="648"/>
      <c r="Z14" s="494"/>
      <c r="AA14" s="490"/>
      <c r="AB14" s="490"/>
      <c r="AC14" s="494"/>
      <c r="AD14" s="494"/>
      <c r="AE14" s="494"/>
      <c r="AF14" s="491"/>
      <c r="AG14" s="585"/>
      <c r="AH14" s="493"/>
      <c r="AI14" s="700"/>
      <c r="AJ14" s="700"/>
      <c r="AK14" s="700"/>
      <c r="AL14" s="700"/>
      <c r="AM14" s="700"/>
      <c r="AN14" s="697"/>
      <c r="AO14" s="697"/>
      <c r="AP14" s="776"/>
      <c r="AQ14" s="700"/>
      <c r="AR14" s="700"/>
      <c r="AS14" s="700"/>
      <c r="AT14" s="700"/>
      <c r="AU14" s="700"/>
      <c r="AV14" s="697"/>
      <c r="AW14" s="697"/>
      <c r="AX14" s="493"/>
      <c r="AY14" s="699"/>
      <c r="AZ14" s="700"/>
      <c r="BA14" s="700"/>
      <c r="BB14" s="700"/>
      <c r="BC14" s="700"/>
      <c r="BD14" s="697"/>
      <c r="BE14" s="697"/>
      <c r="BF14" s="494"/>
      <c r="BG14" s="699"/>
      <c r="BH14" s="700"/>
      <c r="BI14" s="700"/>
      <c r="BJ14" s="700"/>
      <c r="BK14" s="700"/>
      <c r="BL14" s="697"/>
      <c r="BM14" s="697"/>
      <c r="BN14" s="494"/>
      <c r="BO14" s="489"/>
      <c r="BP14" s="490"/>
      <c r="BQ14" s="494"/>
      <c r="BR14" s="762"/>
      <c r="BS14" s="762"/>
      <c r="BT14" s="763"/>
      <c r="BU14" s="762"/>
      <c r="BV14" s="617"/>
      <c r="BW14" s="699"/>
      <c r="BX14" s="700"/>
      <c r="BY14" s="700"/>
      <c r="BZ14" s="700"/>
      <c r="CA14" s="700"/>
      <c r="CB14" s="700"/>
      <c r="CC14" s="762"/>
      <c r="CD14" s="804"/>
      <c r="CE14" s="700"/>
      <c r="CF14" s="700"/>
      <c r="CG14" s="700"/>
      <c r="CH14" s="700"/>
      <c r="CI14" s="700"/>
      <c r="CJ14" s="697"/>
      <c r="CK14" s="697"/>
      <c r="CL14" s="804"/>
      <c r="CM14" s="700"/>
      <c r="CN14" s="700"/>
      <c r="CO14" s="700"/>
      <c r="CP14" s="700"/>
      <c r="CQ14" s="700"/>
      <c r="CR14" s="697"/>
      <c r="CS14" s="697"/>
      <c r="CT14" s="804"/>
      <c r="CU14" s="700"/>
      <c r="CV14" s="700"/>
      <c r="CW14" s="700"/>
      <c r="CX14" s="700"/>
      <c r="CY14" s="700"/>
      <c r="CZ14" s="697"/>
      <c r="DA14" s="697"/>
      <c r="DB14" s="804"/>
      <c r="DC14" s="700"/>
      <c r="DD14" s="700"/>
      <c r="DE14" s="700"/>
      <c r="DF14" s="700"/>
      <c r="DG14" s="700"/>
      <c r="DH14" s="697"/>
      <c r="DI14" s="697"/>
      <c r="DJ14" s="804"/>
      <c r="DK14" s="762"/>
      <c r="DL14" s="762"/>
      <c r="DM14" s="494"/>
      <c r="DN14" s="494"/>
      <c r="DO14" s="494"/>
      <c r="DP14" s="136"/>
    </row>
    <row r="15" spans="1:120" s="140" customFormat="1" ht="23.1" customHeight="1">
      <c r="A15" s="427" t="s">
        <v>49</v>
      </c>
      <c r="B15" s="245"/>
      <c r="C15" s="706">
        <v>63.363192896465215</v>
      </c>
      <c r="D15" s="706">
        <v>2.8514615548054758</v>
      </c>
      <c r="E15" s="706">
        <v>57.766480362934445</v>
      </c>
      <c r="F15" s="706">
        <v>68.959905429995985</v>
      </c>
      <c r="G15" s="706">
        <v>4.5001860298686873</v>
      </c>
      <c r="H15" s="409">
        <v>857.1160229999989</v>
      </c>
      <c r="I15" s="521">
        <v>625</v>
      </c>
      <c r="J15" s="707"/>
      <c r="K15" s="706">
        <v>70.856632708010565</v>
      </c>
      <c r="L15" s="706">
        <v>2.6952745464968184</v>
      </c>
      <c r="M15" s="706">
        <v>65.565739429931341</v>
      </c>
      <c r="N15" s="706">
        <v>76.147525986089775</v>
      </c>
      <c r="O15" s="706">
        <v>3.8038422706363093</v>
      </c>
      <c r="P15" s="409">
        <v>702.69536100000005</v>
      </c>
      <c r="Q15" s="410">
        <v>502</v>
      </c>
      <c r="R15" s="707"/>
      <c r="S15" s="706">
        <v>79.450964924841287</v>
      </c>
      <c r="T15" s="706">
        <v>2.2151718054888478</v>
      </c>
      <c r="U15" s="706">
        <v>75.102551838446644</v>
      </c>
      <c r="V15" s="706">
        <v>83.79937801123593</v>
      </c>
      <c r="W15" s="706">
        <v>2.788099310794208</v>
      </c>
      <c r="X15" s="409">
        <v>724.47772100000032</v>
      </c>
      <c r="Y15" s="521">
        <v>510</v>
      </c>
      <c r="Z15" s="410"/>
      <c r="AA15" s="706">
        <v>77.178706601523174</v>
      </c>
      <c r="AB15" s="706">
        <v>2.221741159886514</v>
      </c>
      <c r="AC15" s="706">
        <v>72.81829036588509</v>
      </c>
      <c r="AD15" s="706">
        <v>81.539122837161244</v>
      </c>
      <c r="AE15" s="706">
        <v>2.8786970625945507</v>
      </c>
      <c r="AF15" s="409">
        <v>839.52684300000112</v>
      </c>
      <c r="AG15" s="443">
        <v>595</v>
      </c>
      <c r="AH15" s="414"/>
      <c r="AI15" s="553">
        <v>60.66906630047707</v>
      </c>
      <c r="AJ15" s="553">
        <v>2.9547038214237009</v>
      </c>
      <c r="AK15" s="553">
        <v>54.869819931680198</v>
      </c>
      <c r="AL15" s="553">
        <v>66.468312669273942</v>
      </c>
      <c r="AM15" s="553">
        <v>4.8701982766470673</v>
      </c>
      <c r="AN15" s="476">
        <v>821.27280900000005</v>
      </c>
      <c r="AO15" s="476">
        <v>577</v>
      </c>
      <c r="AP15" s="775"/>
      <c r="AQ15" s="553">
        <v>54.304494985976682</v>
      </c>
      <c r="AR15" s="553">
        <v>2.5666998727564718</v>
      </c>
      <c r="AS15" s="553">
        <v>49.267485263033542</v>
      </c>
      <c r="AT15" s="553">
        <v>59.341504708919821</v>
      </c>
      <c r="AU15" s="553">
        <v>4.7264961646716053</v>
      </c>
      <c r="AV15" s="476">
        <v>917.78671199999906</v>
      </c>
      <c r="AW15" s="476">
        <v>701</v>
      </c>
      <c r="AX15" s="480"/>
      <c r="AY15" s="559">
        <v>70.264123365720835</v>
      </c>
      <c r="AZ15" s="553">
        <v>1.5654737419416638</v>
      </c>
      <c r="BA15" s="553">
        <v>67.194252404543604</v>
      </c>
      <c r="BB15" s="553">
        <v>73.333994326898051</v>
      </c>
      <c r="BC15" s="553">
        <v>2.2279844491810716</v>
      </c>
      <c r="BD15" s="476">
        <v>1124.7845459999974</v>
      </c>
      <c r="BE15" s="476">
        <v>1733</v>
      </c>
      <c r="BF15" s="474"/>
      <c r="BG15" s="559">
        <v>73.747009253221378</v>
      </c>
      <c r="BH15" s="553">
        <v>1.6414088607610362</v>
      </c>
      <c r="BI15" s="553">
        <v>70.528068373486292</v>
      </c>
      <c r="BJ15" s="553">
        <v>76.965950132956479</v>
      </c>
      <c r="BK15" s="553">
        <v>2.2257293921235686</v>
      </c>
      <c r="BL15" s="476">
        <v>1099.8110150000005</v>
      </c>
      <c r="BM15" s="476">
        <v>1481</v>
      </c>
      <c r="BN15" s="474"/>
      <c r="BO15" s="470">
        <v>80.837810302376354</v>
      </c>
      <c r="BP15" s="471">
        <v>1.3846992081413256</v>
      </c>
      <c r="BQ15" s="471">
        <v>78.122408867395833</v>
      </c>
      <c r="BR15" s="509">
        <v>83.553211737356875</v>
      </c>
      <c r="BS15" s="509">
        <v>1.7129350769915896</v>
      </c>
      <c r="BT15" s="510">
        <v>1093.9034019999995</v>
      </c>
      <c r="BU15" s="511">
        <v>1621</v>
      </c>
      <c r="BV15" s="512"/>
      <c r="BW15" s="559">
        <v>81.003151282769508</v>
      </c>
      <c r="BX15" s="553">
        <v>1.2891539867395589</v>
      </c>
      <c r="BY15" s="553">
        <v>78.474970466187926</v>
      </c>
      <c r="BZ15" s="553">
        <v>83.53133209935109</v>
      </c>
      <c r="CA15" s="553">
        <v>1.591486215442806</v>
      </c>
      <c r="CB15" s="553">
        <v>1022.1015490000003</v>
      </c>
      <c r="CC15" s="511">
        <v>1660</v>
      </c>
      <c r="CD15" s="806"/>
      <c r="CE15" s="553">
        <v>81.856606301599214</v>
      </c>
      <c r="CF15" s="553">
        <v>1.278976621462212</v>
      </c>
      <c r="CG15" s="553">
        <v>79.348336437221647</v>
      </c>
      <c r="CH15" s="553">
        <v>84.364876165976781</v>
      </c>
      <c r="CI15" s="553">
        <v>1.562459866403263</v>
      </c>
      <c r="CJ15" s="476">
        <v>889.04442399999857</v>
      </c>
      <c r="CK15" s="476">
        <v>1540</v>
      </c>
      <c r="CL15" s="806"/>
      <c r="CM15" s="553">
        <v>72.13521900974466</v>
      </c>
      <c r="CN15" s="553">
        <v>1.739829931687465</v>
      </c>
      <c r="CO15" s="553">
        <v>68.722381864037317</v>
      </c>
      <c r="CP15" s="553">
        <v>75.548056155451988</v>
      </c>
      <c r="CQ15" s="553">
        <v>2.4119008101333046</v>
      </c>
      <c r="CR15" s="476">
        <v>801.54141199999992</v>
      </c>
      <c r="CS15" s="476">
        <v>1092</v>
      </c>
      <c r="CT15" s="806"/>
      <c r="CU15" s="553">
        <v>77.373372343223522</v>
      </c>
      <c r="CV15" s="553">
        <v>1.3344728250844873</v>
      </c>
      <c r="CW15" s="553">
        <v>74.756303214484461</v>
      </c>
      <c r="CX15" s="553">
        <v>79.990441471962583</v>
      </c>
      <c r="CY15" s="553">
        <v>1.7247184459853293</v>
      </c>
      <c r="CZ15" s="476">
        <v>961.91709299999934</v>
      </c>
      <c r="DA15" s="476">
        <v>1666</v>
      </c>
      <c r="DB15" s="806"/>
      <c r="DC15" s="553"/>
      <c r="DD15" s="553"/>
      <c r="DE15" s="553"/>
      <c r="DF15" s="553"/>
      <c r="DG15" s="553"/>
      <c r="DH15" s="476"/>
      <c r="DI15" s="476"/>
      <c r="DJ15" s="806"/>
      <c r="DK15" s="509"/>
      <c r="DL15" s="509"/>
      <c r="DM15" s="471"/>
      <c r="DN15" s="471"/>
      <c r="DO15" s="471"/>
      <c r="DP15" s="136"/>
    </row>
    <row r="16" spans="1:120" s="140" customFormat="1" ht="23.1" customHeight="1">
      <c r="A16" s="634" t="s">
        <v>191</v>
      </c>
      <c r="B16" s="652"/>
      <c r="C16" s="713"/>
      <c r="D16" s="713"/>
      <c r="E16" s="713"/>
      <c r="F16" s="713"/>
      <c r="G16" s="713"/>
      <c r="H16" s="693"/>
      <c r="I16" s="533"/>
      <c r="J16" s="713"/>
      <c r="K16" s="713"/>
      <c r="L16" s="713"/>
      <c r="M16" s="713"/>
      <c r="N16" s="713"/>
      <c r="O16" s="713"/>
      <c r="P16" s="693"/>
      <c r="Q16" s="431"/>
      <c r="R16" s="713"/>
      <c r="S16" s="713"/>
      <c r="T16" s="713"/>
      <c r="U16" s="713"/>
      <c r="V16" s="713"/>
      <c r="W16" s="713"/>
      <c r="X16" s="693"/>
      <c r="Y16" s="533"/>
      <c r="Z16" s="431"/>
      <c r="AA16" s="713"/>
      <c r="AB16" s="713"/>
      <c r="AC16" s="713"/>
      <c r="AD16" s="713"/>
      <c r="AE16" s="713"/>
      <c r="AF16" s="693"/>
      <c r="AG16" s="449"/>
      <c r="AH16" s="432"/>
      <c r="AI16" s="554"/>
      <c r="AJ16" s="554"/>
      <c r="AK16" s="554"/>
      <c r="AL16" s="554"/>
      <c r="AM16" s="554"/>
      <c r="AN16" s="506"/>
      <c r="AO16" s="506"/>
      <c r="AP16" s="787"/>
      <c r="AQ16" s="554"/>
      <c r="AR16" s="554"/>
      <c r="AS16" s="554"/>
      <c r="AT16" s="554"/>
      <c r="AU16" s="554"/>
      <c r="AV16" s="506"/>
      <c r="AW16" s="506"/>
      <c r="AX16" s="504"/>
      <c r="AY16" s="560">
        <v>69.496326374539947</v>
      </c>
      <c r="AZ16" s="554">
        <v>1.6580876821258523</v>
      </c>
      <c r="BA16" s="554">
        <v>66.244840840116041</v>
      </c>
      <c r="BB16" s="554">
        <v>72.747811908963868</v>
      </c>
      <c r="BC16" s="554">
        <v>2.3858637839212382</v>
      </c>
      <c r="BD16" s="506">
        <v>1026.6995210000021</v>
      </c>
      <c r="BE16" s="506">
        <v>1574</v>
      </c>
      <c r="BF16" s="504"/>
      <c r="BG16" s="560">
        <v>73.73066684013601</v>
      </c>
      <c r="BH16" s="554">
        <v>1.7241081183759326</v>
      </c>
      <c r="BI16" s="554">
        <v>70.349545758122773</v>
      </c>
      <c r="BJ16" s="554">
        <v>77.111787922149247</v>
      </c>
      <c r="BK16" s="554">
        <v>2.3383867151427924</v>
      </c>
      <c r="BL16" s="506">
        <v>1014.8813689999985</v>
      </c>
      <c r="BM16" s="506">
        <v>1352</v>
      </c>
      <c r="BN16" s="504"/>
      <c r="BO16" s="507">
        <v>80.923864916063081</v>
      </c>
      <c r="BP16" s="500">
        <v>1.4671016783589734</v>
      </c>
      <c r="BQ16" s="500">
        <v>78.046871862802874</v>
      </c>
      <c r="BR16" s="500">
        <v>83.800857969323289</v>
      </c>
      <c r="BS16" s="500">
        <v>1.8129406941706256</v>
      </c>
      <c r="BT16" s="501">
        <v>1007.4107630000001</v>
      </c>
      <c r="BU16" s="503">
        <v>1474</v>
      </c>
      <c r="BV16" s="506"/>
      <c r="BW16" s="560">
        <v>80.745421154649307</v>
      </c>
      <c r="BX16" s="554">
        <v>1.3557848824540011</v>
      </c>
      <c r="BY16" s="554">
        <v>78.086569406534608</v>
      </c>
      <c r="BZ16" s="554">
        <v>83.404272902764021</v>
      </c>
      <c r="CA16" s="554">
        <v>1.6790857773313319</v>
      </c>
      <c r="CB16" s="554">
        <v>945.53302599999995</v>
      </c>
      <c r="CC16" s="503">
        <v>1526</v>
      </c>
      <c r="CD16" s="807"/>
      <c r="CE16" s="554">
        <v>82.029539135482082</v>
      </c>
      <c r="CF16" s="554">
        <v>1.3459242277557597</v>
      </c>
      <c r="CG16" s="554">
        <v>79.389974718459456</v>
      </c>
      <c r="CH16" s="554">
        <v>84.669103552504723</v>
      </c>
      <c r="CI16" s="554">
        <v>1.640779945786111</v>
      </c>
      <c r="CJ16" s="506">
        <v>811.77846299999976</v>
      </c>
      <c r="CK16" s="506">
        <v>1412</v>
      </c>
      <c r="CL16" s="807"/>
      <c r="CM16" s="554">
        <v>71.565601073560316</v>
      </c>
      <c r="CN16" s="554">
        <v>1.8326253675569268</v>
      </c>
      <c r="CO16" s="554">
        <v>67.970737107461261</v>
      </c>
      <c r="CP16" s="554">
        <v>75.160465039659371</v>
      </c>
      <c r="CQ16" s="554">
        <v>2.5607629085281092</v>
      </c>
      <c r="CR16" s="506">
        <v>742.0594489999994</v>
      </c>
      <c r="CS16" s="506">
        <v>998</v>
      </c>
      <c r="CT16" s="807"/>
      <c r="CU16" s="554">
        <v>77.531995656189011</v>
      </c>
      <c r="CV16" s="554">
        <v>1.3814924522971033</v>
      </c>
      <c r="CW16" s="554">
        <v>74.822715121934706</v>
      </c>
      <c r="CX16" s="554">
        <v>80.24127619044333</v>
      </c>
      <c r="CY16" s="554">
        <v>1.7818352805250217</v>
      </c>
      <c r="CZ16" s="506">
        <v>892.09218999999939</v>
      </c>
      <c r="DA16" s="506">
        <v>1523</v>
      </c>
      <c r="DB16" s="807"/>
      <c r="DC16" s="554"/>
      <c r="DD16" s="554"/>
      <c r="DE16" s="554"/>
      <c r="DF16" s="554"/>
      <c r="DG16" s="554"/>
      <c r="DH16" s="506"/>
      <c r="DI16" s="506"/>
      <c r="DJ16" s="807"/>
      <c r="DK16" s="500"/>
      <c r="DL16" s="500"/>
      <c r="DM16" s="500"/>
      <c r="DN16" s="500"/>
      <c r="DO16" s="500"/>
      <c r="DP16" s="136"/>
    </row>
    <row r="17" spans="1:120" s="140" customFormat="1" ht="23.1" customHeight="1">
      <c r="A17" s="634" t="s">
        <v>192</v>
      </c>
      <c r="B17" s="652"/>
      <c r="C17" s="713"/>
      <c r="D17" s="713"/>
      <c r="E17" s="713"/>
      <c r="F17" s="713"/>
      <c r="G17" s="713"/>
      <c r="H17" s="693"/>
      <c r="I17" s="533"/>
      <c r="J17" s="713"/>
      <c r="K17" s="713"/>
      <c r="L17" s="713"/>
      <c r="M17" s="713"/>
      <c r="N17" s="713"/>
      <c r="O17" s="713"/>
      <c r="P17" s="693"/>
      <c r="Q17" s="431"/>
      <c r="R17" s="713"/>
      <c r="S17" s="713"/>
      <c r="T17" s="713"/>
      <c r="U17" s="713"/>
      <c r="V17" s="713"/>
      <c r="W17" s="713"/>
      <c r="X17" s="693"/>
      <c r="Y17" s="533"/>
      <c r="Z17" s="431"/>
      <c r="AA17" s="713"/>
      <c r="AB17" s="713"/>
      <c r="AC17" s="713"/>
      <c r="AD17" s="713"/>
      <c r="AE17" s="713"/>
      <c r="AF17" s="693"/>
      <c r="AG17" s="449"/>
      <c r="AH17" s="432"/>
      <c r="AI17" s="554"/>
      <c r="AJ17" s="554"/>
      <c r="AK17" s="554"/>
      <c r="AL17" s="554"/>
      <c r="AM17" s="554"/>
      <c r="AN17" s="506"/>
      <c r="AO17" s="506"/>
      <c r="AP17" s="787"/>
      <c r="AQ17" s="554"/>
      <c r="AR17" s="554"/>
      <c r="AS17" s="554"/>
      <c r="AT17" s="554"/>
      <c r="AU17" s="554"/>
      <c r="AV17" s="506"/>
      <c r="AW17" s="506"/>
      <c r="AX17" s="504"/>
      <c r="AY17" s="560">
        <v>78.300995488353138</v>
      </c>
      <c r="AZ17" s="554">
        <v>4.3441464473376916</v>
      </c>
      <c r="BA17" s="554">
        <v>69.782188259275941</v>
      </c>
      <c r="BB17" s="554">
        <v>86.819802717430335</v>
      </c>
      <c r="BC17" s="554">
        <v>5.5480092178187697</v>
      </c>
      <c r="BD17" s="506">
        <v>98.085024999999959</v>
      </c>
      <c r="BE17" s="506">
        <v>159</v>
      </c>
      <c r="BF17" s="504"/>
      <c r="BG17" s="560">
        <v>73.942295720860514</v>
      </c>
      <c r="BH17" s="554">
        <v>5.2361282606440271</v>
      </c>
      <c r="BI17" s="554">
        <v>63.673807647812311</v>
      </c>
      <c r="BJ17" s="554">
        <v>84.210783793908732</v>
      </c>
      <c r="BK17" s="554">
        <v>7.0813709658284472</v>
      </c>
      <c r="BL17" s="506">
        <v>84.92964600000002</v>
      </c>
      <c r="BM17" s="506">
        <v>129</v>
      </c>
      <c r="BN17" s="504"/>
      <c r="BO17" s="507">
        <v>79.835501377175063</v>
      </c>
      <c r="BP17" s="500">
        <v>3.7976104244542364</v>
      </c>
      <c r="BQ17" s="500">
        <v>72.388370090157281</v>
      </c>
      <c r="BR17" s="500">
        <v>87.282632664192846</v>
      </c>
      <c r="BS17" s="500">
        <v>4.7567941065626869</v>
      </c>
      <c r="BT17" s="501">
        <v>86.492638999999969</v>
      </c>
      <c r="BU17" s="503">
        <v>147</v>
      </c>
      <c r="BV17" s="506"/>
      <c r="BW17" s="560">
        <v>84.185821372053894</v>
      </c>
      <c r="BX17" s="554">
        <v>3.8916102587215917</v>
      </c>
      <c r="BY17" s="554">
        <v>76.55392130199678</v>
      </c>
      <c r="BZ17" s="554">
        <v>91.817721442110994</v>
      </c>
      <c r="CA17" s="554">
        <v>4.6226433326852838</v>
      </c>
      <c r="CB17" s="554">
        <v>76.568522999999999</v>
      </c>
      <c r="CC17" s="503">
        <v>134</v>
      </c>
      <c r="CD17" s="807"/>
      <c r="CE17" s="554">
        <v>80.03972409014618</v>
      </c>
      <c r="CF17" s="554">
        <v>4.1064217200888242</v>
      </c>
      <c r="CG17" s="554">
        <v>71.98639951948374</v>
      </c>
      <c r="CH17" s="554">
        <v>88.09304866080862</v>
      </c>
      <c r="CI17" s="554">
        <v>5.1304796046821615</v>
      </c>
      <c r="CJ17" s="506">
        <v>77.265961000000033</v>
      </c>
      <c r="CK17" s="506">
        <v>128</v>
      </c>
      <c r="CL17" s="807"/>
      <c r="CM17" s="554">
        <v>79.241413064999193</v>
      </c>
      <c r="CN17" s="554">
        <v>4.8031957414983939</v>
      </c>
      <c r="CO17" s="554">
        <v>69.819500873392116</v>
      </c>
      <c r="CP17" s="554">
        <v>88.663325256606285</v>
      </c>
      <c r="CQ17" s="554">
        <v>6.0614715913237012</v>
      </c>
      <c r="CR17" s="506">
        <v>59.481963</v>
      </c>
      <c r="CS17" s="506">
        <v>94</v>
      </c>
      <c r="CT17" s="807"/>
      <c r="CU17" s="554">
        <v>75.346779930363866</v>
      </c>
      <c r="CV17" s="554">
        <v>5.0787469695742571</v>
      </c>
      <c r="CW17" s="554">
        <v>65.386718056561122</v>
      </c>
      <c r="CX17" s="554">
        <v>85.306841804166595</v>
      </c>
      <c r="CY17" s="554">
        <v>6.7404963745870479</v>
      </c>
      <c r="CZ17" s="506">
        <v>69.824902999999949</v>
      </c>
      <c r="DA17" s="506">
        <v>143</v>
      </c>
      <c r="DB17" s="807"/>
      <c r="DC17" s="554"/>
      <c r="DD17" s="554"/>
      <c r="DE17" s="554"/>
      <c r="DF17" s="554"/>
      <c r="DG17" s="554"/>
      <c r="DH17" s="506"/>
      <c r="DI17" s="506"/>
      <c r="DJ17" s="807"/>
      <c r="DK17" s="500"/>
      <c r="DL17" s="500"/>
      <c r="DM17" s="500"/>
      <c r="DN17" s="500"/>
      <c r="DO17" s="500"/>
      <c r="DP17" s="136"/>
    </row>
    <row r="18" spans="1:120" s="140" customFormat="1" ht="23.1" customHeight="1">
      <c r="A18" s="434" t="s">
        <v>11</v>
      </c>
      <c r="B18" s="652"/>
      <c r="C18" s="694">
        <v>61.661780724638945</v>
      </c>
      <c r="D18" s="694">
        <v>2.2895210538097697</v>
      </c>
      <c r="E18" s="694">
        <v>57.168018164156578</v>
      </c>
      <c r="F18" s="694">
        <v>66.155543285121325</v>
      </c>
      <c r="G18" s="694">
        <v>3.7130310330056973</v>
      </c>
      <c r="H18" s="436">
        <v>666.8983480000004</v>
      </c>
      <c r="I18" s="535">
        <v>794</v>
      </c>
      <c r="J18" s="713"/>
      <c r="K18" s="694">
        <v>63.181554072514956</v>
      </c>
      <c r="L18" s="694">
        <v>2.3366245263905236</v>
      </c>
      <c r="M18" s="694">
        <v>58.594700011156633</v>
      </c>
      <c r="N18" s="694">
        <v>67.76840813387328</v>
      </c>
      <c r="O18" s="694">
        <v>3.698270105399315</v>
      </c>
      <c r="P18" s="436">
        <v>592.30986399999983</v>
      </c>
      <c r="Q18" s="437">
        <v>703</v>
      </c>
      <c r="R18" s="713"/>
      <c r="S18" s="694">
        <v>77.651176578853935</v>
      </c>
      <c r="T18" s="694">
        <v>1.9008987387694718</v>
      </c>
      <c r="U18" s="694">
        <v>73.919685896688932</v>
      </c>
      <c r="V18" s="694">
        <v>81.382667261018923</v>
      </c>
      <c r="W18" s="694">
        <v>2.447997342112556</v>
      </c>
      <c r="X18" s="436">
        <v>543.40199799999971</v>
      </c>
      <c r="Y18" s="535">
        <v>645</v>
      </c>
      <c r="Z18" s="437"/>
      <c r="AA18" s="694">
        <v>82.26048310877006</v>
      </c>
      <c r="AB18" s="694">
        <v>1.7323669801431043</v>
      </c>
      <c r="AC18" s="694">
        <v>78.860518593243341</v>
      </c>
      <c r="AD18" s="694">
        <v>85.660447624296765</v>
      </c>
      <c r="AE18" s="694">
        <v>2.1059528398981784</v>
      </c>
      <c r="AF18" s="436">
        <v>538.17954900000041</v>
      </c>
      <c r="AG18" s="451">
        <v>663</v>
      </c>
      <c r="AH18" s="432"/>
      <c r="AI18" s="555">
        <v>71.129856307234675</v>
      </c>
      <c r="AJ18" s="555">
        <v>2.3771248198786519</v>
      </c>
      <c r="AK18" s="555">
        <v>66.464233858073001</v>
      </c>
      <c r="AL18" s="555">
        <v>75.795478756396335</v>
      </c>
      <c r="AM18" s="555">
        <v>3.3419508252779533</v>
      </c>
      <c r="AN18" s="512">
        <v>418.03350300000034</v>
      </c>
      <c r="AO18" s="512">
        <v>555</v>
      </c>
      <c r="AP18" s="787"/>
      <c r="AQ18" s="555">
        <v>62.196759060935683</v>
      </c>
      <c r="AR18" s="555">
        <v>2.46369127149798</v>
      </c>
      <c r="AS18" s="555">
        <v>57.361898148452639</v>
      </c>
      <c r="AT18" s="555">
        <v>67.031619973418728</v>
      </c>
      <c r="AU18" s="555">
        <v>3.9611248378460391</v>
      </c>
      <c r="AV18" s="512">
        <v>478.90989900000017</v>
      </c>
      <c r="AW18" s="512">
        <v>633</v>
      </c>
      <c r="AX18" s="504"/>
      <c r="AY18" s="561">
        <v>71.06413423822984</v>
      </c>
      <c r="AZ18" s="555">
        <v>1.6237194697891772</v>
      </c>
      <c r="BA18" s="555">
        <v>67.880044262232246</v>
      </c>
      <c r="BB18" s="555">
        <v>74.24822421422742</v>
      </c>
      <c r="BC18" s="555">
        <v>2.2848649141998232</v>
      </c>
      <c r="BD18" s="512">
        <v>566.6984749999981</v>
      </c>
      <c r="BE18" s="512">
        <v>1373</v>
      </c>
      <c r="BF18" s="504"/>
      <c r="BG18" s="561">
        <v>77.014722868818225</v>
      </c>
      <c r="BH18" s="555">
        <v>1.6610375836842179</v>
      </c>
      <c r="BI18" s="555">
        <v>73.757288411922133</v>
      </c>
      <c r="BJ18" s="555">
        <v>80.272157325714318</v>
      </c>
      <c r="BK18" s="555">
        <v>2.1567792777927917</v>
      </c>
      <c r="BL18" s="512">
        <v>560.36395500000083</v>
      </c>
      <c r="BM18" s="512">
        <v>1156</v>
      </c>
      <c r="BN18" s="504"/>
      <c r="BO18" s="508">
        <v>78.979820282688408</v>
      </c>
      <c r="BP18" s="509">
        <v>1.5430035748029023</v>
      </c>
      <c r="BQ18" s="509">
        <v>75.953983265836257</v>
      </c>
      <c r="BR18" s="509">
        <v>82.005657299540559</v>
      </c>
      <c r="BS18" s="509">
        <v>1.953668125959402</v>
      </c>
      <c r="BT18" s="510">
        <v>536.31405399999881</v>
      </c>
      <c r="BU18" s="511">
        <v>1252</v>
      </c>
      <c r="BV18" s="512"/>
      <c r="BW18" s="561">
        <v>81.768445126842607</v>
      </c>
      <c r="BX18" s="555">
        <v>1.3486125207273072</v>
      </c>
      <c r="BY18" s="555">
        <v>79.123659213774388</v>
      </c>
      <c r="BZ18" s="555">
        <v>84.413231039910812</v>
      </c>
      <c r="CA18" s="555">
        <v>1.6493067938803088</v>
      </c>
      <c r="CB18" s="555">
        <v>494.83132199999949</v>
      </c>
      <c r="CC18" s="511">
        <v>1312</v>
      </c>
      <c r="CD18" s="808"/>
      <c r="CE18" s="555">
        <v>84.334196214554098</v>
      </c>
      <c r="CF18" s="555">
        <v>1.4023184480649808</v>
      </c>
      <c r="CG18" s="555">
        <v>81.58403405793797</v>
      </c>
      <c r="CH18" s="555">
        <v>87.084358371170211</v>
      </c>
      <c r="CI18" s="555">
        <v>1.6628111857464691</v>
      </c>
      <c r="CJ18" s="512">
        <v>484.4857630000011</v>
      </c>
      <c r="CK18" s="512">
        <v>1254</v>
      </c>
      <c r="CL18" s="808"/>
      <c r="CM18" s="555">
        <v>74.797873576396015</v>
      </c>
      <c r="CN18" s="555">
        <v>1.7536781285681222</v>
      </c>
      <c r="CO18" s="555">
        <v>71.357871913137501</v>
      </c>
      <c r="CP18" s="555">
        <v>78.237875239654528</v>
      </c>
      <c r="CQ18" s="555">
        <v>2.344556128025451</v>
      </c>
      <c r="CR18" s="512">
        <v>364.10355800000013</v>
      </c>
      <c r="CS18" s="512">
        <v>905</v>
      </c>
      <c r="CT18" s="808"/>
      <c r="CU18" s="555">
        <v>78.611977331647225</v>
      </c>
      <c r="CV18" s="555">
        <v>1.4781952497831281</v>
      </c>
      <c r="CW18" s="555">
        <v>75.713050443262503</v>
      </c>
      <c r="CX18" s="555">
        <v>81.510904220031946</v>
      </c>
      <c r="CY18" s="555">
        <v>1.8803689971401387</v>
      </c>
      <c r="CZ18" s="512">
        <v>446.69147999999922</v>
      </c>
      <c r="DA18" s="512">
        <v>1269</v>
      </c>
      <c r="DB18" s="808"/>
      <c r="DC18" s="555"/>
      <c r="DD18" s="555"/>
      <c r="DE18" s="555"/>
      <c r="DF18" s="555"/>
      <c r="DG18" s="555"/>
      <c r="DH18" s="512"/>
      <c r="DI18" s="512"/>
      <c r="DJ18" s="808"/>
      <c r="DK18" s="509"/>
      <c r="DL18" s="509"/>
      <c r="DM18" s="509"/>
      <c r="DN18" s="509"/>
      <c r="DO18" s="509"/>
      <c r="DP18" s="136"/>
    </row>
    <row r="19" spans="1:120" s="140" customFormat="1" ht="23.1" customHeight="1">
      <c r="A19" s="429" t="s">
        <v>50</v>
      </c>
      <c r="B19" s="652"/>
      <c r="C19" s="713">
        <v>60.99290350893186</v>
      </c>
      <c r="D19" s="713">
        <v>4.1033386652022825</v>
      </c>
      <c r="E19" s="713">
        <v>52.939066381737732</v>
      </c>
      <c r="F19" s="713">
        <v>69.046740636125989</v>
      </c>
      <c r="G19" s="713">
        <v>6.7275673547847834</v>
      </c>
      <c r="H19" s="693">
        <v>244.53085100000013</v>
      </c>
      <c r="I19" s="533">
        <v>279</v>
      </c>
      <c r="J19" s="713"/>
      <c r="K19" s="713">
        <v>64.362027190712908</v>
      </c>
      <c r="L19" s="713">
        <v>3.6501282694985799</v>
      </c>
      <c r="M19" s="713">
        <v>57.196731488158861</v>
      </c>
      <c r="N19" s="713">
        <v>71.52732289326697</v>
      </c>
      <c r="O19" s="713">
        <v>5.6712450319235339</v>
      </c>
      <c r="P19" s="693">
        <v>238.30401200000023</v>
      </c>
      <c r="Q19" s="431">
        <v>261</v>
      </c>
      <c r="R19" s="713"/>
      <c r="S19" s="713">
        <v>78.712215859744745</v>
      </c>
      <c r="T19" s="713">
        <v>2.8505863548292552</v>
      </c>
      <c r="U19" s="713">
        <v>73.116475168876718</v>
      </c>
      <c r="V19" s="713">
        <v>84.307956550612758</v>
      </c>
      <c r="W19" s="713">
        <v>3.6215298015604609</v>
      </c>
      <c r="X19" s="693">
        <v>224.64746299999976</v>
      </c>
      <c r="Y19" s="533">
        <v>229</v>
      </c>
      <c r="Z19" s="431"/>
      <c r="AA19" s="713">
        <v>86.675673128125666</v>
      </c>
      <c r="AB19" s="713">
        <v>2.3602478384269476</v>
      </c>
      <c r="AC19" s="713">
        <v>82.043421999766394</v>
      </c>
      <c r="AD19" s="713">
        <v>91.307924256484924</v>
      </c>
      <c r="AE19" s="713">
        <v>2.7230799060977393</v>
      </c>
      <c r="AF19" s="693">
        <v>204.5420400000001</v>
      </c>
      <c r="AG19" s="449">
        <v>253</v>
      </c>
      <c r="AH19" s="432"/>
      <c r="AI19" s="554">
        <v>74.969472055522672</v>
      </c>
      <c r="AJ19" s="554">
        <v>3.7614797540807645</v>
      </c>
      <c r="AK19" s="554">
        <v>67.586753135612426</v>
      </c>
      <c r="AL19" s="554">
        <v>82.352190975432904</v>
      </c>
      <c r="AM19" s="554">
        <v>5.0173485966327718</v>
      </c>
      <c r="AN19" s="506">
        <v>173.72525700000003</v>
      </c>
      <c r="AO19" s="506">
        <v>203</v>
      </c>
      <c r="AP19" s="787"/>
      <c r="AQ19" s="554">
        <v>61.995620736040827</v>
      </c>
      <c r="AR19" s="554">
        <v>3.6444285437673014</v>
      </c>
      <c r="AS19" s="554">
        <v>54.843626767297948</v>
      </c>
      <c r="AT19" s="554">
        <v>69.147614704783706</v>
      </c>
      <c r="AU19" s="554">
        <v>5.8785257740771879</v>
      </c>
      <c r="AV19" s="506">
        <v>204.58597800000015</v>
      </c>
      <c r="AW19" s="506">
        <v>235</v>
      </c>
      <c r="AX19" s="504"/>
      <c r="AY19" s="560">
        <v>70.764047985472658</v>
      </c>
      <c r="AZ19" s="554">
        <v>2.3263748470882124</v>
      </c>
      <c r="BA19" s="554">
        <v>66.202061159023955</v>
      </c>
      <c r="BB19" s="554">
        <v>75.326034811921346</v>
      </c>
      <c r="BC19" s="554">
        <v>3.2875095663913974</v>
      </c>
      <c r="BD19" s="506">
        <v>268.48209000000014</v>
      </c>
      <c r="BE19" s="506">
        <v>648</v>
      </c>
      <c r="BF19" s="504"/>
      <c r="BG19" s="560">
        <v>78.831445081574941</v>
      </c>
      <c r="BH19" s="554">
        <v>2.0788400372113118</v>
      </c>
      <c r="BI19" s="554">
        <v>74.754664860523263</v>
      </c>
      <c r="BJ19" s="554">
        <v>82.908225302626605</v>
      </c>
      <c r="BK19" s="554">
        <v>2.6370695539833422</v>
      </c>
      <c r="BL19" s="506">
        <v>230.47835899999978</v>
      </c>
      <c r="BM19" s="506">
        <v>515</v>
      </c>
      <c r="BN19" s="504"/>
      <c r="BO19" s="507">
        <v>81.260575867370989</v>
      </c>
      <c r="BP19" s="500">
        <v>1.9421920552408232</v>
      </c>
      <c r="BQ19" s="500">
        <v>77.451928427695094</v>
      </c>
      <c r="BR19" s="500">
        <v>85.069223307046883</v>
      </c>
      <c r="BS19" s="500">
        <v>2.3900791183301009</v>
      </c>
      <c r="BT19" s="501">
        <v>248.43293299999979</v>
      </c>
      <c r="BU19" s="503">
        <v>620</v>
      </c>
      <c r="BV19" s="506"/>
      <c r="BW19" s="560">
        <v>81.653049203370699</v>
      </c>
      <c r="BX19" s="554">
        <v>2.0939769136511006</v>
      </c>
      <c r="BY19" s="554">
        <v>77.546517076168016</v>
      </c>
      <c r="BZ19" s="554">
        <v>85.759581330573383</v>
      </c>
      <c r="CA19" s="554">
        <v>2.5644809766206005</v>
      </c>
      <c r="CB19" s="554">
        <v>241.08760899999979</v>
      </c>
      <c r="CC19" s="503">
        <v>616</v>
      </c>
      <c r="CD19" s="807"/>
      <c r="CE19" s="554">
        <v>84.873922569194505</v>
      </c>
      <c r="CF19" s="554">
        <v>1.7767239139779374</v>
      </c>
      <c r="CG19" s="554">
        <v>81.389493709459089</v>
      </c>
      <c r="CH19" s="554">
        <v>88.358351428929922</v>
      </c>
      <c r="CI19" s="554">
        <v>2.0933684460376405</v>
      </c>
      <c r="CJ19" s="506">
        <v>216.5346709999998</v>
      </c>
      <c r="CK19" s="506">
        <v>584</v>
      </c>
      <c r="CL19" s="807"/>
      <c r="CM19" s="554">
        <v>69.638561507967481</v>
      </c>
      <c r="CN19" s="554">
        <v>2.7681307972025686</v>
      </c>
      <c r="CO19" s="554">
        <v>64.208617214672927</v>
      </c>
      <c r="CP19" s="554">
        <v>75.068505801262035</v>
      </c>
      <c r="CQ19" s="554">
        <v>3.9749970953748979</v>
      </c>
      <c r="CR19" s="506">
        <v>165.14605200000003</v>
      </c>
      <c r="CS19" s="506">
        <v>393</v>
      </c>
      <c r="CT19" s="807"/>
      <c r="CU19" s="554">
        <v>80.287786181666121</v>
      </c>
      <c r="CV19" s="554">
        <v>2.0222600404367288</v>
      </c>
      <c r="CW19" s="554">
        <v>76.321879778308315</v>
      </c>
      <c r="CX19" s="554">
        <v>84.253692585023927</v>
      </c>
      <c r="CY19" s="554">
        <v>2.5187642312879168</v>
      </c>
      <c r="CZ19" s="506">
        <v>213.89477299999967</v>
      </c>
      <c r="DA19" s="506">
        <v>551</v>
      </c>
      <c r="DB19" s="807"/>
      <c r="DC19" s="554"/>
      <c r="DD19" s="554"/>
      <c r="DE19" s="554"/>
      <c r="DF19" s="554"/>
      <c r="DG19" s="554"/>
      <c r="DH19" s="506"/>
      <c r="DI19" s="506"/>
      <c r="DJ19" s="807"/>
      <c r="DK19" s="500"/>
      <c r="DL19" s="500"/>
      <c r="DM19" s="500"/>
      <c r="DN19" s="500"/>
      <c r="DO19" s="500"/>
      <c r="DP19" s="136"/>
    </row>
    <row r="20" spans="1:120" s="140" customFormat="1" ht="23.1" customHeight="1">
      <c r="A20" s="429" t="s">
        <v>52</v>
      </c>
      <c r="B20" s="652"/>
      <c r="C20" s="713">
        <v>62.049029071003602</v>
      </c>
      <c r="D20" s="713">
        <v>2.7206344233833382</v>
      </c>
      <c r="E20" s="713">
        <v>56.709097781786724</v>
      </c>
      <c r="F20" s="713">
        <v>67.38896036022048</v>
      </c>
      <c r="G20" s="713">
        <v>4.3846526917771378</v>
      </c>
      <c r="H20" s="693">
        <v>422.36749699999962</v>
      </c>
      <c r="I20" s="533">
        <v>515</v>
      </c>
      <c r="J20" s="713"/>
      <c r="K20" s="713">
        <v>62.386902010874188</v>
      </c>
      <c r="L20" s="713">
        <v>3.0197904036908501</v>
      </c>
      <c r="M20" s="713">
        <v>56.458975756065513</v>
      </c>
      <c r="N20" s="713">
        <v>68.314828265682877</v>
      </c>
      <c r="O20" s="713">
        <v>4.8404237209350347</v>
      </c>
      <c r="P20" s="693">
        <v>354.00585199999978</v>
      </c>
      <c r="Q20" s="431">
        <v>442</v>
      </c>
      <c r="R20" s="713"/>
      <c r="S20" s="713">
        <v>76.90339182154699</v>
      </c>
      <c r="T20" s="713">
        <v>2.5387783013849341</v>
      </c>
      <c r="U20" s="713">
        <v>71.919734679540014</v>
      </c>
      <c r="V20" s="713">
        <v>81.88704896355398</v>
      </c>
      <c r="W20" s="713">
        <v>3.3012566042290121</v>
      </c>
      <c r="X20" s="693">
        <v>318.75453499999998</v>
      </c>
      <c r="Y20" s="533">
        <v>416</v>
      </c>
      <c r="Z20" s="431"/>
      <c r="AA20" s="713">
        <v>79.553677221586071</v>
      </c>
      <c r="AB20" s="713">
        <v>2.3827108089547071</v>
      </c>
      <c r="AC20" s="713">
        <v>74.877339993928487</v>
      </c>
      <c r="AD20" s="713">
        <v>84.230014449243654</v>
      </c>
      <c r="AE20" s="713">
        <v>2.9950982684533694</v>
      </c>
      <c r="AF20" s="693">
        <v>333.63750899999985</v>
      </c>
      <c r="AG20" s="449">
        <v>410</v>
      </c>
      <c r="AH20" s="432"/>
      <c r="AI20" s="554">
        <v>68.399542273329601</v>
      </c>
      <c r="AJ20" s="554">
        <v>3.035953060429653</v>
      </c>
      <c r="AK20" s="554">
        <v>62.440826670812463</v>
      </c>
      <c r="AL20" s="554">
        <v>74.358257875846746</v>
      </c>
      <c r="AM20" s="554">
        <v>4.4385575685547147</v>
      </c>
      <c r="AN20" s="506">
        <v>244.30824599999997</v>
      </c>
      <c r="AO20" s="506">
        <v>352</v>
      </c>
      <c r="AP20" s="787"/>
      <c r="AQ20" s="554">
        <v>62.34676450253864</v>
      </c>
      <c r="AR20" s="554">
        <v>3.3348242382199538</v>
      </c>
      <c r="AS20" s="554">
        <v>55.802352243624689</v>
      </c>
      <c r="AT20" s="554">
        <v>68.891176761452598</v>
      </c>
      <c r="AU20" s="554">
        <v>5.34883287822284</v>
      </c>
      <c r="AV20" s="506">
        <v>274.32392099999993</v>
      </c>
      <c r="AW20" s="506">
        <v>398</v>
      </c>
      <c r="AX20" s="504"/>
      <c r="AY20" s="560">
        <v>71.334299756869356</v>
      </c>
      <c r="AZ20" s="554">
        <v>2.2636531306438252</v>
      </c>
      <c r="BA20" s="554">
        <v>66.895309292984379</v>
      </c>
      <c r="BB20" s="554">
        <v>75.773290220754348</v>
      </c>
      <c r="BC20" s="554">
        <v>3.1733025183664743</v>
      </c>
      <c r="BD20" s="506">
        <v>298.2163850000004</v>
      </c>
      <c r="BE20" s="506">
        <v>725</v>
      </c>
      <c r="BF20" s="504"/>
      <c r="BG20" s="560">
        <v>75.745449037429395</v>
      </c>
      <c r="BH20" s="554">
        <v>2.4096525360738656</v>
      </c>
      <c r="BI20" s="554">
        <v>71.019917672423105</v>
      </c>
      <c r="BJ20" s="554">
        <v>80.4709804024357</v>
      </c>
      <c r="BK20" s="554">
        <v>3.1812505790059316</v>
      </c>
      <c r="BL20" s="506">
        <v>329.88559599999957</v>
      </c>
      <c r="BM20" s="506">
        <v>641</v>
      </c>
      <c r="BN20" s="504"/>
      <c r="BO20" s="507">
        <v>77.011595352235673</v>
      </c>
      <c r="BP20" s="500">
        <v>2.3224134826285452</v>
      </c>
      <c r="BQ20" s="500">
        <v>72.457331966895438</v>
      </c>
      <c r="BR20" s="500">
        <v>81.565858737575908</v>
      </c>
      <c r="BS20" s="500">
        <v>3.015667279721046</v>
      </c>
      <c r="BT20" s="501">
        <v>287.88112100000035</v>
      </c>
      <c r="BU20" s="503">
        <v>632</v>
      </c>
      <c r="BV20" s="506"/>
      <c r="BW20" s="560">
        <v>81.878085389252519</v>
      </c>
      <c r="BX20" s="554">
        <v>1.7194942805837752</v>
      </c>
      <c r="BY20" s="554">
        <v>78.505957234579341</v>
      </c>
      <c r="BZ20" s="554">
        <v>85.250213543925696</v>
      </c>
      <c r="CA20" s="554">
        <v>2.1000665469999857</v>
      </c>
      <c r="CB20" s="554">
        <v>253.7437130000005</v>
      </c>
      <c r="CC20" s="503">
        <v>696</v>
      </c>
      <c r="CD20" s="807"/>
      <c r="CE20" s="554">
        <v>83.898036511827414</v>
      </c>
      <c r="CF20" s="554">
        <v>2.0864088661260416</v>
      </c>
      <c r="CG20" s="554">
        <v>79.806267830636742</v>
      </c>
      <c r="CH20" s="554">
        <v>87.989805193018071</v>
      </c>
      <c r="CI20" s="554">
        <v>2.4868387305248945</v>
      </c>
      <c r="CJ20" s="506">
        <v>267.95109199999928</v>
      </c>
      <c r="CK20" s="506">
        <v>670</v>
      </c>
      <c r="CL20" s="807"/>
      <c r="CM20" s="554">
        <v>79.080396192742825</v>
      </c>
      <c r="CN20" s="554">
        <v>2.175979733587234</v>
      </c>
      <c r="CO20" s="554">
        <v>74.81201091678075</v>
      </c>
      <c r="CP20" s="554">
        <v>83.348781468704885</v>
      </c>
      <c r="CQ20" s="554">
        <v>2.751604491565411</v>
      </c>
      <c r="CR20" s="506">
        <v>198.9575059999998</v>
      </c>
      <c r="CS20" s="506">
        <v>512</v>
      </c>
      <c r="CT20" s="807"/>
      <c r="CU20" s="554">
        <v>77.072235819899305</v>
      </c>
      <c r="CV20" s="554">
        <v>2.1381968318191258</v>
      </c>
      <c r="CW20" s="554">
        <v>72.878962780137542</v>
      </c>
      <c r="CX20" s="554">
        <v>81.265508859661068</v>
      </c>
      <c r="CY20" s="554">
        <v>2.7742763773138965</v>
      </c>
      <c r="CZ20" s="506">
        <v>232.79670700000008</v>
      </c>
      <c r="DA20" s="506">
        <v>718</v>
      </c>
      <c r="DB20" s="807"/>
      <c r="DC20" s="554"/>
      <c r="DD20" s="554"/>
      <c r="DE20" s="554"/>
      <c r="DF20" s="554"/>
      <c r="DG20" s="554"/>
      <c r="DH20" s="506"/>
      <c r="DI20" s="506"/>
      <c r="DJ20" s="807"/>
      <c r="DK20" s="500"/>
      <c r="DL20" s="500"/>
      <c r="DM20" s="500"/>
      <c r="DN20" s="500"/>
      <c r="DO20" s="500"/>
      <c r="DP20" s="136"/>
    </row>
    <row r="21" spans="1:120" s="140" customFormat="1" ht="23.1" customHeight="1">
      <c r="A21" s="434" t="s">
        <v>12</v>
      </c>
      <c r="B21" s="652"/>
      <c r="C21" s="694">
        <v>49.343828481204746</v>
      </c>
      <c r="D21" s="694">
        <v>2.5464603757513675</v>
      </c>
      <c r="E21" s="694">
        <v>44.345757692878998</v>
      </c>
      <c r="F21" s="694">
        <v>54.341899269530494</v>
      </c>
      <c r="G21" s="694">
        <v>5.1606461317068746</v>
      </c>
      <c r="H21" s="436">
        <v>300.44613999999945</v>
      </c>
      <c r="I21" s="535">
        <v>590</v>
      </c>
      <c r="J21" s="713"/>
      <c r="K21" s="694">
        <v>61.873669817692878</v>
      </c>
      <c r="L21" s="694">
        <v>3.3489943600683443</v>
      </c>
      <c r="M21" s="694">
        <v>55.29950772684343</v>
      </c>
      <c r="N21" s="694">
        <v>68.447831908542327</v>
      </c>
      <c r="O21" s="694">
        <v>5.412632497694025</v>
      </c>
      <c r="P21" s="436">
        <v>244.71974499999973</v>
      </c>
      <c r="Q21" s="437">
        <v>474</v>
      </c>
      <c r="R21" s="713"/>
      <c r="S21" s="694">
        <v>69.902923494244689</v>
      </c>
      <c r="T21" s="694">
        <v>2.5650164231059147</v>
      </c>
      <c r="U21" s="694">
        <v>64.867760554099959</v>
      </c>
      <c r="V21" s="694">
        <v>74.938086434389405</v>
      </c>
      <c r="W21" s="694">
        <v>3.669397923417467</v>
      </c>
      <c r="X21" s="436">
        <v>252.96738700000037</v>
      </c>
      <c r="Y21" s="535">
        <v>483</v>
      </c>
      <c r="Z21" s="437"/>
      <c r="AA21" s="694">
        <v>64.735651559864124</v>
      </c>
      <c r="AB21" s="694">
        <v>2.8653571511735287</v>
      </c>
      <c r="AC21" s="694">
        <v>59.112066747888591</v>
      </c>
      <c r="AD21" s="694">
        <v>70.359236371839657</v>
      </c>
      <c r="AE21" s="694">
        <v>4.4262428540227123</v>
      </c>
      <c r="AF21" s="436">
        <v>274.67862100000019</v>
      </c>
      <c r="AG21" s="451">
        <v>524</v>
      </c>
      <c r="AH21" s="432"/>
      <c r="AI21" s="555">
        <v>58.66930542521672</v>
      </c>
      <c r="AJ21" s="555">
        <v>2.9233751947884636</v>
      </c>
      <c r="AK21" s="555">
        <v>52.931548273354714</v>
      </c>
      <c r="AL21" s="555">
        <v>64.407062577078733</v>
      </c>
      <c r="AM21" s="555">
        <v>4.9828017795689874</v>
      </c>
      <c r="AN21" s="512">
        <v>277.23996699999987</v>
      </c>
      <c r="AO21" s="512">
        <v>502</v>
      </c>
      <c r="AP21" s="787"/>
      <c r="AQ21" s="555">
        <v>49.342969080804686</v>
      </c>
      <c r="AR21" s="555">
        <v>3.0066032922202779</v>
      </c>
      <c r="AS21" s="555">
        <v>43.442672682035486</v>
      </c>
      <c r="AT21" s="555">
        <v>55.2432654795739</v>
      </c>
      <c r="AU21" s="555">
        <v>6.0932759990519125</v>
      </c>
      <c r="AV21" s="512">
        <v>284.22635000000054</v>
      </c>
      <c r="AW21" s="512">
        <v>458</v>
      </c>
      <c r="AX21" s="504"/>
      <c r="AY21" s="561">
        <v>64.36561306115432</v>
      </c>
      <c r="AZ21" s="555">
        <v>2.4702087439652911</v>
      </c>
      <c r="BA21" s="555">
        <v>59.52157008044</v>
      </c>
      <c r="BB21" s="555">
        <v>69.209656041868655</v>
      </c>
      <c r="BC21" s="555">
        <v>3.8377770776739504</v>
      </c>
      <c r="BD21" s="512">
        <v>379.12086499999839</v>
      </c>
      <c r="BE21" s="512">
        <v>1070</v>
      </c>
      <c r="BF21" s="504"/>
      <c r="BG21" s="561">
        <v>70.329405196111367</v>
      </c>
      <c r="BH21" s="555">
        <v>2.0506984089270119</v>
      </c>
      <c r="BI21" s="555">
        <v>66.307813075887083</v>
      </c>
      <c r="BJ21" s="555">
        <v>74.350997316335636</v>
      </c>
      <c r="BK21" s="555">
        <v>2.915847792553774</v>
      </c>
      <c r="BL21" s="512">
        <v>380.03653699999967</v>
      </c>
      <c r="BM21" s="512">
        <v>939</v>
      </c>
      <c r="BN21" s="504"/>
      <c r="BO21" s="508">
        <v>73.092219693358231</v>
      </c>
      <c r="BP21" s="509">
        <v>2.3016836148704582</v>
      </c>
      <c r="BQ21" s="509">
        <v>68.578607672824361</v>
      </c>
      <c r="BR21" s="509">
        <v>77.605831713892087</v>
      </c>
      <c r="BS21" s="509">
        <v>3.1490131569771007</v>
      </c>
      <c r="BT21" s="510">
        <v>367.75981100000064</v>
      </c>
      <c r="BU21" s="511">
        <v>1132</v>
      </c>
      <c r="BV21" s="512"/>
      <c r="BW21" s="561">
        <v>79.319734387353023</v>
      </c>
      <c r="BX21" s="555">
        <v>1.8561645812433099</v>
      </c>
      <c r="BY21" s="555">
        <v>75.679579886814238</v>
      </c>
      <c r="BZ21" s="555">
        <v>82.959888887891807</v>
      </c>
      <c r="CA21" s="555">
        <v>2.3401043833289266</v>
      </c>
      <c r="CB21" s="555">
        <v>326.44951600000064</v>
      </c>
      <c r="CC21" s="511">
        <v>992</v>
      </c>
      <c r="CD21" s="808"/>
      <c r="CE21" s="555">
        <v>80.72600376709967</v>
      </c>
      <c r="CF21" s="555">
        <v>1.683239253364148</v>
      </c>
      <c r="CG21" s="555">
        <v>77.424912704994242</v>
      </c>
      <c r="CH21" s="555">
        <v>84.027094829205083</v>
      </c>
      <c r="CI21" s="555">
        <v>2.0851264460215502</v>
      </c>
      <c r="CJ21" s="512">
        <v>303.02462600000041</v>
      </c>
      <c r="CK21" s="512">
        <v>980</v>
      </c>
      <c r="CL21" s="808"/>
      <c r="CM21" s="555">
        <v>65.514151326027587</v>
      </c>
      <c r="CN21" s="555">
        <v>2.4051118546422159</v>
      </c>
      <c r="CO21" s="555">
        <v>60.79630222617746</v>
      </c>
      <c r="CP21" s="555">
        <v>70.232000425877729</v>
      </c>
      <c r="CQ21" s="555">
        <v>3.6711333444179233</v>
      </c>
      <c r="CR21" s="512">
        <v>252.92834700000012</v>
      </c>
      <c r="CS21" s="512">
        <v>719</v>
      </c>
      <c r="CT21" s="808"/>
      <c r="CU21" s="555">
        <v>66.021485637576248</v>
      </c>
      <c r="CV21" s="555">
        <v>1.963700483663906</v>
      </c>
      <c r="CW21" s="555">
        <v>62.170421893688179</v>
      </c>
      <c r="CX21" s="555">
        <v>69.872549381464324</v>
      </c>
      <c r="CY21" s="555">
        <v>2.9743354980583203</v>
      </c>
      <c r="CZ21" s="512">
        <v>300.85437199999944</v>
      </c>
      <c r="DA21" s="512">
        <v>1025</v>
      </c>
      <c r="DB21" s="808"/>
      <c r="DC21" s="555"/>
      <c r="DD21" s="555"/>
      <c r="DE21" s="555"/>
      <c r="DF21" s="555"/>
      <c r="DG21" s="555"/>
      <c r="DH21" s="512"/>
      <c r="DI21" s="512"/>
      <c r="DJ21" s="808"/>
      <c r="DK21" s="509"/>
      <c r="DL21" s="509"/>
      <c r="DM21" s="509"/>
      <c r="DN21" s="509"/>
      <c r="DO21" s="509"/>
      <c r="DP21" s="136"/>
    </row>
    <row r="22" spans="1:120" s="140" customFormat="1" ht="23.1" customHeight="1">
      <c r="A22" s="429" t="s">
        <v>51</v>
      </c>
      <c r="B22" s="652"/>
      <c r="C22" s="713">
        <v>56.576016721568323</v>
      </c>
      <c r="D22" s="713">
        <v>3.2800326072435104</v>
      </c>
      <c r="E22" s="713">
        <v>50.138125397937387</v>
      </c>
      <c r="F22" s="713">
        <v>63.013908045199265</v>
      </c>
      <c r="G22" s="713">
        <v>5.7975672331012165</v>
      </c>
      <c r="H22" s="693">
        <v>140.3619530000004</v>
      </c>
      <c r="I22" s="533">
        <v>281</v>
      </c>
      <c r="J22" s="713"/>
      <c r="K22" s="713">
        <v>71.808047665758352</v>
      </c>
      <c r="L22" s="713">
        <v>3.6034232437082654</v>
      </c>
      <c r="M22" s="713">
        <v>64.734435130445164</v>
      </c>
      <c r="N22" s="713">
        <v>78.88166020107154</v>
      </c>
      <c r="O22" s="713">
        <v>5.0181328706790014</v>
      </c>
      <c r="P22" s="693">
        <v>109.75560199999998</v>
      </c>
      <c r="Q22" s="431">
        <v>225</v>
      </c>
      <c r="R22" s="713"/>
      <c r="S22" s="713">
        <v>74.321040738165948</v>
      </c>
      <c r="T22" s="713">
        <v>3.1023473800169188</v>
      </c>
      <c r="U22" s="713">
        <v>68.231089650678783</v>
      </c>
      <c r="V22" s="713">
        <v>80.410991825653099</v>
      </c>
      <c r="W22" s="713">
        <v>4.1742517989576209</v>
      </c>
      <c r="X22" s="693">
        <v>120.44305100000005</v>
      </c>
      <c r="Y22" s="533">
        <v>234</v>
      </c>
      <c r="Z22" s="431"/>
      <c r="AA22" s="713">
        <v>75.3254215918585</v>
      </c>
      <c r="AB22" s="713">
        <v>3.751383403707619</v>
      </c>
      <c r="AC22" s="713">
        <v>67.962910875054078</v>
      </c>
      <c r="AD22" s="713">
        <v>82.687932308662909</v>
      </c>
      <c r="AE22" s="713">
        <v>4.980235522655323</v>
      </c>
      <c r="AF22" s="693">
        <v>141.11794099999995</v>
      </c>
      <c r="AG22" s="449">
        <v>275</v>
      </c>
      <c r="AH22" s="431"/>
      <c r="AI22" s="554">
        <v>70.632616638835572</v>
      </c>
      <c r="AJ22" s="554">
        <v>3.2299090198955422</v>
      </c>
      <c r="AK22" s="554">
        <v>64.293220446445616</v>
      </c>
      <c r="AL22" s="554">
        <v>76.972012831225541</v>
      </c>
      <c r="AM22" s="554">
        <v>4.5728293437166219</v>
      </c>
      <c r="AN22" s="506">
        <v>140.27422699999997</v>
      </c>
      <c r="AO22" s="506">
        <v>254</v>
      </c>
      <c r="AP22" s="788"/>
      <c r="AQ22" s="554">
        <v>55.384570884859606</v>
      </c>
      <c r="AR22" s="554">
        <v>3.9704166933814187</v>
      </c>
      <c r="AS22" s="554">
        <v>47.592842798154919</v>
      </c>
      <c r="AT22" s="554">
        <v>63.176298971564293</v>
      </c>
      <c r="AU22" s="554">
        <v>7.1688136785163854</v>
      </c>
      <c r="AV22" s="506">
        <v>150.45890700000007</v>
      </c>
      <c r="AW22" s="506">
        <v>237</v>
      </c>
      <c r="AX22" s="503"/>
      <c r="AY22" s="560">
        <v>73.138024571180864</v>
      </c>
      <c r="AZ22" s="554">
        <v>2.1830872037815299</v>
      </c>
      <c r="BA22" s="554">
        <v>68.857022703788175</v>
      </c>
      <c r="BB22" s="554">
        <v>77.419026438573567</v>
      </c>
      <c r="BC22" s="554">
        <v>2.9848867488304416</v>
      </c>
      <c r="BD22" s="506">
        <v>188.57986500000041</v>
      </c>
      <c r="BE22" s="506">
        <v>609</v>
      </c>
      <c r="BF22" s="504"/>
      <c r="BG22" s="560">
        <v>77.375793139788556</v>
      </c>
      <c r="BH22" s="554">
        <v>2.1240653414704993</v>
      </c>
      <c r="BI22" s="554">
        <v>73.21032229194762</v>
      </c>
      <c r="BJ22" s="554">
        <v>81.541263987629492</v>
      </c>
      <c r="BK22" s="554">
        <v>2.7451290064750915</v>
      </c>
      <c r="BL22" s="506">
        <v>201.54565099999994</v>
      </c>
      <c r="BM22" s="506">
        <v>555</v>
      </c>
      <c r="BN22" s="504"/>
      <c r="BO22" s="507">
        <v>82.408342865028956</v>
      </c>
      <c r="BP22" s="500">
        <v>1.6264803530793626</v>
      </c>
      <c r="BQ22" s="500">
        <v>79.218807506914871</v>
      </c>
      <c r="BR22" s="500">
        <v>85.597878223143027</v>
      </c>
      <c r="BS22" s="500">
        <v>1.9736840913586442</v>
      </c>
      <c r="BT22" s="501">
        <v>192.64585899999989</v>
      </c>
      <c r="BU22" s="503">
        <v>712</v>
      </c>
      <c r="BV22" s="506"/>
      <c r="BW22" s="560">
        <v>86.501912067141134</v>
      </c>
      <c r="BX22" s="554">
        <v>1.6612743564064341</v>
      </c>
      <c r="BY22" s="554">
        <v>83.243959951142926</v>
      </c>
      <c r="BZ22" s="554">
        <v>89.759864183139328</v>
      </c>
      <c r="CA22" s="554">
        <v>1.9205059364664501</v>
      </c>
      <c r="CB22" s="554">
        <v>166.66909499999991</v>
      </c>
      <c r="CC22" s="503">
        <v>582</v>
      </c>
      <c r="CD22" s="807"/>
      <c r="CE22" s="554">
        <v>85.842865281286635</v>
      </c>
      <c r="CF22" s="554">
        <v>1.745700719355004</v>
      </c>
      <c r="CG22" s="554">
        <v>82.419277677648978</v>
      </c>
      <c r="CH22" s="554">
        <v>89.266452884924291</v>
      </c>
      <c r="CI22" s="554">
        <v>2.0336002457918414</v>
      </c>
      <c r="CJ22" s="506">
        <v>160.52061699999976</v>
      </c>
      <c r="CK22" s="506">
        <v>599</v>
      </c>
      <c r="CL22" s="807"/>
      <c r="CM22" s="554">
        <v>70.495170691281359</v>
      </c>
      <c r="CN22" s="554">
        <v>3.1561437492265774</v>
      </c>
      <c r="CO22" s="554">
        <v>64.304103145900484</v>
      </c>
      <c r="CP22" s="554">
        <v>76.686238236662234</v>
      </c>
      <c r="CQ22" s="554">
        <v>4.4771063298055402</v>
      </c>
      <c r="CR22" s="506">
        <v>136.23730400000008</v>
      </c>
      <c r="CS22" s="506">
        <v>417</v>
      </c>
      <c r="CT22" s="807"/>
      <c r="CU22" s="554">
        <v>72.590259032594034</v>
      </c>
      <c r="CV22" s="554">
        <v>2.3395764780220683</v>
      </c>
      <c r="CW22" s="554">
        <v>68.002055166720652</v>
      </c>
      <c r="CX22" s="554">
        <v>77.178462898467401</v>
      </c>
      <c r="CY22" s="554">
        <v>3.2229895707791405</v>
      </c>
      <c r="CZ22" s="506">
        <v>167.69418599999989</v>
      </c>
      <c r="DA22" s="506">
        <v>611</v>
      </c>
      <c r="DB22" s="807"/>
      <c r="DC22" s="554"/>
      <c r="DD22" s="554"/>
      <c r="DE22" s="554"/>
      <c r="DF22" s="554"/>
      <c r="DG22" s="554"/>
      <c r="DH22" s="506"/>
      <c r="DI22" s="506"/>
      <c r="DJ22" s="807"/>
      <c r="DK22" s="500"/>
      <c r="DL22" s="500"/>
      <c r="DM22" s="500"/>
      <c r="DN22" s="500"/>
      <c r="DO22" s="500"/>
      <c r="DP22" s="136"/>
    </row>
    <row r="23" spans="1:120" s="140" customFormat="1" ht="23.1" customHeight="1">
      <c r="A23" s="439" t="s">
        <v>53</v>
      </c>
      <c r="B23" s="245"/>
      <c r="C23" s="707">
        <v>43.002639604872471</v>
      </c>
      <c r="D23" s="707">
        <v>3.9406216987427101</v>
      </c>
      <c r="E23" s="707">
        <v>35.268175566916618</v>
      </c>
      <c r="F23" s="707">
        <v>50.73710364282833</v>
      </c>
      <c r="G23" s="707">
        <v>9.1636739859480905</v>
      </c>
      <c r="H23" s="689">
        <v>160.08418699999976</v>
      </c>
      <c r="I23" s="522">
        <v>309</v>
      </c>
      <c r="J23" s="707"/>
      <c r="K23" s="707">
        <v>53.794830527690607</v>
      </c>
      <c r="L23" s="707">
        <v>5.1999528954190879</v>
      </c>
      <c r="M23" s="707">
        <v>43.58718921097924</v>
      </c>
      <c r="N23" s="707">
        <v>64.002471844401981</v>
      </c>
      <c r="O23" s="707">
        <v>9.6662687555869145</v>
      </c>
      <c r="P23" s="689">
        <v>134.96414299999992</v>
      </c>
      <c r="Q23" s="414">
        <v>249</v>
      </c>
      <c r="R23" s="707"/>
      <c r="S23" s="707">
        <v>65.887574037722416</v>
      </c>
      <c r="T23" s="707">
        <v>4.0102867860143343</v>
      </c>
      <c r="U23" s="707">
        <v>58.015325258963749</v>
      </c>
      <c r="V23" s="707">
        <v>73.759822816481091</v>
      </c>
      <c r="W23" s="707">
        <v>6.0865600905541566</v>
      </c>
      <c r="X23" s="689">
        <v>132.52433599999998</v>
      </c>
      <c r="Y23" s="522">
        <v>249</v>
      </c>
      <c r="Z23" s="414"/>
      <c r="AA23" s="707">
        <v>53.546680804560097</v>
      </c>
      <c r="AB23" s="707">
        <v>4.2709062698198572</v>
      </c>
      <c r="AC23" s="707">
        <v>45.164548188912732</v>
      </c>
      <c r="AD23" s="707">
        <v>61.928813420207462</v>
      </c>
      <c r="AE23" s="707">
        <v>7.9760429697000781</v>
      </c>
      <c r="AF23" s="689">
        <v>133.5606800000001</v>
      </c>
      <c r="AG23" s="444">
        <v>249</v>
      </c>
      <c r="AH23" s="414"/>
      <c r="AI23" s="551">
        <v>46.417013480889437</v>
      </c>
      <c r="AJ23" s="551">
        <v>4.3744131021801724</v>
      </c>
      <c r="AK23" s="551">
        <v>37.831280076919249</v>
      </c>
      <c r="AL23" s="551">
        <v>55.002746884859633</v>
      </c>
      <c r="AM23" s="551">
        <v>9.4241588894580257</v>
      </c>
      <c r="AN23" s="481">
        <v>136.9657400000001</v>
      </c>
      <c r="AO23" s="481">
        <v>248</v>
      </c>
      <c r="AP23" s="775"/>
      <c r="AQ23" s="551">
        <v>42.547497899021643</v>
      </c>
      <c r="AR23" s="551">
        <v>4.5266475601376648</v>
      </c>
      <c r="AS23" s="551">
        <v>33.664196810817785</v>
      </c>
      <c r="AT23" s="551">
        <v>51.430798987225486</v>
      </c>
      <c r="AU23" s="552">
        <v>10.63904526390905</v>
      </c>
      <c r="AV23" s="481">
        <v>133.76744300000007</v>
      </c>
      <c r="AW23" s="481">
        <v>221</v>
      </c>
      <c r="AX23" s="480"/>
      <c r="AY23" s="557">
        <v>55.68349121711347</v>
      </c>
      <c r="AZ23" s="551">
        <v>4.0639249626391853</v>
      </c>
      <c r="BA23" s="551">
        <v>47.714194194133341</v>
      </c>
      <c r="BB23" s="551">
        <v>63.652788240093592</v>
      </c>
      <c r="BC23" s="551">
        <v>7.2982581979166561</v>
      </c>
      <c r="BD23" s="481">
        <v>190.54099999999977</v>
      </c>
      <c r="BE23" s="481">
        <v>461</v>
      </c>
      <c r="BF23" s="474"/>
      <c r="BG23" s="557">
        <v>62.372870959921165</v>
      </c>
      <c r="BH23" s="551">
        <v>3.496428202989589</v>
      </c>
      <c r="BI23" s="551">
        <v>55.516081073674492</v>
      </c>
      <c r="BJ23" s="551">
        <v>69.229660846167846</v>
      </c>
      <c r="BK23" s="551">
        <v>5.6056874554263878</v>
      </c>
      <c r="BL23" s="481">
        <v>178.49088600000007</v>
      </c>
      <c r="BM23" s="481">
        <v>384</v>
      </c>
      <c r="BN23" s="474"/>
      <c r="BO23" s="477">
        <v>62.843392969624666</v>
      </c>
      <c r="BP23" s="475">
        <v>4.0881539301832843</v>
      </c>
      <c r="BQ23" s="475">
        <v>54.826504548534473</v>
      </c>
      <c r="BR23" s="483">
        <v>70.86028139071486</v>
      </c>
      <c r="BS23" s="483">
        <v>6.5053042762336091</v>
      </c>
      <c r="BT23" s="484">
        <v>175.11395200000007</v>
      </c>
      <c r="BU23" s="486">
        <v>420</v>
      </c>
      <c r="BV23" s="488"/>
      <c r="BW23" s="557">
        <v>71.827908752349515</v>
      </c>
      <c r="BX23" s="551">
        <v>3.295218490291397</v>
      </c>
      <c r="BY23" s="551">
        <v>65.365602263526085</v>
      </c>
      <c r="BZ23" s="551">
        <v>78.29021524117293</v>
      </c>
      <c r="CA23" s="551">
        <v>4.5876575658811856</v>
      </c>
      <c r="CB23" s="551">
        <v>159.78042100000005</v>
      </c>
      <c r="CC23" s="486">
        <v>410</v>
      </c>
      <c r="CD23" s="794"/>
      <c r="CE23" s="551">
        <v>74.962223694352375</v>
      </c>
      <c r="CF23" s="551">
        <v>2.8920510334595706</v>
      </c>
      <c r="CG23" s="551">
        <v>69.290466813311554</v>
      </c>
      <c r="CH23" s="551">
        <v>80.633980575393196</v>
      </c>
      <c r="CI23" s="551">
        <v>3.8580112634484944</v>
      </c>
      <c r="CJ23" s="481">
        <v>142.50400899999991</v>
      </c>
      <c r="CK23" s="481">
        <v>381</v>
      </c>
      <c r="CL23" s="794"/>
      <c r="CM23" s="551">
        <v>59.698789392087257</v>
      </c>
      <c r="CN23" s="551">
        <v>3.603602400601035</v>
      </c>
      <c r="CO23" s="551">
        <v>52.629990363435638</v>
      </c>
      <c r="CP23" s="551">
        <v>66.767588420738875</v>
      </c>
      <c r="CQ23" s="551">
        <v>6.0363073310137718</v>
      </c>
      <c r="CR23" s="481">
        <v>116.69104300000005</v>
      </c>
      <c r="CS23" s="481">
        <v>302</v>
      </c>
      <c r="CT23" s="794"/>
      <c r="CU23" s="551">
        <v>57.749154841222605</v>
      </c>
      <c r="CV23" s="551">
        <v>3.2356613764647877</v>
      </c>
      <c r="CW23" s="551">
        <v>51.40361573377529</v>
      </c>
      <c r="CX23" s="551">
        <v>64.094693948669928</v>
      </c>
      <c r="CY23" s="551">
        <v>5.6029588404557957</v>
      </c>
      <c r="CZ23" s="481">
        <v>133.16018599999992</v>
      </c>
      <c r="DA23" s="481">
        <v>414</v>
      </c>
      <c r="DB23" s="794"/>
      <c r="DC23" s="551"/>
      <c r="DD23" s="551"/>
      <c r="DE23" s="551"/>
      <c r="DF23" s="551"/>
      <c r="DG23" s="551"/>
      <c r="DH23" s="481"/>
      <c r="DI23" s="481"/>
      <c r="DJ23" s="794"/>
      <c r="DK23" s="483"/>
      <c r="DL23" s="483"/>
      <c r="DM23" s="475"/>
      <c r="DN23" s="475"/>
      <c r="DO23" s="475"/>
      <c r="DP23" s="136"/>
    </row>
    <row r="24" spans="1:120" s="140" customFormat="1" ht="5.0999999999999996" customHeight="1">
      <c r="A24" s="537"/>
      <c r="B24" s="245"/>
      <c r="C24" s="707"/>
      <c r="D24" s="707"/>
      <c r="E24" s="707"/>
      <c r="F24" s="707"/>
      <c r="G24" s="707"/>
      <c r="H24" s="414"/>
      <c r="I24" s="522"/>
      <c r="J24" s="707"/>
      <c r="K24" s="707"/>
      <c r="L24" s="707"/>
      <c r="M24" s="707"/>
      <c r="N24" s="707"/>
      <c r="O24" s="707"/>
      <c r="P24" s="689"/>
      <c r="Q24" s="414"/>
      <c r="R24" s="707"/>
      <c r="S24" s="707"/>
      <c r="T24" s="707"/>
      <c r="U24" s="707"/>
      <c r="V24" s="707"/>
      <c r="W24" s="707"/>
      <c r="X24" s="689"/>
      <c r="Y24" s="522"/>
      <c r="Z24" s="414"/>
      <c r="AA24" s="707"/>
      <c r="AB24" s="707"/>
      <c r="AC24" s="707"/>
      <c r="AD24" s="707"/>
      <c r="AE24" s="707"/>
      <c r="AF24" s="689"/>
      <c r="AG24" s="444"/>
      <c r="AH24" s="414"/>
      <c r="AI24" s="551"/>
      <c r="AJ24" s="551"/>
      <c r="AK24" s="551"/>
      <c r="AL24" s="551"/>
      <c r="AM24" s="551"/>
      <c r="AN24" s="481"/>
      <c r="AO24" s="481"/>
      <c r="AP24" s="775"/>
      <c r="AQ24" s="551"/>
      <c r="AR24" s="551"/>
      <c r="AS24" s="551"/>
      <c r="AT24" s="551"/>
      <c r="AU24" s="551"/>
      <c r="AV24" s="481"/>
      <c r="AW24" s="481"/>
      <c r="AX24" s="480"/>
      <c r="AY24" s="557"/>
      <c r="AZ24" s="551"/>
      <c r="BA24" s="551"/>
      <c r="BB24" s="551"/>
      <c r="BC24" s="551"/>
      <c r="BD24" s="481"/>
      <c r="BE24" s="481"/>
      <c r="BF24" s="474"/>
      <c r="BG24" s="557"/>
      <c r="BH24" s="551"/>
      <c r="BI24" s="551"/>
      <c r="BJ24" s="551"/>
      <c r="BK24" s="551"/>
      <c r="BL24" s="481"/>
      <c r="BM24" s="481"/>
      <c r="BN24" s="474"/>
      <c r="BO24" s="477"/>
      <c r="BP24" s="475"/>
      <c r="BQ24" s="475"/>
      <c r="BR24" s="589"/>
      <c r="BS24" s="589"/>
      <c r="BT24" s="642"/>
      <c r="BU24" s="600"/>
      <c r="BV24" s="601"/>
      <c r="BW24" s="557"/>
      <c r="BX24" s="551"/>
      <c r="BY24" s="551"/>
      <c r="BZ24" s="551"/>
      <c r="CA24" s="551"/>
      <c r="CB24" s="551"/>
      <c r="CC24" s="600"/>
      <c r="CD24" s="794"/>
      <c r="CE24" s="551"/>
      <c r="CF24" s="551"/>
      <c r="CG24" s="551"/>
      <c r="CH24" s="551"/>
      <c r="CI24" s="551"/>
      <c r="CJ24" s="481"/>
      <c r="CK24" s="481"/>
      <c r="CL24" s="794"/>
      <c r="CM24" s="551"/>
      <c r="CN24" s="551"/>
      <c r="CO24" s="551"/>
      <c r="CP24" s="551"/>
      <c r="CQ24" s="551"/>
      <c r="CR24" s="481"/>
      <c r="CS24" s="481"/>
      <c r="CT24" s="794"/>
      <c r="CU24" s="551"/>
      <c r="CV24" s="551"/>
      <c r="CW24" s="551"/>
      <c r="CX24" s="551"/>
      <c r="CY24" s="551"/>
      <c r="CZ24" s="481"/>
      <c r="DA24" s="481"/>
      <c r="DB24" s="794"/>
      <c r="DC24" s="551"/>
      <c r="DD24" s="551"/>
      <c r="DE24" s="551"/>
      <c r="DF24" s="551"/>
      <c r="DG24" s="551"/>
      <c r="DH24" s="481"/>
      <c r="DI24" s="481"/>
      <c r="DJ24" s="794"/>
      <c r="DK24" s="589"/>
      <c r="DL24" s="589"/>
      <c r="DM24" s="475"/>
      <c r="DN24" s="475"/>
      <c r="DO24" s="475"/>
      <c r="DP24" s="136"/>
    </row>
    <row r="25" spans="1:120" s="140" customFormat="1" ht="23.1" customHeight="1">
      <c r="A25" s="421" t="s">
        <v>65</v>
      </c>
      <c r="B25" s="647"/>
      <c r="C25" s="490"/>
      <c r="D25" s="490"/>
      <c r="E25" s="490"/>
      <c r="F25" s="490"/>
      <c r="G25" s="490"/>
      <c r="H25" s="493"/>
      <c r="I25" s="492"/>
      <c r="J25" s="490"/>
      <c r="K25" s="490"/>
      <c r="L25" s="490"/>
      <c r="M25" s="490"/>
      <c r="N25" s="490"/>
      <c r="O25" s="490"/>
      <c r="P25" s="491"/>
      <c r="Q25" s="493"/>
      <c r="R25" s="490"/>
      <c r="S25" s="490"/>
      <c r="T25" s="490"/>
      <c r="U25" s="490"/>
      <c r="V25" s="490"/>
      <c r="W25" s="490"/>
      <c r="X25" s="491"/>
      <c r="Y25" s="492"/>
      <c r="Z25" s="493"/>
      <c r="AA25" s="490"/>
      <c r="AB25" s="490"/>
      <c r="AC25" s="490"/>
      <c r="AD25" s="490"/>
      <c r="AE25" s="490"/>
      <c r="AF25" s="491"/>
      <c r="AG25" s="447"/>
      <c r="AH25" s="493"/>
      <c r="AI25" s="700"/>
      <c r="AJ25" s="700"/>
      <c r="AK25" s="700"/>
      <c r="AL25" s="700"/>
      <c r="AM25" s="700"/>
      <c r="AN25" s="697"/>
      <c r="AO25" s="697"/>
      <c r="AP25" s="776"/>
      <c r="AQ25" s="700"/>
      <c r="AR25" s="700"/>
      <c r="AS25" s="700"/>
      <c r="AT25" s="700"/>
      <c r="AU25" s="700"/>
      <c r="AV25" s="697"/>
      <c r="AW25" s="697"/>
      <c r="AX25" s="493"/>
      <c r="AY25" s="699"/>
      <c r="AZ25" s="700"/>
      <c r="BA25" s="700"/>
      <c r="BB25" s="700"/>
      <c r="BC25" s="700"/>
      <c r="BD25" s="697"/>
      <c r="BE25" s="697"/>
      <c r="BF25" s="494"/>
      <c r="BG25" s="699"/>
      <c r="BH25" s="700"/>
      <c r="BI25" s="700"/>
      <c r="BJ25" s="700"/>
      <c r="BK25" s="700"/>
      <c r="BL25" s="697"/>
      <c r="BM25" s="697"/>
      <c r="BN25" s="494"/>
      <c r="BO25" s="489"/>
      <c r="BP25" s="490"/>
      <c r="BQ25" s="490"/>
      <c r="BR25" s="764"/>
      <c r="BS25" s="764"/>
      <c r="BT25" s="763"/>
      <c r="BU25" s="765"/>
      <c r="BV25" s="617"/>
      <c r="BW25" s="699"/>
      <c r="BX25" s="700"/>
      <c r="BY25" s="700"/>
      <c r="BZ25" s="700"/>
      <c r="CA25" s="700"/>
      <c r="CB25" s="700"/>
      <c r="CC25" s="765"/>
      <c r="CD25" s="804"/>
      <c r="CE25" s="700"/>
      <c r="CF25" s="700"/>
      <c r="CG25" s="700"/>
      <c r="CH25" s="700"/>
      <c r="CI25" s="700"/>
      <c r="CJ25" s="697"/>
      <c r="CK25" s="697"/>
      <c r="CL25" s="804"/>
      <c r="CM25" s="700"/>
      <c r="CN25" s="700"/>
      <c r="CO25" s="700"/>
      <c r="CP25" s="700"/>
      <c r="CQ25" s="700"/>
      <c r="CR25" s="697"/>
      <c r="CS25" s="697"/>
      <c r="CT25" s="804"/>
      <c r="CU25" s="700"/>
      <c r="CV25" s="700"/>
      <c r="CW25" s="700"/>
      <c r="CX25" s="700"/>
      <c r="CY25" s="700"/>
      <c r="CZ25" s="697"/>
      <c r="DA25" s="697"/>
      <c r="DB25" s="804"/>
      <c r="DC25" s="700"/>
      <c r="DD25" s="700"/>
      <c r="DE25" s="700"/>
      <c r="DF25" s="700"/>
      <c r="DG25" s="700"/>
      <c r="DH25" s="697"/>
      <c r="DI25" s="697"/>
      <c r="DJ25" s="804"/>
      <c r="DK25" s="764"/>
      <c r="DL25" s="764"/>
      <c r="DM25" s="490"/>
      <c r="DN25" s="490"/>
      <c r="DO25" s="490"/>
      <c r="DP25" s="136"/>
    </row>
    <row r="26" spans="1:120" s="140" customFormat="1" ht="23.1" customHeight="1">
      <c r="A26" s="426" t="s">
        <v>146</v>
      </c>
      <c r="B26" s="245"/>
      <c r="C26" s="707">
        <v>55.447004952147886</v>
      </c>
      <c r="D26" s="707">
        <v>2.509837077754085</v>
      </c>
      <c r="E26" s="707">
        <v>50.520816623739996</v>
      </c>
      <c r="F26" s="707">
        <v>60.373193280555768</v>
      </c>
      <c r="G26" s="707">
        <v>4.5265512175457188</v>
      </c>
      <c r="H26" s="414">
        <v>541.17023499999959</v>
      </c>
      <c r="I26" s="522">
        <v>702</v>
      </c>
      <c r="J26" s="707"/>
      <c r="K26" s="707">
        <v>57.219450166700355</v>
      </c>
      <c r="L26" s="707">
        <v>2.7052836542638912</v>
      </c>
      <c r="M26" s="707">
        <v>51.908908752562724</v>
      </c>
      <c r="N26" s="707">
        <v>62.529991580837994</v>
      </c>
      <c r="O26" s="707">
        <v>4.7279092098621174</v>
      </c>
      <c r="P26" s="689">
        <v>464.75940999999932</v>
      </c>
      <c r="Q26" s="414">
        <v>592</v>
      </c>
      <c r="R26" s="707"/>
      <c r="S26" s="707">
        <v>72.808849716148401</v>
      </c>
      <c r="T26" s="707">
        <v>2.7205707917035746</v>
      </c>
      <c r="U26" s="707">
        <v>67.468331385338331</v>
      </c>
      <c r="V26" s="707">
        <v>78.149368046958472</v>
      </c>
      <c r="W26" s="707">
        <v>3.7365935628841203</v>
      </c>
      <c r="X26" s="689">
        <v>423.65968999999956</v>
      </c>
      <c r="Y26" s="522">
        <v>544</v>
      </c>
      <c r="Z26" s="414"/>
      <c r="AA26" s="707">
        <v>70.742406887601192</v>
      </c>
      <c r="AB26" s="707">
        <v>2.2081748444226368</v>
      </c>
      <c r="AC26" s="707">
        <v>66.408616067774147</v>
      </c>
      <c r="AD26" s="707">
        <v>75.076197707428236</v>
      </c>
      <c r="AE26" s="707">
        <v>3.1214301881629321</v>
      </c>
      <c r="AF26" s="689">
        <v>455.36201999999957</v>
      </c>
      <c r="AG26" s="444">
        <v>583</v>
      </c>
      <c r="AH26" s="414"/>
      <c r="AI26" s="551">
        <v>61.112831030937656</v>
      </c>
      <c r="AJ26" s="551">
        <v>2.8316374980124213</v>
      </c>
      <c r="AK26" s="551">
        <v>55.555128983432567</v>
      </c>
      <c r="AL26" s="551">
        <v>66.670533078442745</v>
      </c>
      <c r="AM26" s="551">
        <v>4.6334582284020485</v>
      </c>
      <c r="AN26" s="481">
        <v>369.04820999999993</v>
      </c>
      <c r="AO26" s="481">
        <v>490</v>
      </c>
      <c r="AP26" s="775"/>
      <c r="AQ26" s="551">
        <v>53.727310638366987</v>
      </c>
      <c r="AR26" s="551">
        <v>2.8393587075617748</v>
      </c>
      <c r="AS26" s="551">
        <v>48.155222694343905</v>
      </c>
      <c r="AT26" s="551">
        <v>59.299398582390076</v>
      </c>
      <c r="AU26" s="551">
        <v>5.2847586708242416</v>
      </c>
      <c r="AV26" s="481">
        <v>373.04983000000033</v>
      </c>
      <c r="AW26" s="481">
        <v>479</v>
      </c>
      <c r="AX26" s="480"/>
      <c r="AY26" s="557">
        <v>64.597518417638383</v>
      </c>
      <c r="AZ26" s="551">
        <v>2.0301113210750947</v>
      </c>
      <c r="BA26" s="551">
        <v>60.616500004135162</v>
      </c>
      <c r="BB26" s="551">
        <v>68.578536831141605</v>
      </c>
      <c r="BC26" s="551">
        <v>3.1427079101552167</v>
      </c>
      <c r="BD26" s="481">
        <v>478.64008799999868</v>
      </c>
      <c r="BE26" s="481">
        <v>988</v>
      </c>
      <c r="BF26" s="474"/>
      <c r="BG26" s="557">
        <v>68.022718348843952</v>
      </c>
      <c r="BH26" s="551">
        <v>2.2108922952026697</v>
      </c>
      <c r="BI26" s="551">
        <v>63.686972539344922</v>
      </c>
      <c r="BJ26" s="551">
        <v>72.358464158342997</v>
      </c>
      <c r="BK26" s="551">
        <v>3.250226319778124</v>
      </c>
      <c r="BL26" s="481">
        <v>447.42547399999978</v>
      </c>
      <c r="BM26" s="481">
        <v>824</v>
      </c>
      <c r="BN26" s="474"/>
      <c r="BO26" s="477">
        <v>68.068743594388124</v>
      </c>
      <c r="BP26" s="475">
        <v>2.4479835033122166</v>
      </c>
      <c r="BQ26" s="475">
        <v>63.268236828283143</v>
      </c>
      <c r="BR26" s="500">
        <v>72.869250360493112</v>
      </c>
      <c r="BS26" s="500">
        <v>3.5963400733520201</v>
      </c>
      <c r="BT26" s="501">
        <v>373.23035300000038</v>
      </c>
      <c r="BU26" s="503">
        <v>804</v>
      </c>
      <c r="BV26" s="506"/>
      <c r="BW26" s="557">
        <v>76.192292453378641</v>
      </c>
      <c r="BX26" s="551">
        <v>1.9940703383019163</v>
      </c>
      <c r="BY26" s="551">
        <v>72.281688733368782</v>
      </c>
      <c r="BZ26" s="551">
        <v>80.102896173388487</v>
      </c>
      <c r="CA26" s="551">
        <v>2.6171549301027652</v>
      </c>
      <c r="CB26" s="551">
        <v>336.42077400000016</v>
      </c>
      <c r="CC26" s="503">
        <v>781</v>
      </c>
      <c r="CD26" s="794"/>
      <c r="CE26" s="551">
        <v>76.105912408141691</v>
      </c>
      <c r="CF26" s="551">
        <v>2.1375131272428298</v>
      </c>
      <c r="CG26" s="551">
        <v>71.913920410942353</v>
      </c>
      <c r="CH26" s="551">
        <v>80.297904405341029</v>
      </c>
      <c r="CI26" s="551">
        <v>2.8086032472480573</v>
      </c>
      <c r="CJ26" s="481">
        <v>317.99919000000006</v>
      </c>
      <c r="CK26" s="481">
        <v>728</v>
      </c>
      <c r="CL26" s="794"/>
      <c r="CM26" s="551">
        <v>67.82681073068872</v>
      </c>
      <c r="CN26" s="551">
        <v>2.5640684795675659</v>
      </c>
      <c r="CO26" s="551">
        <v>62.797153525792737</v>
      </c>
      <c r="CP26" s="551">
        <v>72.856467935584689</v>
      </c>
      <c r="CQ26" s="551">
        <v>3.7803170338472589</v>
      </c>
      <c r="CR26" s="481">
        <v>235.88309000000004</v>
      </c>
      <c r="CS26" s="481">
        <v>527</v>
      </c>
      <c r="CT26" s="794"/>
      <c r="CU26" s="551">
        <v>66.035449178257551</v>
      </c>
      <c r="CV26" s="551">
        <v>2.1587620647801944</v>
      </c>
      <c r="CW26" s="551">
        <v>61.801845128904553</v>
      </c>
      <c r="CX26" s="551">
        <v>70.269053227610556</v>
      </c>
      <c r="CY26" s="551">
        <v>3.269095753332099</v>
      </c>
      <c r="CZ26" s="481">
        <v>295.97284099999985</v>
      </c>
      <c r="DA26" s="481">
        <v>738</v>
      </c>
      <c r="DB26" s="794"/>
      <c r="DC26" s="551"/>
      <c r="DD26" s="551"/>
      <c r="DE26" s="551"/>
      <c r="DF26" s="551"/>
      <c r="DG26" s="551"/>
      <c r="DH26" s="481"/>
      <c r="DI26" s="481"/>
      <c r="DJ26" s="794"/>
      <c r="DK26" s="500"/>
      <c r="DL26" s="500"/>
      <c r="DM26" s="475"/>
      <c r="DN26" s="475"/>
      <c r="DO26" s="475"/>
      <c r="DP26" s="136"/>
    </row>
    <row r="27" spans="1:120" s="140" customFormat="1" ht="23.1" customHeight="1">
      <c r="A27" s="440" t="s">
        <v>58</v>
      </c>
      <c r="B27" s="652"/>
      <c r="C27" s="713">
        <v>58.74932671030804</v>
      </c>
      <c r="D27" s="713">
        <v>2.2194364071997508</v>
      </c>
      <c r="E27" s="713">
        <v>54.393122946446759</v>
      </c>
      <c r="F27" s="713">
        <v>63.105530474169313</v>
      </c>
      <c r="G27" s="713">
        <v>3.7778073919787283</v>
      </c>
      <c r="H27" s="431">
        <v>844.27439900000013</v>
      </c>
      <c r="I27" s="533">
        <v>920</v>
      </c>
      <c r="J27" s="713"/>
      <c r="K27" s="713">
        <v>69.455957862941602</v>
      </c>
      <c r="L27" s="713">
        <v>2.3832700422752815</v>
      </c>
      <c r="M27" s="713">
        <v>64.777537453818084</v>
      </c>
      <c r="N27" s="713">
        <v>74.134378272065121</v>
      </c>
      <c r="O27" s="713">
        <v>3.4313399679523835</v>
      </c>
      <c r="P27" s="693">
        <v>749.59081699999945</v>
      </c>
      <c r="Q27" s="431">
        <v>761</v>
      </c>
      <c r="R27" s="713"/>
      <c r="S27" s="713">
        <v>76.365612313308958</v>
      </c>
      <c r="T27" s="713">
        <v>2.075850021024185</v>
      </c>
      <c r="U27" s="713">
        <v>72.290689828990807</v>
      </c>
      <c r="V27" s="713">
        <v>80.440534797627123</v>
      </c>
      <c r="W27" s="713">
        <v>2.7183046899532384</v>
      </c>
      <c r="X27" s="693">
        <v>744.74108800000079</v>
      </c>
      <c r="Y27" s="533">
        <v>763</v>
      </c>
      <c r="Z27" s="431"/>
      <c r="AA27" s="713">
        <v>75.852232024330192</v>
      </c>
      <c r="AB27" s="713">
        <v>2.1456368692193752</v>
      </c>
      <c r="AC27" s="713">
        <v>71.641178995630071</v>
      </c>
      <c r="AD27" s="713">
        <v>80.063285053030313</v>
      </c>
      <c r="AE27" s="713">
        <v>2.8287063042932545</v>
      </c>
      <c r="AF27" s="693">
        <v>817.97609700000032</v>
      </c>
      <c r="AG27" s="449">
        <v>821</v>
      </c>
      <c r="AH27" s="431"/>
      <c r="AI27" s="554">
        <v>62.683542726334309</v>
      </c>
      <c r="AJ27" s="554">
        <v>2.5980604851299747</v>
      </c>
      <c r="AK27" s="554">
        <v>57.584286169700881</v>
      </c>
      <c r="AL27" s="554">
        <v>67.78279928296773</v>
      </c>
      <c r="AM27" s="554">
        <v>4.1447250300970788</v>
      </c>
      <c r="AN27" s="506">
        <v>720.2399280000011</v>
      </c>
      <c r="AO27" s="506">
        <v>753</v>
      </c>
      <c r="AP27" s="788"/>
      <c r="AQ27" s="554">
        <v>53.088519714533277</v>
      </c>
      <c r="AR27" s="554">
        <v>2.1133240043744359</v>
      </c>
      <c r="AS27" s="554">
        <v>48.941235619984546</v>
      </c>
      <c r="AT27" s="554">
        <v>57.235803809082007</v>
      </c>
      <c r="AU27" s="554">
        <v>3.9807551910246644</v>
      </c>
      <c r="AV27" s="506">
        <v>824.13211999999862</v>
      </c>
      <c r="AW27" s="506">
        <v>896</v>
      </c>
      <c r="AX27" s="503"/>
      <c r="AY27" s="560">
        <v>69.68193549860159</v>
      </c>
      <c r="AZ27" s="554">
        <v>1.5101360609905152</v>
      </c>
      <c r="BA27" s="554">
        <v>66.720580915092967</v>
      </c>
      <c r="BB27" s="554">
        <v>72.643290082110212</v>
      </c>
      <c r="BC27" s="554">
        <v>2.1671844362314268</v>
      </c>
      <c r="BD27" s="506">
        <v>996.48146400000007</v>
      </c>
      <c r="BE27" s="506">
        <v>2055</v>
      </c>
      <c r="BF27" s="504"/>
      <c r="BG27" s="560">
        <v>74.065354152169633</v>
      </c>
      <c r="BH27" s="554">
        <v>1.4206322662599016</v>
      </c>
      <c r="BI27" s="554">
        <v>71.279374749807616</v>
      </c>
      <c r="BJ27" s="554">
        <v>76.851333554531635</v>
      </c>
      <c r="BK27" s="554">
        <v>1.9180793537301764</v>
      </c>
      <c r="BL27" s="506">
        <v>984.82660800000201</v>
      </c>
      <c r="BM27" s="506">
        <v>1738</v>
      </c>
      <c r="BN27" s="504"/>
      <c r="BO27" s="507">
        <v>79.090308525093107</v>
      </c>
      <c r="BP27" s="500">
        <v>1.3647820054381057</v>
      </c>
      <c r="BQ27" s="500">
        <v>76.413964815056119</v>
      </c>
      <c r="BR27" s="500">
        <v>81.766652235130096</v>
      </c>
      <c r="BS27" s="500">
        <v>1.7255995467574881</v>
      </c>
      <c r="BT27" s="501">
        <v>964.49500099999966</v>
      </c>
      <c r="BU27" s="503">
        <v>1940</v>
      </c>
      <c r="BV27" s="506"/>
      <c r="BW27" s="560">
        <v>80.348184560594262</v>
      </c>
      <c r="BX27" s="554">
        <v>1.2213306769959713</v>
      </c>
      <c r="BY27" s="554">
        <v>77.953013138060683</v>
      </c>
      <c r="BZ27" s="554">
        <v>82.743355983127827</v>
      </c>
      <c r="CA27" s="554">
        <v>1.5200476322833527</v>
      </c>
      <c r="CB27" s="554">
        <v>854.66523700000118</v>
      </c>
      <c r="CC27" s="503">
        <v>1871</v>
      </c>
      <c r="CD27" s="807"/>
      <c r="CE27" s="554">
        <v>83.299292733854486</v>
      </c>
      <c r="CF27" s="554">
        <v>1.2009428818076695</v>
      </c>
      <c r="CG27" s="554">
        <v>80.944059034716915</v>
      </c>
      <c r="CH27" s="554">
        <v>85.654526432992071</v>
      </c>
      <c r="CI27" s="554">
        <v>1.4417203824824101</v>
      </c>
      <c r="CJ27" s="506">
        <v>754.93872199999976</v>
      </c>
      <c r="CK27" s="506">
        <v>1770</v>
      </c>
      <c r="CL27" s="807"/>
      <c r="CM27" s="554">
        <v>68.410160630188315</v>
      </c>
      <c r="CN27" s="554">
        <v>1.6482278971573581</v>
      </c>
      <c r="CO27" s="554">
        <v>65.177009337892812</v>
      </c>
      <c r="CP27" s="554">
        <v>71.643311922483832</v>
      </c>
      <c r="CQ27" s="554">
        <v>2.4093320085408791</v>
      </c>
      <c r="CR27" s="506">
        <v>697.72880899999984</v>
      </c>
      <c r="CS27" s="506">
        <v>1370</v>
      </c>
      <c r="CT27" s="807"/>
      <c r="CU27" s="554">
        <v>74.098749712725024</v>
      </c>
      <c r="CV27" s="554">
        <v>1.3488186638615816</v>
      </c>
      <c r="CW27" s="554">
        <v>71.453546588985333</v>
      </c>
      <c r="CX27" s="554">
        <v>76.7439528364647</v>
      </c>
      <c r="CY27" s="554">
        <v>1.8202988162294838</v>
      </c>
      <c r="CZ27" s="506">
        <v>809.19411100000218</v>
      </c>
      <c r="DA27" s="506">
        <v>1952</v>
      </c>
      <c r="DB27" s="807"/>
      <c r="DC27" s="554"/>
      <c r="DD27" s="554"/>
      <c r="DE27" s="554"/>
      <c r="DF27" s="554"/>
      <c r="DG27" s="554"/>
      <c r="DH27" s="506"/>
      <c r="DI27" s="506"/>
      <c r="DJ27" s="807"/>
      <c r="DK27" s="500"/>
      <c r="DL27" s="500"/>
      <c r="DM27" s="500"/>
      <c r="DN27" s="500"/>
      <c r="DO27" s="500"/>
      <c r="DP27" s="136"/>
    </row>
    <row r="28" spans="1:120" s="140" customFormat="1" ht="23.1" customHeight="1">
      <c r="A28" s="426" t="s">
        <v>4</v>
      </c>
      <c r="B28" s="245"/>
      <c r="C28" s="707">
        <v>69.81544587737082</v>
      </c>
      <c r="D28" s="707">
        <v>3.2611828752926502</v>
      </c>
      <c r="E28" s="707">
        <v>63.414551907214722</v>
      </c>
      <c r="F28" s="707">
        <v>76.21633984752691</v>
      </c>
      <c r="G28" s="707">
        <v>4.6711481024139569</v>
      </c>
      <c r="H28" s="414">
        <v>439.01587699999959</v>
      </c>
      <c r="I28" s="522">
        <v>387</v>
      </c>
      <c r="J28" s="707"/>
      <c r="K28" s="707">
        <v>72.834686495626357</v>
      </c>
      <c r="L28" s="707">
        <v>3.0354919169336614</v>
      </c>
      <c r="M28" s="707">
        <v>66.87593776635768</v>
      </c>
      <c r="N28" s="707">
        <v>78.79343522489502</v>
      </c>
      <c r="O28" s="707">
        <v>4.1676460255182661</v>
      </c>
      <c r="P28" s="689">
        <v>325.37474299999997</v>
      </c>
      <c r="Q28" s="414">
        <v>326</v>
      </c>
      <c r="R28" s="707"/>
      <c r="S28" s="707">
        <v>84.326696404111772</v>
      </c>
      <c r="T28" s="707">
        <v>2.6554053898879877</v>
      </c>
      <c r="U28" s="707">
        <v>79.114098664080672</v>
      </c>
      <c r="V28" s="707">
        <v>89.539294144142872</v>
      </c>
      <c r="W28" s="707">
        <v>3.1489498618121017</v>
      </c>
      <c r="X28" s="689">
        <v>352.44632800000016</v>
      </c>
      <c r="Y28" s="522">
        <v>331</v>
      </c>
      <c r="Z28" s="414"/>
      <c r="AA28" s="707">
        <v>85.971650062001757</v>
      </c>
      <c r="AB28" s="707">
        <v>2.2960802017969066</v>
      </c>
      <c r="AC28" s="707">
        <v>81.46533511811613</v>
      </c>
      <c r="AD28" s="707">
        <v>90.477965005887384</v>
      </c>
      <c r="AE28" s="707">
        <v>2.6707411107510444</v>
      </c>
      <c r="AF28" s="689">
        <v>379.04689600000006</v>
      </c>
      <c r="AG28" s="444">
        <v>378</v>
      </c>
      <c r="AH28" s="414"/>
      <c r="AI28" s="551">
        <v>65.827236279624188</v>
      </c>
      <c r="AJ28" s="551">
        <v>3.5162101646943444</v>
      </c>
      <c r="AK28" s="551">
        <v>58.925912065102779</v>
      </c>
      <c r="AL28" s="551">
        <v>72.728560494145597</v>
      </c>
      <c r="AM28" s="551">
        <v>5.3415734328538615</v>
      </c>
      <c r="AN28" s="481">
        <v>427.25814100000036</v>
      </c>
      <c r="AO28" s="481">
        <v>391</v>
      </c>
      <c r="AP28" s="775"/>
      <c r="AQ28" s="551">
        <v>61.719474721154036</v>
      </c>
      <c r="AR28" s="551">
        <v>3.6348441667613898</v>
      </c>
      <c r="AS28" s="551">
        <v>54.586289574073376</v>
      </c>
      <c r="AT28" s="551">
        <v>68.852659868234696</v>
      </c>
      <c r="AU28" s="551">
        <v>5.8892986098528244</v>
      </c>
      <c r="AV28" s="481">
        <v>483.74101099999973</v>
      </c>
      <c r="AW28" s="481">
        <v>417</v>
      </c>
      <c r="AX28" s="480"/>
      <c r="AY28" s="557">
        <v>72.799077361042137</v>
      </c>
      <c r="AZ28" s="551">
        <v>2.029223631721206</v>
      </c>
      <c r="BA28" s="551">
        <v>68.81979969329339</v>
      </c>
      <c r="BB28" s="551">
        <v>76.77835502879087</v>
      </c>
      <c r="BC28" s="551">
        <v>2.7874304253299913</v>
      </c>
      <c r="BD28" s="481">
        <v>595.48233400000106</v>
      </c>
      <c r="BE28" s="481">
        <v>1133</v>
      </c>
      <c r="BF28" s="474"/>
      <c r="BG28" s="557">
        <v>78.319639341062953</v>
      </c>
      <c r="BH28" s="551">
        <v>1.9072378249457882</v>
      </c>
      <c r="BI28" s="551">
        <v>74.579385496418425</v>
      </c>
      <c r="BJ28" s="551">
        <v>82.05989318570748</v>
      </c>
      <c r="BK28" s="551">
        <v>2.4351974051364458</v>
      </c>
      <c r="BL28" s="481">
        <v>607.9594249999999</v>
      </c>
      <c r="BM28" s="481">
        <v>1014</v>
      </c>
      <c r="BN28" s="474"/>
      <c r="BO28" s="477">
        <v>84.785208036193922</v>
      </c>
      <c r="BP28" s="475">
        <v>1.4716180763794515</v>
      </c>
      <c r="BQ28" s="475">
        <v>81.899358305906361</v>
      </c>
      <c r="BR28" s="483">
        <v>87.671057766481482</v>
      </c>
      <c r="BS28" s="483">
        <v>1.7357014395143471</v>
      </c>
      <c r="BT28" s="484">
        <v>660.25191299999904</v>
      </c>
      <c r="BU28" s="486">
        <v>1261</v>
      </c>
      <c r="BV28" s="488"/>
      <c r="BW28" s="557">
        <v>84.08057275486064</v>
      </c>
      <c r="BX28" s="551">
        <v>1.4277846184206715</v>
      </c>
      <c r="BY28" s="551">
        <v>81.280521155415329</v>
      </c>
      <c r="BZ28" s="551">
        <v>86.880624354305951</v>
      </c>
      <c r="CA28" s="551">
        <v>1.6981147625901873</v>
      </c>
      <c r="CB28" s="551">
        <v>652.29637600000081</v>
      </c>
      <c r="CC28" s="486">
        <v>1312</v>
      </c>
      <c r="CD28" s="794"/>
      <c r="CE28" s="551">
        <v>84.502875442183736</v>
      </c>
      <c r="CF28" s="551">
        <v>1.405025192773822</v>
      </c>
      <c r="CG28" s="551">
        <v>81.747404942889716</v>
      </c>
      <c r="CH28" s="551">
        <v>87.258345941477756</v>
      </c>
      <c r="CI28" s="551">
        <v>1.6626951277357778</v>
      </c>
      <c r="CJ28" s="481">
        <v>603.61690100000089</v>
      </c>
      <c r="CK28" s="481">
        <v>1276</v>
      </c>
      <c r="CL28" s="794"/>
      <c r="CM28" s="551">
        <v>78.136082982172411</v>
      </c>
      <c r="CN28" s="551">
        <v>1.9843104553237931</v>
      </c>
      <c r="CO28" s="551">
        <v>74.243674702946976</v>
      </c>
      <c r="CP28" s="551">
        <v>82.028491261397832</v>
      </c>
      <c r="CQ28" s="551">
        <v>2.5395571157265908</v>
      </c>
      <c r="CR28" s="481">
        <v>484.96141799999947</v>
      </c>
      <c r="CS28" s="481">
        <v>819</v>
      </c>
      <c r="CT28" s="794"/>
      <c r="CU28" s="551">
        <v>82.57534664804534</v>
      </c>
      <c r="CV28" s="551">
        <v>1.4044449770549174</v>
      </c>
      <c r="CW28" s="551">
        <v>79.821053324589812</v>
      </c>
      <c r="CX28" s="551">
        <v>85.329639971500882</v>
      </c>
      <c r="CY28" s="551">
        <v>1.7008042158647874</v>
      </c>
      <c r="CZ28" s="481">
        <v>604.295993000002</v>
      </c>
      <c r="DA28" s="481">
        <v>1270</v>
      </c>
      <c r="DB28" s="794"/>
      <c r="DC28" s="551"/>
      <c r="DD28" s="551"/>
      <c r="DE28" s="551"/>
      <c r="DF28" s="551"/>
      <c r="DG28" s="551"/>
      <c r="DH28" s="481"/>
      <c r="DI28" s="481"/>
      <c r="DJ28" s="794"/>
      <c r="DK28" s="483"/>
      <c r="DL28" s="483"/>
      <c r="DM28" s="475"/>
      <c r="DN28" s="475"/>
      <c r="DO28" s="475"/>
      <c r="DP28" s="136"/>
    </row>
    <row r="29" spans="1:120" s="140" customFormat="1" ht="5.0999999999999996" customHeight="1">
      <c r="A29" s="537"/>
      <c r="B29" s="245"/>
      <c r="C29" s="707"/>
      <c r="D29" s="707"/>
      <c r="E29" s="707"/>
      <c r="F29" s="707"/>
      <c r="G29" s="707"/>
      <c r="H29" s="414"/>
      <c r="I29" s="522"/>
      <c r="J29" s="707"/>
      <c r="K29" s="707"/>
      <c r="L29" s="707"/>
      <c r="M29" s="707"/>
      <c r="N29" s="707"/>
      <c r="O29" s="707"/>
      <c r="P29" s="689"/>
      <c r="Q29" s="414"/>
      <c r="R29" s="707"/>
      <c r="S29" s="707"/>
      <c r="T29" s="707"/>
      <c r="U29" s="707"/>
      <c r="V29" s="707"/>
      <c r="W29" s="707"/>
      <c r="X29" s="689"/>
      <c r="Y29" s="522"/>
      <c r="Z29" s="414"/>
      <c r="AA29" s="707"/>
      <c r="AB29" s="707"/>
      <c r="AC29" s="707"/>
      <c r="AD29" s="707"/>
      <c r="AE29" s="707"/>
      <c r="AF29" s="689"/>
      <c r="AG29" s="444"/>
      <c r="AH29" s="414"/>
      <c r="AI29" s="551"/>
      <c r="AJ29" s="551"/>
      <c r="AK29" s="551"/>
      <c r="AL29" s="551"/>
      <c r="AM29" s="551"/>
      <c r="AN29" s="481"/>
      <c r="AO29" s="481"/>
      <c r="AP29" s="775"/>
      <c r="AQ29" s="551"/>
      <c r="AR29" s="551"/>
      <c r="AS29" s="551"/>
      <c r="AT29" s="551"/>
      <c r="AU29" s="551"/>
      <c r="AV29" s="481"/>
      <c r="AW29" s="481"/>
      <c r="AX29" s="480"/>
      <c r="AY29" s="557"/>
      <c r="AZ29" s="551"/>
      <c r="BA29" s="551"/>
      <c r="BB29" s="551"/>
      <c r="BC29" s="551"/>
      <c r="BD29" s="481"/>
      <c r="BE29" s="481"/>
      <c r="BF29" s="474"/>
      <c r="BG29" s="557"/>
      <c r="BH29" s="551"/>
      <c r="BI29" s="551"/>
      <c r="BJ29" s="551"/>
      <c r="BK29" s="551"/>
      <c r="BL29" s="481"/>
      <c r="BM29" s="481"/>
      <c r="BN29" s="474"/>
      <c r="BO29" s="477"/>
      <c r="BP29" s="475"/>
      <c r="BQ29" s="475"/>
      <c r="BR29" s="589"/>
      <c r="BS29" s="589"/>
      <c r="BT29" s="642"/>
      <c r="BU29" s="600"/>
      <c r="BV29" s="601"/>
      <c r="BW29" s="557"/>
      <c r="BX29" s="551"/>
      <c r="BY29" s="551"/>
      <c r="BZ29" s="551"/>
      <c r="CA29" s="551"/>
      <c r="CB29" s="551"/>
      <c r="CC29" s="600"/>
      <c r="CD29" s="794"/>
      <c r="CE29" s="551"/>
      <c r="CF29" s="551"/>
      <c r="CG29" s="551"/>
      <c r="CH29" s="551"/>
      <c r="CI29" s="551"/>
      <c r="CJ29" s="481"/>
      <c r="CK29" s="481"/>
      <c r="CL29" s="794"/>
      <c r="CM29" s="551"/>
      <c r="CN29" s="551"/>
      <c r="CO29" s="551"/>
      <c r="CP29" s="551"/>
      <c r="CQ29" s="551"/>
      <c r="CR29" s="481"/>
      <c r="CS29" s="481"/>
      <c r="CT29" s="794"/>
      <c r="CU29" s="551"/>
      <c r="CV29" s="551"/>
      <c r="CW29" s="551"/>
      <c r="CX29" s="551"/>
      <c r="CY29" s="551"/>
      <c r="CZ29" s="481"/>
      <c r="DA29" s="481"/>
      <c r="DB29" s="794"/>
      <c r="DC29" s="551"/>
      <c r="DD29" s="551"/>
      <c r="DE29" s="551"/>
      <c r="DF29" s="551"/>
      <c r="DG29" s="551"/>
      <c r="DH29" s="481"/>
      <c r="DI29" s="481"/>
      <c r="DJ29" s="794"/>
      <c r="DK29" s="589"/>
      <c r="DL29" s="589"/>
      <c r="DM29" s="475"/>
      <c r="DN29" s="475"/>
      <c r="DO29" s="475"/>
      <c r="DP29" s="136"/>
    </row>
    <row r="30" spans="1:120" s="140" customFormat="1" ht="23.1" customHeight="1">
      <c r="A30" s="421" t="s">
        <v>145</v>
      </c>
      <c r="B30" s="647"/>
      <c r="C30" s="490"/>
      <c r="D30" s="490"/>
      <c r="E30" s="490"/>
      <c r="F30" s="490"/>
      <c r="G30" s="490"/>
      <c r="H30" s="493"/>
      <c r="I30" s="492"/>
      <c r="J30" s="490"/>
      <c r="K30" s="490"/>
      <c r="L30" s="490"/>
      <c r="M30" s="490"/>
      <c r="N30" s="490"/>
      <c r="O30" s="490"/>
      <c r="P30" s="491"/>
      <c r="Q30" s="493"/>
      <c r="R30" s="490"/>
      <c r="S30" s="490"/>
      <c r="T30" s="490"/>
      <c r="U30" s="490"/>
      <c r="V30" s="490"/>
      <c r="W30" s="490"/>
      <c r="X30" s="491"/>
      <c r="Y30" s="492"/>
      <c r="Z30" s="493"/>
      <c r="AA30" s="490"/>
      <c r="AB30" s="490"/>
      <c r="AC30" s="490"/>
      <c r="AD30" s="490"/>
      <c r="AE30" s="490"/>
      <c r="AF30" s="491"/>
      <c r="AG30" s="447"/>
      <c r="AH30" s="493"/>
      <c r="AI30" s="700"/>
      <c r="AJ30" s="700"/>
      <c r="AK30" s="700"/>
      <c r="AL30" s="700"/>
      <c r="AM30" s="700"/>
      <c r="AN30" s="697"/>
      <c r="AO30" s="697"/>
      <c r="AP30" s="776"/>
      <c r="AQ30" s="700"/>
      <c r="AR30" s="700"/>
      <c r="AS30" s="700"/>
      <c r="AT30" s="700"/>
      <c r="AU30" s="700"/>
      <c r="AV30" s="697"/>
      <c r="AW30" s="697"/>
      <c r="AX30" s="493"/>
      <c r="AY30" s="699"/>
      <c r="AZ30" s="700"/>
      <c r="BA30" s="700"/>
      <c r="BB30" s="700"/>
      <c r="BC30" s="700"/>
      <c r="BD30" s="697"/>
      <c r="BE30" s="697"/>
      <c r="BF30" s="494"/>
      <c r="BG30" s="699"/>
      <c r="BH30" s="700"/>
      <c r="BI30" s="700"/>
      <c r="BJ30" s="700"/>
      <c r="BK30" s="700"/>
      <c r="BL30" s="697"/>
      <c r="BM30" s="697"/>
      <c r="BN30" s="494"/>
      <c r="BO30" s="489"/>
      <c r="BP30" s="490"/>
      <c r="BQ30" s="490"/>
      <c r="BR30" s="764"/>
      <c r="BS30" s="764"/>
      <c r="BT30" s="763"/>
      <c r="BU30" s="765"/>
      <c r="BV30" s="617"/>
      <c r="BW30" s="699"/>
      <c r="BX30" s="700"/>
      <c r="BY30" s="700"/>
      <c r="BZ30" s="700"/>
      <c r="CA30" s="700"/>
      <c r="CB30" s="700"/>
      <c r="CC30" s="765"/>
      <c r="CD30" s="804"/>
      <c r="CE30" s="700"/>
      <c r="CF30" s="700"/>
      <c r="CG30" s="700"/>
      <c r="CH30" s="700"/>
      <c r="CI30" s="700"/>
      <c r="CJ30" s="697"/>
      <c r="CK30" s="697"/>
      <c r="CL30" s="804"/>
      <c r="CM30" s="700"/>
      <c r="CN30" s="700"/>
      <c r="CO30" s="700"/>
      <c r="CP30" s="700"/>
      <c r="CQ30" s="700"/>
      <c r="CR30" s="697"/>
      <c r="CS30" s="697"/>
      <c r="CT30" s="804"/>
      <c r="CU30" s="700"/>
      <c r="CV30" s="700"/>
      <c r="CW30" s="700"/>
      <c r="CX30" s="700"/>
      <c r="CY30" s="700"/>
      <c r="CZ30" s="697"/>
      <c r="DA30" s="697"/>
      <c r="DB30" s="804"/>
      <c r="DC30" s="700"/>
      <c r="DD30" s="700"/>
      <c r="DE30" s="700"/>
      <c r="DF30" s="700"/>
      <c r="DG30" s="700"/>
      <c r="DH30" s="697"/>
      <c r="DI30" s="697"/>
      <c r="DJ30" s="804"/>
      <c r="DK30" s="764"/>
      <c r="DL30" s="764"/>
      <c r="DM30" s="490"/>
      <c r="DN30" s="490"/>
      <c r="DO30" s="490"/>
      <c r="DP30" s="136"/>
    </row>
    <row r="31" spans="1:120" s="140" customFormat="1" ht="23.1" customHeight="1">
      <c r="A31" s="426" t="s">
        <v>13</v>
      </c>
      <c r="B31" s="245"/>
      <c r="C31" s="707">
        <v>50.215887898204201</v>
      </c>
      <c r="D31" s="707">
        <v>2.8156399953824707</v>
      </c>
      <c r="E31" s="707">
        <v>44.689484210414484</v>
      </c>
      <c r="F31" s="707">
        <v>55.742291585993932</v>
      </c>
      <c r="G31" s="707">
        <v>5.6070700195329266</v>
      </c>
      <c r="H31" s="414">
        <v>444.15852300000074</v>
      </c>
      <c r="I31" s="522">
        <v>590</v>
      </c>
      <c r="J31" s="707"/>
      <c r="K31" s="707">
        <v>53.849738187836508</v>
      </c>
      <c r="L31" s="707">
        <v>2.8765484490978124</v>
      </c>
      <c r="M31" s="707">
        <v>48.202999575184826</v>
      </c>
      <c r="N31" s="707">
        <v>59.496476800488175</v>
      </c>
      <c r="O31" s="707">
        <v>5.3418058209753054</v>
      </c>
      <c r="P31" s="689">
        <v>384.96072400000014</v>
      </c>
      <c r="Q31" s="414">
        <v>518</v>
      </c>
      <c r="R31" s="707"/>
      <c r="S31" s="707">
        <v>68.204650000248648</v>
      </c>
      <c r="T31" s="707">
        <v>2.6712703891587646</v>
      </c>
      <c r="U31" s="707">
        <v>62.960909045829503</v>
      </c>
      <c r="V31" s="707">
        <v>73.448390954667786</v>
      </c>
      <c r="W31" s="707">
        <v>3.9165517148010087</v>
      </c>
      <c r="X31" s="689">
        <v>352.28329299999962</v>
      </c>
      <c r="Y31" s="522">
        <v>495</v>
      </c>
      <c r="Z31" s="414"/>
      <c r="AA31" s="707">
        <v>65.253215286677772</v>
      </c>
      <c r="AB31" s="707">
        <v>2.5160051641298349</v>
      </c>
      <c r="AC31" s="707">
        <v>60.315272935561872</v>
      </c>
      <c r="AD31" s="707">
        <v>70.191157637793665</v>
      </c>
      <c r="AE31" s="707">
        <v>3.8557566137947958</v>
      </c>
      <c r="AF31" s="689">
        <v>372.60137900000012</v>
      </c>
      <c r="AG31" s="444">
        <v>506</v>
      </c>
      <c r="AH31" s="414"/>
      <c r="AI31" s="551">
        <v>60.965674589505767</v>
      </c>
      <c r="AJ31" s="551">
        <v>2.5994305434357567</v>
      </c>
      <c r="AK31" s="551">
        <v>55.863728996632148</v>
      </c>
      <c r="AL31" s="551">
        <v>66.0676201823794</v>
      </c>
      <c r="AM31" s="551">
        <v>4.2637608144882329</v>
      </c>
      <c r="AN31" s="481">
        <v>352.41163399999965</v>
      </c>
      <c r="AO31" s="481">
        <v>529</v>
      </c>
      <c r="AP31" s="775"/>
      <c r="AQ31" s="551">
        <v>55.028408379520997</v>
      </c>
      <c r="AR31" s="551">
        <v>2.6190002533086321</v>
      </c>
      <c r="AS31" s="551">
        <v>49.888761987541855</v>
      </c>
      <c r="AT31" s="551">
        <v>60.168054771500145</v>
      </c>
      <c r="AU31" s="551">
        <v>4.7593603566468063</v>
      </c>
      <c r="AV31" s="481">
        <v>388.52497700000049</v>
      </c>
      <c r="AW31" s="481">
        <v>563</v>
      </c>
      <c r="AX31" s="480"/>
      <c r="AY31" s="557">
        <v>65.055254135161675</v>
      </c>
      <c r="AZ31" s="551">
        <v>2.2410748829829932</v>
      </c>
      <c r="BA31" s="551">
        <v>60.660539282544555</v>
      </c>
      <c r="BB31" s="551">
        <v>69.449968987778803</v>
      </c>
      <c r="BC31" s="551">
        <v>3.4448791458516737</v>
      </c>
      <c r="BD31" s="481">
        <v>498.1650679999986</v>
      </c>
      <c r="BE31" s="481">
        <v>1140</v>
      </c>
      <c r="BF31" s="474"/>
      <c r="BG31" s="557">
        <v>69.675916201631054</v>
      </c>
      <c r="BH31" s="551">
        <v>1.995506506037346</v>
      </c>
      <c r="BI31" s="551">
        <v>65.762560046673556</v>
      </c>
      <c r="BJ31" s="551">
        <v>73.589272356588566</v>
      </c>
      <c r="BK31" s="551">
        <v>2.8639831592062119</v>
      </c>
      <c r="BL31" s="481">
        <v>479.35018899999915</v>
      </c>
      <c r="BM31" s="481">
        <v>957</v>
      </c>
      <c r="BN31" s="474"/>
      <c r="BO31" s="477">
        <v>69.754545509406313</v>
      </c>
      <c r="BP31" s="475">
        <v>2.05304041972227</v>
      </c>
      <c r="BQ31" s="475">
        <v>65.728523923628174</v>
      </c>
      <c r="BR31" s="500">
        <v>73.780567095184452</v>
      </c>
      <c r="BS31" s="500">
        <v>2.9432353185433913</v>
      </c>
      <c r="BT31" s="501">
        <v>493.14868800000113</v>
      </c>
      <c r="BU31" s="503">
        <v>1139</v>
      </c>
      <c r="BV31" s="506"/>
      <c r="BW31" s="557">
        <v>76.405259765813582</v>
      </c>
      <c r="BX31" s="551">
        <v>1.6500805869437876</v>
      </c>
      <c r="BY31" s="551">
        <v>73.16925993287218</v>
      </c>
      <c r="BZ31" s="551">
        <v>79.641259598754985</v>
      </c>
      <c r="CA31" s="551">
        <v>2.1596426633472321</v>
      </c>
      <c r="CB31" s="551">
        <v>477.37965700000041</v>
      </c>
      <c r="CC31" s="503">
        <v>1217</v>
      </c>
      <c r="CD31" s="794"/>
      <c r="CE31" s="551">
        <v>79.491045221677155</v>
      </c>
      <c r="CF31" s="551">
        <v>1.6877106173588947</v>
      </c>
      <c r="CG31" s="551">
        <v>76.181185127071458</v>
      </c>
      <c r="CH31" s="551">
        <v>82.800905316282837</v>
      </c>
      <c r="CI31" s="551">
        <v>2.1231455853327459</v>
      </c>
      <c r="CJ31" s="481">
        <v>448.32293499999929</v>
      </c>
      <c r="CK31" s="481">
        <v>1115</v>
      </c>
      <c r="CL31" s="794"/>
      <c r="CM31" s="551">
        <v>69.477307666233358</v>
      </c>
      <c r="CN31" s="551">
        <v>2.0017522177256155</v>
      </c>
      <c r="CO31" s="551">
        <v>65.550685758694385</v>
      </c>
      <c r="CP31" s="551">
        <v>73.403929573772331</v>
      </c>
      <c r="CQ31" s="551">
        <v>2.8811597411660879</v>
      </c>
      <c r="CR31" s="481">
        <v>355.65467099999978</v>
      </c>
      <c r="CS31" s="481">
        <v>877</v>
      </c>
      <c r="CT31" s="794"/>
      <c r="CU31" s="551">
        <v>68.567450625317775</v>
      </c>
      <c r="CV31" s="551">
        <v>1.751788782995771</v>
      </c>
      <c r="CW31" s="551">
        <v>65.13197239161201</v>
      </c>
      <c r="CX31" s="551">
        <v>72.002928859023541</v>
      </c>
      <c r="CY31" s="551">
        <v>2.5548401858606398</v>
      </c>
      <c r="CZ31" s="481">
        <v>426.07702099999966</v>
      </c>
      <c r="DA31" s="481">
        <v>1233</v>
      </c>
      <c r="DB31" s="794"/>
      <c r="DC31" s="551"/>
      <c r="DD31" s="551"/>
      <c r="DE31" s="551"/>
      <c r="DF31" s="551"/>
      <c r="DG31" s="551"/>
      <c r="DH31" s="481"/>
      <c r="DI31" s="481"/>
      <c r="DJ31" s="794"/>
      <c r="DK31" s="500"/>
      <c r="DL31" s="500"/>
      <c r="DM31" s="475"/>
      <c r="DN31" s="475"/>
      <c r="DO31" s="475"/>
      <c r="DP31" s="136"/>
    </row>
    <row r="32" spans="1:120" s="140" customFormat="1" ht="23.1" customHeight="1">
      <c r="A32" s="440" t="s">
        <v>14</v>
      </c>
      <c r="B32" s="652"/>
      <c r="C32" s="713">
        <v>67.21935107529022</v>
      </c>
      <c r="D32" s="713">
        <v>2.5115942625861094</v>
      </c>
      <c r="E32" s="713">
        <v>62.289713828429782</v>
      </c>
      <c r="F32" s="713">
        <v>72.148988322150672</v>
      </c>
      <c r="G32" s="713">
        <v>3.7364155148908744</v>
      </c>
      <c r="H32" s="431">
        <v>391.05994299999992</v>
      </c>
      <c r="I32" s="533">
        <v>535</v>
      </c>
      <c r="J32" s="713"/>
      <c r="K32" s="713">
        <v>66.893132066408228</v>
      </c>
      <c r="L32" s="713">
        <v>2.7567612812144757</v>
      </c>
      <c r="M32" s="713">
        <v>61.481538746163899</v>
      </c>
      <c r="N32" s="713">
        <v>72.304725386652549</v>
      </c>
      <c r="O32" s="713">
        <v>4.1211424791377658</v>
      </c>
      <c r="P32" s="693">
        <v>349.63148199999978</v>
      </c>
      <c r="Q32" s="431">
        <v>440</v>
      </c>
      <c r="R32" s="713"/>
      <c r="S32" s="713">
        <v>80.346357764833314</v>
      </c>
      <c r="T32" s="713">
        <v>2.3716488305884824</v>
      </c>
      <c r="U32" s="713">
        <v>75.690778100217798</v>
      </c>
      <c r="V32" s="713">
        <v>85.001937429448816</v>
      </c>
      <c r="W32" s="713">
        <v>2.9517813832085444</v>
      </c>
      <c r="X32" s="693">
        <v>352.87067999999994</v>
      </c>
      <c r="Y32" s="533">
        <v>433</v>
      </c>
      <c r="Z32" s="431"/>
      <c r="AA32" s="713">
        <v>80.962158262301642</v>
      </c>
      <c r="AB32" s="713">
        <v>2.5675373417731002</v>
      </c>
      <c r="AC32" s="713">
        <v>75.923078232274051</v>
      </c>
      <c r="AD32" s="713">
        <v>86.001238292329234</v>
      </c>
      <c r="AE32" s="713">
        <v>3.1712807524902917</v>
      </c>
      <c r="AF32" s="693">
        <v>386.05954399999945</v>
      </c>
      <c r="AG32" s="449">
        <v>478</v>
      </c>
      <c r="AH32" s="431"/>
      <c r="AI32" s="554">
        <v>61.349272003760383</v>
      </c>
      <c r="AJ32" s="554">
        <v>3.2649789136525587</v>
      </c>
      <c r="AK32" s="554">
        <v>54.941043547185473</v>
      </c>
      <c r="AL32" s="554">
        <v>67.75750046033528</v>
      </c>
      <c r="AM32" s="554">
        <v>5.3219521715798574</v>
      </c>
      <c r="AN32" s="506">
        <v>328.95843000000031</v>
      </c>
      <c r="AO32" s="506">
        <v>419</v>
      </c>
      <c r="AP32" s="788"/>
      <c r="AQ32" s="554">
        <v>54.014473965964783</v>
      </c>
      <c r="AR32" s="554">
        <v>2.5616862913643268</v>
      </c>
      <c r="AS32" s="554">
        <v>48.987303125427431</v>
      </c>
      <c r="AT32" s="554">
        <v>59.041644806502134</v>
      </c>
      <c r="AU32" s="554">
        <v>4.7425923151236802</v>
      </c>
      <c r="AV32" s="506">
        <v>423.42783000000082</v>
      </c>
      <c r="AW32" s="506">
        <v>514</v>
      </c>
      <c r="AX32" s="503"/>
      <c r="AY32" s="560">
        <v>68.219303649158164</v>
      </c>
      <c r="AZ32" s="554">
        <v>1.985792998923279</v>
      </c>
      <c r="BA32" s="554">
        <v>64.32519281294411</v>
      </c>
      <c r="BB32" s="554">
        <v>72.113414485372232</v>
      </c>
      <c r="BC32" s="554">
        <v>2.9108960260513945</v>
      </c>
      <c r="BD32" s="506">
        <v>467.27454099999949</v>
      </c>
      <c r="BE32" s="506">
        <v>1096</v>
      </c>
      <c r="BF32" s="504"/>
      <c r="BG32" s="560">
        <v>75.357636951368434</v>
      </c>
      <c r="BH32" s="554">
        <v>1.9519908421691747</v>
      </c>
      <c r="BI32" s="554">
        <v>71.529618674548828</v>
      </c>
      <c r="BJ32" s="554">
        <v>79.18565522818804</v>
      </c>
      <c r="BK32" s="554">
        <v>2.5903026171440056</v>
      </c>
      <c r="BL32" s="506">
        <v>502.21334599999972</v>
      </c>
      <c r="BM32" s="506">
        <v>989</v>
      </c>
      <c r="BN32" s="504"/>
      <c r="BO32" s="507">
        <v>77.976983520266032</v>
      </c>
      <c r="BP32" s="500">
        <v>1.7409997776407</v>
      </c>
      <c r="BQ32" s="500">
        <v>74.562875050563036</v>
      </c>
      <c r="BR32" s="500">
        <v>81.391091989969027</v>
      </c>
      <c r="BS32" s="500">
        <v>2.2327098318547014</v>
      </c>
      <c r="BT32" s="501">
        <v>510.18827099999942</v>
      </c>
      <c r="BU32" s="503">
        <v>1142</v>
      </c>
      <c r="BV32" s="506"/>
      <c r="BW32" s="560">
        <v>79.929668436167901</v>
      </c>
      <c r="BX32" s="554">
        <v>1.8877877568157528</v>
      </c>
      <c r="BY32" s="554">
        <v>76.227497212519225</v>
      </c>
      <c r="BZ32" s="554">
        <v>83.631839659816578</v>
      </c>
      <c r="CA32" s="554">
        <v>2.361811069344478</v>
      </c>
      <c r="CB32" s="554">
        <v>436.88094400000011</v>
      </c>
      <c r="CC32" s="503">
        <v>1022</v>
      </c>
      <c r="CD32" s="807"/>
      <c r="CE32" s="554">
        <v>84.480561432942551</v>
      </c>
      <c r="CF32" s="554">
        <v>1.478789939963661</v>
      </c>
      <c r="CG32" s="554">
        <v>81.580426919213153</v>
      </c>
      <c r="CH32" s="554">
        <v>87.380695946671935</v>
      </c>
      <c r="CI32" s="554">
        <v>1.7504499436091794</v>
      </c>
      <c r="CJ32" s="506">
        <v>392.7222350000003</v>
      </c>
      <c r="CK32" s="506">
        <v>1023</v>
      </c>
      <c r="CL32" s="807"/>
      <c r="CM32" s="554">
        <v>69.222385505871529</v>
      </c>
      <c r="CN32" s="554">
        <v>2.4765561963137985</v>
      </c>
      <c r="CO32" s="554">
        <v>64.364391729425961</v>
      </c>
      <c r="CP32" s="554">
        <v>74.080379282317097</v>
      </c>
      <c r="CQ32" s="554">
        <v>3.5776810900337055</v>
      </c>
      <c r="CR32" s="506">
        <v>331.40216900000036</v>
      </c>
      <c r="CS32" s="506">
        <v>716</v>
      </c>
      <c r="CT32" s="807"/>
      <c r="CU32" s="554">
        <v>76.569891348102288</v>
      </c>
      <c r="CV32" s="554">
        <v>1.7141974758451837</v>
      </c>
      <c r="CW32" s="554">
        <v>73.208134397890262</v>
      </c>
      <c r="CX32" s="554">
        <v>79.931648298314315</v>
      </c>
      <c r="CY32" s="554">
        <v>2.238735677515975</v>
      </c>
      <c r="CZ32" s="506">
        <v>412.10407699999979</v>
      </c>
      <c r="DA32" s="506">
        <v>1065</v>
      </c>
      <c r="DB32" s="807"/>
      <c r="DC32" s="554"/>
      <c r="DD32" s="554"/>
      <c r="DE32" s="554"/>
      <c r="DF32" s="554"/>
      <c r="DG32" s="554"/>
      <c r="DH32" s="506"/>
      <c r="DI32" s="506"/>
      <c r="DJ32" s="807"/>
      <c r="DK32" s="500"/>
      <c r="DL32" s="500"/>
      <c r="DM32" s="500"/>
      <c r="DN32" s="500"/>
      <c r="DO32" s="500"/>
      <c r="DP32" s="136"/>
    </row>
    <row r="33" spans="1:120" s="140" customFormat="1" ht="23.1" customHeight="1">
      <c r="A33" s="440" t="s">
        <v>15</v>
      </c>
      <c r="B33" s="652"/>
      <c r="C33" s="713">
        <v>55.39239611302672</v>
      </c>
      <c r="D33" s="713">
        <v>3.4388984184367608</v>
      </c>
      <c r="E33" s="713">
        <v>48.642690563755465</v>
      </c>
      <c r="F33" s="713">
        <v>62.142101662297975</v>
      </c>
      <c r="G33" s="713">
        <v>6.208249976079351</v>
      </c>
      <c r="H33" s="431">
        <v>430.75737599999979</v>
      </c>
      <c r="I33" s="533">
        <v>467</v>
      </c>
      <c r="J33" s="713"/>
      <c r="K33" s="713">
        <v>69.242675422247629</v>
      </c>
      <c r="L33" s="713">
        <v>3.4985691918170012</v>
      </c>
      <c r="M33" s="713">
        <v>62.374894088454113</v>
      </c>
      <c r="N33" s="713">
        <v>76.110456756041131</v>
      </c>
      <c r="O33" s="713">
        <v>5.0526198915371685</v>
      </c>
      <c r="P33" s="693">
        <v>352.45785999999981</v>
      </c>
      <c r="Q33" s="431">
        <v>369</v>
      </c>
      <c r="R33" s="713"/>
      <c r="S33" s="713">
        <v>76.19276996375639</v>
      </c>
      <c r="T33" s="713">
        <v>3.5141983189624866</v>
      </c>
      <c r="U33" s="713">
        <v>69.294349750706488</v>
      </c>
      <c r="V33" s="713">
        <v>83.091190176806293</v>
      </c>
      <c r="W33" s="713">
        <v>4.6122464383879613</v>
      </c>
      <c r="X33" s="693">
        <v>348.4422919999999</v>
      </c>
      <c r="Y33" s="533">
        <v>365</v>
      </c>
      <c r="Z33" s="431"/>
      <c r="AA33" s="713">
        <v>76.821130882968333</v>
      </c>
      <c r="AB33" s="713">
        <v>2.9648913761842586</v>
      </c>
      <c r="AC33" s="713">
        <v>71.00219898980508</v>
      </c>
      <c r="AD33" s="713">
        <v>82.6400627761316</v>
      </c>
      <c r="AE33" s="713">
        <v>3.8594737438857352</v>
      </c>
      <c r="AF33" s="693">
        <v>363.68077999999969</v>
      </c>
      <c r="AG33" s="449">
        <v>402</v>
      </c>
      <c r="AH33" s="431"/>
      <c r="AI33" s="554">
        <v>59.549062793036597</v>
      </c>
      <c r="AJ33" s="554">
        <v>4.3664529154338085</v>
      </c>
      <c r="AK33" s="554">
        <v>50.978952980083925</v>
      </c>
      <c r="AL33" s="554">
        <v>68.119172605989277</v>
      </c>
      <c r="AM33" s="554">
        <v>7.3325300359628862</v>
      </c>
      <c r="AN33" s="506">
        <v>349.26095600000025</v>
      </c>
      <c r="AO33" s="506">
        <v>327</v>
      </c>
      <c r="AP33" s="788"/>
      <c r="AQ33" s="554">
        <v>56.046172563697958</v>
      </c>
      <c r="AR33" s="554">
        <v>3.6930239389163475</v>
      </c>
      <c r="AS33" s="554">
        <v>48.79881275945008</v>
      </c>
      <c r="AT33" s="554">
        <v>63.293532367945851</v>
      </c>
      <c r="AU33" s="554">
        <v>6.5892527000289416</v>
      </c>
      <c r="AV33" s="506">
        <v>353.05174100000011</v>
      </c>
      <c r="AW33" s="506">
        <v>319</v>
      </c>
      <c r="AX33" s="503"/>
      <c r="AY33" s="560">
        <v>71.240952627664655</v>
      </c>
      <c r="AZ33" s="554">
        <v>2.2486613684033014</v>
      </c>
      <c r="BA33" s="554">
        <v>66.831360788825904</v>
      </c>
      <c r="BB33" s="554">
        <v>75.650544466503405</v>
      </c>
      <c r="BC33" s="554">
        <v>3.1564167595508676</v>
      </c>
      <c r="BD33" s="506">
        <v>423.58555700000022</v>
      </c>
      <c r="BE33" s="506">
        <v>822</v>
      </c>
      <c r="BF33" s="504"/>
      <c r="BG33" s="560">
        <v>74.841254538130158</v>
      </c>
      <c r="BH33" s="554">
        <v>2.2110717876935029</v>
      </c>
      <c r="BI33" s="554">
        <v>70.505156728754585</v>
      </c>
      <c r="BJ33" s="554">
        <v>79.177352347505746</v>
      </c>
      <c r="BK33" s="554">
        <v>2.9543489100212836</v>
      </c>
      <c r="BL33" s="506">
        <v>402.81182999999987</v>
      </c>
      <c r="BM33" s="506">
        <v>718</v>
      </c>
      <c r="BN33" s="504"/>
      <c r="BO33" s="507">
        <v>81.718469345414462</v>
      </c>
      <c r="BP33" s="500">
        <v>2.0097169637219814</v>
      </c>
      <c r="BQ33" s="500">
        <v>77.777405253581463</v>
      </c>
      <c r="BR33" s="500">
        <v>85.659533437247475</v>
      </c>
      <c r="BS33" s="500">
        <v>2.4593179238675424</v>
      </c>
      <c r="BT33" s="501">
        <v>397.26324000000022</v>
      </c>
      <c r="BU33" s="503">
        <v>791</v>
      </c>
      <c r="BV33" s="506"/>
      <c r="BW33" s="560">
        <v>80.112086390451779</v>
      </c>
      <c r="BX33" s="554">
        <v>1.9800647784242909</v>
      </c>
      <c r="BY33" s="554">
        <v>76.228949201339162</v>
      </c>
      <c r="BZ33" s="554">
        <v>83.995223579564382</v>
      </c>
      <c r="CA33" s="554">
        <v>2.4716180387236633</v>
      </c>
      <c r="CB33" s="554">
        <v>383.48830600000008</v>
      </c>
      <c r="CC33" s="503">
        <v>778</v>
      </c>
      <c r="CD33" s="807"/>
      <c r="CE33" s="554">
        <v>82.919437381009985</v>
      </c>
      <c r="CF33" s="554">
        <v>2.0234062437748679</v>
      </c>
      <c r="CG33" s="554">
        <v>78.951226532205297</v>
      </c>
      <c r="CH33" s="554">
        <v>86.887648229814673</v>
      </c>
      <c r="CI33" s="554">
        <v>2.4402073960987387</v>
      </c>
      <c r="CJ33" s="506">
        <v>311.55052200000011</v>
      </c>
      <c r="CK33" s="506">
        <v>712</v>
      </c>
      <c r="CL33" s="807"/>
      <c r="CM33" s="554">
        <v>73.192291559966151</v>
      </c>
      <c r="CN33" s="554">
        <v>2.3112407187677242</v>
      </c>
      <c r="CO33" s="554">
        <v>68.658579365446457</v>
      </c>
      <c r="CP33" s="554">
        <v>77.726003754485845</v>
      </c>
      <c r="CQ33" s="554">
        <v>3.1577652092968478</v>
      </c>
      <c r="CR33" s="506">
        <v>319.23449999999963</v>
      </c>
      <c r="CS33" s="506">
        <v>560</v>
      </c>
      <c r="CT33" s="807"/>
      <c r="CU33" s="554">
        <v>78.386274338806757</v>
      </c>
      <c r="CV33" s="554">
        <v>1.9609845049262324</v>
      </c>
      <c r="CW33" s="554">
        <v>74.540536970979005</v>
      </c>
      <c r="CX33" s="554">
        <v>82.232011706634523</v>
      </c>
      <c r="CY33" s="554">
        <v>2.501693723125971</v>
      </c>
      <c r="CZ33" s="506">
        <v>346.82359799999961</v>
      </c>
      <c r="DA33" s="506">
        <v>787</v>
      </c>
      <c r="DB33" s="807"/>
      <c r="DC33" s="554"/>
      <c r="DD33" s="554"/>
      <c r="DE33" s="554"/>
      <c r="DF33" s="554"/>
      <c r="DG33" s="554"/>
      <c r="DH33" s="506"/>
      <c r="DI33" s="506"/>
      <c r="DJ33" s="807"/>
      <c r="DK33" s="500"/>
      <c r="DL33" s="500"/>
      <c r="DM33" s="500"/>
      <c r="DN33" s="500"/>
      <c r="DO33" s="500"/>
      <c r="DP33" s="136"/>
    </row>
    <row r="34" spans="1:120" s="140" customFormat="1" ht="23.1" customHeight="1">
      <c r="A34" s="440" t="s">
        <v>45</v>
      </c>
      <c r="B34" s="652"/>
      <c r="C34" s="713">
        <v>64.979720632706716</v>
      </c>
      <c r="D34" s="713">
        <v>4.4560562321713491</v>
      </c>
      <c r="E34" s="713">
        <v>56.233586313384777</v>
      </c>
      <c r="F34" s="713">
        <v>73.725854952028655</v>
      </c>
      <c r="G34" s="713">
        <v>6.8576106341836889</v>
      </c>
      <c r="H34" s="431">
        <v>326.52054200000009</v>
      </c>
      <c r="I34" s="533">
        <v>277</v>
      </c>
      <c r="J34" s="713"/>
      <c r="K34" s="713">
        <v>70.616983503500578</v>
      </c>
      <c r="L34" s="713">
        <v>4.1243432842359242</v>
      </c>
      <c r="M34" s="713">
        <v>62.520791526539476</v>
      </c>
      <c r="N34" s="713">
        <v>78.713175480461672</v>
      </c>
      <c r="O34" s="713">
        <v>5.8404410378580884</v>
      </c>
      <c r="P34" s="693">
        <v>264.58097999999995</v>
      </c>
      <c r="Q34" s="431">
        <v>221</v>
      </c>
      <c r="R34" s="713"/>
      <c r="S34" s="713">
        <v>84.833382269509755</v>
      </c>
      <c r="T34" s="713">
        <v>2.8590099918948009</v>
      </c>
      <c r="U34" s="713">
        <v>79.22110586183635</v>
      </c>
      <c r="V34" s="713">
        <v>90.445658677183175</v>
      </c>
      <c r="W34" s="713">
        <v>3.3701473587507391</v>
      </c>
      <c r="X34" s="693">
        <v>279.88155800000027</v>
      </c>
      <c r="Y34" s="533">
        <v>226</v>
      </c>
      <c r="Z34" s="431"/>
      <c r="AA34" s="713">
        <v>81.103885416439297</v>
      </c>
      <c r="AB34" s="713">
        <v>3.6478309320313622</v>
      </c>
      <c r="AC34" s="713">
        <v>73.944608040624374</v>
      </c>
      <c r="AD34" s="713">
        <v>88.263162792254207</v>
      </c>
      <c r="AE34" s="713">
        <v>4.4977264816612195</v>
      </c>
      <c r="AF34" s="693">
        <v>273.74607499999979</v>
      </c>
      <c r="AG34" s="449">
        <v>230</v>
      </c>
      <c r="AH34" s="431"/>
      <c r="AI34" s="554">
        <v>64.598818364833321</v>
      </c>
      <c r="AJ34" s="554">
        <v>4.7529731492804101</v>
      </c>
      <c r="AK34" s="554">
        <v>55.270078855615054</v>
      </c>
      <c r="AL34" s="554">
        <v>73.927557874051587</v>
      </c>
      <c r="AM34" s="554">
        <v>7.3576781581934645</v>
      </c>
      <c r="AN34" s="506">
        <v>290.79009300000024</v>
      </c>
      <c r="AO34" s="506">
        <v>228</v>
      </c>
      <c r="AP34" s="788"/>
      <c r="AQ34" s="554">
        <v>54.897720875773651</v>
      </c>
      <c r="AR34" s="554">
        <v>4.6439650081808814</v>
      </c>
      <c r="AS34" s="554">
        <v>45.784190638951053</v>
      </c>
      <c r="AT34" s="554">
        <v>64.011251112596241</v>
      </c>
      <c r="AU34" s="554">
        <v>8.4593038364735875</v>
      </c>
      <c r="AV34" s="506">
        <v>297.64700499999998</v>
      </c>
      <c r="AW34" s="506">
        <v>248</v>
      </c>
      <c r="AX34" s="503"/>
      <c r="AY34" s="560">
        <v>70.48661176813745</v>
      </c>
      <c r="AZ34" s="554">
        <v>2.436755317083827</v>
      </c>
      <c r="BA34" s="554">
        <v>65.708170465039188</v>
      </c>
      <c r="BB34" s="554">
        <v>75.265053071235712</v>
      </c>
      <c r="BC34" s="554">
        <v>3.457047027738295</v>
      </c>
      <c r="BD34" s="506">
        <v>373.11734299999989</v>
      </c>
      <c r="BE34" s="506">
        <v>642</v>
      </c>
      <c r="BF34" s="504"/>
      <c r="BG34" s="560">
        <v>74.527550258575218</v>
      </c>
      <c r="BH34" s="554">
        <v>2.7320090806616437</v>
      </c>
      <c r="BI34" s="554">
        <v>69.169850587408661</v>
      </c>
      <c r="BJ34" s="554">
        <v>79.885249929741775</v>
      </c>
      <c r="BK34" s="554">
        <v>3.6657706729697539</v>
      </c>
      <c r="BL34" s="506">
        <v>322.12458100000032</v>
      </c>
      <c r="BM34" s="506">
        <v>529</v>
      </c>
      <c r="BN34" s="504"/>
      <c r="BO34" s="507">
        <v>85.645348944536536</v>
      </c>
      <c r="BP34" s="500">
        <v>2.3890702655128324</v>
      </c>
      <c r="BQ34" s="500">
        <v>80.960371305276752</v>
      </c>
      <c r="BR34" s="500">
        <v>90.330326583796321</v>
      </c>
      <c r="BS34" s="500">
        <v>2.7894921264901162</v>
      </c>
      <c r="BT34" s="501">
        <v>318.35923300000019</v>
      </c>
      <c r="BU34" s="503">
        <v>562</v>
      </c>
      <c r="BV34" s="506"/>
      <c r="BW34" s="560">
        <v>87.690941865168682</v>
      </c>
      <c r="BX34" s="554">
        <v>1.743497810968464</v>
      </c>
      <c r="BY34" s="554">
        <v>84.271739997290538</v>
      </c>
      <c r="BZ34" s="554">
        <v>91.110143733046826</v>
      </c>
      <c r="CA34" s="554">
        <v>1.9882302252486022</v>
      </c>
      <c r="CB34" s="554">
        <v>295.23501799999951</v>
      </c>
      <c r="CC34" s="503">
        <v>557</v>
      </c>
      <c r="CD34" s="807"/>
      <c r="CE34" s="554">
        <v>83.673811927334157</v>
      </c>
      <c r="CF34" s="554">
        <v>2.0776188668472475</v>
      </c>
      <c r="CG34" s="554">
        <v>79.599281786652313</v>
      </c>
      <c r="CH34" s="554">
        <v>87.748342068016015</v>
      </c>
      <c r="CI34" s="554">
        <v>2.4829977492259325</v>
      </c>
      <c r="CJ34" s="506">
        <v>294.94580600000006</v>
      </c>
      <c r="CK34" s="506">
        <v>564</v>
      </c>
      <c r="CL34" s="807"/>
      <c r="CM34" s="554">
        <v>73.209631441593785</v>
      </c>
      <c r="CN34" s="554">
        <v>2.9618855283330454</v>
      </c>
      <c r="CO34" s="554">
        <v>67.399619343098706</v>
      </c>
      <c r="CP34" s="554">
        <v>79.01964354008885</v>
      </c>
      <c r="CQ34" s="554">
        <v>4.0457593762045096</v>
      </c>
      <c r="CR34" s="506">
        <v>210.507802</v>
      </c>
      <c r="CS34" s="506">
        <v>337</v>
      </c>
      <c r="CT34" s="807"/>
      <c r="CU34" s="554">
        <v>76.330388262134719</v>
      </c>
      <c r="CV34" s="554">
        <v>2.3731215493194573</v>
      </c>
      <c r="CW34" s="554">
        <v>71.676398290419741</v>
      </c>
      <c r="CX34" s="554">
        <v>80.984378233849696</v>
      </c>
      <c r="CY34" s="554">
        <v>3.1090128104283385</v>
      </c>
      <c r="CZ34" s="506">
        <v>302.26354699999973</v>
      </c>
      <c r="DA34" s="506">
        <v>538</v>
      </c>
      <c r="DB34" s="807"/>
      <c r="DC34" s="554"/>
      <c r="DD34" s="554"/>
      <c r="DE34" s="554"/>
      <c r="DF34" s="554"/>
      <c r="DG34" s="554"/>
      <c r="DH34" s="506"/>
      <c r="DI34" s="506"/>
      <c r="DJ34" s="807"/>
      <c r="DK34" s="500"/>
      <c r="DL34" s="500"/>
      <c r="DM34" s="500"/>
      <c r="DN34" s="500"/>
      <c r="DO34" s="500"/>
      <c r="DP34" s="136"/>
    </row>
    <row r="35" spans="1:120" s="140" customFormat="1" ht="23.1" customHeight="1">
      <c r="A35" s="527" t="s">
        <v>16</v>
      </c>
      <c r="B35" s="606"/>
      <c r="C35" s="711">
        <v>71.512796459255952</v>
      </c>
      <c r="D35" s="711">
        <v>4.797977936945431</v>
      </c>
      <c r="E35" s="711">
        <v>62.095554550434741</v>
      </c>
      <c r="F35" s="711">
        <v>80.930038368077149</v>
      </c>
      <c r="G35" s="711">
        <v>6.7092578874034876</v>
      </c>
      <c r="H35" s="416">
        <v>231.96412700000008</v>
      </c>
      <c r="I35" s="528">
        <v>140</v>
      </c>
      <c r="J35" s="711"/>
      <c r="K35" s="711">
        <v>80.536245817275883</v>
      </c>
      <c r="L35" s="711">
        <v>4.2357941828134971</v>
      </c>
      <c r="M35" s="711">
        <v>72.221272859027962</v>
      </c>
      <c r="N35" s="711">
        <v>88.851218775523805</v>
      </c>
      <c r="O35" s="711">
        <v>5.2594879980175016</v>
      </c>
      <c r="P35" s="415">
        <v>188.09392400000002</v>
      </c>
      <c r="Q35" s="416">
        <v>131</v>
      </c>
      <c r="R35" s="711"/>
      <c r="S35" s="711">
        <v>78.818165728904475</v>
      </c>
      <c r="T35" s="711">
        <v>4.4452160801534397</v>
      </c>
      <c r="U35" s="711">
        <v>70.092144692118396</v>
      </c>
      <c r="V35" s="711">
        <v>87.544186765690554</v>
      </c>
      <c r="W35" s="711">
        <v>5.6398370084414111</v>
      </c>
      <c r="X35" s="415">
        <v>187.36928299999994</v>
      </c>
      <c r="Y35" s="528">
        <v>119</v>
      </c>
      <c r="Z35" s="416"/>
      <c r="AA35" s="711">
        <v>82.467195168921734</v>
      </c>
      <c r="AB35" s="711">
        <v>3.485487422705881</v>
      </c>
      <c r="AC35" s="711">
        <v>75.62653513998508</v>
      </c>
      <c r="AD35" s="711">
        <v>89.307855197858387</v>
      </c>
      <c r="AE35" s="711">
        <v>4.2265138465863679</v>
      </c>
      <c r="AF35" s="415">
        <v>256.29723499999994</v>
      </c>
      <c r="AG35" s="445">
        <v>166</v>
      </c>
      <c r="AH35" s="416"/>
      <c r="AI35" s="552">
        <v>74.704672384493946</v>
      </c>
      <c r="AJ35" s="552">
        <v>5.0721441846046327</v>
      </c>
      <c r="AK35" s="552">
        <v>64.749490571919097</v>
      </c>
      <c r="AL35" s="552">
        <v>84.659854197068782</v>
      </c>
      <c r="AM35" s="552">
        <v>6.7895943087723536</v>
      </c>
      <c r="AN35" s="488">
        <v>195.12516600000001</v>
      </c>
      <c r="AO35" s="488">
        <v>131</v>
      </c>
      <c r="AP35" s="786"/>
      <c r="AQ35" s="551">
        <v>60.808128841135243</v>
      </c>
      <c r="AR35" s="551">
        <v>5.5274781791827454</v>
      </c>
      <c r="AS35" s="551">
        <v>49.960751776360226</v>
      </c>
      <c r="AT35" s="551">
        <v>71.65550590591026</v>
      </c>
      <c r="AU35" s="551">
        <v>9.0900316857695156</v>
      </c>
      <c r="AV35" s="481">
        <v>218.27140800000009</v>
      </c>
      <c r="AW35" s="481">
        <v>148</v>
      </c>
      <c r="AX35" s="480"/>
      <c r="AY35" s="557">
        <v>74.383603299546962</v>
      </c>
      <c r="AZ35" s="551">
        <v>3.0110696767251679</v>
      </c>
      <c r="BA35" s="551">
        <v>68.478939992198846</v>
      </c>
      <c r="BB35" s="551">
        <v>80.288266606895078</v>
      </c>
      <c r="BC35" s="551">
        <v>4.0480287901614824</v>
      </c>
      <c r="BD35" s="481">
        <v>308.46137700000008</v>
      </c>
      <c r="BE35" s="481">
        <v>476</v>
      </c>
      <c r="BF35" s="474"/>
      <c r="BG35" s="557">
        <v>76.691733793424078</v>
      </c>
      <c r="BH35" s="551">
        <v>3.065800862858254</v>
      </c>
      <c r="BI35" s="551">
        <v>70.679440353015806</v>
      </c>
      <c r="BJ35" s="551">
        <v>82.704027233832349</v>
      </c>
      <c r="BK35" s="551">
        <v>3.9975636371923189</v>
      </c>
      <c r="BL35" s="481">
        <v>333.71156100000007</v>
      </c>
      <c r="BM35" s="481">
        <v>383</v>
      </c>
      <c r="BN35" s="474"/>
      <c r="BO35" s="477">
        <v>85.138241073370708</v>
      </c>
      <c r="BP35" s="475">
        <v>2.5560940573440245</v>
      </c>
      <c r="BQ35" s="475">
        <v>80.125729019887416</v>
      </c>
      <c r="BR35" s="475">
        <v>90.150753126853985</v>
      </c>
      <c r="BS35" s="475">
        <v>3.0022866635701644</v>
      </c>
      <c r="BT35" s="478">
        <v>279.01783500000022</v>
      </c>
      <c r="BU35" s="480">
        <v>371</v>
      </c>
      <c r="BV35" s="481"/>
      <c r="BW35" s="557">
        <v>84.438906417883658</v>
      </c>
      <c r="BX35" s="551">
        <v>2.6016803434201274</v>
      </c>
      <c r="BY35" s="551">
        <v>79.336708850510377</v>
      </c>
      <c r="BZ35" s="551">
        <v>89.541103985256953</v>
      </c>
      <c r="CA35" s="551">
        <v>3.0811393157374036</v>
      </c>
      <c r="CB35" s="551">
        <v>250.39846199999991</v>
      </c>
      <c r="CC35" s="480">
        <v>390</v>
      </c>
      <c r="CD35" s="794"/>
      <c r="CE35" s="551">
        <v>81.947009936954956</v>
      </c>
      <c r="CF35" s="551">
        <v>2.6247143232738126</v>
      </c>
      <c r="CG35" s="551">
        <v>76.799541461619427</v>
      </c>
      <c r="CH35" s="551">
        <v>87.094478412290471</v>
      </c>
      <c r="CI35" s="551">
        <v>3.2029409313324653</v>
      </c>
      <c r="CJ35" s="481">
        <v>229.01331500000015</v>
      </c>
      <c r="CK35" s="481">
        <v>360</v>
      </c>
      <c r="CL35" s="794"/>
      <c r="CM35" s="551">
        <v>75.316091863589591</v>
      </c>
      <c r="CN35" s="551">
        <v>3.6120733221295733</v>
      </c>
      <c r="CO35" s="551">
        <v>68.230676339771151</v>
      </c>
      <c r="CP35" s="551">
        <v>82.401507387408031</v>
      </c>
      <c r="CQ35" s="551">
        <v>4.7958852255261197</v>
      </c>
      <c r="CR35" s="481">
        <v>201.77417499999984</v>
      </c>
      <c r="CS35" s="481">
        <v>226</v>
      </c>
      <c r="CT35" s="794"/>
      <c r="CU35" s="551">
        <v>82.706919807655893</v>
      </c>
      <c r="CV35" s="551">
        <v>2.5536389643391844</v>
      </c>
      <c r="CW35" s="551">
        <v>77.698912470305928</v>
      </c>
      <c r="CX35" s="551">
        <v>87.714927145005873</v>
      </c>
      <c r="CY35" s="551">
        <v>3.0875759492409514</v>
      </c>
      <c r="CZ35" s="481">
        <v>222.19470200000001</v>
      </c>
      <c r="DA35" s="481">
        <v>337</v>
      </c>
      <c r="DB35" s="794"/>
      <c r="DC35" s="551"/>
      <c r="DD35" s="551"/>
      <c r="DE35" s="551"/>
      <c r="DF35" s="551"/>
      <c r="DG35" s="551"/>
      <c r="DH35" s="481"/>
      <c r="DI35" s="481"/>
      <c r="DJ35" s="794"/>
      <c r="DK35" s="475"/>
      <c r="DL35" s="475"/>
      <c r="DM35" s="475"/>
      <c r="DN35" s="475"/>
      <c r="DO35" s="475"/>
      <c r="DP35" s="136"/>
    </row>
    <row r="36" spans="1:120" s="206" customFormat="1" ht="6.75" hidden="1" customHeight="1">
      <c r="A36" s="633"/>
      <c r="B36" s="636"/>
      <c r="C36" s="620"/>
      <c r="D36" s="620"/>
      <c r="E36" s="620"/>
      <c r="F36" s="620"/>
      <c r="G36" s="620"/>
      <c r="H36" s="623"/>
      <c r="I36" s="624"/>
      <c r="J36" s="623"/>
      <c r="K36" s="637"/>
      <c r="L36" s="619"/>
      <c r="M36" s="619"/>
      <c r="N36" s="619"/>
      <c r="O36" s="619"/>
      <c r="P36" s="621"/>
      <c r="Q36" s="622"/>
      <c r="R36" s="621"/>
      <c r="S36" s="619"/>
      <c r="T36" s="619"/>
      <c r="U36" s="619"/>
      <c r="V36" s="619"/>
      <c r="W36" s="619"/>
      <c r="X36" s="621"/>
      <c r="Y36" s="622"/>
      <c r="Z36" s="618"/>
      <c r="AA36" s="637"/>
      <c r="AB36" s="619"/>
      <c r="AC36" s="619"/>
      <c r="AD36" s="619"/>
      <c r="AE36" s="619"/>
      <c r="AF36" s="621"/>
      <c r="AG36" s="622"/>
      <c r="AH36" s="635"/>
      <c r="AI36" s="760"/>
      <c r="AJ36" s="620"/>
      <c r="AK36" s="620"/>
      <c r="AL36" s="620"/>
      <c r="AM36" s="620"/>
      <c r="AN36" s="623"/>
      <c r="AO36" s="624"/>
      <c r="AP36" s="778"/>
      <c r="AQ36" s="620"/>
      <c r="AR36" s="620"/>
      <c r="AS36" s="620"/>
      <c r="AT36" s="620"/>
      <c r="AU36" s="620"/>
      <c r="AV36" s="623"/>
      <c r="AW36" s="624"/>
      <c r="AX36" s="624"/>
      <c r="AY36" s="760"/>
      <c r="AZ36" s="620"/>
      <c r="BA36" s="620"/>
      <c r="BB36" s="620"/>
      <c r="BC36" s="620"/>
      <c r="BD36" s="623"/>
      <c r="BE36" s="624"/>
      <c r="BF36" s="620"/>
      <c r="BG36" s="620"/>
      <c r="BH36" s="620"/>
      <c r="BI36" s="620"/>
      <c r="BJ36" s="620"/>
      <c r="BK36" s="620"/>
      <c r="BL36" s="624"/>
      <c r="BM36" s="624"/>
      <c r="BN36" s="624"/>
      <c r="BO36" s="761"/>
      <c r="BP36" s="724"/>
      <c r="BQ36" s="724"/>
      <c r="BR36" s="724"/>
      <c r="BS36" s="724"/>
      <c r="BT36" s="625"/>
      <c r="BU36" s="625"/>
      <c r="BV36" s="624"/>
      <c r="BW36" s="620"/>
      <c r="BX36" s="620"/>
      <c r="BY36" s="620"/>
      <c r="BZ36" s="620"/>
      <c r="CA36" s="620"/>
      <c r="CB36" s="620"/>
      <c r="CC36" s="625"/>
      <c r="CD36" s="620"/>
      <c r="CE36" s="620"/>
      <c r="CF36" s="620"/>
      <c r="CG36" s="620"/>
      <c r="CH36" s="620"/>
      <c r="CI36" s="620"/>
      <c r="CJ36" s="625"/>
      <c r="CK36" s="625"/>
      <c r="CL36" s="620"/>
      <c r="CM36" s="620"/>
      <c r="CN36" s="620"/>
      <c r="CO36" s="620"/>
      <c r="CP36" s="620"/>
      <c r="CQ36" s="620"/>
      <c r="CR36" s="625"/>
      <c r="CS36" s="625"/>
      <c r="CT36" s="620"/>
      <c r="CU36" s="620"/>
      <c r="CV36" s="620"/>
      <c r="CW36" s="620"/>
      <c r="CX36" s="620"/>
      <c r="CY36" s="620"/>
      <c r="CZ36" s="625"/>
      <c r="DA36" s="625"/>
      <c r="DB36" s="620"/>
      <c r="DC36" s="620"/>
      <c r="DD36" s="620"/>
      <c r="DE36" s="620"/>
      <c r="DF36" s="620"/>
      <c r="DG36" s="620"/>
      <c r="DH36" s="625"/>
      <c r="DI36" s="625"/>
      <c r="DJ36" s="620"/>
      <c r="DK36" s="620"/>
      <c r="DL36" s="627"/>
      <c r="DM36" s="724"/>
      <c r="DN36" s="724"/>
      <c r="DO36" s="724"/>
      <c r="DP36" s="626"/>
    </row>
    <row r="37" spans="1:120" ht="24.95" hidden="1" customHeight="1" thickBot="1">
      <c r="A37" s="421" t="s">
        <v>183</v>
      </c>
      <c r="B37" s="647"/>
      <c r="C37" s="490"/>
      <c r="D37" s="490"/>
      <c r="E37" s="490"/>
      <c r="F37" s="490"/>
      <c r="G37" s="490"/>
      <c r="H37" s="493"/>
      <c r="I37" s="492"/>
      <c r="J37" s="490"/>
      <c r="K37" s="490"/>
      <c r="L37" s="490"/>
      <c r="M37" s="490"/>
      <c r="N37" s="490"/>
      <c r="O37" s="490"/>
      <c r="P37" s="491"/>
      <c r="Q37" s="493"/>
      <c r="R37" s="490"/>
      <c r="S37" s="490"/>
      <c r="T37" s="490"/>
      <c r="U37" s="490"/>
      <c r="V37" s="490"/>
      <c r="W37" s="490"/>
      <c r="X37" s="491"/>
      <c r="Y37" s="492"/>
      <c r="Z37" s="493"/>
      <c r="AA37" s="490"/>
      <c r="AB37" s="490"/>
      <c r="AC37" s="490"/>
      <c r="AD37" s="490"/>
      <c r="AE37" s="490"/>
      <c r="AF37" s="491"/>
      <c r="AG37" s="493"/>
      <c r="AH37" s="493"/>
      <c r="AI37" s="616"/>
      <c r="AJ37" s="616"/>
      <c r="AK37" s="616"/>
      <c r="AL37" s="616"/>
      <c r="AM37" s="616"/>
      <c r="AN37" s="614"/>
      <c r="AO37" s="614"/>
      <c r="AP37" s="782"/>
      <c r="AQ37" s="616"/>
      <c r="AR37" s="616"/>
      <c r="AS37" s="616"/>
      <c r="AT37" s="616"/>
      <c r="AU37" s="616"/>
      <c r="AV37" s="614"/>
      <c r="AW37" s="614"/>
      <c r="AX37" s="651"/>
      <c r="AY37" s="615"/>
      <c r="AZ37" s="616"/>
      <c r="BA37" s="616"/>
      <c r="BB37" s="616"/>
      <c r="BC37" s="616"/>
      <c r="BD37" s="697"/>
      <c r="BE37" s="697"/>
      <c r="BF37" s="697"/>
      <c r="BG37" s="699"/>
      <c r="BH37" s="700"/>
      <c r="BI37" s="700"/>
      <c r="BJ37" s="700"/>
      <c r="BK37" s="700"/>
      <c r="BL37" s="697"/>
      <c r="BM37" s="697"/>
      <c r="BN37" s="494"/>
      <c r="BO37" s="489"/>
      <c r="BP37" s="490"/>
      <c r="BQ37" s="490"/>
      <c r="BR37" s="490"/>
      <c r="BS37" s="490"/>
      <c r="BT37" s="491"/>
      <c r="BU37" s="493"/>
      <c r="BV37" s="697"/>
      <c r="BW37" s="699"/>
      <c r="BX37" s="700"/>
      <c r="BY37" s="700"/>
      <c r="BZ37" s="700"/>
      <c r="CA37" s="700"/>
      <c r="CB37" s="700"/>
      <c r="CC37" s="493"/>
      <c r="CD37" s="804"/>
      <c r="CE37" s="700"/>
      <c r="CF37" s="700"/>
      <c r="CG37" s="700"/>
      <c r="CH37" s="700"/>
      <c r="CI37" s="700"/>
      <c r="CJ37" s="697"/>
      <c r="CK37" s="697"/>
      <c r="CL37" s="804"/>
      <c r="CM37" s="700"/>
      <c r="CN37" s="700"/>
      <c r="CO37" s="700"/>
      <c r="CP37" s="700"/>
      <c r="CQ37" s="700"/>
      <c r="CR37" s="697"/>
      <c r="CS37" s="697"/>
      <c r="CT37" s="804"/>
      <c r="CU37" s="700"/>
      <c r="CV37" s="700"/>
      <c r="CW37" s="700"/>
      <c r="CX37" s="700"/>
      <c r="CY37" s="700"/>
      <c r="CZ37" s="697"/>
      <c r="DA37" s="697"/>
      <c r="DB37" s="804"/>
      <c r="DC37" s="700"/>
      <c r="DD37" s="700"/>
      <c r="DE37" s="700"/>
      <c r="DF37" s="700"/>
      <c r="DG37" s="700"/>
      <c r="DH37" s="697"/>
      <c r="DI37" s="697"/>
      <c r="DJ37" s="804"/>
      <c r="DK37" s="490">
        <v>-6.8</v>
      </c>
      <c r="DL37" s="490">
        <v>3.8</v>
      </c>
      <c r="DM37" s="490"/>
      <c r="DN37" s="490" t="s">
        <v>186</v>
      </c>
      <c r="DO37" s="490" t="s">
        <v>151</v>
      </c>
      <c r="DP37" s="632"/>
    </row>
    <row r="38" spans="1:120" ht="24.95" hidden="1" customHeight="1" thickBot="1">
      <c r="A38" s="426" t="s">
        <v>185</v>
      </c>
      <c r="B38" s="245"/>
      <c r="C38" s="707"/>
      <c r="D38" s="707"/>
      <c r="E38" s="707"/>
      <c r="F38" s="707"/>
      <c r="G38" s="707"/>
      <c r="H38" s="414"/>
      <c r="I38" s="522"/>
      <c r="J38" s="707"/>
      <c r="K38" s="707"/>
      <c r="L38" s="707"/>
      <c r="M38" s="707"/>
      <c r="N38" s="707"/>
      <c r="O38" s="707"/>
      <c r="P38" s="689"/>
      <c r="Q38" s="414"/>
      <c r="R38" s="707"/>
      <c r="S38" s="707"/>
      <c r="T38" s="707"/>
      <c r="U38" s="707"/>
      <c r="V38" s="707"/>
      <c r="W38" s="707"/>
      <c r="X38" s="689"/>
      <c r="Y38" s="522"/>
      <c r="Z38" s="414"/>
      <c r="AA38" s="707"/>
      <c r="AB38" s="707"/>
      <c r="AC38" s="707"/>
      <c r="AD38" s="707"/>
      <c r="AE38" s="707"/>
      <c r="AF38" s="689"/>
      <c r="AG38" s="414"/>
      <c r="AH38" s="414"/>
      <c r="AI38" s="551" t="s">
        <v>175</v>
      </c>
      <c r="AJ38" s="551" t="s">
        <v>175</v>
      </c>
      <c r="AK38" s="551" t="s">
        <v>175</v>
      </c>
      <c r="AL38" s="551" t="s">
        <v>175</v>
      </c>
      <c r="AM38" s="551" t="s">
        <v>175</v>
      </c>
      <c r="AN38" s="481" t="s">
        <v>175</v>
      </c>
      <c r="AO38" s="481" t="s">
        <v>175</v>
      </c>
      <c r="AP38" s="783"/>
      <c r="AQ38" s="741">
        <v>60.060287895186882</v>
      </c>
      <c r="AR38" s="741">
        <v>6.8118746295688801</v>
      </c>
      <c r="AS38" s="741">
        <v>45.850966410549077</v>
      </c>
      <c r="AT38" s="741">
        <v>74.269609379824686</v>
      </c>
      <c r="AU38" s="741">
        <v>11.341728233898078</v>
      </c>
      <c r="AV38" s="744">
        <v>29.603621</v>
      </c>
      <c r="AW38" s="744">
        <v>47</v>
      </c>
      <c r="AX38" s="755"/>
      <c r="AY38" s="644">
        <v>75.366985217958998</v>
      </c>
      <c r="AZ38" s="741">
        <v>5.3582671503194197</v>
      </c>
      <c r="BA38" s="741">
        <v>64.703693760801173</v>
      </c>
      <c r="BB38" s="741">
        <v>86.030276675116838</v>
      </c>
      <c r="BC38" s="741">
        <v>7.1095681150353514</v>
      </c>
      <c r="BD38" s="481">
        <v>43.456110000000017</v>
      </c>
      <c r="BE38" s="481">
        <v>103</v>
      </c>
      <c r="BF38" s="481"/>
      <c r="BG38" s="557">
        <v>83.296133479313937</v>
      </c>
      <c r="BH38" s="551">
        <v>4.6012275902423303</v>
      </c>
      <c r="BI38" s="551">
        <v>74.149195761982355</v>
      </c>
      <c r="BJ38" s="551">
        <v>92.443071196645519</v>
      </c>
      <c r="BK38" s="551">
        <v>5.5239389849770344</v>
      </c>
      <c r="BL38" s="481">
        <v>60.214394000000006</v>
      </c>
      <c r="BM38" s="481">
        <v>114</v>
      </c>
      <c r="BN38" s="474"/>
      <c r="BO38" s="477">
        <v>90.844119590058142</v>
      </c>
      <c r="BP38" s="475">
        <v>2.8013707497952467</v>
      </c>
      <c r="BQ38" s="475">
        <v>85.28115247246059</v>
      </c>
      <c r="BR38" s="475">
        <v>96.407086707655694</v>
      </c>
      <c r="BS38" s="475">
        <v>3.0837117057622132</v>
      </c>
      <c r="BT38" s="478">
        <v>46.644078</v>
      </c>
      <c r="BU38" s="480">
        <v>115</v>
      </c>
      <c r="BV38" s="481"/>
      <c r="BW38" s="557"/>
      <c r="BX38" s="551"/>
      <c r="BY38" s="551"/>
      <c r="BZ38" s="551"/>
      <c r="CA38" s="551"/>
      <c r="CB38" s="551"/>
      <c r="CC38" s="480"/>
      <c r="CD38" s="794"/>
      <c r="CE38" s="551"/>
      <c r="CF38" s="551"/>
      <c r="CG38" s="551"/>
      <c r="CH38" s="551"/>
      <c r="CI38" s="551"/>
      <c r="CJ38" s="481"/>
      <c r="CK38" s="481"/>
      <c r="CL38" s="794"/>
      <c r="CM38" s="551"/>
      <c r="CN38" s="551"/>
      <c r="CO38" s="551"/>
      <c r="CP38" s="551"/>
      <c r="CQ38" s="551"/>
      <c r="CR38" s="481"/>
      <c r="CS38" s="481"/>
      <c r="CT38" s="794"/>
      <c r="CU38" s="551"/>
      <c r="CV38" s="551"/>
      <c r="CW38" s="551"/>
      <c r="CX38" s="551"/>
      <c r="CY38" s="551"/>
      <c r="CZ38" s="481"/>
      <c r="DA38" s="481"/>
      <c r="DB38" s="794"/>
      <c r="DC38" s="551"/>
      <c r="DD38" s="551"/>
      <c r="DE38" s="551"/>
      <c r="DF38" s="551"/>
      <c r="DG38" s="551"/>
      <c r="DH38" s="481"/>
      <c r="DI38" s="481"/>
      <c r="DJ38" s="794"/>
      <c r="DK38" s="475"/>
      <c r="DL38" s="475"/>
      <c r="DM38" s="475"/>
      <c r="DN38" s="475"/>
      <c r="DO38" s="475"/>
      <c r="DP38" s="626"/>
    </row>
    <row r="39" spans="1:120" ht="21" hidden="1" customHeight="1" thickBot="1">
      <c r="A39" s="440" t="s">
        <v>184</v>
      </c>
      <c r="B39" s="652"/>
      <c r="C39" s="713"/>
      <c r="D39" s="713"/>
      <c r="E39" s="713"/>
      <c r="F39" s="713"/>
      <c r="G39" s="713"/>
      <c r="H39" s="431"/>
      <c r="I39" s="533"/>
      <c r="J39" s="713"/>
      <c r="K39" s="713"/>
      <c r="L39" s="713"/>
      <c r="M39" s="713"/>
      <c r="N39" s="713"/>
      <c r="O39" s="713"/>
      <c r="P39" s="693"/>
      <c r="Q39" s="431"/>
      <c r="R39" s="713"/>
      <c r="S39" s="713"/>
      <c r="T39" s="713"/>
      <c r="U39" s="713"/>
      <c r="V39" s="713"/>
      <c r="W39" s="713"/>
      <c r="X39" s="693"/>
      <c r="Y39" s="533"/>
      <c r="Z39" s="431"/>
      <c r="AA39" s="713"/>
      <c r="AB39" s="713"/>
      <c r="AC39" s="713"/>
      <c r="AD39" s="713"/>
      <c r="AE39" s="713"/>
      <c r="AF39" s="693"/>
      <c r="AG39" s="431"/>
      <c r="AH39" s="431"/>
      <c r="AI39" s="741">
        <v>74.745927702376576</v>
      </c>
      <c r="AJ39" s="741">
        <v>4.3534168628107981</v>
      </c>
      <c r="AK39" s="741">
        <v>65.960376786798136</v>
      </c>
      <c r="AL39" s="741">
        <v>83.531478617955031</v>
      </c>
      <c r="AM39" s="741">
        <v>5.8242863479402356</v>
      </c>
      <c r="AN39" s="744">
        <v>44.602462000000024</v>
      </c>
      <c r="AO39" s="744">
        <v>67</v>
      </c>
      <c r="AP39" s="783"/>
      <c r="AQ39" s="741">
        <v>59.518763598416093</v>
      </c>
      <c r="AR39" s="741">
        <v>3.3114418388584732</v>
      </c>
      <c r="AS39" s="741">
        <v>52.981922082162669</v>
      </c>
      <c r="AT39" s="741">
        <v>66.055605114669518</v>
      </c>
      <c r="AU39" s="741">
        <v>5.5636939322217325</v>
      </c>
      <c r="AV39" s="744">
        <v>221.58095200000031</v>
      </c>
      <c r="AW39" s="744">
        <v>311</v>
      </c>
      <c r="AX39" s="755"/>
      <c r="AY39" s="644">
        <v>75.792033445117809</v>
      </c>
      <c r="AZ39" s="741">
        <v>2.5627344805735728</v>
      </c>
      <c r="BA39" s="741">
        <v>70.75549855487138</v>
      </c>
      <c r="BB39" s="741">
        <v>80.828568335364253</v>
      </c>
      <c r="BC39" s="741">
        <v>3.3812715718061428</v>
      </c>
      <c r="BD39" s="506">
        <v>292.89536500000025</v>
      </c>
      <c r="BE39" s="506">
        <v>670</v>
      </c>
      <c r="BF39" s="506"/>
      <c r="BG39" s="560">
        <v>81.552627679145601</v>
      </c>
      <c r="BH39" s="554">
        <v>2.0538882316623344</v>
      </c>
      <c r="BI39" s="554">
        <v>77.51486345290779</v>
      </c>
      <c r="BJ39" s="554">
        <v>85.590391905383399</v>
      </c>
      <c r="BK39" s="554">
        <v>2.5184819791987509</v>
      </c>
      <c r="BL39" s="506">
        <v>278.5364229999999</v>
      </c>
      <c r="BM39" s="506">
        <v>537</v>
      </c>
      <c r="BN39" s="504"/>
      <c r="BO39" s="507">
        <v>74.199988659766092</v>
      </c>
      <c r="BP39" s="500">
        <v>2.4871296151408502</v>
      </c>
      <c r="BQ39" s="500">
        <v>69.309728758684045</v>
      </c>
      <c r="BR39" s="500">
        <v>79.090248560848138</v>
      </c>
      <c r="BS39" s="500">
        <v>3.3519272173278125</v>
      </c>
      <c r="BT39" s="501">
        <v>218.77855500000007</v>
      </c>
      <c r="BU39" s="503">
        <v>496</v>
      </c>
      <c r="BV39" s="481"/>
      <c r="BW39" s="560"/>
      <c r="BX39" s="554"/>
      <c r="BY39" s="554"/>
      <c r="BZ39" s="554"/>
      <c r="CA39" s="554"/>
      <c r="CB39" s="554"/>
      <c r="CC39" s="503"/>
      <c r="CD39" s="807"/>
      <c r="CE39" s="554"/>
      <c r="CF39" s="554"/>
      <c r="CG39" s="554"/>
      <c r="CH39" s="554"/>
      <c r="CI39" s="554"/>
      <c r="CJ39" s="506"/>
      <c r="CK39" s="506"/>
      <c r="CL39" s="807"/>
      <c r="CM39" s="554"/>
      <c r="CN39" s="554"/>
      <c r="CO39" s="554"/>
      <c r="CP39" s="554"/>
      <c r="CQ39" s="554"/>
      <c r="CR39" s="506"/>
      <c r="CS39" s="506"/>
      <c r="CT39" s="807"/>
      <c r="CU39" s="554"/>
      <c r="CV39" s="554"/>
      <c r="CW39" s="554"/>
      <c r="CX39" s="554"/>
      <c r="CY39" s="554"/>
      <c r="CZ39" s="506"/>
      <c r="DA39" s="506"/>
      <c r="DB39" s="807"/>
      <c r="DC39" s="554"/>
      <c r="DD39" s="554"/>
      <c r="DE39" s="554"/>
      <c r="DF39" s="554"/>
      <c r="DG39" s="554"/>
      <c r="DH39" s="506"/>
      <c r="DI39" s="506"/>
      <c r="DJ39" s="807"/>
      <c r="DK39" s="500"/>
      <c r="DL39" s="500"/>
      <c r="DM39" s="500"/>
      <c r="DN39" s="500"/>
      <c r="DO39" s="500"/>
      <c r="DP39" s="626"/>
    </row>
    <row r="40" spans="1:120" s="140" customFormat="1" ht="20.25" hidden="1" customHeight="1" thickBot="1">
      <c r="A40" s="726"/>
      <c r="B40" s="727"/>
      <c r="C40" s="539"/>
      <c r="D40" s="539"/>
      <c r="E40" s="539"/>
      <c r="F40" s="539"/>
      <c r="G40" s="539"/>
      <c r="H40" s="541"/>
      <c r="I40" s="541"/>
      <c r="J40" s="539"/>
      <c r="K40" s="539"/>
      <c r="L40" s="539"/>
      <c r="M40" s="539"/>
      <c r="N40" s="539"/>
      <c r="O40" s="539"/>
      <c r="P40" s="540"/>
      <c r="Q40" s="541"/>
      <c r="R40" s="539"/>
      <c r="S40" s="539"/>
      <c r="T40" s="539"/>
      <c r="U40" s="539"/>
      <c r="V40" s="539"/>
      <c r="W40" s="539"/>
      <c r="X40" s="540"/>
      <c r="Y40" s="541"/>
      <c r="Z40" s="541"/>
      <c r="AA40" s="539"/>
      <c r="AB40" s="539"/>
      <c r="AC40" s="539"/>
      <c r="AD40" s="539"/>
      <c r="AE40" s="539"/>
      <c r="AF40" s="539"/>
      <c r="AG40" s="548"/>
      <c r="AH40" s="539"/>
      <c r="AI40" s="599"/>
      <c r="AJ40" s="599"/>
      <c r="AK40" s="599"/>
      <c r="AL40" s="599"/>
      <c r="AM40" s="599"/>
      <c r="AN40" s="601"/>
      <c r="AO40" s="601"/>
      <c r="AP40" s="789"/>
      <c r="AQ40" s="589"/>
      <c r="AR40" s="589"/>
      <c r="AS40" s="589"/>
      <c r="AT40" s="589"/>
      <c r="AU40" s="589"/>
      <c r="AV40" s="589"/>
      <c r="AW40" s="589"/>
      <c r="AX40" s="589"/>
      <c r="AY40" s="745"/>
      <c r="AZ40" s="745"/>
      <c r="BA40" s="745"/>
      <c r="BB40" s="745"/>
      <c r="BC40" s="745"/>
      <c r="BD40" s="745"/>
      <c r="BE40" s="745"/>
      <c r="BF40" s="745"/>
      <c r="BG40" s="745"/>
      <c r="BH40" s="745"/>
      <c r="BI40" s="745"/>
      <c r="BJ40" s="745"/>
      <c r="BK40" s="745"/>
      <c r="BL40" s="745"/>
      <c r="BM40" s="745"/>
      <c r="BN40" s="745"/>
      <c r="BO40" s="590"/>
      <c r="BP40" s="589"/>
      <c r="BQ40" s="589"/>
      <c r="BR40" s="589"/>
      <c r="BS40" s="589"/>
      <c r="BT40" s="642"/>
      <c r="BU40" s="600"/>
      <c r="BV40" s="745"/>
      <c r="BW40" s="748"/>
      <c r="BX40" s="599"/>
      <c r="BY40" s="599"/>
      <c r="BZ40" s="599"/>
      <c r="CA40" s="599"/>
      <c r="CB40" s="599"/>
      <c r="CC40" s="600"/>
      <c r="CD40" s="815"/>
      <c r="CE40" s="599"/>
      <c r="CF40" s="599"/>
      <c r="CG40" s="599"/>
      <c r="CH40" s="599"/>
      <c r="CI40" s="599"/>
      <c r="CJ40" s="601"/>
      <c r="CK40" s="601"/>
      <c r="CL40" s="815"/>
      <c r="CM40" s="599"/>
      <c r="CN40" s="599"/>
      <c r="CO40" s="599"/>
      <c r="CP40" s="599"/>
      <c r="CQ40" s="599"/>
      <c r="CR40" s="601"/>
      <c r="CS40" s="601"/>
      <c r="CT40" s="815"/>
      <c r="CU40" s="599"/>
      <c r="CV40" s="599"/>
      <c r="CW40" s="599"/>
      <c r="CX40" s="599"/>
      <c r="CY40" s="599"/>
      <c r="CZ40" s="601"/>
      <c r="DA40" s="601"/>
      <c r="DB40" s="815"/>
      <c r="DC40" s="599"/>
      <c r="DD40" s="599"/>
      <c r="DE40" s="599"/>
      <c r="DF40" s="599"/>
      <c r="DG40" s="599"/>
      <c r="DH40" s="601"/>
      <c r="DI40" s="601"/>
      <c r="DJ40" s="815"/>
      <c r="DK40" s="589"/>
      <c r="DL40" s="589"/>
      <c r="DM40" s="589"/>
      <c r="DN40" s="589"/>
      <c r="DO40" s="589"/>
      <c r="DP40" s="136"/>
    </row>
    <row r="41" spans="1:120" s="140" customFormat="1" ht="23.1" hidden="1" customHeight="1" thickBot="1">
      <c r="A41" s="419" t="s">
        <v>69</v>
      </c>
      <c r="B41" s="245"/>
      <c r="C41" s="707">
        <v>56.716542823165803</v>
      </c>
      <c r="D41" s="707">
        <v>2.8202407507056626</v>
      </c>
      <c r="E41" s="707">
        <v>51.145190898802184</v>
      </c>
      <c r="F41" s="707">
        <v>62.287894747529428</v>
      </c>
      <c r="G41" s="707">
        <v>4.9725187931478407</v>
      </c>
      <c r="H41" s="414">
        <v>347.35896300000076</v>
      </c>
      <c r="I41" s="522">
        <v>457</v>
      </c>
      <c r="J41" s="707"/>
      <c r="K41" s="707">
        <v>65.439162897332764</v>
      </c>
      <c r="L41" s="707">
        <v>3.1359918785344152</v>
      </c>
      <c r="M41" s="707">
        <v>59.239138489063194</v>
      </c>
      <c r="N41" s="707">
        <v>71.639187305602348</v>
      </c>
      <c r="O41" s="707">
        <v>4.7922249302828943</v>
      </c>
      <c r="P41" s="689">
        <v>273.91201700000039</v>
      </c>
      <c r="Q41" s="414">
        <v>352</v>
      </c>
      <c r="R41" s="707"/>
      <c r="S41" s="707">
        <v>75.13315160110696</v>
      </c>
      <c r="T41" s="707">
        <v>2.7314993048180147</v>
      </c>
      <c r="U41" s="707">
        <v>69.734138182871732</v>
      </c>
      <c r="V41" s="707">
        <v>80.532165019342187</v>
      </c>
      <c r="W41" s="707">
        <v>3.6355446918025605</v>
      </c>
      <c r="X41" s="689">
        <v>273.71920200000017</v>
      </c>
      <c r="Y41" s="522">
        <v>361</v>
      </c>
      <c r="Z41" s="414"/>
      <c r="AA41" s="707">
        <v>76.594040348014573</v>
      </c>
      <c r="AB41" s="707">
        <v>1.9616788628580319</v>
      </c>
      <c r="AC41" s="707">
        <v>72.731308848896703</v>
      </c>
      <c r="AD41" s="707">
        <v>80.456771847132458</v>
      </c>
      <c r="AE41" s="707">
        <v>2.5611377255265544</v>
      </c>
      <c r="AF41" s="689">
        <v>488.17504899999983</v>
      </c>
      <c r="AG41" s="444">
        <v>636</v>
      </c>
      <c r="AH41" s="414"/>
      <c r="AI41" s="551">
        <v>65.185273057746528</v>
      </c>
      <c r="AJ41" s="551">
        <v>2.3736592436207458</v>
      </c>
      <c r="AK41" s="551">
        <v>60.509505650114988</v>
      </c>
      <c r="AL41" s="551">
        <v>69.861040465378068</v>
      </c>
      <c r="AM41" s="551">
        <v>3.641404158141611</v>
      </c>
      <c r="AN41" s="481">
        <v>400.08275300000031</v>
      </c>
      <c r="AO41" s="481">
        <v>562</v>
      </c>
      <c r="AP41" s="775"/>
      <c r="AQ41" s="551">
        <v>58.177365442559314</v>
      </c>
      <c r="AR41" s="551">
        <v>2.3107695911235537</v>
      </c>
      <c r="AS41" s="551">
        <v>53.631253048760911</v>
      </c>
      <c r="AT41" s="551">
        <v>62.723477836357723</v>
      </c>
      <c r="AU41" s="551">
        <v>3.9719392130347719</v>
      </c>
      <c r="AV41" s="481">
        <v>523.37588800000037</v>
      </c>
      <c r="AW41" s="481">
        <v>708</v>
      </c>
      <c r="AX41" s="480"/>
      <c r="AY41" s="557">
        <v>68.838200151938068</v>
      </c>
      <c r="AZ41" s="551">
        <v>1.8313676167577655</v>
      </c>
      <c r="BA41" s="551">
        <v>65.243242786926018</v>
      </c>
      <c r="BB41" s="551">
        <v>72.433157516950118</v>
      </c>
      <c r="BC41" s="551">
        <v>2.6603943925256814</v>
      </c>
      <c r="BD41" s="481">
        <v>689.36892299999954</v>
      </c>
      <c r="BE41" s="481">
        <v>1531</v>
      </c>
      <c r="BF41" s="474"/>
      <c r="BG41" s="557">
        <v>71.839023322794645</v>
      </c>
      <c r="BH41" s="551">
        <v>1.6031690909152103</v>
      </c>
      <c r="BI41" s="551">
        <v>68.692600327475745</v>
      </c>
      <c r="BJ41" s="551">
        <v>74.985446318113546</v>
      </c>
      <c r="BK41" s="551">
        <v>2.2316131494601232</v>
      </c>
      <c r="BL41" s="481">
        <v>768.46990600000231</v>
      </c>
      <c r="BM41" s="481">
        <v>1588</v>
      </c>
      <c r="BN41" s="474"/>
      <c r="BO41" s="477">
        <v>73.444043291459749</v>
      </c>
      <c r="BP41" s="475">
        <v>1.5651124081022989</v>
      </c>
      <c r="BQ41" s="475">
        <v>70.372956058340975</v>
      </c>
      <c r="BR41" s="475">
        <v>76.515130524578524</v>
      </c>
      <c r="BS41" s="475">
        <v>2.1310270213354308</v>
      </c>
      <c r="BT41" s="478">
        <v>765.57298699999888</v>
      </c>
      <c r="BU41" s="480">
        <v>1940</v>
      </c>
      <c r="BV41" s="481"/>
      <c r="BW41" s="557">
        <v>79.51910452963638</v>
      </c>
      <c r="BX41" s="551">
        <v>1.252172826303686</v>
      </c>
      <c r="BY41" s="551">
        <v>77.06157860120345</v>
      </c>
      <c r="BZ41" s="551">
        <v>81.976630458069295</v>
      </c>
      <c r="CA41" s="551">
        <v>1.5746817493864098</v>
      </c>
      <c r="CB41" s="551">
        <v>691.16587800000082</v>
      </c>
      <c r="CC41" s="480">
        <v>1866</v>
      </c>
      <c r="CD41" s="794"/>
      <c r="CE41" s="551">
        <v>81.872255084163257</v>
      </c>
      <c r="CF41" s="551">
        <v>1.2571344951028744</v>
      </c>
      <c r="CG41" s="551">
        <v>79.404923227014763</v>
      </c>
      <c r="CH41" s="551">
        <v>84.339586941311765</v>
      </c>
      <c r="CI41" s="551">
        <v>1.5354829225243176</v>
      </c>
      <c r="CJ41" s="481">
        <v>662.68926200000158</v>
      </c>
      <c r="CK41" s="481">
        <v>1802</v>
      </c>
      <c r="CL41" s="794"/>
      <c r="CM41" s="551">
        <v>71.334029888852882</v>
      </c>
      <c r="CN41" s="551">
        <v>1.5609683398590359</v>
      </c>
      <c r="CO41" s="551">
        <v>68.269235483195303</v>
      </c>
      <c r="CP41" s="551">
        <v>74.398824294510462</v>
      </c>
      <c r="CQ41" s="551">
        <v>2.1882520057975348</v>
      </c>
      <c r="CR41" s="481">
        <v>530.3975389999996</v>
      </c>
      <c r="CS41" s="481">
        <v>1372</v>
      </c>
      <c r="CT41" s="794"/>
      <c r="CU41" s="551"/>
      <c r="CV41" s="551"/>
      <c r="CW41" s="551"/>
      <c r="CX41" s="551"/>
      <c r="CY41" s="551"/>
      <c r="CZ41" s="481"/>
      <c r="DA41" s="481"/>
      <c r="DB41" s="794"/>
      <c r="DC41" s="551"/>
      <c r="DD41" s="551"/>
      <c r="DE41" s="551"/>
      <c r="DF41" s="551"/>
      <c r="DG41" s="551"/>
      <c r="DH41" s="481"/>
      <c r="DI41" s="481"/>
      <c r="DJ41" s="794"/>
      <c r="DK41" s="475"/>
      <c r="DL41" s="475"/>
      <c r="DM41" s="475"/>
      <c r="DN41" s="475"/>
      <c r="DO41" s="475"/>
      <c r="DP41" s="136"/>
    </row>
    <row r="42" spans="1:120" ht="4.5" customHeight="1" thickBot="1">
      <c r="A42" s="654"/>
      <c r="B42" s="654"/>
      <c r="C42" s="662"/>
      <c r="D42" s="662"/>
      <c r="E42" s="662"/>
      <c r="F42" s="662"/>
      <c r="G42" s="662"/>
      <c r="H42" s="662"/>
      <c r="I42" s="662"/>
      <c r="J42" s="662"/>
      <c r="K42" s="662"/>
      <c r="L42" s="662"/>
      <c r="M42" s="662"/>
      <c r="N42" s="662"/>
      <c r="O42" s="662"/>
      <c r="P42" s="662"/>
      <c r="Q42" s="662"/>
      <c r="R42" s="662"/>
      <c r="S42" s="662"/>
      <c r="T42" s="662"/>
      <c r="U42" s="662"/>
      <c r="V42" s="662"/>
      <c r="W42" s="662"/>
      <c r="X42" s="662"/>
      <c r="Y42" s="662"/>
      <c r="Z42" s="662"/>
      <c r="AA42" s="662"/>
      <c r="AB42" s="662"/>
      <c r="AC42" s="662"/>
      <c r="AD42" s="662"/>
      <c r="AE42" s="662"/>
      <c r="AF42" s="662"/>
      <c r="AG42" s="662"/>
      <c r="AH42" s="662"/>
      <c r="AI42" s="663"/>
      <c r="AJ42" s="663"/>
      <c r="AK42" s="663"/>
      <c r="AL42" s="663"/>
      <c r="AM42" s="663"/>
      <c r="AN42" s="664"/>
      <c r="AO42" s="664"/>
      <c r="AP42" s="662"/>
      <c r="AQ42" s="662"/>
      <c r="AR42" s="662"/>
      <c r="AS42" s="662"/>
      <c r="AT42" s="662"/>
      <c r="AU42" s="662"/>
      <c r="AV42" s="662"/>
      <c r="AW42" s="662"/>
      <c r="AX42" s="662"/>
      <c r="AY42" s="654"/>
      <c r="AZ42" s="654"/>
      <c r="BA42" s="654"/>
      <c r="BB42" s="654"/>
      <c r="BC42" s="654"/>
      <c r="BD42" s="654"/>
      <c r="BE42" s="654"/>
      <c r="BF42" s="654"/>
      <c r="BG42" s="654"/>
      <c r="BH42" s="654"/>
      <c r="BI42" s="654"/>
      <c r="BJ42" s="654"/>
      <c r="BK42" s="654"/>
      <c r="BL42" s="654"/>
      <c r="BM42" s="654"/>
      <c r="BN42" s="654"/>
      <c r="BO42" s="654"/>
      <c r="BP42" s="654"/>
      <c r="BQ42" s="654"/>
      <c r="BR42" s="654"/>
      <c r="BS42" s="654"/>
      <c r="BT42" s="654"/>
      <c r="BU42" s="654"/>
      <c r="BV42" s="654"/>
      <c r="BW42" s="202"/>
      <c r="BX42" s="202"/>
      <c r="BY42" s="202"/>
      <c r="BZ42" s="202"/>
      <c r="CA42" s="202"/>
      <c r="CB42" s="202"/>
      <c r="CC42" s="202"/>
      <c r="CD42" s="202"/>
      <c r="CE42" s="202"/>
      <c r="CF42" s="202"/>
      <c r="CG42" s="202"/>
      <c r="CH42" s="202"/>
      <c r="CI42" s="202"/>
      <c r="CJ42" s="202"/>
      <c r="CK42" s="202"/>
      <c r="CL42" s="202"/>
      <c r="CM42" s="202"/>
      <c r="CN42" s="202"/>
      <c r="CO42" s="202"/>
      <c r="CP42" s="202"/>
      <c r="CQ42" s="202"/>
      <c r="CR42" s="202"/>
      <c r="CS42" s="202"/>
      <c r="CT42" s="202"/>
      <c r="CU42" s="202"/>
      <c r="CV42" s="202"/>
      <c r="CW42" s="202"/>
      <c r="CX42" s="202"/>
      <c r="CY42" s="202"/>
      <c r="CZ42" s="202"/>
      <c r="DA42" s="202"/>
      <c r="DB42" s="202"/>
      <c r="DC42" s="202"/>
      <c r="DD42" s="202"/>
      <c r="DE42" s="202"/>
      <c r="DF42" s="202"/>
      <c r="DG42" s="202"/>
      <c r="DH42" s="202"/>
      <c r="DI42" s="202"/>
      <c r="DJ42" s="202"/>
      <c r="DK42" s="654"/>
      <c r="DL42" s="654"/>
      <c r="DM42" s="654"/>
      <c r="DN42" s="654"/>
      <c r="DO42" s="654"/>
    </row>
    <row r="43" spans="1:120" ht="77.25" customHeight="1" thickTop="1">
      <c r="A43" s="1134" t="s">
        <v>202</v>
      </c>
      <c r="B43" s="1134"/>
      <c r="C43" s="1134"/>
      <c r="D43" s="1134"/>
      <c r="E43" s="1134"/>
      <c r="F43" s="1134"/>
      <c r="G43" s="1134"/>
      <c r="H43" s="1134"/>
      <c r="I43" s="1134"/>
      <c r="J43" s="1134"/>
      <c r="K43" s="1134"/>
      <c r="L43" s="1134"/>
      <c r="M43" s="1134"/>
      <c r="N43" s="1134"/>
      <c r="O43" s="1134"/>
      <c r="P43" s="1134"/>
      <c r="Q43" s="1134"/>
      <c r="R43" s="1134"/>
      <c r="S43" s="1134"/>
      <c r="T43" s="1134"/>
      <c r="U43" s="1134"/>
      <c r="V43" s="1134"/>
      <c r="W43" s="1134"/>
      <c r="X43" s="1134"/>
      <c r="Y43" s="1134"/>
      <c r="Z43" s="1134"/>
      <c r="AA43" s="1134"/>
      <c r="AB43" s="1134"/>
      <c r="AC43" s="1134"/>
      <c r="AD43" s="1134"/>
      <c r="AE43" s="1134"/>
      <c r="AF43" s="1134"/>
      <c r="AG43" s="1134"/>
      <c r="AH43" s="1134"/>
      <c r="AI43" s="1134"/>
      <c r="AJ43" s="1134"/>
      <c r="AK43" s="1134"/>
      <c r="AL43" s="1134"/>
      <c r="AM43" s="1134"/>
      <c r="AN43" s="1134"/>
      <c r="AO43" s="1134"/>
      <c r="AP43" s="1134"/>
      <c r="AQ43" s="1134"/>
      <c r="AR43" s="1134"/>
      <c r="AS43" s="1134"/>
      <c r="AT43" s="1134"/>
      <c r="AU43" s="1134"/>
      <c r="AV43" s="1134"/>
      <c r="AW43" s="1134"/>
      <c r="AX43" s="1134"/>
      <c r="AY43" s="1134"/>
      <c r="AZ43" s="1134"/>
      <c r="BA43" s="1134"/>
      <c r="BB43" s="1134"/>
      <c r="BC43" s="1134"/>
      <c r="BD43" s="1134"/>
      <c r="BE43" s="1134"/>
      <c r="BF43" s="1134"/>
      <c r="BG43" s="1134"/>
      <c r="BH43" s="1134"/>
      <c r="BI43" s="1134"/>
      <c r="BJ43" s="1134"/>
      <c r="BK43" s="1134"/>
      <c r="BL43" s="1134"/>
      <c r="BM43" s="1134"/>
      <c r="BN43" s="1134"/>
      <c r="BO43" s="1134"/>
      <c r="BP43" s="1134"/>
      <c r="BQ43" s="1134"/>
      <c r="BR43" s="1134"/>
      <c r="BS43" s="1134"/>
      <c r="BT43" s="1134"/>
      <c r="BU43" s="1134"/>
      <c r="BV43" s="1134"/>
      <c r="BW43" s="1134"/>
      <c r="BX43" s="1134"/>
      <c r="BY43" s="1134"/>
      <c r="BZ43" s="1134"/>
      <c r="CA43" s="1134"/>
      <c r="CB43" s="1134"/>
      <c r="CC43" s="1134"/>
      <c r="CD43" s="1134"/>
      <c r="CE43" s="1134"/>
      <c r="CF43" s="1134"/>
      <c r="CG43" s="1134"/>
      <c r="CH43" s="1134"/>
      <c r="CI43" s="1134"/>
      <c r="CJ43" s="1134"/>
      <c r="CK43" s="1134"/>
      <c r="CL43" s="1134"/>
      <c r="CM43" s="1134"/>
      <c r="CN43" s="1134"/>
      <c r="CO43" s="1134"/>
      <c r="CP43" s="1134"/>
      <c r="CQ43" s="1134"/>
      <c r="CR43" s="1134"/>
      <c r="CS43" s="1134"/>
      <c r="CT43" s="1134"/>
      <c r="CU43" s="1134"/>
      <c r="CV43" s="1134"/>
      <c r="CW43" s="1134"/>
      <c r="CX43" s="1134"/>
      <c r="CY43" s="1134"/>
      <c r="CZ43" s="1134"/>
      <c r="DA43" s="1134"/>
      <c r="DB43" s="1134"/>
      <c r="DC43" s="1134"/>
      <c r="DD43" s="1134"/>
      <c r="DE43" s="1134"/>
      <c r="DF43" s="1134"/>
      <c r="DG43" s="1134"/>
      <c r="DH43" s="1134"/>
      <c r="DI43" s="1134"/>
      <c r="DJ43" s="1134"/>
      <c r="DK43" s="1134"/>
      <c r="DL43" s="1134"/>
      <c r="DM43" s="1134"/>
      <c r="DN43" s="1134"/>
      <c r="DO43" s="1134"/>
      <c r="DP43" s="1134"/>
    </row>
    <row r="44" spans="1:120" ht="15" customHeight="1">
      <c r="BW44" s="580"/>
      <c r="BX44" s="580"/>
      <c r="BY44" s="580"/>
      <c r="BZ44" s="580"/>
      <c r="CA44" s="580"/>
      <c r="CB44" s="580"/>
      <c r="CC44" s="580"/>
      <c r="CD44" s="580"/>
      <c r="CE44" s="475"/>
      <c r="CF44" s="475"/>
      <c r="CG44" s="475"/>
      <c r="CH44" s="475"/>
      <c r="CI44" s="475"/>
      <c r="CJ44" s="481"/>
      <c r="CK44" s="481"/>
      <c r="CL44" s="481"/>
      <c r="CM44" s="475"/>
      <c r="CN44" s="475"/>
      <c r="CO44" s="475"/>
      <c r="CP44" s="475"/>
      <c r="CQ44" s="475"/>
      <c r="CR44" s="481"/>
      <c r="CS44" s="481"/>
      <c r="CT44" s="481"/>
      <c r="CU44" s="475"/>
      <c r="CV44" s="475"/>
      <c r="CW44" s="475"/>
      <c r="CX44" s="475"/>
      <c r="CY44" s="475"/>
      <c r="CZ44" s="481"/>
      <c r="DA44" s="481"/>
      <c r="DB44" s="481"/>
      <c r="DC44" s="475"/>
      <c r="DD44" s="475"/>
      <c r="DE44" s="475"/>
      <c r="DF44" s="475"/>
      <c r="DG44" s="475"/>
      <c r="DH44" s="481"/>
      <c r="DI44" s="481"/>
      <c r="DJ44" s="481"/>
    </row>
  </sheetData>
  <mergeCells count="109">
    <mergeCell ref="DC5:DC6"/>
    <mergeCell ref="DD5:DD6"/>
    <mergeCell ref="DE5:DF5"/>
    <mergeCell ref="DG5:DG6"/>
    <mergeCell ref="DH5:DH6"/>
    <mergeCell ref="DI5:DI6"/>
    <mergeCell ref="DJ5:DJ6"/>
    <mergeCell ref="CE4:CK4"/>
    <mergeCell ref="A43:DP43"/>
    <mergeCell ref="C4:I4"/>
    <mergeCell ref="K4:Q4"/>
    <mergeCell ref="S4:Y4"/>
    <mergeCell ref="AA4:AG4"/>
    <mergeCell ref="CB5:CB6"/>
    <mergeCell ref="CC5:CC6"/>
    <mergeCell ref="AI4:AO4"/>
    <mergeCell ref="AQ4:AW4"/>
    <mergeCell ref="AY4:BE4"/>
    <mergeCell ref="BG4:BM4"/>
    <mergeCell ref="BO4:BU4"/>
    <mergeCell ref="CA5:CA6"/>
    <mergeCell ref="AC5:AD5"/>
    <mergeCell ref="AE5:AE6"/>
    <mergeCell ref="AF5:AF6"/>
    <mergeCell ref="AG5:AG6"/>
    <mergeCell ref="AI5:AI6"/>
    <mergeCell ref="AJ5:AJ6"/>
    <mergeCell ref="U5:V5"/>
    <mergeCell ref="W5:W6"/>
    <mergeCell ref="X5:X6"/>
    <mergeCell ref="Y5:Y6"/>
    <mergeCell ref="BA5:BB5"/>
    <mergeCell ref="A1:DO1"/>
    <mergeCell ref="A2:DO2"/>
    <mergeCell ref="M5:N5"/>
    <mergeCell ref="O5:O6"/>
    <mergeCell ref="P5:P6"/>
    <mergeCell ref="Q5:Q6"/>
    <mergeCell ref="S5:S6"/>
    <mergeCell ref="T5:T6"/>
    <mergeCell ref="C5:C6"/>
    <mergeCell ref="D5:D6"/>
    <mergeCell ref="E5:F5"/>
    <mergeCell ref="G5:G6"/>
    <mergeCell ref="H5:H6"/>
    <mergeCell ref="I5:I6"/>
    <mergeCell ref="K5:K6"/>
    <mergeCell ref="L5:L6"/>
    <mergeCell ref="BW4:CC4"/>
    <mergeCell ref="CM4:CS4"/>
    <mergeCell ref="DK4:DL5"/>
    <mergeCell ref="DN4:DO5"/>
    <mergeCell ref="BY5:BZ5"/>
    <mergeCell ref="BO3:DO3"/>
    <mergeCell ref="DC4:DI4"/>
    <mergeCell ref="A4:A6"/>
    <mergeCell ref="BC5:BC6"/>
    <mergeCell ref="BD5:BD6"/>
    <mergeCell ref="BE5:BE6"/>
    <mergeCell ref="BG5:BG6"/>
    <mergeCell ref="BH5:BH6"/>
    <mergeCell ref="AA5:AA6"/>
    <mergeCell ref="AB5:AB6"/>
    <mergeCell ref="AS5:AT5"/>
    <mergeCell ref="AU5:AU6"/>
    <mergeCell ref="AV5:AV6"/>
    <mergeCell ref="AW5:AW6"/>
    <mergeCell ref="AY5:AY6"/>
    <mergeCell ref="AZ5:AZ6"/>
    <mergeCell ref="AK5:AL5"/>
    <mergeCell ref="AM5:AM6"/>
    <mergeCell ref="AN5:AN6"/>
    <mergeCell ref="AO5:AO6"/>
    <mergeCell ref="AQ5:AQ6"/>
    <mergeCell ref="AR5:AR6"/>
    <mergeCell ref="BX5:BX6"/>
    <mergeCell ref="BQ5:BR5"/>
    <mergeCell ref="BS5:BS6"/>
    <mergeCell ref="BT5:BT6"/>
    <mergeCell ref="BU5:BU6"/>
    <mergeCell ref="BI5:BJ5"/>
    <mergeCell ref="BK5:BK6"/>
    <mergeCell ref="BL5:BL6"/>
    <mergeCell ref="BO5:BO6"/>
    <mergeCell ref="BP5:BP6"/>
    <mergeCell ref="BW5:BW6"/>
    <mergeCell ref="BM5:BM6"/>
    <mergeCell ref="DB5:DB6"/>
    <mergeCell ref="CU4:DA4"/>
    <mergeCell ref="CU5:CU6"/>
    <mergeCell ref="CV5:CV6"/>
    <mergeCell ref="CW5:CX5"/>
    <mergeCell ref="CY5:CY6"/>
    <mergeCell ref="CZ5:CZ6"/>
    <mergeCell ref="DA5:DA6"/>
    <mergeCell ref="CS5:CS6"/>
    <mergeCell ref="CT5:CT6"/>
    <mergeCell ref="CL5:CL6"/>
    <mergeCell ref="CM5:CM6"/>
    <mergeCell ref="CN5:CN6"/>
    <mergeCell ref="CO5:CP5"/>
    <mergeCell ref="CQ5:CQ6"/>
    <mergeCell ref="CR5:CR6"/>
    <mergeCell ref="CE5:CE6"/>
    <mergeCell ref="CF5:CF6"/>
    <mergeCell ref="CG5:CH5"/>
    <mergeCell ref="CI5:CI6"/>
    <mergeCell ref="CJ5:CJ6"/>
    <mergeCell ref="CK5:CK6"/>
  </mergeCells>
  <printOptions horizontalCentered="1"/>
  <pageMargins left="0.19685039370078741" right="0.19685039370078741" top="0.78740157480314965" bottom="0.51181102362204722" header="0.31496062992125984" footer="0.31496062992125984"/>
  <pageSetup paperSize="9" scale="55" orientation="landscape" r:id="rId1"/>
  <headerFooter alignWithMargins="0">
    <oddFooter xml:space="preserve">&amp;C&amp;14Perú:Indicadores de Resultados de los Programas Presupuestales, 2022 - I Semestre P/&amp;R&amp;14&amp;P+38 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70C0"/>
  </sheetPr>
  <dimension ref="A1:DQ43"/>
  <sheetViews>
    <sheetView showGridLines="0" view="pageBreakPreview" zoomScale="70" zoomScaleNormal="60" zoomScaleSheetLayoutView="70" zoomScalePageLayoutView="60" workbookViewId="0">
      <selection activeCell="DG22" sqref="DG22"/>
    </sheetView>
  </sheetViews>
  <sheetFormatPr baseColWidth="10" defaultColWidth="11.42578125" defaultRowHeight="12.75"/>
  <cols>
    <col min="1" max="1" width="36.85546875" style="136" customWidth="1"/>
    <col min="2" max="2" width="2.85546875" style="136" customWidth="1"/>
    <col min="3" max="3" width="11.42578125" style="136" hidden="1" customWidth="1"/>
    <col min="4" max="4" width="12.7109375" style="136" hidden="1" customWidth="1"/>
    <col min="5" max="6" width="8.7109375" style="136" hidden="1" customWidth="1"/>
    <col min="7" max="7" width="11.28515625" style="136" hidden="1" customWidth="1"/>
    <col min="8" max="8" width="12.7109375" style="136" hidden="1" customWidth="1"/>
    <col min="9" max="9" width="11.28515625" style="136" hidden="1" customWidth="1"/>
    <col min="10" max="10" width="1.7109375" style="136" hidden="1" customWidth="1"/>
    <col min="11" max="11" width="11.42578125" style="136" hidden="1" customWidth="1"/>
    <col min="12" max="12" width="10.7109375" style="136" hidden="1" customWidth="1"/>
    <col min="13" max="14" width="9.7109375" style="136" hidden="1" customWidth="1"/>
    <col min="15" max="15" width="11.28515625" style="136" hidden="1" customWidth="1"/>
    <col min="16" max="16" width="10.7109375" style="136" hidden="1" customWidth="1"/>
    <col min="17" max="17" width="11.28515625" style="136" hidden="1" customWidth="1"/>
    <col min="18" max="18" width="1.7109375" style="136" hidden="1" customWidth="1"/>
    <col min="19" max="19" width="11.42578125" style="136" hidden="1" customWidth="1"/>
    <col min="20" max="20" width="10.7109375" style="136" hidden="1" customWidth="1"/>
    <col min="21" max="22" width="9.7109375" style="136" hidden="1" customWidth="1"/>
    <col min="23" max="23" width="11.5703125" style="136" hidden="1" customWidth="1"/>
    <col min="24" max="24" width="10.7109375" style="136" hidden="1" customWidth="1"/>
    <col min="25" max="25" width="11.28515625" style="136" hidden="1" customWidth="1"/>
    <col min="26" max="26" width="1.7109375" style="136" hidden="1" customWidth="1"/>
    <col min="27" max="27" width="11.42578125" style="136" hidden="1" customWidth="1"/>
    <col min="28" max="28" width="8.5703125" style="136" hidden="1" customWidth="1"/>
    <col min="29" max="30" width="9.7109375" style="136" hidden="1" customWidth="1"/>
    <col min="31" max="31" width="12.28515625" style="136" hidden="1" customWidth="1"/>
    <col min="32" max="32" width="10.7109375" style="136" hidden="1" customWidth="1"/>
    <col min="33" max="33" width="11.5703125" style="136" hidden="1" customWidth="1"/>
    <col min="34" max="34" width="1.7109375" style="136" hidden="1" customWidth="1"/>
    <col min="35" max="35" width="11.42578125" style="136" hidden="1" customWidth="1"/>
    <col min="36" max="36" width="8.5703125" style="136" hidden="1" customWidth="1"/>
    <col min="37" max="38" width="9.7109375" style="136" hidden="1" customWidth="1"/>
    <col min="39" max="39" width="12.28515625" style="136" hidden="1" customWidth="1"/>
    <col min="40" max="40" width="10.7109375" style="136" hidden="1" customWidth="1"/>
    <col min="41" max="41" width="11.5703125" style="136" hidden="1" customWidth="1"/>
    <col min="42" max="42" width="1.7109375" style="136" hidden="1" customWidth="1"/>
    <col min="43" max="44" width="11.42578125" style="136" hidden="1" customWidth="1"/>
    <col min="45" max="46" width="11" style="136" hidden="1" customWidth="1"/>
    <col min="47" max="47" width="12.28515625" style="136" hidden="1" customWidth="1"/>
    <col min="48" max="48" width="8.7109375" style="136" hidden="1" customWidth="1"/>
    <col min="49" max="49" width="11.28515625" style="137" hidden="1" customWidth="1"/>
    <col min="50" max="50" width="1.7109375" style="569" hidden="1" customWidth="1"/>
    <col min="51" max="51" width="11.42578125" style="136" hidden="1" customWidth="1"/>
    <col min="52" max="54" width="9.7109375" style="136" hidden="1" customWidth="1"/>
    <col min="55" max="55" width="12.28515625" style="136" hidden="1" customWidth="1"/>
    <col min="56" max="56" width="9.7109375" style="136" hidden="1" customWidth="1"/>
    <col min="57" max="57" width="11.28515625" style="136" hidden="1" customWidth="1"/>
    <col min="58" max="58" width="1.7109375" style="136" hidden="1" customWidth="1"/>
    <col min="59" max="59" width="11.42578125" style="574" customWidth="1"/>
    <col min="60" max="60" width="11.42578125" style="574" hidden="1" customWidth="1"/>
    <col min="61" max="61" width="8.7109375" style="574" hidden="1" customWidth="1"/>
    <col min="62" max="62" width="9.5703125" style="574" hidden="1" customWidth="1"/>
    <col min="63" max="63" width="12.28515625" style="574" hidden="1" customWidth="1"/>
    <col min="64" max="64" width="8.7109375" style="574" hidden="1" customWidth="1"/>
    <col min="65" max="65" width="11.28515625" style="575" hidden="1" customWidth="1"/>
    <col min="66" max="66" width="1.7109375" style="575" customWidth="1"/>
    <col min="67" max="67" width="11.42578125" style="574" customWidth="1"/>
    <col min="68" max="68" width="11.42578125" style="574" hidden="1" customWidth="1"/>
    <col min="69" max="70" width="11.28515625" style="574" hidden="1" customWidth="1"/>
    <col min="71" max="71" width="12.28515625" style="574" hidden="1" customWidth="1"/>
    <col min="72" max="72" width="8.7109375" style="574" hidden="1" customWidth="1"/>
    <col min="73" max="73" width="11.28515625" style="575" hidden="1" customWidth="1"/>
    <col min="74" max="74" width="1.7109375" style="575" customWidth="1"/>
    <col min="75" max="75" width="11.42578125" style="575" customWidth="1"/>
    <col min="76" max="76" width="8.7109375" style="575" hidden="1" customWidth="1"/>
    <col min="77" max="78" width="11.28515625" style="575" hidden="1" customWidth="1"/>
    <col min="79" max="79" width="12.28515625" style="575" hidden="1" customWidth="1"/>
    <col min="80" max="80" width="7.7109375" style="575" hidden="1" customWidth="1"/>
    <col min="81" max="81" width="11.28515625" style="575" hidden="1" customWidth="1"/>
    <col min="82" max="82" width="1.7109375" style="575" customWidth="1"/>
    <col min="83" max="83" width="11.42578125" style="137" customWidth="1"/>
    <col min="84" max="84" width="11.85546875" style="137" hidden="1" customWidth="1"/>
    <col min="85" max="86" width="11.28515625" style="137" hidden="1" customWidth="1"/>
    <col min="87" max="87" width="12.28515625" style="137" hidden="1" customWidth="1"/>
    <col min="88" max="88" width="13.42578125" style="137" hidden="1" customWidth="1"/>
    <col min="89" max="89" width="11.28515625" style="137" hidden="1" customWidth="1"/>
    <col min="90" max="90" width="1.7109375" style="137" customWidth="1"/>
    <col min="91" max="91" width="11.42578125" style="137" customWidth="1"/>
    <col min="92" max="92" width="11.85546875" style="137" hidden="1" customWidth="1"/>
    <col min="93" max="94" width="11.28515625" style="137" hidden="1" customWidth="1"/>
    <col min="95" max="95" width="12.28515625" style="137" hidden="1" customWidth="1"/>
    <col min="96" max="96" width="13.42578125" style="137" hidden="1" customWidth="1"/>
    <col min="97" max="97" width="11.28515625" style="137" hidden="1" customWidth="1"/>
    <col min="98" max="98" width="1.85546875" style="137" customWidth="1"/>
    <col min="99" max="99" width="11.42578125" style="137" customWidth="1"/>
    <col min="100" max="100" width="11.85546875" style="137" hidden="1" customWidth="1"/>
    <col min="101" max="102" width="11.28515625" style="137" hidden="1" customWidth="1"/>
    <col min="103" max="103" width="13.85546875" style="137" hidden="1" customWidth="1"/>
    <col min="104" max="104" width="13.42578125" style="137" hidden="1" customWidth="1"/>
    <col min="105" max="105" width="11.28515625" style="137" hidden="1" customWidth="1"/>
    <col min="106" max="106" width="6" style="137" hidden="1" customWidth="1"/>
    <col min="107" max="107" width="11.42578125" style="137" customWidth="1"/>
    <col min="108" max="108" width="11.85546875" style="137" hidden="1" customWidth="1"/>
    <col min="109" max="110" width="11.28515625" style="137" customWidth="1"/>
    <col min="111" max="111" width="13.85546875" style="137" bestFit="1" customWidth="1"/>
    <col min="112" max="112" width="13.42578125" style="137" hidden="1" customWidth="1"/>
    <col min="113" max="113" width="11.28515625" style="137" customWidth="1"/>
    <col min="114" max="114" width="1.140625" style="137" customWidth="1"/>
    <col min="115" max="116" width="10.85546875" style="575" customWidth="1"/>
    <col min="117" max="117" width="3" style="575" customWidth="1"/>
    <col min="118" max="119" width="10.85546875" style="575" customWidth="1"/>
    <col min="120" max="120" width="2.140625" style="575" customWidth="1"/>
    <col min="121" max="16384" width="11.42578125" style="136"/>
  </cols>
  <sheetData>
    <row r="1" spans="1:121" ht="54.95" customHeight="1">
      <c r="A1" s="1127" t="s">
        <v>214</v>
      </c>
      <c r="B1" s="1127"/>
      <c r="C1" s="1127"/>
      <c r="D1" s="1127"/>
      <c r="E1" s="1127"/>
      <c r="F1" s="1127"/>
      <c r="G1" s="1127"/>
      <c r="H1" s="1127"/>
      <c r="I1" s="1127"/>
      <c r="J1" s="1127"/>
      <c r="K1" s="1127"/>
      <c r="L1" s="1127"/>
      <c r="M1" s="1127"/>
      <c r="N1" s="1127"/>
      <c r="O1" s="1127"/>
      <c r="P1" s="1127"/>
      <c r="Q1" s="1127"/>
      <c r="R1" s="1127"/>
      <c r="S1" s="1127"/>
      <c r="T1" s="1127"/>
      <c r="U1" s="1127"/>
      <c r="V1" s="1127"/>
      <c r="W1" s="1127"/>
      <c r="X1" s="1127"/>
      <c r="Y1" s="1127"/>
      <c r="Z1" s="1127"/>
      <c r="AA1" s="1127"/>
      <c r="AB1" s="1127"/>
      <c r="AC1" s="1127"/>
      <c r="AD1" s="1127"/>
      <c r="AE1" s="1127"/>
      <c r="AF1" s="1127"/>
      <c r="AG1" s="1127"/>
      <c r="AH1" s="1127"/>
      <c r="AI1" s="1127"/>
      <c r="AJ1" s="1127"/>
      <c r="AK1" s="1127"/>
      <c r="AL1" s="1127"/>
      <c r="AM1" s="1127"/>
      <c r="AN1" s="1127"/>
      <c r="AO1" s="1127"/>
      <c r="AP1" s="1127"/>
      <c r="AQ1" s="1127"/>
      <c r="AR1" s="1127"/>
      <c r="AS1" s="1127"/>
      <c r="AT1" s="1127"/>
      <c r="AU1" s="1127"/>
      <c r="AV1" s="1127"/>
      <c r="AW1" s="1127"/>
      <c r="AX1" s="1127"/>
      <c r="AY1" s="1127"/>
      <c r="AZ1" s="1127"/>
      <c r="BA1" s="1127"/>
      <c r="BB1" s="1127"/>
      <c r="BC1" s="1127"/>
      <c r="BD1" s="1127"/>
      <c r="BE1" s="1127"/>
      <c r="BF1" s="1127"/>
      <c r="BG1" s="1127"/>
      <c r="BH1" s="1127"/>
      <c r="BI1" s="1127"/>
      <c r="BJ1" s="1127"/>
      <c r="BK1" s="1127"/>
      <c r="BL1" s="1127"/>
      <c r="BM1" s="1127"/>
      <c r="BN1" s="1127"/>
      <c r="BO1" s="1127"/>
      <c r="BP1" s="1127"/>
      <c r="BQ1" s="1127"/>
      <c r="BR1" s="1127"/>
      <c r="BS1" s="1127"/>
      <c r="BT1" s="1127"/>
      <c r="BU1" s="1127"/>
      <c r="BV1" s="1127"/>
      <c r="BW1" s="1127"/>
      <c r="BX1" s="1127"/>
      <c r="BY1" s="1127"/>
      <c r="BZ1" s="1127"/>
      <c r="CA1" s="1127"/>
      <c r="CB1" s="1127"/>
      <c r="CC1" s="1127"/>
      <c r="CD1" s="1127"/>
      <c r="CE1" s="1127"/>
      <c r="CF1" s="1127"/>
      <c r="CG1" s="1127"/>
      <c r="CH1" s="1127"/>
      <c r="CI1" s="1127"/>
      <c r="CJ1" s="1127"/>
      <c r="CK1" s="1127"/>
      <c r="CL1" s="1127"/>
      <c r="CM1" s="1127"/>
      <c r="CN1" s="1127"/>
      <c r="CO1" s="1127"/>
      <c r="CP1" s="1127"/>
      <c r="CQ1" s="1127"/>
      <c r="CR1" s="1127"/>
      <c r="CS1" s="1127"/>
      <c r="CT1" s="1127"/>
      <c r="CU1" s="1127"/>
      <c r="CV1" s="1127"/>
      <c r="CW1" s="1127"/>
      <c r="CX1" s="1127"/>
      <c r="CY1" s="1127"/>
      <c r="CZ1" s="1127"/>
      <c r="DA1" s="1127"/>
      <c r="DB1" s="1127"/>
      <c r="DC1" s="1127"/>
      <c r="DD1" s="1127"/>
      <c r="DE1" s="1127"/>
      <c r="DF1" s="1127"/>
      <c r="DG1" s="1127"/>
      <c r="DH1" s="1127"/>
      <c r="DI1" s="1127"/>
      <c r="DJ1" s="1127"/>
      <c r="DK1" s="1127"/>
      <c r="DL1" s="1127"/>
      <c r="DM1" s="1127"/>
      <c r="DN1" s="1127"/>
      <c r="DO1" s="1127"/>
      <c r="DP1" s="875"/>
    </row>
    <row r="2" spans="1:121" ht="19.5" customHeight="1">
      <c r="A2" s="1089" t="s">
        <v>189</v>
      </c>
      <c r="B2" s="1089"/>
      <c r="C2" s="1089"/>
      <c r="D2" s="1089"/>
      <c r="E2" s="1089"/>
      <c r="F2" s="1089"/>
      <c r="G2" s="1089"/>
      <c r="H2" s="1089"/>
      <c r="I2" s="1089"/>
      <c r="J2" s="1089"/>
      <c r="K2" s="1089"/>
      <c r="L2" s="1089"/>
      <c r="M2" s="1089"/>
      <c r="N2" s="1089"/>
      <c r="O2" s="1089"/>
      <c r="P2" s="1089"/>
      <c r="Q2" s="1089"/>
      <c r="R2" s="1089"/>
      <c r="S2" s="1089"/>
      <c r="T2" s="1089"/>
      <c r="U2" s="1089"/>
      <c r="V2" s="1089"/>
      <c r="W2" s="1089"/>
      <c r="X2" s="1089"/>
      <c r="Y2" s="1089"/>
      <c r="Z2" s="1089"/>
      <c r="AA2" s="1089"/>
      <c r="AB2" s="1089"/>
      <c r="AC2" s="1089"/>
      <c r="AD2" s="1089"/>
      <c r="AE2" s="1089"/>
      <c r="AF2" s="1089"/>
      <c r="AG2" s="1089"/>
      <c r="AH2" s="1089"/>
      <c r="AI2" s="1089"/>
      <c r="AJ2" s="1089"/>
      <c r="AK2" s="1089"/>
      <c r="AL2" s="1089"/>
      <c r="AM2" s="1089"/>
      <c r="AN2" s="1089"/>
      <c r="AO2" s="1089"/>
      <c r="AP2" s="1089"/>
      <c r="AQ2" s="1089"/>
      <c r="AR2" s="1089"/>
      <c r="AS2" s="1089"/>
      <c r="AT2" s="1089"/>
      <c r="AU2" s="1089"/>
      <c r="AV2" s="1089"/>
      <c r="AW2" s="1089"/>
      <c r="AX2" s="1089"/>
      <c r="AY2" s="1089"/>
      <c r="AZ2" s="1089"/>
      <c r="BA2" s="1089"/>
      <c r="BB2" s="1089"/>
      <c r="BC2" s="1089"/>
      <c r="BD2" s="1089"/>
      <c r="BE2" s="1089"/>
      <c r="BF2" s="1089"/>
      <c r="BG2" s="1089"/>
      <c r="BH2" s="1089"/>
      <c r="BI2" s="1089"/>
      <c r="BJ2" s="1089"/>
      <c r="BK2" s="1089"/>
      <c r="BL2" s="1089"/>
      <c r="BM2" s="1089"/>
      <c r="BN2" s="1089"/>
      <c r="BO2" s="1089"/>
      <c r="BP2" s="1089"/>
      <c r="BQ2" s="1089"/>
      <c r="BR2" s="1089"/>
      <c r="BS2" s="1089"/>
      <c r="BT2" s="1089"/>
      <c r="BU2" s="1089"/>
      <c r="BV2" s="1089"/>
      <c r="BW2" s="1089"/>
      <c r="BX2" s="1089"/>
      <c r="BY2" s="1089"/>
      <c r="BZ2" s="1089"/>
      <c r="CA2" s="1089"/>
      <c r="CB2" s="1089"/>
      <c r="CC2" s="1089"/>
      <c r="CD2" s="1089"/>
      <c r="CE2" s="1089"/>
      <c r="CF2" s="1089"/>
      <c r="CG2" s="1089"/>
      <c r="CH2" s="1089"/>
      <c r="CI2" s="1089"/>
      <c r="CJ2" s="1089"/>
      <c r="CK2" s="1089"/>
      <c r="CL2" s="1089"/>
      <c r="CM2" s="1089"/>
      <c r="CN2" s="1089"/>
      <c r="CO2" s="1089"/>
      <c r="CP2" s="1089"/>
      <c r="CQ2" s="1089"/>
      <c r="CR2" s="1089"/>
      <c r="CS2" s="1089"/>
      <c r="CT2" s="1089"/>
      <c r="CU2" s="1089"/>
      <c r="CV2" s="1089"/>
      <c r="CW2" s="1089"/>
      <c r="CX2" s="1089"/>
      <c r="CY2" s="1089"/>
      <c r="CZ2" s="1089"/>
      <c r="DA2" s="1089"/>
      <c r="DB2" s="1089"/>
      <c r="DC2" s="1089"/>
      <c r="DD2" s="1089"/>
      <c r="DE2" s="1089"/>
      <c r="DF2" s="1089"/>
      <c r="DG2" s="1089"/>
      <c r="DH2" s="1089"/>
      <c r="DI2" s="1089"/>
      <c r="DJ2" s="1089"/>
      <c r="DK2" s="1089"/>
      <c r="DL2" s="1089"/>
      <c r="DM2" s="1089"/>
      <c r="DN2" s="1089"/>
      <c r="DO2" s="1089"/>
      <c r="DP2" s="873"/>
    </row>
    <row r="3" spans="1:121" ht="12.75" customHeight="1" thickBot="1">
      <c r="BO3" s="1142"/>
      <c r="BP3" s="1142"/>
      <c r="BQ3" s="1142"/>
      <c r="BR3" s="1142"/>
      <c r="BS3" s="1142"/>
      <c r="BT3" s="1142"/>
      <c r="BU3" s="1142"/>
      <c r="BV3" s="1142"/>
      <c r="BW3" s="1142"/>
      <c r="BX3" s="1142"/>
      <c r="BY3" s="1142"/>
      <c r="BZ3" s="1142"/>
      <c r="CA3" s="1142"/>
      <c r="CB3" s="1142"/>
      <c r="CC3" s="1142"/>
      <c r="CD3" s="1142"/>
      <c r="CE3" s="1142"/>
      <c r="CF3" s="1142"/>
      <c r="CG3" s="1142"/>
      <c r="CH3" s="1142"/>
      <c r="CI3" s="1142"/>
      <c r="CJ3" s="1142"/>
      <c r="CK3" s="1142"/>
      <c r="CL3" s="1142"/>
      <c r="CM3" s="1142"/>
      <c r="CN3" s="1142"/>
      <c r="CO3" s="1142"/>
      <c r="CP3" s="1142"/>
      <c r="CQ3" s="1142"/>
      <c r="CR3" s="1142"/>
      <c r="CS3" s="1142"/>
      <c r="CT3" s="1142"/>
      <c r="CU3" s="1142"/>
      <c r="CV3" s="1142"/>
      <c r="CW3" s="1142"/>
      <c r="CX3" s="1142"/>
      <c r="CY3" s="1142"/>
      <c r="CZ3" s="1142"/>
      <c r="DA3" s="1142"/>
      <c r="DB3" s="1142"/>
      <c r="DC3" s="1142"/>
      <c r="DD3" s="1142"/>
      <c r="DE3" s="1142"/>
      <c r="DF3" s="1142"/>
      <c r="DG3" s="1142"/>
      <c r="DH3" s="1142"/>
      <c r="DI3" s="1142"/>
      <c r="DJ3" s="1142"/>
      <c r="DK3" s="1142"/>
      <c r="DL3" s="1142"/>
      <c r="DM3" s="1142"/>
      <c r="DN3" s="1142"/>
      <c r="DO3" s="1142"/>
      <c r="DP3" s="1142"/>
    </row>
    <row r="4" spans="1:121" s="245" customFormat="1" ht="21" thickTop="1">
      <c r="A4" s="1143" t="s">
        <v>18</v>
      </c>
      <c r="B4" s="880"/>
      <c r="C4" s="1126">
        <v>2009</v>
      </c>
      <c r="D4" s="1126"/>
      <c r="E4" s="1126"/>
      <c r="F4" s="1126"/>
      <c r="G4" s="1126"/>
      <c r="H4" s="1126"/>
      <c r="I4" s="1126"/>
      <c r="J4" s="562"/>
      <c r="K4" s="1126">
        <v>2010</v>
      </c>
      <c r="L4" s="1126"/>
      <c r="M4" s="1126"/>
      <c r="N4" s="1126"/>
      <c r="O4" s="1126"/>
      <c r="P4" s="1126"/>
      <c r="Q4" s="1126"/>
      <c r="R4" s="562"/>
      <c r="S4" s="1126">
        <v>2011</v>
      </c>
      <c r="T4" s="1126"/>
      <c r="U4" s="1126"/>
      <c r="V4" s="1126"/>
      <c r="W4" s="1126"/>
      <c r="X4" s="1126"/>
      <c r="Y4" s="1126"/>
      <c r="Z4" s="874"/>
      <c r="AA4" s="1123">
        <v>2012</v>
      </c>
      <c r="AB4" s="1123"/>
      <c r="AC4" s="1123"/>
      <c r="AD4" s="1123"/>
      <c r="AE4" s="1123"/>
      <c r="AF4" s="1123"/>
      <c r="AG4" s="1123"/>
      <c r="AH4" s="874"/>
      <c r="AI4" s="1123">
        <v>2013</v>
      </c>
      <c r="AJ4" s="1123"/>
      <c r="AK4" s="1123"/>
      <c r="AL4" s="1123"/>
      <c r="AM4" s="1123"/>
      <c r="AN4" s="1123"/>
      <c r="AO4" s="1123"/>
      <c r="AP4" s="874"/>
      <c r="AQ4" s="1126">
        <v>2014</v>
      </c>
      <c r="AR4" s="1126"/>
      <c r="AS4" s="1126"/>
      <c r="AT4" s="1126"/>
      <c r="AU4" s="1126"/>
      <c r="AV4" s="1126"/>
      <c r="AW4" s="1126"/>
      <c r="AX4" s="874"/>
      <c r="AY4" s="1126">
        <v>2015</v>
      </c>
      <c r="AZ4" s="1126"/>
      <c r="BA4" s="1126"/>
      <c r="BB4" s="1126"/>
      <c r="BC4" s="1126"/>
      <c r="BD4" s="1126"/>
      <c r="BE4" s="1126"/>
      <c r="BF4" s="568"/>
      <c r="BG4" s="1126">
        <v>2016</v>
      </c>
      <c r="BH4" s="1126"/>
      <c r="BI4" s="1126"/>
      <c r="BJ4" s="1126"/>
      <c r="BK4" s="1126"/>
      <c r="BL4" s="1126"/>
      <c r="BM4" s="1126"/>
      <c r="BN4" s="584"/>
      <c r="BO4" s="1126">
        <v>2017</v>
      </c>
      <c r="BP4" s="1126"/>
      <c r="BQ4" s="1126"/>
      <c r="BR4" s="1126"/>
      <c r="BS4" s="1126"/>
      <c r="BT4" s="1126"/>
      <c r="BU4" s="1126"/>
      <c r="BV4" s="874"/>
      <c r="BW4" s="1126">
        <v>2018</v>
      </c>
      <c r="BX4" s="1126"/>
      <c r="BY4" s="1126"/>
      <c r="BZ4" s="1126"/>
      <c r="CA4" s="1126"/>
      <c r="CB4" s="1126"/>
      <c r="CC4" s="1126"/>
      <c r="CD4" s="584"/>
      <c r="CE4" s="1126">
        <v>2019</v>
      </c>
      <c r="CF4" s="1126"/>
      <c r="CG4" s="1126"/>
      <c r="CH4" s="1126"/>
      <c r="CI4" s="1126"/>
      <c r="CJ4" s="1126"/>
      <c r="CK4" s="1126"/>
      <c r="CL4" s="874"/>
      <c r="CM4" s="1126">
        <v>2020</v>
      </c>
      <c r="CN4" s="1126"/>
      <c r="CO4" s="1126"/>
      <c r="CP4" s="1126"/>
      <c r="CQ4" s="1126"/>
      <c r="CR4" s="1126"/>
      <c r="CS4" s="1126"/>
      <c r="CT4" s="874"/>
      <c r="CU4" s="1126">
        <v>2021</v>
      </c>
      <c r="CV4" s="1126"/>
      <c r="CW4" s="1126"/>
      <c r="CX4" s="1126"/>
      <c r="CY4" s="1126"/>
      <c r="CZ4" s="1126"/>
      <c r="DA4" s="1126"/>
      <c r="DB4" s="874"/>
      <c r="DC4" s="1126" t="s">
        <v>212</v>
      </c>
      <c r="DD4" s="1126"/>
      <c r="DE4" s="1126"/>
      <c r="DF4" s="1126"/>
      <c r="DG4" s="1126"/>
      <c r="DH4" s="1126"/>
      <c r="DI4" s="1126"/>
      <c r="DJ4" s="874"/>
      <c r="DK4" s="1140" t="s">
        <v>182</v>
      </c>
      <c r="DL4" s="1140"/>
      <c r="DM4" s="872"/>
      <c r="DN4" s="1140" t="s">
        <v>181</v>
      </c>
      <c r="DO4" s="1140"/>
      <c r="DP4" s="825"/>
    </row>
    <row r="5" spans="1:121" s="143" customFormat="1" ht="37.9" customHeight="1">
      <c r="A5" s="1144"/>
      <c r="B5" s="881"/>
      <c r="C5" s="1075" t="s">
        <v>0</v>
      </c>
      <c r="D5" s="1077" t="s">
        <v>54</v>
      </c>
      <c r="E5" s="1075" t="s">
        <v>1</v>
      </c>
      <c r="F5" s="1075"/>
      <c r="G5" s="1075" t="s">
        <v>2</v>
      </c>
      <c r="H5" s="1077" t="s">
        <v>46</v>
      </c>
      <c r="I5" s="1075" t="s">
        <v>43</v>
      </c>
      <c r="J5" s="310"/>
      <c r="K5" s="1075" t="s">
        <v>0</v>
      </c>
      <c r="L5" s="1077" t="s">
        <v>54</v>
      </c>
      <c r="M5" s="1075" t="s">
        <v>1</v>
      </c>
      <c r="N5" s="1075"/>
      <c r="O5" s="1075" t="s">
        <v>2</v>
      </c>
      <c r="P5" s="1077" t="s">
        <v>46</v>
      </c>
      <c r="Q5" s="1075" t="s">
        <v>43</v>
      </c>
      <c r="R5" s="310"/>
      <c r="S5" s="1075" t="s">
        <v>0</v>
      </c>
      <c r="T5" s="1077" t="s">
        <v>54</v>
      </c>
      <c r="U5" s="1075" t="s">
        <v>1</v>
      </c>
      <c r="V5" s="1075"/>
      <c r="W5" s="1075" t="s">
        <v>2</v>
      </c>
      <c r="X5" s="1077" t="s">
        <v>46</v>
      </c>
      <c r="Y5" s="1075" t="s">
        <v>43</v>
      </c>
      <c r="Z5" s="325"/>
      <c r="AA5" s="1075" t="s">
        <v>0</v>
      </c>
      <c r="AB5" s="1077" t="s">
        <v>54</v>
      </c>
      <c r="AC5" s="1075" t="s">
        <v>1</v>
      </c>
      <c r="AD5" s="1075"/>
      <c r="AE5" s="1075" t="s">
        <v>2</v>
      </c>
      <c r="AF5" s="1077" t="s">
        <v>46</v>
      </c>
      <c r="AG5" s="1075" t="s">
        <v>43</v>
      </c>
      <c r="AH5" s="325"/>
      <c r="AI5" s="1075" t="s">
        <v>0</v>
      </c>
      <c r="AJ5" s="1077" t="s">
        <v>54</v>
      </c>
      <c r="AK5" s="1075" t="s">
        <v>1</v>
      </c>
      <c r="AL5" s="1075"/>
      <c r="AM5" s="1075" t="s">
        <v>2</v>
      </c>
      <c r="AN5" s="1077" t="s">
        <v>46</v>
      </c>
      <c r="AO5" s="1075" t="s">
        <v>43</v>
      </c>
      <c r="AP5" s="325"/>
      <c r="AQ5" s="1075" t="s">
        <v>0</v>
      </c>
      <c r="AR5" s="1077" t="s">
        <v>54</v>
      </c>
      <c r="AS5" s="1079" t="s">
        <v>1</v>
      </c>
      <c r="AT5" s="1079"/>
      <c r="AU5" s="1075" t="s">
        <v>2</v>
      </c>
      <c r="AV5" s="1077" t="s">
        <v>46</v>
      </c>
      <c r="AW5" s="1080" t="s">
        <v>43</v>
      </c>
      <c r="AX5" s="325"/>
      <c r="AY5" s="1125" t="s">
        <v>0</v>
      </c>
      <c r="AZ5" s="1135" t="s">
        <v>54</v>
      </c>
      <c r="BA5" s="1136" t="s">
        <v>1</v>
      </c>
      <c r="BB5" s="1136"/>
      <c r="BC5" s="1125" t="s">
        <v>2</v>
      </c>
      <c r="BD5" s="1135" t="s">
        <v>46</v>
      </c>
      <c r="BE5" s="1137" t="s">
        <v>43</v>
      </c>
      <c r="BF5" s="249"/>
      <c r="BG5" s="1075" t="s">
        <v>0</v>
      </c>
      <c r="BH5" s="1077" t="s">
        <v>54</v>
      </c>
      <c r="BI5" s="1079" t="s">
        <v>1</v>
      </c>
      <c r="BJ5" s="1079"/>
      <c r="BK5" s="1075" t="s">
        <v>2</v>
      </c>
      <c r="BL5" s="1077" t="s">
        <v>46</v>
      </c>
      <c r="BM5" s="1080" t="s">
        <v>43</v>
      </c>
      <c r="BN5" s="687"/>
      <c r="BO5" s="1075" t="s">
        <v>0</v>
      </c>
      <c r="BP5" s="1077" t="s">
        <v>54</v>
      </c>
      <c r="BQ5" s="1079" t="s">
        <v>1</v>
      </c>
      <c r="BR5" s="1079"/>
      <c r="BS5" s="1075" t="s">
        <v>2</v>
      </c>
      <c r="BT5" s="1077" t="s">
        <v>46</v>
      </c>
      <c r="BU5" s="1080" t="s">
        <v>43</v>
      </c>
      <c r="BV5" s="867"/>
      <c r="BW5" s="1075" t="s">
        <v>0</v>
      </c>
      <c r="BX5" s="1077" t="s">
        <v>54</v>
      </c>
      <c r="BY5" s="1079" t="s">
        <v>1</v>
      </c>
      <c r="BZ5" s="1079"/>
      <c r="CA5" s="1075" t="s">
        <v>2</v>
      </c>
      <c r="CB5" s="1077" t="s">
        <v>46</v>
      </c>
      <c r="CC5" s="1080" t="s">
        <v>43</v>
      </c>
      <c r="CD5" s="611"/>
      <c r="CE5" s="1075" t="s">
        <v>0</v>
      </c>
      <c r="CF5" s="1077" t="s">
        <v>54</v>
      </c>
      <c r="CG5" s="1079" t="s">
        <v>1</v>
      </c>
      <c r="CH5" s="1079"/>
      <c r="CI5" s="1075" t="s">
        <v>2</v>
      </c>
      <c r="CJ5" s="1077" t="s">
        <v>46</v>
      </c>
      <c r="CK5" s="1080" t="s">
        <v>43</v>
      </c>
      <c r="CL5" s="867"/>
      <c r="CM5" s="1075" t="s">
        <v>0</v>
      </c>
      <c r="CN5" s="1077" t="s">
        <v>54</v>
      </c>
      <c r="CO5" s="1079" t="s">
        <v>1</v>
      </c>
      <c r="CP5" s="1079"/>
      <c r="CQ5" s="1075" t="s">
        <v>2</v>
      </c>
      <c r="CR5" s="1077" t="s">
        <v>46</v>
      </c>
      <c r="CS5" s="1080" t="s">
        <v>43</v>
      </c>
      <c r="CT5" s="867"/>
      <c r="CU5" s="1075" t="s">
        <v>0</v>
      </c>
      <c r="CV5" s="1077" t="s">
        <v>54</v>
      </c>
      <c r="CW5" s="1079" t="s">
        <v>1</v>
      </c>
      <c r="CX5" s="1079"/>
      <c r="CY5" s="1075" t="s">
        <v>2</v>
      </c>
      <c r="CZ5" s="1077" t="s">
        <v>46</v>
      </c>
      <c r="DA5" s="1080" t="s">
        <v>43</v>
      </c>
      <c r="DB5" s="867"/>
      <c r="DC5" s="1075" t="s">
        <v>0</v>
      </c>
      <c r="DD5" s="1077" t="s">
        <v>54</v>
      </c>
      <c r="DE5" s="1079" t="s">
        <v>1</v>
      </c>
      <c r="DF5" s="1079"/>
      <c r="DG5" s="1075" t="s">
        <v>2</v>
      </c>
      <c r="DH5" s="1077" t="s">
        <v>46</v>
      </c>
      <c r="DI5" s="1080" t="s">
        <v>43</v>
      </c>
      <c r="DJ5" s="867"/>
      <c r="DK5" s="1141"/>
      <c r="DL5" s="1141"/>
      <c r="DM5" s="834"/>
      <c r="DN5" s="1141"/>
      <c r="DO5" s="1141"/>
      <c r="DP5" s="865"/>
    </row>
    <row r="6" spans="1:121" s="143" customFormat="1" ht="45.75" customHeight="1" thickBot="1">
      <c r="A6" s="1145"/>
      <c r="B6" s="882"/>
      <c r="C6" s="1076"/>
      <c r="D6" s="1078"/>
      <c r="E6" s="326" t="s">
        <v>3</v>
      </c>
      <c r="F6" s="326" t="s">
        <v>4</v>
      </c>
      <c r="G6" s="1076"/>
      <c r="H6" s="1078"/>
      <c r="I6" s="1076"/>
      <c r="J6" s="311"/>
      <c r="K6" s="1076"/>
      <c r="L6" s="1078"/>
      <c r="M6" s="326" t="s">
        <v>3</v>
      </c>
      <c r="N6" s="326" t="s">
        <v>4</v>
      </c>
      <c r="O6" s="1076"/>
      <c r="P6" s="1078"/>
      <c r="Q6" s="1076"/>
      <c r="R6" s="311"/>
      <c r="S6" s="1076"/>
      <c r="T6" s="1078"/>
      <c r="U6" s="326" t="s">
        <v>3</v>
      </c>
      <c r="V6" s="326" t="s">
        <v>4</v>
      </c>
      <c r="W6" s="1076"/>
      <c r="X6" s="1078"/>
      <c r="Y6" s="1076"/>
      <c r="Z6" s="326"/>
      <c r="AA6" s="1076"/>
      <c r="AB6" s="1078"/>
      <c r="AC6" s="326" t="s">
        <v>3</v>
      </c>
      <c r="AD6" s="326" t="s">
        <v>4</v>
      </c>
      <c r="AE6" s="1076"/>
      <c r="AF6" s="1078"/>
      <c r="AG6" s="1076"/>
      <c r="AH6" s="326"/>
      <c r="AI6" s="1076"/>
      <c r="AJ6" s="1078"/>
      <c r="AK6" s="326" t="s">
        <v>3</v>
      </c>
      <c r="AL6" s="326" t="s">
        <v>4</v>
      </c>
      <c r="AM6" s="1076"/>
      <c r="AN6" s="1078"/>
      <c r="AO6" s="1076"/>
      <c r="AP6" s="326"/>
      <c r="AQ6" s="1076"/>
      <c r="AR6" s="1078"/>
      <c r="AS6" s="326" t="s">
        <v>3</v>
      </c>
      <c r="AT6" s="326" t="s">
        <v>4</v>
      </c>
      <c r="AU6" s="1076"/>
      <c r="AV6" s="1078"/>
      <c r="AW6" s="1081"/>
      <c r="AX6" s="326"/>
      <c r="AY6" s="1076"/>
      <c r="AZ6" s="1078"/>
      <c r="BA6" s="326" t="s">
        <v>3</v>
      </c>
      <c r="BB6" s="326" t="s">
        <v>4</v>
      </c>
      <c r="BC6" s="1076"/>
      <c r="BD6" s="1078"/>
      <c r="BE6" s="1081"/>
      <c r="BF6" s="312"/>
      <c r="BG6" s="1076"/>
      <c r="BH6" s="1078"/>
      <c r="BI6" s="326" t="s">
        <v>3</v>
      </c>
      <c r="BJ6" s="326" t="s">
        <v>4</v>
      </c>
      <c r="BK6" s="1076"/>
      <c r="BL6" s="1078"/>
      <c r="BM6" s="1081"/>
      <c r="BN6" s="688"/>
      <c r="BO6" s="1076"/>
      <c r="BP6" s="1078"/>
      <c r="BQ6" s="326" t="s">
        <v>3</v>
      </c>
      <c r="BR6" s="326" t="s">
        <v>4</v>
      </c>
      <c r="BS6" s="1076"/>
      <c r="BT6" s="1078"/>
      <c r="BU6" s="1081"/>
      <c r="BV6" s="868"/>
      <c r="BW6" s="1076"/>
      <c r="BX6" s="1078"/>
      <c r="BY6" s="326" t="s">
        <v>3</v>
      </c>
      <c r="BZ6" s="326" t="s">
        <v>4</v>
      </c>
      <c r="CA6" s="1076"/>
      <c r="CB6" s="1078"/>
      <c r="CC6" s="1081"/>
      <c r="CD6" s="610"/>
      <c r="CE6" s="1076"/>
      <c r="CF6" s="1078"/>
      <c r="CG6" s="326" t="s">
        <v>3</v>
      </c>
      <c r="CH6" s="326" t="s">
        <v>4</v>
      </c>
      <c r="CI6" s="1076"/>
      <c r="CJ6" s="1078"/>
      <c r="CK6" s="1081"/>
      <c r="CL6" s="868"/>
      <c r="CM6" s="1076"/>
      <c r="CN6" s="1078"/>
      <c r="CO6" s="326" t="s">
        <v>3</v>
      </c>
      <c r="CP6" s="326" t="s">
        <v>4</v>
      </c>
      <c r="CQ6" s="1076"/>
      <c r="CR6" s="1078"/>
      <c r="CS6" s="1081"/>
      <c r="CT6" s="868"/>
      <c r="CU6" s="1076"/>
      <c r="CV6" s="1078"/>
      <c r="CW6" s="326" t="s">
        <v>3</v>
      </c>
      <c r="CX6" s="326" t="s">
        <v>4</v>
      </c>
      <c r="CY6" s="1076"/>
      <c r="CZ6" s="1078"/>
      <c r="DA6" s="1081"/>
      <c r="DB6" s="868"/>
      <c r="DC6" s="1076"/>
      <c r="DD6" s="1078"/>
      <c r="DE6" s="326" t="s">
        <v>3</v>
      </c>
      <c r="DF6" s="326" t="s">
        <v>4</v>
      </c>
      <c r="DG6" s="1076"/>
      <c r="DH6" s="1078"/>
      <c r="DI6" s="1081"/>
      <c r="DJ6" s="868"/>
      <c r="DK6" s="802" t="s">
        <v>205</v>
      </c>
      <c r="DL6" s="802" t="s">
        <v>206</v>
      </c>
      <c r="DM6" s="866"/>
      <c r="DN6" s="802" t="s">
        <v>205</v>
      </c>
      <c r="DO6" s="802" t="s">
        <v>206</v>
      </c>
      <c r="DP6" s="866"/>
    </row>
    <row r="7" spans="1:121" s="143" customFormat="1" ht="8.1" customHeight="1" thickTop="1">
      <c r="A7" s="141"/>
      <c r="B7" s="141"/>
      <c r="AQ7" s="185"/>
      <c r="AR7" s="185"/>
      <c r="AS7" s="185"/>
      <c r="AT7" s="185"/>
      <c r="AU7" s="185"/>
      <c r="AV7" s="185"/>
      <c r="AW7" s="201"/>
      <c r="AX7" s="570"/>
      <c r="AY7" s="185"/>
      <c r="AZ7" s="185"/>
      <c r="BA7" s="185"/>
      <c r="BB7" s="185"/>
      <c r="BC7" s="185"/>
      <c r="BD7" s="185"/>
      <c r="BE7" s="201"/>
      <c r="BF7" s="185"/>
      <c r="BG7" s="185"/>
      <c r="BH7" s="185"/>
      <c r="BI7" s="185"/>
      <c r="BJ7" s="185"/>
      <c r="BK7" s="185"/>
      <c r="BL7" s="185"/>
      <c r="BM7" s="201"/>
      <c r="BN7" s="576"/>
      <c r="BO7" s="185"/>
      <c r="BP7" s="185"/>
      <c r="BQ7" s="185"/>
      <c r="BR7" s="185"/>
      <c r="BS7" s="185"/>
      <c r="BT7" s="185"/>
      <c r="BU7" s="201"/>
      <c r="BV7" s="201"/>
      <c r="BW7" s="201"/>
      <c r="BX7" s="201"/>
      <c r="BY7" s="201"/>
      <c r="BZ7" s="201"/>
      <c r="CA7" s="201"/>
      <c r="CB7" s="201"/>
      <c r="CC7" s="201"/>
      <c r="CD7" s="201"/>
      <c r="CE7" s="201"/>
      <c r="CF7" s="201"/>
      <c r="CG7" s="201"/>
      <c r="CH7" s="201"/>
      <c r="CI7" s="201"/>
      <c r="CJ7" s="201"/>
      <c r="CK7" s="201"/>
      <c r="CL7" s="201"/>
      <c r="CM7" s="201"/>
      <c r="CN7" s="201"/>
      <c r="CO7" s="201"/>
      <c r="CP7" s="201"/>
      <c r="CQ7" s="201"/>
      <c r="CR7" s="201"/>
      <c r="CS7" s="201"/>
      <c r="CT7" s="201"/>
      <c r="CU7" s="201"/>
      <c r="CV7" s="201"/>
      <c r="CW7" s="201"/>
      <c r="CX7" s="201"/>
      <c r="CY7" s="201"/>
      <c r="CZ7" s="201"/>
      <c r="DA7" s="201"/>
      <c r="DB7" s="201"/>
      <c r="DC7" s="201"/>
      <c r="DD7" s="201"/>
      <c r="DE7" s="201"/>
      <c r="DF7" s="201"/>
      <c r="DG7" s="201"/>
      <c r="DH7" s="201"/>
      <c r="DI7" s="201"/>
      <c r="DJ7" s="201"/>
      <c r="DK7" s="201"/>
      <c r="DL7" s="201"/>
      <c r="DM7" s="201"/>
      <c r="DN7" s="201"/>
      <c r="DO7" s="201"/>
      <c r="DP7" s="201"/>
    </row>
    <row r="8" spans="1:121" s="254" customFormat="1" ht="21.95" customHeight="1">
      <c r="A8" s="563" t="s">
        <v>5</v>
      </c>
      <c r="B8" s="563"/>
      <c r="C8" s="705">
        <v>60.432609933315582</v>
      </c>
      <c r="D8" s="705">
        <v>1.6317793977511943</v>
      </c>
      <c r="E8" s="705">
        <v>57.229831276889186</v>
      </c>
      <c r="F8" s="705">
        <v>63.635388589741979</v>
      </c>
      <c r="G8" s="705">
        <v>2.7001637022656855</v>
      </c>
      <c r="H8" s="705">
        <v>1824.4605109999923</v>
      </c>
      <c r="I8" s="518">
        <v>2009</v>
      </c>
      <c r="J8" s="564"/>
      <c r="K8" s="705">
        <v>66.476413316853737</v>
      </c>
      <c r="L8" s="705">
        <v>1.6100538365361134</v>
      </c>
      <c r="M8" s="705">
        <v>63.315836212696887</v>
      </c>
      <c r="N8" s="705">
        <v>69.63699042101058</v>
      </c>
      <c r="O8" s="705">
        <v>2.4219926379931773</v>
      </c>
      <c r="P8" s="404">
        <v>1539.7249699999984</v>
      </c>
      <c r="Q8" s="404">
        <v>1679</v>
      </c>
      <c r="R8" s="564"/>
      <c r="S8" s="705">
        <v>77.219740193923272</v>
      </c>
      <c r="T8" s="705">
        <v>1.3147462762855213</v>
      </c>
      <c r="U8" s="705">
        <v>74.638874954070261</v>
      </c>
      <c r="V8" s="705">
        <v>79.800605433776269</v>
      </c>
      <c r="W8" s="705">
        <v>1.7026038587850414</v>
      </c>
      <c r="X8" s="404">
        <v>1520.8471059999997</v>
      </c>
      <c r="Y8" s="518">
        <v>1638</v>
      </c>
      <c r="Z8" s="404"/>
      <c r="AA8" s="464">
        <v>76.765405218547784</v>
      </c>
      <c r="AB8" s="705">
        <v>1.3665590268311736</v>
      </c>
      <c r="AC8" s="705">
        <v>74.083379843523105</v>
      </c>
      <c r="AD8" s="705">
        <v>79.447430593572477</v>
      </c>
      <c r="AE8" s="705">
        <v>1.7801756180933836</v>
      </c>
      <c r="AF8" s="404">
        <v>1652.3850130000014</v>
      </c>
      <c r="AG8" s="404">
        <v>1782</v>
      </c>
      <c r="AH8" s="404"/>
      <c r="AI8" s="464"/>
      <c r="AJ8" s="705"/>
      <c r="AK8" s="705"/>
      <c r="AL8" s="705"/>
      <c r="AM8" s="705"/>
      <c r="AN8" s="404"/>
      <c r="AO8" s="404"/>
      <c r="AP8" s="404"/>
      <c r="AQ8" s="464">
        <v>55.714129482939391</v>
      </c>
      <c r="AR8" s="464">
        <v>1.6453112335972648</v>
      </c>
      <c r="AS8" s="464">
        <v>52.485295146341706</v>
      </c>
      <c r="AT8" s="464">
        <v>58.942963819537077</v>
      </c>
      <c r="AU8" s="464">
        <v>2.9531310079987643</v>
      </c>
      <c r="AV8" s="465">
        <v>1680.9229610000011</v>
      </c>
      <c r="AW8" s="469">
        <v>1792</v>
      </c>
      <c r="AX8" s="469"/>
      <c r="AY8" s="464">
        <v>69.403078238016718</v>
      </c>
      <c r="AZ8" s="464">
        <v>1.0675015150102534</v>
      </c>
      <c r="BA8" s="464">
        <v>67.309723482747501</v>
      </c>
      <c r="BB8" s="464">
        <v>71.496432993285936</v>
      </c>
      <c r="BC8" s="464">
        <v>1.5381183977881709</v>
      </c>
      <c r="BD8" s="465">
        <v>2070.6038860000126</v>
      </c>
      <c r="BE8" s="469">
        <v>4176</v>
      </c>
      <c r="BF8" s="686"/>
      <c r="BG8" s="464">
        <v>74.00791088666287</v>
      </c>
      <c r="BH8" s="464">
        <v>1.0671819193462626</v>
      </c>
      <c r="BI8" s="464">
        <v>71.915077352972105</v>
      </c>
      <c r="BJ8" s="464">
        <v>76.100744420353635</v>
      </c>
      <c r="BK8" s="464">
        <v>1.4419835752161219</v>
      </c>
      <c r="BL8" s="465">
        <v>2040.2115069999977</v>
      </c>
      <c r="BM8" s="469">
        <v>3576</v>
      </c>
      <c r="BN8" s="464"/>
      <c r="BO8" s="464">
        <v>78.913372441288985</v>
      </c>
      <c r="BP8" s="464">
        <v>0.97291713483349107</v>
      </c>
      <c r="BQ8" s="464">
        <v>77.005477521936669</v>
      </c>
      <c r="BR8" s="464">
        <v>80.821267360641301</v>
      </c>
      <c r="BS8" s="464">
        <v>1.2328926070892925</v>
      </c>
      <c r="BT8" s="465">
        <v>1997.9772670000018</v>
      </c>
      <c r="BU8" s="469">
        <v>4005</v>
      </c>
      <c r="BV8" s="469"/>
      <c r="BW8" s="464">
        <v>80.910463369855108</v>
      </c>
      <c r="BX8" s="464">
        <v>0.86657328442561399</v>
      </c>
      <c r="BY8" s="464">
        <v>79.211012430415451</v>
      </c>
      <c r="BZ8" s="464">
        <v>82.60991430929478</v>
      </c>
      <c r="CA8" s="464">
        <v>1.071027464599188</v>
      </c>
      <c r="CB8" s="464">
        <v>1843.3823870000003</v>
      </c>
      <c r="CC8" s="469">
        <v>3964</v>
      </c>
      <c r="CD8" s="810"/>
      <c r="CE8" s="463">
        <v>82.368224903363298</v>
      </c>
      <c r="CF8" s="464">
        <v>0.84619973823865502</v>
      </c>
      <c r="CG8" s="464">
        <v>80.708697069115914</v>
      </c>
      <c r="CH8" s="464">
        <v>84.027752737610669</v>
      </c>
      <c r="CI8" s="464">
        <v>1.0273375919311605</v>
      </c>
      <c r="CJ8" s="465">
        <v>1676.5548130000009</v>
      </c>
      <c r="CK8" s="469">
        <v>3774</v>
      </c>
      <c r="CL8" s="469"/>
      <c r="CM8" s="463">
        <v>71.638118370162218</v>
      </c>
      <c r="CN8" s="464">
        <v>1.1607827071209864</v>
      </c>
      <c r="CO8" s="464">
        <v>69.361135850890975</v>
      </c>
      <c r="CP8" s="464">
        <v>73.915100889433461</v>
      </c>
      <c r="CQ8" s="464">
        <v>1.6203422612569074</v>
      </c>
      <c r="CR8" s="465">
        <v>1418.5733170000037</v>
      </c>
      <c r="CS8" s="469">
        <v>2716</v>
      </c>
      <c r="CT8" s="469"/>
      <c r="CU8" s="463">
        <v>75.699167904455351</v>
      </c>
      <c r="CV8" s="464">
        <v>0.91331410597417684</v>
      </c>
      <c r="CW8" s="464">
        <v>73.908044018934788</v>
      </c>
      <c r="CX8" s="464">
        <v>77.490291789975913</v>
      </c>
      <c r="CY8" s="464">
        <v>1.2065048153857223</v>
      </c>
      <c r="CZ8" s="465">
        <v>1709.4629449999993</v>
      </c>
      <c r="DA8" s="469">
        <v>3960</v>
      </c>
      <c r="DB8" s="469"/>
      <c r="DC8" s="463"/>
      <c r="DD8" s="464"/>
      <c r="DE8" s="464"/>
      <c r="DF8" s="464"/>
      <c r="DG8" s="464"/>
      <c r="DH8" s="465"/>
      <c r="DI8" s="469"/>
      <c r="DJ8" s="469"/>
      <c r="DK8" s="463"/>
      <c r="DL8" s="464"/>
      <c r="DM8" s="464"/>
      <c r="DN8" s="464"/>
      <c r="DO8" s="464"/>
      <c r="DP8" s="464"/>
    </row>
    <row r="9" spans="1:121" s="143" customFormat="1" ht="5.0999999999999996" customHeight="1">
      <c r="A9" s="665"/>
      <c r="B9" s="665"/>
      <c r="C9" s="411"/>
      <c r="D9" s="411"/>
      <c r="E9" s="411"/>
      <c r="F9" s="411"/>
      <c r="G9" s="411"/>
      <c r="H9" s="411"/>
      <c r="I9" s="565"/>
      <c r="J9" s="411"/>
      <c r="K9" s="707"/>
      <c r="L9" s="411"/>
      <c r="M9" s="411"/>
      <c r="N9" s="411"/>
      <c r="O9" s="411"/>
      <c r="P9" s="411"/>
      <c r="Q9" s="411"/>
      <c r="R9" s="411"/>
      <c r="S9" s="707"/>
      <c r="T9" s="411"/>
      <c r="U9" s="411"/>
      <c r="V9" s="411"/>
      <c r="W9" s="411"/>
      <c r="X9" s="411"/>
      <c r="Y9" s="565"/>
      <c r="Z9" s="411"/>
      <c r="AA9" s="475"/>
      <c r="AB9" s="411"/>
      <c r="AC9" s="411"/>
      <c r="AD9" s="411"/>
      <c r="AE9" s="411"/>
      <c r="AF9" s="411"/>
      <c r="AG9" s="411"/>
      <c r="AH9" s="411"/>
      <c r="AI9" s="475"/>
      <c r="AJ9" s="411"/>
      <c r="AK9" s="411"/>
      <c r="AL9" s="411"/>
      <c r="AM9" s="411"/>
      <c r="AN9" s="411"/>
      <c r="AO9" s="411"/>
      <c r="AP9" s="411"/>
      <c r="AQ9" s="470"/>
      <c r="AR9" s="471"/>
      <c r="AS9" s="471"/>
      <c r="AT9" s="471"/>
      <c r="AU9" s="471"/>
      <c r="AV9" s="476"/>
      <c r="AW9" s="476"/>
      <c r="AX9" s="757"/>
      <c r="AY9" s="470"/>
      <c r="AZ9" s="471"/>
      <c r="BA9" s="471"/>
      <c r="BB9" s="471"/>
      <c r="BC9" s="471"/>
      <c r="BD9" s="476"/>
      <c r="BE9" s="476"/>
      <c r="BF9" s="531"/>
      <c r="BG9" s="470"/>
      <c r="BH9" s="471"/>
      <c r="BI9" s="471"/>
      <c r="BJ9" s="471"/>
      <c r="BK9" s="471"/>
      <c r="BL9" s="476"/>
      <c r="BM9" s="476"/>
      <c r="BN9" s="471"/>
      <c r="BO9" s="470"/>
      <c r="BP9" s="471"/>
      <c r="BQ9" s="471"/>
      <c r="BR9" s="471"/>
      <c r="BS9" s="471"/>
      <c r="BT9" s="476"/>
      <c r="BU9" s="476"/>
      <c r="BV9" s="476"/>
      <c r="BW9" s="470"/>
      <c r="BX9" s="471"/>
      <c r="BY9" s="471"/>
      <c r="BZ9" s="471"/>
      <c r="CA9" s="471"/>
      <c r="CB9" s="471"/>
      <c r="CC9" s="476"/>
      <c r="CD9" s="811"/>
      <c r="CE9" s="470"/>
      <c r="CF9" s="471"/>
      <c r="CG9" s="471"/>
      <c r="CH9" s="471"/>
      <c r="CI9" s="471"/>
      <c r="CJ9" s="476"/>
      <c r="CK9" s="476"/>
      <c r="CL9" s="476"/>
      <c r="CM9" s="470"/>
      <c r="CN9" s="471"/>
      <c r="CO9" s="471"/>
      <c r="CP9" s="471"/>
      <c r="CQ9" s="471"/>
      <c r="CR9" s="476"/>
      <c r="CS9" s="476"/>
      <c r="CT9" s="476"/>
      <c r="CU9" s="470"/>
      <c r="CV9" s="471"/>
      <c r="CW9" s="471"/>
      <c r="CX9" s="471"/>
      <c r="CY9" s="471"/>
      <c r="CZ9" s="476"/>
      <c r="DA9" s="476"/>
      <c r="DB9" s="476"/>
      <c r="DC9" s="470"/>
      <c r="DD9" s="471"/>
      <c r="DE9" s="471"/>
      <c r="DF9" s="471"/>
      <c r="DG9" s="471"/>
      <c r="DH9" s="476"/>
      <c r="DI9" s="476"/>
      <c r="DJ9" s="476"/>
      <c r="DK9" s="470"/>
      <c r="DL9" s="471"/>
      <c r="DM9" s="471"/>
      <c r="DN9" s="471"/>
      <c r="DO9" s="471"/>
      <c r="DP9" s="471"/>
    </row>
    <row r="10" spans="1:121" s="143" customFormat="1" ht="20.25" customHeight="1">
      <c r="A10" s="566" t="s">
        <v>19</v>
      </c>
      <c r="B10" s="566"/>
      <c r="C10" s="707">
        <v>62.265957567033638</v>
      </c>
      <c r="D10" s="707">
        <v>6.0961607201672408</v>
      </c>
      <c r="E10" s="707">
        <v>50.300704501818984</v>
      </c>
      <c r="F10" s="707">
        <v>74.231210632248292</v>
      </c>
      <c r="G10" s="707">
        <v>9.7905195043444078</v>
      </c>
      <c r="H10" s="707">
        <v>30.439351999999992</v>
      </c>
      <c r="I10" s="522">
        <v>92</v>
      </c>
      <c r="J10" s="411"/>
      <c r="K10" s="707">
        <v>59.438878793043159</v>
      </c>
      <c r="L10" s="707">
        <v>6.0693992763212234</v>
      </c>
      <c r="M10" s="707">
        <v>47.524491861735882</v>
      </c>
      <c r="N10" s="707">
        <v>71.353265724350436</v>
      </c>
      <c r="O10" s="707">
        <v>10.2111604383621</v>
      </c>
      <c r="P10" s="414">
        <v>23.834885999999987</v>
      </c>
      <c r="Q10" s="414">
        <v>72</v>
      </c>
      <c r="R10" s="411"/>
      <c r="S10" s="707">
        <v>59.313193078650542</v>
      </c>
      <c r="T10" s="707">
        <v>4.848312381470806</v>
      </c>
      <c r="U10" s="707">
        <v>49.795888391818679</v>
      </c>
      <c r="V10" s="707">
        <v>68.830497765482406</v>
      </c>
      <c r="W10" s="707">
        <v>8.1740876351772904</v>
      </c>
      <c r="X10" s="414">
        <v>23.397056000000006</v>
      </c>
      <c r="Y10" s="522">
        <v>73</v>
      </c>
      <c r="Z10" s="414"/>
      <c r="AA10" s="475">
        <v>62.436323363261913</v>
      </c>
      <c r="AB10" s="707">
        <v>7.7870938037958064</v>
      </c>
      <c r="AC10" s="707">
        <v>47.15327830672512</v>
      </c>
      <c r="AD10" s="707">
        <v>77.719368419798712</v>
      </c>
      <c r="AE10" s="707">
        <v>12.472056944303997</v>
      </c>
      <c r="AF10" s="414">
        <v>26.895461000000012</v>
      </c>
      <c r="AG10" s="414">
        <v>73</v>
      </c>
      <c r="AH10" s="414"/>
      <c r="AI10" s="475"/>
      <c r="AJ10" s="707"/>
      <c r="AK10" s="707"/>
      <c r="AL10" s="707"/>
      <c r="AM10" s="707"/>
      <c r="AN10" s="414"/>
      <c r="AO10" s="414"/>
      <c r="AP10" s="414"/>
      <c r="AQ10" s="477">
        <v>69.02420955266976</v>
      </c>
      <c r="AR10" s="475">
        <v>6.7368565538284173</v>
      </c>
      <c r="AS10" s="475">
        <v>55.803492816799739</v>
      </c>
      <c r="AT10" s="475">
        <v>82.244926288539773</v>
      </c>
      <c r="AU10" s="475">
        <v>9.7601357516275176</v>
      </c>
      <c r="AV10" s="481">
        <v>24.33068500000002</v>
      </c>
      <c r="AW10" s="481">
        <v>64</v>
      </c>
      <c r="AX10" s="756"/>
      <c r="AY10" s="477">
        <v>76.998055606357553</v>
      </c>
      <c r="AZ10" s="475">
        <v>4.0198972906255017</v>
      </c>
      <c r="BA10" s="475">
        <v>69.115096200024638</v>
      </c>
      <c r="BB10" s="475">
        <v>84.881015012690469</v>
      </c>
      <c r="BC10" s="475">
        <v>5.2207776663565362</v>
      </c>
      <c r="BD10" s="481">
        <v>38.597636999999949</v>
      </c>
      <c r="BE10" s="481">
        <v>180</v>
      </c>
      <c r="BF10" s="474"/>
      <c r="BG10" s="477">
        <v>75.591370929296161</v>
      </c>
      <c r="BH10" s="475">
        <v>4.0987613354145696</v>
      </c>
      <c r="BI10" s="475">
        <v>67.55335509165387</v>
      </c>
      <c r="BJ10" s="475">
        <v>83.629386766938467</v>
      </c>
      <c r="BK10" s="475">
        <v>5.4222608811372348</v>
      </c>
      <c r="BL10" s="481">
        <v>35.561140999999992</v>
      </c>
      <c r="BM10" s="481">
        <v>144</v>
      </c>
      <c r="BN10" s="475"/>
      <c r="BO10" s="477">
        <v>79.99930373555307</v>
      </c>
      <c r="BP10" s="475">
        <v>3.5329480994788804</v>
      </c>
      <c r="BQ10" s="475">
        <v>73.071176469622301</v>
      </c>
      <c r="BR10" s="475">
        <v>86.927431001483839</v>
      </c>
      <c r="BS10" s="475">
        <v>4.4162235600917823</v>
      </c>
      <c r="BT10" s="481">
        <v>31.798263000000002</v>
      </c>
      <c r="BU10" s="481">
        <v>169</v>
      </c>
      <c r="BV10" s="481"/>
      <c r="BW10" s="477">
        <v>72.484206059469983</v>
      </c>
      <c r="BX10" s="475">
        <v>5.6770742884100533</v>
      </c>
      <c r="BY10" s="475">
        <v>61.350803488558611</v>
      </c>
      <c r="BZ10" s="475">
        <v>83.617608630381341</v>
      </c>
      <c r="CA10" s="475">
        <v>7.832153509072409</v>
      </c>
      <c r="CB10" s="475">
        <v>30.663341999999975</v>
      </c>
      <c r="CC10" s="481">
        <v>153</v>
      </c>
      <c r="CD10" s="812"/>
      <c r="CE10" s="495">
        <v>83.73372606271073</v>
      </c>
      <c r="CF10" s="496">
        <v>4.8282889726282647</v>
      </c>
      <c r="CG10" s="496">
        <v>74.264708784893472</v>
      </c>
      <c r="CH10" s="496">
        <v>93.202743340527974</v>
      </c>
      <c r="CI10" s="496">
        <v>5.7662416324483319</v>
      </c>
      <c r="CJ10" s="499">
        <v>31.350510999999976</v>
      </c>
      <c r="CK10" s="499">
        <v>154</v>
      </c>
      <c r="CL10" s="481"/>
      <c r="CM10" s="495">
        <v>72.299318360685788</v>
      </c>
      <c r="CN10" s="496">
        <v>5.7632942035195081</v>
      </c>
      <c r="CO10" s="496">
        <v>60.994084336844146</v>
      </c>
      <c r="CP10" s="496">
        <v>83.604552384527423</v>
      </c>
      <c r="CQ10" s="496">
        <v>7.9714364314856612</v>
      </c>
      <c r="CR10" s="499">
        <v>22.071937000000009</v>
      </c>
      <c r="CS10" s="499">
        <v>115</v>
      </c>
      <c r="CT10" s="499"/>
      <c r="CU10" s="495">
        <v>80.1103312885446</v>
      </c>
      <c r="CV10" s="496">
        <v>3.8578433126808145</v>
      </c>
      <c r="CW10" s="496">
        <v>72.544615114076848</v>
      </c>
      <c r="CX10" s="496">
        <v>87.676047463012353</v>
      </c>
      <c r="CY10" s="496">
        <v>4.8156626625166234</v>
      </c>
      <c r="CZ10" s="499">
        <v>26.367678999999978</v>
      </c>
      <c r="DA10" s="499">
        <v>160</v>
      </c>
      <c r="DB10" s="481"/>
      <c r="DC10" s="495"/>
      <c r="DD10" s="496"/>
      <c r="DE10" s="496"/>
      <c r="DF10" s="496"/>
      <c r="DG10" s="496"/>
      <c r="DH10" s="499"/>
      <c r="DI10" s="499"/>
      <c r="DJ10" s="481"/>
      <c r="DK10" s="477"/>
      <c r="DL10" s="475"/>
      <c r="DM10" s="475"/>
      <c r="DN10" s="475"/>
      <c r="DO10" s="475"/>
      <c r="DP10" s="475"/>
      <c r="DQ10" s="153"/>
    </row>
    <row r="11" spans="1:121" s="143" customFormat="1" ht="20.25" customHeight="1">
      <c r="A11" s="567" t="s">
        <v>20</v>
      </c>
      <c r="B11" s="567"/>
      <c r="C11" s="713">
        <v>74.581083685825192</v>
      </c>
      <c r="D11" s="713">
        <v>4.3057306927924985</v>
      </c>
      <c r="E11" s="713">
        <v>66.130001154570849</v>
      </c>
      <c r="F11" s="713">
        <v>83.032166217079535</v>
      </c>
      <c r="G11" s="713">
        <v>5.773220875859761</v>
      </c>
      <c r="H11" s="713">
        <v>71.553431999999987</v>
      </c>
      <c r="I11" s="533">
        <v>75</v>
      </c>
      <c r="J11" s="432"/>
      <c r="K11" s="713">
        <v>76.079271704399233</v>
      </c>
      <c r="L11" s="713">
        <v>5.9920650181930064</v>
      </c>
      <c r="M11" s="713">
        <v>64.31669391143285</v>
      </c>
      <c r="N11" s="713">
        <v>87.841849497365615</v>
      </c>
      <c r="O11" s="713">
        <v>7.8760809402523755</v>
      </c>
      <c r="P11" s="431">
        <v>53.28660500000003</v>
      </c>
      <c r="Q11" s="431">
        <v>64</v>
      </c>
      <c r="R11" s="432"/>
      <c r="S11" s="713">
        <v>82.356843187700505</v>
      </c>
      <c r="T11" s="713">
        <v>4.7833931812860095</v>
      </c>
      <c r="U11" s="713">
        <v>72.966975794419568</v>
      </c>
      <c r="V11" s="713">
        <v>91.746710580981429</v>
      </c>
      <c r="W11" s="713">
        <v>5.8081308075202918</v>
      </c>
      <c r="X11" s="431">
        <v>69.333777000000012</v>
      </c>
      <c r="Y11" s="533">
        <v>76</v>
      </c>
      <c r="Z11" s="431"/>
      <c r="AA11" s="500">
        <v>83.517629476417241</v>
      </c>
      <c r="AB11" s="713">
        <v>4.002549953768705</v>
      </c>
      <c r="AC11" s="713">
        <v>75.662176232144191</v>
      </c>
      <c r="AD11" s="713">
        <v>91.373082720690292</v>
      </c>
      <c r="AE11" s="713">
        <v>4.7924611592321344</v>
      </c>
      <c r="AF11" s="431">
        <v>73.611687000000003</v>
      </c>
      <c r="AG11" s="431">
        <v>76</v>
      </c>
      <c r="AH11" s="431"/>
      <c r="AI11" s="500"/>
      <c r="AJ11" s="713"/>
      <c r="AK11" s="713"/>
      <c r="AL11" s="713"/>
      <c r="AM11" s="713"/>
      <c r="AN11" s="431"/>
      <c r="AO11" s="431"/>
      <c r="AP11" s="431"/>
      <c r="AQ11" s="507">
        <v>72.651051158926251</v>
      </c>
      <c r="AR11" s="500">
        <v>6.1751726599885055</v>
      </c>
      <c r="AS11" s="500">
        <v>60.532608695370662</v>
      </c>
      <c r="AT11" s="500">
        <v>84.769493622481846</v>
      </c>
      <c r="AU11" s="500">
        <v>8.499770562823846</v>
      </c>
      <c r="AV11" s="506">
        <v>57.857996999999962</v>
      </c>
      <c r="AW11" s="506">
        <v>64</v>
      </c>
      <c r="AX11" s="756"/>
      <c r="AY11" s="507">
        <v>84.568465665756449</v>
      </c>
      <c r="AZ11" s="500">
        <v>3.5674859040368858</v>
      </c>
      <c r="BA11" s="500">
        <v>77.572678328162112</v>
      </c>
      <c r="BB11" s="500">
        <v>91.564253003350771</v>
      </c>
      <c r="BC11" s="598">
        <v>4.2184588261738281</v>
      </c>
      <c r="BD11" s="506">
        <v>68.94737600000002</v>
      </c>
      <c r="BE11" s="506">
        <v>133</v>
      </c>
      <c r="BF11" s="504"/>
      <c r="BG11" s="507">
        <v>85.591632118410359</v>
      </c>
      <c r="BH11" s="500">
        <v>3.3197334345869751</v>
      </c>
      <c r="BI11" s="500">
        <v>79.081355539629811</v>
      </c>
      <c r="BJ11" s="500">
        <v>92.101908697190908</v>
      </c>
      <c r="BK11" s="598">
        <v>3.8785724169792015</v>
      </c>
      <c r="BL11" s="506">
        <v>77.750909000000036</v>
      </c>
      <c r="BM11" s="506">
        <v>122</v>
      </c>
      <c r="BN11" s="598"/>
      <c r="BO11" s="507">
        <v>91.501310257529454</v>
      </c>
      <c r="BP11" s="500">
        <v>2.4970141230353731</v>
      </c>
      <c r="BQ11" s="500">
        <v>86.60465422350299</v>
      </c>
      <c r="BR11" s="500">
        <v>96.397966291555917</v>
      </c>
      <c r="BS11" s="598">
        <v>2.7289381059217117</v>
      </c>
      <c r="BT11" s="506">
        <v>64.870834999999985</v>
      </c>
      <c r="BU11" s="506">
        <v>131</v>
      </c>
      <c r="BV11" s="481"/>
      <c r="BW11" s="507">
        <v>92.876949701470664</v>
      </c>
      <c r="BX11" s="500">
        <v>2.2919684904920383</v>
      </c>
      <c r="BY11" s="500">
        <v>88.382133077952702</v>
      </c>
      <c r="BZ11" s="500">
        <v>97.371766324988627</v>
      </c>
      <c r="CA11" s="500">
        <v>2.4677473774267868</v>
      </c>
      <c r="CB11" s="500">
        <v>60.220885999999972</v>
      </c>
      <c r="CC11" s="506">
        <v>135</v>
      </c>
      <c r="CD11" s="513"/>
      <c r="CE11" s="612">
        <v>89.878931294957312</v>
      </c>
      <c r="CF11" s="598">
        <v>3.061240002392779</v>
      </c>
      <c r="CG11" s="598">
        <v>83.875368824166841</v>
      </c>
      <c r="CH11" s="598">
        <v>95.882493765747782</v>
      </c>
      <c r="CI11" s="598">
        <v>3.405959503842622</v>
      </c>
      <c r="CJ11" s="744">
        <v>56.239801999999976</v>
      </c>
      <c r="CK11" s="744">
        <v>130</v>
      </c>
      <c r="CL11" s="744"/>
      <c r="CM11" s="612">
        <v>73.333141349835756</v>
      </c>
      <c r="CN11" s="598">
        <v>4.558298992870677</v>
      </c>
      <c r="CO11" s="598">
        <v>64.391616755520431</v>
      </c>
      <c r="CP11" s="598">
        <v>82.274665944151067</v>
      </c>
      <c r="CQ11" s="598">
        <v>6.2158785359068576</v>
      </c>
      <c r="CR11" s="744">
        <v>54.726925999999978</v>
      </c>
      <c r="CS11" s="744">
        <v>106</v>
      </c>
      <c r="CT11" s="744"/>
      <c r="CU11" s="612">
        <v>84.311202830846156</v>
      </c>
      <c r="CV11" s="598">
        <v>3.6275489739429214</v>
      </c>
      <c r="CW11" s="598">
        <v>77.197122832930859</v>
      </c>
      <c r="CX11" s="598">
        <v>91.425282828761439</v>
      </c>
      <c r="CY11" s="598">
        <v>4.3025705388415405</v>
      </c>
      <c r="CZ11" s="744">
        <v>59.185130000000001</v>
      </c>
      <c r="DA11" s="744">
        <v>132</v>
      </c>
      <c r="DB11" s="744"/>
      <c r="DC11" s="612"/>
      <c r="DD11" s="598"/>
      <c r="DE11" s="598"/>
      <c r="DF11" s="598"/>
      <c r="DG11" s="598"/>
      <c r="DH11" s="744"/>
      <c r="DI11" s="744"/>
      <c r="DJ11" s="744"/>
      <c r="DK11" s="612"/>
      <c r="DL11" s="598"/>
      <c r="DM11" s="598"/>
      <c r="DN11" s="500"/>
      <c r="DO11" s="598"/>
      <c r="DP11" s="500"/>
      <c r="DQ11" s="155"/>
    </row>
    <row r="12" spans="1:121" s="143" customFormat="1" ht="20.25" customHeight="1">
      <c r="A12" s="567" t="s">
        <v>44</v>
      </c>
      <c r="B12" s="567"/>
      <c r="C12" s="713">
        <v>79.409744221160366</v>
      </c>
      <c r="D12" s="713">
        <v>5.3580075639867992</v>
      </c>
      <c r="E12" s="713">
        <v>68.893302911411311</v>
      </c>
      <c r="F12" s="713">
        <v>89.926185530909436</v>
      </c>
      <c r="G12" s="713">
        <v>6.7472923084407164</v>
      </c>
      <c r="H12" s="713">
        <v>27.455554999999997</v>
      </c>
      <c r="I12" s="533">
        <v>63</v>
      </c>
      <c r="J12" s="432"/>
      <c r="K12" s="713">
        <v>78.691773373623192</v>
      </c>
      <c r="L12" s="713">
        <v>4.4212734360420294</v>
      </c>
      <c r="M12" s="713">
        <v>70.012699869326809</v>
      </c>
      <c r="N12" s="713">
        <v>87.37084687791959</v>
      </c>
      <c r="O12" s="713">
        <v>5.6184696906627369</v>
      </c>
      <c r="P12" s="431">
        <v>25.975423000000006</v>
      </c>
      <c r="Q12" s="431">
        <v>53</v>
      </c>
      <c r="R12" s="432"/>
      <c r="S12" s="713">
        <v>93.095575705179215</v>
      </c>
      <c r="T12" s="713">
        <v>3.3803098968555432</v>
      </c>
      <c r="U12" s="713">
        <v>86.459980328272465</v>
      </c>
      <c r="V12" s="713">
        <v>99.73117108208595</v>
      </c>
      <c r="W12" s="713">
        <v>3.6310102507561863</v>
      </c>
      <c r="X12" s="431">
        <v>25.889978999999993</v>
      </c>
      <c r="Y12" s="533">
        <v>51</v>
      </c>
      <c r="Z12" s="431"/>
      <c r="AA12" s="500">
        <v>83.768521435327955</v>
      </c>
      <c r="AB12" s="713">
        <v>4.5608770820091546</v>
      </c>
      <c r="AC12" s="713">
        <v>74.817288575169684</v>
      </c>
      <c r="AD12" s="713">
        <v>92.71975429548624</v>
      </c>
      <c r="AE12" s="713">
        <v>5.4446192959610737</v>
      </c>
      <c r="AF12" s="431">
        <v>27.662138000000002</v>
      </c>
      <c r="AG12" s="431">
        <v>59</v>
      </c>
      <c r="AH12" s="431"/>
      <c r="AI12" s="500"/>
      <c r="AJ12" s="713"/>
      <c r="AK12" s="713"/>
      <c r="AL12" s="713"/>
      <c r="AM12" s="713"/>
      <c r="AN12" s="431"/>
      <c r="AO12" s="431"/>
      <c r="AP12" s="431"/>
      <c r="AQ12" s="507">
        <v>65.667991385892961</v>
      </c>
      <c r="AR12" s="500">
        <v>8.0323250536406423</v>
      </c>
      <c r="AS12" s="500">
        <v>49.90498776304343</v>
      </c>
      <c r="AT12" s="500">
        <v>81.430995008742485</v>
      </c>
      <c r="AU12" s="500">
        <v>12.231720331507164</v>
      </c>
      <c r="AV12" s="506">
        <v>24.328928999999988</v>
      </c>
      <c r="AW12" s="506">
        <v>56</v>
      </c>
      <c r="AX12" s="756"/>
      <c r="AY12" s="507">
        <v>87.800012138006551</v>
      </c>
      <c r="AZ12" s="500">
        <v>2.9966952239099296</v>
      </c>
      <c r="BA12" s="500">
        <v>81.923536921009671</v>
      </c>
      <c r="BB12" s="500">
        <v>93.676487355003445</v>
      </c>
      <c r="BC12" s="598">
        <v>3.4130920383013601</v>
      </c>
      <c r="BD12" s="506">
        <v>30.977079999999997</v>
      </c>
      <c r="BE12" s="506">
        <v>136</v>
      </c>
      <c r="BF12" s="504"/>
      <c r="BG12" s="507">
        <v>85.485430086685454</v>
      </c>
      <c r="BH12" s="500">
        <v>3.0197590358456856</v>
      </c>
      <c r="BI12" s="500">
        <v>79.563428542885902</v>
      </c>
      <c r="BJ12" s="500">
        <v>91.407431630485007</v>
      </c>
      <c r="BK12" s="598">
        <v>3.5324838779936369</v>
      </c>
      <c r="BL12" s="506">
        <v>32.735610000000015</v>
      </c>
      <c r="BM12" s="506">
        <v>125</v>
      </c>
      <c r="BN12" s="598"/>
      <c r="BO12" s="507">
        <v>86.948055283606735</v>
      </c>
      <c r="BP12" s="500">
        <v>2.9081973542801713</v>
      </c>
      <c r="BQ12" s="500">
        <v>81.24506706595696</v>
      </c>
      <c r="BR12" s="500">
        <v>92.651043501256495</v>
      </c>
      <c r="BS12" s="598">
        <v>3.3447526167137696</v>
      </c>
      <c r="BT12" s="506">
        <v>37.591831000000006</v>
      </c>
      <c r="BU12" s="506">
        <v>154</v>
      </c>
      <c r="BV12" s="481"/>
      <c r="BW12" s="507">
        <v>92.075188570815698</v>
      </c>
      <c r="BX12" s="500">
        <v>2.3797552616650464</v>
      </c>
      <c r="BY12" s="500">
        <v>87.408211884875271</v>
      </c>
      <c r="BZ12" s="500">
        <v>96.74216525675611</v>
      </c>
      <c r="CA12" s="500">
        <v>2.5845782111374764</v>
      </c>
      <c r="CB12" s="500">
        <v>28.529069999999994</v>
      </c>
      <c r="CC12" s="506">
        <v>137</v>
      </c>
      <c r="CD12" s="513"/>
      <c r="CE12" s="612">
        <v>87.985422176103214</v>
      </c>
      <c r="CF12" s="598">
        <v>3.3835335600676495</v>
      </c>
      <c r="CG12" s="598">
        <v>81.349792469185559</v>
      </c>
      <c r="CH12" s="598">
        <v>94.621051883020868</v>
      </c>
      <c r="CI12" s="598">
        <v>3.8455615446107565</v>
      </c>
      <c r="CJ12" s="744">
        <v>25.826899999999991</v>
      </c>
      <c r="CK12" s="744">
        <v>128</v>
      </c>
      <c r="CL12" s="481"/>
      <c r="CM12" s="612">
        <v>87.200613088796771</v>
      </c>
      <c r="CN12" s="598">
        <v>3.8778350092019744</v>
      </c>
      <c r="CO12" s="598">
        <v>79.593881463313835</v>
      </c>
      <c r="CP12" s="598">
        <v>94.807344714279722</v>
      </c>
      <c r="CQ12" s="598">
        <v>4.4470272304773326</v>
      </c>
      <c r="CR12" s="744">
        <v>20.029725000000003</v>
      </c>
      <c r="CS12" s="744">
        <v>104</v>
      </c>
      <c r="CT12" s="744"/>
      <c r="CU12" s="612">
        <v>76.719222604668673</v>
      </c>
      <c r="CV12" s="598">
        <v>4.6027755493767346</v>
      </c>
      <c r="CW12" s="598">
        <v>67.692600578082121</v>
      </c>
      <c r="CX12" s="598">
        <v>85.745844631255224</v>
      </c>
      <c r="CY12" s="598">
        <v>5.9995075459701512</v>
      </c>
      <c r="CZ12" s="744">
        <v>20.390655000000002</v>
      </c>
      <c r="DA12" s="744">
        <v>123</v>
      </c>
      <c r="DB12" s="481"/>
      <c r="DC12" s="612"/>
      <c r="DD12" s="598"/>
      <c r="DE12" s="598"/>
      <c r="DF12" s="598"/>
      <c r="DG12" s="598"/>
      <c r="DH12" s="744"/>
      <c r="DI12" s="744"/>
      <c r="DJ12" s="481"/>
      <c r="DK12" s="612"/>
      <c r="DL12" s="475"/>
      <c r="DM12" s="475"/>
      <c r="DN12" s="475"/>
      <c r="DO12" s="475"/>
      <c r="DP12" s="475"/>
      <c r="DQ12" s="153"/>
    </row>
    <row r="13" spans="1:121" s="143" customFormat="1" ht="20.25" customHeight="1">
      <c r="A13" s="567" t="s">
        <v>21</v>
      </c>
      <c r="B13" s="567"/>
      <c r="C13" s="713">
        <v>64.958932870605807</v>
      </c>
      <c r="D13" s="713">
        <v>8.0179480365992575</v>
      </c>
      <c r="E13" s="713">
        <v>49.22168745903484</v>
      </c>
      <c r="F13" s="713">
        <v>80.696178282176788</v>
      </c>
      <c r="G13" s="713">
        <v>12.343103068781188</v>
      </c>
      <c r="H13" s="713">
        <v>62.405628</v>
      </c>
      <c r="I13" s="533">
        <v>52</v>
      </c>
      <c r="J13" s="432"/>
      <c r="K13" s="713">
        <v>56.605488808594771</v>
      </c>
      <c r="L13" s="713">
        <v>6.682770384374674</v>
      </c>
      <c r="M13" s="713">
        <v>43.487038611530004</v>
      </c>
      <c r="N13" s="713">
        <v>69.723939005659545</v>
      </c>
      <c r="O13" s="713">
        <v>11.805869934224447</v>
      </c>
      <c r="P13" s="431">
        <v>72.226675999999998</v>
      </c>
      <c r="Q13" s="431">
        <v>61</v>
      </c>
      <c r="R13" s="432"/>
      <c r="S13" s="713">
        <v>87.734634243748104</v>
      </c>
      <c r="T13" s="713">
        <v>4.278865119852048</v>
      </c>
      <c r="U13" s="713">
        <v>79.335162457415876</v>
      </c>
      <c r="V13" s="713">
        <v>96.134106030080346</v>
      </c>
      <c r="W13" s="713">
        <v>4.877053579506951</v>
      </c>
      <c r="X13" s="431">
        <v>61.216820999999982</v>
      </c>
      <c r="Y13" s="533">
        <v>56</v>
      </c>
      <c r="Z13" s="431"/>
      <c r="AA13" s="500">
        <v>79.432902823188996</v>
      </c>
      <c r="AB13" s="713">
        <v>5.2277678385940236</v>
      </c>
      <c r="AC13" s="713">
        <v>69.17282204910083</v>
      </c>
      <c r="AD13" s="713">
        <v>89.692983597277163</v>
      </c>
      <c r="AE13" s="713">
        <v>6.5813632044023338</v>
      </c>
      <c r="AF13" s="431">
        <v>62.308404000000024</v>
      </c>
      <c r="AG13" s="431">
        <v>63</v>
      </c>
      <c r="AH13" s="431"/>
      <c r="AI13" s="500"/>
      <c r="AJ13" s="713"/>
      <c r="AK13" s="713"/>
      <c r="AL13" s="713"/>
      <c r="AM13" s="713"/>
      <c r="AN13" s="431"/>
      <c r="AO13" s="431"/>
      <c r="AP13" s="431"/>
      <c r="AQ13" s="507" t="s">
        <v>140</v>
      </c>
      <c r="AR13" s="500">
        <v>8.4649472025298547</v>
      </c>
      <c r="AS13" s="500">
        <v>37.875537405587615</v>
      </c>
      <c r="AT13" s="500">
        <v>71.099539803306726</v>
      </c>
      <c r="AU13" s="500">
        <v>15.535565414288985</v>
      </c>
      <c r="AV13" s="506">
        <v>51.545550999999982</v>
      </c>
      <c r="AW13" s="506">
        <v>48</v>
      </c>
      <c r="AX13" s="756"/>
      <c r="AY13" s="507">
        <v>75.147256385134355</v>
      </c>
      <c r="AZ13" s="500">
        <v>3.5344762176211173</v>
      </c>
      <c r="BA13" s="500">
        <v>68.21620055663557</v>
      </c>
      <c r="BB13" s="500">
        <v>82.07831221363314</v>
      </c>
      <c r="BC13" s="598">
        <v>4.7034002139834721</v>
      </c>
      <c r="BD13" s="506">
        <v>69.329081999999929</v>
      </c>
      <c r="BE13" s="506">
        <v>148</v>
      </c>
      <c r="BF13" s="504"/>
      <c r="BG13" s="507">
        <v>71.335083220077863</v>
      </c>
      <c r="BH13" s="500">
        <v>4.1110010486658553</v>
      </c>
      <c r="BI13" s="500">
        <v>63.273064274932835</v>
      </c>
      <c r="BJ13" s="500">
        <v>79.397102165222904</v>
      </c>
      <c r="BK13" s="598">
        <v>5.7629442107509572</v>
      </c>
      <c r="BL13" s="506">
        <v>79.270654000000007</v>
      </c>
      <c r="BM13" s="506">
        <v>131</v>
      </c>
      <c r="BN13" s="598"/>
      <c r="BO13" s="507">
        <v>85.32303217255614</v>
      </c>
      <c r="BP13" s="500">
        <v>3.0919140932931448</v>
      </c>
      <c r="BQ13" s="500">
        <v>79.259774595457984</v>
      </c>
      <c r="BR13" s="500">
        <v>91.386289749654296</v>
      </c>
      <c r="BS13" s="598">
        <v>3.6237742782512696</v>
      </c>
      <c r="BT13" s="506">
        <v>78.535227000000006</v>
      </c>
      <c r="BU13" s="506">
        <v>132</v>
      </c>
      <c r="BV13" s="481"/>
      <c r="BW13" s="507">
        <v>88.98917475588371</v>
      </c>
      <c r="BX13" s="500">
        <v>2.6140052347210632</v>
      </c>
      <c r="BY13" s="500">
        <v>83.862806644049485</v>
      </c>
      <c r="BZ13" s="500">
        <v>94.11554286771792</v>
      </c>
      <c r="CA13" s="500">
        <v>2.9374418201897448</v>
      </c>
      <c r="CB13" s="500">
        <v>64.765745000000024</v>
      </c>
      <c r="CC13" s="506">
        <v>125</v>
      </c>
      <c r="CD13" s="513"/>
      <c r="CE13" s="612">
        <v>87.849609286319705</v>
      </c>
      <c r="CF13" s="598">
        <v>3.0788081202014408</v>
      </c>
      <c r="CG13" s="598">
        <v>81.811593034487544</v>
      </c>
      <c r="CH13" s="598">
        <v>93.887625538151866</v>
      </c>
      <c r="CI13" s="598">
        <v>3.5046349610582563</v>
      </c>
      <c r="CJ13" s="744">
        <v>60.236565000000049</v>
      </c>
      <c r="CK13" s="744">
        <v>129</v>
      </c>
      <c r="CL13" s="744"/>
      <c r="CM13" s="612">
        <v>70.441541763659203</v>
      </c>
      <c r="CN13" s="598">
        <v>4.9428450765125138</v>
      </c>
      <c r="CO13" s="598">
        <v>60.745694499876834</v>
      </c>
      <c r="CP13" s="598">
        <v>80.137389027441557</v>
      </c>
      <c r="CQ13" s="598">
        <v>7.016946183682947</v>
      </c>
      <c r="CR13" s="744">
        <v>55.720368999999998</v>
      </c>
      <c r="CS13" s="744">
        <v>83</v>
      </c>
      <c r="CT13" s="744"/>
      <c r="CU13" s="612">
        <v>78.479171416186659</v>
      </c>
      <c r="CV13" s="598">
        <v>3.7226607036733328</v>
      </c>
      <c r="CW13" s="598">
        <v>71.178565348216196</v>
      </c>
      <c r="CX13" s="598">
        <v>85.779777484157123</v>
      </c>
      <c r="CY13" s="598">
        <v>4.7435015386840824</v>
      </c>
      <c r="CZ13" s="744">
        <v>69.822845999999998</v>
      </c>
      <c r="DA13" s="744">
        <v>126</v>
      </c>
      <c r="DB13" s="744"/>
      <c r="DC13" s="612"/>
      <c r="DD13" s="598"/>
      <c r="DE13" s="598"/>
      <c r="DF13" s="598"/>
      <c r="DG13" s="598"/>
      <c r="DH13" s="744"/>
      <c r="DI13" s="744"/>
      <c r="DJ13" s="744"/>
      <c r="DK13" s="612"/>
      <c r="DL13" s="598"/>
      <c r="DM13" s="598"/>
      <c r="DN13" s="500"/>
      <c r="DO13" s="598"/>
      <c r="DP13" s="500"/>
      <c r="DQ13" s="155"/>
    </row>
    <row r="14" spans="1:121" s="143" customFormat="1" ht="20.25" customHeight="1">
      <c r="A14" s="567" t="s">
        <v>22</v>
      </c>
      <c r="B14" s="567"/>
      <c r="C14" s="713">
        <v>70.39105256940914</v>
      </c>
      <c r="D14" s="713">
        <v>6.9577085810190118</v>
      </c>
      <c r="E14" s="713">
        <v>56.734794516615516</v>
      </c>
      <c r="F14" s="713">
        <v>84.047310622202758</v>
      </c>
      <c r="G14" s="713">
        <v>9.8843650251690143</v>
      </c>
      <c r="H14" s="713">
        <v>51.192528999999958</v>
      </c>
      <c r="I14" s="533">
        <v>85</v>
      </c>
      <c r="J14" s="432"/>
      <c r="K14" s="713">
        <v>65.142845606584203</v>
      </c>
      <c r="L14" s="713">
        <v>6.9427358077168986</v>
      </c>
      <c r="M14" s="713">
        <v>51.51407659517745</v>
      </c>
      <c r="N14" s="713">
        <v>78.771614617990949</v>
      </c>
      <c r="O14" s="713">
        <v>10.657710364152674</v>
      </c>
      <c r="P14" s="431">
        <v>56.071588000000041</v>
      </c>
      <c r="Q14" s="431">
        <v>87</v>
      </c>
      <c r="R14" s="432"/>
      <c r="S14" s="713">
        <v>79.788822330886703</v>
      </c>
      <c r="T14" s="713">
        <v>5.0758063869471801</v>
      </c>
      <c r="U14" s="713">
        <v>69.824943744893318</v>
      </c>
      <c r="V14" s="713">
        <v>89.752700916880073</v>
      </c>
      <c r="W14" s="713">
        <v>6.3615507017983726</v>
      </c>
      <c r="X14" s="431">
        <v>48.422259999999987</v>
      </c>
      <c r="Y14" s="533">
        <v>77</v>
      </c>
      <c r="Z14" s="431"/>
      <c r="AA14" s="500">
        <v>80.777680528726421</v>
      </c>
      <c r="AB14" s="713">
        <v>4.7083191857364977</v>
      </c>
      <c r="AC14" s="713">
        <v>71.537076001644451</v>
      </c>
      <c r="AD14" s="713">
        <v>90.018285055808406</v>
      </c>
      <c r="AE14" s="713">
        <v>5.8287377836531329</v>
      </c>
      <c r="AF14" s="431">
        <v>58.355324999999965</v>
      </c>
      <c r="AG14" s="431">
        <v>81</v>
      </c>
      <c r="AH14" s="431"/>
      <c r="AI14" s="500"/>
      <c r="AJ14" s="713"/>
      <c r="AK14" s="713"/>
      <c r="AL14" s="713"/>
      <c r="AM14" s="713"/>
      <c r="AN14" s="431"/>
      <c r="AO14" s="431"/>
      <c r="AP14" s="431"/>
      <c r="AQ14" s="507">
        <v>78.635849058871827</v>
      </c>
      <c r="AR14" s="500">
        <v>4.929817895615864</v>
      </c>
      <c r="AS14" s="500">
        <v>68.961347986064766</v>
      </c>
      <c r="AT14" s="500">
        <v>88.310350131678874</v>
      </c>
      <c r="AU14" s="500">
        <v>6.2691736079877352</v>
      </c>
      <c r="AV14" s="506">
        <v>32.444092999999988</v>
      </c>
      <c r="AW14" s="506">
        <v>60</v>
      </c>
      <c r="AX14" s="756"/>
      <c r="AY14" s="507">
        <v>75.964959787424618</v>
      </c>
      <c r="AZ14" s="500">
        <v>3.4534338587509845</v>
      </c>
      <c r="BA14" s="500">
        <v>69.19282683157148</v>
      </c>
      <c r="BB14" s="500">
        <v>82.737092743277742</v>
      </c>
      <c r="BC14" s="598">
        <v>4.5460879179227485</v>
      </c>
      <c r="BD14" s="506">
        <v>34.325704999999992</v>
      </c>
      <c r="BE14" s="506">
        <v>167</v>
      </c>
      <c r="BF14" s="504"/>
      <c r="BG14" s="507">
        <v>76.907194037392486</v>
      </c>
      <c r="BH14" s="500">
        <v>3.8275068546550655</v>
      </c>
      <c r="BI14" s="500">
        <v>69.401131059151268</v>
      </c>
      <c r="BJ14" s="500">
        <v>84.413257015633718</v>
      </c>
      <c r="BK14" s="598">
        <v>4.9767865055564524</v>
      </c>
      <c r="BL14" s="506">
        <v>36.972548999999972</v>
      </c>
      <c r="BM14" s="506">
        <v>140</v>
      </c>
      <c r="BN14" s="598"/>
      <c r="BO14" s="507">
        <v>74.142949062936253</v>
      </c>
      <c r="BP14" s="500">
        <v>5.0641240626552255</v>
      </c>
      <c r="BQ14" s="500">
        <v>64.212178780261311</v>
      </c>
      <c r="BR14" s="500">
        <v>84.073719345611181</v>
      </c>
      <c r="BS14" s="598">
        <v>6.8302166647789306</v>
      </c>
      <c r="BT14" s="506">
        <v>40.737252000000048</v>
      </c>
      <c r="BU14" s="506">
        <v>158</v>
      </c>
      <c r="BV14" s="481"/>
      <c r="BW14" s="507">
        <v>77.866469637558026</v>
      </c>
      <c r="BX14" s="500">
        <v>3.923843851869055</v>
      </c>
      <c r="BY14" s="500">
        <v>70.171355744572764</v>
      </c>
      <c r="BZ14" s="500">
        <v>85.561583530543302</v>
      </c>
      <c r="CA14" s="500">
        <v>5.0391957798179563</v>
      </c>
      <c r="CB14" s="500">
        <v>37.628280999999966</v>
      </c>
      <c r="CC14" s="506">
        <v>155</v>
      </c>
      <c r="CD14" s="513"/>
      <c r="CE14" s="612">
        <v>85.410447898768481</v>
      </c>
      <c r="CF14" s="598">
        <v>3.395988680638732</v>
      </c>
      <c r="CG14" s="598">
        <v>78.750391784783332</v>
      </c>
      <c r="CH14" s="598">
        <v>92.070504012753631</v>
      </c>
      <c r="CI14" s="598">
        <v>3.9760811050467493</v>
      </c>
      <c r="CJ14" s="744">
        <v>34.987838999999973</v>
      </c>
      <c r="CK14" s="744">
        <v>145</v>
      </c>
      <c r="CL14" s="744"/>
      <c r="CM14" s="612">
        <v>77.57047628583004</v>
      </c>
      <c r="CN14" s="598">
        <v>4.1240594921219067</v>
      </c>
      <c r="CO14" s="598">
        <v>69.480752589578032</v>
      </c>
      <c r="CP14" s="598">
        <v>85.660199982082048</v>
      </c>
      <c r="CQ14" s="598">
        <v>5.3165323839519303</v>
      </c>
      <c r="CR14" s="744">
        <v>28.994753000000006</v>
      </c>
      <c r="CS14" s="744">
        <v>117</v>
      </c>
      <c r="CT14" s="744"/>
      <c r="CU14" s="612">
        <v>76.138638656228338</v>
      </c>
      <c r="CV14" s="598">
        <v>4.1423140539128154</v>
      </c>
      <c r="CW14" s="598">
        <v>68.015039562817933</v>
      </c>
      <c r="CX14" s="598">
        <v>84.262237749638743</v>
      </c>
      <c r="CY14" s="598">
        <v>5.4404887282207319</v>
      </c>
      <c r="CZ14" s="744">
        <v>29.876862000000003</v>
      </c>
      <c r="DA14" s="744">
        <v>159</v>
      </c>
      <c r="DB14" s="744"/>
      <c r="DC14" s="612"/>
      <c r="DD14" s="598"/>
      <c r="DE14" s="598"/>
      <c r="DF14" s="598"/>
      <c r="DG14" s="598"/>
      <c r="DH14" s="744"/>
      <c r="DI14" s="744"/>
      <c r="DJ14" s="744"/>
      <c r="DK14" s="612"/>
      <c r="DL14" s="598"/>
      <c r="DM14" s="598"/>
      <c r="DN14" s="500"/>
      <c r="DO14" s="598"/>
      <c r="DP14" s="500"/>
      <c r="DQ14" s="153"/>
    </row>
    <row r="15" spans="1:121" s="143" customFormat="1" ht="20.25" customHeight="1">
      <c r="A15" s="567" t="s">
        <v>23</v>
      </c>
      <c r="B15" s="567"/>
      <c r="C15" s="713">
        <v>62.157413815337669</v>
      </c>
      <c r="D15" s="713">
        <v>4.9632584238661455</v>
      </c>
      <c r="E15" s="713">
        <v>52.415767261769176</v>
      </c>
      <c r="F15" s="713">
        <v>71.899060368906163</v>
      </c>
      <c r="G15" s="713">
        <v>7.9849821915232821</v>
      </c>
      <c r="H15" s="713">
        <v>133.54690599999995</v>
      </c>
      <c r="I15" s="533">
        <v>104</v>
      </c>
      <c r="J15" s="432"/>
      <c r="K15" s="713">
        <v>56.115237020449925</v>
      </c>
      <c r="L15" s="713">
        <v>6.4370690835185984</v>
      </c>
      <c r="M15" s="713">
        <v>43.47910479830329</v>
      </c>
      <c r="N15" s="713">
        <v>68.751369242596567</v>
      </c>
      <c r="O15" s="713">
        <v>11.471160820674703</v>
      </c>
      <c r="P15" s="431">
        <v>109.58527000000001</v>
      </c>
      <c r="Q15" s="431">
        <v>88</v>
      </c>
      <c r="R15" s="432"/>
      <c r="S15" s="713">
        <v>82.926579454420619</v>
      </c>
      <c r="T15" s="713">
        <v>4.6326297529898763</v>
      </c>
      <c r="U15" s="713">
        <v>73.832662769309692</v>
      </c>
      <c r="V15" s="713">
        <v>92.020496139531559</v>
      </c>
      <c r="W15" s="713">
        <v>5.5864232957252655</v>
      </c>
      <c r="X15" s="431">
        <v>71.526422999999966</v>
      </c>
      <c r="Y15" s="533">
        <v>57</v>
      </c>
      <c r="Z15" s="431"/>
      <c r="AA15" s="500">
        <v>74.998897366336337</v>
      </c>
      <c r="AB15" s="713">
        <v>5.0048969943692265</v>
      </c>
      <c r="AC15" s="713">
        <v>65.176225623126371</v>
      </c>
      <c r="AD15" s="713">
        <v>84.821569109546303</v>
      </c>
      <c r="AE15" s="713">
        <v>6.673294101808624</v>
      </c>
      <c r="AF15" s="431">
        <v>88.084558999999999</v>
      </c>
      <c r="AG15" s="431">
        <v>70</v>
      </c>
      <c r="AH15" s="431"/>
      <c r="AI15" s="500"/>
      <c r="AJ15" s="713"/>
      <c r="AK15" s="713"/>
      <c r="AL15" s="713"/>
      <c r="AM15" s="713"/>
      <c r="AN15" s="431"/>
      <c r="AO15" s="431"/>
      <c r="AP15" s="431"/>
      <c r="AQ15" s="507">
        <v>69.581921109164142</v>
      </c>
      <c r="AR15" s="500">
        <v>6.971052904689806</v>
      </c>
      <c r="AS15" s="500">
        <v>55.901606697349337</v>
      </c>
      <c r="AT15" s="500">
        <v>83.262235520978933</v>
      </c>
      <c r="AU15" s="500">
        <v>10.018482952997541</v>
      </c>
      <c r="AV15" s="506">
        <v>67.617333999999957</v>
      </c>
      <c r="AW15" s="506">
        <v>53</v>
      </c>
      <c r="AX15" s="756"/>
      <c r="AY15" s="507">
        <v>74.323307105692379</v>
      </c>
      <c r="AZ15" s="500">
        <v>4.3104076537633587</v>
      </c>
      <c r="BA15" s="500">
        <v>65.870661154114813</v>
      </c>
      <c r="BB15" s="500">
        <v>82.775953057269945</v>
      </c>
      <c r="BC15" s="598">
        <v>5.7995369442235534</v>
      </c>
      <c r="BD15" s="506">
        <v>114.68740199999993</v>
      </c>
      <c r="BE15" s="506">
        <v>131</v>
      </c>
      <c r="BF15" s="504"/>
      <c r="BG15" s="507">
        <v>78.438710093601358</v>
      </c>
      <c r="BH15" s="500">
        <v>4.2865276735032838</v>
      </c>
      <c r="BI15" s="500">
        <v>70.032468668806018</v>
      </c>
      <c r="BJ15" s="500">
        <v>86.844951518396698</v>
      </c>
      <c r="BK15" s="598">
        <v>5.4648115304141873</v>
      </c>
      <c r="BL15" s="506">
        <v>101.28942700000005</v>
      </c>
      <c r="BM15" s="506">
        <v>110</v>
      </c>
      <c r="BN15" s="598"/>
      <c r="BO15" s="507">
        <v>77.574446960953765</v>
      </c>
      <c r="BP15" s="500">
        <v>3.9677103509898606</v>
      </c>
      <c r="BQ15" s="500">
        <v>69.79374894558714</v>
      </c>
      <c r="BR15" s="500">
        <v>85.355144976320389</v>
      </c>
      <c r="BS15" s="598">
        <v>5.1147130355785375</v>
      </c>
      <c r="BT15" s="506">
        <v>101.42267600000001</v>
      </c>
      <c r="BU15" s="506">
        <v>128</v>
      </c>
      <c r="BV15" s="481"/>
      <c r="BW15" s="507">
        <v>80.946517044117712</v>
      </c>
      <c r="BX15" s="500">
        <v>3.0111274601062994</v>
      </c>
      <c r="BY15" s="500">
        <v>75.041346087639326</v>
      </c>
      <c r="BZ15" s="500">
        <v>86.851688000596113</v>
      </c>
      <c r="CA15" s="500">
        <v>3.7198974953612463</v>
      </c>
      <c r="CB15" s="500">
        <v>102.50923700000003</v>
      </c>
      <c r="CC15" s="506">
        <v>163</v>
      </c>
      <c r="CD15" s="513"/>
      <c r="CE15" s="612">
        <v>78.710657056894846</v>
      </c>
      <c r="CF15" s="598">
        <v>3.6700230844246393</v>
      </c>
      <c r="CG15" s="598">
        <v>71.513177329933072</v>
      </c>
      <c r="CH15" s="598">
        <v>85.908136783856619</v>
      </c>
      <c r="CI15" s="598">
        <v>4.6626762139360833</v>
      </c>
      <c r="CJ15" s="744">
        <v>94.477997999999985</v>
      </c>
      <c r="CK15" s="744">
        <v>141</v>
      </c>
      <c r="CL15" s="744"/>
      <c r="CM15" s="612">
        <v>78.328936458415896</v>
      </c>
      <c r="CN15" s="598">
        <v>4.1865707011433564</v>
      </c>
      <c r="CO15" s="598">
        <v>70.116591250551792</v>
      </c>
      <c r="CP15" s="598">
        <v>86.54128166628</v>
      </c>
      <c r="CQ15" s="598">
        <v>5.3448583504845208</v>
      </c>
      <c r="CR15" s="744">
        <v>58.097323999999972</v>
      </c>
      <c r="CS15" s="744">
        <v>80</v>
      </c>
      <c r="CT15" s="744"/>
      <c r="CU15" s="612">
        <v>79.144443922867552</v>
      </c>
      <c r="CV15" s="598">
        <v>4.2108921171438496</v>
      </c>
      <c r="CW15" s="598">
        <v>70.886354618178927</v>
      </c>
      <c r="CX15" s="598">
        <v>87.402533227556162</v>
      </c>
      <c r="CY15" s="598">
        <v>5.3205151346412816</v>
      </c>
      <c r="CZ15" s="744">
        <v>82.697933999999975</v>
      </c>
      <c r="DA15" s="744">
        <v>137</v>
      </c>
      <c r="DB15" s="744"/>
      <c r="DC15" s="612"/>
      <c r="DD15" s="598"/>
      <c r="DE15" s="598"/>
      <c r="DF15" s="598"/>
      <c r="DG15" s="598"/>
      <c r="DH15" s="744"/>
      <c r="DI15" s="744"/>
      <c r="DJ15" s="744"/>
      <c r="DK15" s="612"/>
      <c r="DL15" s="598"/>
      <c r="DM15" s="598"/>
      <c r="DN15" s="500"/>
      <c r="DO15" s="598"/>
      <c r="DP15" s="500"/>
      <c r="DQ15" s="155"/>
    </row>
    <row r="16" spans="1:121" s="143" customFormat="1" ht="20.25" customHeight="1">
      <c r="A16" s="567" t="s">
        <v>174</v>
      </c>
      <c r="B16" s="567"/>
      <c r="C16" s="713" t="s">
        <v>175</v>
      </c>
      <c r="D16" s="713"/>
      <c r="E16" s="713"/>
      <c r="F16" s="713"/>
      <c r="G16" s="713" t="s">
        <v>175</v>
      </c>
      <c r="H16" s="713"/>
      <c r="I16" s="533" t="s">
        <v>175</v>
      </c>
      <c r="J16" s="432"/>
      <c r="K16" s="713" t="s">
        <v>175</v>
      </c>
      <c r="L16" s="713"/>
      <c r="M16" s="713"/>
      <c r="N16" s="713"/>
      <c r="O16" s="713" t="s">
        <v>175</v>
      </c>
      <c r="P16" s="431"/>
      <c r="Q16" s="431" t="s">
        <v>175</v>
      </c>
      <c r="R16" s="432"/>
      <c r="S16" s="713" t="s">
        <v>175</v>
      </c>
      <c r="T16" s="713"/>
      <c r="U16" s="713"/>
      <c r="V16" s="713"/>
      <c r="W16" s="713" t="s">
        <v>175</v>
      </c>
      <c r="X16" s="431"/>
      <c r="Y16" s="533" t="s">
        <v>175</v>
      </c>
      <c r="Z16" s="432"/>
      <c r="AA16" s="500" t="s">
        <v>175</v>
      </c>
      <c r="AB16" s="713"/>
      <c r="AC16" s="713"/>
      <c r="AD16" s="713"/>
      <c r="AE16" s="713" t="s">
        <v>175</v>
      </c>
      <c r="AF16" s="431"/>
      <c r="AG16" s="431" t="s">
        <v>175</v>
      </c>
      <c r="AH16" s="432"/>
      <c r="AI16" s="500"/>
      <c r="AJ16" s="713"/>
      <c r="AK16" s="713"/>
      <c r="AL16" s="713"/>
      <c r="AM16" s="713"/>
      <c r="AN16" s="431"/>
      <c r="AO16" s="431"/>
      <c r="AP16" s="432"/>
      <c r="AQ16" s="507">
        <v>56.320128435498084</v>
      </c>
      <c r="AR16" s="500">
        <v>5.7798386263093775</v>
      </c>
      <c r="AS16" s="500">
        <v>44.977507637961274</v>
      </c>
      <c r="AT16" s="500">
        <v>67.662749233034901</v>
      </c>
      <c r="AU16" s="500">
        <v>10.262474157758481</v>
      </c>
      <c r="AV16" s="506">
        <v>54.794820000000001</v>
      </c>
      <c r="AW16" s="506">
        <v>61</v>
      </c>
      <c r="AX16" s="756"/>
      <c r="AY16" s="507">
        <v>64.452582094925972</v>
      </c>
      <c r="AZ16" s="500">
        <v>3.7710315582083846</v>
      </c>
      <c r="BA16" s="500">
        <v>57.057644726083026</v>
      </c>
      <c r="BB16" s="500">
        <v>71.847519463768919</v>
      </c>
      <c r="BC16" s="598">
        <v>5.8508618827006771</v>
      </c>
      <c r="BD16" s="506">
        <v>62.754122000000017</v>
      </c>
      <c r="BE16" s="506">
        <v>167</v>
      </c>
      <c r="BF16" s="504"/>
      <c r="BG16" s="507">
        <v>62.435960698105262</v>
      </c>
      <c r="BH16" s="500">
        <v>6.1587773412857407</v>
      </c>
      <c r="BI16" s="500">
        <v>50.358080148673338</v>
      </c>
      <c r="BJ16" s="500">
        <v>74.513841247537187</v>
      </c>
      <c r="BK16" s="598">
        <v>9.8641508393938118</v>
      </c>
      <c r="BL16" s="506">
        <v>63.664614999999969</v>
      </c>
      <c r="BM16" s="506">
        <v>122</v>
      </c>
      <c r="BN16" s="598"/>
      <c r="BO16" s="507">
        <v>77.450313168239774</v>
      </c>
      <c r="BP16" s="500">
        <v>4.1022745102027081</v>
      </c>
      <c r="BQ16" s="500">
        <v>69.405734225610985</v>
      </c>
      <c r="BR16" s="500">
        <v>85.494892110868562</v>
      </c>
      <c r="BS16" s="598">
        <v>5.2966532250058576</v>
      </c>
      <c r="BT16" s="506">
        <v>65.837615000000056</v>
      </c>
      <c r="BU16" s="506">
        <v>150</v>
      </c>
      <c r="BV16" s="481"/>
      <c r="BW16" s="507">
        <v>75.86870597748306</v>
      </c>
      <c r="BX16" s="500">
        <v>3.7066648702441536</v>
      </c>
      <c r="BY16" s="500">
        <v>68.59950531189854</v>
      </c>
      <c r="BZ16" s="500">
        <v>83.137906643067581</v>
      </c>
      <c r="CA16" s="500">
        <v>4.885630804543112</v>
      </c>
      <c r="CB16" s="500">
        <v>61.706205999999973</v>
      </c>
      <c r="CC16" s="506">
        <v>152</v>
      </c>
      <c r="CD16" s="513"/>
      <c r="CE16" s="612">
        <v>76.953535818210256</v>
      </c>
      <c r="CF16" s="598">
        <v>3.5944500231330201</v>
      </c>
      <c r="CG16" s="598">
        <v>69.904266487760509</v>
      </c>
      <c r="CH16" s="598">
        <v>84.002805148660002</v>
      </c>
      <c r="CI16" s="598">
        <v>4.6709355001234787</v>
      </c>
      <c r="CJ16" s="744">
        <v>54.535793000000012</v>
      </c>
      <c r="CK16" s="744">
        <v>140</v>
      </c>
      <c r="CL16" s="744"/>
      <c r="CM16" s="612">
        <v>72.491227587544088</v>
      </c>
      <c r="CN16" s="598">
        <v>4.4565558399307603</v>
      </c>
      <c r="CO16" s="598">
        <v>63.749281587291676</v>
      </c>
      <c r="CP16" s="598">
        <v>81.233173587796514</v>
      </c>
      <c r="CQ16" s="598">
        <v>6.1477174387049747</v>
      </c>
      <c r="CR16" s="744">
        <v>51.326816000000008</v>
      </c>
      <c r="CS16" s="744">
        <v>110</v>
      </c>
      <c r="CT16" s="744"/>
      <c r="CU16" s="612">
        <v>82.867897034501354</v>
      </c>
      <c r="CV16" s="598">
        <v>3.0691258670426675</v>
      </c>
      <c r="CW16" s="598">
        <v>76.848955016447633</v>
      </c>
      <c r="CX16" s="598">
        <v>88.886839052555061</v>
      </c>
      <c r="CY16" s="598">
        <v>3.7036367240800896</v>
      </c>
      <c r="CZ16" s="744">
        <v>54.513832999999998</v>
      </c>
      <c r="DA16" s="744">
        <v>144</v>
      </c>
      <c r="DB16" s="744"/>
      <c r="DC16" s="612"/>
      <c r="DD16" s="598"/>
      <c r="DE16" s="598"/>
      <c r="DF16" s="598"/>
      <c r="DG16" s="598"/>
      <c r="DH16" s="744"/>
      <c r="DI16" s="744"/>
      <c r="DJ16" s="744"/>
      <c r="DK16" s="612"/>
      <c r="DL16" s="598"/>
      <c r="DM16" s="598"/>
      <c r="DN16" s="500"/>
      <c r="DO16" s="598"/>
      <c r="DP16" s="500"/>
      <c r="DQ16" s="155"/>
    </row>
    <row r="17" spans="1:121" s="143" customFormat="1" ht="20.25" customHeight="1">
      <c r="A17" s="567" t="s">
        <v>24</v>
      </c>
      <c r="B17" s="567"/>
      <c r="C17" s="713">
        <v>72.558415648588323</v>
      </c>
      <c r="D17" s="713">
        <v>6.5501944768461966</v>
      </c>
      <c r="E17" s="713">
        <v>59.702006813670671</v>
      </c>
      <c r="F17" s="713">
        <v>85.414824483505981</v>
      </c>
      <c r="G17" s="713">
        <v>9.0274772654488569</v>
      </c>
      <c r="H17" s="713">
        <v>67.553901999999994</v>
      </c>
      <c r="I17" s="533">
        <v>61</v>
      </c>
      <c r="J17" s="432"/>
      <c r="K17" s="713">
        <v>67.306890434650683</v>
      </c>
      <c r="L17" s="713">
        <v>7.2650462804346576</v>
      </c>
      <c r="M17" s="713">
        <v>53.045417672980932</v>
      </c>
      <c r="N17" s="713">
        <v>81.568363196320419</v>
      </c>
      <c r="O17" s="713">
        <v>10.793911638940452</v>
      </c>
      <c r="P17" s="431">
        <v>82.786940000000072</v>
      </c>
      <c r="Q17" s="431">
        <v>76</v>
      </c>
      <c r="R17" s="432"/>
      <c r="S17" s="713">
        <v>81.184740722041767</v>
      </c>
      <c r="T17" s="713">
        <v>4.7854530201003174</v>
      </c>
      <c r="U17" s="713">
        <v>71.790829836498162</v>
      </c>
      <c r="V17" s="713">
        <v>90.578651607585385</v>
      </c>
      <c r="W17" s="713">
        <v>5.8945227607299113</v>
      </c>
      <c r="X17" s="431">
        <v>72.136964999999989</v>
      </c>
      <c r="Y17" s="533">
        <v>62</v>
      </c>
      <c r="Z17" s="431"/>
      <c r="AA17" s="500">
        <v>79.005101066033532</v>
      </c>
      <c r="AB17" s="713">
        <v>6.6501681045851653</v>
      </c>
      <c r="AC17" s="713">
        <v>65.953400221441527</v>
      </c>
      <c r="AD17" s="713">
        <v>92.056801910625538</v>
      </c>
      <c r="AE17" s="713">
        <v>8.4173907948385054</v>
      </c>
      <c r="AF17" s="431">
        <v>53.858153999999999</v>
      </c>
      <c r="AG17" s="431">
        <v>46</v>
      </c>
      <c r="AH17" s="431"/>
      <c r="AI17" s="500"/>
      <c r="AJ17" s="713"/>
      <c r="AK17" s="713"/>
      <c r="AL17" s="713"/>
      <c r="AM17" s="713"/>
      <c r="AN17" s="431"/>
      <c r="AO17" s="431"/>
      <c r="AP17" s="431"/>
      <c r="AQ17" s="507">
        <v>56.277077159334318</v>
      </c>
      <c r="AR17" s="500">
        <v>7.3500990401102833</v>
      </c>
      <c r="AS17" s="500">
        <v>41.852905201172838</v>
      </c>
      <c r="AT17" s="500">
        <v>70.701249117495806</v>
      </c>
      <c r="AU17" s="500">
        <v>13.060555755765948</v>
      </c>
      <c r="AV17" s="506">
        <v>77.53213599999998</v>
      </c>
      <c r="AW17" s="506">
        <v>70</v>
      </c>
      <c r="AX17" s="756"/>
      <c r="AY17" s="507">
        <v>78.272444618776333</v>
      </c>
      <c r="AZ17" s="500">
        <v>3.9407304901621609</v>
      </c>
      <c r="BA17" s="500">
        <v>70.544730142665173</v>
      </c>
      <c r="BB17" s="500">
        <v>86.000159094887493</v>
      </c>
      <c r="BC17" s="598">
        <v>5.0346332088583328</v>
      </c>
      <c r="BD17" s="506">
        <v>72.964260000000024</v>
      </c>
      <c r="BE17" s="506">
        <v>132</v>
      </c>
      <c r="BF17" s="504"/>
      <c r="BG17" s="507">
        <v>74.699292574329689</v>
      </c>
      <c r="BH17" s="500">
        <v>3.9585185102036258</v>
      </c>
      <c r="BI17" s="500">
        <v>66.936304716584942</v>
      </c>
      <c r="BJ17" s="500">
        <v>82.462280432074436</v>
      </c>
      <c r="BK17" s="598">
        <v>5.2992717518237447</v>
      </c>
      <c r="BL17" s="506">
        <v>78.810823999999954</v>
      </c>
      <c r="BM17" s="506">
        <v>110</v>
      </c>
      <c r="BN17" s="598"/>
      <c r="BO17" s="507">
        <v>81.423945229316018</v>
      </c>
      <c r="BP17" s="500">
        <v>3.745132463465545</v>
      </c>
      <c r="BQ17" s="500">
        <v>74.079723462094094</v>
      </c>
      <c r="BR17" s="500">
        <v>88.768166996537943</v>
      </c>
      <c r="BS17" s="598">
        <v>4.5995467953782478</v>
      </c>
      <c r="BT17" s="506">
        <v>71.525855000000021</v>
      </c>
      <c r="BU17" s="506">
        <v>119</v>
      </c>
      <c r="BV17" s="481"/>
      <c r="BW17" s="507">
        <v>84.564163488388999</v>
      </c>
      <c r="BX17" s="500">
        <v>3.6332805760962104</v>
      </c>
      <c r="BY17" s="500">
        <v>77.438877953666733</v>
      </c>
      <c r="BZ17" s="500">
        <v>91.689449023111266</v>
      </c>
      <c r="CA17" s="500">
        <v>4.2964778769378755</v>
      </c>
      <c r="CB17" s="500">
        <v>62.018128999999981</v>
      </c>
      <c r="CC17" s="506">
        <v>120</v>
      </c>
      <c r="CD17" s="513"/>
      <c r="CE17" s="612">
        <v>91.178008989889861</v>
      </c>
      <c r="CF17" s="598">
        <v>3.0846249092810272</v>
      </c>
      <c r="CG17" s="598">
        <v>85.128585120036433</v>
      </c>
      <c r="CH17" s="598">
        <v>97.227432859743274</v>
      </c>
      <c r="CI17" s="598">
        <v>3.3830799152710838</v>
      </c>
      <c r="CJ17" s="744">
        <v>65.599024000000014</v>
      </c>
      <c r="CK17" s="744">
        <v>121</v>
      </c>
      <c r="CL17" s="744"/>
      <c r="CM17" s="612">
        <v>73.861722280670747</v>
      </c>
      <c r="CN17" s="598">
        <v>6.2286848399074595</v>
      </c>
      <c r="CO17" s="598">
        <v>61.643581528302683</v>
      </c>
      <c r="CP17" s="598">
        <v>86.079863033038819</v>
      </c>
      <c r="CQ17" s="598">
        <v>8.4328995419830264</v>
      </c>
      <c r="CR17" s="744">
        <v>44.268766000000006</v>
      </c>
      <c r="CS17" s="744">
        <v>64</v>
      </c>
      <c r="CT17" s="744"/>
      <c r="CU17" s="612">
        <v>82.863871170894399</v>
      </c>
      <c r="CV17" s="598">
        <v>3.3324497725496478</v>
      </c>
      <c r="CW17" s="598">
        <v>76.328517839693362</v>
      </c>
      <c r="CX17" s="598">
        <v>89.399224502095436</v>
      </c>
      <c r="CY17" s="598">
        <v>4.0215955704953323</v>
      </c>
      <c r="CZ17" s="744">
        <v>52.320475000000002</v>
      </c>
      <c r="DA17" s="744">
        <v>121</v>
      </c>
      <c r="DB17" s="744"/>
      <c r="DC17" s="612"/>
      <c r="DD17" s="598"/>
      <c r="DE17" s="598"/>
      <c r="DF17" s="598"/>
      <c r="DG17" s="598"/>
      <c r="DH17" s="744"/>
      <c r="DI17" s="744"/>
      <c r="DJ17" s="744"/>
      <c r="DK17" s="612"/>
      <c r="DL17" s="598"/>
      <c r="DM17" s="598"/>
      <c r="DN17" s="500"/>
      <c r="DO17" s="598"/>
      <c r="DP17" s="500"/>
      <c r="DQ17" s="153"/>
    </row>
    <row r="18" spans="1:121" s="143" customFormat="1" ht="20.25" customHeight="1">
      <c r="A18" s="567" t="s">
        <v>25</v>
      </c>
      <c r="B18" s="567"/>
      <c r="C18" s="713">
        <v>81.247896445198748</v>
      </c>
      <c r="D18" s="713">
        <v>4.5688505473306797</v>
      </c>
      <c r="E18" s="713">
        <v>72.280374831947</v>
      </c>
      <c r="F18" s="713">
        <v>90.215418058450496</v>
      </c>
      <c r="G18" s="713">
        <v>5.6233462615396377</v>
      </c>
      <c r="H18" s="713">
        <v>37.793168000000009</v>
      </c>
      <c r="I18" s="533">
        <v>73</v>
      </c>
      <c r="J18" s="432"/>
      <c r="K18" s="713">
        <v>74.719971712040248</v>
      </c>
      <c r="L18" s="713">
        <v>5.8796850043312325</v>
      </c>
      <c r="M18" s="713">
        <v>63.177998777567602</v>
      </c>
      <c r="N18" s="713">
        <v>86.261944646512887</v>
      </c>
      <c r="O18" s="713">
        <v>7.8689604259898172</v>
      </c>
      <c r="P18" s="431">
        <v>29.626739000000001</v>
      </c>
      <c r="Q18" s="431">
        <v>51</v>
      </c>
      <c r="R18" s="432"/>
      <c r="S18" s="713">
        <v>88.230810445741341</v>
      </c>
      <c r="T18" s="713">
        <v>3.6856270570604353</v>
      </c>
      <c r="U18" s="713">
        <v>80.995873233747091</v>
      </c>
      <c r="V18" s="713">
        <v>95.465747657735591</v>
      </c>
      <c r="W18" s="713">
        <v>4.1772562650628249</v>
      </c>
      <c r="X18" s="431">
        <v>30.433301999999991</v>
      </c>
      <c r="Y18" s="533">
        <v>56</v>
      </c>
      <c r="Z18" s="431"/>
      <c r="AA18" s="500">
        <v>91.10128744452912</v>
      </c>
      <c r="AB18" s="713">
        <v>3.4202997879807024</v>
      </c>
      <c r="AC18" s="713">
        <v>84.388565460739471</v>
      </c>
      <c r="AD18" s="713">
        <v>97.814009428318769</v>
      </c>
      <c r="AE18" s="713">
        <v>3.75439237350328</v>
      </c>
      <c r="AF18" s="431">
        <v>32.606064999999994</v>
      </c>
      <c r="AG18" s="431">
        <v>67</v>
      </c>
      <c r="AH18" s="431"/>
      <c r="AI18" s="500"/>
      <c r="AJ18" s="713"/>
      <c r="AK18" s="713"/>
      <c r="AL18" s="713"/>
      <c r="AM18" s="713"/>
      <c r="AN18" s="431"/>
      <c r="AO18" s="431"/>
      <c r="AP18" s="431"/>
      <c r="AQ18" s="507">
        <v>76.833261033043144</v>
      </c>
      <c r="AR18" s="500">
        <v>5.4552358095197295</v>
      </c>
      <c r="AS18" s="500">
        <v>66.127655712702833</v>
      </c>
      <c r="AT18" s="500">
        <v>87.538866353383455</v>
      </c>
      <c r="AU18" s="500">
        <v>7.1000966719005127</v>
      </c>
      <c r="AV18" s="506">
        <v>24.739412000000009</v>
      </c>
      <c r="AW18" s="506">
        <v>57</v>
      </c>
      <c r="AX18" s="756"/>
      <c r="AY18" s="507">
        <v>79.543038604517832</v>
      </c>
      <c r="AZ18" s="500">
        <v>3.475281211535957</v>
      </c>
      <c r="BA18" s="500">
        <v>72.728063311488228</v>
      </c>
      <c r="BB18" s="500">
        <v>86.358013897547437</v>
      </c>
      <c r="BC18" s="598">
        <v>4.3690576479166214</v>
      </c>
      <c r="BD18" s="506">
        <v>28.522672000000007</v>
      </c>
      <c r="BE18" s="506">
        <v>132</v>
      </c>
      <c r="BF18" s="504"/>
      <c r="BG18" s="507">
        <v>78.289479926289758</v>
      </c>
      <c r="BH18" s="500">
        <v>4.45400043075486</v>
      </c>
      <c r="BI18" s="500">
        <v>69.55481033381102</v>
      </c>
      <c r="BJ18" s="500">
        <v>87.024149518768496</v>
      </c>
      <c r="BK18" s="598">
        <v>5.6891429537510554</v>
      </c>
      <c r="BL18" s="506">
        <v>24.873628000000014</v>
      </c>
      <c r="BM18" s="506">
        <v>104</v>
      </c>
      <c r="BN18" s="598"/>
      <c r="BO18" s="507">
        <v>81.905983797361003</v>
      </c>
      <c r="BP18" s="500">
        <v>3.8297745557452432</v>
      </c>
      <c r="BQ18" s="500">
        <v>74.395778502825195</v>
      </c>
      <c r="BR18" s="500">
        <v>89.416189091896811</v>
      </c>
      <c r="BS18" s="598">
        <v>4.675817783008716</v>
      </c>
      <c r="BT18" s="506">
        <v>27.308143999999999</v>
      </c>
      <c r="BU18" s="506">
        <v>120</v>
      </c>
      <c r="BV18" s="481"/>
      <c r="BW18" s="507">
        <v>82.322334178108278</v>
      </c>
      <c r="BX18" s="500">
        <v>4.7489357262421619</v>
      </c>
      <c r="BY18" s="500">
        <v>73.009119212509361</v>
      </c>
      <c r="BZ18" s="500">
        <v>91.635549143707195</v>
      </c>
      <c r="CA18" s="500">
        <v>5.7687087880278201</v>
      </c>
      <c r="CB18" s="500">
        <v>24.743475999999969</v>
      </c>
      <c r="CC18" s="506">
        <v>137</v>
      </c>
      <c r="CD18" s="513"/>
      <c r="CE18" s="612">
        <v>84.417137636799865</v>
      </c>
      <c r="CF18" s="598">
        <v>3.3419194091208784</v>
      </c>
      <c r="CG18" s="598">
        <v>77.863119680245646</v>
      </c>
      <c r="CH18" s="598">
        <v>90.971155593354098</v>
      </c>
      <c r="CI18" s="598">
        <v>3.9588163051669727</v>
      </c>
      <c r="CJ18" s="744">
        <v>21.946013000000004</v>
      </c>
      <c r="CK18" s="744">
        <v>114</v>
      </c>
      <c r="CL18" s="481"/>
      <c r="CM18" s="612">
        <v>75.350734625982724</v>
      </c>
      <c r="CN18" s="598">
        <v>4.4383656354963659</v>
      </c>
      <c r="CO18" s="598">
        <v>66.64447039223576</v>
      </c>
      <c r="CP18" s="598">
        <v>84.056998859729674</v>
      </c>
      <c r="CQ18" s="598">
        <v>5.8902752010674</v>
      </c>
      <c r="CR18" s="744">
        <v>19.863236999999991</v>
      </c>
      <c r="CS18" s="744">
        <v>98</v>
      </c>
      <c r="CT18" s="744"/>
      <c r="CU18" s="612">
        <v>71.043538782800923</v>
      </c>
      <c r="CV18" s="598">
        <v>3.9418864510209</v>
      </c>
      <c r="CW18" s="598">
        <v>63.313003438772142</v>
      </c>
      <c r="CX18" s="598">
        <v>78.774074126829703</v>
      </c>
      <c r="CY18" s="598">
        <v>5.548550253207825</v>
      </c>
      <c r="CZ18" s="744">
        <v>20.041603000000013</v>
      </c>
      <c r="DA18" s="744">
        <v>128</v>
      </c>
      <c r="DB18" s="481"/>
      <c r="DC18" s="612"/>
      <c r="DD18" s="598"/>
      <c r="DE18" s="598"/>
      <c r="DF18" s="598"/>
      <c r="DG18" s="598"/>
      <c r="DH18" s="744"/>
      <c r="DI18" s="744"/>
      <c r="DJ18" s="481"/>
      <c r="DK18" s="612"/>
      <c r="DL18" s="475"/>
      <c r="DM18" s="475"/>
      <c r="DN18" s="475"/>
      <c r="DO18" s="475"/>
      <c r="DP18" s="475"/>
      <c r="DQ18" s="153"/>
    </row>
    <row r="19" spans="1:121" s="143" customFormat="1" ht="20.25" customHeight="1">
      <c r="A19" s="567" t="s">
        <v>26</v>
      </c>
      <c r="B19" s="567"/>
      <c r="C19" s="713">
        <v>53.535866599960713</v>
      </c>
      <c r="D19" s="713">
        <v>6.1829948241140844</v>
      </c>
      <c r="E19" s="713">
        <v>41.400179703338367</v>
      </c>
      <c r="F19" s="713">
        <v>65.671553496583059</v>
      </c>
      <c r="G19" s="713">
        <v>11.549257006178026</v>
      </c>
      <c r="H19" s="713">
        <v>55.243401999999953</v>
      </c>
      <c r="I19" s="533">
        <v>77</v>
      </c>
      <c r="J19" s="432"/>
      <c r="K19" s="713">
        <v>69.703165808069642</v>
      </c>
      <c r="L19" s="713">
        <v>4.7589716341041814</v>
      </c>
      <c r="M19" s="713">
        <v>60.361182052767923</v>
      </c>
      <c r="N19" s="713">
        <v>79.045149563371368</v>
      </c>
      <c r="O19" s="713">
        <v>6.8274827677241996</v>
      </c>
      <c r="P19" s="431">
        <v>54.58555799999997</v>
      </c>
      <c r="Q19" s="431">
        <v>69</v>
      </c>
      <c r="R19" s="432"/>
      <c r="S19" s="713">
        <v>80.14304157628284</v>
      </c>
      <c r="T19" s="713">
        <v>5.2563605359415373</v>
      </c>
      <c r="U19" s="713">
        <v>69.824732682741981</v>
      </c>
      <c r="V19" s="713">
        <v>90.461350469823685</v>
      </c>
      <c r="W19" s="713">
        <v>6.5587235430019915</v>
      </c>
      <c r="X19" s="431">
        <v>51.155895999999963</v>
      </c>
      <c r="Y19" s="533">
        <v>71</v>
      </c>
      <c r="Z19" s="431"/>
      <c r="AA19" s="500">
        <v>80.652986143750894</v>
      </c>
      <c r="AB19" s="713">
        <v>4.5373900448422892</v>
      </c>
      <c r="AC19" s="713">
        <v>71.747849228538186</v>
      </c>
      <c r="AD19" s="713">
        <v>89.558123058963602</v>
      </c>
      <c r="AE19" s="713">
        <v>5.6258177927288715</v>
      </c>
      <c r="AF19" s="431">
        <v>57.377144000000008</v>
      </c>
      <c r="AG19" s="431">
        <v>75</v>
      </c>
      <c r="AH19" s="431"/>
      <c r="AI19" s="500"/>
      <c r="AJ19" s="713"/>
      <c r="AK19" s="713"/>
      <c r="AL19" s="713"/>
      <c r="AM19" s="713"/>
      <c r="AN19" s="431"/>
      <c r="AO19" s="431"/>
      <c r="AP19" s="431"/>
      <c r="AQ19" s="507">
        <v>81.818560549968282</v>
      </c>
      <c r="AR19" s="500">
        <v>6.3353808601094093</v>
      </c>
      <c r="AS19" s="500">
        <v>69.385718155875608</v>
      </c>
      <c r="AT19" s="500">
        <v>94.25140294406097</v>
      </c>
      <c r="AU19" s="500">
        <v>7.7432074305930385</v>
      </c>
      <c r="AV19" s="506">
        <v>41.814191999999991</v>
      </c>
      <c r="AW19" s="506">
        <v>62</v>
      </c>
      <c r="AX19" s="756"/>
      <c r="AY19" s="507">
        <v>80.49531705218979</v>
      </c>
      <c r="AZ19" s="500">
        <v>3.0304700098872024</v>
      </c>
      <c r="BA19" s="500">
        <v>74.55260997712098</v>
      </c>
      <c r="BB19" s="500">
        <v>86.438024127258601</v>
      </c>
      <c r="BC19" s="598">
        <v>3.7647780279222616</v>
      </c>
      <c r="BD19" s="506">
        <v>56.948210999999986</v>
      </c>
      <c r="BE19" s="506">
        <v>179</v>
      </c>
      <c r="BF19" s="504"/>
      <c r="BG19" s="507">
        <v>90.550133725600418</v>
      </c>
      <c r="BH19" s="500">
        <v>2.3551225914248048</v>
      </c>
      <c r="BI19" s="500">
        <v>85.931540170055669</v>
      </c>
      <c r="BJ19" s="500">
        <v>95.168727281145181</v>
      </c>
      <c r="BK19" s="598">
        <v>2.600904597845958</v>
      </c>
      <c r="BL19" s="506">
        <v>57.777642999999976</v>
      </c>
      <c r="BM19" s="506">
        <v>154</v>
      </c>
      <c r="BN19" s="598"/>
      <c r="BO19" s="507">
        <v>90.037881691700974</v>
      </c>
      <c r="BP19" s="500">
        <v>2.5533871717781871</v>
      </c>
      <c r="BQ19" s="500">
        <v>85.030677853104052</v>
      </c>
      <c r="BR19" s="500">
        <v>95.045085530297897</v>
      </c>
      <c r="BS19" s="598">
        <v>2.8359032040772005</v>
      </c>
      <c r="BT19" s="506">
        <v>49.268919000000025</v>
      </c>
      <c r="BU19" s="506">
        <v>155</v>
      </c>
      <c r="BV19" s="481"/>
      <c r="BW19" s="507">
        <v>89.991415617635425</v>
      </c>
      <c r="BX19" s="500">
        <v>2.3709698031294546</v>
      </c>
      <c r="BY19" s="500">
        <v>85.341668237086793</v>
      </c>
      <c r="BZ19" s="500">
        <v>94.641162998184072</v>
      </c>
      <c r="CA19" s="500">
        <v>2.6346621917844577</v>
      </c>
      <c r="CB19" s="500">
        <v>52.790052999999986</v>
      </c>
      <c r="CC19" s="506">
        <v>178</v>
      </c>
      <c r="CD19" s="513"/>
      <c r="CE19" s="612">
        <v>88.057071654901208</v>
      </c>
      <c r="CF19" s="598">
        <v>2.7269867851655119</v>
      </c>
      <c r="CG19" s="598">
        <v>82.709031152044673</v>
      </c>
      <c r="CH19" s="598">
        <v>93.405112157757742</v>
      </c>
      <c r="CI19" s="598">
        <v>3.0968401900220686</v>
      </c>
      <c r="CJ19" s="744">
        <v>52.382781000000008</v>
      </c>
      <c r="CK19" s="744">
        <v>157</v>
      </c>
      <c r="CL19" s="744"/>
      <c r="CM19" s="612">
        <v>78.123002698846292</v>
      </c>
      <c r="CN19" s="598">
        <v>4.5637719494617421</v>
      </c>
      <c r="CO19" s="598">
        <v>69.170742394556882</v>
      </c>
      <c r="CP19" s="598">
        <v>87.075263003135689</v>
      </c>
      <c r="CQ19" s="598">
        <v>5.8417774430080112</v>
      </c>
      <c r="CR19" s="744">
        <v>43.942109000000023</v>
      </c>
      <c r="CS19" s="744">
        <v>124</v>
      </c>
      <c r="CT19" s="744"/>
      <c r="CU19" s="612">
        <v>82.774308061890252</v>
      </c>
      <c r="CV19" s="598">
        <v>3.0427569033220925</v>
      </c>
      <c r="CW19" s="598">
        <v>76.807078899739466</v>
      </c>
      <c r="CX19" s="598">
        <v>88.741537224041039</v>
      </c>
      <c r="CY19" s="598">
        <v>3.675967790690593</v>
      </c>
      <c r="CZ19" s="744">
        <v>49.017461999999988</v>
      </c>
      <c r="DA19" s="744">
        <v>165</v>
      </c>
      <c r="DB19" s="744"/>
      <c r="DC19" s="612"/>
      <c r="DD19" s="598"/>
      <c r="DE19" s="598"/>
      <c r="DF19" s="598"/>
      <c r="DG19" s="598"/>
      <c r="DH19" s="744"/>
      <c r="DI19" s="744"/>
      <c r="DJ19" s="744"/>
      <c r="DK19" s="612"/>
      <c r="DL19" s="598"/>
      <c r="DM19" s="598"/>
      <c r="DN19" s="500"/>
      <c r="DO19" s="598"/>
      <c r="DP19" s="500"/>
      <c r="DQ19" s="153"/>
    </row>
    <row r="20" spans="1:121" s="143" customFormat="1" ht="20.25" customHeight="1">
      <c r="A20" s="567" t="s">
        <v>27</v>
      </c>
      <c r="B20" s="567"/>
      <c r="C20" s="713">
        <v>63.477523514495196</v>
      </c>
      <c r="D20" s="713">
        <v>5.9543298570339234</v>
      </c>
      <c r="E20" s="713">
        <v>51.790649292580028</v>
      </c>
      <c r="F20" s="713">
        <v>75.164397736410365</v>
      </c>
      <c r="G20" s="713">
        <v>9.3802176382546545</v>
      </c>
      <c r="H20" s="713">
        <v>56.442632000000003</v>
      </c>
      <c r="I20" s="533">
        <v>85</v>
      </c>
      <c r="J20" s="432"/>
      <c r="K20" s="713">
        <v>63.403984473901268</v>
      </c>
      <c r="L20" s="713">
        <v>6.1624672305971222</v>
      </c>
      <c r="M20" s="713">
        <v>51.306902753922856</v>
      </c>
      <c r="N20" s="713">
        <v>75.50106619387968</v>
      </c>
      <c r="O20" s="713">
        <v>9.7193690297709185</v>
      </c>
      <c r="P20" s="431">
        <v>44.340307999999993</v>
      </c>
      <c r="Q20" s="431">
        <v>68</v>
      </c>
      <c r="R20" s="432"/>
      <c r="S20" s="713">
        <v>76.483353999772561</v>
      </c>
      <c r="T20" s="713">
        <v>6.4762411614453859</v>
      </c>
      <c r="U20" s="713">
        <v>63.770402459265739</v>
      </c>
      <c r="V20" s="713">
        <v>89.196305540279383</v>
      </c>
      <c r="W20" s="713">
        <v>8.4675172083387498</v>
      </c>
      <c r="X20" s="431">
        <v>41.69884600000001</v>
      </c>
      <c r="Y20" s="533">
        <v>60</v>
      </c>
      <c r="Z20" s="431"/>
      <c r="AA20" s="500">
        <v>77.647672897692019</v>
      </c>
      <c r="AB20" s="713">
        <v>5.2251396443651652</v>
      </c>
      <c r="AC20" s="713">
        <v>67.392750249578583</v>
      </c>
      <c r="AD20" s="713">
        <v>87.902595545805468</v>
      </c>
      <c r="AE20" s="713">
        <v>6.7292932928585873</v>
      </c>
      <c r="AF20" s="431">
        <v>37.533308999999996</v>
      </c>
      <c r="AG20" s="431">
        <v>61</v>
      </c>
      <c r="AH20" s="431"/>
      <c r="AI20" s="500"/>
      <c r="AJ20" s="713"/>
      <c r="AK20" s="713"/>
      <c r="AL20" s="713"/>
      <c r="AM20" s="713"/>
      <c r="AN20" s="431"/>
      <c r="AO20" s="431"/>
      <c r="AP20" s="431"/>
      <c r="AQ20" s="507">
        <v>47.110705280360037</v>
      </c>
      <c r="AR20" s="500">
        <v>5.6928952921930378</v>
      </c>
      <c r="AS20" s="500">
        <v>35.938706075140047</v>
      </c>
      <c r="AT20" s="500">
        <v>58.282704485580027</v>
      </c>
      <c r="AU20" s="500">
        <v>12.084079952346514</v>
      </c>
      <c r="AV20" s="506">
        <v>56.734104999999978</v>
      </c>
      <c r="AW20" s="506">
        <v>80</v>
      </c>
      <c r="AX20" s="756"/>
      <c r="AY20" s="507">
        <v>72.075082460329426</v>
      </c>
      <c r="AZ20" s="500">
        <v>4.1713553496837514</v>
      </c>
      <c r="BA20" s="500">
        <v>63.895116029935863</v>
      </c>
      <c r="BB20" s="500">
        <v>80.255048890723003</v>
      </c>
      <c r="BC20" s="598">
        <v>5.7875138082286499</v>
      </c>
      <c r="BD20" s="506">
        <v>66.631434000000027</v>
      </c>
      <c r="BE20" s="506">
        <v>157</v>
      </c>
      <c r="BF20" s="504"/>
      <c r="BG20" s="507">
        <v>80.067681141086453</v>
      </c>
      <c r="BH20" s="500">
        <v>3.0567674556823263</v>
      </c>
      <c r="BI20" s="500">
        <v>74.073102972197063</v>
      </c>
      <c r="BJ20" s="500">
        <v>86.062259309975843</v>
      </c>
      <c r="BK20" s="598">
        <v>3.8177294660201628</v>
      </c>
      <c r="BL20" s="506">
        <v>66.693911000000028</v>
      </c>
      <c r="BM20" s="506">
        <v>151</v>
      </c>
      <c r="BN20" s="598"/>
      <c r="BO20" s="507">
        <v>84.352703665183697</v>
      </c>
      <c r="BP20" s="500">
        <v>2.9508962635231226</v>
      </c>
      <c r="BQ20" s="500">
        <v>78.565982692615961</v>
      </c>
      <c r="BR20" s="500">
        <v>90.139424637751432</v>
      </c>
      <c r="BS20" s="598">
        <v>3.4982829658145218</v>
      </c>
      <c r="BT20" s="506">
        <v>54.300825000000046</v>
      </c>
      <c r="BU20" s="506">
        <v>146</v>
      </c>
      <c r="BV20" s="481"/>
      <c r="BW20" s="507">
        <v>86.07111931590444</v>
      </c>
      <c r="BX20" s="500">
        <v>2.8603991438311871</v>
      </c>
      <c r="BY20" s="500">
        <v>80.461544107988374</v>
      </c>
      <c r="BZ20" s="500">
        <v>91.68069452382052</v>
      </c>
      <c r="CA20" s="500">
        <v>3.3232972529760456</v>
      </c>
      <c r="CB20" s="500">
        <v>46.915664999999947</v>
      </c>
      <c r="CC20" s="506">
        <v>132</v>
      </c>
      <c r="CD20" s="513"/>
      <c r="CE20" s="612">
        <v>85.256705153622704</v>
      </c>
      <c r="CF20" s="598">
        <v>3.2154871597675827</v>
      </c>
      <c r="CG20" s="598">
        <v>78.950640283635281</v>
      </c>
      <c r="CH20" s="598">
        <v>91.562770023610113</v>
      </c>
      <c r="CI20" s="598">
        <v>3.7715358035167408</v>
      </c>
      <c r="CJ20" s="744">
        <v>48.874047999999981</v>
      </c>
      <c r="CK20" s="744">
        <v>140</v>
      </c>
      <c r="CL20" s="744"/>
      <c r="CM20" s="612">
        <v>70.405369639778414</v>
      </c>
      <c r="CN20" s="598">
        <v>4.904361110059785</v>
      </c>
      <c r="CO20" s="598">
        <v>60.7850122315457</v>
      </c>
      <c r="CP20" s="598">
        <v>80.025727048011134</v>
      </c>
      <c r="CQ20" s="598">
        <v>6.9658907199158628</v>
      </c>
      <c r="CR20" s="744">
        <v>38.728110000000008</v>
      </c>
      <c r="CS20" s="744">
        <v>98</v>
      </c>
      <c r="CT20" s="744"/>
      <c r="CU20" s="612">
        <v>79.859918642284427</v>
      </c>
      <c r="CV20" s="598">
        <v>3.2076149671887904</v>
      </c>
      <c r="CW20" s="598">
        <v>73.569382072549743</v>
      </c>
      <c r="CX20" s="598">
        <v>86.150455212019111</v>
      </c>
      <c r="CY20" s="598">
        <v>4.0165517592831792</v>
      </c>
      <c r="CZ20" s="744">
        <v>54.006187000000054</v>
      </c>
      <c r="DA20" s="744">
        <v>146</v>
      </c>
      <c r="DB20" s="744"/>
      <c r="DC20" s="612"/>
      <c r="DD20" s="598"/>
      <c r="DE20" s="598"/>
      <c r="DF20" s="598"/>
      <c r="DG20" s="598"/>
      <c r="DH20" s="744"/>
      <c r="DI20" s="744"/>
      <c r="DJ20" s="744"/>
      <c r="DK20" s="612"/>
      <c r="DL20" s="598"/>
      <c r="DM20" s="598"/>
      <c r="DN20" s="500"/>
      <c r="DO20" s="598"/>
      <c r="DP20" s="500"/>
      <c r="DQ20" s="153"/>
    </row>
    <row r="21" spans="1:121" s="143" customFormat="1" ht="20.25" customHeight="1">
      <c r="A21" s="567" t="s">
        <v>28</v>
      </c>
      <c r="B21" s="567"/>
      <c r="C21" s="713">
        <v>56.74108223288831</v>
      </c>
      <c r="D21" s="713">
        <v>6.382270141853291</v>
      </c>
      <c r="E21" s="713">
        <v>44.214267261424908</v>
      </c>
      <c r="F21" s="713">
        <v>69.267897204351698</v>
      </c>
      <c r="G21" s="713">
        <v>11.248058533071115</v>
      </c>
      <c r="H21" s="713">
        <v>87.006393000000045</v>
      </c>
      <c r="I21" s="533">
        <v>76</v>
      </c>
      <c r="J21" s="432"/>
      <c r="K21" s="713" t="s">
        <v>176</v>
      </c>
      <c r="L21" s="713">
        <v>8.5321410492035277</v>
      </c>
      <c r="M21" s="713">
        <v>40.071581546976645</v>
      </c>
      <c r="N21" s="713">
        <v>73.569206331456456</v>
      </c>
      <c r="O21" s="713">
        <v>15.015983624349314</v>
      </c>
      <c r="P21" s="431">
        <v>78.407882999999998</v>
      </c>
      <c r="Q21" s="431">
        <v>74</v>
      </c>
      <c r="R21" s="432"/>
      <c r="S21" s="713">
        <v>80.800862739692946</v>
      </c>
      <c r="T21" s="713">
        <v>4.3492072737849208</v>
      </c>
      <c r="U21" s="713">
        <v>72.263308326122072</v>
      </c>
      <c r="V21" s="713">
        <v>89.338417153263833</v>
      </c>
      <c r="W21" s="713">
        <v>5.3826247967132135</v>
      </c>
      <c r="X21" s="431">
        <v>72.567891000000031</v>
      </c>
      <c r="Y21" s="533">
        <v>63</v>
      </c>
      <c r="Z21" s="431"/>
      <c r="AA21" s="500">
        <v>79.644368783158697</v>
      </c>
      <c r="AB21" s="713">
        <v>5.9395374694691991</v>
      </c>
      <c r="AC21" s="713">
        <v>67.987360270350166</v>
      </c>
      <c r="AD21" s="713">
        <v>91.301377295967228</v>
      </c>
      <c r="AE21" s="713">
        <v>7.4575736617868094</v>
      </c>
      <c r="AF21" s="431">
        <v>57.248124000000018</v>
      </c>
      <c r="AG21" s="431">
        <v>53</v>
      </c>
      <c r="AH21" s="431"/>
      <c r="AI21" s="500"/>
      <c r="AJ21" s="713"/>
      <c r="AK21" s="713"/>
      <c r="AL21" s="713"/>
      <c r="AM21" s="713"/>
      <c r="AN21" s="431"/>
      <c r="AO21" s="431"/>
      <c r="AP21" s="431"/>
      <c r="AQ21" s="507" t="s">
        <v>141</v>
      </c>
      <c r="AR21" s="500">
        <v>7.8948134535986538</v>
      </c>
      <c r="AS21" s="500">
        <v>36.887980423236478</v>
      </c>
      <c r="AT21" s="500">
        <v>67.874269508833635</v>
      </c>
      <c r="AU21" s="500">
        <v>15.071866934354322</v>
      </c>
      <c r="AV21" s="506">
        <v>58.880550999999997</v>
      </c>
      <c r="AW21" s="506">
        <v>54</v>
      </c>
      <c r="AX21" s="756"/>
      <c r="AY21" s="507">
        <v>62.03075114767519</v>
      </c>
      <c r="AZ21" s="500">
        <v>4.1599817996869151</v>
      </c>
      <c r="BA21" s="500">
        <v>53.873088081384992</v>
      </c>
      <c r="BB21" s="500">
        <v>70.188414213965387</v>
      </c>
      <c r="BC21" s="598">
        <v>6.7063218205811213</v>
      </c>
      <c r="BD21" s="506">
        <v>83.63102499999998</v>
      </c>
      <c r="BE21" s="506">
        <v>159</v>
      </c>
      <c r="BF21" s="504"/>
      <c r="BG21" s="507">
        <v>84.683267685079301</v>
      </c>
      <c r="BH21" s="500">
        <v>3.2516659015389768</v>
      </c>
      <c r="BI21" s="500">
        <v>78.30647726562735</v>
      </c>
      <c r="BJ21" s="500">
        <v>91.060058104531251</v>
      </c>
      <c r="BK21" s="598">
        <v>3.839797389055998</v>
      </c>
      <c r="BL21" s="506">
        <v>77.886306000000062</v>
      </c>
      <c r="BM21" s="506">
        <v>131</v>
      </c>
      <c r="BN21" s="598"/>
      <c r="BO21" s="507">
        <v>83.902496631474278</v>
      </c>
      <c r="BP21" s="500">
        <v>4.0185618733351172</v>
      </c>
      <c r="BQ21" s="500">
        <v>76.022078549875644</v>
      </c>
      <c r="BR21" s="500">
        <v>91.782914713072898</v>
      </c>
      <c r="BS21" s="598">
        <v>4.7895617349575241</v>
      </c>
      <c r="BT21" s="506">
        <v>69.918568999999991</v>
      </c>
      <c r="BU21" s="506">
        <v>123</v>
      </c>
      <c r="BV21" s="481"/>
      <c r="BW21" s="507">
        <v>81.963625910799081</v>
      </c>
      <c r="BX21" s="500">
        <v>4.9526959696686381</v>
      </c>
      <c r="BY21" s="500">
        <v>72.250813423172815</v>
      </c>
      <c r="BZ21" s="500">
        <v>91.676438398425347</v>
      </c>
      <c r="CA21" s="500">
        <v>6.0425535286331176</v>
      </c>
      <c r="CB21" s="500">
        <v>73.041498999999916</v>
      </c>
      <c r="CC21" s="506">
        <v>135</v>
      </c>
      <c r="CD21" s="513"/>
      <c r="CE21" s="612">
        <v>87.610648889873204</v>
      </c>
      <c r="CF21" s="598">
        <v>3.0515268094652317</v>
      </c>
      <c r="CG21" s="598">
        <v>81.626135484326156</v>
      </c>
      <c r="CH21" s="598">
        <v>93.595162295420238</v>
      </c>
      <c r="CI21" s="598">
        <v>3.4830546835704967</v>
      </c>
      <c r="CJ21" s="744">
        <v>78.085622999999998</v>
      </c>
      <c r="CK21" s="744">
        <v>146</v>
      </c>
      <c r="CL21" s="744"/>
      <c r="CM21" s="612">
        <v>82.004702531114503</v>
      </c>
      <c r="CN21" s="598">
        <v>4.0150661938469465</v>
      </c>
      <c r="CO21" s="598">
        <v>74.128779258806901</v>
      </c>
      <c r="CP21" s="598">
        <v>89.880625803422106</v>
      </c>
      <c r="CQ21" s="598">
        <v>4.8961414039926998</v>
      </c>
      <c r="CR21" s="744">
        <v>52.082590000000025</v>
      </c>
      <c r="CS21" s="744">
        <v>81</v>
      </c>
      <c r="CT21" s="744"/>
      <c r="CU21" s="612">
        <v>79.886705856664605</v>
      </c>
      <c r="CV21" s="598">
        <v>3.8066014059383071</v>
      </c>
      <c r="CW21" s="598">
        <v>72.421481509166099</v>
      </c>
      <c r="CX21" s="598">
        <v>87.351930204163125</v>
      </c>
      <c r="CY21" s="598">
        <v>4.764999839608155</v>
      </c>
      <c r="CZ21" s="744">
        <v>72.383264999999938</v>
      </c>
      <c r="DA21" s="744">
        <v>142</v>
      </c>
      <c r="DB21" s="744"/>
      <c r="DC21" s="612"/>
      <c r="DD21" s="598"/>
      <c r="DE21" s="598"/>
      <c r="DF21" s="598"/>
      <c r="DG21" s="598"/>
      <c r="DH21" s="744"/>
      <c r="DI21" s="744"/>
      <c r="DJ21" s="744"/>
      <c r="DK21" s="612"/>
      <c r="DL21" s="830"/>
      <c r="DM21" s="830"/>
      <c r="DN21" s="831"/>
      <c r="DO21" s="830"/>
      <c r="DP21" s="500"/>
      <c r="DQ21" s="153"/>
    </row>
    <row r="22" spans="1:121" s="143" customFormat="1" ht="20.25" customHeight="1">
      <c r="A22" s="567" t="s">
        <v>29</v>
      </c>
      <c r="B22" s="567"/>
      <c r="C22" s="713">
        <v>51.829245481700795</v>
      </c>
      <c r="D22" s="713">
        <v>7.2346790754737116</v>
      </c>
      <c r="E22" s="713">
        <v>37.629362972487456</v>
      </c>
      <c r="F22" s="713">
        <v>66.029127990914134</v>
      </c>
      <c r="G22" s="713">
        <v>13.95868106555408</v>
      </c>
      <c r="H22" s="713">
        <v>110.05075699999996</v>
      </c>
      <c r="I22" s="533">
        <v>83</v>
      </c>
      <c r="J22" s="432"/>
      <c r="K22" s="713">
        <v>77.868824169776801</v>
      </c>
      <c r="L22" s="713">
        <v>5.9476742416681088</v>
      </c>
      <c r="M22" s="713">
        <v>66.19338661320289</v>
      </c>
      <c r="N22" s="713">
        <v>89.544261726350726</v>
      </c>
      <c r="O22" s="713">
        <v>7.6380686431073359</v>
      </c>
      <c r="P22" s="431">
        <v>75.421135000000021</v>
      </c>
      <c r="Q22" s="431">
        <v>62</v>
      </c>
      <c r="R22" s="432"/>
      <c r="S22" s="713">
        <v>85.741676241851721</v>
      </c>
      <c r="T22" s="713">
        <v>4.7403436141483155</v>
      </c>
      <c r="U22" s="713">
        <v>76.436315748054312</v>
      </c>
      <c r="V22" s="713">
        <v>95.047036735649129</v>
      </c>
      <c r="W22" s="713">
        <v>5.528634174094309</v>
      </c>
      <c r="X22" s="431">
        <v>81.017581000000021</v>
      </c>
      <c r="Y22" s="533">
        <v>61</v>
      </c>
      <c r="Z22" s="431"/>
      <c r="AA22" s="500">
        <v>80.27712849741755</v>
      </c>
      <c r="AB22" s="713">
        <v>5.4066551699109882</v>
      </c>
      <c r="AC22" s="713">
        <v>69.665961270097227</v>
      </c>
      <c r="AD22" s="713">
        <v>90.888295724737873</v>
      </c>
      <c r="AE22" s="713">
        <v>6.7349882477235292</v>
      </c>
      <c r="AF22" s="431">
        <v>104.57004700000007</v>
      </c>
      <c r="AG22" s="431">
        <v>75</v>
      </c>
      <c r="AH22" s="431"/>
      <c r="AI22" s="500"/>
      <c r="AJ22" s="713"/>
      <c r="AK22" s="713"/>
      <c r="AL22" s="713"/>
      <c r="AM22" s="713"/>
      <c r="AN22" s="431"/>
      <c r="AO22" s="431"/>
      <c r="AP22" s="431"/>
      <c r="AQ22" s="507" t="s">
        <v>178</v>
      </c>
      <c r="AR22" s="500">
        <v>6.5119344635239589</v>
      </c>
      <c r="AS22" s="500">
        <v>21.729150564413942</v>
      </c>
      <c r="AT22" s="500">
        <v>47.287789154061635</v>
      </c>
      <c r="AU22" s="500">
        <v>18.87053958082334</v>
      </c>
      <c r="AV22" s="506">
        <v>96.11039300000003</v>
      </c>
      <c r="AW22" s="506">
        <v>68</v>
      </c>
      <c r="AX22" s="756"/>
      <c r="AY22" s="507">
        <v>56.102801120581184</v>
      </c>
      <c r="AZ22" s="500">
        <v>4.5312890881690615</v>
      </c>
      <c r="BA22" s="500">
        <v>47.217009927931599</v>
      </c>
      <c r="BB22" s="500">
        <v>64.988592313230768</v>
      </c>
      <c r="BC22" s="598">
        <v>8.0767608705134126</v>
      </c>
      <c r="BD22" s="506">
        <v>128.49439699999988</v>
      </c>
      <c r="BE22" s="506">
        <v>150</v>
      </c>
      <c r="BF22" s="504"/>
      <c r="BG22" s="507">
        <v>56.965796188147792</v>
      </c>
      <c r="BH22" s="500">
        <v>4.7731272300027427</v>
      </c>
      <c r="BI22" s="500">
        <v>47.605292091862523</v>
      </c>
      <c r="BJ22" s="500">
        <v>66.326300284433046</v>
      </c>
      <c r="BK22" s="598">
        <v>8.3789353426009541</v>
      </c>
      <c r="BL22" s="506">
        <v>131.36606000000006</v>
      </c>
      <c r="BM22" s="506">
        <v>137</v>
      </c>
      <c r="BN22" s="598"/>
      <c r="BO22" s="507">
        <v>65.105664507115648</v>
      </c>
      <c r="BP22" s="500">
        <v>4.4574152397042139</v>
      </c>
      <c r="BQ22" s="500">
        <v>56.364652981266957</v>
      </c>
      <c r="BR22" s="500">
        <v>73.846676032964325</v>
      </c>
      <c r="BS22" s="598">
        <v>6.8464322934866084</v>
      </c>
      <c r="BT22" s="506">
        <v>125.02722400000003</v>
      </c>
      <c r="BU22" s="506">
        <v>146</v>
      </c>
      <c r="BV22" s="481"/>
      <c r="BW22" s="507">
        <v>78.492089882012621</v>
      </c>
      <c r="BX22" s="500">
        <v>3.5261436976640819</v>
      </c>
      <c r="BY22" s="500">
        <v>71.576912219264273</v>
      </c>
      <c r="BZ22" s="500">
        <v>85.40726754476097</v>
      </c>
      <c r="CA22" s="500">
        <v>4.4923554755192452</v>
      </c>
      <c r="CB22" s="500">
        <v>120.244793</v>
      </c>
      <c r="CC22" s="506">
        <v>137</v>
      </c>
      <c r="CD22" s="513"/>
      <c r="CE22" s="612">
        <v>82.416877554324714</v>
      </c>
      <c r="CF22" s="598">
        <v>3.8550663486948209</v>
      </c>
      <c r="CG22" s="598">
        <v>74.856499526028614</v>
      </c>
      <c r="CH22" s="598">
        <v>89.977255582620813</v>
      </c>
      <c r="CI22" s="598">
        <v>4.6775205068328036</v>
      </c>
      <c r="CJ22" s="744">
        <v>101.33989600000002</v>
      </c>
      <c r="CK22" s="744">
        <v>125</v>
      </c>
      <c r="CL22" s="744"/>
      <c r="CM22" s="612">
        <v>76.533874732297548</v>
      </c>
      <c r="CN22" s="598">
        <v>3.9206406635657212</v>
      </c>
      <c r="CO22" s="598">
        <v>68.843175861167083</v>
      </c>
      <c r="CP22" s="598">
        <v>84.224573603428013</v>
      </c>
      <c r="CQ22" s="598">
        <v>5.122752084981264</v>
      </c>
      <c r="CR22" s="744">
        <v>96.567110000000042</v>
      </c>
      <c r="CS22" s="744">
        <v>111</v>
      </c>
      <c r="CT22" s="744"/>
      <c r="CU22" s="612">
        <v>69.837554719249582</v>
      </c>
      <c r="CV22" s="598">
        <v>3.9670696106268108</v>
      </c>
      <c r="CW22" s="598">
        <v>62.057632030398281</v>
      </c>
      <c r="CX22" s="598">
        <v>77.617477408100882</v>
      </c>
      <c r="CY22" s="598">
        <v>5.6804245603595751</v>
      </c>
      <c r="CZ22" s="744">
        <v>127.80968400000003</v>
      </c>
      <c r="DA22" s="744">
        <v>157</v>
      </c>
      <c r="DB22" s="744"/>
      <c r="DC22" s="612"/>
      <c r="DD22" s="598"/>
      <c r="DE22" s="598"/>
      <c r="DF22" s="598"/>
      <c r="DG22" s="598"/>
      <c r="DH22" s="744"/>
      <c r="DI22" s="744"/>
      <c r="DJ22" s="744"/>
      <c r="DK22" s="612"/>
      <c r="DL22" s="830"/>
      <c r="DM22" s="830"/>
      <c r="DN22" s="831"/>
      <c r="DO22" s="830"/>
      <c r="DP22" s="500"/>
      <c r="DQ22" s="155"/>
    </row>
    <row r="23" spans="1:121" s="143" customFormat="1" ht="20.25" customHeight="1">
      <c r="A23" s="567" t="s">
        <v>30</v>
      </c>
      <c r="B23" s="567"/>
      <c r="C23" s="713">
        <v>67.635123878809878</v>
      </c>
      <c r="D23" s="713">
        <v>7.9588239339858982</v>
      </c>
      <c r="E23" s="713">
        <v>52.0139244316575</v>
      </c>
      <c r="F23" s="713">
        <v>83.256323325962256</v>
      </c>
      <c r="G23" s="713">
        <v>11.76729408856661</v>
      </c>
      <c r="H23" s="713">
        <v>48.579292999999979</v>
      </c>
      <c r="I23" s="533">
        <v>49</v>
      </c>
      <c r="J23" s="432"/>
      <c r="K23" s="713">
        <v>52.979099040521319</v>
      </c>
      <c r="L23" s="713">
        <v>7.0225172939674101</v>
      </c>
      <c r="M23" s="713">
        <v>39.193716919007969</v>
      </c>
      <c r="N23" s="713">
        <v>66.764481162034656</v>
      </c>
      <c r="O23" s="713">
        <v>13.255259944296533</v>
      </c>
      <c r="P23" s="431">
        <v>50.272715999999996</v>
      </c>
      <c r="Q23" s="431">
        <v>47</v>
      </c>
      <c r="R23" s="432"/>
      <c r="S23" s="713">
        <v>80.7525635856652</v>
      </c>
      <c r="T23" s="713">
        <v>5.6194478104803629</v>
      </c>
      <c r="U23" s="713">
        <v>69.721509318516837</v>
      </c>
      <c r="V23" s="713">
        <v>91.783617852813563</v>
      </c>
      <c r="W23" s="713">
        <v>6.9588475720885956</v>
      </c>
      <c r="X23" s="431">
        <v>54.823991999999997</v>
      </c>
      <c r="Y23" s="533">
        <v>48</v>
      </c>
      <c r="Z23" s="431"/>
      <c r="AA23" s="500">
        <v>73.136470224676287</v>
      </c>
      <c r="AB23" s="713">
        <v>6.0696014379053853</v>
      </c>
      <c r="AC23" s="713">
        <v>61.224196584732226</v>
      </c>
      <c r="AD23" s="713">
        <v>85.048743864620349</v>
      </c>
      <c r="AE23" s="713">
        <v>8.2990078947746362</v>
      </c>
      <c r="AF23" s="431">
        <v>73.676847999999978</v>
      </c>
      <c r="AG23" s="431">
        <v>63</v>
      </c>
      <c r="AH23" s="431"/>
      <c r="AI23" s="500"/>
      <c r="AJ23" s="713"/>
      <c r="AK23" s="713"/>
      <c r="AL23" s="713"/>
      <c r="AM23" s="713"/>
      <c r="AN23" s="431"/>
      <c r="AO23" s="431"/>
      <c r="AP23" s="431"/>
      <c r="AQ23" s="507">
        <v>55.555312369333123</v>
      </c>
      <c r="AR23" s="500">
        <v>7.1980199169914938</v>
      </c>
      <c r="AS23" s="500">
        <v>41.429587467618234</v>
      </c>
      <c r="AT23" s="500">
        <v>69.681037271048012</v>
      </c>
      <c r="AU23" s="500">
        <v>12.956492565713384</v>
      </c>
      <c r="AV23" s="506">
        <v>68.260446000000059</v>
      </c>
      <c r="AW23" s="506">
        <v>66</v>
      </c>
      <c r="AX23" s="481"/>
      <c r="AY23" s="507">
        <v>64.963179691635659</v>
      </c>
      <c r="AZ23" s="500">
        <v>4.1281096556588697</v>
      </c>
      <c r="BA23" s="500">
        <v>56.868017430565487</v>
      </c>
      <c r="BB23" s="500">
        <v>73.058341952705845</v>
      </c>
      <c r="BC23" s="598">
        <v>6.3545375630534053</v>
      </c>
      <c r="BD23" s="506">
        <v>79.383093999999915</v>
      </c>
      <c r="BE23" s="506">
        <v>173</v>
      </c>
      <c r="BF23" s="504"/>
      <c r="BG23" s="507">
        <v>73.990328329693753</v>
      </c>
      <c r="BH23" s="500">
        <v>4.6466077902711804</v>
      </c>
      <c r="BI23" s="500">
        <v>64.877939499731767</v>
      </c>
      <c r="BJ23" s="500">
        <v>83.102717159655754</v>
      </c>
      <c r="BK23" s="598">
        <v>6.2800205042561039</v>
      </c>
      <c r="BL23" s="506">
        <v>81.444050000000033</v>
      </c>
      <c r="BM23" s="506">
        <v>157</v>
      </c>
      <c r="BN23" s="598"/>
      <c r="BO23" s="507">
        <v>79.497282543018883</v>
      </c>
      <c r="BP23" s="500">
        <v>3.7059699752878936</v>
      </c>
      <c r="BQ23" s="500">
        <v>72.229858592947252</v>
      </c>
      <c r="BR23" s="500">
        <v>86.7647064930905</v>
      </c>
      <c r="BS23" s="598">
        <v>4.6617568006585106</v>
      </c>
      <c r="BT23" s="506">
        <v>84.612379000000033</v>
      </c>
      <c r="BU23" s="506">
        <v>163</v>
      </c>
      <c r="BV23" s="481"/>
      <c r="BW23" s="507">
        <v>78.897835467786535</v>
      </c>
      <c r="BX23" s="500">
        <v>3.4686986240113349</v>
      </c>
      <c r="BY23" s="500">
        <v>72.095314271767435</v>
      </c>
      <c r="BZ23" s="500">
        <v>85.70035666380565</v>
      </c>
      <c r="CA23" s="500">
        <v>4.3964433288256455</v>
      </c>
      <c r="CB23" s="500">
        <v>74.337539999999976</v>
      </c>
      <c r="CC23" s="506">
        <v>155</v>
      </c>
      <c r="CD23" s="513"/>
      <c r="CE23" s="612">
        <v>80.286316581699069</v>
      </c>
      <c r="CF23" s="598">
        <v>2.9937426831616207</v>
      </c>
      <c r="CG23" s="598">
        <v>74.415126735171441</v>
      </c>
      <c r="CH23" s="598">
        <v>86.157506428226696</v>
      </c>
      <c r="CI23" s="598">
        <v>3.7288330199022135</v>
      </c>
      <c r="CJ23" s="744">
        <v>72.026286000000013</v>
      </c>
      <c r="CK23" s="744">
        <v>146</v>
      </c>
      <c r="CL23" s="744"/>
      <c r="CM23" s="612">
        <v>66.946945293234307</v>
      </c>
      <c r="CN23" s="598">
        <v>4.9010538202916276</v>
      </c>
      <c r="CO23" s="598">
        <v>57.333075439426771</v>
      </c>
      <c r="CP23" s="598">
        <v>76.560815147041836</v>
      </c>
      <c r="CQ23" s="598">
        <v>7.3208027622836607</v>
      </c>
      <c r="CR23" s="744">
        <v>54.077972999999972</v>
      </c>
      <c r="CS23" s="744">
        <v>96</v>
      </c>
      <c r="CT23" s="744"/>
      <c r="CU23" s="612">
        <v>77.829946591353377</v>
      </c>
      <c r="CV23" s="598">
        <v>3.9741046977537895</v>
      </c>
      <c r="CW23" s="598">
        <v>70.036227211410335</v>
      </c>
      <c r="CX23" s="598">
        <v>85.623665971296418</v>
      </c>
      <c r="CY23" s="598">
        <v>5.1061382819904164</v>
      </c>
      <c r="CZ23" s="744">
        <v>81.792373999999981</v>
      </c>
      <c r="DA23" s="744">
        <v>146</v>
      </c>
      <c r="DB23" s="744"/>
      <c r="DC23" s="612"/>
      <c r="DD23" s="598"/>
      <c r="DE23" s="598"/>
      <c r="DF23" s="598"/>
      <c r="DG23" s="598"/>
      <c r="DH23" s="744"/>
      <c r="DI23" s="744"/>
      <c r="DJ23" s="744"/>
      <c r="DK23" s="612"/>
      <c r="DL23" s="830"/>
      <c r="DM23" s="830"/>
      <c r="DN23" s="831"/>
      <c r="DO23" s="830"/>
      <c r="DP23" s="500"/>
      <c r="DQ23" s="153"/>
    </row>
    <row r="24" spans="1:121" s="860" customFormat="1" ht="20.25" hidden="1" customHeight="1">
      <c r="A24" s="858" t="s">
        <v>31</v>
      </c>
      <c r="B24" s="858"/>
      <c r="C24" s="638"/>
      <c r="D24" s="638"/>
      <c r="E24" s="638"/>
      <c r="F24" s="638"/>
      <c r="G24" s="638"/>
      <c r="H24" s="638"/>
      <c r="I24" s="837"/>
      <c r="J24" s="836"/>
      <c r="K24" s="638"/>
      <c r="L24" s="638"/>
      <c r="M24" s="638"/>
      <c r="N24" s="638"/>
      <c r="O24" s="638"/>
      <c r="P24" s="639"/>
      <c r="Q24" s="639"/>
      <c r="R24" s="836"/>
      <c r="S24" s="638"/>
      <c r="T24" s="638"/>
      <c r="U24" s="638"/>
      <c r="V24" s="638"/>
      <c r="W24" s="638"/>
      <c r="X24" s="639"/>
      <c r="Y24" s="837"/>
      <c r="Z24" s="639"/>
      <c r="AA24" s="851"/>
      <c r="AB24" s="638"/>
      <c r="AC24" s="638"/>
      <c r="AD24" s="638"/>
      <c r="AE24" s="638"/>
      <c r="AF24" s="639"/>
      <c r="AG24" s="639"/>
      <c r="AH24" s="639"/>
      <c r="AI24" s="851"/>
      <c r="AJ24" s="638"/>
      <c r="AK24" s="638"/>
      <c r="AL24" s="638"/>
      <c r="AM24" s="638"/>
      <c r="AN24" s="639"/>
      <c r="AO24" s="639"/>
      <c r="AP24" s="639"/>
      <c r="AQ24" s="842">
        <v>55.285627251121205</v>
      </c>
      <c r="AR24" s="842">
        <v>4.1705226456698501</v>
      </c>
      <c r="AS24" s="842">
        <v>47.101202052457921</v>
      </c>
      <c r="AT24" s="842">
        <v>63.470052449784497</v>
      </c>
      <c r="AU24" s="842">
        <v>7.5435928884849028</v>
      </c>
      <c r="AV24" s="843">
        <v>474.83090099999964</v>
      </c>
      <c r="AW24" s="843">
        <v>194</v>
      </c>
      <c r="AX24" s="841"/>
      <c r="AY24" s="842">
        <v>72.023779622821479</v>
      </c>
      <c r="AZ24" s="842">
        <v>2.4870801586297286</v>
      </c>
      <c r="BA24" s="842">
        <v>67.14665204632945</v>
      </c>
      <c r="BB24" s="842">
        <v>76.900907199313522</v>
      </c>
      <c r="BC24" s="842">
        <v>3.453137521599424</v>
      </c>
      <c r="BD24" s="843">
        <v>595.07907700000032</v>
      </c>
      <c r="BE24" s="843">
        <v>494</v>
      </c>
      <c r="BF24" s="841"/>
      <c r="BG24" s="842">
        <v>75.805941786985017</v>
      </c>
      <c r="BH24" s="842">
        <v>2.5764040222511562</v>
      </c>
      <c r="BI24" s="842">
        <v>70.753396727557828</v>
      </c>
      <c r="BJ24" s="842">
        <v>80.85848684641222</v>
      </c>
      <c r="BK24" s="842">
        <v>3.3986834824780106</v>
      </c>
      <c r="BL24" s="843">
        <v>580.97946100000092</v>
      </c>
      <c r="BM24" s="843">
        <v>404</v>
      </c>
      <c r="BN24" s="844"/>
      <c r="BO24" s="842">
        <v>81.882191710672288</v>
      </c>
      <c r="BP24" s="842">
        <v>2.2075503740304687</v>
      </c>
      <c r="BQ24" s="842">
        <v>77.553175402877656</v>
      </c>
      <c r="BR24" s="842">
        <v>86.211208018466934</v>
      </c>
      <c r="BS24" s="842">
        <v>2.6960079205387748</v>
      </c>
      <c r="BT24" s="843">
        <v>585.05204000000037</v>
      </c>
      <c r="BU24" s="843">
        <v>429</v>
      </c>
      <c r="BV24" s="845"/>
      <c r="BW24" s="852">
        <v>80.297680228841912</v>
      </c>
      <c r="BX24" s="851">
        <v>2.045065705007755</v>
      </c>
      <c r="BY24" s="851">
        <v>76.287068667126263</v>
      </c>
      <c r="BZ24" s="851">
        <v>84.308291790557561</v>
      </c>
      <c r="CA24" s="851">
        <v>2.5468552754942393</v>
      </c>
      <c r="CB24" s="851">
        <v>548.88845199999957</v>
      </c>
      <c r="CC24" s="853">
        <v>517</v>
      </c>
      <c r="CD24" s="854"/>
      <c r="CE24" s="846">
        <v>80.887121730748163</v>
      </c>
      <c r="CF24" s="846">
        <v>2.0758169696914597</v>
      </c>
      <c r="CG24" s="846">
        <v>76.816125387524934</v>
      </c>
      <c r="CH24" s="846">
        <v>84.958118073971377</v>
      </c>
      <c r="CI24" s="847">
        <v>2.566313308317862</v>
      </c>
      <c r="CJ24" s="845">
        <v>457.7018530000006</v>
      </c>
      <c r="CK24" s="845">
        <v>434</v>
      </c>
      <c r="CL24" s="845"/>
      <c r="CM24" s="846">
        <v>70.469979537658261</v>
      </c>
      <c r="CN24" s="846">
        <v>2.8115854157396307</v>
      </c>
      <c r="CO24" s="846">
        <v>64.95479499553548</v>
      </c>
      <c r="CP24" s="846">
        <v>75.985164079781029</v>
      </c>
      <c r="CQ24" s="847">
        <v>3.9897633491395514</v>
      </c>
      <c r="CR24" s="845">
        <v>437.79642199999995</v>
      </c>
      <c r="CS24" s="845">
        <v>323</v>
      </c>
      <c r="CT24" s="845"/>
      <c r="CU24" s="846">
        <v>76.883804654487051</v>
      </c>
      <c r="CV24" s="846">
        <v>2.1463967567653097</v>
      </c>
      <c r="CW24" s="846">
        <v>72.674450530096777</v>
      </c>
      <c r="CX24" s="846">
        <v>81.093158778877324</v>
      </c>
      <c r="CY24" s="847">
        <v>2.7917410778656659</v>
      </c>
      <c r="CZ24" s="845">
        <v>482.98026699999986</v>
      </c>
      <c r="DA24" s="845">
        <v>512</v>
      </c>
      <c r="DB24" s="845"/>
      <c r="DC24" s="846"/>
      <c r="DD24" s="846"/>
      <c r="DE24" s="846"/>
      <c r="DF24" s="846"/>
      <c r="DG24" s="847"/>
      <c r="DH24" s="845"/>
      <c r="DI24" s="845"/>
      <c r="DJ24" s="845"/>
      <c r="DK24" s="848"/>
      <c r="DL24" s="849"/>
      <c r="DM24" s="849"/>
      <c r="DN24" s="850"/>
      <c r="DO24" s="849"/>
      <c r="DP24" s="851"/>
      <c r="DQ24" s="859"/>
    </row>
    <row r="25" spans="1:121" s="143" customFormat="1" ht="20.25" customHeight="1">
      <c r="A25" s="567" t="s">
        <v>193</v>
      </c>
      <c r="B25" s="567"/>
      <c r="C25" s="713" t="s">
        <v>175</v>
      </c>
      <c r="D25" s="713"/>
      <c r="E25" s="713"/>
      <c r="F25" s="713"/>
      <c r="G25" s="713" t="s">
        <v>175</v>
      </c>
      <c r="H25" s="713"/>
      <c r="I25" s="533" t="s">
        <v>175</v>
      </c>
      <c r="J25" s="432"/>
      <c r="K25" s="713" t="s">
        <v>175</v>
      </c>
      <c r="L25" s="713"/>
      <c r="M25" s="713"/>
      <c r="N25" s="713"/>
      <c r="O25" s="713" t="s">
        <v>175</v>
      </c>
      <c r="P25" s="431"/>
      <c r="Q25" s="431" t="s">
        <v>175</v>
      </c>
      <c r="R25" s="432"/>
      <c r="S25" s="713" t="s">
        <v>175</v>
      </c>
      <c r="T25" s="713"/>
      <c r="U25" s="713"/>
      <c r="V25" s="713"/>
      <c r="W25" s="713" t="s">
        <v>175</v>
      </c>
      <c r="X25" s="431"/>
      <c r="Y25" s="533" t="s">
        <v>175</v>
      </c>
      <c r="Z25" s="432"/>
      <c r="AA25" s="500" t="s">
        <v>175</v>
      </c>
      <c r="AB25" s="713"/>
      <c r="AC25" s="713"/>
      <c r="AD25" s="713"/>
      <c r="AE25" s="713" t="s">
        <v>175</v>
      </c>
      <c r="AF25" s="431"/>
      <c r="AG25" s="431" t="s">
        <v>175</v>
      </c>
      <c r="AH25" s="432"/>
      <c r="AI25" s="500"/>
      <c r="AJ25" s="713"/>
      <c r="AK25" s="713"/>
      <c r="AL25" s="713"/>
      <c r="AM25" s="713"/>
      <c r="AN25" s="431"/>
      <c r="AO25" s="431"/>
      <c r="AP25" s="432"/>
      <c r="AQ25" s="507">
        <v>54.238697571381714</v>
      </c>
      <c r="AR25" s="500">
        <v>4.7257409550869847</v>
      </c>
      <c r="AS25" s="500">
        <v>44.891365017730713</v>
      </c>
      <c r="AT25" s="500">
        <v>63.5860301250327</v>
      </c>
      <c r="AU25" s="500">
        <v>8.7128584694859192</v>
      </c>
      <c r="AV25" s="506">
        <v>407.54497599999991</v>
      </c>
      <c r="AW25" s="506">
        <v>135</v>
      </c>
      <c r="AX25" s="756"/>
      <c r="AY25" s="507">
        <v>70.582232538541973</v>
      </c>
      <c r="AZ25" s="500">
        <v>2.7706641870777515</v>
      </c>
      <c r="BA25" s="500">
        <v>65.129229040320382</v>
      </c>
      <c r="BB25" s="500">
        <v>76.03523603676355</v>
      </c>
      <c r="BC25" s="598">
        <v>3.9254414141190686</v>
      </c>
      <c r="BD25" s="506">
        <v>526.00842400000045</v>
      </c>
      <c r="BE25" s="506">
        <v>335</v>
      </c>
      <c r="BF25" s="504"/>
      <c r="BG25" s="507">
        <v>74.746982397207702</v>
      </c>
      <c r="BH25" s="500">
        <v>2.8859242255859194</v>
      </c>
      <c r="BI25" s="500">
        <v>69.062709694147827</v>
      </c>
      <c r="BJ25" s="500">
        <v>80.431255100267578</v>
      </c>
      <c r="BK25" s="598">
        <v>3.8609240574422548</v>
      </c>
      <c r="BL25" s="506">
        <v>515.40050400000064</v>
      </c>
      <c r="BM25" s="506">
        <v>271</v>
      </c>
      <c r="BN25" s="598"/>
      <c r="BO25" s="507">
        <v>80.626417796730948</v>
      </c>
      <c r="BP25" s="500">
        <v>2.4794513519767269</v>
      </c>
      <c r="BQ25" s="500">
        <v>75.744055747682665</v>
      </c>
      <c r="BR25" s="500">
        <v>85.508779845779216</v>
      </c>
      <c r="BS25" s="598">
        <v>3.0752344203456081</v>
      </c>
      <c r="BT25" s="506">
        <v>515.28366799999992</v>
      </c>
      <c r="BU25" s="506">
        <v>287</v>
      </c>
      <c r="BV25" s="481"/>
      <c r="BW25" s="507">
        <v>80.082316213117366</v>
      </c>
      <c r="BX25" s="500">
        <v>2.2437016996489376</v>
      </c>
      <c r="BY25" s="500">
        <v>75.670873750300188</v>
      </c>
      <c r="BZ25" s="500">
        <v>84.493758675934544</v>
      </c>
      <c r="CA25" s="500">
        <v>2.8017442623386839</v>
      </c>
      <c r="CB25" s="500">
        <v>492.76222100000001</v>
      </c>
      <c r="CC25" s="506">
        <v>377</v>
      </c>
      <c r="CD25" s="513"/>
      <c r="CE25" s="609">
        <v>79.446953699346494</v>
      </c>
      <c r="CF25" s="483">
        <v>2.325089091101574</v>
      </c>
      <c r="CG25" s="483">
        <v>74.874229125675896</v>
      </c>
      <c r="CH25" s="483">
        <v>84.019678273017107</v>
      </c>
      <c r="CI25" s="605">
        <v>2.9265931326964139</v>
      </c>
      <c r="CJ25" s="488">
        <v>402.50771000000009</v>
      </c>
      <c r="CK25" s="488">
        <v>296</v>
      </c>
      <c r="CL25" s="488"/>
      <c r="CM25" s="609">
        <v>70.325947728579379</v>
      </c>
      <c r="CN25" s="483">
        <v>3.0837161286927617</v>
      </c>
      <c r="CO25" s="483">
        <v>64.255061628195847</v>
      </c>
      <c r="CP25" s="483">
        <v>76.396833828962912</v>
      </c>
      <c r="CQ25" s="605">
        <v>4.3848909659835087</v>
      </c>
      <c r="CR25" s="488">
        <v>390.45604199999997</v>
      </c>
      <c r="CS25" s="488">
        <v>233</v>
      </c>
      <c r="CT25" s="488"/>
      <c r="CU25" s="609">
        <v>76.273205653036285</v>
      </c>
      <c r="CV25" s="483">
        <v>2.4170397716560563</v>
      </c>
      <c r="CW25" s="483">
        <v>71.520389880079151</v>
      </c>
      <c r="CX25" s="483">
        <v>81.026021425993434</v>
      </c>
      <c r="CY25" s="605">
        <v>3.1689238061542504</v>
      </c>
      <c r="CZ25" s="488">
        <v>422.99342899999988</v>
      </c>
      <c r="DA25" s="488">
        <v>345</v>
      </c>
      <c r="DB25" s="488"/>
      <c r="DC25" s="609"/>
      <c r="DD25" s="483"/>
      <c r="DE25" s="483"/>
      <c r="DF25" s="483"/>
      <c r="DG25" s="605"/>
      <c r="DH25" s="488"/>
      <c r="DI25" s="488"/>
      <c r="DJ25" s="488"/>
      <c r="DK25" s="612"/>
      <c r="DL25" s="830"/>
      <c r="DM25" s="830"/>
      <c r="DN25" s="831"/>
      <c r="DO25" s="830"/>
      <c r="DP25" s="500"/>
      <c r="DQ25" s="155"/>
    </row>
    <row r="26" spans="1:121" s="143" customFormat="1" ht="20.25" customHeight="1">
      <c r="A26" s="581" t="s">
        <v>194</v>
      </c>
      <c r="B26" s="581"/>
      <c r="C26" s="711" t="s">
        <v>175</v>
      </c>
      <c r="D26" s="711"/>
      <c r="E26" s="711"/>
      <c r="F26" s="711"/>
      <c r="G26" s="711" t="s">
        <v>175</v>
      </c>
      <c r="H26" s="711"/>
      <c r="I26" s="528" t="s">
        <v>175</v>
      </c>
      <c r="J26" s="417"/>
      <c r="K26" s="711" t="s">
        <v>175</v>
      </c>
      <c r="L26" s="711"/>
      <c r="M26" s="711"/>
      <c r="N26" s="711"/>
      <c r="O26" s="711" t="s">
        <v>175</v>
      </c>
      <c r="P26" s="416"/>
      <c r="Q26" s="416" t="s">
        <v>175</v>
      </c>
      <c r="R26" s="417"/>
      <c r="S26" s="711" t="s">
        <v>175</v>
      </c>
      <c r="T26" s="711"/>
      <c r="U26" s="711"/>
      <c r="V26" s="711"/>
      <c r="W26" s="711" t="s">
        <v>175</v>
      </c>
      <c r="X26" s="416"/>
      <c r="Y26" s="528" t="s">
        <v>175</v>
      </c>
      <c r="Z26" s="417"/>
      <c r="AA26" s="483" t="s">
        <v>175</v>
      </c>
      <c r="AB26" s="711"/>
      <c r="AC26" s="711"/>
      <c r="AD26" s="711"/>
      <c r="AE26" s="711" t="s">
        <v>175</v>
      </c>
      <c r="AF26" s="416"/>
      <c r="AG26" s="416" t="s">
        <v>175</v>
      </c>
      <c r="AH26" s="417"/>
      <c r="AI26" s="483"/>
      <c r="AJ26" s="711"/>
      <c r="AK26" s="711"/>
      <c r="AL26" s="711"/>
      <c r="AM26" s="711"/>
      <c r="AN26" s="416"/>
      <c r="AO26" s="416"/>
      <c r="AP26" s="417"/>
      <c r="AQ26" s="482">
        <v>61.62678896069275</v>
      </c>
      <c r="AR26" s="483">
        <v>6.7049722862678172</v>
      </c>
      <c r="AS26" s="483">
        <v>48.364613501139807</v>
      </c>
      <c r="AT26" s="483">
        <v>74.888964420245685</v>
      </c>
      <c r="AU26" s="483">
        <v>10.879963728995246</v>
      </c>
      <c r="AV26" s="488">
        <v>67.28592500000002</v>
      </c>
      <c r="AW26" s="488">
        <v>59</v>
      </c>
      <c r="AX26" s="758"/>
      <c r="AY26" s="482">
        <v>83.001899518743471</v>
      </c>
      <c r="AZ26" s="483">
        <v>3.2535509423391438</v>
      </c>
      <c r="BA26" s="483">
        <v>76.598516260330712</v>
      </c>
      <c r="BB26" s="483">
        <v>89.405282777156231</v>
      </c>
      <c r="BC26" s="605">
        <v>3.9198511855797076</v>
      </c>
      <c r="BD26" s="488">
        <v>69.070653000000021</v>
      </c>
      <c r="BE26" s="488">
        <v>159</v>
      </c>
      <c r="BF26" s="487"/>
      <c r="BG26" s="482">
        <v>84.128553615148221</v>
      </c>
      <c r="BH26" s="483">
        <v>3.1818140056055064</v>
      </c>
      <c r="BI26" s="483">
        <v>77.861480371184228</v>
      </c>
      <c r="BJ26" s="483">
        <v>90.395626859112198</v>
      </c>
      <c r="BK26" s="605">
        <v>3.7820857115420417</v>
      </c>
      <c r="BL26" s="488">
        <v>65.578957000000031</v>
      </c>
      <c r="BM26" s="488">
        <v>133</v>
      </c>
      <c r="BN26" s="605"/>
      <c r="BO26" s="482">
        <v>91.156878363164267</v>
      </c>
      <c r="BP26" s="483">
        <v>2.3650096010625865</v>
      </c>
      <c r="BQ26" s="483">
        <v>86.499866999478058</v>
      </c>
      <c r="BR26" s="483">
        <v>95.813889726850491</v>
      </c>
      <c r="BS26" s="605">
        <v>2.5944389973957982</v>
      </c>
      <c r="BT26" s="488">
        <v>69.768372000000042</v>
      </c>
      <c r="BU26" s="488">
        <v>142</v>
      </c>
      <c r="BV26" s="481"/>
      <c r="BW26" s="482">
        <v>82.188476186829632</v>
      </c>
      <c r="BX26" s="483">
        <v>3.457233181222537</v>
      </c>
      <c r="BY26" s="483">
        <v>75.391055093868857</v>
      </c>
      <c r="BZ26" s="483">
        <v>88.985897279790393</v>
      </c>
      <c r="CA26" s="483">
        <v>4.2064694974555863</v>
      </c>
      <c r="CB26" s="483">
        <v>56.126230999999983</v>
      </c>
      <c r="CC26" s="488">
        <v>140</v>
      </c>
      <c r="CD26" s="813"/>
      <c r="CE26" s="609">
        <v>91.389662486470712</v>
      </c>
      <c r="CF26" s="483">
        <v>2.2964988857985249</v>
      </c>
      <c r="CG26" s="483">
        <v>86.87316592352704</v>
      </c>
      <c r="CH26" s="483">
        <v>95.906159049414384</v>
      </c>
      <c r="CI26" s="605">
        <v>2.5128650476617067</v>
      </c>
      <c r="CJ26" s="488">
        <v>55.19414299999999</v>
      </c>
      <c r="CK26" s="488">
        <v>138</v>
      </c>
      <c r="CL26" s="488"/>
      <c r="CM26" s="609">
        <v>71.657931347403618</v>
      </c>
      <c r="CN26" s="483">
        <v>5.4326939464251272</v>
      </c>
      <c r="CO26" s="483">
        <v>60.962632302166483</v>
      </c>
      <c r="CP26" s="483">
        <v>82.353230392640739</v>
      </c>
      <c r="CQ26" s="605">
        <v>7.5814272673976237</v>
      </c>
      <c r="CR26" s="488">
        <v>47.340380000000017</v>
      </c>
      <c r="CS26" s="488">
        <v>90</v>
      </c>
      <c r="CT26" s="488"/>
      <c r="CU26" s="609">
        <v>81.189405249198174</v>
      </c>
      <c r="CV26" s="483">
        <v>2.8087926744668401</v>
      </c>
      <c r="CW26" s="483">
        <v>75.666254872145913</v>
      </c>
      <c r="CX26" s="483">
        <v>86.712555626250449</v>
      </c>
      <c r="CY26" s="605">
        <v>3.4595556721294982</v>
      </c>
      <c r="CZ26" s="488">
        <v>59.98683799999997</v>
      </c>
      <c r="DA26" s="488">
        <v>167</v>
      </c>
      <c r="DB26" s="488"/>
      <c r="DC26" s="609"/>
      <c r="DD26" s="483"/>
      <c r="DE26" s="483"/>
      <c r="DF26" s="483"/>
      <c r="DG26" s="605"/>
      <c r="DH26" s="488"/>
      <c r="DI26" s="488"/>
      <c r="DJ26" s="488"/>
      <c r="DK26" s="612"/>
      <c r="DL26" s="830"/>
      <c r="DM26" s="830"/>
      <c r="DN26" s="831"/>
      <c r="DO26" s="830"/>
      <c r="DP26" s="500"/>
      <c r="DQ26" s="153"/>
    </row>
    <row r="27" spans="1:121" s="143" customFormat="1" ht="20.25" customHeight="1">
      <c r="A27" s="567" t="s">
        <v>32</v>
      </c>
      <c r="B27" s="567"/>
      <c r="C27" s="713">
        <v>35.750412145129594</v>
      </c>
      <c r="D27" s="713">
        <v>4.0388149134309801</v>
      </c>
      <c r="E27" s="713">
        <v>27.823219155795325</v>
      </c>
      <c r="F27" s="713">
        <v>43.677605134463867</v>
      </c>
      <c r="G27" s="713">
        <v>11.297254132442783</v>
      </c>
      <c r="H27" s="713">
        <v>89.640146999999942</v>
      </c>
      <c r="I27" s="533">
        <v>119</v>
      </c>
      <c r="J27" s="432"/>
      <c r="K27" s="713">
        <v>45.971513600598946</v>
      </c>
      <c r="L27" s="713">
        <v>5.8253199986451891</v>
      </c>
      <c r="M27" s="713">
        <v>34.536260570976403</v>
      </c>
      <c r="N27" s="713">
        <v>57.406766630221483</v>
      </c>
      <c r="O27" s="713">
        <v>12.671586255035322</v>
      </c>
      <c r="P27" s="431">
        <v>59.255294999999947</v>
      </c>
      <c r="Q27" s="431">
        <v>74</v>
      </c>
      <c r="R27" s="432"/>
      <c r="S27" s="713">
        <v>59.281584734004646</v>
      </c>
      <c r="T27" s="713">
        <v>5.8690130646640482</v>
      </c>
      <c r="U27" s="713">
        <v>47.760630399280132</v>
      </c>
      <c r="V27" s="713">
        <v>70.802539068729146</v>
      </c>
      <c r="W27" s="713">
        <v>9.9002297104542656</v>
      </c>
      <c r="X27" s="431">
        <v>86.549691999999936</v>
      </c>
      <c r="Y27" s="533">
        <v>116</v>
      </c>
      <c r="Z27" s="431"/>
      <c r="AA27" s="500">
        <v>59.459834828156545</v>
      </c>
      <c r="AB27" s="713">
        <v>5.5014699377165348</v>
      </c>
      <c r="AC27" s="713">
        <v>48.662582983788091</v>
      </c>
      <c r="AD27" s="713">
        <v>70.257086672525006</v>
      </c>
      <c r="AE27" s="713">
        <v>9.2524137573139953</v>
      </c>
      <c r="AF27" s="431">
        <v>80.49023200000002</v>
      </c>
      <c r="AG27" s="431">
        <v>109</v>
      </c>
      <c r="AH27" s="431"/>
      <c r="AI27" s="500"/>
      <c r="AJ27" s="713"/>
      <c r="AK27" s="713"/>
      <c r="AL27" s="713"/>
      <c r="AM27" s="713"/>
      <c r="AN27" s="431"/>
      <c r="AO27" s="431"/>
      <c r="AP27" s="431"/>
      <c r="AQ27" s="507">
        <v>43.023822852120588</v>
      </c>
      <c r="AR27" s="500">
        <v>5.9072426392295219</v>
      </c>
      <c r="AS27" s="500">
        <v>31.431178567758426</v>
      </c>
      <c r="AT27" s="500">
        <v>54.61646713648274</v>
      </c>
      <c r="AU27" s="500">
        <v>13.730166795111657</v>
      </c>
      <c r="AV27" s="506">
        <v>91.382635000000093</v>
      </c>
      <c r="AW27" s="506">
        <v>107</v>
      </c>
      <c r="AX27" s="756"/>
      <c r="AY27" s="507">
        <v>60.404736131187107</v>
      </c>
      <c r="AZ27" s="500">
        <v>5.9748326897690731</v>
      </c>
      <c r="BA27" s="500">
        <v>48.688177187525199</v>
      </c>
      <c r="BB27" s="500">
        <v>72.12129507484903</v>
      </c>
      <c r="BC27" s="598">
        <v>9.8913314955849181</v>
      </c>
      <c r="BD27" s="506">
        <v>119.08099199999998</v>
      </c>
      <c r="BE27" s="506">
        <v>192</v>
      </c>
      <c r="BF27" s="504"/>
      <c r="BG27" s="507">
        <v>66.133803970258043</v>
      </c>
      <c r="BH27" s="500">
        <v>4.5122621156916383</v>
      </c>
      <c r="BI27" s="500">
        <v>57.284878311634834</v>
      </c>
      <c r="BJ27" s="500">
        <v>74.982729628881245</v>
      </c>
      <c r="BK27" s="598">
        <v>6.8229284341800618</v>
      </c>
      <c r="BL27" s="506">
        <v>124.02256800000001</v>
      </c>
      <c r="BM27" s="506">
        <v>178</v>
      </c>
      <c r="BN27" s="598"/>
      <c r="BO27" s="507">
        <v>59.349435626355408</v>
      </c>
      <c r="BP27" s="500">
        <v>5.1074470870920123</v>
      </c>
      <c r="BQ27" s="500">
        <v>49.33370869603332</v>
      </c>
      <c r="BR27" s="500">
        <v>69.36516255667749</v>
      </c>
      <c r="BS27" s="598">
        <v>8.6057214077768585</v>
      </c>
      <c r="BT27" s="506">
        <v>116.61370200000013</v>
      </c>
      <c r="BU27" s="506">
        <v>200</v>
      </c>
      <c r="BV27" s="481"/>
      <c r="BW27" s="507">
        <v>72.083888455658041</v>
      </c>
      <c r="BX27" s="500">
        <v>4.4667329521574244</v>
      </c>
      <c r="BY27" s="500">
        <v>63.324105932704377</v>
      </c>
      <c r="BZ27" s="500">
        <v>80.843670978611698</v>
      </c>
      <c r="CA27" s="500">
        <v>6.1965760280885895</v>
      </c>
      <c r="CB27" s="500">
        <v>97.828288000000072</v>
      </c>
      <c r="CC27" s="506">
        <v>180</v>
      </c>
      <c r="CD27" s="513"/>
      <c r="CE27" s="612">
        <v>70.743986780568008</v>
      </c>
      <c r="CF27" s="598">
        <v>4.4999409985745498</v>
      </c>
      <c r="CG27" s="598">
        <v>61.918910380580719</v>
      </c>
      <c r="CH27" s="598">
        <v>79.569063180555304</v>
      </c>
      <c r="CI27" s="598">
        <v>6.3608812612333505</v>
      </c>
      <c r="CJ27" s="744">
        <v>82.594774000000015</v>
      </c>
      <c r="CK27" s="744">
        <v>157</v>
      </c>
      <c r="CL27" s="744"/>
      <c r="CM27" s="612">
        <v>49.143503168480493</v>
      </c>
      <c r="CN27" s="598">
        <v>4.6865752912505405</v>
      </c>
      <c r="CO27" s="598">
        <v>39.950352764049335</v>
      </c>
      <c r="CP27" s="598">
        <v>58.336653572911644</v>
      </c>
      <c r="CQ27" s="598">
        <v>9.5365104013512862</v>
      </c>
      <c r="CR27" s="744">
        <v>84.063008000000039</v>
      </c>
      <c r="CS27" s="744">
        <v>163</v>
      </c>
      <c r="CT27" s="744"/>
      <c r="CU27" s="612">
        <v>47.307270198506949</v>
      </c>
      <c r="CV27" s="598">
        <v>4.3881528582985725</v>
      </c>
      <c r="CW27" s="598">
        <v>38.701550275424836</v>
      </c>
      <c r="CX27" s="598">
        <v>55.912990121589068</v>
      </c>
      <c r="CY27" s="598">
        <v>9.2758530346083372</v>
      </c>
      <c r="CZ27" s="744">
        <v>88.103343999999908</v>
      </c>
      <c r="DA27" s="744">
        <v>181</v>
      </c>
      <c r="DB27" s="744"/>
      <c r="DC27" s="612"/>
      <c r="DD27" s="598"/>
      <c r="DE27" s="598"/>
      <c r="DF27" s="598"/>
      <c r="DG27" s="598"/>
      <c r="DH27" s="744"/>
      <c r="DI27" s="744"/>
      <c r="DJ27" s="744"/>
      <c r="DK27" s="612"/>
      <c r="DL27" s="830"/>
      <c r="DM27" s="830"/>
      <c r="DN27" s="831"/>
      <c r="DO27" s="830"/>
      <c r="DP27" s="500"/>
      <c r="DQ27" s="153"/>
    </row>
    <row r="28" spans="1:121" s="143" customFormat="1" ht="20.25" customHeight="1">
      <c r="A28" s="567" t="s">
        <v>33</v>
      </c>
      <c r="B28" s="567"/>
      <c r="C28" s="713">
        <v>58.477710120849757</v>
      </c>
      <c r="D28" s="713">
        <v>4.2534393018767371</v>
      </c>
      <c r="E28" s="713">
        <v>50.129262633873253</v>
      </c>
      <c r="F28" s="713">
        <v>66.826157607826261</v>
      </c>
      <c r="G28" s="713">
        <v>7.2736078295244466</v>
      </c>
      <c r="H28" s="713">
        <v>10.002588999999992</v>
      </c>
      <c r="I28" s="533">
        <v>107</v>
      </c>
      <c r="J28" s="432"/>
      <c r="K28" s="713">
        <v>70.120046301015364</v>
      </c>
      <c r="L28" s="713">
        <v>6.2153549364127096</v>
      </c>
      <c r="M28" s="713">
        <v>57.919144653840149</v>
      </c>
      <c r="N28" s="713">
        <v>82.320947948190593</v>
      </c>
      <c r="O28" s="713">
        <v>8.8638773992405486</v>
      </c>
      <c r="P28" s="431">
        <v>8.544952999999996</v>
      </c>
      <c r="Q28" s="431">
        <v>88</v>
      </c>
      <c r="R28" s="432"/>
      <c r="S28" s="713">
        <v>63.135494508182333</v>
      </c>
      <c r="T28" s="713">
        <v>5.6049020533794947</v>
      </c>
      <c r="U28" s="713">
        <v>52.132993764680393</v>
      </c>
      <c r="V28" s="713">
        <v>74.137995251684274</v>
      </c>
      <c r="W28" s="713">
        <v>8.8775768639193942</v>
      </c>
      <c r="X28" s="431">
        <v>9.9759319999999949</v>
      </c>
      <c r="Y28" s="533">
        <v>90</v>
      </c>
      <c r="Z28" s="431"/>
      <c r="AA28" s="500">
        <v>73.104209546970793</v>
      </c>
      <c r="AB28" s="713">
        <v>4.8544766844825791</v>
      </c>
      <c r="AC28" s="713">
        <v>63.57675453433307</v>
      </c>
      <c r="AD28" s="713">
        <v>82.631664559608538</v>
      </c>
      <c r="AE28" s="713">
        <v>6.6404885772870417</v>
      </c>
      <c r="AF28" s="431">
        <v>9.9443480000000051</v>
      </c>
      <c r="AG28" s="431">
        <v>84</v>
      </c>
      <c r="AH28" s="431"/>
      <c r="AI28" s="500"/>
      <c r="AJ28" s="713"/>
      <c r="AK28" s="713"/>
      <c r="AL28" s="713"/>
      <c r="AM28" s="713"/>
      <c r="AN28" s="431"/>
      <c r="AO28" s="431"/>
      <c r="AP28" s="431"/>
      <c r="AQ28" s="507">
        <v>66.069844789357006</v>
      </c>
      <c r="AR28" s="500">
        <v>6.997494278148074</v>
      </c>
      <c r="AS28" s="500">
        <v>52.337640611772976</v>
      </c>
      <c r="AT28" s="500">
        <v>79.80204896694103</v>
      </c>
      <c r="AU28" s="500">
        <v>10.591056026326976</v>
      </c>
      <c r="AV28" s="506">
        <v>8.3886000000000003</v>
      </c>
      <c r="AW28" s="506">
        <v>61</v>
      </c>
      <c r="AX28" s="756"/>
      <c r="AY28" s="507">
        <v>72.691930079192375</v>
      </c>
      <c r="AZ28" s="500">
        <v>3.9683082097180535</v>
      </c>
      <c r="BA28" s="500">
        <v>64.910136101028925</v>
      </c>
      <c r="BB28" s="500">
        <v>80.47372405735581</v>
      </c>
      <c r="BC28" s="598">
        <v>5.4590766889734272</v>
      </c>
      <c r="BD28" s="506">
        <v>12.561697000000001</v>
      </c>
      <c r="BE28" s="506">
        <v>151</v>
      </c>
      <c r="BF28" s="504"/>
      <c r="BG28" s="507">
        <v>77.846282280666728</v>
      </c>
      <c r="BH28" s="500">
        <v>3.8769241799139014</v>
      </c>
      <c r="BI28" s="500">
        <v>70.243307769750416</v>
      </c>
      <c r="BJ28" s="500">
        <v>85.449256791583053</v>
      </c>
      <c r="BK28" s="598">
        <v>4.9802303544002928</v>
      </c>
      <c r="BL28" s="506">
        <v>11.777328000000004</v>
      </c>
      <c r="BM28" s="506">
        <v>128</v>
      </c>
      <c r="BN28" s="598"/>
      <c r="BO28" s="507">
        <v>80.756793806224735</v>
      </c>
      <c r="BP28" s="500">
        <v>3.0891946567283424</v>
      </c>
      <c r="BQ28" s="500">
        <v>74.698869056578914</v>
      </c>
      <c r="BR28" s="500">
        <v>86.814718555870556</v>
      </c>
      <c r="BS28" s="598">
        <v>3.825306220230634</v>
      </c>
      <c r="BT28" s="506">
        <v>11.102760000000004</v>
      </c>
      <c r="BU28" s="506">
        <v>170</v>
      </c>
      <c r="BV28" s="481"/>
      <c r="BW28" s="507">
        <v>83.332842483641642</v>
      </c>
      <c r="BX28" s="500">
        <v>3.3474785798307636</v>
      </c>
      <c r="BY28" s="500">
        <v>76.768047884627123</v>
      </c>
      <c r="BZ28" s="500">
        <v>89.897637082656161</v>
      </c>
      <c r="CA28" s="500">
        <v>4.0169979567034195</v>
      </c>
      <c r="CB28" s="500">
        <v>10.152463000000001</v>
      </c>
      <c r="CC28" s="506">
        <v>131</v>
      </c>
      <c r="CD28" s="513"/>
      <c r="CE28" s="612">
        <v>79.897484548789649</v>
      </c>
      <c r="CF28" s="598">
        <v>3.9765779154344205</v>
      </c>
      <c r="CG28" s="598">
        <v>72.098803649345058</v>
      </c>
      <c r="CH28" s="598">
        <v>87.696165448234254</v>
      </c>
      <c r="CI28" s="598">
        <v>4.9771002652857117</v>
      </c>
      <c r="CJ28" s="744">
        <v>11.131005000000005</v>
      </c>
      <c r="CK28" s="744">
        <v>165</v>
      </c>
      <c r="CL28" s="744"/>
      <c r="CM28" s="612">
        <v>68.852815946837026</v>
      </c>
      <c r="CN28" s="598">
        <v>4.4761574358594576</v>
      </c>
      <c r="CO28" s="598">
        <v>60.072419605271222</v>
      </c>
      <c r="CP28" s="598">
        <v>77.633212288402817</v>
      </c>
      <c r="CQ28" s="598">
        <v>6.501052098313032</v>
      </c>
      <c r="CR28" s="744">
        <v>9.2822419999999966</v>
      </c>
      <c r="CS28" s="744">
        <v>98</v>
      </c>
      <c r="CT28" s="744"/>
      <c r="CU28" s="612">
        <v>70.249907555774669</v>
      </c>
      <c r="CV28" s="598">
        <v>4.7533427004558471</v>
      </c>
      <c r="CW28" s="598">
        <v>60.928004399828005</v>
      </c>
      <c r="CX28" s="598">
        <v>79.571810711721341</v>
      </c>
      <c r="CY28" s="598">
        <v>6.7663330327971565</v>
      </c>
      <c r="CZ28" s="744">
        <v>7.7884800000000016</v>
      </c>
      <c r="DA28" s="744">
        <v>136</v>
      </c>
      <c r="DB28" s="744"/>
      <c r="DC28" s="612"/>
      <c r="DD28" s="598"/>
      <c r="DE28" s="598"/>
      <c r="DF28" s="598"/>
      <c r="DG28" s="598"/>
      <c r="DH28" s="744"/>
      <c r="DI28" s="744"/>
      <c r="DJ28" s="744"/>
      <c r="DK28" s="612"/>
      <c r="DL28" s="830"/>
      <c r="DM28" s="830"/>
      <c r="DN28" s="831"/>
      <c r="DO28" s="830"/>
      <c r="DP28" s="500"/>
      <c r="DQ28" s="155"/>
    </row>
    <row r="29" spans="1:121" s="143" customFormat="1" ht="20.25" customHeight="1">
      <c r="A29" s="567" t="s">
        <v>34</v>
      </c>
      <c r="B29" s="567"/>
      <c r="C29" s="713">
        <v>74.610847728079108</v>
      </c>
      <c r="D29" s="713">
        <v>5.125302248176812</v>
      </c>
      <c r="E29" s="713">
        <v>64.551149296528124</v>
      </c>
      <c r="F29" s="713">
        <v>84.670546159630106</v>
      </c>
      <c r="G29" s="713">
        <v>6.8693794592122712</v>
      </c>
      <c r="H29" s="713">
        <v>12.471275000000002</v>
      </c>
      <c r="I29" s="533">
        <v>63</v>
      </c>
      <c r="J29" s="432"/>
      <c r="K29" s="713">
        <v>67.022387591952111</v>
      </c>
      <c r="L29" s="713">
        <v>8.0910756043090188</v>
      </c>
      <c r="M29" s="713">
        <v>51.139398015654471</v>
      </c>
      <c r="N29" s="713">
        <v>82.905377168249757</v>
      </c>
      <c r="O29" s="713">
        <v>12.072198402673102</v>
      </c>
      <c r="P29" s="431">
        <v>8.7749499999999969</v>
      </c>
      <c r="Q29" s="431">
        <v>49</v>
      </c>
      <c r="R29" s="432"/>
      <c r="S29" s="713">
        <v>91.606665309487951</v>
      </c>
      <c r="T29" s="713">
        <v>5.8298896185714106</v>
      </c>
      <c r="U29" s="713">
        <v>80.162510843989182</v>
      </c>
      <c r="V29" s="713">
        <v>100</v>
      </c>
      <c r="W29" s="713">
        <v>6.3640452350005958</v>
      </c>
      <c r="X29" s="431">
        <v>5.7619530000000001</v>
      </c>
      <c r="Y29" s="533">
        <v>32</v>
      </c>
      <c r="Z29" s="431"/>
      <c r="AA29" s="500">
        <v>85.959547233473771</v>
      </c>
      <c r="AB29" s="713">
        <v>5.9406094282472104</v>
      </c>
      <c r="AC29" s="713">
        <v>74.300434881323383</v>
      </c>
      <c r="AD29" s="713">
        <v>97.618659585624144</v>
      </c>
      <c r="AE29" s="713">
        <v>6.9109361547845154</v>
      </c>
      <c r="AF29" s="431">
        <v>6.8948560000000008</v>
      </c>
      <c r="AG29" s="431">
        <v>35</v>
      </c>
      <c r="AH29" s="431"/>
      <c r="AI29" s="500"/>
      <c r="AJ29" s="713"/>
      <c r="AK29" s="713"/>
      <c r="AL29" s="713"/>
      <c r="AM29" s="713"/>
      <c r="AN29" s="431"/>
      <c r="AO29" s="431"/>
      <c r="AP29" s="431"/>
      <c r="AQ29" s="507" t="s">
        <v>179</v>
      </c>
      <c r="AR29" s="500">
        <v>9.4245965155113538</v>
      </c>
      <c r="AS29" s="500">
        <v>29.562226435419859</v>
      </c>
      <c r="AT29" s="500">
        <v>66.552748613195988</v>
      </c>
      <c r="AU29" s="500">
        <v>19.611088721074534</v>
      </c>
      <c r="AV29" s="506">
        <v>6.5431240000000033</v>
      </c>
      <c r="AW29" s="506">
        <v>36</v>
      </c>
      <c r="AX29" s="756"/>
      <c r="AY29" s="507">
        <v>80.777363674650545</v>
      </c>
      <c r="AZ29" s="500">
        <v>4.0023274644764379</v>
      </c>
      <c r="BA29" s="500">
        <v>72.928858438734466</v>
      </c>
      <c r="BB29" s="500">
        <v>88.625868910566624</v>
      </c>
      <c r="BC29" s="598">
        <v>4.954763664479982</v>
      </c>
      <c r="BD29" s="506">
        <v>9.7992230000000031</v>
      </c>
      <c r="BE29" s="506">
        <v>121</v>
      </c>
      <c r="BF29" s="504"/>
      <c r="BG29" s="507">
        <v>81.491678736866675</v>
      </c>
      <c r="BH29" s="500">
        <v>3.4280593950676259</v>
      </c>
      <c r="BI29" s="500">
        <v>74.76896583532492</v>
      </c>
      <c r="BJ29" s="500">
        <v>88.214391638408443</v>
      </c>
      <c r="BK29" s="598">
        <v>4.2066373502215981</v>
      </c>
      <c r="BL29" s="506">
        <v>11.010587999999998</v>
      </c>
      <c r="BM29" s="506">
        <v>123</v>
      </c>
      <c r="BN29" s="598"/>
      <c r="BO29" s="507">
        <v>84.341967569946007</v>
      </c>
      <c r="BP29" s="500">
        <v>3.5474490954639699</v>
      </c>
      <c r="BQ29" s="500">
        <v>77.385403785040538</v>
      </c>
      <c r="BR29" s="500">
        <v>91.298531354851477</v>
      </c>
      <c r="BS29" s="598">
        <v>4.2060307551184639</v>
      </c>
      <c r="BT29" s="506">
        <v>9.7451579999999964</v>
      </c>
      <c r="BU29" s="506">
        <v>118</v>
      </c>
      <c r="BV29" s="481"/>
      <c r="BW29" s="507">
        <v>86.30970496294988</v>
      </c>
      <c r="BX29" s="500">
        <v>3.3472296939873707</v>
      </c>
      <c r="BY29" s="500">
        <v>79.745398458004217</v>
      </c>
      <c r="BZ29" s="500">
        <v>92.874011467895528</v>
      </c>
      <c r="CA29" s="500">
        <v>3.8781614366822756</v>
      </c>
      <c r="CB29" s="500">
        <v>8.9111519999999977</v>
      </c>
      <c r="CC29" s="506">
        <v>120</v>
      </c>
      <c r="CD29" s="513"/>
      <c r="CE29" s="612">
        <v>91.05351892660353</v>
      </c>
      <c r="CF29" s="598">
        <v>2.5485924291010829</v>
      </c>
      <c r="CG29" s="598">
        <v>86.055337193471715</v>
      </c>
      <c r="CH29" s="598">
        <v>96.051700659735346</v>
      </c>
      <c r="CI29" s="598">
        <v>2.7990048700429182</v>
      </c>
      <c r="CJ29" s="744">
        <v>8.4296160000000029</v>
      </c>
      <c r="CK29" s="744">
        <v>121</v>
      </c>
      <c r="CL29" s="744"/>
      <c r="CM29" s="612">
        <v>75.063648680412328</v>
      </c>
      <c r="CN29" s="598">
        <v>5.6988694062309175</v>
      </c>
      <c r="CO29" s="598">
        <v>63.884789848356206</v>
      </c>
      <c r="CP29" s="598">
        <v>86.242507512468464</v>
      </c>
      <c r="CQ29" s="598">
        <v>7.5920495558298411</v>
      </c>
      <c r="CR29" s="744">
        <v>4.5436919999999983</v>
      </c>
      <c r="CS29" s="744">
        <v>50</v>
      </c>
      <c r="CT29" s="744"/>
      <c r="CU29" s="612">
        <v>78.145772237202252</v>
      </c>
      <c r="CV29" s="598">
        <v>4.0154909369173097</v>
      </c>
      <c r="CW29" s="598">
        <v>70.270889234566027</v>
      </c>
      <c r="CX29" s="598">
        <v>86.020655239838476</v>
      </c>
      <c r="CY29" s="598">
        <v>5.138462161111879</v>
      </c>
      <c r="CZ29" s="744">
        <v>8.3822819999999982</v>
      </c>
      <c r="DA29" s="744">
        <v>127</v>
      </c>
      <c r="DB29" s="744"/>
      <c r="DC29" s="612"/>
      <c r="DD29" s="598"/>
      <c r="DE29" s="598"/>
      <c r="DF29" s="598"/>
      <c r="DG29" s="598"/>
      <c r="DH29" s="744"/>
      <c r="DI29" s="744"/>
      <c r="DJ29" s="744"/>
      <c r="DK29" s="612"/>
      <c r="DL29" s="830"/>
      <c r="DM29" s="830"/>
      <c r="DN29" s="831"/>
      <c r="DO29" s="830"/>
      <c r="DP29" s="500"/>
      <c r="DQ29" s="153"/>
    </row>
    <row r="30" spans="1:121" s="143" customFormat="1" ht="20.25" customHeight="1">
      <c r="A30" s="567" t="s">
        <v>35</v>
      </c>
      <c r="B30" s="567"/>
      <c r="C30" s="713">
        <v>45.814095435205964</v>
      </c>
      <c r="D30" s="713">
        <v>5.5240538872681455</v>
      </c>
      <c r="E30" s="713">
        <v>34.971746333682795</v>
      </c>
      <c r="F30" s="713">
        <v>56.656444536729133</v>
      </c>
      <c r="G30" s="713">
        <v>12.057542192622167</v>
      </c>
      <c r="H30" s="713">
        <v>22.322475000000011</v>
      </c>
      <c r="I30" s="533">
        <v>102</v>
      </c>
      <c r="J30" s="432"/>
      <c r="K30" s="713">
        <v>80.208227884934828</v>
      </c>
      <c r="L30" s="713">
        <v>4.5762846152310006</v>
      </c>
      <c r="M30" s="713">
        <v>71.22486344780414</v>
      </c>
      <c r="N30" s="713">
        <v>89.191592322065503</v>
      </c>
      <c r="O30" s="713">
        <v>5.7055052030273634</v>
      </c>
      <c r="P30" s="431">
        <v>16.684701</v>
      </c>
      <c r="Q30" s="431">
        <v>74</v>
      </c>
      <c r="R30" s="432"/>
      <c r="S30" s="713">
        <v>77.660859396101671</v>
      </c>
      <c r="T30" s="713">
        <v>5.3618379321063632</v>
      </c>
      <c r="U30" s="713">
        <v>67.135496905785402</v>
      </c>
      <c r="V30" s="713">
        <v>88.18622188641794</v>
      </c>
      <c r="W30" s="713">
        <v>6.9041702265472367</v>
      </c>
      <c r="X30" s="431">
        <v>13.443090999999997</v>
      </c>
      <c r="Y30" s="533">
        <v>62</v>
      </c>
      <c r="Z30" s="431"/>
      <c r="AA30" s="500">
        <v>71.220299246074191</v>
      </c>
      <c r="AB30" s="713">
        <v>6.2109391316151807</v>
      </c>
      <c r="AC30" s="713">
        <v>59.030634528588365</v>
      </c>
      <c r="AD30" s="713">
        <v>83.409963963560017</v>
      </c>
      <c r="AE30" s="713">
        <v>8.7207428182177154</v>
      </c>
      <c r="AF30" s="431">
        <v>20.944502000000007</v>
      </c>
      <c r="AG30" s="431">
        <v>88</v>
      </c>
      <c r="AH30" s="431"/>
      <c r="AI30" s="500"/>
      <c r="AJ30" s="713"/>
      <c r="AK30" s="713"/>
      <c r="AL30" s="713"/>
      <c r="AM30" s="713"/>
      <c r="AN30" s="431"/>
      <c r="AO30" s="431"/>
      <c r="AP30" s="431"/>
      <c r="AQ30" s="507">
        <v>78.878300727140598</v>
      </c>
      <c r="AR30" s="500">
        <v>7.0189853168367637</v>
      </c>
      <c r="AS30" s="500">
        <v>65.103921548115977</v>
      </c>
      <c r="AT30" s="500">
        <v>92.652679906165233</v>
      </c>
      <c r="AU30" s="500">
        <v>8.898499653430866</v>
      </c>
      <c r="AV30" s="506">
        <v>14.791362000000005</v>
      </c>
      <c r="AW30" s="506">
        <v>68</v>
      </c>
      <c r="AX30" s="756"/>
      <c r="AY30" s="507">
        <v>77.791440898626149</v>
      </c>
      <c r="AZ30" s="500">
        <v>3.4534559112995216</v>
      </c>
      <c r="BA30" s="500">
        <v>71.019264698049994</v>
      </c>
      <c r="BB30" s="500">
        <v>84.563617099202304</v>
      </c>
      <c r="BC30" s="598">
        <v>4.4393777405407491</v>
      </c>
      <c r="BD30" s="506">
        <v>21.436456000000003</v>
      </c>
      <c r="BE30" s="506">
        <v>154</v>
      </c>
      <c r="BF30" s="504"/>
      <c r="BG30" s="507">
        <v>78.283182302352188</v>
      </c>
      <c r="BH30" s="500">
        <v>4.9516646900689167</v>
      </c>
      <c r="BI30" s="500">
        <v>68.572551225209395</v>
      </c>
      <c r="BJ30" s="500">
        <v>87.993813379494995</v>
      </c>
      <c r="BK30" s="598">
        <v>6.3253237086660086</v>
      </c>
      <c r="BL30" s="506">
        <v>18.417634</v>
      </c>
      <c r="BM30" s="506">
        <v>114</v>
      </c>
      <c r="BN30" s="598"/>
      <c r="BO30" s="507">
        <v>85.471160445200368</v>
      </c>
      <c r="BP30" s="500">
        <v>3.2811561335678743</v>
      </c>
      <c r="BQ30" s="500">
        <v>79.03679836778953</v>
      </c>
      <c r="BR30" s="500">
        <v>91.905522522611207</v>
      </c>
      <c r="BS30" s="598">
        <v>3.8389043935721219</v>
      </c>
      <c r="BT30" s="506">
        <v>16.086240000000004</v>
      </c>
      <c r="BU30" s="506">
        <v>129</v>
      </c>
      <c r="BV30" s="481"/>
      <c r="BW30" s="507">
        <v>78.366214495025503</v>
      </c>
      <c r="BX30" s="500">
        <v>3.8897203987694642</v>
      </c>
      <c r="BY30" s="500">
        <v>70.738020660007933</v>
      </c>
      <c r="BZ30" s="500">
        <v>85.994408330043072</v>
      </c>
      <c r="CA30" s="500">
        <v>4.9635170255880796</v>
      </c>
      <c r="CB30" s="500">
        <v>13.472760000000008</v>
      </c>
      <c r="CC30" s="506">
        <v>122</v>
      </c>
      <c r="CD30" s="513"/>
      <c r="CE30" s="612">
        <v>82.845606276092383</v>
      </c>
      <c r="CF30" s="598">
        <v>4.491208165800872</v>
      </c>
      <c r="CG30" s="598">
        <v>74.037656304305017</v>
      </c>
      <c r="CH30" s="598">
        <v>91.653556247879749</v>
      </c>
      <c r="CI30" s="598">
        <v>5.4211784639892802</v>
      </c>
      <c r="CJ30" s="744">
        <v>11.410412000000001</v>
      </c>
      <c r="CK30" s="744">
        <v>104</v>
      </c>
      <c r="CL30" s="744"/>
      <c r="CM30" s="612">
        <v>77.86791646671665</v>
      </c>
      <c r="CN30" s="598">
        <v>4.7850211803081359</v>
      </c>
      <c r="CO30" s="598">
        <v>68.481655355946458</v>
      </c>
      <c r="CP30" s="598">
        <v>87.254177577486843</v>
      </c>
      <c r="CQ30" s="598">
        <v>6.1450484325638977</v>
      </c>
      <c r="CR30" s="744">
        <v>12.467701000000003</v>
      </c>
      <c r="CS30" s="744">
        <v>96</v>
      </c>
      <c r="CT30" s="744"/>
      <c r="CU30" s="612">
        <v>74.738464244898779</v>
      </c>
      <c r="CV30" s="598">
        <v>3.8602550798806727</v>
      </c>
      <c r="CW30" s="598">
        <v>67.168018291475761</v>
      </c>
      <c r="CX30" s="598">
        <v>82.308910198321783</v>
      </c>
      <c r="CY30" s="598">
        <v>5.1650179313714659</v>
      </c>
      <c r="CZ30" s="744">
        <v>15.745935000000006</v>
      </c>
      <c r="DA30" s="744">
        <v>138</v>
      </c>
      <c r="DB30" s="744"/>
      <c r="DC30" s="612"/>
      <c r="DD30" s="598"/>
      <c r="DE30" s="598"/>
      <c r="DF30" s="598"/>
      <c r="DG30" s="598"/>
      <c r="DH30" s="744"/>
      <c r="DI30" s="744"/>
      <c r="DJ30" s="744"/>
      <c r="DK30" s="612"/>
      <c r="DL30" s="598"/>
      <c r="DM30" s="598"/>
      <c r="DN30" s="500"/>
      <c r="DO30" s="598"/>
      <c r="DP30" s="500"/>
      <c r="DQ30" s="153"/>
    </row>
    <row r="31" spans="1:121" s="143" customFormat="1" ht="20.25" customHeight="1">
      <c r="A31" s="567" t="s">
        <v>36</v>
      </c>
      <c r="B31" s="567"/>
      <c r="C31" s="713">
        <v>56.148374614916783</v>
      </c>
      <c r="D31" s="713">
        <v>6.3138115961214032</v>
      </c>
      <c r="E31" s="713">
        <v>43.755926806945119</v>
      </c>
      <c r="F31" s="713">
        <v>68.540822422888454</v>
      </c>
      <c r="G31" s="713">
        <v>11.244869757002778</v>
      </c>
      <c r="H31" s="713">
        <v>110.21157500000004</v>
      </c>
      <c r="I31" s="533">
        <v>86</v>
      </c>
      <c r="J31" s="432"/>
      <c r="K31" s="713">
        <v>68.910477851674173</v>
      </c>
      <c r="L31" s="713">
        <v>6.347431330907777</v>
      </c>
      <c r="M31" s="713">
        <v>56.45030684407881</v>
      </c>
      <c r="N31" s="713">
        <v>81.370648859269522</v>
      </c>
      <c r="O31" s="713">
        <v>9.2111265641928313</v>
      </c>
      <c r="P31" s="431">
        <v>104.115341</v>
      </c>
      <c r="Q31" s="431">
        <v>87</v>
      </c>
      <c r="R31" s="432"/>
      <c r="S31" s="713">
        <v>69.243398182213269</v>
      </c>
      <c r="T31" s="713">
        <v>5.1979612735928322</v>
      </c>
      <c r="U31" s="713">
        <v>59.03972785350232</v>
      </c>
      <c r="V31" s="713">
        <v>79.447068510924211</v>
      </c>
      <c r="W31" s="713">
        <v>7.5067969077924968</v>
      </c>
      <c r="X31" s="431">
        <v>108.18243900000009</v>
      </c>
      <c r="Y31" s="533">
        <v>95</v>
      </c>
      <c r="Z31" s="431"/>
      <c r="AA31" s="500">
        <v>77.493222564134697</v>
      </c>
      <c r="AB31" s="713">
        <v>4.4670333914454652</v>
      </c>
      <c r="AC31" s="713">
        <v>68.726168473013132</v>
      </c>
      <c r="AD31" s="713">
        <v>86.260276655256263</v>
      </c>
      <c r="AE31" s="713">
        <v>5.7644181563729298</v>
      </c>
      <c r="AF31" s="431">
        <v>116.61821899999998</v>
      </c>
      <c r="AG31" s="431">
        <v>94</v>
      </c>
      <c r="AH31" s="431"/>
      <c r="AI31" s="500"/>
      <c r="AJ31" s="713"/>
      <c r="AK31" s="713"/>
      <c r="AL31" s="713"/>
      <c r="AM31" s="713"/>
      <c r="AN31" s="431"/>
      <c r="AO31" s="431"/>
      <c r="AP31" s="431"/>
      <c r="AQ31" s="507">
        <v>58.70727001719915</v>
      </c>
      <c r="AR31" s="500">
        <v>4.7335218676374202</v>
      </c>
      <c r="AS31" s="500">
        <v>49.417989285888716</v>
      </c>
      <c r="AT31" s="500">
        <v>67.996550748509591</v>
      </c>
      <c r="AU31" s="500">
        <v>8.0629228139047608</v>
      </c>
      <c r="AV31" s="506">
        <v>147.49482300000011</v>
      </c>
      <c r="AW31" s="506">
        <v>104</v>
      </c>
      <c r="AX31" s="756"/>
      <c r="AY31" s="507">
        <v>67.228954182672169</v>
      </c>
      <c r="AZ31" s="500">
        <v>3.9711689152486747</v>
      </c>
      <c r="BA31" s="500">
        <v>59.441550403078239</v>
      </c>
      <c r="BB31" s="500">
        <v>75.016357962266085</v>
      </c>
      <c r="BC31" s="598">
        <v>5.9069324571944897</v>
      </c>
      <c r="BD31" s="506">
        <v>151.23413599999998</v>
      </c>
      <c r="BE31" s="506">
        <v>179</v>
      </c>
      <c r="BF31" s="504"/>
      <c r="BG31" s="507">
        <v>75.969374181072254</v>
      </c>
      <c r="BH31" s="500">
        <v>3.6794878814383774</v>
      </c>
      <c r="BI31" s="500">
        <v>68.753588863232295</v>
      </c>
      <c r="BJ31" s="500">
        <v>83.185159498912213</v>
      </c>
      <c r="BK31" s="598">
        <v>4.843383167364725</v>
      </c>
      <c r="BL31" s="506">
        <v>135.19964999999996</v>
      </c>
      <c r="BM31" s="506">
        <v>137</v>
      </c>
      <c r="BN31" s="598"/>
      <c r="BO31" s="507">
        <v>81.11113184257492</v>
      </c>
      <c r="BP31" s="500">
        <v>3.2381660093702136</v>
      </c>
      <c r="BQ31" s="500">
        <v>74.761073593930632</v>
      </c>
      <c r="BR31" s="500">
        <v>87.461190091219208</v>
      </c>
      <c r="BS31" s="598">
        <v>3.9922584432122452</v>
      </c>
      <c r="BT31" s="506">
        <v>137.74018000000004</v>
      </c>
      <c r="BU31" s="506">
        <v>157</v>
      </c>
      <c r="BV31" s="481"/>
      <c r="BW31" s="507">
        <v>80.775060614864572</v>
      </c>
      <c r="BX31" s="500">
        <v>3.3275161332473275</v>
      </c>
      <c r="BY31" s="500">
        <v>74.249414693993543</v>
      </c>
      <c r="BZ31" s="500">
        <v>87.3007065357356</v>
      </c>
      <c r="CA31" s="500">
        <v>4.1194845388144268</v>
      </c>
      <c r="CB31" s="500">
        <v>133.93414400000003</v>
      </c>
      <c r="CC31" s="506">
        <v>162</v>
      </c>
      <c r="CD31" s="513"/>
      <c r="CE31" s="612">
        <v>80.360696752206749</v>
      </c>
      <c r="CF31" s="598">
        <v>3.5427295731925024</v>
      </c>
      <c r="CG31" s="598">
        <v>73.412859178820341</v>
      </c>
      <c r="CH31" s="598">
        <v>87.308534325593158</v>
      </c>
      <c r="CI31" s="598">
        <v>4.4085351625516083</v>
      </c>
      <c r="CJ31" s="744">
        <v>130.15548299999992</v>
      </c>
      <c r="CK31" s="744">
        <v>165</v>
      </c>
      <c r="CL31" s="481"/>
      <c r="CM31" s="612">
        <v>79.51916229569791</v>
      </c>
      <c r="CN31" s="598">
        <v>3.7479778871027531</v>
      </c>
      <c r="CO31" s="598">
        <v>72.16715741210119</v>
      </c>
      <c r="CP31" s="598">
        <v>86.871167179294631</v>
      </c>
      <c r="CQ31" s="598">
        <v>4.7133015224250219</v>
      </c>
      <c r="CR31" s="744">
        <v>89.899980000000042</v>
      </c>
      <c r="CS31" s="744">
        <v>112</v>
      </c>
      <c r="CT31" s="744"/>
      <c r="CU31" s="612">
        <v>80.223194008384709</v>
      </c>
      <c r="CV31" s="598">
        <v>3.0528755794276101</v>
      </c>
      <c r="CW31" s="598">
        <v>74.236120849142566</v>
      </c>
      <c r="CX31" s="598">
        <v>86.210267167626853</v>
      </c>
      <c r="CY31" s="598">
        <v>3.8054774771352684</v>
      </c>
      <c r="CZ31" s="744">
        <v>132.27738600000009</v>
      </c>
      <c r="DA31" s="744">
        <v>163</v>
      </c>
      <c r="DB31" s="481"/>
      <c r="DC31" s="612"/>
      <c r="DD31" s="598"/>
      <c r="DE31" s="598"/>
      <c r="DF31" s="598"/>
      <c r="DG31" s="598"/>
      <c r="DH31" s="744"/>
      <c r="DI31" s="744"/>
      <c r="DJ31" s="481"/>
      <c r="DK31" s="612"/>
      <c r="DL31" s="475"/>
      <c r="DM31" s="475"/>
      <c r="DN31" s="475"/>
      <c r="DO31" s="475"/>
      <c r="DP31" s="475"/>
      <c r="DQ31" s="155"/>
    </row>
    <row r="32" spans="1:121" s="143" customFormat="1" ht="20.25" customHeight="1">
      <c r="A32" s="567" t="s">
        <v>37</v>
      </c>
      <c r="B32" s="567"/>
      <c r="C32" s="713">
        <v>53.153389644179306</v>
      </c>
      <c r="D32" s="713">
        <v>6.1134794482700174</v>
      </c>
      <c r="E32" s="713">
        <v>41.154144206711102</v>
      </c>
      <c r="F32" s="713">
        <v>65.152635081647503</v>
      </c>
      <c r="G32" s="713">
        <v>11.501579653141631</v>
      </c>
      <c r="H32" s="713">
        <v>81.22129799999999</v>
      </c>
      <c r="I32" s="533">
        <v>69</v>
      </c>
      <c r="J32" s="432"/>
      <c r="K32" s="713">
        <v>58.178403109553045</v>
      </c>
      <c r="L32" s="713">
        <v>7.1417536986682242</v>
      </c>
      <c r="M32" s="713">
        <v>44.158956857929525</v>
      </c>
      <c r="N32" s="713">
        <v>72.197849361176566</v>
      </c>
      <c r="O32" s="713">
        <v>12.275609705580814</v>
      </c>
      <c r="P32" s="431">
        <v>70.925691999999998</v>
      </c>
      <c r="Q32" s="431">
        <v>60</v>
      </c>
      <c r="R32" s="432"/>
      <c r="S32" s="713">
        <v>63.913289202426014</v>
      </c>
      <c r="T32" s="713">
        <v>5.5598784507868277</v>
      </c>
      <c r="U32" s="713">
        <v>52.999170417481636</v>
      </c>
      <c r="V32" s="713">
        <v>74.827407987370393</v>
      </c>
      <c r="W32" s="713">
        <v>8.6990961037501826</v>
      </c>
      <c r="X32" s="431">
        <v>72.817598000000032</v>
      </c>
      <c r="Y32" s="533">
        <v>64</v>
      </c>
      <c r="Z32" s="431"/>
      <c r="AA32" s="500">
        <v>82.085675681903638</v>
      </c>
      <c r="AB32" s="713">
        <v>5.0483380260714839</v>
      </c>
      <c r="AC32" s="713">
        <v>72.177746041262878</v>
      </c>
      <c r="AD32" s="713">
        <v>91.993605322544397</v>
      </c>
      <c r="AE32" s="713">
        <v>6.1500840239589154</v>
      </c>
      <c r="AF32" s="431">
        <v>62.187050999999997</v>
      </c>
      <c r="AG32" s="431">
        <v>62</v>
      </c>
      <c r="AH32" s="431"/>
      <c r="AI32" s="500"/>
      <c r="AJ32" s="713"/>
      <c r="AK32" s="713"/>
      <c r="AL32" s="713"/>
      <c r="AM32" s="713"/>
      <c r="AN32" s="431"/>
      <c r="AO32" s="431"/>
      <c r="AP32" s="431"/>
      <c r="AQ32" s="507">
        <v>43.581612863535327</v>
      </c>
      <c r="AR32" s="500">
        <v>5.8120845868416797</v>
      </c>
      <c r="AS32" s="500">
        <v>32.175711111941183</v>
      </c>
      <c r="AT32" s="500">
        <v>54.987514615129463</v>
      </c>
      <c r="AU32" s="500">
        <v>13.336093377362459</v>
      </c>
      <c r="AV32" s="506">
        <v>62.239686000000006</v>
      </c>
      <c r="AW32" s="506">
        <v>65</v>
      </c>
      <c r="AX32" s="756"/>
      <c r="AY32" s="507">
        <v>50.838729686261395</v>
      </c>
      <c r="AZ32" s="500">
        <v>5.3476987816069324</v>
      </c>
      <c r="BA32" s="500">
        <v>40.351971103893753</v>
      </c>
      <c r="BB32" s="500">
        <v>61.325488268629044</v>
      </c>
      <c r="BC32" s="598">
        <v>10.518946509106202</v>
      </c>
      <c r="BD32" s="506">
        <v>75.534347999999994</v>
      </c>
      <c r="BE32" s="506">
        <v>114</v>
      </c>
      <c r="BF32" s="504"/>
      <c r="BG32" s="507">
        <v>64.127000873648598</v>
      </c>
      <c r="BH32" s="500">
        <v>6.4424097959270483</v>
      </c>
      <c r="BI32" s="500">
        <v>51.492893216583525</v>
      </c>
      <c r="BJ32" s="500">
        <v>76.76110853071367</v>
      </c>
      <c r="BK32" s="598">
        <v>10.046329483926321</v>
      </c>
      <c r="BL32" s="506">
        <v>55.542925000000018</v>
      </c>
      <c r="BM32" s="506">
        <v>71</v>
      </c>
      <c r="BN32" s="598"/>
      <c r="BO32" s="507">
        <v>67.254376648399415</v>
      </c>
      <c r="BP32" s="500">
        <v>5.1738302710857713</v>
      </c>
      <c r="BQ32" s="500">
        <v>57.108471992824491</v>
      </c>
      <c r="BR32" s="500">
        <v>77.400281303974339</v>
      </c>
      <c r="BS32" s="598">
        <v>7.6929272545847072</v>
      </c>
      <c r="BT32" s="506">
        <v>62.418882000000046</v>
      </c>
      <c r="BU32" s="506">
        <v>99</v>
      </c>
      <c r="BV32" s="481"/>
      <c r="BW32" s="507">
        <v>65.477779067622464</v>
      </c>
      <c r="BX32" s="500">
        <v>4.9365131166708283</v>
      </c>
      <c r="BY32" s="500">
        <v>55.796703035786166</v>
      </c>
      <c r="BZ32" s="500">
        <v>75.158855099458762</v>
      </c>
      <c r="CA32" s="500">
        <v>7.539218933453169</v>
      </c>
      <c r="CB32" s="500">
        <v>52.409411999999996</v>
      </c>
      <c r="CC32" s="506">
        <v>105</v>
      </c>
      <c r="CD32" s="513"/>
      <c r="CE32" s="612">
        <v>76.189502318556151</v>
      </c>
      <c r="CF32" s="598">
        <v>5.2474875441812063</v>
      </c>
      <c r="CG32" s="598">
        <v>65.898372168171875</v>
      </c>
      <c r="CH32" s="598">
        <v>86.480632468940414</v>
      </c>
      <c r="CI32" s="598">
        <v>6.8874154371568421</v>
      </c>
      <c r="CJ32" s="744">
        <v>46.109515000000002</v>
      </c>
      <c r="CK32" s="744">
        <v>99</v>
      </c>
      <c r="CL32" s="744"/>
      <c r="CM32" s="612">
        <v>61.08239510056336</v>
      </c>
      <c r="CN32" s="598">
        <v>7.0411629093445676</v>
      </c>
      <c r="CO32" s="598">
        <v>47.270503553967856</v>
      </c>
      <c r="CP32" s="598">
        <v>74.894286647158864</v>
      </c>
      <c r="CQ32" s="598">
        <v>11.52731961107993</v>
      </c>
      <c r="CR32" s="744">
        <v>37.546030999999985</v>
      </c>
      <c r="CS32" s="744">
        <v>66</v>
      </c>
      <c r="CT32" s="744"/>
      <c r="CU32" s="612">
        <v>66.595961623776986</v>
      </c>
      <c r="CV32" s="598">
        <v>4.9801365073025208</v>
      </c>
      <c r="CW32" s="598">
        <v>56.829287274793806</v>
      </c>
      <c r="CX32" s="598">
        <v>76.362635972760174</v>
      </c>
      <c r="CY32" s="598">
        <v>7.478135889736059</v>
      </c>
      <c r="CZ32" s="744">
        <v>50.056307000000004</v>
      </c>
      <c r="DA32" s="744">
        <v>106</v>
      </c>
      <c r="DB32" s="744"/>
      <c r="DC32" s="612"/>
      <c r="DD32" s="598"/>
      <c r="DE32" s="598"/>
      <c r="DF32" s="598"/>
      <c r="DG32" s="598"/>
      <c r="DH32" s="744"/>
      <c r="DI32" s="744"/>
      <c r="DJ32" s="744"/>
      <c r="DK32" s="612"/>
      <c r="DL32" s="598"/>
      <c r="DM32" s="598"/>
      <c r="DN32" s="500"/>
      <c r="DO32" s="598"/>
      <c r="DP32" s="500"/>
      <c r="DQ32" s="153"/>
    </row>
    <row r="33" spans="1:121" s="143" customFormat="1" ht="20.25" customHeight="1">
      <c r="A33" s="567" t="s">
        <v>38</v>
      </c>
      <c r="B33" s="567"/>
      <c r="C33" s="713">
        <v>46.809773840171772</v>
      </c>
      <c r="D33" s="713">
        <v>6.4811218259756487</v>
      </c>
      <c r="E33" s="713">
        <v>34.088937504977956</v>
      </c>
      <c r="F33" s="713">
        <v>59.530610175365595</v>
      </c>
      <c r="G33" s="713">
        <v>13.845659344787522</v>
      </c>
      <c r="H33" s="713">
        <v>52.502516</v>
      </c>
      <c r="I33" s="533">
        <v>72</v>
      </c>
      <c r="J33" s="432"/>
      <c r="K33" s="713">
        <v>67.444682626120368</v>
      </c>
      <c r="L33" s="713">
        <v>4.7428459398870713</v>
      </c>
      <c r="M33" s="713">
        <v>58.134354023444402</v>
      </c>
      <c r="N33" s="713">
        <v>76.755011228796334</v>
      </c>
      <c r="O33" s="713">
        <v>7.0322014356254599</v>
      </c>
      <c r="P33" s="431">
        <v>60.524293999999998</v>
      </c>
      <c r="Q33" s="431">
        <v>87</v>
      </c>
      <c r="R33" s="432"/>
      <c r="S33" s="713">
        <v>77.676173115654663</v>
      </c>
      <c r="T33" s="713">
        <v>4.3623244960027474</v>
      </c>
      <c r="U33" s="713">
        <v>69.112869412296035</v>
      </c>
      <c r="V33" s="713">
        <v>86.239476819013277</v>
      </c>
      <c r="W33" s="713">
        <v>5.6160394121213164</v>
      </c>
      <c r="X33" s="431">
        <v>42.305035999999966</v>
      </c>
      <c r="Y33" s="533">
        <v>62</v>
      </c>
      <c r="Z33" s="431"/>
      <c r="AA33" s="500">
        <v>63.593311323771083</v>
      </c>
      <c r="AB33" s="713">
        <v>7.8410164242330662</v>
      </c>
      <c r="AC33" s="713">
        <v>48.204437076207029</v>
      </c>
      <c r="AD33" s="713">
        <v>78.982185571335137</v>
      </c>
      <c r="AE33" s="713">
        <v>12.3299388898186</v>
      </c>
      <c r="AF33" s="431">
        <v>49.515447999999999</v>
      </c>
      <c r="AG33" s="431">
        <v>66</v>
      </c>
      <c r="AH33" s="431"/>
      <c r="AI33" s="500"/>
      <c r="AJ33" s="713"/>
      <c r="AK33" s="713"/>
      <c r="AL33" s="713"/>
      <c r="AM33" s="713"/>
      <c r="AN33" s="431"/>
      <c r="AO33" s="431"/>
      <c r="AP33" s="431"/>
      <c r="AQ33" s="507" t="s">
        <v>180</v>
      </c>
      <c r="AR33" s="500">
        <v>6.8003207948283375</v>
      </c>
      <c r="AS33" s="500">
        <v>28.520469169834474</v>
      </c>
      <c r="AT33" s="500">
        <v>55.210992924679971</v>
      </c>
      <c r="AU33" s="500">
        <v>16.243167442011867</v>
      </c>
      <c r="AV33" s="506">
        <v>55.28914799999999</v>
      </c>
      <c r="AW33" s="506">
        <v>69</v>
      </c>
      <c r="AX33" s="756"/>
      <c r="AY33" s="507">
        <v>63.713726079040597</v>
      </c>
      <c r="AZ33" s="500">
        <v>4.5588238516263058</v>
      </c>
      <c r="BA33" s="500">
        <v>54.773939620615799</v>
      </c>
      <c r="BB33" s="500">
        <v>72.653512537465403</v>
      </c>
      <c r="BC33" s="598">
        <v>7.1551675473677649</v>
      </c>
      <c r="BD33" s="506">
        <v>63.547514000000014</v>
      </c>
      <c r="BE33" s="506">
        <v>154</v>
      </c>
      <c r="BF33" s="504"/>
      <c r="BG33" s="507">
        <v>67.833070375156666</v>
      </c>
      <c r="BH33" s="500">
        <v>4.5688231444495697</v>
      </c>
      <c r="BI33" s="500">
        <v>58.873223780244402</v>
      </c>
      <c r="BJ33" s="500">
        <v>76.79291697006893</v>
      </c>
      <c r="BK33" s="598">
        <v>6.7353919248845688</v>
      </c>
      <c r="BL33" s="506">
        <v>67.510101999999975</v>
      </c>
      <c r="BM33" s="506">
        <v>143</v>
      </c>
      <c r="BN33" s="598"/>
      <c r="BO33" s="507">
        <v>82.430348187708347</v>
      </c>
      <c r="BP33" s="500">
        <v>2.84305191541001</v>
      </c>
      <c r="BQ33" s="500">
        <v>76.855110471503536</v>
      </c>
      <c r="BR33" s="500">
        <v>88.005585903913158</v>
      </c>
      <c r="BS33" s="598">
        <v>3.4490354316299654</v>
      </c>
      <c r="BT33" s="506">
        <v>61.104512</v>
      </c>
      <c r="BU33" s="506">
        <v>173</v>
      </c>
      <c r="BV33" s="481"/>
      <c r="BW33" s="507">
        <v>86.100711801797289</v>
      </c>
      <c r="BX33" s="500">
        <v>3.5849060095255125</v>
      </c>
      <c r="BY33" s="500">
        <v>79.070294415079431</v>
      </c>
      <c r="BZ33" s="500">
        <v>93.131129188515146</v>
      </c>
      <c r="CA33" s="500">
        <v>4.163619480612331</v>
      </c>
      <c r="CB33" s="500">
        <v>63.041847000000011</v>
      </c>
      <c r="CC33" s="506">
        <v>157</v>
      </c>
      <c r="CD33" s="513"/>
      <c r="CE33" s="612">
        <v>88.321612827491194</v>
      </c>
      <c r="CF33" s="598">
        <v>2.8205867819248542</v>
      </c>
      <c r="CG33" s="598">
        <v>82.790008335084252</v>
      </c>
      <c r="CH33" s="598">
        <v>93.853217319898135</v>
      </c>
      <c r="CI33" s="598">
        <v>3.193540846490194</v>
      </c>
      <c r="CJ33" s="744">
        <v>58.992049999999985</v>
      </c>
      <c r="CK33" s="744">
        <v>163</v>
      </c>
      <c r="CL33" s="744"/>
      <c r="CM33" s="612">
        <v>70.603962549716101</v>
      </c>
      <c r="CN33" s="598">
        <v>5.3507186920776748</v>
      </c>
      <c r="CO33" s="598">
        <v>60.108033507478176</v>
      </c>
      <c r="CP33" s="598">
        <v>81.099891591954034</v>
      </c>
      <c r="CQ33" s="598">
        <v>7.5784963036740924</v>
      </c>
      <c r="CR33" s="744">
        <v>41.513170000000038</v>
      </c>
      <c r="CS33" s="744">
        <v>103</v>
      </c>
      <c r="CT33" s="744"/>
      <c r="CU33" s="612">
        <v>73.778725181203427</v>
      </c>
      <c r="CV33" s="598">
        <v>4.133539174854179</v>
      </c>
      <c r="CW33" s="598">
        <v>65.672334729783415</v>
      </c>
      <c r="CX33" s="598">
        <v>81.885115632623453</v>
      </c>
      <c r="CY33" s="598">
        <v>5.6026166956694432</v>
      </c>
      <c r="CZ33" s="744">
        <v>52.784741000000004</v>
      </c>
      <c r="DA33" s="744">
        <v>150</v>
      </c>
      <c r="DB33" s="744"/>
      <c r="DC33" s="612"/>
      <c r="DD33" s="598"/>
      <c r="DE33" s="598"/>
      <c r="DF33" s="598"/>
      <c r="DG33" s="598"/>
      <c r="DH33" s="744"/>
      <c r="DI33" s="744"/>
      <c r="DJ33" s="744"/>
      <c r="DK33" s="612"/>
      <c r="DL33" s="598"/>
      <c r="DM33" s="598"/>
      <c r="DN33" s="500"/>
      <c r="DO33" s="598"/>
      <c r="DP33" s="500"/>
      <c r="DQ33" s="153"/>
    </row>
    <row r="34" spans="1:121" s="197" customFormat="1" ht="20.25" customHeight="1">
      <c r="A34" s="567" t="s">
        <v>39</v>
      </c>
      <c r="B34" s="567"/>
      <c r="C34" s="713">
        <v>74.478379141847213</v>
      </c>
      <c r="D34" s="713">
        <v>4.4673688935938518</v>
      </c>
      <c r="E34" s="713">
        <v>65.710040871058979</v>
      </c>
      <c r="F34" s="713">
        <v>83.246717412635462</v>
      </c>
      <c r="G34" s="713">
        <v>5.9982090709648217</v>
      </c>
      <c r="H34" s="713">
        <v>20.234812000000002</v>
      </c>
      <c r="I34" s="533">
        <v>53</v>
      </c>
      <c r="J34" s="432"/>
      <c r="K34" s="713">
        <v>85.663547707086806</v>
      </c>
      <c r="L34" s="713">
        <v>6.7375693420390457</v>
      </c>
      <c r="M34" s="713">
        <v>72.437525746273892</v>
      </c>
      <c r="N34" s="713">
        <v>98.889569667899721</v>
      </c>
      <c r="O34" s="713">
        <v>7.8651532914292988</v>
      </c>
      <c r="P34" s="431">
        <v>10.912079</v>
      </c>
      <c r="Q34" s="431">
        <v>30</v>
      </c>
      <c r="R34" s="432"/>
      <c r="S34" s="713">
        <v>83.997728243538631</v>
      </c>
      <c r="T34" s="713">
        <v>4.86579094663891</v>
      </c>
      <c r="U34" s="713">
        <v>74.446112890003604</v>
      </c>
      <c r="V34" s="713">
        <v>93.549343597073673</v>
      </c>
      <c r="W34" s="713">
        <v>5.7927649335125935</v>
      </c>
      <c r="X34" s="431">
        <v>14.135318</v>
      </c>
      <c r="Y34" s="533">
        <v>38</v>
      </c>
      <c r="Z34" s="431"/>
      <c r="AA34" s="500">
        <v>76.229600816811299</v>
      </c>
      <c r="AB34" s="713">
        <v>8.138971520819295</v>
      </c>
      <c r="AC34" s="713">
        <v>60.255956271022193</v>
      </c>
      <c r="AD34" s="713">
        <v>92.203245362600413</v>
      </c>
      <c r="AE34" s="713">
        <v>10.676917409522058</v>
      </c>
      <c r="AF34" s="431">
        <v>14.336726000000001</v>
      </c>
      <c r="AG34" s="431">
        <v>39</v>
      </c>
      <c r="AH34" s="431"/>
      <c r="AI34" s="500"/>
      <c r="AJ34" s="713"/>
      <c r="AK34" s="713"/>
      <c r="AL34" s="713"/>
      <c r="AM34" s="713"/>
      <c r="AN34" s="431"/>
      <c r="AO34" s="431"/>
      <c r="AP34" s="431"/>
      <c r="AQ34" s="507">
        <v>71.386056149874904</v>
      </c>
      <c r="AR34" s="500">
        <v>6.1463435137616473</v>
      </c>
      <c r="AS34" s="500">
        <v>59.324189327043861</v>
      </c>
      <c r="AT34" s="500">
        <v>83.447922972705939</v>
      </c>
      <c r="AU34" s="500">
        <v>8.6100057143616535</v>
      </c>
      <c r="AV34" s="506">
        <v>19.264334999999999</v>
      </c>
      <c r="AW34" s="506">
        <v>60</v>
      </c>
      <c r="AX34" s="756"/>
      <c r="AY34" s="507">
        <v>76.650312544103244</v>
      </c>
      <c r="AZ34" s="500">
        <v>3.8587643950022081</v>
      </c>
      <c r="BA34" s="500">
        <v>69.08333237390292</v>
      </c>
      <c r="BB34" s="500">
        <v>84.217292714303582</v>
      </c>
      <c r="BC34" s="598">
        <v>5.0342448281367957</v>
      </c>
      <c r="BD34" s="506">
        <v>19.202090000000005</v>
      </c>
      <c r="BE34" s="506">
        <v>132</v>
      </c>
      <c r="BF34" s="504"/>
      <c r="BG34" s="507">
        <v>75.413246619645832</v>
      </c>
      <c r="BH34" s="500">
        <v>3.7637212602732673</v>
      </c>
      <c r="BI34" s="500">
        <v>68.032272558737844</v>
      </c>
      <c r="BJ34" s="500">
        <v>82.794220680553835</v>
      </c>
      <c r="BK34" s="598">
        <v>4.9907959529391004</v>
      </c>
      <c r="BL34" s="506">
        <v>19.579530999999985</v>
      </c>
      <c r="BM34" s="506">
        <v>121</v>
      </c>
      <c r="BN34" s="598"/>
      <c r="BO34" s="507">
        <v>85.530330303838838</v>
      </c>
      <c r="BP34" s="500">
        <v>3.3048990859316349</v>
      </c>
      <c r="BQ34" s="500">
        <v>79.049408189027702</v>
      </c>
      <c r="BR34" s="500">
        <v>92.011252418649974</v>
      </c>
      <c r="BS34" s="598">
        <v>3.8640083280296902</v>
      </c>
      <c r="BT34" s="506">
        <v>19.316094000000007</v>
      </c>
      <c r="BU34" s="506">
        <v>133</v>
      </c>
      <c r="BV34" s="481"/>
      <c r="BW34" s="507">
        <v>90.383937311786696</v>
      </c>
      <c r="BX34" s="500">
        <v>2.6660763002263779</v>
      </c>
      <c r="BY34" s="500">
        <v>85.155451787863896</v>
      </c>
      <c r="BZ34" s="500">
        <v>95.612422835709481</v>
      </c>
      <c r="CA34" s="500">
        <v>2.9497235676174767</v>
      </c>
      <c r="CB34" s="500">
        <v>18.003512000000001</v>
      </c>
      <c r="CC34" s="506">
        <v>131</v>
      </c>
      <c r="CD34" s="513"/>
      <c r="CE34" s="612">
        <v>85.053618236986367</v>
      </c>
      <c r="CF34" s="598">
        <v>3.5073791788438191</v>
      </c>
      <c r="CG34" s="598">
        <v>78.175108223893659</v>
      </c>
      <c r="CH34" s="598">
        <v>91.93212825007906</v>
      </c>
      <c r="CI34" s="598">
        <v>4.1237271870917329</v>
      </c>
      <c r="CJ34" s="744">
        <v>15.090388000000001</v>
      </c>
      <c r="CK34" s="744">
        <v>113</v>
      </c>
      <c r="CL34" s="744"/>
      <c r="CM34" s="612">
        <v>79.526040018097092</v>
      </c>
      <c r="CN34" s="598">
        <v>4.7570877802470237</v>
      </c>
      <c r="CO34" s="598">
        <v>70.194572852182191</v>
      </c>
      <c r="CP34" s="598">
        <v>88.857507184011979</v>
      </c>
      <c r="CQ34" s="598">
        <v>5.9817988914882383</v>
      </c>
      <c r="CR34" s="744">
        <v>12.656174000000002</v>
      </c>
      <c r="CS34" s="744">
        <v>70</v>
      </c>
      <c r="CT34" s="744"/>
      <c r="CU34" s="612">
        <v>86.369676054200156</v>
      </c>
      <c r="CV34" s="598">
        <v>3.6537260871571773</v>
      </c>
      <c r="CW34" s="598">
        <v>79.204259443365686</v>
      </c>
      <c r="CX34" s="598">
        <v>93.535092665034639</v>
      </c>
      <c r="CY34" s="598">
        <v>4.2303343651125074</v>
      </c>
      <c r="CZ34" s="744">
        <v>15.468884000000003</v>
      </c>
      <c r="DA34" s="744">
        <v>130</v>
      </c>
      <c r="DB34" s="744"/>
      <c r="DC34" s="612"/>
      <c r="DD34" s="598"/>
      <c r="DE34" s="598"/>
      <c r="DF34" s="598"/>
      <c r="DG34" s="598"/>
      <c r="DH34" s="744"/>
      <c r="DI34" s="744"/>
      <c r="DJ34" s="744"/>
      <c r="DK34" s="612"/>
      <c r="DL34" s="598"/>
      <c r="DM34" s="598"/>
      <c r="DN34" s="500"/>
      <c r="DO34" s="598"/>
      <c r="DP34" s="500"/>
      <c r="DQ34" s="153"/>
    </row>
    <row r="35" spans="1:121" s="197" customFormat="1" ht="20.25" customHeight="1">
      <c r="A35" s="567" t="s">
        <v>40</v>
      </c>
      <c r="B35" s="567"/>
      <c r="C35" s="713">
        <v>71.957473324070435</v>
      </c>
      <c r="D35" s="713">
        <v>5.6627440338631052</v>
      </c>
      <c r="E35" s="713">
        <v>60.842909827646132</v>
      </c>
      <c r="F35" s="713">
        <v>83.072036820494731</v>
      </c>
      <c r="G35" s="713">
        <v>7.8695704174605394</v>
      </c>
      <c r="H35" s="713">
        <v>15.502739999999999</v>
      </c>
      <c r="I35" s="533">
        <v>75</v>
      </c>
      <c r="J35" s="432"/>
      <c r="K35" s="713">
        <v>84.029921324015049</v>
      </c>
      <c r="L35" s="713">
        <v>4.8968336374253125</v>
      </c>
      <c r="M35" s="713">
        <v>74.417310909317024</v>
      </c>
      <c r="N35" s="713">
        <v>93.64253173871306</v>
      </c>
      <c r="O35" s="713">
        <v>5.8274880664750048</v>
      </c>
      <c r="P35" s="431">
        <v>10.233236999999999</v>
      </c>
      <c r="Q35" s="431">
        <v>50</v>
      </c>
      <c r="R35" s="432"/>
      <c r="S35" s="713">
        <v>82.649276743802773</v>
      </c>
      <c r="T35" s="713">
        <v>5.0164774787389943</v>
      </c>
      <c r="U35" s="713">
        <v>72.801861630400893</v>
      </c>
      <c r="V35" s="713">
        <v>92.496691857204667</v>
      </c>
      <c r="W35" s="713">
        <v>6.0695963429772428</v>
      </c>
      <c r="X35" s="431">
        <v>12.160836000000005</v>
      </c>
      <c r="Y35" s="533">
        <v>59</v>
      </c>
      <c r="Z35" s="431"/>
      <c r="AA35" s="500">
        <v>85.669885705656554</v>
      </c>
      <c r="AB35" s="713">
        <v>4.3386786284707002</v>
      </c>
      <c r="AC35" s="713">
        <v>77.154742234233481</v>
      </c>
      <c r="AD35" s="713">
        <v>94.185029177079642</v>
      </c>
      <c r="AE35" s="713">
        <v>5.0644151007478575</v>
      </c>
      <c r="AF35" s="431">
        <v>17.687577000000001</v>
      </c>
      <c r="AG35" s="431">
        <v>80</v>
      </c>
      <c r="AH35" s="431"/>
      <c r="AI35" s="500"/>
      <c r="AJ35" s="713"/>
      <c r="AK35" s="713"/>
      <c r="AL35" s="713"/>
      <c r="AM35" s="713"/>
      <c r="AN35" s="431"/>
      <c r="AO35" s="431"/>
      <c r="AP35" s="431"/>
      <c r="AQ35" s="507">
        <v>62.087020866748468</v>
      </c>
      <c r="AR35" s="500">
        <v>5.8774007740680165</v>
      </c>
      <c r="AS35" s="500">
        <v>50.552939629264024</v>
      </c>
      <c r="AT35" s="500">
        <v>73.621102104232904</v>
      </c>
      <c r="AU35" s="500">
        <v>9.466391996295215</v>
      </c>
      <c r="AV35" s="506">
        <v>20.114393999999997</v>
      </c>
      <c r="AW35" s="506">
        <v>72</v>
      </c>
      <c r="AX35" s="756"/>
      <c r="AY35" s="507">
        <v>81.956973415754717</v>
      </c>
      <c r="AZ35" s="500">
        <v>2.9381035989962458</v>
      </c>
      <c r="BA35" s="500">
        <v>76.195395512632686</v>
      </c>
      <c r="BB35" s="500">
        <v>87.718551318876763</v>
      </c>
      <c r="BC35" s="598">
        <v>3.5849342362750667</v>
      </c>
      <c r="BD35" s="506">
        <v>17.891310999999998</v>
      </c>
      <c r="BE35" s="506">
        <v>155</v>
      </c>
      <c r="BF35" s="504"/>
      <c r="BG35" s="507">
        <v>76.741125487471464</v>
      </c>
      <c r="BH35" s="500">
        <v>3.8165220444557537</v>
      </c>
      <c r="BI35" s="500">
        <v>69.256604646263838</v>
      </c>
      <c r="BJ35" s="500">
        <v>84.225646328679076</v>
      </c>
      <c r="BK35" s="598">
        <v>4.9732422090666732</v>
      </c>
      <c r="BL35" s="506">
        <v>19.234971999999988</v>
      </c>
      <c r="BM35" s="506">
        <v>147</v>
      </c>
      <c r="BN35" s="598"/>
      <c r="BO35" s="507">
        <v>80.223569405087218</v>
      </c>
      <c r="BP35" s="500">
        <v>2.9476410816200347</v>
      </c>
      <c r="BQ35" s="500">
        <v>74.443231859012954</v>
      </c>
      <c r="BR35" s="500">
        <v>86.003906951161468</v>
      </c>
      <c r="BS35" s="598">
        <v>3.6742831358400214</v>
      </c>
      <c r="BT35" s="506">
        <v>18.942573999999993</v>
      </c>
      <c r="BU35" s="506">
        <v>171</v>
      </c>
      <c r="BV35" s="481"/>
      <c r="BW35" s="507">
        <v>86.756032892025999</v>
      </c>
      <c r="BX35" s="500">
        <v>2.6566771078892728</v>
      </c>
      <c r="BY35" s="500">
        <v>81.545980276818895</v>
      </c>
      <c r="BZ35" s="500">
        <v>91.966085507233103</v>
      </c>
      <c r="CA35" s="500">
        <v>3.0622390389792198</v>
      </c>
      <c r="CB35" s="500">
        <v>16.745700000000014</v>
      </c>
      <c r="CC35" s="506">
        <v>151</v>
      </c>
      <c r="CD35" s="513"/>
      <c r="CE35" s="612">
        <v>90.84278605402271</v>
      </c>
      <c r="CF35" s="598">
        <v>2.2080439037247444</v>
      </c>
      <c r="CG35" s="598">
        <v>86.512472356338733</v>
      </c>
      <c r="CH35" s="598">
        <v>95.173099751706687</v>
      </c>
      <c r="CI35" s="598">
        <v>2.4306210758569833</v>
      </c>
      <c r="CJ35" s="744">
        <v>16.871244999999991</v>
      </c>
      <c r="CK35" s="744">
        <v>163</v>
      </c>
      <c r="CL35" s="744"/>
      <c r="CM35" s="612">
        <v>80.849939234049231</v>
      </c>
      <c r="CN35" s="598">
        <v>3.4482572096390225</v>
      </c>
      <c r="CO35" s="598">
        <v>74.085864149080976</v>
      </c>
      <c r="CP35" s="598">
        <v>87.614014319017485</v>
      </c>
      <c r="CQ35" s="598">
        <v>4.2650090306893143</v>
      </c>
      <c r="CR35" s="744">
        <v>13.008929999999994</v>
      </c>
      <c r="CS35" s="744">
        <v>114</v>
      </c>
      <c r="CT35" s="744"/>
      <c r="CU35" s="612">
        <v>81.800440835530594</v>
      </c>
      <c r="CV35" s="598">
        <v>3.0381375278126543</v>
      </c>
      <c r="CW35" s="598">
        <v>75.842270850016874</v>
      </c>
      <c r="CX35" s="598">
        <v>87.758610821044329</v>
      </c>
      <c r="CY35" s="598">
        <v>3.714084541330513</v>
      </c>
      <c r="CZ35" s="744">
        <v>15.304573999999999</v>
      </c>
      <c r="DA35" s="744">
        <v>159</v>
      </c>
      <c r="DB35" s="744"/>
      <c r="DC35" s="612"/>
      <c r="DD35" s="598"/>
      <c r="DE35" s="598"/>
      <c r="DF35" s="598"/>
      <c r="DG35" s="598"/>
      <c r="DH35" s="744"/>
      <c r="DI35" s="744"/>
      <c r="DJ35" s="744"/>
      <c r="DK35" s="612"/>
      <c r="DL35" s="598"/>
      <c r="DM35" s="598"/>
      <c r="DN35" s="500"/>
      <c r="DO35" s="598"/>
      <c r="DP35" s="500"/>
      <c r="DQ35" s="153"/>
    </row>
    <row r="36" spans="1:121" ht="20.25" customHeight="1">
      <c r="A36" s="567" t="s">
        <v>41</v>
      </c>
      <c r="B36" s="566"/>
      <c r="C36" s="707">
        <v>50.904451683646634</v>
      </c>
      <c r="D36" s="707">
        <v>6.1338494450133751</v>
      </c>
      <c r="E36" s="707">
        <v>38.865224989587617</v>
      </c>
      <c r="F36" s="707">
        <v>62.943678377705645</v>
      </c>
      <c r="G36" s="707">
        <v>12.049730901990859</v>
      </c>
      <c r="H36" s="707">
        <v>45.413537000000005</v>
      </c>
      <c r="I36" s="522">
        <v>125</v>
      </c>
      <c r="J36" s="411"/>
      <c r="K36" s="707">
        <v>62.908179562816279</v>
      </c>
      <c r="L36" s="707">
        <v>6.1742980961794478</v>
      </c>
      <c r="M36" s="707">
        <v>50.787873549318398</v>
      </c>
      <c r="N36" s="707">
        <v>75.028485576314168</v>
      </c>
      <c r="O36" s="707">
        <v>9.8147778859411581</v>
      </c>
      <c r="P36" s="414">
        <v>29.565051999999991</v>
      </c>
      <c r="Q36" s="414">
        <v>79</v>
      </c>
      <c r="R36" s="411"/>
      <c r="S36" s="707">
        <v>65.257120757456406</v>
      </c>
      <c r="T36" s="707">
        <v>4.7921443330747691</v>
      </c>
      <c r="U36" s="707">
        <v>55.850074731409862</v>
      </c>
      <c r="V36" s="707">
        <v>74.664166783502964</v>
      </c>
      <c r="W36" s="707">
        <v>7.3434811058948073</v>
      </c>
      <c r="X36" s="414">
        <v>29.140685000000005</v>
      </c>
      <c r="Y36" s="522">
        <v>77</v>
      </c>
      <c r="Z36" s="414"/>
      <c r="AA36" s="475">
        <v>71.995207736083216</v>
      </c>
      <c r="AB36" s="707">
        <v>4.8334321525913868</v>
      </c>
      <c r="AC36" s="707">
        <v>62.509054977815403</v>
      </c>
      <c r="AD36" s="707">
        <v>81.481360494351023</v>
      </c>
      <c r="AE36" s="707">
        <v>6.713547060395415</v>
      </c>
      <c r="AF36" s="414">
        <v>37.136518999999971</v>
      </c>
      <c r="AG36" s="414">
        <v>111</v>
      </c>
      <c r="AH36" s="414"/>
      <c r="AI36" s="475"/>
      <c r="AJ36" s="707"/>
      <c r="AK36" s="707"/>
      <c r="AL36" s="707"/>
      <c r="AM36" s="707"/>
      <c r="AN36" s="414"/>
      <c r="AO36" s="414"/>
      <c r="AP36" s="414"/>
      <c r="AQ36" s="482">
        <v>44.50324245860763</v>
      </c>
      <c r="AR36" s="483">
        <v>5.0785595276005191</v>
      </c>
      <c r="AS36" s="483">
        <v>34.536843975251955</v>
      </c>
      <c r="AT36" s="483">
        <v>54.469640941963313</v>
      </c>
      <c r="AU36" s="483">
        <v>11.411661818403628</v>
      </c>
      <c r="AV36" s="488">
        <v>43.593308999999962</v>
      </c>
      <c r="AW36" s="488">
        <v>93</v>
      </c>
      <c r="AX36" s="756"/>
      <c r="AY36" s="507">
        <v>50.12273480638482</v>
      </c>
      <c r="AZ36" s="500">
        <v>4.7427613515849227</v>
      </c>
      <c r="BA36" s="500">
        <v>40.822249618453284</v>
      </c>
      <c r="BB36" s="500">
        <v>59.423219994316348</v>
      </c>
      <c r="BC36" s="738">
        <v>9.4622956426965992</v>
      </c>
      <c r="BD36" s="506">
        <v>49.043545000000009</v>
      </c>
      <c r="BE36" s="506">
        <v>186</v>
      </c>
      <c r="BF36" s="745"/>
      <c r="BG36" s="507">
        <v>60.116199985833831</v>
      </c>
      <c r="BH36" s="500">
        <v>4.3455228192016531</v>
      </c>
      <c r="BI36" s="500">
        <v>51.594264116629105</v>
      </c>
      <c r="BJ36" s="500">
        <v>68.638135855038556</v>
      </c>
      <c r="BK36" s="738">
        <v>7.2285387636371894</v>
      </c>
      <c r="BL36" s="506">
        <v>50.839421000000002</v>
      </c>
      <c r="BM36" s="506">
        <v>172</v>
      </c>
      <c r="BN36" s="738"/>
      <c r="BO36" s="507">
        <v>68.692672341799948</v>
      </c>
      <c r="BP36" s="500">
        <v>3.704320743806707</v>
      </c>
      <c r="BQ36" s="500">
        <v>61.428482542151976</v>
      </c>
      <c r="BR36" s="500">
        <v>75.956862141447928</v>
      </c>
      <c r="BS36" s="738">
        <v>5.3925995561430549</v>
      </c>
      <c r="BT36" s="506">
        <v>57.099510999999957</v>
      </c>
      <c r="BU36" s="506">
        <v>232</v>
      </c>
      <c r="BV36" s="601"/>
      <c r="BW36" s="507">
        <v>78.180477365825979</v>
      </c>
      <c r="BX36" s="500">
        <v>3.5865040790044289</v>
      </c>
      <c r="BY36" s="500">
        <v>71.146925979103685</v>
      </c>
      <c r="BZ36" s="500">
        <v>85.214028752548259</v>
      </c>
      <c r="CA36" s="500">
        <v>4.5874676132025654</v>
      </c>
      <c r="CB36" s="500">
        <v>39.880734999999945</v>
      </c>
      <c r="CC36" s="506">
        <v>174</v>
      </c>
      <c r="CD36" s="513"/>
      <c r="CE36" s="612">
        <v>79.028948470411351</v>
      </c>
      <c r="CF36" s="598">
        <v>3.0006479520957536</v>
      </c>
      <c r="CG36" s="598">
        <v>73.144216329456881</v>
      </c>
      <c r="CH36" s="598">
        <v>84.913680611365834</v>
      </c>
      <c r="CI36" s="598">
        <v>3.7968972258554148</v>
      </c>
      <c r="CJ36" s="744">
        <v>40.159393000000023</v>
      </c>
      <c r="CK36" s="744">
        <v>174</v>
      </c>
      <c r="CL36" s="744"/>
      <c r="CM36" s="612">
        <v>63.727464799785061</v>
      </c>
      <c r="CN36" s="598">
        <v>4.5752829878014953</v>
      </c>
      <c r="CO36" s="598">
        <v>54.752624530341556</v>
      </c>
      <c r="CP36" s="598">
        <v>72.702305069228572</v>
      </c>
      <c r="CQ36" s="598">
        <v>7.1794523792462668</v>
      </c>
      <c r="CR36" s="744">
        <v>35.29822200000001</v>
      </c>
      <c r="CS36" s="744">
        <v>134</v>
      </c>
      <c r="CT36" s="744"/>
      <c r="CU36" s="612">
        <v>64.680475450142779</v>
      </c>
      <c r="CV36" s="598">
        <v>4.4131261045731556</v>
      </c>
      <c r="CW36" s="598">
        <v>56.02577984869459</v>
      </c>
      <c r="CX36" s="598">
        <v>73.335171051590976</v>
      </c>
      <c r="CY36" s="598">
        <v>6.822964849686203</v>
      </c>
      <c r="CZ36" s="744">
        <v>40.344756000000004</v>
      </c>
      <c r="DA36" s="744">
        <v>172</v>
      </c>
      <c r="DB36" s="744"/>
      <c r="DC36" s="612"/>
      <c r="DD36" s="598"/>
      <c r="DE36" s="598"/>
      <c r="DF36" s="598"/>
      <c r="DG36" s="598"/>
      <c r="DH36" s="744"/>
      <c r="DI36" s="744"/>
      <c r="DJ36" s="744"/>
      <c r="DK36" s="612"/>
      <c r="DL36" s="598"/>
      <c r="DM36" s="598"/>
      <c r="DN36" s="500"/>
      <c r="DO36" s="598"/>
      <c r="DP36" s="500"/>
      <c r="DQ36" s="153"/>
    </row>
    <row r="37" spans="1:121" ht="20.25" hidden="1" customHeight="1">
      <c r="A37" s="581"/>
      <c r="B37" s="581"/>
      <c r="C37" s="713"/>
      <c r="D37" s="713"/>
      <c r="E37" s="713"/>
      <c r="F37" s="713"/>
      <c r="G37" s="713"/>
      <c r="H37" s="713"/>
      <c r="I37" s="431"/>
      <c r="J37" s="432"/>
      <c r="K37" s="713"/>
      <c r="L37" s="713"/>
      <c r="M37" s="713"/>
      <c r="N37" s="713"/>
      <c r="O37" s="713"/>
      <c r="P37" s="431"/>
      <c r="Q37" s="431"/>
      <c r="R37" s="432"/>
      <c r="S37" s="713"/>
      <c r="T37" s="713"/>
      <c r="U37" s="713"/>
      <c r="V37" s="713"/>
      <c r="W37" s="713"/>
      <c r="X37" s="431"/>
      <c r="Y37" s="431"/>
      <c r="Z37" s="431"/>
      <c r="AA37" s="500"/>
      <c r="AB37" s="713"/>
      <c r="AC37" s="713"/>
      <c r="AD37" s="713"/>
      <c r="AE37" s="713"/>
      <c r="AF37" s="431"/>
      <c r="AG37" s="431"/>
      <c r="AH37" s="431"/>
      <c r="AI37" s="500"/>
      <c r="AJ37" s="713"/>
      <c r="AK37" s="713"/>
      <c r="AL37" s="713"/>
      <c r="AM37" s="713"/>
      <c r="AN37" s="431"/>
      <c r="AO37" s="431"/>
      <c r="AP37" s="431"/>
      <c r="AQ37" s="500"/>
      <c r="AR37" s="500"/>
      <c r="AS37" s="500"/>
      <c r="AT37" s="500"/>
      <c r="AU37" s="500"/>
      <c r="AV37" s="506"/>
      <c r="AW37" s="506"/>
      <c r="AX37" s="756"/>
      <c r="AY37" s="592"/>
      <c r="AZ37" s="592"/>
      <c r="BA37" s="592"/>
      <c r="BB37" s="592"/>
      <c r="BC37" s="592"/>
      <c r="BD37" s="604"/>
      <c r="BE37" s="604"/>
      <c r="BF37" s="746"/>
      <c r="BG37" s="592"/>
      <c r="BH37" s="592"/>
      <c r="BI37" s="592"/>
      <c r="BJ37" s="592"/>
      <c r="BK37" s="592"/>
      <c r="BL37" s="604"/>
      <c r="BM37" s="604"/>
      <c r="BN37" s="592"/>
      <c r="BO37" s="592"/>
      <c r="BP37" s="592"/>
      <c r="BQ37" s="592"/>
      <c r="BR37" s="592"/>
      <c r="BS37" s="592"/>
      <c r="BT37" s="604"/>
      <c r="BU37" s="604"/>
      <c r="BV37" s="604"/>
      <c r="BW37" s="592"/>
      <c r="BX37" s="592"/>
      <c r="BY37" s="592"/>
      <c r="BZ37" s="592"/>
      <c r="CA37" s="592"/>
      <c r="CB37" s="592"/>
      <c r="CC37" s="604"/>
      <c r="CD37" s="592"/>
      <c r="CE37" s="481"/>
      <c r="CF37" s="481"/>
      <c r="CG37" s="481"/>
      <c r="CH37" s="481"/>
      <c r="CI37" s="481"/>
      <c r="CJ37" s="481"/>
      <c r="CK37" s="481"/>
      <c r="CL37" s="481"/>
      <c r="CM37" s="481"/>
      <c r="CN37" s="481"/>
      <c r="CO37" s="481"/>
      <c r="CP37" s="481"/>
      <c r="CQ37" s="481"/>
      <c r="CR37" s="481"/>
      <c r="CS37" s="481"/>
      <c r="CT37" s="481"/>
      <c r="CU37" s="481"/>
      <c r="CV37" s="481"/>
      <c r="CW37" s="481"/>
      <c r="CX37" s="481"/>
      <c r="CY37" s="481"/>
      <c r="CZ37" s="481"/>
      <c r="DA37" s="481"/>
      <c r="DB37" s="481"/>
      <c r="DC37" s="481"/>
      <c r="DD37" s="481"/>
      <c r="DE37" s="481"/>
      <c r="DF37" s="481"/>
      <c r="DG37" s="481"/>
      <c r="DH37" s="481"/>
      <c r="DI37" s="481"/>
      <c r="DJ37" s="481"/>
      <c r="DK37" s="598">
        <v>0</v>
      </c>
      <c r="DL37" s="475">
        <v>0</v>
      </c>
      <c r="DM37" s="475"/>
      <c r="DN37" s="475" t="e">
        <v>#DIV/0!</v>
      </c>
      <c r="DO37" s="475" t="e">
        <v>#DIV/0!</v>
      </c>
      <c r="DP37" s="475"/>
    </row>
    <row r="38" spans="1:121" ht="20.25" hidden="1" customHeight="1" thickBot="1">
      <c r="A38" s="798" t="s">
        <v>177</v>
      </c>
      <c r="B38" s="566"/>
      <c r="C38" s="707">
        <v>62.410321755741357</v>
      </c>
      <c r="D38" s="707">
        <v>4.3024759257914793</v>
      </c>
      <c r="E38" s="707">
        <v>53.965627525685612</v>
      </c>
      <c r="F38" s="707">
        <v>70.85501598579711</v>
      </c>
      <c r="G38" s="707">
        <v>6.8938531395981437</v>
      </c>
      <c r="H38" s="707">
        <v>525.67459799999995</v>
      </c>
      <c r="I38" s="522">
        <v>163</v>
      </c>
      <c r="J38" s="411"/>
      <c r="K38" s="707">
        <v>72.490827515505075</v>
      </c>
      <c r="L38" s="707">
        <v>4.0726316536181235</v>
      </c>
      <c r="M38" s="707">
        <v>64.496146799869777</v>
      </c>
      <c r="N38" s="707">
        <v>80.485508231140372</v>
      </c>
      <c r="O38" s="707">
        <v>5.618133760091272</v>
      </c>
      <c r="P38" s="414">
        <v>403.76764899999984</v>
      </c>
      <c r="Q38" s="414">
        <v>129</v>
      </c>
      <c r="R38" s="411"/>
      <c r="S38" s="707">
        <v>77.681116039430762</v>
      </c>
      <c r="T38" s="707">
        <v>3.4440523433912205</v>
      </c>
      <c r="U38" s="707">
        <v>70.920393352765146</v>
      </c>
      <c r="V38" s="707">
        <v>84.441838726096393</v>
      </c>
      <c r="W38" s="707">
        <v>4.4335773209579372</v>
      </c>
      <c r="X38" s="414">
        <v>422.75373699999994</v>
      </c>
      <c r="Y38" s="522">
        <v>132</v>
      </c>
      <c r="Z38" s="414"/>
      <c r="AA38" s="475">
        <v>76.94535422509712</v>
      </c>
      <c r="AB38" s="707">
        <v>3.461444015700188</v>
      </c>
      <c r="AC38" s="707">
        <v>70.151882079321908</v>
      </c>
      <c r="AD38" s="707">
        <v>83.738826370872331</v>
      </c>
      <c r="AE38" s="707">
        <v>4.4985744110996313</v>
      </c>
      <c r="AF38" s="414">
        <v>482.84226999999998</v>
      </c>
      <c r="AG38" s="414">
        <v>152</v>
      </c>
      <c r="AH38" s="414"/>
      <c r="AI38" s="475">
        <v>76.94535422509712</v>
      </c>
      <c r="AJ38" s="707">
        <v>3.461444015700188</v>
      </c>
      <c r="AK38" s="707">
        <v>70.151882079321908</v>
      </c>
      <c r="AL38" s="707">
        <v>83.738826370872331</v>
      </c>
      <c r="AM38" s="707">
        <v>4.4985744110996313</v>
      </c>
      <c r="AN38" s="414">
        <v>482.84226999999998</v>
      </c>
      <c r="AO38" s="414">
        <v>152</v>
      </c>
      <c r="AP38" s="414"/>
      <c r="AQ38" s="609">
        <v>55.392656241481966</v>
      </c>
      <c r="AR38" s="475">
        <v>3.786967461592782</v>
      </c>
      <c r="AS38" s="475">
        <v>47.916802081268038</v>
      </c>
      <c r="AT38" s="475">
        <v>62.868510401695886</v>
      </c>
      <c r="AU38" s="475">
        <v>6.8365875885851306</v>
      </c>
      <c r="AV38" s="481">
        <v>529.62572099999932</v>
      </c>
      <c r="AW38" s="481">
        <v>255</v>
      </c>
      <c r="AX38" s="756"/>
      <c r="AY38" s="739">
        <v>71.301523807709245</v>
      </c>
      <c r="AZ38" s="475">
        <v>2.273812867036463</v>
      </c>
      <c r="BA38" s="475">
        <v>66.830987428360416</v>
      </c>
      <c r="BB38" s="475">
        <v>75.772060187058059</v>
      </c>
      <c r="BC38" s="475">
        <v>3.1890102000745943</v>
      </c>
      <c r="BD38" s="481">
        <v>657.83319900000015</v>
      </c>
      <c r="BE38" s="481">
        <v>661</v>
      </c>
      <c r="BF38" s="474"/>
      <c r="BG38" s="739">
        <v>74.485531454724679</v>
      </c>
      <c r="BH38" s="475">
        <v>2.4258329992249834</v>
      </c>
      <c r="BI38" s="475">
        <v>69.712991987786694</v>
      </c>
      <c r="BJ38" s="475">
        <v>79.258070921662664</v>
      </c>
      <c r="BK38" s="475">
        <v>3.2567841725067144</v>
      </c>
      <c r="BL38" s="481">
        <v>644.64407600000129</v>
      </c>
      <c r="BM38" s="481">
        <v>526</v>
      </c>
      <c r="BN38" s="475"/>
      <c r="BO38" s="739">
        <v>81.433906335475498</v>
      </c>
      <c r="BP38" s="475">
        <v>2.0259504155453572</v>
      </c>
      <c r="BQ38" s="475">
        <v>77.449298345795441</v>
      </c>
      <c r="BR38" s="475">
        <v>85.418514325155556</v>
      </c>
      <c r="BS38" s="475">
        <v>2.4878462875147389</v>
      </c>
      <c r="BT38" s="481">
        <v>650.88965500000052</v>
      </c>
      <c r="BU38" s="481">
        <v>579</v>
      </c>
      <c r="BV38" s="481"/>
      <c r="BW38" s="739">
        <v>79.850091646232556</v>
      </c>
      <c r="BX38" s="475">
        <v>1.8774320519346319</v>
      </c>
      <c r="BY38" s="475">
        <v>76.158788352102903</v>
      </c>
      <c r="BZ38" s="475">
        <v>83.54139494036221</v>
      </c>
      <c r="CA38" s="475">
        <v>2.3511958636846622</v>
      </c>
      <c r="CB38" s="475">
        <v>610.59465799999964</v>
      </c>
      <c r="CC38" s="481">
        <v>669</v>
      </c>
      <c r="CD38" s="812"/>
      <c r="CE38" s="613">
        <v>80.468329342587978</v>
      </c>
      <c r="CF38" s="605">
        <v>1.891024692676208</v>
      </c>
      <c r="CG38" s="605">
        <v>76.749273967586589</v>
      </c>
      <c r="CH38" s="605">
        <v>84.187384717589367</v>
      </c>
      <c r="CI38" s="605">
        <v>2.3500235535216718</v>
      </c>
      <c r="CJ38" s="743">
        <v>512.23764600000072</v>
      </c>
      <c r="CK38" s="743">
        <v>574</v>
      </c>
      <c r="CL38" s="743"/>
      <c r="CM38" s="613">
        <v>70.682081966426608</v>
      </c>
      <c r="CN38" s="605">
        <v>2.5588833194503486</v>
      </c>
      <c r="CO38" s="605">
        <v>65.644429819391988</v>
      </c>
      <c r="CP38" s="605">
        <v>75.719734113461229</v>
      </c>
      <c r="CQ38" s="605">
        <v>3.6202715713238276</v>
      </c>
      <c r="CR38" s="743">
        <v>489.12323799999996</v>
      </c>
      <c r="CS38" s="743">
        <v>433</v>
      </c>
      <c r="CT38" s="743"/>
      <c r="CU38" s="613">
        <v>77.490724456324216</v>
      </c>
      <c r="CV38" s="605">
        <v>1.9550690617304356</v>
      </c>
      <c r="CW38" s="605">
        <v>73.64631809496494</v>
      </c>
      <c r="CX38" s="605">
        <v>81.335130817683506</v>
      </c>
      <c r="CY38" s="605">
        <v>2.5229717175148663</v>
      </c>
      <c r="CZ38" s="743">
        <v>537.49410000000057</v>
      </c>
      <c r="DA38" s="743">
        <v>656</v>
      </c>
      <c r="DB38" s="743"/>
      <c r="DC38" s="613">
        <v>77.490724456324216</v>
      </c>
      <c r="DD38" s="605">
        <v>1.9550690617304356</v>
      </c>
      <c r="DE38" s="605">
        <v>73.64631809496494</v>
      </c>
      <c r="DF38" s="605">
        <v>81.335130817683506</v>
      </c>
      <c r="DG38" s="605">
        <v>2.5229717175148663</v>
      </c>
      <c r="DH38" s="743">
        <v>537.49410000000057</v>
      </c>
      <c r="DI38" s="743">
        <v>656</v>
      </c>
      <c r="DJ38" s="743"/>
      <c r="DK38" s="613">
        <v>22.1</v>
      </c>
      <c r="DL38" s="605">
        <v>-2.4</v>
      </c>
      <c r="DM38" s="605"/>
      <c r="DN38" s="483" t="s">
        <v>186</v>
      </c>
      <c r="DO38" s="605" t="s">
        <v>151</v>
      </c>
      <c r="DP38" s="483"/>
    </row>
    <row r="39" spans="1:121" ht="6.75" customHeight="1" thickBot="1">
      <c r="A39" s="210"/>
      <c r="B39" s="210"/>
      <c r="C39" s="221"/>
      <c r="D39" s="221"/>
      <c r="E39" s="221"/>
      <c r="F39" s="221"/>
      <c r="G39" s="221"/>
      <c r="H39" s="221"/>
      <c r="I39" s="222"/>
      <c r="J39" s="211"/>
      <c r="K39" s="211"/>
      <c r="L39" s="211"/>
      <c r="M39" s="211"/>
      <c r="N39" s="211"/>
      <c r="O39" s="211"/>
      <c r="P39" s="211"/>
      <c r="Q39" s="211"/>
      <c r="R39" s="211"/>
      <c r="S39" s="211"/>
      <c r="T39" s="211"/>
      <c r="U39" s="211"/>
      <c r="V39" s="211"/>
      <c r="W39" s="211"/>
      <c r="X39" s="211"/>
      <c r="Y39" s="211"/>
      <c r="Z39" s="211"/>
      <c r="AA39" s="211"/>
      <c r="AB39" s="211"/>
      <c r="AC39" s="211"/>
      <c r="AD39" s="211"/>
      <c r="AE39" s="211"/>
      <c r="AF39" s="211"/>
      <c r="AG39" s="211"/>
      <c r="AH39" s="211"/>
      <c r="AI39" s="211"/>
      <c r="AJ39" s="211"/>
      <c r="AK39" s="211"/>
      <c r="AL39" s="211"/>
      <c r="AM39" s="211"/>
      <c r="AN39" s="211"/>
      <c r="AO39" s="211"/>
      <c r="AP39" s="211"/>
      <c r="AQ39" s="202"/>
      <c r="AR39" s="202"/>
      <c r="AS39" s="202"/>
      <c r="AT39" s="202"/>
      <c r="AU39" s="202"/>
      <c r="AV39" s="202"/>
      <c r="AW39" s="203"/>
      <c r="AX39" s="583"/>
      <c r="AY39" s="202"/>
      <c r="AZ39" s="202"/>
      <c r="BA39" s="202"/>
      <c r="BB39" s="202"/>
      <c r="BC39" s="202"/>
      <c r="BD39" s="202"/>
      <c r="BE39" s="202"/>
      <c r="BF39" s="202"/>
      <c r="BG39" s="577"/>
      <c r="BH39" s="577"/>
      <c r="BI39" s="577"/>
      <c r="BJ39" s="577"/>
      <c r="BK39" s="577"/>
      <c r="BL39" s="577"/>
      <c r="BM39" s="578"/>
      <c r="BN39" s="578"/>
      <c r="BO39" s="577"/>
      <c r="BP39" s="577"/>
      <c r="BQ39" s="577"/>
      <c r="BR39" s="577"/>
      <c r="BS39" s="577"/>
      <c r="BT39" s="577"/>
      <c r="BU39" s="578"/>
      <c r="BV39" s="578"/>
      <c r="BW39" s="578"/>
      <c r="BX39" s="578"/>
      <c r="BY39" s="578"/>
      <c r="BZ39" s="578"/>
      <c r="CA39" s="578"/>
      <c r="CB39" s="578"/>
      <c r="CC39" s="578"/>
      <c r="CD39" s="578"/>
      <c r="CE39" s="203"/>
      <c r="CF39" s="203"/>
      <c r="CG39" s="203"/>
      <c r="CH39" s="203"/>
      <c r="CI39" s="203"/>
      <c r="CJ39" s="203"/>
      <c r="CK39" s="203"/>
      <c r="CL39" s="515"/>
      <c r="CM39" s="203"/>
      <c r="CN39" s="203"/>
      <c r="CO39" s="203"/>
      <c r="CP39" s="203"/>
      <c r="CQ39" s="203"/>
      <c r="CR39" s="203"/>
      <c r="CS39" s="203"/>
      <c r="CT39" s="203"/>
      <c r="CU39" s="203"/>
      <c r="CV39" s="203"/>
      <c r="CW39" s="203"/>
      <c r="CX39" s="203"/>
      <c r="CY39" s="203"/>
      <c r="CZ39" s="203"/>
      <c r="DA39" s="203"/>
      <c r="DB39" s="515"/>
      <c r="DC39" s="203"/>
      <c r="DD39" s="203"/>
      <c r="DE39" s="203"/>
      <c r="DF39" s="203"/>
      <c r="DG39" s="203"/>
      <c r="DH39" s="203"/>
      <c r="DI39" s="203"/>
      <c r="DJ39" s="515"/>
      <c r="DK39" s="578"/>
      <c r="DL39" s="578"/>
      <c r="DM39" s="578"/>
      <c r="DN39" s="578"/>
      <c r="DO39" s="578"/>
      <c r="DP39" s="578"/>
    </row>
    <row r="40" spans="1:121" ht="123.75" customHeight="1" thickTop="1">
      <c r="A40" s="1164" t="s">
        <v>198</v>
      </c>
      <c r="B40" s="1164"/>
      <c r="C40" s="1164"/>
      <c r="D40" s="1164"/>
      <c r="E40" s="1164"/>
      <c r="F40" s="1164"/>
      <c r="G40" s="1164"/>
      <c r="H40" s="1164"/>
      <c r="I40" s="1164"/>
      <c r="J40" s="1164"/>
      <c r="K40" s="1164"/>
      <c r="L40" s="1164"/>
      <c r="M40" s="1164"/>
      <c r="N40" s="1164"/>
      <c r="O40" s="1164"/>
      <c r="P40" s="1164"/>
      <c r="Q40" s="1164"/>
      <c r="R40" s="1164"/>
      <c r="S40" s="1164"/>
      <c r="T40" s="1164"/>
      <c r="U40" s="1164"/>
      <c r="V40" s="1164"/>
      <c r="W40" s="1164"/>
      <c r="X40" s="1164"/>
      <c r="Y40" s="1164"/>
      <c r="Z40" s="1164"/>
      <c r="AA40" s="1164"/>
      <c r="AB40" s="1164"/>
      <c r="AC40" s="1164"/>
      <c r="AD40" s="1164"/>
      <c r="AE40" s="1164"/>
      <c r="AF40" s="1164"/>
      <c r="AG40" s="1164"/>
      <c r="AH40" s="1164"/>
      <c r="AI40" s="1164"/>
      <c r="AJ40" s="1164"/>
      <c r="AK40" s="1164"/>
      <c r="AL40" s="1164"/>
      <c r="AM40" s="1164"/>
      <c r="AN40" s="1164"/>
      <c r="AO40" s="1164"/>
      <c r="AP40" s="1164"/>
      <c r="AQ40" s="1164"/>
      <c r="AR40" s="1164"/>
      <c r="AS40" s="1164"/>
      <c r="AT40" s="1164"/>
      <c r="AU40" s="1164"/>
      <c r="AV40" s="1164"/>
      <c r="AW40" s="1164"/>
      <c r="AX40" s="1164"/>
      <c r="AY40" s="1164"/>
      <c r="AZ40" s="1164"/>
      <c r="BA40" s="1164"/>
      <c r="BB40" s="1164"/>
      <c r="BC40" s="1164"/>
      <c r="BD40" s="1164"/>
      <c r="BE40" s="1164"/>
      <c r="BF40" s="1164"/>
      <c r="BG40" s="1164"/>
      <c r="BH40" s="1164"/>
      <c r="BI40" s="1164"/>
      <c r="BJ40" s="1164"/>
      <c r="BK40" s="1164"/>
      <c r="BL40" s="1164"/>
      <c r="BM40" s="1164"/>
      <c r="BN40" s="1164"/>
      <c r="BO40" s="1164"/>
      <c r="BP40" s="1164"/>
      <c r="BQ40" s="1164"/>
      <c r="BR40" s="1164"/>
      <c r="BS40" s="1164"/>
      <c r="BT40" s="1164"/>
      <c r="BU40" s="1164"/>
      <c r="BV40" s="1164"/>
      <c r="BW40" s="1164"/>
      <c r="BX40" s="1164"/>
      <c r="BY40" s="1164"/>
      <c r="BZ40" s="1164"/>
      <c r="CA40" s="1164"/>
      <c r="CB40" s="1164"/>
      <c r="CC40" s="1164"/>
      <c r="CD40" s="1164"/>
      <c r="CE40" s="1164"/>
      <c r="CF40" s="1164"/>
      <c r="CG40" s="1164"/>
      <c r="CH40" s="1164"/>
      <c r="CI40" s="1164"/>
      <c r="CJ40" s="1164"/>
      <c r="CK40" s="1164"/>
      <c r="CL40" s="1164"/>
      <c r="CM40" s="1164"/>
      <c r="CN40" s="1164"/>
      <c r="CO40" s="1164"/>
      <c r="CP40" s="1164"/>
      <c r="CQ40" s="1164"/>
      <c r="CR40" s="1164"/>
      <c r="CS40" s="1164"/>
      <c r="CT40" s="1164"/>
      <c r="CU40" s="1164"/>
      <c r="CV40" s="1164"/>
      <c r="CW40" s="1164"/>
      <c r="CX40" s="1164"/>
      <c r="CY40" s="1164"/>
      <c r="CZ40" s="1164"/>
      <c r="DA40" s="1164"/>
      <c r="DB40" s="1164"/>
      <c r="DC40" s="1164"/>
      <c r="DD40" s="1164"/>
      <c r="DE40" s="1164"/>
      <c r="DF40" s="1164"/>
      <c r="DG40" s="1164"/>
      <c r="DH40" s="1164"/>
      <c r="DI40" s="1164"/>
      <c r="DJ40" s="1164"/>
      <c r="DK40" s="1164"/>
      <c r="DL40" s="1164"/>
      <c r="DM40" s="1164"/>
      <c r="DN40" s="1164"/>
      <c r="DO40" s="1164"/>
      <c r="DP40" s="1164"/>
    </row>
    <row r="41" spans="1:121" ht="19.5" customHeight="1">
      <c r="A41" s="143"/>
      <c r="B41" s="143"/>
      <c r="C41" s="514"/>
      <c r="D41" s="514"/>
      <c r="E41" s="514"/>
      <c r="F41" s="514"/>
      <c r="G41" s="514"/>
      <c r="H41" s="514"/>
      <c r="I41" s="514"/>
      <c r="J41" s="514"/>
      <c r="K41" s="514"/>
      <c r="L41" s="514"/>
      <c r="M41" s="514"/>
      <c r="N41" s="514"/>
      <c r="O41" s="514"/>
      <c r="P41" s="514"/>
      <c r="Q41" s="514"/>
      <c r="AQ41" s="197"/>
      <c r="AR41" s="197"/>
      <c r="AS41" s="197"/>
      <c r="AT41" s="197"/>
      <c r="AU41" s="197"/>
      <c r="AV41" s="197"/>
      <c r="AW41" s="198"/>
      <c r="AX41" s="571"/>
      <c r="AY41" s="197"/>
      <c r="AZ41" s="197"/>
      <c r="BA41" s="197"/>
      <c r="BB41" s="197"/>
      <c r="BC41" s="197"/>
      <c r="BD41" s="197"/>
      <c r="BE41" s="197"/>
      <c r="BF41" s="197"/>
      <c r="BG41" s="579"/>
      <c r="BH41" s="579"/>
      <c r="BI41" s="579"/>
      <c r="BJ41" s="579"/>
      <c r="BK41" s="579"/>
      <c r="BL41" s="579"/>
      <c r="BM41" s="580"/>
      <c r="BN41" s="580"/>
      <c r="BO41" s="579"/>
      <c r="BP41" s="579"/>
      <c r="BQ41" s="579"/>
      <c r="BR41" s="579"/>
      <c r="BS41" s="579"/>
      <c r="BT41" s="579"/>
      <c r="BU41" s="580"/>
      <c r="BV41" s="580"/>
      <c r="BW41" s="580"/>
      <c r="BX41" s="580"/>
      <c r="BY41" s="580"/>
      <c r="BZ41" s="580"/>
      <c r="CA41" s="580"/>
      <c r="CB41" s="580"/>
      <c r="CC41" s="580"/>
      <c r="CD41" s="580"/>
      <c r="CE41" s="198"/>
      <c r="CF41" s="198"/>
      <c r="CG41" s="198"/>
      <c r="CH41" s="198"/>
      <c r="CI41" s="198"/>
      <c r="CJ41" s="198"/>
      <c r="CK41" s="198"/>
      <c r="CL41" s="198"/>
      <c r="CM41" s="198"/>
      <c r="CN41" s="198"/>
      <c r="CO41" s="198"/>
      <c r="CP41" s="198"/>
      <c r="CQ41" s="198"/>
      <c r="CR41" s="198"/>
      <c r="CS41" s="198"/>
      <c r="CT41" s="198"/>
      <c r="CU41" s="198"/>
      <c r="CV41" s="198"/>
      <c r="CW41" s="198"/>
      <c r="CX41" s="198"/>
      <c r="CY41" s="198"/>
      <c r="CZ41" s="198"/>
      <c r="DA41" s="198"/>
      <c r="DB41" s="198"/>
      <c r="DC41" s="198"/>
      <c r="DD41" s="198"/>
      <c r="DE41" s="198"/>
      <c r="DF41" s="198"/>
      <c r="DG41" s="198"/>
      <c r="DH41" s="198"/>
      <c r="DI41" s="198"/>
      <c r="DJ41" s="198"/>
      <c r="DK41" s="481"/>
      <c r="DL41" s="481"/>
      <c r="DM41" s="481"/>
      <c r="DN41" s="481"/>
      <c r="DO41" s="481"/>
      <c r="DP41" s="481"/>
    </row>
    <row r="42" spans="1:121">
      <c r="CE42" s="198"/>
      <c r="CF42" s="198"/>
      <c r="CG42" s="198"/>
      <c r="CH42" s="198"/>
      <c r="CI42" s="198"/>
      <c r="CJ42" s="198"/>
      <c r="CK42" s="198"/>
      <c r="CL42" s="198"/>
      <c r="CM42" s="198"/>
      <c r="CN42" s="198"/>
      <c r="CO42" s="198"/>
      <c r="CP42" s="198"/>
      <c r="CQ42" s="198"/>
      <c r="CR42" s="198"/>
      <c r="CS42" s="198"/>
      <c r="CT42" s="198"/>
      <c r="CU42" s="198"/>
      <c r="CV42" s="198"/>
      <c r="CW42" s="198"/>
      <c r="CX42" s="198"/>
      <c r="CY42" s="198"/>
      <c r="CZ42" s="198"/>
      <c r="DA42" s="198"/>
      <c r="DB42" s="198"/>
      <c r="DC42" s="198"/>
      <c r="DD42" s="198"/>
      <c r="DE42" s="198"/>
      <c r="DF42" s="198"/>
      <c r="DG42" s="198"/>
      <c r="DH42" s="198"/>
      <c r="DI42" s="198"/>
      <c r="DJ42" s="198"/>
    </row>
    <row r="43" spans="1:121">
      <c r="CE43" s="198"/>
      <c r="CF43" s="198"/>
      <c r="CG43" s="198"/>
      <c r="CH43" s="198"/>
      <c r="CI43" s="198"/>
      <c r="CJ43" s="198"/>
      <c r="CK43" s="198"/>
      <c r="CL43" s="198"/>
      <c r="CM43" s="198"/>
      <c r="CN43" s="198"/>
      <c r="CO43" s="198"/>
      <c r="CP43" s="198"/>
      <c r="CQ43" s="198"/>
      <c r="CR43" s="198"/>
      <c r="CS43" s="198"/>
      <c r="CT43" s="198"/>
      <c r="CU43" s="198"/>
      <c r="CV43" s="198"/>
      <c r="CW43" s="198"/>
      <c r="CX43" s="198"/>
      <c r="CY43" s="198"/>
      <c r="CZ43" s="198"/>
      <c r="DA43" s="198"/>
      <c r="DB43" s="198"/>
      <c r="DC43" s="198"/>
      <c r="DD43" s="198"/>
      <c r="DE43" s="198"/>
      <c r="DF43" s="198"/>
      <c r="DG43" s="198"/>
      <c r="DH43" s="198"/>
      <c r="DI43" s="198"/>
      <c r="DJ43" s="198"/>
    </row>
  </sheetData>
  <mergeCells count="105">
    <mergeCell ref="C5:C6"/>
    <mergeCell ref="D5:D6"/>
    <mergeCell ref="E5:F5"/>
    <mergeCell ref="BU5:BU6"/>
    <mergeCell ref="AY5:AY6"/>
    <mergeCell ref="AZ5:AZ6"/>
    <mergeCell ref="AV5:AV6"/>
    <mergeCell ref="AW5:AW6"/>
    <mergeCell ref="AQ5:AQ6"/>
    <mergeCell ref="AR5:AR6"/>
    <mergeCell ref="AS5:AT5"/>
    <mergeCell ref="AU5:AU6"/>
    <mergeCell ref="P5:P6"/>
    <mergeCell ref="Q5:Q6"/>
    <mergeCell ref="BE5:BE6"/>
    <mergeCell ref="T5:T6"/>
    <mergeCell ref="K5:K6"/>
    <mergeCell ref="L5:L6"/>
    <mergeCell ref="M5:N5"/>
    <mergeCell ref="G5:G6"/>
    <mergeCell ref="H5:H6"/>
    <mergeCell ref="AA5:AA6"/>
    <mergeCell ref="AB5:AB6"/>
    <mergeCell ref="AC5:AD5"/>
    <mergeCell ref="AE5:AE6"/>
    <mergeCell ref="AF5:AF6"/>
    <mergeCell ref="AG5:AG6"/>
    <mergeCell ref="S5:S6"/>
    <mergeCell ref="O5:O6"/>
    <mergeCell ref="X5:X6"/>
    <mergeCell ref="Y5:Y6"/>
    <mergeCell ref="BW4:CC4"/>
    <mergeCell ref="DK4:DL5"/>
    <mergeCell ref="BO4:BU4"/>
    <mergeCell ref="BM5:BM6"/>
    <mergeCell ref="BA5:BB5"/>
    <mergeCell ref="BC5:BC6"/>
    <mergeCell ref="BD5:BD6"/>
    <mergeCell ref="BG5:BG6"/>
    <mergeCell ref="BH5:BH6"/>
    <mergeCell ref="BI5:BJ5"/>
    <mergeCell ref="BK5:BK6"/>
    <mergeCell ref="BO5:BO6"/>
    <mergeCell ref="BP5:BP6"/>
    <mergeCell ref="CM4:CS4"/>
    <mergeCell ref="CB5:CB6"/>
    <mergeCell ref="CQ5:CQ6"/>
    <mergeCell ref="CE4:CK4"/>
    <mergeCell ref="CC5:CC6"/>
    <mergeCell ref="DA5:DA6"/>
    <mergeCell ref="DC4:DI4"/>
    <mergeCell ref="DC5:DC6"/>
    <mergeCell ref="DD5:DD6"/>
    <mergeCell ref="DE5:DF5"/>
    <mergeCell ref="DG5:DG6"/>
    <mergeCell ref="DH5:DH6"/>
    <mergeCell ref="DI5:DI6"/>
    <mergeCell ref="A40:DP40"/>
    <mergeCell ref="CR5:CR6"/>
    <mergeCell ref="CS5:CS6"/>
    <mergeCell ref="CE5:CE6"/>
    <mergeCell ref="CF5:CF6"/>
    <mergeCell ref="CG5:CH5"/>
    <mergeCell ref="CI5:CI6"/>
    <mergeCell ref="CJ5:CJ6"/>
    <mergeCell ref="CK5:CK6"/>
    <mergeCell ref="BW5:BW6"/>
    <mergeCell ref="BX5:BX6"/>
    <mergeCell ref="BY5:BZ5"/>
    <mergeCell ref="CA5:CA6"/>
    <mergeCell ref="U5:V5"/>
    <mergeCell ref="W5:W6"/>
    <mergeCell ref="BQ5:BR5"/>
    <mergeCell ref="BT5:BT6"/>
    <mergeCell ref="BL5:BL6"/>
    <mergeCell ref="A4:A6"/>
    <mergeCell ref="C4:I4"/>
    <mergeCell ref="K4:Q4"/>
    <mergeCell ref="S4:Y4"/>
    <mergeCell ref="AA4:AG4"/>
    <mergeCell ref="I5:I6"/>
    <mergeCell ref="A1:DO1"/>
    <mergeCell ref="A2:DO2"/>
    <mergeCell ref="AI4:AO4"/>
    <mergeCell ref="AI5:AI6"/>
    <mergeCell ref="AJ5:AJ6"/>
    <mergeCell ref="AK5:AL5"/>
    <mergeCell ref="AM5:AM6"/>
    <mergeCell ref="AN5:AN6"/>
    <mergeCell ref="AO5:AO6"/>
    <mergeCell ref="CU4:DA4"/>
    <mergeCell ref="CU5:CU6"/>
    <mergeCell ref="CV5:CV6"/>
    <mergeCell ref="CW5:CX5"/>
    <mergeCell ref="CY5:CY6"/>
    <mergeCell ref="BS5:BS6"/>
    <mergeCell ref="CZ5:CZ6"/>
    <mergeCell ref="BO3:DP3"/>
    <mergeCell ref="AQ4:AW4"/>
    <mergeCell ref="AY4:BE4"/>
    <mergeCell ref="BG4:BM4"/>
    <mergeCell ref="DN4:DO5"/>
    <mergeCell ref="CM5:CM6"/>
    <mergeCell ref="CN5:CN6"/>
    <mergeCell ref="CO5:CP5"/>
  </mergeCells>
  <printOptions horizontalCentered="1"/>
  <pageMargins left="0.19685039370078741" right="0.19685039370078741" top="0.78740157480314965" bottom="0.51181102362204722" header="0.31496062992125984" footer="0.31496062992125984"/>
  <pageSetup paperSize="9" scale="55" orientation="landscape" r:id="rId1"/>
  <headerFooter alignWithMargins="0">
    <oddFooter xml:space="preserve">&amp;C&amp;14Perú:Indicadores de Resultados de los Programas Presupuestales, 2022 - I Semestre P/&amp;R&amp;14&amp;P+38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20</vt:i4>
      </vt:variant>
      <vt:variant>
        <vt:lpstr>Rangos con nombre</vt:lpstr>
      </vt:variant>
      <vt:variant>
        <vt:i4>34</vt:i4>
      </vt:variant>
    </vt:vector>
  </HeadingPairs>
  <TitlesOfParts>
    <vt:vector size="54" baseType="lpstr">
      <vt:lpstr>Desnutrición Cronica NCHS N</vt:lpstr>
      <vt:lpstr>Desnutrición Cronica OMS N</vt:lpstr>
      <vt:lpstr>Anemia N</vt:lpstr>
      <vt:lpstr>INMUNIZACION BASICAS N  (2)</vt:lpstr>
      <vt:lpstr>INMUNIZACION basica(EC) D (2)</vt:lpstr>
      <vt:lpstr>(7) INMUNIZACION (36)  N</vt:lpstr>
      <vt:lpstr>(7A) INMUNIZACION (36) D </vt:lpstr>
      <vt:lpstr>(8) INMUNIZACION N  (12)</vt:lpstr>
      <vt:lpstr>(8A) INMUNIZACION D  (12)</vt:lpstr>
      <vt:lpstr>(9) ROTAVIRUS Y NEUMOCOCO24</vt:lpstr>
      <vt:lpstr>(9A) ROTAVIRUS Y NEUMOCOCOd24</vt:lpstr>
      <vt:lpstr>(10) SOLO NEUMOCOCO24</vt:lpstr>
      <vt:lpstr>(10A) SOLO NEUMOCOCOd24</vt:lpstr>
      <vt:lpstr>(1) Agua Tratada N</vt:lpstr>
      <vt:lpstr>(1A) Agua Tratada D</vt:lpstr>
      <vt:lpstr>(2) Saneamiento Basico N</vt:lpstr>
      <vt:lpstr>(2A) Saneamiento Basico D</vt:lpstr>
      <vt:lpstr>(3) Saneamiento Basico rural N</vt:lpstr>
      <vt:lpstr>(3A)Saneamiento Basico rural D</vt:lpstr>
      <vt:lpstr>NIÑOS RECIBEN HIERRO D</vt:lpstr>
      <vt:lpstr>'(1) Agua Tratada N'!Área_de_impresión</vt:lpstr>
      <vt:lpstr>'(10) SOLO NEUMOCOCO24'!Área_de_impresión</vt:lpstr>
      <vt:lpstr>'(10A) SOLO NEUMOCOCOd24'!Área_de_impresión</vt:lpstr>
      <vt:lpstr>'(1A) Agua Tratada D'!Área_de_impresión</vt:lpstr>
      <vt:lpstr>'(2) Saneamiento Basico N'!Área_de_impresión</vt:lpstr>
      <vt:lpstr>'(2A) Saneamiento Basico D'!Área_de_impresión</vt:lpstr>
      <vt:lpstr>'(3) Saneamiento Basico rural N'!Área_de_impresión</vt:lpstr>
      <vt:lpstr>'(3A)Saneamiento Basico rural D'!Área_de_impresión</vt:lpstr>
      <vt:lpstr>'(7) INMUNIZACION (36)  N'!Área_de_impresión</vt:lpstr>
      <vt:lpstr>'(7A) INMUNIZACION (36) D '!Área_de_impresión</vt:lpstr>
      <vt:lpstr>'(8) INMUNIZACION N  (12)'!Área_de_impresión</vt:lpstr>
      <vt:lpstr>'(8A) INMUNIZACION D  (12)'!Área_de_impresión</vt:lpstr>
      <vt:lpstr>'(9) ROTAVIRUS Y NEUMOCOCO24'!Área_de_impresión</vt:lpstr>
      <vt:lpstr>'(9A) ROTAVIRUS Y NEUMOCOCOd24'!Área_de_impresión</vt:lpstr>
      <vt:lpstr>'INMUNIZACION basica(EC) D (2)'!Área_de_impresión</vt:lpstr>
      <vt:lpstr>'INMUNIZACION BASICAS N  (2)'!Área_de_impresión</vt:lpstr>
      <vt:lpstr>'(1) Agua Tratada N'!Print_Area</vt:lpstr>
      <vt:lpstr>'(10) SOLO NEUMOCOCO24'!Print_Area</vt:lpstr>
      <vt:lpstr>'(10A) SOLO NEUMOCOCOd24'!Print_Area</vt:lpstr>
      <vt:lpstr>'(1A) Agua Tratada D'!Print_Area</vt:lpstr>
      <vt:lpstr>'(2) Saneamiento Basico N'!Print_Area</vt:lpstr>
      <vt:lpstr>'(2A) Saneamiento Basico D'!Print_Area</vt:lpstr>
      <vt:lpstr>'(3) Saneamiento Basico rural N'!Print_Area</vt:lpstr>
      <vt:lpstr>'(3A)Saneamiento Basico rural D'!Print_Area</vt:lpstr>
      <vt:lpstr>'(7) INMUNIZACION (36)  N'!Print_Area</vt:lpstr>
      <vt:lpstr>'(7A) INMUNIZACION (36) D '!Print_Area</vt:lpstr>
      <vt:lpstr>'(8) INMUNIZACION N  (12)'!Print_Area</vt:lpstr>
      <vt:lpstr>'(8A) INMUNIZACION D  (12)'!Print_Area</vt:lpstr>
      <vt:lpstr>'(9) ROTAVIRUS Y NEUMOCOCO24'!Print_Area</vt:lpstr>
      <vt:lpstr>'(9A) ROTAVIRUS Y NEUMOCOCOd24'!Print_Area</vt:lpstr>
      <vt:lpstr>'Desnutrición Cronica NCHS N'!Print_Area</vt:lpstr>
      <vt:lpstr>'Desnutrición Cronica OMS N'!Print_Area</vt:lpstr>
      <vt:lpstr>'INMUNIZACION basica(EC) D (2)'!Print_Area</vt:lpstr>
      <vt:lpstr>'INMUNIZACION BASICAS N  (2)'!Print_Area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ENDES</dc:creator>
  <cp:lastModifiedBy>Diana Paico Diaz</cp:lastModifiedBy>
  <cp:lastPrinted>2025-03-31T21:56:13Z</cp:lastPrinted>
  <dcterms:created xsi:type="dcterms:W3CDTF">2008-07-23T21:52:52Z</dcterms:created>
  <dcterms:modified xsi:type="dcterms:W3CDTF">2025-03-31T21:56:53Z</dcterms:modified>
</cp:coreProperties>
</file>