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sungena-my.sharepoint.com/personal/kjh8759_dosungena_onmicrosoft_com/Documents/Dosung/문서/관리부/"/>
    </mc:Choice>
  </mc:AlternateContent>
  <xr:revisionPtr revIDLastSave="0" documentId="8_{E10DBCDB-8C63-47C2-AC13-A2514013CCDE}" xr6:coauthVersionLast="36" xr6:coauthVersionMax="36" xr10:uidLastSave="{00000000-0000-0000-0000-000000000000}"/>
  <bookViews>
    <workbookView xWindow="0" yWindow="0" windowWidth="28800" windowHeight="12180" xr2:uid="{7D5BC9C7-A651-4DC7-92A2-A7C809287FBD}"/>
  </bookViews>
  <sheets>
    <sheet name="배정집계표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H35" i="1"/>
  <c r="G35" i="1"/>
  <c r="F35" i="1"/>
  <c r="E35" i="1"/>
  <c r="D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G19" i="1"/>
  <c r="H18" i="1"/>
  <c r="G18" i="1"/>
  <c r="F18" i="1"/>
  <c r="E18" i="1"/>
  <c r="D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</calcChain>
</file>

<file path=xl/sharedStrings.xml><?xml version="1.0" encoding="utf-8"?>
<sst xmlns="http://schemas.openxmlformats.org/spreadsheetml/2006/main" count="50" uniqueCount="27">
  <si>
    <t>일자:</t>
    <phoneticPr fontId="2" type="noConversion"/>
  </si>
  <si>
    <t>일반아스콘</t>
    <phoneticPr fontId="2" type="noConversion"/>
  </si>
  <si>
    <t>구분</t>
    <phoneticPr fontId="2" type="noConversion"/>
  </si>
  <si>
    <t>전회이월량(A)</t>
    <phoneticPr fontId="2" type="noConversion"/>
  </si>
  <si>
    <t>금일배정량(B)</t>
    <phoneticPr fontId="2" type="noConversion"/>
  </si>
  <si>
    <t>계(C)
(A + B)</t>
    <phoneticPr fontId="2" type="noConversion"/>
  </si>
  <si>
    <t>과부족(D)
(C-E)</t>
    <phoneticPr fontId="2" type="noConversion"/>
  </si>
  <si>
    <t>배정량</t>
    <phoneticPr fontId="2" type="noConversion"/>
  </si>
  <si>
    <t>변경수량</t>
    <phoneticPr fontId="2" type="noConversion"/>
  </si>
  <si>
    <t>서부</t>
    <phoneticPr fontId="2" type="noConversion"/>
  </si>
  <si>
    <t>아산</t>
    <phoneticPr fontId="2" type="noConversion"/>
  </si>
  <si>
    <t>세창</t>
    <phoneticPr fontId="2" type="noConversion"/>
  </si>
  <si>
    <t>한솔</t>
    <phoneticPr fontId="2" type="noConversion"/>
  </si>
  <si>
    <t>한덕</t>
    <phoneticPr fontId="2" type="noConversion"/>
  </si>
  <si>
    <t>동부</t>
    <phoneticPr fontId="2" type="noConversion"/>
  </si>
  <si>
    <t>광덕</t>
    <phoneticPr fontId="2" type="noConversion"/>
  </si>
  <si>
    <t>삼강</t>
    <phoneticPr fontId="2" type="noConversion"/>
  </si>
  <si>
    <t>용원</t>
    <phoneticPr fontId="2" type="noConversion"/>
  </si>
  <si>
    <t>인성</t>
    <phoneticPr fontId="2" type="noConversion"/>
  </si>
  <si>
    <t>북부</t>
    <phoneticPr fontId="2" type="noConversion"/>
  </si>
  <si>
    <t>신동</t>
    <phoneticPr fontId="2" type="noConversion"/>
  </si>
  <si>
    <t>도성</t>
    <phoneticPr fontId="2" type="noConversion"/>
  </si>
  <si>
    <t>화신</t>
    <phoneticPr fontId="2" type="noConversion"/>
  </si>
  <si>
    <t>아산유화</t>
    <phoneticPr fontId="2" type="noConversion"/>
  </si>
  <si>
    <t>합계</t>
    <phoneticPr fontId="2" type="noConversion"/>
  </si>
  <si>
    <t>평균</t>
    <phoneticPr fontId="2" type="noConversion"/>
  </si>
  <si>
    <t>순환아스콘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</si>
</sst>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0_-;\-* #,##0.000_-;_-* &quot;-&quot;_-;_-@_-"/>
    <numFmt numFmtId="177" formatCode="_-* #,##0.000_-;\-* #,##0.000_-;_-* &quot;-&quot;??_-;_-@_-"/>
  </numFmts>
  <fonts count="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176" fontId="0" fillId="0" borderId="8" xfId="1" applyNumberFormat="1" applyFont="1" applyBorder="1" applyAlignment="1">
      <alignment vertical="center"/>
    </xf>
    <xf numFmtId="41" fontId="0" fillId="0" borderId="8" xfId="1" applyFont="1" applyBorder="1" applyAlignment="1">
      <alignment vertical="center"/>
    </xf>
    <xf numFmtId="176" fontId="0" fillId="0" borderId="8" xfId="0" applyNumberFormat="1" applyBorder="1" applyAlignment="1">
      <alignment vertical="center"/>
    </xf>
    <xf numFmtId="177" fontId="0" fillId="0" borderId="9" xfId="0" applyNumberFormat="1" applyBorder="1" applyAlignment="1">
      <alignment vertical="center"/>
    </xf>
    <xf numFmtId="0" fontId="0" fillId="0" borderId="10" xfId="0" applyBorder="1" applyAlignment="1">
      <alignment horizontal="center" vertical="center" textRotation="255"/>
    </xf>
    <xf numFmtId="0" fontId="0" fillId="0" borderId="11" xfId="0" applyBorder="1" applyAlignment="1">
      <alignment horizontal="center" vertical="center"/>
    </xf>
    <xf numFmtId="176" fontId="0" fillId="0" borderId="11" xfId="1" applyNumberFormat="1" applyFont="1" applyBorder="1" applyAlignment="1">
      <alignment vertical="center"/>
    </xf>
    <xf numFmtId="177" fontId="0" fillId="0" borderId="12" xfId="0" applyNumberFormat="1" applyBorder="1" applyAlignment="1">
      <alignment vertical="center"/>
    </xf>
    <xf numFmtId="0" fontId="0" fillId="0" borderId="13" xfId="0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176" fontId="0" fillId="0" borderId="14" xfId="1" applyNumberFormat="1" applyFont="1" applyBorder="1" applyAlignment="1">
      <alignment vertical="center"/>
    </xf>
    <xf numFmtId="177" fontId="0" fillId="0" borderId="15" xfId="0" applyNumberFormat="1" applyBorder="1" applyAlignment="1">
      <alignment vertical="center"/>
    </xf>
    <xf numFmtId="176" fontId="0" fillId="2" borderId="2" xfId="1" applyNumberFormat="1" applyFont="1" applyFill="1" applyBorder="1" applyAlignment="1">
      <alignment vertical="center"/>
    </xf>
    <xf numFmtId="41" fontId="0" fillId="2" borderId="3" xfId="1" applyFont="1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176" fontId="0" fillId="2" borderId="14" xfId="0" applyNumberFormat="1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0" borderId="16" xfId="0" applyBorder="1" applyAlignment="1">
      <alignment horizontal="center" vertical="center" textRotation="255"/>
    </xf>
    <xf numFmtId="0" fontId="0" fillId="0" borderId="17" xfId="0" applyBorder="1" applyAlignment="1">
      <alignment horizontal="center" vertical="center"/>
    </xf>
    <xf numFmtId="176" fontId="0" fillId="0" borderId="17" xfId="1" applyNumberFormat="1" applyFont="1" applyBorder="1" applyAlignment="1">
      <alignment vertical="center"/>
    </xf>
    <xf numFmtId="176" fontId="0" fillId="0" borderId="12" xfId="1" applyNumberFormat="1" applyFont="1" applyBorder="1" applyAlignment="1">
      <alignment vertical="center"/>
    </xf>
    <xf numFmtId="176" fontId="0" fillId="0" borderId="15" xfId="1" applyNumberFormat="1" applyFont="1" applyBorder="1" applyAlignment="1">
      <alignment vertical="center"/>
    </xf>
    <xf numFmtId="176" fontId="0" fillId="2" borderId="3" xfId="1" applyNumberFormat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B2B4-6B1F-4972-9FC1-BF16D3A4D089}">
  <dimension ref="B2:H36"/>
  <sheetViews>
    <sheetView tabSelected="1" workbookViewId="0">
      <selection activeCell="D26" sqref="D26"/>
    </sheetView>
  </sheetViews>
  <sheetFormatPr defaultRowHeight="13.5" x14ac:dyDescent="0.15"/>
  <cols>
    <col min="1" max="1" width="4.77734375" customWidth="1"/>
    <col min="2" max="2" width="2.77734375" bestFit="1" customWidth="1"/>
    <col min="4" max="6" width="13.77734375" bestFit="1" customWidth="1"/>
    <col min="7" max="8" width="12.6640625" bestFit="1" customWidth="1"/>
  </cols>
  <sheetData>
    <row r="2" spans="2:8" x14ac:dyDescent="0.15">
      <c r="B2" s="1" t="s">
        <v>0</v>
      </c>
      <c r="C2" s="1"/>
      <c r="D2" s="2">
        <v>43662</v>
      </c>
    </row>
    <row r="3" spans="2:8" ht="14.25" thickBot="1" x14ac:dyDescent="0.2">
      <c r="B3" s="1" t="s">
        <v>1</v>
      </c>
      <c r="C3" s="1"/>
      <c r="D3" s="1"/>
      <c r="E3" s="1"/>
      <c r="F3" s="1"/>
      <c r="G3" s="1"/>
      <c r="H3" s="1"/>
    </row>
    <row r="4" spans="2:8" s="7" customFormat="1" ht="20.100000000000001" customHeight="1" x14ac:dyDescent="0.15">
      <c r="B4" s="3" t="s">
        <v>2</v>
      </c>
      <c r="C4" s="4"/>
      <c r="D4" s="4" t="s">
        <v>3</v>
      </c>
      <c r="E4" s="4" t="s">
        <v>4</v>
      </c>
      <c r="F4" s="4"/>
      <c r="G4" s="5" t="s">
        <v>5</v>
      </c>
      <c r="H4" s="6" t="s">
        <v>6</v>
      </c>
    </row>
    <row r="5" spans="2:8" s="7" customFormat="1" ht="20.100000000000001" customHeight="1" thickBot="1" x14ac:dyDescent="0.2">
      <c r="B5" s="8"/>
      <c r="C5" s="9"/>
      <c r="D5" s="9"/>
      <c r="E5" s="10" t="s">
        <v>7</v>
      </c>
      <c r="F5" s="10" t="s">
        <v>8</v>
      </c>
      <c r="G5" s="9"/>
      <c r="H5" s="11"/>
    </row>
    <row r="6" spans="2:8" s="7" customFormat="1" ht="20.100000000000001" customHeight="1" thickTop="1" x14ac:dyDescent="0.15">
      <c r="B6" s="12" t="s">
        <v>9</v>
      </c>
      <c r="C6" s="13" t="s">
        <v>10</v>
      </c>
      <c r="D6" s="14">
        <v>20449.246999999999</v>
      </c>
      <c r="E6" s="14">
        <v>57</v>
      </c>
      <c r="F6" s="15"/>
      <c r="G6" s="16">
        <f ca="1">SUM(D6:F6)</f>
        <v>20506.246999999999</v>
      </c>
      <c r="H6" s="17">
        <f ca="1">G6-$G$19</f>
        <v>-1281.3296666666647</v>
      </c>
    </row>
    <row r="7" spans="2:8" s="7" customFormat="1" ht="20.100000000000001" customHeight="1" x14ac:dyDescent="0.15">
      <c r="B7" s="18"/>
      <c r="C7" s="19" t="s">
        <v>11</v>
      </c>
      <c r="D7" s="20">
        <v>18202.677</v>
      </c>
      <c r="E7" s="20">
        <v>2015</v>
      </c>
      <c r="F7" s="20">
        <v>-9</v>
      </c>
      <c r="G7" s="20">
        <f ca="1">SUM(D7:F7)</f>
        <v>20208.677</v>
      </c>
      <c r="H7" s="21">
        <f t="shared" ref="H7:H17" ca="1" si="0">G7-$G$19</f>
        <v>-1578.8996666666644</v>
      </c>
    </row>
    <row r="8" spans="2:8" s="7" customFormat="1" ht="20.100000000000001" customHeight="1" x14ac:dyDescent="0.15">
      <c r="B8" s="18"/>
      <c r="C8" s="19" t="s">
        <v>12</v>
      </c>
      <c r="D8" s="20">
        <v>23931.417000000001</v>
      </c>
      <c r="E8" s="20"/>
      <c r="F8" s="20">
        <v>9</v>
      </c>
      <c r="G8" s="20">
        <f t="shared" ref="G8:G17" ca="1" si="1">SUM(D8:F8)</f>
        <v>23940.417000000001</v>
      </c>
      <c r="H8" s="21">
        <f t="shared" ca="1" si="0"/>
        <v>2152.8403333333372</v>
      </c>
    </row>
    <row r="9" spans="2:8" s="7" customFormat="1" ht="20.100000000000001" customHeight="1" x14ac:dyDescent="0.15">
      <c r="B9" s="18"/>
      <c r="C9" s="19" t="s">
        <v>13</v>
      </c>
      <c r="D9" s="20">
        <v>21325.156999999999</v>
      </c>
      <c r="E9" s="20"/>
      <c r="F9" s="20"/>
      <c r="G9" s="20">
        <f t="shared" ca="1" si="1"/>
        <v>21325.156999999999</v>
      </c>
      <c r="H9" s="21">
        <f t="shared" ca="1" si="0"/>
        <v>-462.41966666666485</v>
      </c>
    </row>
    <row r="10" spans="2:8" s="7" customFormat="1" ht="20.100000000000001" customHeight="1" x14ac:dyDescent="0.15">
      <c r="B10" s="18" t="s">
        <v>14</v>
      </c>
      <c r="C10" s="19" t="s">
        <v>15</v>
      </c>
      <c r="D10" s="20">
        <v>17402.496999999999</v>
      </c>
      <c r="E10" s="20">
        <v>2384</v>
      </c>
      <c r="F10" s="20"/>
      <c r="G10" s="20">
        <f t="shared" ca="1" si="1"/>
        <v>19786.496999999999</v>
      </c>
      <c r="H10" s="21">
        <f t="shared" ca="1" si="0"/>
        <v>-2001.0796666666647</v>
      </c>
    </row>
    <row r="11" spans="2:8" s="7" customFormat="1" ht="20.100000000000001" customHeight="1" x14ac:dyDescent="0.15">
      <c r="B11" s="18"/>
      <c r="C11" s="19" t="s">
        <v>16</v>
      </c>
      <c r="D11" s="20">
        <v>33353.358999999997</v>
      </c>
      <c r="E11" s="20"/>
      <c r="F11" s="20"/>
      <c r="G11" s="20">
        <f t="shared" ca="1" si="1"/>
        <v>33353.358999999997</v>
      </c>
      <c r="H11" s="21">
        <f t="shared" ca="1" si="0"/>
        <v>11565.782333333333</v>
      </c>
    </row>
    <row r="12" spans="2:8" s="7" customFormat="1" ht="20.100000000000001" customHeight="1" x14ac:dyDescent="0.15">
      <c r="B12" s="18"/>
      <c r="C12" s="19" t="s">
        <v>17</v>
      </c>
      <c r="D12" s="20">
        <v>18578.419000000002</v>
      </c>
      <c r="E12" s="20"/>
      <c r="F12" s="20">
        <v>-10</v>
      </c>
      <c r="G12" s="20">
        <f t="shared" ca="1" si="1"/>
        <v>18568.419000000002</v>
      </c>
      <c r="H12" s="21">
        <f t="shared" ca="1" si="0"/>
        <v>-3219.1576666666624</v>
      </c>
    </row>
    <row r="13" spans="2:8" s="7" customFormat="1" ht="20.100000000000001" customHeight="1" x14ac:dyDescent="0.15">
      <c r="B13" s="18"/>
      <c r="C13" s="19" t="s">
        <v>18</v>
      </c>
      <c r="D13" s="20">
        <v>24099.947</v>
      </c>
      <c r="E13" s="20"/>
      <c r="F13" s="20"/>
      <c r="G13" s="20">
        <f t="shared" ca="1" si="1"/>
        <v>24099.947</v>
      </c>
      <c r="H13" s="21">
        <f t="shared" ca="1" si="0"/>
        <v>2312.370333333336</v>
      </c>
    </row>
    <row r="14" spans="2:8" s="7" customFormat="1" ht="20.100000000000001" customHeight="1" x14ac:dyDescent="0.15">
      <c r="B14" s="18" t="s">
        <v>19</v>
      </c>
      <c r="C14" s="19" t="s">
        <v>20</v>
      </c>
      <c r="D14" s="20">
        <v>18852.897000000001</v>
      </c>
      <c r="E14" s="20"/>
      <c r="F14" s="20"/>
      <c r="G14" s="20">
        <f t="shared" ca="1" si="1"/>
        <v>18852.897000000001</v>
      </c>
      <c r="H14" s="21">
        <f t="shared" ca="1" si="0"/>
        <v>-2934.6796666666633</v>
      </c>
    </row>
    <row r="15" spans="2:8" s="7" customFormat="1" ht="20.100000000000001" customHeight="1" x14ac:dyDescent="0.15">
      <c r="B15" s="18"/>
      <c r="C15" s="19" t="s">
        <v>21</v>
      </c>
      <c r="D15" s="20">
        <v>16729.713</v>
      </c>
      <c r="E15" s="20">
        <v>2815</v>
      </c>
      <c r="F15" s="20">
        <v>57</v>
      </c>
      <c r="G15" s="20">
        <f t="shared" ca="1" si="1"/>
        <v>19601.713</v>
      </c>
      <c r="H15" s="21">
        <f t="shared" ca="1" si="0"/>
        <v>-2185.8636666666644</v>
      </c>
    </row>
    <row r="16" spans="2:8" s="7" customFormat="1" ht="20.100000000000001" customHeight="1" x14ac:dyDescent="0.15">
      <c r="B16" s="18"/>
      <c r="C16" s="19" t="s">
        <v>22</v>
      </c>
      <c r="D16" s="20">
        <v>19033.328000000001</v>
      </c>
      <c r="E16" s="20">
        <v>417</v>
      </c>
      <c r="F16" s="20"/>
      <c r="G16" s="20">
        <f t="shared" ca="1" si="1"/>
        <v>19450.328000000001</v>
      </c>
      <c r="H16" s="21">
        <f t="shared" ca="1" si="0"/>
        <v>-2337.2486666666628</v>
      </c>
    </row>
    <row r="17" spans="2:8" s="7" customFormat="1" ht="20.100000000000001" customHeight="1" thickBot="1" x14ac:dyDescent="0.2">
      <c r="B17" s="22"/>
      <c r="C17" s="23" t="s">
        <v>23</v>
      </c>
      <c r="D17" s="24">
        <v>21142.261999999999</v>
      </c>
      <c r="E17" s="24">
        <v>615</v>
      </c>
      <c r="F17" s="24"/>
      <c r="G17" s="24">
        <f t="shared" ca="1" si="1"/>
        <v>21757.261999999999</v>
      </c>
      <c r="H17" s="25">
        <f t="shared" ca="1" si="0"/>
        <v>-30.314666666665289</v>
      </c>
    </row>
    <row r="18" spans="2:8" s="7" customFormat="1" ht="20.100000000000001" customHeight="1" x14ac:dyDescent="0.15">
      <c r="B18" s="3" t="s">
        <v>24</v>
      </c>
      <c r="C18" s="4"/>
      <c r="D18" s="26">
        <f ca="1">SUM(D6:D17)</f>
        <v>253100.91999999995</v>
      </c>
      <c r="E18" s="26">
        <f t="shared" ref="E18:H18" ca="1" si="2">SUM(E6:E17)</f>
        <v>8303</v>
      </c>
      <c r="F18" s="26">
        <f t="shared" ca="1" si="2"/>
        <v>47</v>
      </c>
      <c r="G18" s="26">
        <f t="shared" ca="1" si="2"/>
        <v>261450.91999999995</v>
      </c>
      <c r="H18" s="27">
        <f t="shared" ca="1" si="2"/>
        <v>2.9103830456733704E-11</v>
      </c>
    </row>
    <row r="19" spans="2:8" s="7" customFormat="1" ht="20.100000000000001" customHeight="1" thickBot="1" x14ac:dyDescent="0.2">
      <c r="B19" s="28" t="s">
        <v>25</v>
      </c>
      <c r="C19" s="29"/>
      <c r="D19" s="30"/>
      <c r="E19" s="30"/>
      <c r="F19" s="30"/>
      <c r="G19" s="31">
        <f ca="1">AVERAGE(G6:G17)</f>
        <v>21787.576666666664</v>
      </c>
      <c r="H19" s="32"/>
    </row>
    <row r="21" spans="2:8" ht="14.25" thickBot="1" x14ac:dyDescent="0.2">
      <c r="B21" s="1" t="s">
        <v>26</v>
      </c>
      <c r="C21" s="1"/>
      <c r="D21" s="1"/>
      <c r="E21" s="1"/>
      <c r="F21" s="1"/>
      <c r="G21" s="1"/>
      <c r="H21" s="1"/>
    </row>
    <row r="22" spans="2:8" ht="20.100000000000001" customHeight="1" x14ac:dyDescent="0.15">
      <c r="B22" s="3" t="s">
        <v>2</v>
      </c>
      <c r="C22" s="4"/>
      <c r="D22" s="4" t="s">
        <v>3</v>
      </c>
      <c r="E22" s="4" t="s">
        <v>4</v>
      </c>
      <c r="F22" s="4"/>
      <c r="G22" s="5" t="s">
        <v>5</v>
      </c>
      <c r="H22" s="6" t="s">
        <v>6</v>
      </c>
    </row>
    <row r="23" spans="2:8" ht="20.100000000000001" customHeight="1" thickBot="1" x14ac:dyDescent="0.2">
      <c r="B23" s="8"/>
      <c r="C23" s="9"/>
      <c r="D23" s="9"/>
      <c r="E23" s="10" t="s">
        <v>7</v>
      </c>
      <c r="F23" s="10" t="s">
        <v>8</v>
      </c>
      <c r="G23" s="9"/>
      <c r="H23" s="11"/>
    </row>
    <row r="24" spans="2:8" ht="20.100000000000001" customHeight="1" thickTop="1" x14ac:dyDescent="0.15">
      <c r="B24" s="33" t="s">
        <v>9</v>
      </c>
      <c r="C24" s="34" t="s">
        <v>10</v>
      </c>
      <c r="D24" s="35">
        <v>3777.203</v>
      </c>
      <c r="E24" s="35">
        <v>8900</v>
      </c>
      <c r="F24" s="35"/>
      <c r="G24" s="16">
        <f ca="1">SUM(D24:F24)</f>
        <v>12677.203</v>
      </c>
      <c r="H24" s="17">
        <f ca="1">G24-$G$36</f>
        <v>9081.268454545454</v>
      </c>
    </row>
    <row r="25" spans="2:8" ht="20.100000000000001" customHeight="1" x14ac:dyDescent="0.15">
      <c r="B25" s="18"/>
      <c r="C25" s="19" t="s">
        <v>11</v>
      </c>
      <c r="D25" s="20">
        <v>2948.732</v>
      </c>
      <c r="E25" s="20"/>
      <c r="F25" s="20"/>
      <c r="G25" s="20">
        <f t="shared" ref="G25:G34" ca="1" si="3">SUM(D25:F25)</f>
        <v>2948.732</v>
      </c>
      <c r="H25" s="36">
        <f t="shared" ref="H25:H34" ca="1" si="4">G25-$G$36</f>
        <v>-647.20254545454554</v>
      </c>
    </row>
    <row r="26" spans="2:8" ht="20.100000000000001" customHeight="1" x14ac:dyDescent="0.15">
      <c r="B26" s="18"/>
      <c r="C26" s="19" t="s">
        <v>12</v>
      </c>
      <c r="D26" s="20">
        <v>4192.8620000000001</v>
      </c>
      <c r="E26" s="20">
        <v>296.05</v>
      </c>
      <c r="F26" s="20"/>
      <c r="G26" s="20">
        <f t="shared" ca="1" si="3"/>
        <v>4488.9120000000003</v>
      </c>
      <c r="H26" s="36">
        <f t="shared" ca="1" si="4"/>
        <v>892.97745454545475</v>
      </c>
    </row>
    <row r="27" spans="2:8" ht="20.100000000000001" customHeight="1" x14ac:dyDescent="0.15">
      <c r="B27" s="18"/>
      <c r="C27" s="19" t="s">
        <v>13</v>
      </c>
      <c r="D27" s="20">
        <v>3378.1120000000001</v>
      </c>
      <c r="E27" s="20"/>
      <c r="F27" s="20">
        <v>227</v>
      </c>
      <c r="G27" s="20">
        <f t="shared" ca="1" si="3"/>
        <v>3605.1120000000001</v>
      </c>
      <c r="H27" s="36">
        <f t="shared" ca="1" si="4"/>
        <v>9.177454545454566</v>
      </c>
    </row>
    <row r="28" spans="2:8" ht="20.100000000000001" customHeight="1" x14ac:dyDescent="0.15">
      <c r="B28" s="18" t="s">
        <v>14</v>
      </c>
      <c r="C28" s="19" t="s">
        <v>15</v>
      </c>
      <c r="D28" s="20">
        <v>-2698.4879999999998</v>
      </c>
      <c r="E28" s="20"/>
      <c r="F28" s="20"/>
      <c r="G28" s="20">
        <f t="shared" ca="1" si="3"/>
        <v>-2698.4879999999998</v>
      </c>
      <c r="H28" s="36">
        <f t="shared" ca="1" si="4"/>
        <v>-6294.4225454545449</v>
      </c>
    </row>
    <row r="29" spans="2:8" ht="20.100000000000001" customHeight="1" x14ac:dyDescent="0.15">
      <c r="B29" s="18"/>
      <c r="C29" s="19" t="s">
        <v>16</v>
      </c>
      <c r="D29" s="20">
        <v>-1126.9480000000001</v>
      </c>
      <c r="E29" s="20">
        <v>2688</v>
      </c>
      <c r="F29" s="20"/>
      <c r="G29" s="20">
        <f t="shared" ca="1" si="3"/>
        <v>1561.0519999999999</v>
      </c>
      <c r="H29" s="36">
        <f t="shared" ca="1" si="4"/>
        <v>-2034.8825454545456</v>
      </c>
    </row>
    <row r="30" spans="2:8" ht="20.100000000000001" customHeight="1" x14ac:dyDescent="0.15">
      <c r="B30" s="18"/>
      <c r="C30" s="19" t="s">
        <v>17</v>
      </c>
      <c r="D30" s="20">
        <v>-1112.9680000000001</v>
      </c>
      <c r="E30" s="20">
        <v>3000</v>
      </c>
      <c r="F30" s="20"/>
      <c r="G30" s="20">
        <f t="shared" ca="1" si="3"/>
        <v>1887.0319999999999</v>
      </c>
      <c r="H30" s="36">
        <f t="shared" ca="1" si="4"/>
        <v>-1708.9025454545456</v>
      </c>
    </row>
    <row r="31" spans="2:8" ht="20.100000000000001" customHeight="1" x14ac:dyDescent="0.15">
      <c r="B31" s="18"/>
      <c r="C31" s="19" t="s">
        <v>18</v>
      </c>
      <c r="D31" s="20">
        <v>3159.3020000000001</v>
      </c>
      <c r="E31" s="20"/>
      <c r="F31" s="20"/>
      <c r="G31" s="20">
        <f t="shared" ca="1" si="3"/>
        <v>3159.3020000000001</v>
      </c>
      <c r="H31" s="36">
        <f t="shared" ca="1" si="4"/>
        <v>-436.63254545454538</v>
      </c>
    </row>
    <row r="32" spans="2:8" ht="20.100000000000001" customHeight="1" x14ac:dyDescent="0.15">
      <c r="B32" s="18" t="s">
        <v>19</v>
      </c>
      <c r="C32" s="19" t="s">
        <v>20</v>
      </c>
      <c r="D32" s="20">
        <v>2070.5329999999999</v>
      </c>
      <c r="E32" s="20"/>
      <c r="F32" s="20"/>
      <c r="G32" s="20">
        <f t="shared" ca="1" si="3"/>
        <v>2070.5329999999999</v>
      </c>
      <c r="H32" s="36">
        <f t="shared" ca="1" si="4"/>
        <v>-1525.4015454545456</v>
      </c>
    </row>
    <row r="33" spans="2:8" ht="20.100000000000001" customHeight="1" x14ac:dyDescent="0.15">
      <c r="B33" s="18"/>
      <c r="C33" s="19" t="s">
        <v>21</v>
      </c>
      <c r="D33" s="20">
        <v>3627.7820000000002</v>
      </c>
      <c r="E33" s="20"/>
      <c r="F33" s="20"/>
      <c r="G33" s="20">
        <f t="shared" ca="1" si="3"/>
        <v>3627.7820000000002</v>
      </c>
      <c r="H33" s="36">
        <f t="shared" ca="1" si="4"/>
        <v>31.847454545454639</v>
      </c>
    </row>
    <row r="34" spans="2:8" ht="20.100000000000001" customHeight="1" thickBot="1" x14ac:dyDescent="0.2">
      <c r="B34" s="22"/>
      <c r="C34" s="23" t="s">
        <v>22</v>
      </c>
      <c r="D34" s="24">
        <v>2047.1079999999999</v>
      </c>
      <c r="E34" s="24">
        <v>4181</v>
      </c>
      <c r="F34" s="24"/>
      <c r="G34" s="24">
        <f t="shared" ca="1" si="3"/>
        <v>6228.1080000000002</v>
      </c>
      <c r="H34" s="37">
        <f t="shared" ca="1" si="4"/>
        <v>2632.1734545454547</v>
      </c>
    </row>
    <row r="35" spans="2:8" ht="20.100000000000001" customHeight="1" x14ac:dyDescent="0.15">
      <c r="B35" s="3" t="s">
        <v>24</v>
      </c>
      <c r="C35" s="4"/>
      <c r="D35" s="26">
        <f ca="1">SUM(D24:D34)</f>
        <v>20263.23</v>
      </c>
      <c r="E35" s="26">
        <f ca="1">SUM(E24:E34)</f>
        <v>19065.05</v>
      </c>
      <c r="F35" s="26">
        <f ca="1">SUM(F24:F34)</f>
        <v>227</v>
      </c>
      <c r="G35" s="26">
        <f ca="1">SUM(G24:G34)</f>
        <v>39555.279999999999</v>
      </c>
      <c r="H35" s="38">
        <f ca="1">SUM(H24:H34)</f>
        <v>0</v>
      </c>
    </row>
    <row r="36" spans="2:8" ht="20.100000000000001" customHeight="1" thickBot="1" x14ac:dyDescent="0.2">
      <c r="B36" s="28" t="s">
        <v>25</v>
      </c>
      <c r="C36" s="29"/>
      <c r="D36" s="30"/>
      <c r="E36" s="30"/>
      <c r="F36" s="30"/>
      <c r="G36" s="31">
        <f ca="1">AVERAGE(G24:G34)</f>
        <v>3595.9345454545455</v>
      </c>
      <c r="H36" s="32"/>
    </row>
  </sheetData>
  <mergeCells count="23">
    <mergeCell ref="B28:B31"/>
    <mergeCell ref="B32:B34"/>
    <mergeCell ref="B35:C35"/>
    <mergeCell ref="B36:C36"/>
    <mergeCell ref="B22:C23"/>
    <mergeCell ref="D22:D23"/>
    <mergeCell ref="E22:F22"/>
    <mergeCell ref="G22:G23"/>
    <mergeCell ref="H22:H23"/>
    <mergeCell ref="B24:B27"/>
    <mergeCell ref="B6:B9"/>
    <mergeCell ref="B10:B13"/>
    <mergeCell ref="B14:B17"/>
    <mergeCell ref="B18:C18"/>
    <mergeCell ref="B19:C19"/>
    <mergeCell ref="B21:H21"/>
    <mergeCell ref="B2:C2"/>
    <mergeCell ref="B3:H3"/>
    <mergeCell ref="B4:C5"/>
    <mergeCell ref="D4:D5"/>
    <mergeCell ref="E4:F4"/>
    <mergeCell ref="G4:G5"/>
    <mergeCell ref="H4:H5"/>
  </mergeCells>
  <phoneticPr fontId="2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6206B3CFDA11F41A42A3A2574C07708" ma:contentTypeVersion="7" ma:contentTypeDescription="새 문서를 만듭니다." ma:contentTypeScope="" ma:versionID="155e989560ef12b08c69237338896eed">
  <xsd:schema xmlns:xsd="http://www.w3.org/2001/XMLSchema" xmlns:xs="http://www.w3.org/2001/XMLSchema" xmlns:p="http://schemas.microsoft.com/office/2006/metadata/properties" xmlns:ns3="a3ef71cc-011b-4271-a327-e89c728cfc3c" targetNamespace="http://schemas.microsoft.com/office/2006/metadata/properties" ma:root="true" ma:fieldsID="fa0c30ba592652eedabbc0c276c2be16" ns3:_="">
    <xsd:import namespace="a3ef71cc-011b-4271-a327-e89c728cf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f71cc-011b-4271-a327-e89c728cfc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F5868C-AD74-46C7-9F7E-C9BD355E9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ef71cc-011b-4271-a327-e89c728cf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A3913A-2EA2-443A-9AD4-E646662AF9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646447-07BF-424A-8CF8-8D293AAB5C55}">
  <ds:schemaRefs>
    <ds:schemaRef ds:uri="http://purl.org/dc/elements/1.1/"/>
    <ds:schemaRef ds:uri="http://purl.org/dc/terms/"/>
    <ds:schemaRef ds:uri="a3ef71cc-011b-4271-a327-e89c728cfc3c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배정집계표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지영제</dc:creator>
  <cp:lastModifiedBy>지영제</cp:lastModifiedBy>
  <dcterms:created xsi:type="dcterms:W3CDTF">2019-11-14T01:30:44Z</dcterms:created>
  <dcterms:modified xsi:type="dcterms:W3CDTF">2019-11-14T01:31:32Z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0x01010066206B3CFDA11F41A42A3A2574C07708</vt:lpwstr>
  </property>
</Properties>
</file>