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744" windowHeight="9312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X56" i="1" l="1"/>
  <c r="X57" i="1"/>
  <c r="X58" i="1"/>
  <c r="X59" i="1"/>
  <c r="X60" i="1"/>
  <c r="X61" i="1"/>
  <c r="X62" i="1"/>
  <c r="X63" i="1"/>
  <c r="X64" i="1"/>
  <c r="X65" i="1"/>
  <c r="X66" i="1"/>
  <c r="X67" i="1"/>
  <c r="X68" i="1"/>
  <c r="X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55" i="1"/>
  <c r="Z68" i="1"/>
  <c r="Z56" i="1"/>
  <c r="Z57" i="1"/>
  <c r="Z58" i="1"/>
  <c r="Z59" i="1"/>
  <c r="Z60" i="1"/>
  <c r="Z61" i="1"/>
  <c r="Z62" i="1"/>
  <c r="Z63" i="1"/>
  <c r="Z64" i="1"/>
  <c r="Z65" i="1"/>
  <c r="Z66" i="1"/>
  <c r="Z67" i="1"/>
  <c r="Z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55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4" i="1"/>
  <c r="X18" i="1" s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4" i="1"/>
  <c r="L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5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4" i="1"/>
  <c r="F5" i="1"/>
  <c r="F6" i="1"/>
  <c r="F7" i="1"/>
  <c r="F8" i="1"/>
  <c r="F9" i="1"/>
  <c r="F10" i="1"/>
  <c r="F11" i="1"/>
  <c r="F12" i="1"/>
  <c r="F13" i="1"/>
  <c r="F14" i="1"/>
  <c r="G15" i="1" s="1"/>
  <c r="F15" i="1"/>
  <c r="F16" i="1"/>
  <c r="F17" i="1"/>
  <c r="F4" i="1"/>
  <c r="F58" i="1"/>
  <c r="F59" i="1"/>
  <c r="F60" i="1"/>
  <c r="F61" i="1"/>
  <c r="F62" i="1"/>
  <c r="F63" i="1"/>
  <c r="F64" i="1"/>
  <c r="F65" i="1"/>
  <c r="F66" i="1"/>
  <c r="F67" i="1"/>
  <c r="F68" i="1"/>
  <c r="F56" i="1"/>
  <c r="F57" i="1"/>
  <c r="F5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4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5" i="1"/>
  <c r="D56" i="1" s="1"/>
  <c r="D15" i="1" l="1"/>
  <c r="D11" i="1"/>
  <c r="T18" i="1"/>
  <c r="Z18" i="1"/>
  <c r="D14" i="1"/>
  <c r="D10" i="1"/>
  <c r="D6" i="1"/>
  <c r="P7" i="1"/>
  <c r="J61" i="1"/>
  <c r="V18" i="1"/>
  <c r="D7" i="1"/>
  <c r="J65" i="1"/>
  <c r="X69" i="1"/>
  <c r="T69" i="1"/>
  <c r="Z69" i="1"/>
  <c r="AB69" i="1"/>
  <c r="AB18" i="1"/>
  <c r="D61" i="1"/>
  <c r="M17" i="1"/>
  <c r="M13" i="1"/>
  <c r="J14" i="1"/>
  <c r="J6" i="1"/>
  <c r="J60" i="1"/>
  <c r="D65" i="1"/>
  <c r="D57" i="1"/>
  <c r="M9" i="1"/>
  <c r="D68" i="1"/>
  <c r="J8" i="1"/>
  <c r="P16" i="1"/>
  <c r="P12" i="1"/>
  <c r="J62" i="1"/>
  <c r="J13" i="1"/>
  <c r="C18" i="1"/>
  <c r="F18" i="1"/>
  <c r="M61" i="1"/>
  <c r="M57" i="1"/>
  <c r="P65" i="1"/>
  <c r="P61" i="1"/>
  <c r="P57" i="1"/>
  <c r="D16" i="1"/>
  <c r="D12" i="1"/>
  <c r="D8" i="1"/>
  <c r="D5" i="1"/>
  <c r="G7" i="1"/>
  <c r="P68" i="1"/>
  <c r="P64" i="1"/>
  <c r="P67" i="1"/>
  <c r="P59" i="1"/>
  <c r="P66" i="1"/>
  <c r="P63" i="1"/>
  <c r="M59" i="1"/>
  <c r="M66" i="1"/>
  <c r="M64" i="1"/>
  <c r="M68" i="1"/>
  <c r="M58" i="1"/>
  <c r="M65" i="1"/>
  <c r="M60" i="1"/>
  <c r="M67" i="1"/>
  <c r="M62" i="1"/>
  <c r="J57" i="1"/>
  <c r="J67" i="1"/>
  <c r="J63" i="1"/>
  <c r="J59" i="1"/>
  <c r="O69" i="1"/>
  <c r="P58" i="1"/>
  <c r="P60" i="1"/>
  <c r="P62" i="1"/>
  <c r="M56" i="1"/>
  <c r="M63" i="1"/>
  <c r="J64" i="1"/>
  <c r="I69" i="1"/>
  <c r="J58" i="1"/>
  <c r="J66" i="1"/>
  <c r="J68" i="1"/>
  <c r="L69" i="1"/>
  <c r="J56" i="1"/>
  <c r="P56" i="1"/>
  <c r="P8" i="1"/>
  <c r="P14" i="1"/>
  <c r="P10" i="1"/>
  <c r="P6" i="1"/>
  <c r="P15" i="1"/>
  <c r="P11" i="1"/>
  <c r="P17" i="1"/>
  <c r="P13" i="1"/>
  <c r="P9" i="1"/>
  <c r="O18" i="1"/>
  <c r="P5" i="1"/>
  <c r="M11" i="1"/>
  <c r="M15" i="1"/>
  <c r="M7" i="1"/>
  <c r="L18" i="1"/>
  <c r="M12" i="1"/>
  <c r="M6" i="1"/>
  <c r="M8" i="1"/>
  <c r="M10" i="1"/>
  <c r="M14" i="1"/>
  <c r="M16" i="1"/>
  <c r="M5" i="1"/>
  <c r="J16" i="1"/>
  <c r="J11" i="1"/>
  <c r="J10" i="1"/>
  <c r="I18" i="1"/>
  <c r="J9" i="1"/>
  <c r="J17" i="1"/>
  <c r="J12" i="1"/>
  <c r="J7" i="1"/>
  <c r="J15" i="1"/>
  <c r="J5" i="1"/>
  <c r="G17" i="1"/>
  <c r="G16" i="1"/>
  <c r="G13" i="1"/>
  <c r="G12" i="1"/>
  <c r="G11" i="1"/>
  <c r="G8" i="1"/>
  <c r="G5" i="1"/>
  <c r="G9" i="1"/>
  <c r="G6" i="1"/>
  <c r="G10" i="1"/>
  <c r="G14" i="1"/>
  <c r="D66" i="1"/>
  <c r="D62" i="1"/>
  <c r="D59" i="1"/>
  <c r="D64" i="1"/>
  <c r="D60" i="1"/>
  <c r="C69" i="1"/>
  <c r="D58" i="1"/>
  <c r="D63" i="1"/>
  <c r="D67" i="1"/>
  <c r="D17" i="1"/>
  <c r="D13" i="1"/>
  <c r="D9" i="1"/>
  <c r="G65" i="1"/>
  <c r="G56" i="1"/>
  <c r="G61" i="1"/>
  <c r="G57" i="1"/>
  <c r="G67" i="1"/>
  <c r="G63" i="1"/>
  <c r="G59" i="1"/>
  <c r="G68" i="1"/>
  <c r="G64" i="1"/>
  <c r="G60" i="1"/>
  <c r="G66" i="1"/>
  <c r="G62" i="1"/>
  <c r="G58" i="1"/>
  <c r="V69" i="1"/>
</calcChain>
</file>

<file path=xl/sharedStrings.xml><?xml version="1.0" encoding="utf-8"?>
<sst xmlns="http://schemas.openxmlformats.org/spreadsheetml/2006/main" count="194" uniqueCount="30">
  <si>
    <t>k-means</t>
  </si>
  <si>
    <t>k</t>
  </si>
  <si>
    <t>variance</t>
  </si>
  <si>
    <t>variance/sum of squared errors</t>
  </si>
  <si>
    <t>Part 1 / Car</t>
  </si>
  <si>
    <t>Part 1 / Wine</t>
  </si>
  <si>
    <t>EM</t>
  </si>
  <si>
    <t>Number of cluster</t>
  </si>
  <si>
    <t>Log likelihood</t>
  </si>
  <si>
    <t>PCA</t>
  </si>
  <si>
    <t>ICA</t>
  </si>
  <si>
    <t>RP</t>
  </si>
  <si>
    <t>RS</t>
  </si>
  <si>
    <t>Neural Network</t>
  </si>
  <si>
    <t>Train</t>
  </si>
  <si>
    <t>Test</t>
  </si>
  <si>
    <t>Incorrectly Classified Instances</t>
  </si>
  <si>
    <t>Mean Absolute Error</t>
  </si>
  <si>
    <t>L=0.3, W=0.4</t>
  </si>
  <si>
    <t>PCA+k-Mean</t>
  </si>
  <si>
    <t>ICA+k-Mean</t>
  </si>
  <si>
    <t>RP+k-Mean</t>
  </si>
  <si>
    <t>RS+k-Mean</t>
  </si>
  <si>
    <t>Time</t>
  </si>
  <si>
    <t>PCA+EM</t>
  </si>
  <si>
    <t>ICA+EM</t>
  </si>
  <si>
    <t>RP+EM</t>
  </si>
  <si>
    <t>RS+EM</t>
  </si>
  <si>
    <t>Wine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</si>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</sst>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k and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287578672043"/>
          <c:y val="0.17291375291375294"/>
          <c:w val="0.79433462540077315"/>
          <c:h val="0.62007782244002718"/>
        </c:manualLayout>
      </c:layout>
      <c:scatterChart>
        <c:scatterStyle val="lineMarker"/>
        <c:varyColors val="0"/>
        <c:ser>
          <c:idx val="0"/>
          <c:order val="0"/>
          <c:tx>
            <c:v>relationship between k and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9.9802858551010356</c:v>
                </c:pt>
                <c:pt idx="1">
                  <c:v>8.8405618531296213</c:v>
                </c:pt>
                <c:pt idx="2">
                  <c:v>8.0720182355840322</c:v>
                </c:pt>
                <c:pt idx="3">
                  <c:v>7.6962173484475107</c:v>
                </c:pt>
                <c:pt idx="4">
                  <c:v>7.3804829965500254</c:v>
                </c:pt>
                <c:pt idx="5">
                  <c:v>7.1371365204534261</c:v>
                </c:pt>
                <c:pt idx="6">
                  <c:v>6.8691473632331208</c:v>
                </c:pt>
                <c:pt idx="7">
                  <c:v>6.7274519467718088</c:v>
                </c:pt>
                <c:pt idx="8">
                  <c:v>6.4548422868408091</c:v>
                </c:pt>
                <c:pt idx="9">
                  <c:v>6.3716732380482988</c:v>
                </c:pt>
                <c:pt idx="10">
                  <c:v>6.282343518974864</c:v>
                </c:pt>
                <c:pt idx="11">
                  <c:v>6.1745317890586495</c:v>
                </c:pt>
                <c:pt idx="12">
                  <c:v>6.0929029078363728</c:v>
                </c:pt>
                <c:pt idx="13">
                  <c:v>5.9204041399704286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94256"/>
        <c:axId val="540587184"/>
      </c:scatterChart>
      <c:valAx>
        <c:axId val="54059425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6200128963118366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7184"/>
        <c:crosses val="autoZero"/>
        <c:crossBetween val="midCat"/>
      </c:valAx>
      <c:valAx>
        <c:axId val="5405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Group Sum of Squared Errors Percentage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861129716454566E-2"/>
              <c:y val="0.14099773242630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4256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Relationship between k and </a:t>
            </a:r>
            <a:r>
              <a:rPr lang="en-US" altLang="zh-CN" sz="1800"/>
              <a:t>log likelihood</a:t>
            </a:r>
            <a:endParaRPr lang="en-US" sz="1800"/>
          </a:p>
        </c:rich>
      </c:tx>
      <c:layout>
        <c:manualLayout>
          <c:xMode val="edge"/>
          <c:yMode val="edge"/>
          <c:x val="0.13970417536042332"/>
          <c:y val="1.6091817120933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8579653472498"/>
          <c:y val="0.17287383807657711"/>
          <c:w val="0.74695304579040078"/>
          <c:h val="0.69681195934847429"/>
        </c:manualLayout>
      </c:layout>
      <c:scatterChart>
        <c:scatterStyle val="lineMarker"/>
        <c:varyColors val="0"/>
        <c:ser>
          <c:idx val="1"/>
          <c:order val="0"/>
          <c:tx>
            <c:v>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Sheet1!$R$55:$R$68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Sheet1!$V$55:$V$68</c:f>
              <c:numCache>
                <c:formatCode>General</c:formatCode>
                <c:ptCount val="14"/>
                <c:pt idx="0">
                  <c:v>7.4566439059761933</c:v>
                </c:pt>
                <c:pt idx="1">
                  <c:v>7.3962172940963216</c:v>
                </c:pt>
                <c:pt idx="2">
                  <c:v>7.2995347150885266</c:v>
                </c:pt>
                <c:pt idx="3">
                  <c:v>7.2511934255846286</c:v>
                </c:pt>
                <c:pt idx="4">
                  <c:v>7.2149374584567045</c:v>
                </c:pt>
                <c:pt idx="5">
                  <c:v>7.1545108465768337</c:v>
                </c:pt>
                <c:pt idx="6">
                  <c:v>7.1242975406368965</c:v>
                </c:pt>
                <c:pt idx="7">
                  <c:v>7.0880415735089741</c:v>
                </c:pt>
                <c:pt idx="8">
                  <c:v>7.0517856063810518</c:v>
                </c:pt>
                <c:pt idx="9">
                  <c:v>7.0336576228170893</c:v>
                </c:pt>
                <c:pt idx="10">
                  <c:v>7.0155296392531277</c:v>
                </c:pt>
                <c:pt idx="11">
                  <c:v>6.9853163333131922</c:v>
                </c:pt>
                <c:pt idx="12">
                  <c:v>6.9732310109372166</c:v>
                </c:pt>
                <c:pt idx="13">
                  <c:v>6.9551030273732568</c:v>
                </c:pt>
              </c:numCache>
            </c:numRef>
          </c:yVal>
          <c:smooth val="0"/>
        </c:ser>
        <c:ser>
          <c:idx val="2"/>
          <c:order val="1"/>
          <c:tx>
            <c:v>ICA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Sheet1!$R$55:$R$68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Sheet1!$X$55:$X$68</c:f>
              <c:numCache>
                <c:formatCode>General</c:formatCode>
                <c:ptCount val="14"/>
                <c:pt idx="0">
                  <c:v>6.9461342771817272</c:v>
                </c:pt>
                <c:pt idx="1">
                  <c:v>6.8222541754230734</c:v>
                </c:pt>
                <c:pt idx="2">
                  <c:v>7.08107510231169</c:v>
                </c:pt>
                <c:pt idx="3">
                  <c:v>7.1054086937285694</c:v>
                </c:pt>
                <c:pt idx="4">
                  <c:v>7.1297422851454479</c:v>
                </c:pt>
                <c:pt idx="5">
                  <c:v>7.1585001659108496</c:v>
                </c:pt>
                <c:pt idx="6">
                  <c:v>7.1717730339564207</c:v>
                </c:pt>
                <c:pt idx="7">
                  <c:v>7.1894701913505141</c:v>
                </c:pt>
                <c:pt idx="8">
                  <c:v>7.2049552040703455</c:v>
                </c:pt>
                <c:pt idx="9">
                  <c:v>7.2160159274416529</c:v>
                </c:pt>
                <c:pt idx="10">
                  <c:v>7.2248645061387009</c:v>
                </c:pt>
                <c:pt idx="11">
                  <c:v>7.2425616635327952</c:v>
                </c:pt>
                <c:pt idx="12">
                  <c:v>7.2469859528813174</c:v>
                </c:pt>
                <c:pt idx="13">
                  <c:v>7.2602588209268886</c:v>
                </c:pt>
              </c:numCache>
            </c:numRef>
          </c:yVal>
          <c:smooth val="0"/>
        </c:ser>
        <c:ser>
          <c:idx val="0"/>
          <c:order val="2"/>
          <c:tx>
            <c:v>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Sheet1!$R$55:$R$68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Sheet1!$Z$55:$Z$68</c:f>
              <c:numCache>
                <c:formatCode>General</c:formatCode>
                <c:ptCount val="14"/>
                <c:pt idx="0">
                  <c:v>7.7326921150185353</c:v>
                </c:pt>
                <c:pt idx="1">
                  <c:v>7.5423304278128445</c:v>
                </c:pt>
                <c:pt idx="2">
                  <c:v>7.3820258491133162</c:v>
                </c:pt>
                <c:pt idx="3">
                  <c:v>7.315900210399759</c:v>
                </c:pt>
                <c:pt idx="4">
                  <c:v>7.219717463180042</c:v>
                </c:pt>
                <c:pt idx="5">
                  <c:v>7.1255385231940691</c:v>
                </c:pt>
                <c:pt idx="6">
                  <c:v>7.1215309087265792</c:v>
                </c:pt>
                <c:pt idx="7">
                  <c:v>7.0453862338443027</c:v>
                </c:pt>
                <c:pt idx="8">
                  <c:v>6.9852720168319813</c:v>
                </c:pt>
                <c:pt idx="9">
                  <c:v>6.9391844504558664</c:v>
                </c:pt>
                <c:pt idx="10">
                  <c:v>6.9471996793908435</c:v>
                </c:pt>
                <c:pt idx="11">
                  <c:v>6.917142570884681</c:v>
                </c:pt>
                <c:pt idx="12">
                  <c:v>6.8790702334435423</c:v>
                </c:pt>
                <c:pt idx="13">
                  <c:v>6.8470093177036366</c:v>
                </c:pt>
              </c:numCache>
            </c:numRef>
          </c:yVal>
          <c:smooth val="0"/>
        </c:ser>
        <c:ser>
          <c:idx val="3"/>
          <c:order val="3"/>
          <c:tx>
            <c:v>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Sheet1!$R$55:$R$68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Sheet1!$AB$55:$AB$68</c:f>
              <c:numCache>
                <c:formatCode>General</c:formatCode>
                <c:ptCount val="14"/>
                <c:pt idx="0">
                  <c:v>5.709928837682142</c:v>
                </c:pt>
                <c:pt idx="1">
                  <c:v>6.5232124703490353</c:v>
                </c:pt>
                <c:pt idx="2">
                  <c:v>6.8790240596407992</c:v>
                </c:pt>
                <c:pt idx="3">
                  <c:v>7.0145713317519478</c:v>
                </c:pt>
                <c:pt idx="4">
                  <c:v>7.0654015587936296</c:v>
                </c:pt>
                <c:pt idx="5">
                  <c:v>7.1501186038630964</c:v>
                </c:pt>
                <c:pt idx="6">
                  <c:v>7.2687224669603534</c:v>
                </c:pt>
                <c:pt idx="7">
                  <c:v>7.3195526940020335</c:v>
                </c:pt>
                <c:pt idx="8">
                  <c:v>7.404269739071502</c:v>
                </c:pt>
                <c:pt idx="9">
                  <c:v>7.4550999661131838</c:v>
                </c:pt>
                <c:pt idx="10">
                  <c:v>7.5059301931548621</c:v>
                </c:pt>
                <c:pt idx="11">
                  <c:v>7.5737038292104373</c:v>
                </c:pt>
                <c:pt idx="12">
                  <c:v>7.5737038292104373</c:v>
                </c:pt>
                <c:pt idx="13">
                  <c:v>7.5567604201965439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9408"/>
        <c:axId val="395883552"/>
      </c:scatterChart>
      <c:valAx>
        <c:axId val="3958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3552"/>
        <c:crosses val="autoZero"/>
        <c:crossBetween val="midCat"/>
      </c:valAx>
      <c:valAx>
        <c:axId val="3958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Log Likelihood</a:t>
                </a:r>
              </a:p>
            </c:rich>
          </c:tx>
          <c:layout>
            <c:manualLayout>
              <c:xMode val="edge"/>
              <c:yMode val="edge"/>
              <c:x val="1.2637272952821197E-2"/>
              <c:y val="0.40936529200679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28998074265497"/>
          <c:y val="0.32340077040332743"/>
          <c:w val="0.10112415041518023"/>
          <c:h val="0.365684185542036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k and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relationship between k and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Sheet1!$C$55:$C$68</c:f>
              <c:numCache>
                <c:formatCode>General</c:formatCode>
                <c:ptCount val="14"/>
                <c:pt idx="0">
                  <c:v>10.353421410085264</c:v>
                </c:pt>
                <c:pt idx="1">
                  <c:v>9.1426193443105852</c:v>
                </c:pt>
                <c:pt idx="2">
                  <c:v>8.3538095026570307</c:v>
                </c:pt>
                <c:pt idx="3">
                  <c:v>7.8354955077115855</c:v>
                </c:pt>
                <c:pt idx="4">
                  <c:v>7.4431947032377686</c:v>
                </c:pt>
                <c:pt idx="5">
                  <c:v>7.1051333425291023</c:v>
                </c:pt>
                <c:pt idx="6">
                  <c:v>6.910619475233382</c:v>
                </c:pt>
                <c:pt idx="7">
                  <c:v>6.6508780009959496</c:v>
                </c:pt>
                <c:pt idx="8">
                  <c:v>6.4053977598174567</c:v>
                </c:pt>
                <c:pt idx="9">
                  <c:v>6.1274206105210487</c:v>
                </c:pt>
                <c:pt idx="10">
                  <c:v>6.0799610972265414</c:v>
                </c:pt>
                <c:pt idx="11">
                  <c:v>5.9820027914610288</c:v>
                </c:pt>
                <c:pt idx="12">
                  <c:v>5.8721211596954177</c:v>
                </c:pt>
                <c:pt idx="13">
                  <c:v>5.7379252945178418</c:v>
                </c:pt>
              </c:numCache>
            </c:numRef>
          </c:yVal>
          <c:smooth val="0"/>
        </c:ser>
        <c:ser>
          <c:idx val="0"/>
          <c:order val="1"/>
          <c:tx>
            <c:v>relationship between k and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Sheet1!$A$55:$A$68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Sheet1!$C$55:$C$68</c:f>
              <c:numCache>
                <c:formatCode>General</c:formatCode>
                <c:ptCount val="14"/>
                <c:pt idx="0">
                  <c:v>10.353421410085264</c:v>
                </c:pt>
                <c:pt idx="1">
                  <c:v>9.1426193443105852</c:v>
                </c:pt>
                <c:pt idx="2">
                  <c:v>8.3538095026570307</c:v>
                </c:pt>
                <c:pt idx="3">
                  <c:v>7.8354955077115855</c:v>
                </c:pt>
                <c:pt idx="4">
                  <c:v>7.4431947032377686</c:v>
                </c:pt>
                <c:pt idx="5">
                  <c:v>7.1051333425291023</c:v>
                </c:pt>
                <c:pt idx="6">
                  <c:v>6.910619475233382</c:v>
                </c:pt>
                <c:pt idx="7">
                  <c:v>6.6508780009959496</c:v>
                </c:pt>
                <c:pt idx="8">
                  <c:v>6.4053977598174567</c:v>
                </c:pt>
                <c:pt idx="9">
                  <c:v>6.1274206105210487</c:v>
                </c:pt>
                <c:pt idx="10">
                  <c:v>6.0799610972265414</c:v>
                </c:pt>
                <c:pt idx="11">
                  <c:v>5.9820027914610288</c:v>
                </c:pt>
                <c:pt idx="12">
                  <c:v>5.8721211596954177</c:v>
                </c:pt>
                <c:pt idx="13">
                  <c:v>5.7379252945178418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83920"/>
        <c:axId val="540593712"/>
      </c:scatterChart>
      <c:valAx>
        <c:axId val="54058392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3712"/>
        <c:crosses val="autoZero"/>
        <c:crossBetween val="midCat"/>
      </c:valAx>
      <c:valAx>
        <c:axId val="5405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Group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710208884966167E-2"/>
              <c:y val="0.13192743764172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Decline rate of variance based on</a:t>
            </a:r>
            <a:r>
              <a:rPr lang="en-US" baseline="0"/>
              <a:t> different </a:t>
            </a:r>
            <a:r>
              <a:rPr lang="en-US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897283109881"/>
          <c:y val="0.18223776223776225"/>
          <c:w val="0.8380214151431763"/>
          <c:h val="0.62007782244002718"/>
        </c:manualLayout>
      </c:layout>
      <c:scatterChart>
        <c:scatterStyle val="lineMarker"/>
        <c:varyColors val="0"/>
        <c:ser>
          <c:idx val="0"/>
          <c:order val="0"/>
          <c:tx>
            <c:v>relationship between k and variance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1.1397240019714143</c:v>
                </c:pt>
                <c:pt idx="1">
                  <c:v>0.76854361754558909</c:v>
                </c:pt>
                <c:pt idx="2">
                  <c:v>0.37580088713652149</c:v>
                </c:pt>
                <c:pt idx="3">
                  <c:v>0.31573435189748533</c:v>
                </c:pt>
                <c:pt idx="4">
                  <c:v>0.24334647609659932</c:v>
                </c:pt>
                <c:pt idx="5">
                  <c:v>0.26798915722030525</c:v>
                </c:pt>
                <c:pt idx="6">
                  <c:v>0.14169541646131201</c:v>
                </c:pt>
                <c:pt idx="7">
                  <c:v>0.27260965993099973</c:v>
                </c:pt>
                <c:pt idx="8">
                  <c:v>8.3169048792510303E-2</c:v>
                </c:pt>
                <c:pt idx="9">
                  <c:v>8.9329719073434788E-2</c:v>
                </c:pt>
                <c:pt idx="10">
                  <c:v>0.10781172991621446</c:v>
                </c:pt>
                <c:pt idx="11">
                  <c:v>8.1628881222276739E-2</c:v>
                </c:pt>
                <c:pt idx="12">
                  <c:v>0.1724987678659442</c:v>
                </c:pt>
              </c:numCache>
            </c:numRef>
          </c:yVal>
          <c:smooth val="0"/>
        </c:ser>
        <c:ser>
          <c:idx val="1"/>
          <c:order val="1"/>
          <c:tx>
            <c:v>relationship between k and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1.1397240019714143</c:v>
                </c:pt>
                <c:pt idx="1">
                  <c:v>0.76854361754558909</c:v>
                </c:pt>
                <c:pt idx="2">
                  <c:v>0.37580088713652149</c:v>
                </c:pt>
                <c:pt idx="3">
                  <c:v>0.31573435189748533</c:v>
                </c:pt>
                <c:pt idx="4">
                  <c:v>0.24334647609659932</c:v>
                </c:pt>
                <c:pt idx="5">
                  <c:v>0.26798915722030525</c:v>
                </c:pt>
                <c:pt idx="6">
                  <c:v>0.14169541646131201</c:v>
                </c:pt>
                <c:pt idx="7">
                  <c:v>0.27260965993099973</c:v>
                </c:pt>
                <c:pt idx="8">
                  <c:v>8.3169048792510303E-2</c:v>
                </c:pt>
                <c:pt idx="9">
                  <c:v>8.9329719073434788E-2</c:v>
                </c:pt>
                <c:pt idx="10">
                  <c:v>0.10781172991621446</c:v>
                </c:pt>
                <c:pt idx="11">
                  <c:v>8.1628881222276739E-2</c:v>
                </c:pt>
                <c:pt idx="12">
                  <c:v>0.1724987678659442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89904"/>
        <c:axId val="540594800"/>
      </c:scatterChart>
      <c:valAx>
        <c:axId val="540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994868720994651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4800"/>
        <c:crosses val="autoZero"/>
        <c:crossBetween val="midCat"/>
      </c:valAx>
      <c:valAx>
        <c:axId val="5405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Decline Rate of Variance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165117873779285E-3"/>
              <c:y val="0.23423783565515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Decline rate of variance based on</a:t>
            </a:r>
            <a:r>
              <a:rPr lang="en-US" baseline="0"/>
              <a:t> different </a:t>
            </a:r>
            <a:r>
              <a:rPr lang="en-US"/>
              <a:t>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5287578672043"/>
          <c:y val="0.17291375291375294"/>
          <c:w val="0.8380214151431763"/>
          <c:h val="0.62007782244002718"/>
        </c:manualLayout>
      </c:layout>
      <c:scatterChart>
        <c:scatterStyle val="lineMarker"/>
        <c:varyColors val="0"/>
        <c:ser>
          <c:idx val="0"/>
          <c:order val="0"/>
          <c:tx>
            <c:v>relationship between k and variance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Sheet1!$D$56:$D$68</c:f>
              <c:numCache>
                <c:formatCode>General</c:formatCode>
                <c:ptCount val="13"/>
                <c:pt idx="0">
                  <c:v>1.2108020657746792</c:v>
                </c:pt>
                <c:pt idx="1">
                  <c:v>0.7888098416535545</c:v>
                </c:pt>
                <c:pt idx="2">
                  <c:v>0.51831399494544517</c:v>
                </c:pt>
                <c:pt idx="3">
                  <c:v>0.39230080447381699</c:v>
                </c:pt>
                <c:pt idx="4">
                  <c:v>0.33806136070866621</c:v>
                </c:pt>
                <c:pt idx="5">
                  <c:v>0.19451386729572029</c:v>
                </c:pt>
                <c:pt idx="6">
                  <c:v>0.25974147423743243</c:v>
                </c:pt>
                <c:pt idx="7">
                  <c:v>0.24548024117849288</c:v>
                </c:pt>
                <c:pt idx="8">
                  <c:v>0.27797714929640804</c:v>
                </c:pt>
                <c:pt idx="9">
                  <c:v>4.7459513294507261E-2</c:v>
                </c:pt>
                <c:pt idx="10">
                  <c:v>9.7958305765512677E-2</c:v>
                </c:pt>
                <c:pt idx="11">
                  <c:v>0.10988163176561105</c:v>
                </c:pt>
                <c:pt idx="12">
                  <c:v>0.13419586517757587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90992"/>
        <c:axId val="540582288"/>
      </c:scatterChart>
      <c:valAx>
        <c:axId val="5405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994868720994651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2288"/>
        <c:crosses val="autoZero"/>
        <c:crossBetween val="midCat"/>
      </c:valAx>
      <c:valAx>
        <c:axId val="5405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Decline Rate of Variance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977658502029806E-2"/>
              <c:y val="0.23423783565515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Relationship between k and </a:t>
            </a:r>
            <a:r>
              <a:rPr lang="en-US" altLang="zh-CN" sz="1800"/>
              <a:t>log likelihood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8579653472498"/>
          <c:y val="0.17287383807657711"/>
          <c:w val="0.74695304579040078"/>
          <c:h val="0.69681195934847429"/>
        </c:manualLayout>
      </c:layout>
      <c:scatterChart>
        <c:scatterStyle val="lineMarker"/>
        <c:varyColors val="0"/>
        <c:ser>
          <c:idx val="1"/>
          <c:order val="0"/>
          <c:tx>
            <c:v>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Sheet1!$R$4:$R$17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Sheet1!$V$4:$V$17</c:f>
              <c:numCache>
                <c:formatCode>General</c:formatCode>
                <c:ptCount val="14"/>
                <c:pt idx="0">
                  <c:v>9.1231535940376247</c:v>
                </c:pt>
                <c:pt idx="1">
                  <c:v>8.2521438512997793</c:v>
                </c:pt>
                <c:pt idx="2">
                  <c:v>7.0937906882772861</c:v>
                </c:pt>
                <c:pt idx="3">
                  <c:v>7.1566470614645539</c:v>
                </c:pt>
                <c:pt idx="4">
                  <c:v>7.0578727607417058</c:v>
                </c:pt>
                <c:pt idx="5">
                  <c:v>7.4709289274008901</c:v>
                </c:pt>
                <c:pt idx="6">
                  <c:v>7.4754186683428365</c:v>
                </c:pt>
                <c:pt idx="7">
                  <c:v>7.1207291339289727</c:v>
                </c:pt>
                <c:pt idx="8">
                  <c:v>7.304808512548826</c:v>
                </c:pt>
                <c:pt idx="9">
                  <c:v>6.5280833295918832</c:v>
                </c:pt>
                <c:pt idx="10">
                  <c:v>6.7795088223409516</c:v>
                </c:pt>
                <c:pt idx="11">
                  <c:v>6.3350244690881334</c:v>
                </c:pt>
                <c:pt idx="12">
                  <c:v>6.1060476810488034</c:v>
                </c:pt>
                <c:pt idx="13">
                  <c:v>6.1958424998877568</c:v>
                </c:pt>
              </c:numCache>
            </c:numRef>
          </c:yVal>
          <c:smooth val="0"/>
        </c:ser>
        <c:ser>
          <c:idx val="2"/>
          <c:order val="1"/>
          <c:tx>
            <c:v>ICA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Sheet1!$R$4:$R$17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Sheet1!$X$4:$X$17</c:f>
              <c:numCache>
                <c:formatCode>General</c:formatCode>
                <c:ptCount val="14"/>
                <c:pt idx="0">
                  <c:v>6.922098435818226</c:v>
                </c:pt>
                <c:pt idx="1">
                  <c:v>6.9836033492221032</c:v>
                </c:pt>
                <c:pt idx="2">
                  <c:v>7.0269363563930165</c:v>
                </c:pt>
                <c:pt idx="3">
                  <c:v>7.0660758467409384</c:v>
                </c:pt>
                <c:pt idx="4">
                  <c:v>7.0968283034428774</c:v>
                </c:pt>
                <c:pt idx="5">
                  <c:v>7.1219894043808285</c:v>
                </c:pt>
                <c:pt idx="6">
                  <c:v>7.1541397000237632</c:v>
                </c:pt>
                <c:pt idx="7">
                  <c:v>7.1737094451977246</c:v>
                </c:pt>
                <c:pt idx="8">
                  <c:v>7.1904835124896911</c:v>
                </c:pt>
                <c:pt idx="9">
                  <c:v>7.214246774486643</c:v>
                </c:pt>
                <c:pt idx="10">
                  <c:v>7.2338165196606043</c:v>
                </c:pt>
                <c:pt idx="11">
                  <c:v>7.260375459539552</c:v>
                </c:pt>
                <c:pt idx="12">
                  <c:v>7.2701603321265322</c:v>
                </c:pt>
                <c:pt idx="13">
                  <c:v>7.2855365604775013</c:v>
                </c:pt>
              </c:numCache>
            </c:numRef>
          </c:yVal>
          <c:smooth val="0"/>
        </c:ser>
        <c:ser>
          <c:idx val="0"/>
          <c:order val="2"/>
          <c:tx>
            <c:v>RP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Sheet1!$R$4:$R$17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Sheet1!$Z$4:$Z$17</c:f>
              <c:numCache>
                <c:formatCode>General</c:formatCode>
                <c:ptCount val="14"/>
                <c:pt idx="0">
                  <c:v>8.3176985616010004</c:v>
                </c:pt>
                <c:pt idx="1">
                  <c:v>8.0943446797105327</c:v>
                </c:pt>
                <c:pt idx="2">
                  <c:v>7.5582953631734116</c:v>
                </c:pt>
                <c:pt idx="3">
                  <c:v>7.8173858661663527</c:v>
                </c:pt>
                <c:pt idx="4">
                  <c:v>7.5940319842758868</c:v>
                </c:pt>
                <c:pt idx="5">
                  <c:v>7.4332171893147505</c:v>
                </c:pt>
                <c:pt idx="6">
                  <c:v>7.1696596086839994</c:v>
                </c:pt>
                <c:pt idx="7">
                  <c:v>7.2455999285267563</c:v>
                </c:pt>
                <c:pt idx="8">
                  <c:v>7.0356472795497185</c:v>
                </c:pt>
                <c:pt idx="9">
                  <c:v>6.4772625748235502</c:v>
                </c:pt>
                <c:pt idx="10">
                  <c:v>6.4057893326185997</c:v>
                </c:pt>
                <c:pt idx="11">
                  <c:v>6.0841597426963272</c:v>
                </c:pt>
                <c:pt idx="12">
                  <c:v>6.6961493790762079</c:v>
                </c:pt>
                <c:pt idx="13">
                  <c:v>6.0707585097829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84464"/>
        <c:axId val="3958797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Sheet1!$R$4:$R$17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Sheet1!$AB$4:$AB$17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-3.5983550376970528</c:v>
                      </c:pt>
                      <c:pt idx="1">
                        <c:v>-7.9849211788896506</c:v>
                      </c:pt>
                      <c:pt idx="2">
                        <c:v>-6.8540095956134337</c:v>
                      </c:pt>
                      <c:pt idx="3">
                        <c:v>-5.5517477724468822</c:v>
                      </c:pt>
                      <c:pt idx="4">
                        <c:v>-4.1124057573680606</c:v>
                      </c:pt>
                      <c:pt idx="5">
                        <c:v>1.7135023989033584</c:v>
                      </c:pt>
                      <c:pt idx="6">
                        <c:v>2.5702535983550376</c:v>
                      </c:pt>
                      <c:pt idx="7">
                        <c:v>6.8540095956134337</c:v>
                      </c:pt>
                      <c:pt idx="8">
                        <c:v>11.377655928718299</c:v>
                      </c:pt>
                      <c:pt idx="9">
                        <c:v>15.661411925976697</c:v>
                      </c:pt>
                      <c:pt idx="10">
                        <c:v>15.661411925976697</c:v>
                      </c:pt>
                      <c:pt idx="11">
                        <c:v>21.590130226182318</c:v>
                      </c:pt>
                      <c:pt idx="12">
                        <c:v>17.16929403701165</c:v>
                      </c:pt>
                      <c:pt idx="13">
                        <c:v>35.503769705277591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5405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9744"/>
        <c:crosses val="autoZero"/>
        <c:crossBetween val="midCat"/>
      </c:valAx>
      <c:valAx>
        <c:axId val="39587974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Log Likelihood</a:t>
                </a:r>
              </a:p>
            </c:rich>
          </c:tx>
          <c:layout>
            <c:manualLayout>
              <c:xMode val="edge"/>
              <c:yMode val="edge"/>
              <c:x val="1.2637272952821197E-2"/>
              <c:y val="0.40936529200679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76135779526665"/>
          <c:y val="0.33956352295826731"/>
          <c:w val="0.10112415041518023"/>
          <c:h val="0.37053797890391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Dimensionality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1547369392896"/>
          <c:y val="0.17780102995425928"/>
          <c:w val="0.72997796082222655"/>
          <c:h val="0.62007782244002718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Sheet1!$G$56:$G$68</c:f>
              <c:numCache>
                <c:formatCode>General</c:formatCode>
                <c:ptCount val="13"/>
                <c:pt idx="0">
                  <c:v>0.88433484343391022</c:v>
                </c:pt>
                <c:pt idx="1">
                  <c:v>0.61294412627860062</c:v>
                </c:pt>
                <c:pt idx="2">
                  <c:v>0.4879334416046941</c:v>
                </c:pt>
                <c:pt idx="3">
                  <c:v>0.43344160469555693</c:v>
                </c:pt>
                <c:pt idx="4">
                  <c:v>0.4081545431233442</c:v>
                </c:pt>
                <c:pt idx="5">
                  <c:v>0.29026697438527549</c:v>
                </c:pt>
                <c:pt idx="6">
                  <c:v>0.29240390916602621</c:v>
                </c:pt>
                <c:pt idx="7">
                  <c:v>0.14103769552953072</c:v>
                </c:pt>
                <c:pt idx="8">
                  <c:v>0.53280907200045746</c:v>
                </c:pt>
                <c:pt idx="9">
                  <c:v>0.13961307234236564</c:v>
                </c:pt>
                <c:pt idx="10">
                  <c:v>0.11325754337977489</c:v>
                </c:pt>
                <c:pt idx="11">
                  <c:v>0.11895603612844496</c:v>
                </c:pt>
                <c:pt idx="12">
                  <c:v>9.616206513377179E-2</c:v>
                </c:pt>
              </c:numCache>
            </c:numRef>
          </c:yVal>
          <c:smooth val="0"/>
        </c:ser>
        <c:ser>
          <c:idx val="1"/>
          <c:order val="1"/>
          <c:tx>
            <c:v>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Sheet1!$J$56:$J$68</c:f>
              <c:numCache>
                <c:formatCode>General</c:formatCode>
                <c:ptCount val="13"/>
                <c:pt idx="0">
                  <c:v>0.86360929124478858</c:v>
                </c:pt>
                <c:pt idx="1">
                  <c:v>0.56581298391899892</c:v>
                </c:pt>
                <c:pt idx="2">
                  <c:v>0.32757593805836827</c:v>
                </c:pt>
                <c:pt idx="3">
                  <c:v>0.38713519952352549</c:v>
                </c:pt>
                <c:pt idx="4">
                  <c:v>0.56581298391899981</c:v>
                </c:pt>
                <c:pt idx="5">
                  <c:v>0.26801667659321016</c:v>
                </c:pt>
                <c:pt idx="6">
                  <c:v>0.26801667659321105</c:v>
                </c:pt>
                <c:pt idx="7">
                  <c:v>0.20845741512805205</c:v>
                </c:pt>
                <c:pt idx="8">
                  <c:v>0.14889815366289483</c:v>
                </c:pt>
                <c:pt idx="9">
                  <c:v>0.11911852293031533</c:v>
                </c:pt>
                <c:pt idx="10">
                  <c:v>0.20845741512805205</c:v>
                </c:pt>
                <c:pt idx="11">
                  <c:v>0.11911852293031622</c:v>
                </c:pt>
                <c:pt idx="12">
                  <c:v>5.9559261465157221E-2</c:v>
                </c:pt>
              </c:numCache>
            </c:numRef>
          </c:yVal>
          <c:smooth val="0"/>
        </c:ser>
        <c:ser>
          <c:idx val="2"/>
          <c:order val="2"/>
          <c:tx>
            <c:v>RP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Sheet1!$M$56:$M$68</c:f>
              <c:numCache>
                <c:formatCode>General</c:formatCode>
                <c:ptCount val="13"/>
                <c:pt idx="0">
                  <c:v>2.5434243176178661</c:v>
                </c:pt>
                <c:pt idx="1">
                  <c:v>1.550868486352357</c:v>
                </c:pt>
                <c:pt idx="2">
                  <c:v>1.1166253101736974</c:v>
                </c:pt>
                <c:pt idx="3">
                  <c:v>0.80645161290322509</c:v>
                </c:pt>
                <c:pt idx="4">
                  <c:v>0.62034739454094279</c:v>
                </c:pt>
                <c:pt idx="5">
                  <c:v>0.55831265508684869</c:v>
                </c:pt>
                <c:pt idx="6">
                  <c:v>0.31017369727047228</c:v>
                </c:pt>
                <c:pt idx="7">
                  <c:v>0.37220843672456549</c:v>
                </c:pt>
                <c:pt idx="8">
                  <c:v>0.24813895781637729</c:v>
                </c:pt>
                <c:pt idx="9">
                  <c:v>0.31017369727047139</c:v>
                </c:pt>
                <c:pt idx="10">
                  <c:v>0.1861042183622823</c:v>
                </c:pt>
                <c:pt idx="11">
                  <c:v>0.24813895781637818</c:v>
                </c:pt>
                <c:pt idx="12">
                  <c:v>0.18610421836228319</c:v>
                </c:pt>
              </c:numCache>
            </c:numRef>
          </c:yVal>
          <c:smooth val="0"/>
        </c:ser>
        <c:ser>
          <c:idx val="3"/>
          <c:order val="3"/>
          <c:tx>
            <c:v>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Sheet1!$P$56:$P$68</c:f>
              <c:numCache>
                <c:formatCode>General</c:formatCode>
                <c:ptCount val="13"/>
                <c:pt idx="0">
                  <c:v>2.0555555555555536</c:v>
                </c:pt>
                <c:pt idx="1">
                  <c:v>1.6111111111111125</c:v>
                </c:pt>
                <c:pt idx="2">
                  <c:v>0.88888888888888751</c:v>
                </c:pt>
                <c:pt idx="3">
                  <c:v>0.44444444444444464</c:v>
                </c:pt>
                <c:pt idx="4">
                  <c:v>0.77777777777777857</c:v>
                </c:pt>
                <c:pt idx="5">
                  <c:v>0.44444444444444464</c:v>
                </c:pt>
                <c:pt idx="6">
                  <c:v>0.55555555555555536</c:v>
                </c:pt>
                <c:pt idx="7">
                  <c:v>0.27777777777777768</c:v>
                </c:pt>
                <c:pt idx="8">
                  <c:v>0.22222222222222232</c:v>
                </c:pt>
                <c:pt idx="9">
                  <c:v>0.27777777777777768</c:v>
                </c:pt>
                <c:pt idx="10">
                  <c:v>0.22222222222222232</c:v>
                </c:pt>
                <c:pt idx="11">
                  <c:v>0.11111111111111072</c:v>
                </c:pt>
                <c:pt idx="12">
                  <c:v>0.16666666666666696</c:v>
                </c:pt>
              </c:numCache>
            </c:numRef>
          </c:yVal>
          <c:smooth val="0"/>
        </c:ser>
        <c:ser>
          <c:idx val="4"/>
          <c:order val="4"/>
          <c:tx>
            <c:v>k-Means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Sheet1!$D$56:$D$68</c:f>
              <c:numCache>
                <c:formatCode>General</c:formatCode>
                <c:ptCount val="13"/>
                <c:pt idx="0">
                  <c:v>1.2108020657746792</c:v>
                </c:pt>
                <c:pt idx="1">
                  <c:v>0.7888098416535545</c:v>
                </c:pt>
                <c:pt idx="2">
                  <c:v>0.51831399494544517</c:v>
                </c:pt>
                <c:pt idx="3">
                  <c:v>0.39230080447381699</c:v>
                </c:pt>
                <c:pt idx="4">
                  <c:v>0.33806136070866621</c:v>
                </c:pt>
                <c:pt idx="5">
                  <c:v>0.19451386729572029</c:v>
                </c:pt>
                <c:pt idx="6">
                  <c:v>0.25974147423743243</c:v>
                </c:pt>
                <c:pt idx="7">
                  <c:v>0.24548024117849288</c:v>
                </c:pt>
                <c:pt idx="8">
                  <c:v>0.27797714929640804</c:v>
                </c:pt>
                <c:pt idx="9">
                  <c:v>4.7459513294507261E-2</c:v>
                </c:pt>
                <c:pt idx="10">
                  <c:v>9.7958305765512677E-2</c:v>
                </c:pt>
                <c:pt idx="11">
                  <c:v>0.10988163176561105</c:v>
                </c:pt>
                <c:pt idx="12">
                  <c:v>0.13419586517757587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5392"/>
        <c:axId val="395878112"/>
      </c:scatterChart>
      <c:valAx>
        <c:axId val="39587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994868720994651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8112"/>
        <c:crosses val="autoZero"/>
        <c:crossBetween val="midCat"/>
      </c:valAx>
      <c:valAx>
        <c:axId val="3958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Decline Rate of Variance</a:t>
                </a:r>
              </a:p>
            </c:rich>
          </c:tx>
          <c:layout>
            <c:manualLayout>
              <c:xMode val="edge"/>
              <c:yMode val="edge"/>
              <c:x val="1.1512542221203639E-2"/>
              <c:y val="0.22944874347603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743148155475536"/>
          <c:y val="0.24241253431705684"/>
          <c:w val="0.13256851844524459"/>
          <c:h val="0.48763931743787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Dimensionality Reduction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04050341377951"/>
          <c:y val="0.18730499882904864"/>
          <c:w val="0.73440035399896553"/>
          <c:h val="0.62007782244002718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Sheet1!$F$55:$F$68</c:f>
              <c:numCache>
                <c:formatCode>General</c:formatCode>
                <c:ptCount val="14"/>
                <c:pt idx="0">
                  <c:v>10.095592215858904</c:v>
                </c:pt>
                <c:pt idx="1">
                  <c:v>9.2112573724249938</c:v>
                </c:pt>
                <c:pt idx="2">
                  <c:v>8.5983132461463931</c:v>
                </c:pt>
                <c:pt idx="3">
                  <c:v>8.110379804541699</c:v>
                </c:pt>
                <c:pt idx="4">
                  <c:v>7.6769381998461421</c:v>
                </c:pt>
                <c:pt idx="5">
                  <c:v>7.2687836567227979</c:v>
                </c:pt>
                <c:pt idx="6">
                  <c:v>6.9785166823375224</c:v>
                </c:pt>
                <c:pt idx="7">
                  <c:v>6.6861127731714962</c:v>
                </c:pt>
                <c:pt idx="8">
                  <c:v>6.5450750776419655</c:v>
                </c:pt>
                <c:pt idx="9">
                  <c:v>6.012266005641508</c:v>
                </c:pt>
                <c:pt idx="10">
                  <c:v>5.8726529332991424</c:v>
                </c:pt>
                <c:pt idx="11">
                  <c:v>5.7593953899193675</c:v>
                </c:pt>
                <c:pt idx="12">
                  <c:v>5.6404393537909225</c:v>
                </c:pt>
                <c:pt idx="13">
                  <c:v>5.5442772886571507</c:v>
                </c:pt>
              </c:numCache>
            </c:numRef>
          </c:yVal>
          <c:smooth val="0"/>
        </c:ser>
        <c:ser>
          <c:idx val="1"/>
          <c:order val="1"/>
          <c:tx>
            <c:v>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Sheet1!$A$55:$A$68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Sheet1!$I$55:$I$68</c:f>
              <c:numCache>
                <c:formatCode>General</c:formatCode>
                <c:ptCount val="14"/>
                <c:pt idx="0">
                  <c:v>9.8570577724836212</c:v>
                </c:pt>
                <c:pt idx="1">
                  <c:v>8.9934484812388327</c:v>
                </c:pt>
                <c:pt idx="2">
                  <c:v>8.4276354973198337</c:v>
                </c:pt>
                <c:pt idx="3">
                  <c:v>8.1000595592614655</c:v>
                </c:pt>
                <c:pt idx="4">
                  <c:v>7.71292435973794</c:v>
                </c:pt>
                <c:pt idx="5">
                  <c:v>7.1471113758189402</c:v>
                </c:pt>
                <c:pt idx="6">
                  <c:v>6.87909469922573</c:v>
                </c:pt>
                <c:pt idx="7">
                  <c:v>6.611078022632519</c:v>
                </c:pt>
                <c:pt idx="8">
                  <c:v>6.4026206075044669</c:v>
                </c:pt>
                <c:pt idx="9">
                  <c:v>6.2537224538415721</c:v>
                </c:pt>
                <c:pt idx="10">
                  <c:v>6.1346039309112568</c:v>
                </c:pt>
                <c:pt idx="11">
                  <c:v>5.9261465157832047</c:v>
                </c:pt>
                <c:pt idx="12">
                  <c:v>5.8070279928528885</c:v>
                </c:pt>
                <c:pt idx="13">
                  <c:v>5.7474687313877313</c:v>
                </c:pt>
              </c:numCache>
            </c:numRef>
          </c:yVal>
          <c:smooth val="0"/>
        </c:ser>
        <c:ser>
          <c:idx val="2"/>
          <c:order val="2"/>
          <c:tx>
            <c:v>RP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Sheet1!$A$55:$A$68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Sheet1!$L$55:$L$68</c:f>
              <c:numCache>
                <c:formatCode>General</c:formatCode>
                <c:ptCount val="14"/>
                <c:pt idx="0">
                  <c:v>13.58560794044665</c:v>
                </c:pt>
                <c:pt idx="1">
                  <c:v>11.042183622828784</c:v>
                </c:pt>
                <c:pt idx="2">
                  <c:v>9.4913151364764268</c:v>
                </c:pt>
                <c:pt idx="3">
                  <c:v>8.3746898263027294</c:v>
                </c:pt>
                <c:pt idx="4">
                  <c:v>7.5682382133995043</c:v>
                </c:pt>
                <c:pt idx="5">
                  <c:v>6.9478908188585615</c:v>
                </c:pt>
                <c:pt idx="6">
                  <c:v>6.3895781637717128</c:v>
                </c:pt>
                <c:pt idx="7">
                  <c:v>6.0794044665012406</c:v>
                </c:pt>
                <c:pt idx="8">
                  <c:v>5.7071960297766751</c:v>
                </c:pt>
                <c:pt idx="9">
                  <c:v>5.4590570719602978</c:v>
                </c:pt>
                <c:pt idx="10">
                  <c:v>5.1488833746898264</c:v>
                </c:pt>
                <c:pt idx="11">
                  <c:v>4.9627791563275441</c:v>
                </c:pt>
                <c:pt idx="12">
                  <c:v>4.7146401985111659</c:v>
                </c:pt>
                <c:pt idx="13">
                  <c:v>4.5285359801488827</c:v>
                </c:pt>
              </c:numCache>
            </c:numRef>
          </c:yVal>
          <c:smooth val="0"/>
        </c:ser>
        <c:ser>
          <c:idx val="3"/>
          <c:order val="3"/>
          <c:tx>
            <c:v>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Sheet1!$A$55:$A$68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Sheet1!$O$55:$O$68</c:f>
              <c:numCache>
                <c:formatCode>General</c:formatCode>
                <c:ptCount val="14"/>
                <c:pt idx="0">
                  <c:v>12.833333333333332</c:v>
                </c:pt>
                <c:pt idx="1">
                  <c:v>10.777777777777779</c:v>
                </c:pt>
                <c:pt idx="2">
                  <c:v>9.1666666666666661</c:v>
                </c:pt>
                <c:pt idx="3">
                  <c:v>8.2777777777777786</c:v>
                </c:pt>
                <c:pt idx="4">
                  <c:v>7.8333333333333339</c:v>
                </c:pt>
                <c:pt idx="5">
                  <c:v>7.0555555555555554</c:v>
                </c:pt>
                <c:pt idx="6">
                  <c:v>6.6111111111111107</c:v>
                </c:pt>
                <c:pt idx="7">
                  <c:v>6.0555555555555554</c:v>
                </c:pt>
                <c:pt idx="8">
                  <c:v>5.7777777777777777</c:v>
                </c:pt>
                <c:pt idx="9">
                  <c:v>5.5555555555555554</c:v>
                </c:pt>
                <c:pt idx="10">
                  <c:v>5.2777777777777777</c:v>
                </c:pt>
                <c:pt idx="11">
                  <c:v>5.0555555555555554</c:v>
                </c:pt>
                <c:pt idx="12">
                  <c:v>4.9444444444444446</c:v>
                </c:pt>
                <c:pt idx="13">
                  <c:v>4.7777777777777777</c:v>
                </c:pt>
              </c:numCache>
            </c:numRef>
          </c:yVal>
          <c:smooth val="0"/>
        </c:ser>
        <c:ser>
          <c:idx val="4"/>
          <c:order val="4"/>
          <c:tx>
            <c:v>k-Means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Sheet1!$A$55:$A$67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Sheet1!$C$55:$C$68</c:f>
              <c:numCache>
                <c:formatCode>General</c:formatCode>
                <c:ptCount val="14"/>
                <c:pt idx="0">
                  <c:v>10.353421410085264</c:v>
                </c:pt>
                <c:pt idx="1">
                  <c:v>9.1426193443105852</c:v>
                </c:pt>
                <c:pt idx="2">
                  <c:v>8.3538095026570307</c:v>
                </c:pt>
                <c:pt idx="3">
                  <c:v>7.8354955077115855</c:v>
                </c:pt>
                <c:pt idx="4">
                  <c:v>7.4431947032377686</c:v>
                </c:pt>
                <c:pt idx="5">
                  <c:v>7.1051333425291023</c:v>
                </c:pt>
                <c:pt idx="6">
                  <c:v>6.910619475233382</c:v>
                </c:pt>
                <c:pt idx="7">
                  <c:v>6.6508780009959496</c:v>
                </c:pt>
                <c:pt idx="8">
                  <c:v>6.4053977598174567</c:v>
                </c:pt>
                <c:pt idx="9">
                  <c:v>6.1274206105210487</c:v>
                </c:pt>
                <c:pt idx="10">
                  <c:v>6.0799610972265414</c:v>
                </c:pt>
                <c:pt idx="11">
                  <c:v>5.9820027914610288</c:v>
                </c:pt>
                <c:pt idx="12">
                  <c:v>5.8721211596954177</c:v>
                </c:pt>
                <c:pt idx="13">
                  <c:v>5.7379252945178418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73760"/>
        <c:axId val="395880832"/>
      </c:scatterChart>
      <c:valAx>
        <c:axId val="3958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6200128963118366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0832"/>
        <c:crosses val="autoZero"/>
        <c:crossBetween val="midCat"/>
      </c:valAx>
      <c:valAx>
        <c:axId val="395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Group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861129716454566E-2"/>
              <c:y val="0.14099773242630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83162843862382"/>
          <c:y val="0.25888336569188114"/>
          <c:w val="0.13416837156137612"/>
          <c:h val="0.56459949686864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</a:t>
            </a:r>
            <a:r>
              <a:rPr lang="en-US" altLang="zh-CN" sz="1800"/>
              <a:t>imensionality</a:t>
            </a:r>
            <a:r>
              <a:rPr lang="en-US" altLang="zh-CN" sz="1800" baseline="0"/>
              <a:t> </a:t>
            </a:r>
            <a:r>
              <a:rPr lang="en-US" sz="1800"/>
              <a:t>R</a:t>
            </a:r>
            <a:r>
              <a:rPr lang="en-US" altLang="zh-CN" sz="1800"/>
              <a:t>eduction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8401396863504"/>
          <c:y val="0.15404362614924177"/>
          <c:w val="0.72799094871707337"/>
          <c:h val="0.63423029076546533"/>
        </c:manualLayout>
      </c:layout>
      <c:scatterChart>
        <c:scatterStyle val="lineMarker"/>
        <c:varyColors val="0"/>
        <c:ser>
          <c:idx val="0"/>
          <c:order val="0"/>
          <c:tx>
            <c:v>PCA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Sheet1!$F$4:$F$17</c:f>
              <c:numCache>
                <c:formatCode>General</c:formatCode>
                <c:ptCount val="14"/>
                <c:pt idx="0">
                  <c:v>9.6774881859178574</c:v>
                </c:pt>
                <c:pt idx="1">
                  <c:v>8.6834156936995619</c:v>
                </c:pt>
                <c:pt idx="2">
                  <c:v>8.1740123287981419</c:v>
                </c:pt>
                <c:pt idx="3">
                  <c:v>7.9514912829230981</c:v>
                </c:pt>
                <c:pt idx="4">
                  <c:v>7.6871658918347396</c:v>
                </c:pt>
                <c:pt idx="5">
                  <c:v>7.1082192568232516</c:v>
                </c:pt>
                <c:pt idx="6">
                  <c:v>6.8026556210296754</c:v>
                </c:pt>
                <c:pt idx="7">
                  <c:v>6.6575161599921957</c:v>
                </c:pt>
                <c:pt idx="8">
                  <c:v>6.425284313093643</c:v>
                </c:pt>
                <c:pt idx="9">
                  <c:v>6.40233546941925</c:v>
                </c:pt>
                <c:pt idx="10">
                  <c:v>6.312107757667178</c:v>
                </c:pt>
                <c:pt idx="11">
                  <c:v>6.1859544367474122</c:v>
                </c:pt>
                <c:pt idx="12">
                  <c:v>6.0077634152756563</c:v>
                </c:pt>
                <c:pt idx="13">
                  <c:v>5.9245901867783299</c:v>
                </c:pt>
              </c:numCache>
            </c:numRef>
          </c:yVal>
          <c:smooth val="0"/>
        </c:ser>
        <c:ser>
          <c:idx val="1"/>
          <c:order val="1"/>
          <c:tx>
            <c:v>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Sheet1!$I$4:$I$17</c:f>
              <c:numCache>
                <c:formatCode>General</c:formatCode>
                <c:ptCount val="14"/>
                <c:pt idx="0">
                  <c:v>9.069709336220539</c:v>
                </c:pt>
                <c:pt idx="1">
                  <c:v>8.3701174314982936</c:v>
                </c:pt>
                <c:pt idx="2">
                  <c:v>8.0036645290247357</c:v>
                </c:pt>
                <c:pt idx="3">
                  <c:v>7.6372116265511787</c:v>
                </c:pt>
                <c:pt idx="4">
                  <c:v>7.4373282252019655</c:v>
                </c:pt>
                <c:pt idx="5">
                  <c:v>7.1291746481219294</c:v>
                </c:pt>
                <c:pt idx="6">
                  <c:v>6.9959190472224542</c:v>
                </c:pt>
                <c:pt idx="7">
                  <c:v>6.9626051469975847</c:v>
                </c:pt>
                <c:pt idx="8">
                  <c:v>6.6877654701424163</c:v>
                </c:pt>
                <c:pt idx="9">
                  <c:v>6.5211959690180734</c:v>
                </c:pt>
                <c:pt idx="10">
                  <c:v>6.4962105438494202</c:v>
                </c:pt>
                <c:pt idx="11">
                  <c:v>6.3379695177812945</c:v>
                </c:pt>
                <c:pt idx="12">
                  <c:v>6.246356292162905</c:v>
                </c:pt>
                <c:pt idx="13">
                  <c:v>6.1047722162072127</c:v>
                </c:pt>
              </c:numCache>
            </c:numRef>
          </c:yVal>
          <c:smooth val="0"/>
        </c:ser>
        <c:ser>
          <c:idx val="2"/>
          <c:order val="2"/>
          <c:tx>
            <c:v>RP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Sheet1!$L$4:$L$17</c:f>
              <c:numCache>
                <c:formatCode>General</c:formatCode>
                <c:ptCount val="14"/>
                <c:pt idx="0">
                  <c:v>11.341966699871922</c:v>
                </c:pt>
                <c:pt idx="1">
                  <c:v>9.3923438167069868</c:v>
                </c:pt>
                <c:pt idx="2">
                  <c:v>8.4673402590009967</c:v>
                </c:pt>
                <c:pt idx="3">
                  <c:v>7.9550305962715244</c:v>
                </c:pt>
                <c:pt idx="4">
                  <c:v>7.5850291731891266</c:v>
                </c:pt>
                <c:pt idx="5">
                  <c:v>7.2861818699302692</c:v>
                </c:pt>
                <c:pt idx="6">
                  <c:v>6.7738722072007969</c:v>
                </c:pt>
                <c:pt idx="7">
                  <c:v>6.5461790237654762</c:v>
                </c:pt>
                <c:pt idx="8">
                  <c:v>6.304255016365448</c:v>
                </c:pt>
                <c:pt idx="9">
                  <c:v>6.0338693610360039</c:v>
                </c:pt>
                <c:pt idx="10">
                  <c:v>5.7492528817418531</c:v>
                </c:pt>
                <c:pt idx="11">
                  <c:v>5.6354062900241928</c:v>
                </c:pt>
                <c:pt idx="12">
                  <c:v>5.5073288743418241</c:v>
                </c:pt>
                <c:pt idx="13">
                  <c:v>5.4219439305535788</c:v>
                </c:pt>
              </c:numCache>
            </c:numRef>
          </c:yVal>
          <c:smooth val="0"/>
        </c:ser>
        <c:ser>
          <c:idx val="3"/>
          <c:order val="3"/>
          <c:tx>
            <c:v>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Sheet1!$O$4:$O$17</c:f>
              <c:numCache>
                <c:formatCode>General</c:formatCode>
                <c:ptCount val="14"/>
                <c:pt idx="0">
                  <c:v>11.126054529893629</c:v>
                </c:pt>
                <c:pt idx="1">
                  <c:v>9.6191465949382557</c:v>
                </c:pt>
                <c:pt idx="2">
                  <c:v>8.9283530994009048</c:v>
                </c:pt>
                <c:pt idx="3">
                  <c:v>7.9257855483555444</c:v>
                </c:pt>
                <c:pt idx="4">
                  <c:v>7.3755960386355301</c:v>
                </c:pt>
                <c:pt idx="5">
                  <c:v>6.9476708644088516</c:v>
                </c:pt>
                <c:pt idx="6">
                  <c:v>6.6756327179361783</c:v>
                </c:pt>
                <c:pt idx="7">
                  <c:v>6.4188776134001717</c:v>
                </c:pt>
                <c:pt idx="8">
                  <c:v>6.1774055508008319</c:v>
                </c:pt>
                <c:pt idx="9">
                  <c:v>6.0215185230468276</c:v>
                </c:pt>
                <c:pt idx="10">
                  <c:v>5.8381220198068222</c:v>
                </c:pt>
                <c:pt idx="11">
                  <c:v>5.7861596772221544</c:v>
                </c:pt>
                <c:pt idx="12">
                  <c:v>5.6852916004401521</c:v>
                </c:pt>
                <c:pt idx="13">
                  <c:v>5.4743856217141458</c:v>
                </c:pt>
              </c:numCache>
            </c:numRef>
          </c:yVal>
          <c:smooth val="0"/>
        </c:ser>
        <c:ser>
          <c:idx val="4"/>
          <c:order val="4"/>
          <c:tx>
            <c:v>k-Means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Sheet1!$C$4:$C$17</c:f>
              <c:numCache>
                <c:formatCode>General</c:formatCode>
                <c:ptCount val="14"/>
                <c:pt idx="0">
                  <c:v>9.9802858551010356</c:v>
                </c:pt>
                <c:pt idx="1">
                  <c:v>8.8405618531296213</c:v>
                </c:pt>
                <c:pt idx="2">
                  <c:v>8.0720182355840322</c:v>
                </c:pt>
                <c:pt idx="3">
                  <c:v>7.6962173484475107</c:v>
                </c:pt>
                <c:pt idx="4">
                  <c:v>7.3804829965500254</c:v>
                </c:pt>
                <c:pt idx="5">
                  <c:v>7.1371365204534261</c:v>
                </c:pt>
                <c:pt idx="6">
                  <c:v>6.8691473632331208</c:v>
                </c:pt>
                <c:pt idx="7">
                  <c:v>6.7274519467718088</c:v>
                </c:pt>
                <c:pt idx="8">
                  <c:v>6.4548422868408091</c:v>
                </c:pt>
                <c:pt idx="9">
                  <c:v>6.3716732380482988</c:v>
                </c:pt>
                <c:pt idx="10">
                  <c:v>6.282343518974864</c:v>
                </c:pt>
                <c:pt idx="11">
                  <c:v>6.1745317890586495</c:v>
                </c:pt>
                <c:pt idx="12">
                  <c:v>6.0929029078363728</c:v>
                </c:pt>
                <c:pt idx="13">
                  <c:v>5.9204041399704286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81376"/>
        <c:axId val="395872672"/>
      </c:scatterChart>
      <c:valAx>
        <c:axId val="3958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6200128963118366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2672"/>
        <c:crosses val="autoZero"/>
        <c:crossBetween val="midCat"/>
      </c:valAx>
      <c:valAx>
        <c:axId val="3958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Within</a:t>
                </a:r>
                <a:r>
                  <a:rPr lang="en-US" baseline="0"/>
                  <a:t> Group Sum of Squared Errors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659772739238237E-2"/>
              <c:y val="0.11269265157585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12613992411856"/>
          <c:y val="0.27023280330121346"/>
          <c:w val="0.13827919997817506"/>
          <c:h val="0.451572582157950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Dimensionality Reduction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793100781432078E-2"/>
          <c:y val="0.1590479240717402"/>
          <c:w val="0.75617148795383671"/>
          <c:h val="0.62007782244002718"/>
        </c:manualLayout>
      </c:layout>
      <c:scatterChart>
        <c:scatterStyle val="lineMarker"/>
        <c:varyColors val="0"/>
        <c:ser>
          <c:idx val="1"/>
          <c:order val="0"/>
          <c:tx>
            <c:v>PCA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Sheet1!$G$5:$G$17</c:f>
              <c:numCache>
                <c:formatCode>General</c:formatCode>
                <c:ptCount val="13"/>
                <c:pt idx="0">
                  <c:v>0.99407249221829552</c:v>
                </c:pt>
                <c:pt idx="1">
                  <c:v>0.50940336490142002</c:v>
                </c:pt>
                <c:pt idx="2">
                  <c:v>0.22252104587504373</c:v>
                </c:pt>
                <c:pt idx="3">
                  <c:v>0.26432539108835851</c:v>
                </c:pt>
                <c:pt idx="4">
                  <c:v>0.57894663501148802</c:v>
                </c:pt>
                <c:pt idx="5">
                  <c:v>0.30556363579357626</c:v>
                </c:pt>
                <c:pt idx="6">
                  <c:v>0.14513946103747966</c:v>
                </c:pt>
                <c:pt idx="7">
                  <c:v>0.2322318468985527</c:v>
                </c:pt>
                <c:pt idx="8">
                  <c:v>2.2948843674392982E-2</c:v>
                </c:pt>
                <c:pt idx="9">
                  <c:v>9.0227711752072004E-2</c:v>
                </c:pt>
                <c:pt idx="10">
                  <c:v>0.12615332091976583</c:v>
                </c:pt>
                <c:pt idx="11">
                  <c:v>0.17819102147175592</c:v>
                </c:pt>
                <c:pt idx="12">
                  <c:v>8.3173228497326335E-2</c:v>
                </c:pt>
              </c:numCache>
            </c:numRef>
          </c:yVal>
          <c:smooth val="0"/>
        </c:ser>
        <c:ser>
          <c:idx val="0"/>
          <c:order val="1"/>
          <c:tx>
            <c:v>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Sheet1!$J$5:$J$17</c:f>
              <c:numCache>
                <c:formatCode>General</c:formatCode>
                <c:ptCount val="13"/>
                <c:pt idx="0">
                  <c:v>0.69959190472224542</c:v>
                </c:pt>
                <c:pt idx="1">
                  <c:v>0.36645290247355788</c:v>
                </c:pt>
                <c:pt idx="2">
                  <c:v>0.366452902473557</c:v>
                </c:pt>
                <c:pt idx="3">
                  <c:v>0.19988340134921323</c:v>
                </c:pt>
                <c:pt idx="4">
                  <c:v>0.3081535770800361</c:v>
                </c:pt>
                <c:pt idx="5">
                  <c:v>0.13325560089947519</c:v>
                </c:pt>
                <c:pt idx="6">
                  <c:v>3.3313900224869464E-2</c:v>
                </c:pt>
                <c:pt idx="7">
                  <c:v>0.27483967685516841</c:v>
                </c:pt>
                <c:pt idx="8">
                  <c:v>0.16656950112434288</c:v>
                </c:pt>
                <c:pt idx="9">
                  <c:v>2.4985425168653208E-2</c:v>
                </c:pt>
                <c:pt idx="10">
                  <c:v>0.15824102606812573</c:v>
                </c:pt>
                <c:pt idx="11">
                  <c:v>9.1613225618389471E-2</c:v>
                </c:pt>
                <c:pt idx="12">
                  <c:v>0.14158407595569233</c:v>
                </c:pt>
              </c:numCache>
            </c:numRef>
          </c:yVal>
          <c:smooth val="0"/>
        </c:ser>
        <c:ser>
          <c:idx val="2"/>
          <c:order val="2"/>
          <c:tx>
            <c:v>RP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Sheet1!$M$5:$M$17</c:f>
              <c:numCache>
                <c:formatCode>General</c:formatCode>
                <c:ptCount val="13"/>
                <c:pt idx="0">
                  <c:v>1.9496228831649347</c:v>
                </c:pt>
                <c:pt idx="1">
                  <c:v>0.92500355770599008</c:v>
                </c:pt>
                <c:pt idx="2">
                  <c:v>0.51230966272947231</c:v>
                </c:pt>
                <c:pt idx="3">
                  <c:v>0.37000142308239781</c:v>
                </c:pt>
                <c:pt idx="4">
                  <c:v>0.29884730325885744</c:v>
                </c:pt>
                <c:pt idx="5">
                  <c:v>0.51230966272947231</c:v>
                </c:pt>
                <c:pt idx="6">
                  <c:v>0.22769318343532063</c:v>
                </c:pt>
                <c:pt idx="7">
                  <c:v>0.24192400740002817</c:v>
                </c:pt>
                <c:pt idx="8">
                  <c:v>0.27038565532944414</c:v>
                </c:pt>
                <c:pt idx="9">
                  <c:v>0.28461647929415079</c:v>
                </c:pt>
                <c:pt idx="10">
                  <c:v>0.11384659171766032</c:v>
                </c:pt>
                <c:pt idx="11">
                  <c:v>0.12807741568236874</c:v>
                </c:pt>
                <c:pt idx="12">
                  <c:v>8.5384943788245238E-2</c:v>
                </c:pt>
              </c:numCache>
            </c:numRef>
          </c:yVal>
          <c:smooth val="0"/>
        </c:ser>
        <c:ser>
          <c:idx val="3"/>
          <c:order val="3"/>
          <c:tx>
            <c:v>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Sheet1!$P$5:$P$17</c:f>
              <c:numCache>
                <c:formatCode>General</c:formatCode>
                <c:ptCount val="13"/>
                <c:pt idx="0">
                  <c:v>1.5069079349553736</c:v>
                </c:pt>
                <c:pt idx="1">
                  <c:v>0.69079349553735092</c:v>
                </c:pt>
                <c:pt idx="2">
                  <c:v>1.0025675510453604</c:v>
                </c:pt>
                <c:pt idx="3">
                  <c:v>0.55018950972001424</c:v>
                </c:pt>
                <c:pt idx="4">
                  <c:v>0.42792517422667853</c:v>
                </c:pt>
                <c:pt idx="5">
                  <c:v>0.27203814647267333</c:v>
                </c:pt>
                <c:pt idx="6">
                  <c:v>0.25675510453600658</c:v>
                </c:pt>
                <c:pt idx="7">
                  <c:v>0.24147206259933984</c:v>
                </c:pt>
                <c:pt idx="8">
                  <c:v>0.15588702775400431</c:v>
                </c:pt>
                <c:pt idx="9">
                  <c:v>0.18339650324000534</c:v>
                </c:pt>
                <c:pt idx="10">
                  <c:v>5.1962342584667809E-2</c:v>
                </c:pt>
                <c:pt idx="11">
                  <c:v>0.10086807678200227</c:v>
                </c:pt>
                <c:pt idx="12">
                  <c:v>0.21090597872600636</c:v>
                </c:pt>
              </c:numCache>
            </c:numRef>
          </c:yVal>
          <c:smooth val="0"/>
        </c:ser>
        <c:ser>
          <c:idx val="4"/>
          <c:order val="4"/>
          <c:tx>
            <c:v>k-Means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Sheet1!$A$4:$A$16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Sheet1!$D$5:$D$17</c:f>
              <c:numCache>
                <c:formatCode>General</c:formatCode>
                <c:ptCount val="13"/>
                <c:pt idx="0">
                  <c:v>1.1397240019714143</c:v>
                </c:pt>
                <c:pt idx="1">
                  <c:v>0.76854361754558909</c:v>
                </c:pt>
                <c:pt idx="2">
                  <c:v>0.37580088713652149</c:v>
                </c:pt>
                <c:pt idx="3">
                  <c:v>0.31573435189748533</c:v>
                </c:pt>
                <c:pt idx="4">
                  <c:v>0.24334647609659932</c:v>
                </c:pt>
                <c:pt idx="5">
                  <c:v>0.26798915722030525</c:v>
                </c:pt>
                <c:pt idx="6">
                  <c:v>0.14169541646131201</c:v>
                </c:pt>
                <c:pt idx="7">
                  <c:v>0.27260965993099973</c:v>
                </c:pt>
                <c:pt idx="8">
                  <c:v>8.3169048792510303E-2</c:v>
                </c:pt>
                <c:pt idx="9">
                  <c:v>8.9329719073434788E-2</c:v>
                </c:pt>
                <c:pt idx="10">
                  <c:v>0.10781172991621446</c:v>
                </c:pt>
                <c:pt idx="11">
                  <c:v>8.1628881222276739E-2</c:v>
                </c:pt>
                <c:pt idx="12">
                  <c:v>0.1724987678659442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68320"/>
        <c:axId val="395882464"/>
      </c:scatterChart>
      <c:valAx>
        <c:axId val="3958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layout>
            <c:manualLayout>
              <c:xMode val="edge"/>
              <c:yMode val="edge"/>
              <c:x val="0.3994868720994651"/>
              <c:y val="0.87783198428867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82464"/>
        <c:crosses val="autoZero"/>
        <c:crossBetween val="midCat"/>
      </c:valAx>
      <c:valAx>
        <c:axId val="3958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Decline Rate of Variance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961477190628631E-2"/>
              <c:y val="0.21568589499424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900160336923726"/>
          <c:y val="0.30862490135191245"/>
          <c:w val="0.1187045657519453"/>
          <c:h val="0.38330001362834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37061</xdr:rowOff>
    </xdr:from>
    <xdr:to>
      <xdr:col>3</xdr:col>
      <xdr:colOff>15240</xdr:colOff>
      <xdr:row>33</xdr:row>
      <xdr:rowOff>18011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56804</xdr:rowOff>
    </xdr:from>
    <xdr:to>
      <xdr:col>3</xdr:col>
      <xdr:colOff>575656</xdr:colOff>
      <xdr:row>84</xdr:row>
      <xdr:rowOff>117763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167641</xdr:rowOff>
    </xdr:from>
    <xdr:to>
      <xdr:col>3</xdr:col>
      <xdr:colOff>15240</xdr:colOff>
      <xdr:row>48</xdr:row>
      <xdr:rowOff>151362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85</xdr:row>
      <xdr:rowOff>72045</xdr:rowOff>
    </xdr:from>
    <xdr:to>
      <xdr:col>3</xdr:col>
      <xdr:colOff>560416</xdr:colOff>
      <xdr:row>99</xdr:row>
      <xdr:rowOff>166256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236220</xdr:colOff>
      <xdr:row>18</xdr:row>
      <xdr:rowOff>84265</xdr:rowOff>
    </xdr:from>
    <xdr:to>
      <xdr:col>23</xdr:col>
      <xdr:colOff>430306</xdr:colOff>
      <xdr:row>36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21515</xdr:colOff>
      <xdr:row>85</xdr:row>
      <xdr:rowOff>54991</xdr:rowOff>
    </xdr:from>
    <xdr:to>
      <xdr:col>12</xdr:col>
      <xdr:colOff>645458</xdr:colOff>
      <xdr:row>99</xdr:row>
      <xdr:rowOff>143435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35859</xdr:colOff>
      <xdr:row>69</xdr:row>
      <xdr:rowOff>50956</xdr:rowOff>
    </xdr:from>
    <xdr:to>
      <xdr:col>12</xdr:col>
      <xdr:colOff>627528</xdr:colOff>
      <xdr:row>84</xdr:row>
      <xdr:rowOff>8964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99059</xdr:colOff>
      <xdr:row>18</xdr:row>
      <xdr:rowOff>15239</xdr:rowOff>
    </xdr:from>
    <xdr:to>
      <xdr:col>11</xdr:col>
      <xdr:colOff>564777</xdr:colOff>
      <xdr:row>33</xdr:row>
      <xdr:rowOff>17928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121920</xdr:colOff>
      <xdr:row>33</xdr:row>
      <xdr:rowOff>175260</xdr:rowOff>
    </xdr:from>
    <xdr:to>
      <xdr:col>11</xdr:col>
      <xdr:colOff>555812</xdr:colOff>
      <xdr:row>49</xdr:row>
      <xdr:rowOff>44823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690283</xdr:colOff>
      <xdr:row>70</xdr:row>
      <xdr:rowOff>89648</xdr:rowOff>
    </xdr:from>
    <xdr:to>
      <xdr:col>24</xdr:col>
      <xdr:colOff>41687</xdr:colOff>
      <xdr:row>88</xdr:row>
      <xdr:rowOff>5383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abSelected="1" topLeftCell="A109" zoomScale="70" zoomScaleNormal="70" workbookViewId="0">
      <selection activeCell="I146" sqref="I146:I147"/>
    </sheetView>
  </sheetViews>
  <sheetFormatPr defaultRowHeight="14.4" x14ac:dyDescent="0.3"/>
  <cols>
    <col min="1" max="1" width="30.44140625" bestFit="1" customWidth="1"/>
    <col min="2" max="2" width="17.77734375" customWidth="1"/>
    <col min="3" max="3" width="27.77734375" bestFit="1" customWidth="1"/>
    <col min="4" max="4" width="14.6640625" bestFit="1" customWidth="1"/>
    <col min="5" max="5" width="8" bestFit="1" customWidth="1"/>
    <col min="6" max="6" width="27.77734375" bestFit="1" customWidth="1"/>
    <col min="7" max="7" width="12.44140625" bestFit="1" customWidth="1"/>
    <col min="8" max="8" width="27.77734375" bestFit="1" customWidth="1"/>
    <col min="9" max="9" width="12.44140625" bestFit="1" customWidth="1"/>
    <col min="10" max="10" width="12" customWidth="1"/>
    <col min="11" max="11" width="8" bestFit="1" customWidth="1"/>
    <col min="12" max="13" width="12" bestFit="1" customWidth="1"/>
    <col min="14" max="14" width="8" bestFit="1" customWidth="1"/>
    <col min="15" max="16" width="12" bestFit="1" customWidth="1"/>
    <col min="17" max="17" width="12.21875" bestFit="1" customWidth="1"/>
    <col min="18" max="18" width="16" bestFit="1" customWidth="1"/>
    <col min="19" max="19" width="12.77734375" bestFit="1" customWidth="1"/>
    <col min="20" max="21" width="12.77734375" customWidth="1"/>
    <col min="22" max="22" width="12.21875" bestFit="1" customWidth="1"/>
    <col min="23" max="24" width="12.21875" customWidth="1"/>
    <col min="25" max="25" width="12.5546875" bestFit="1" customWidth="1"/>
    <col min="26" max="29" width="12.5546875" customWidth="1"/>
    <col min="30" max="30" width="12.5546875" bestFit="1" customWidth="1"/>
  </cols>
  <sheetData>
    <row r="1" spans="1:28" x14ac:dyDescent="0.3">
      <c r="A1" s="1" t="s">
        <v>4</v>
      </c>
      <c r="R1" s="1" t="s">
        <v>4</v>
      </c>
    </row>
    <row r="2" spans="1:28" x14ac:dyDescent="0.3">
      <c r="A2" t="s">
        <v>0</v>
      </c>
      <c r="E2" t="s">
        <v>9</v>
      </c>
      <c r="H2" t="s">
        <v>10</v>
      </c>
      <c r="K2" t="s">
        <v>11</v>
      </c>
      <c r="N2" t="s">
        <v>12</v>
      </c>
      <c r="R2" t="s">
        <v>6</v>
      </c>
      <c r="U2" t="s">
        <v>9</v>
      </c>
      <c r="W2" t="s">
        <v>10</v>
      </c>
      <c r="Y2" t="s">
        <v>11</v>
      </c>
      <c r="AA2" t="s">
        <v>12</v>
      </c>
    </row>
    <row r="3" spans="1:28" x14ac:dyDescent="0.3">
      <c r="A3" t="s">
        <v>1</v>
      </c>
      <c r="B3" t="s">
        <v>3</v>
      </c>
      <c r="E3" t="s">
        <v>2</v>
      </c>
      <c r="H3" t="s">
        <v>2</v>
      </c>
      <c r="K3" t="s">
        <v>2</v>
      </c>
      <c r="N3" t="s">
        <v>2</v>
      </c>
      <c r="R3" t="s">
        <v>7</v>
      </c>
      <c r="S3" t="s">
        <v>8</v>
      </c>
      <c r="U3" t="s">
        <v>8</v>
      </c>
      <c r="W3" t="s">
        <v>8</v>
      </c>
      <c r="Y3" t="s">
        <v>8</v>
      </c>
      <c r="AA3" t="s">
        <v>8</v>
      </c>
    </row>
    <row r="4" spans="1:28" x14ac:dyDescent="0.3">
      <c r="A4">
        <v>2</v>
      </c>
      <c r="B4">
        <v>6480</v>
      </c>
      <c r="C4">
        <f>B4/SUM($B$4:$B$17)*100</f>
        <v>9.9802858551010356</v>
      </c>
      <c r="E4" s="2">
        <v>2222.35</v>
      </c>
      <c r="F4">
        <f>E4/SUM($E$4:$E$17)*100</f>
        <v>9.6774881859178574</v>
      </c>
      <c r="H4">
        <v>1089</v>
      </c>
      <c r="I4">
        <f>H4/SUM($H$4:$H$17)*100</f>
        <v>9.069709336220539</v>
      </c>
      <c r="K4">
        <v>797</v>
      </c>
      <c r="L4">
        <f>K4/SUM($K$4:$K$17)*100</f>
        <v>11.341966699871922</v>
      </c>
      <c r="N4">
        <v>3640</v>
      </c>
      <c r="O4">
        <f>N4/SUM($N$4:$N$17)*100</f>
        <v>11.126054529893629</v>
      </c>
      <c r="R4">
        <v>2</v>
      </c>
      <c r="S4">
        <v>-7.1269999999999998</v>
      </c>
      <c r="T4">
        <f>S4/SUM($S$4:$S$17)*100</f>
        <v>11.023293222383765</v>
      </c>
      <c r="U4">
        <v>-20.32</v>
      </c>
      <c r="V4">
        <f t="shared" ref="V4:V17" si="0">U4/SUM($U$4:$U$17)*100</f>
        <v>9.1231535940376247</v>
      </c>
      <c r="W4">
        <v>49.52</v>
      </c>
      <c r="X4">
        <f t="shared" ref="X4:X17" si="1">W4/SUM($W$4:$W$17)*100</f>
        <v>6.922098435818226</v>
      </c>
      <c r="Y4">
        <v>-18.62</v>
      </c>
      <c r="Z4">
        <f>Y4/SUM($Y$4:$Y$17)*100</f>
        <v>8.3176985616010004</v>
      </c>
      <c r="AA4">
        <v>-1.05</v>
      </c>
      <c r="AB4">
        <f>AA4/SUM($AA$4:$AA$17)*100</f>
        <v>-3.5983550376970528</v>
      </c>
    </row>
    <row r="5" spans="1:28" x14ac:dyDescent="0.3">
      <c r="A5">
        <v>3</v>
      </c>
      <c r="B5">
        <v>5740</v>
      </c>
      <c r="C5">
        <f t="shared" ref="C5:C17" si="2">B5/SUM($B$4:$B$17)*100</f>
        <v>8.8405618531296213</v>
      </c>
      <c r="D5">
        <f>C4-C5</f>
        <v>1.1397240019714143</v>
      </c>
      <c r="E5" s="2">
        <v>1994.07</v>
      </c>
      <c r="F5">
        <f t="shared" ref="F5:F17" si="3">E5/SUM($E$4:$E$17)*100</f>
        <v>8.6834156936995619</v>
      </c>
      <c r="G5">
        <f>F4-F5</f>
        <v>0.99407249221829552</v>
      </c>
      <c r="H5">
        <v>1005</v>
      </c>
      <c r="I5">
        <f t="shared" ref="I5:I17" si="4">H5/SUM($H$4:$H$17)*100</f>
        <v>8.3701174314982936</v>
      </c>
      <c r="J5">
        <f>I4-I5</f>
        <v>0.69959190472224542</v>
      </c>
      <c r="K5">
        <v>660</v>
      </c>
      <c r="L5">
        <f t="shared" ref="L5:L17" si="5">K5/SUM($K$4:$K$17)*100</f>
        <v>9.3923438167069868</v>
      </c>
      <c r="M5">
        <f>L4-L5</f>
        <v>1.9496228831649347</v>
      </c>
      <c r="N5">
        <v>3147</v>
      </c>
      <c r="O5">
        <f t="shared" ref="O5:O17" si="6">N5/SUM($N$4:$N$17)*100</f>
        <v>9.6191465949382557</v>
      </c>
      <c r="P5">
        <f>O4-O5</f>
        <v>1.5069079349553736</v>
      </c>
      <c r="R5">
        <v>3</v>
      </c>
      <c r="S5">
        <v>-8.4079999999999995</v>
      </c>
      <c r="T5">
        <f t="shared" ref="T5:T17" si="7">S5/SUM($S$4:$S$17)*100</f>
        <v>13.004609150245924</v>
      </c>
      <c r="U5">
        <v>-18.38</v>
      </c>
      <c r="V5">
        <f t="shared" si="0"/>
        <v>8.2521438512997793</v>
      </c>
      <c r="W5">
        <v>49.96</v>
      </c>
      <c r="X5">
        <f t="shared" si="1"/>
        <v>6.9836033492221032</v>
      </c>
      <c r="Y5">
        <v>-18.12</v>
      </c>
      <c r="Z5">
        <f t="shared" ref="Z5:Z17" si="8">Y5/SUM($Y$4:$Y$17)*100</f>
        <v>8.0943446797105327</v>
      </c>
      <c r="AA5">
        <v>-2.33</v>
      </c>
      <c r="AB5">
        <f t="shared" ref="AB5:AB17" si="9">AA5/SUM($AA$4:$AA$17)*100</f>
        <v>-7.9849211788896506</v>
      </c>
    </row>
    <row r="6" spans="1:28" x14ac:dyDescent="0.3">
      <c r="A6">
        <v>4</v>
      </c>
      <c r="B6">
        <v>5241</v>
      </c>
      <c r="C6">
        <f t="shared" si="2"/>
        <v>8.0720182355840322</v>
      </c>
      <c r="D6">
        <f t="shared" ref="D6:D17" si="10">C5-C6</f>
        <v>0.76854361754558909</v>
      </c>
      <c r="E6" s="2">
        <v>1877.09</v>
      </c>
      <c r="F6">
        <f t="shared" si="3"/>
        <v>8.1740123287981419</v>
      </c>
      <c r="G6">
        <f t="shared" ref="G6:G17" si="11">F5-F6</f>
        <v>0.50940336490142002</v>
      </c>
      <c r="H6">
        <v>961</v>
      </c>
      <c r="I6">
        <f t="shared" si="4"/>
        <v>8.0036645290247357</v>
      </c>
      <c r="J6">
        <f t="shared" ref="J6:J17" si="12">I5-I6</f>
        <v>0.36645290247355788</v>
      </c>
      <c r="K6">
        <v>595</v>
      </c>
      <c r="L6">
        <f t="shared" si="5"/>
        <v>8.4673402590009967</v>
      </c>
      <c r="M6">
        <f t="shared" ref="M6:M17" si="13">L5-L6</f>
        <v>0.92500355770599008</v>
      </c>
      <c r="N6">
        <v>2921</v>
      </c>
      <c r="O6">
        <f t="shared" si="6"/>
        <v>8.9283530994009048</v>
      </c>
      <c r="P6">
        <f t="shared" ref="P6:P17" si="14">O5-O6</f>
        <v>0.69079349553735092</v>
      </c>
      <c r="R6">
        <v>4</v>
      </c>
      <c r="S6">
        <v>-7.78</v>
      </c>
      <c r="T6">
        <f t="shared" si="7"/>
        <v>12.033284870232315</v>
      </c>
      <c r="U6">
        <v>-15.8</v>
      </c>
      <c r="V6">
        <f t="shared" si="0"/>
        <v>7.0937906882772861</v>
      </c>
      <c r="W6">
        <v>50.27</v>
      </c>
      <c r="X6">
        <f t="shared" si="1"/>
        <v>7.0269363563930165</v>
      </c>
      <c r="Y6">
        <v>-16.920000000000002</v>
      </c>
      <c r="Z6">
        <f t="shared" si="8"/>
        <v>7.5582953631734116</v>
      </c>
      <c r="AA6">
        <v>-2</v>
      </c>
      <c r="AB6">
        <f t="shared" si="9"/>
        <v>-6.8540095956134337</v>
      </c>
    </row>
    <row r="7" spans="1:28" x14ac:dyDescent="0.3">
      <c r="A7">
        <v>5</v>
      </c>
      <c r="B7">
        <v>4997</v>
      </c>
      <c r="C7">
        <f t="shared" si="2"/>
        <v>7.6962173484475107</v>
      </c>
      <c r="D7">
        <f t="shared" si="10"/>
        <v>0.37580088713652149</v>
      </c>
      <c r="E7" s="2">
        <v>1825.99</v>
      </c>
      <c r="F7">
        <f t="shared" si="3"/>
        <v>7.9514912829230981</v>
      </c>
      <c r="G7">
        <f t="shared" si="11"/>
        <v>0.22252104587504373</v>
      </c>
      <c r="H7">
        <v>917</v>
      </c>
      <c r="I7">
        <f t="shared" si="4"/>
        <v>7.6372116265511787</v>
      </c>
      <c r="J7">
        <f t="shared" si="12"/>
        <v>0.366452902473557</v>
      </c>
      <c r="K7">
        <v>559</v>
      </c>
      <c r="L7">
        <f t="shared" si="5"/>
        <v>7.9550305962715244</v>
      </c>
      <c r="M7">
        <f t="shared" si="13"/>
        <v>0.51230966272947231</v>
      </c>
      <c r="N7">
        <v>2593</v>
      </c>
      <c r="O7">
        <f t="shared" si="6"/>
        <v>7.9257855483555444</v>
      </c>
      <c r="P7">
        <f t="shared" si="14"/>
        <v>1.0025675510453604</v>
      </c>
      <c r="R7">
        <v>5</v>
      </c>
      <c r="S7">
        <v>-7.1509999999999998</v>
      </c>
      <c r="T7">
        <f t="shared" si="7"/>
        <v>11.060413895505306</v>
      </c>
      <c r="U7">
        <v>-15.94</v>
      </c>
      <c r="V7">
        <f t="shared" si="0"/>
        <v>7.1566470614645539</v>
      </c>
      <c r="W7">
        <v>50.55</v>
      </c>
      <c r="X7">
        <f t="shared" si="1"/>
        <v>7.0660758467409384</v>
      </c>
      <c r="Y7">
        <v>-17.5</v>
      </c>
      <c r="Z7">
        <f t="shared" si="8"/>
        <v>7.8173858661663527</v>
      </c>
      <c r="AA7">
        <v>-1.62</v>
      </c>
      <c r="AB7">
        <f t="shared" si="9"/>
        <v>-5.5517477724468822</v>
      </c>
    </row>
    <row r="8" spans="1:28" x14ac:dyDescent="0.3">
      <c r="A8">
        <v>6</v>
      </c>
      <c r="B8">
        <v>4792</v>
      </c>
      <c r="C8">
        <f t="shared" si="2"/>
        <v>7.3804829965500254</v>
      </c>
      <c r="D8">
        <f t="shared" si="10"/>
        <v>0.31573435189748533</v>
      </c>
      <c r="E8" s="2">
        <v>1765.29</v>
      </c>
      <c r="F8">
        <f t="shared" si="3"/>
        <v>7.6871658918347396</v>
      </c>
      <c r="G8">
        <f t="shared" si="11"/>
        <v>0.26432539108835851</v>
      </c>
      <c r="H8">
        <v>893</v>
      </c>
      <c r="I8">
        <f t="shared" si="4"/>
        <v>7.4373282252019655</v>
      </c>
      <c r="J8">
        <f t="shared" si="12"/>
        <v>0.19988340134921323</v>
      </c>
      <c r="K8">
        <v>533</v>
      </c>
      <c r="L8">
        <f t="shared" si="5"/>
        <v>7.5850291731891266</v>
      </c>
      <c r="M8">
        <f t="shared" si="13"/>
        <v>0.37000142308239781</v>
      </c>
      <c r="N8">
        <v>2413</v>
      </c>
      <c r="O8">
        <f t="shared" si="6"/>
        <v>7.3755960386355301</v>
      </c>
      <c r="P8">
        <f t="shared" si="14"/>
        <v>0.55018950972001424</v>
      </c>
      <c r="R8">
        <v>6</v>
      </c>
      <c r="S8">
        <v>-6.2409999999999997</v>
      </c>
      <c r="T8">
        <f t="shared" si="7"/>
        <v>9.6529217063136077</v>
      </c>
      <c r="U8">
        <v>-15.72</v>
      </c>
      <c r="V8">
        <f t="shared" si="0"/>
        <v>7.0578727607417058</v>
      </c>
      <c r="W8">
        <v>50.77</v>
      </c>
      <c r="X8">
        <f t="shared" si="1"/>
        <v>7.0968283034428774</v>
      </c>
      <c r="Y8">
        <v>-17</v>
      </c>
      <c r="Z8">
        <f t="shared" si="8"/>
        <v>7.5940319842758868</v>
      </c>
      <c r="AA8">
        <v>-1.2</v>
      </c>
      <c r="AB8">
        <f t="shared" si="9"/>
        <v>-4.1124057573680606</v>
      </c>
    </row>
    <row r="9" spans="1:28" x14ac:dyDescent="0.3">
      <c r="A9">
        <v>7</v>
      </c>
      <c r="B9">
        <v>4634</v>
      </c>
      <c r="C9">
        <f t="shared" si="2"/>
        <v>7.1371365204534261</v>
      </c>
      <c r="D9">
        <f t="shared" si="10"/>
        <v>0.24334647609659932</v>
      </c>
      <c r="E9" s="2">
        <v>1632.34</v>
      </c>
      <c r="F9">
        <f t="shared" si="3"/>
        <v>7.1082192568232516</v>
      </c>
      <c r="G9">
        <f t="shared" si="11"/>
        <v>0.57894663501148802</v>
      </c>
      <c r="H9">
        <v>856</v>
      </c>
      <c r="I9">
        <f t="shared" si="4"/>
        <v>7.1291746481219294</v>
      </c>
      <c r="J9">
        <f t="shared" si="12"/>
        <v>0.3081535770800361</v>
      </c>
      <c r="K9">
        <v>512</v>
      </c>
      <c r="L9">
        <f t="shared" si="5"/>
        <v>7.2861818699302692</v>
      </c>
      <c r="M9">
        <f t="shared" si="13"/>
        <v>0.29884730325885744</v>
      </c>
      <c r="N9">
        <v>2273</v>
      </c>
      <c r="O9">
        <f t="shared" si="6"/>
        <v>6.9476708644088516</v>
      </c>
      <c r="P9">
        <f t="shared" si="14"/>
        <v>0.42792517422667853</v>
      </c>
      <c r="R9">
        <v>7</v>
      </c>
      <c r="S9">
        <v>-5.6150000000000002</v>
      </c>
      <c r="T9">
        <f t="shared" si="7"/>
        <v>8.6846908157267926</v>
      </c>
      <c r="U9">
        <v>-16.64</v>
      </c>
      <c r="V9">
        <f t="shared" si="0"/>
        <v>7.4709289274008901</v>
      </c>
      <c r="W9">
        <v>50.95</v>
      </c>
      <c r="X9">
        <f t="shared" si="1"/>
        <v>7.1219894043808285</v>
      </c>
      <c r="Y9">
        <v>-16.64</v>
      </c>
      <c r="Z9">
        <f t="shared" si="8"/>
        <v>7.4332171893147505</v>
      </c>
      <c r="AA9">
        <v>0.5</v>
      </c>
      <c r="AB9">
        <f t="shared" si="9"/>
        <v>1.7135023989033584</v>
      </c>
    </row>
    <row r="10" spans="1:28" x14ac:dyDescent="0.3">
      <c r="A10">
        <v>8</v>
      </c>
      <c r="B10">
        <v>4460</v>
      </c>
      <c r="C10">
        <f t="shared" si="2"/>
        <v>6.8691473632331208</v>
      </c>
      <c r="D10">
        <f t="shared" si="10"/>
        <v>0.26798915722030525</v>
      </c>
      <c r="E10" s="2">
        <v>1562.17</v>
      </c>
      <c r="F10">
        <f t="shared" si="3"/>
        <v>6.8026556210296754</v>
      </c>
      <c r="G10">
        <f t="shared" si="11"/>
        <v>0.30556363579357626</v>
      </c>
      <c r="H10">
        <v>840</v>
      </c>
      <c r="I10">
        <f t="shared" si="4"/>
        <v>6.9959190472224542</v>
      </c>
      <c r="J10">
        <f t="shared" si="12"/>
        <v>0.13325560089947519</v>
      </c>
      <c r="K10">
        <v>476</v>
      </c>
      <c r="L10">
        <f t="shared" si="5"/>
        <v>6.7738722072007969</v>
      </c>
      <c r="M10">
        <f t="shared" si="13"/>
        <v>0.51230966272947231</v>
      </c>
      <c r="N10">
        <v>2184</v>
      </c>
      <c r="O10">
        <f t="shared" si="6"/>
        <v>6.6756327179361783</v>
      </c>
      <c r="P10">
        <f t="shared" si="14"/>
        <v>0.27203814647267333</v>
      </c>
      <c r="R10">
        <v>8</v>
      </c>
      <c r="S10">
        <v>-4.7300000000000004</v>
      </c>
      <c r="T10">
        <f t="shared" si="7"/>
        <v>7.315865994370033</v>
      </c>
      <c r="U10">
        <v>-16.649999999999999</v>
      </c>
      <c r="V10">
        <f t="shared" si="0"/>
        <v>7.4754186683428365</v>
      </c>
      <c r="W10">
        <v>51.18</v>
      </c>
      <c r="X10">
        <f t="shared" si="1"/>
        <v>7.1541397000237632</v>
      </c>
      <c r="Y10">
        <v>-16.05</v>
      </c>
      <c r="Z10">
        <f t="shared" si="8"/>
        <v>7.1696596086839994</v>
      </c>
      <c r="AA10">
        <v>0.75</v>
      </c>
      <c r="AB10">
        <f t="shared" si="9"/>
        <v>2.5702535983550376</v>
      </c>
    </row>
    <row r="11" spans="1:28" x14ac:dyDescent="0.3">
      <c r="A11">
        <v>9</v>
      </c>
      <c r="B11">
        <v>4368</v>
      </c>
      <c r="C11">
        <f t="shared" si="2"/>
        <v>6.7274519467718088</v>
      </c>
      <c r="D11">
        <f t="shared" si="10"/>
        <v>0.14169541646131201</v>
      </c>
      <c r="E11" s="2">
        <v>1528.84</v>
      </c>
      <c r="F11">
        <f t="shared" si="3"/>
        <v>6.6575161599921957</v>
      </c>
      <c r="G11">
        <f t="shared" si="11"/>
        <v>0.14513946103747966</v>
      </c>
      <c r="H11">
        <v>836</v>
      </c>
      <c r="I11">
        <f t="shared" si="4"/>
        <v>6.9626051469975847</v>
      </c>
      <c r="J11">
        <f t="shared" si="12"/>
        <v>3.3313900224869464E-2</v>
      </c>
      <c r="K11">
        <v>460</v>
      </c>
      <c r="L11">
        <f t="shared" si="5"/>
        <v>6.5461790237654762</v>
      </c>
      <c r="M11">
        <f t="shared" si="13"/>
        <v>0.22769318343532063</v>
      </c>
      <c r="N11">
        <v>2100</v>
      </c>
      <c r="O11">
        <f t="shared" si="6"/>
        <v>6.4188776134001717</v>
      </c>
      <c r="P11">
        <f t="shared" si="14"/>
        <v>0.25675510453600658</v>
      </c>
      <c r="R11">
        <v>9</v>
      </c>
      <c r="S11">
        <v>0.1</v>
      </c>
      <c r="T11">
        <f t="shared" si="7"/>
        <v>-0.15466947133974698</v>
      </c>
      <c r="U11">
        <v>-15.86</v>
      </c>
      <c r="V11">
        <f t="shared" si="0"/>
        <v>7.1207291339289727</v>
      </c>
      <c r="W11">
        <v>51.32</v>
      </c>
      <c r="X11">
        <f t="shared" si="1"/>
        <v>7.1737094451977246</v>
      </c>
      <c r="Y11">
        <v>-16.22</v>
      </c>
      <c r="Z11">
        <f t="shared" si="8"/>
        <v>7.2455999285267563</v>
      </c>
      <c r="AA11">
        <v>2</v>
      </c>
      <c r="AB11">
        <f t="shared" si="9"/>
        <v>6.8540095956134337</v>
      </c>
    </row>
    <row r="12" spans="1:28" x14ac:dyDescent="0.3">
      <c r="A12">
        <v>10</v>
      </c>
      <c r="B12">
        <v>4191</v>
      </c>
      <c r="C12">
        <f t="shared" si="2"/>
        <v>6.4548422868408091</v>
      </c>
      <c r="D12">
        <f t="shared" si="10"/>
        <v>0.27260965993099973</v>
      </c>
      <c r="E12" s="2">
        <v>1475.51</v>
      </c>
      <c r="F12">
        <f t="shared" si="3"/>
        <v>6.425284313093643</v>
      </c>
      <c r="G12">
        <f t="shared" si="11"/>
        <v>0.2322318468985527</v>
      </c>
      <c r="H12">
        <v>803</v>
      </c>
      <c r="I12">
        <f t="shared" si="4"/>
        <v>6.6877654701424163</v>
      </c>
      <c r="J12">
        <f t="shared" si="12"/>
        <v>0.27483967685516841</v>
      </c>
      <c r="K12">
        <v>443</v>
      </c>
      <c r="L12">
        <f t="shared" si="5"/>
        <v>6.304255016365448</v>
      </c>
      <c r="M12">
        <f t="shared" si="13"/>
        <v>0.24192400740002817</v>
      </c>
      <c r="N12">
        <v>2021</v>
      </c>
      <c r="O12">
        <f t="shared" si="6"/>
        <v>6.1774055508008319</v>
      </c>
      <c r="P12">
        <f t="shared" si="14"/>
        <v>0.24147206259933984</v>
      </c>
      <c r="R12">
        <v>10</v>
      </c>
      <c r="S12">
        <v>-1.694</v>
      </c>
      <c r="T12">
        <f t="shared" si="7"/>
        <v>2.6201008444953136</v>
      </c>
      <c r="U12">
        <v>-16.27</v>
      </c>
      <c r="V12">
        <f t="shared" si="0"/>
        <v>7.304808512548826</v>
      </c>
      <c r="W12">
        <v>51.44</v>
      </c>
      <c r="X12">
        <f t="shared" si="1"/>
        <v>7.1904835124896911</v>
      </c>
      <c r="Y12">
        <v>-15.75</v>
      </c>
      <c r="Z12">
        <f t="shared" si="8"/>
        <v>7.0356472795497185</v>
      </c>
      <c r="AA12">
        <v>3.32</v>
      </c>
      <c r="AB12">
        <f t="shared" si="9"/>
        <v>11.377655928718299</v>
      </c>
    </row>
    <row r="13" spans="1:28" x14ac:dyDescent="0.3">
      <c r="A13">
        <v>11</v>
      </c>
      <c r="B13">
        <v>4137</v>
      </c>
      <c r="C13">
        <f t="shared" si="2"/>
        <v>6.3716732380482988</v>
      </c>
      <c r="D13">
        <f t="shared" si="10"/>
        <v>8.3169048792510303E-2</v>
      </c>
      <c r="E13" s="2">
        <v>1470.24</v>
      </c>
      <c r="F13">
        <f t="shared" si="3"/>
        <v>6.40233546941925</v>
      </c>
      <c r="G13">
        <f t="shared" si="11"/>
        <v>2.2948843674392982E-2</v>
      </c>
      <c r="H13">
        <v>783</v>
      </c>
      <c r="I13">
        <f t="shared" si="4"/>
        <v>6.5211959690180734</v>
      </c>
      <c r="J13">
        <f t="shared" si="12"/>
        <v>0.16656950112434288</v>
      </c>
      <c r="K13">
        <v>424</v>
      </c>
      <c r="L13">
        <f t="shared" si="5"/>
        <v>6.0338693610360039</v>
      </c>
      <c r="M13">
        <f t="shared" si="13"/>
        <v>0.27038565532944414</v>
      </c>
      <c r="N13">
        <v>1970</v>
      </c>
      <c r="O13">
        <f t="shared" si="6"/>
        <v>6.0215185230468276</v>
      </c>
      <c r="P13">
        <f t="shared" si="14"/>
        <v>0.15588702775400431</v>
      </c>
      <c r="R13">
        <v>11</v>
      </c>
      <c r="S13">
        <v>-3.9649999999999999</v>
      </c>
      <c r="T13">
        <f t="shared" si="7"/>
        <v>6.1326445386209665</v>
      </c>
      <c r="U13">
        <v>-14.54</v>
      </c>
      <c r="V13">
        <f t="shared" si="0"/>
        <v>6.5280833295918832</v>
      </c>
      <c r="W13">
        <v>51.61</v>
      </c>
      <c r="X13">
        <f t="shared" si="1"/>
        <v>7.214246774486643</v>
      </c>
      <c r="Y13">
        <v>-14.5</v>
      </c>
      <c r="Z13">
        <f t="shared" si="8"/>
        <v>6.4772625748235502</v>
      </c>
      <c r="AA13">
        <v>4.57</v>
      </c>
      <c r="AB13">
        <f t="shared" si="9"/>
        <v>15.661411925976697</v>
      </c>
    </row>
    <row r="14" spans="1:28" x14ac:dyDescent="0.3">
      <c r="A14">
        <v>12</v>
      </c>
      <c r="B14">
        <v>4079</v>
      </c>
      <c r="C14">
        <f t="shared" si="2"/>
        <v>6.282343518974864</v>
      </c>
      <c r="D14">
        <f t="shared" si="10"/>
        <v>8.9329719073434788E-2</v>
      </c>
      <c r="E14" s="2">
        <v>1449.52</v>
      </c>
      <c r="F14">
        <f t="shared" si="3"/>
        <v>6.312107757667178</v>
      </c>
      <c r="G14">
        <f t="shared" si="11"/>
        <v>9.0227711752072004E-2</v>
      </c>
      <c r="H14">
        <v>780</v>
      </c>
      <c r="I14">
        <f t="shared" si="4"/>
        <v>6.4962105438494202</v>
      </c>
      <c r="J14">
        <f t="shared" si="12"/>
        <v>2.4985425168653208E-2</v>
      </c>
      <c r="K14">
        <v>404</v>
      </c>
      <c r="L14">
        <f t="shared" si="5"/>
        <v>5.7492528817418531</v>
      </c>
      <c r="M14">
        <f t="shared" si="13"/>
        <v>0.28461647929415079</v>
      </c>
      <c r="N14">
        <v>1910</v>
      </c>
      <c r="O14">
        <f t="shared" si="6"/>
        <v>5.8381220198068222</v>
      </c>
      <c r="P14">
        <f t="shared" si="14"/>
        <v>0.18339650324000534</v>
      </c>
      <c r="R14">
        <v>12</v>
      </c>
      <c r="S14">
        <v>-3.47</v>
      </c>
      <c r="T14">
        <f t="shared" si="7"/>
        <v>5.36703065548922</v>
      </c>
      <c r="U14">
        <v>-15.1</v>
      </c>
      <c r="V14">
        <f t="shared" si="0"/>
        <v>6.7795088223409516</v>
      </c>
      <c r="W14">
        <v>51.75</v>
      </c>
      <c r="X14">
        <f t="shared" si="1"/>
        <v>7.2338165196606043</v>
      </c>
      <c r="Y14">
        <v>-14.34</v>
      </c>
      <c r="Z14">
        <f t="shared" si="8"/>
        <v>6.4057893326185997</v>
      </c>
      <c r="AA14">
        <v>4.57</v>
      </c>
      <c r="AB14">
        <f t="shared" si="9"/>
        <v>15.661411925976697</v>
      </c>
    </row>
    <row r="15" spans="1:28" x14ac:dyDescent="0.3">
      <c r="A15">
        <v>13</v>
      </c>
      <c r="B15">
        <v>4009</v>
      </c>
      <c r="C15">
        <f t="shared" si="2"/>
        <v>6.1745317890586495</v>
      </c>
      <c r="D15">
        <f t="shared" si="10"/>
        <v>0.10781172991621446</v>
      </c>
      <c r="E15" s="2">
        <v>1420.55</v>
      </c>
      <c r="F15">
        <f t="shared" si="3"/>
        <v>6.1859544367474122</v>
      </c>
      <c r="G15">
        <f t="shared" si="11"/>
        <v>0.12615332091976583</v>
      </c>
      <c r="H15">
        <v>761</v>
      </c>
      <c r="I15">
        <f t="shared" si="4"/>
        <v>6.3379695177812945</v>
      </c>
      <c r="J15">
        <f t="shared" si="12"/>
        <v>0.15824102606812573</v>
      </c>
      <c r="K15">
        <v>396</v>
      </c>
      <c r="L15">
        <f t="shared" si="5"/>
        <v>5.6354062900241928</v>
      </c>
      <c r="M15">
        <f t="shared" si="13"/>
        <v>0.11384659171766032</v>
      </c>
      <c r="N15">
        <v>1893</v>
      </c>
      <c r="O15">
        <f t="shared" si="6"/>
        <v>5.7861596772221544</v>
      </c>
      <c r="P15">
        <f t="shared" si="14"/>
        <v>5.1962342584667809E-2</v>
      </c>
      <c r="R15">
        <v>13</v>
      </c>
      <c r="S15">
        <v>-3.26</v>
      </c>
      <c r="T15">
        <f t="shared" si="7"/>
        <v>5.0422247656757504</v>
      </c>
      <c r="U15">
        <v>-14.11</v>
      </c>
      <c r="V15">
        <f t="shared" si="0"/>
        <v>6.3350244690881334</v>
      </c>
      <c r="W15">
        <v>51.94</v>
      </c>
      <c r="X15">
        <f t="shared" si="1"/>
        <v>7.260375459539552</v>
      </c>
      <c r="Y15">
        <v>-13.62</v>
      </c>
      <c r="Z15">
        <f t="shared" si="8"/>
        <v>6.0841597426963272</v>
      </c>
      <c r="AA15">
        <v>6.3</v>
      </c>
      <c r="AB15">
        <f t="shared" si="9"/>
        <v>21.590130226182318</v>
      </c>
    </row>
    <row r="16" spans="1:28" x14ac:dyDescent="0.3">
      <c r="A16">
        <v>14</v>
      </c>
      <c r="B16">
        <v>3956</v>
      </c>
      <c r="C16">
        <f t="shared" si="2"/>
        <v>6.0929029078363728</v>
      </c>
      <c r="D16">
        <f t="shared" si="10"/>
        <v>8.1628881222276739E-2</v>
      </c>
      <c r="E16" s="2">
        <v>1379.63</v>
      </c>
      <c r="F16">
        <f t="shared" si="3"/>
        <v>6.0077634152756563</v>
      </c>
      <c r="G16">
        <f t="shared" si="11"/>
        <v>0.17819102147175592</v>
      </c>
      <c r="H16">
        <v>750</v>
      </c>
      <c r="I16">
        <f t="shared" si="4"/>
        <v>6.246356292162905</v>
      </c>
      <c r="J16">
        <f t="shared" si="12"/>
        <v>9.1613225618389471E-2</v>
      </c>
      <c r="K16">
        <v>387</v>
      </c>
      <c r="L16">
        <f t="shared" si="5"/>
        <v>5.5073288743418241</v>
      </c>
      <c r="M16">
        <f t="shared" si="13"/>
        <v>0.12807741568236874</v>
      </c>
      <c r="N16">
        <v>1860</v>
      </c>
      <c r="O16">
        <f t="shared" si="6"/>
        <v>5.6852916004401521</v>
      </c>
      <c r="P16">
        <f t="shared" si="14"/>
        <v>0.10086807678200227</v>
      </c>
      <c r="R16">
        <v>14</v>
      </c>
      <c r="S16">
        <v>-2.8239999999999998</v>
      </c>
      <c r="T16">
        <f t="shared" si="7"/>
        <v>4.3678658706344544</v>
      </c>
      <c r="U16">
        <v>-13.6</v>
      </c>
      <c r="V16">
        <f t="shared" si="0"/>
        <v>6.1060476810488034</v>
      </c>
      <c r="W16">
        <v>52.01</v>
      </c>
      <c r="X16">
        <f t="shared" si="1"/>
        <v>7.2701603321265322</v>
      </c>
      <c r="Y16">
        <v>-14.99</v>
      </c>
      <c r="Z16">
        <f t="shared" si="8"/>
        <v>6.6961493790762079</v>
      </c>
      <c r="AA16">
        <v>5.01</v>
      </c>
      <c r="AB16">
        <f t="shared" si="9"/>
        <v>17.16929403701165</v>
      </c>
    </row>
    <row r="17" spans="1:28" x14ac:dyDescent="0.3">
      <c r="A17">
        <v>15</v>
      </c>
      <c r="B17">
        <v>3844</v>
      </c>
      <c r="C17">
        <f t="shared" si="2"/>
        <v>5.9204041399704286</v>
      </c>
      <c r="D17">
        <f t="shared" si="10"/>
        <v>0.1724987678659442</v>
      </c>
      <c r="E17" s="2">
        <v>1360.53</v>
      </c>
      <c r="F17">
        <f t="shared" si="3"/>
        <v>5.9245901867783299</v>
      </c>
      <c r="G17">
        <f t="shared" si="11"/>
        <v>8.3173228497326335E-2</v>
      </c>
      <c r="H17">
        <v>733</v>
      </c>
      <c r="I17">
        <f t="shared" si="4"/>
        <v>6.1047722162072127</v>
      </c>
      <c r="J17">
        <f t="shared" si="12"/>
        <v>0.14158407595569233</v>
      </c>
      <c r="K17">
        <v>381</v>
      </c>
      <c r="L17">
        <f t="shared" si="5"/>
        <v>5.4219439305535788</v>
      </c>
      <c r="M17">
        <f t="shared" si="13"/>
        <v>8.5384943788245238E-2</v>
      </c>
      <c r="N17">
        <v>1791</v>
      </c>
      <c r="O17">
        <f t="shared" si="6"/>
        <v>5.4743856217141458</v>
      </c>
      <c r="P17">
        <f t="shared" si="14"/>
        <v>0.21090597872600636</v>
      </c>
      <c r="R17">
        <v>15</v>
      </c>
      <c r="S17">
        <v>-2.4889999999999999</v>
      </c>
      <c r="T17">
        <f t="shared" si="7"/>
        <v>3.8497231416463018</v>
      </c>
      <c r="U17">
        <v>-13.8</v>
      </c>
      <c r="V17">
        <f t="shared" si="0"/>
        <v>6.1958424998877568</v>
      </c>
      <c r="W17">
        <v>52.12</v>
      </c>
      <c r="X17">
        <f t="shared" si="1"/>
        <v>7.2855365604775013</v>
      </c>
      <c r="Y17">
        <v>-13.59</v>
      </c>
      <c r="Z17">
        <f t="shared" si="8"/>
        <v>6.0707585097829</v>
      </c>
      <c r="AA17">
        <v>10.36</v>
      </c>
      <c r="AB17">
        <f t="shared" si="9"/>
        <v>35.503769705277591</v>
      </c>
    </row>
    <row r="18" spans="1:28" x14ac:dyDescent="0.3">
      <c r="C18">
        <f>SUM(C4:C17)</f>
        <v>100.00000000000001</v>
      </c>
      <c r="F18">
        <f>SUM(F4:F17)</f>
        <v>100</v>
      </c>
      <c r="I18">
        <f>SUM(I4:I17)</f>
        <v>100</v>
      </c>
      <c r="L18">
        <f>SUM(L4:L17)</f>
        <v>100</v>
      </c>
      <c r="O18">
        <f>SUM(O4:O17)</f>
        <v>99.999999999999986</v>
      </c>
      <c r="T18">
        <f>SUM(T4:T17)</f>
        <v>100.00000000000001</v>
      </c>
      <c r="V18">
        <f>SUM(V4:V17)</f>
        <v>100.00000000000003</v>
      </c>
      <c r="X18">
        <f>SUM(X4:X17)</f>
        <v>99.999999999999986</v>
      </c>
      <c r="Z18">
        <f>SUM(Z4:Z17)</f>
        <v>100</v>
      </c>
      <c r="AB18">
        <f>SUM(AB4:AB17)</f>
        <v>100</v>
      </c>
    </row>
    <row r="39" spans="22:22" x14ac:dyDescent="0.3">
      <c r="V39">
        <v>4</v>
      </c>
    </row>
    <row r="51" spans="1:28" x14ac:dyDescent="0.3">
      <c r="H51">
        <v>4</v>
      </c>
    </row>
    <row r="52" spans="1:28" x14ac:dyDescent="0.3">
      <c r="A52" s="1" t="s">
        <v>5</v>
      </c>
      <c r="R52" s="1" t="s">
        <v>5</v>
      </c>
    </row>
    <row r="53" spans="1:28" x14ac:dyDescent="0.3">
      <c r="A53" t="s">
        <v>0</v>
      </c>
      <c r="E53" t="s">
        <v>9</v>
      </c>
      <c r="H53" t="s">
        <v>10</v>
      </c>
      <c r="K53" t="s">
        <v>11</v>
      </c>
      <c r="N53" t="s">
        <v>12</v>
      </c>
      <c r="R53" t="s">
        <v>6</v>
      </c>
      <c r="U53" t="s">
        <v>9</v>
      </c>
      <c r="W53" t="s">
        <v>10</v>
      </c>
      <c r="Y53" t="s">
        <v>11</v>
      </c>
      <c r="AA53" t="s">
        <v>12</v>
      </c>
    </row>
    <row r="54" spans="1:28" x14ac:dyDescent="0.3">
      <c r="A54" t="s">
        <v>1</v>
      </c>
      <c r="B54" t="s">
        <v>3</v>
      </c>
      <c r="E54" t="s">
        <v>2</v>
      </c>
      <c r="H54" t="s">
        <v>2</v>
      </c>
      <c r="K54" t="s">
        <v>2</v>
      </c>
      <c r="N54" t="s">
        <v>2</v>
      </c>
      <c r="R54" t="s">
        <v>7</v>
      </c>
      <c r="S54" t="s">
        <v>8</v>
      </c>
      <c r="U54" t="s">
        <v>8</v>
      </c>
      <c r="W54" t="s">
        <v>8</v>
      </c>
      <c r="Y54" t="s">
        <v>8</v>
      </c>
      <c r="AA54" t="s">
        <v>8</v>
      </c>
    </row>
    <row r="55" spans="1:28" x14ac:dyDescent="0.3">
      <c r="A55">
        <v>2</v>
      </c>
      <c r="B55" s="2">
        <v>442.85</v>
      </c>
      <c r="C55">
        <f t="shared" ref="C55:C68" si="15">B55/SUM($B$55:$B$68)*100</f>
        <v>10.353421410085264</v>
      </c>
      <c r="E55" s="2">
        <v>283.45999999999998</v>
      </c>
      <c r="F55">
        <f>E55/SUM($E$55:$E$68)*100</f>
        <v>10.095592215858904</v>
      </c>
      <c r="H55">
        <v>331</v>
      </c>
      <c r="I55">
        <f>H55/SUM($H$55:$H$68)*100</f>
        <v>9.8570577724836212</v>
      </c>
      <c r="K55">
        <v>219</v>
      </c>
      <c r="L55">
        <f>K55/SUM($K$55:$K$68)*100</f>
        <v>13.58560794044665</v>
      </c>
      <c r="N55">
        <v>231</v>
      </c>
      <c r="O55">
        <f>N55/SUM($N$55:$N$68)*100</f>
        <v>12.833333333333332</v>
      </c>
      <c r="R55">
        <v>2</v>
      </c>
      <c r="S55">
        <v>-5.7489999999999997</v>
      </c>
      <c r="T55">
        <f>S55/SUM($S$55:$S$68)*100</f>
        <v>13.24135707211461</v>
      </c>
      <c r="U55">
        <v>-12.34</v>
      </c>
      <c r="V55">
        <f>U55/SUM($U$55:$U$68)*100</f>
        <v>7.4566439059761933</v>
      </c>
      <c r="W55">
        <v>31.4</v>
      </c>
      <c r="X55">
        <f>W55/SUM($W$55:$W$68)*100</f>
        <v>6.9461342771817272</v>
      </c>
      <c r="Y55">
        <v>-38.590000000000003</v>
      </c>
      <c r="Z55">
        <f>Y55/SUM($Y$55:$Y$68)*100</f>
        <v>7.7326921150185353</v>
      </c>
      <c r="AA55">
        <v>3.37</v>
      </c>
      <c r="AB55">
        <f>AA55/SUM($AA$55:$AA$68)*100</f>
        <v>5.709928837682142</v>
      </c>
    </row>
    <row r="56" spans="1:28" x14ac:dyDescent="0.3">
      <c r="A56">
        <v>3</v>
      </c>
      <c r="B56" s="2">
        <v>391.06</v>
      </c>
      <c r="C56">
        <f t="shared" si="15"/>
        <v>9.1426193443105852</v>
      </c>
      <c r="D56">
        <f t="shared" ref="D56:D68" si="16">C55-C56</f>
        <v>1.2108020657746792</v>
      </c>
      <c r="E56" s="2">
        <v>258.63</v>
      </c>
      <c r="F56">
        <f>E56/SUM($E$55:$E$68)*100</f>
        <v>9.2112573724249938</v>
      </c>
      <c r="G56">
        <f>F55-F56</f>
        <v>0.88433484343391022</v>
      </c>
      <c r="H56">
        <v>302</v>
      </c>
      <c r="I56">
        <f t="shared" ref="I56:I68" si="17">H56/SUM($H$55:$H$68)*100</f>
        <v>8.9934484812388327</v>
      </c>
      <c r="J56">
        <f>I55-I56</f>
        <v>0.86360929124478858</v>
      </c>
      <c r="K56">
        <v>178</v>
      </c>
      <c r="L56">
        <f t="shared" ref="L56:L68" si="18">K56/SUM($K$55:$K$68)*100</f>
        <v>11.042183622828784</v>
      </c>
      <c r="M56">
        <f>L55-L56</f>
        <v>2.5434243176178661</v>
      </c>
      <c r="N56">
        <v>194</v>
      </c>
      <c r="O56">
        <f t="shared" ref="O56:O68" si="19">N56/SUM($N$55:$N$68)*100</f>
        <v>10.777777777777779</v>
      </c>
      <c r="P56">
        <f>O55-O56</f>
        <v>2.0555555555555536</v>
      </c>
      <c r="R56">
        <v>3</v>
      </c>
      <c r="S56">
        <v>-4.37</v>
      </c>
      <c r="T56">
        <f t="shared" ref="T56:T68" si="20">S56/SUM($S$55:$S$68)*100</f>
        <v>10.065181841214272</v>
      </c>
      <c r="U56">
        <v>-12.24</v>
      </c>
      <c r="V56">
        <f t="shared" ref="V56:V68" si="21">U56/SUM($U$55:$U$68)*100</f>
        <v>7.3962172940963216</v>
      </c>
      <c r="W56">
        <v>30.84</v>
      </c>
      <c r="X56">
        <f t="shared" ref="X56:X68" si="22">W56/SUM($W$55:$W$68)*100</f>
        <v>6.8222541754230734</v>
      </c>
      <c r="Y56">
        <v>-37.64</v>
      </c>
      <c r="Z56">
        <f t="shared" ref="Z56:Z67" si="23">Y56/SUM($Y$55:$Y$68)*100</f>
        <v>7.5423304278128445</v>
      </c>
      <c r="AA56">
        <v>3.85</v>
      </c>
      <c r="AB56">
        <f t="shared" ref="AB56:AB68" si="24">AA56/SUM($AA$55:$AA$68)*100</f>
        <v>6.5232124703490353</v>
      </c>
    </row>
    <row r="57" spans="1:28" x14ac:dyDescent="0.3">
      <c r="A57">
        <v>4</v>
      </c>
      <c r="B57" s="2">
        <v>357.32</v>
      </c>
      <c r="C57">
        <f t="shared" si="15"/>
        <v>8.3538095026570307</v>
      </c>
      <c r="D57">
        <f t="shared" si="16"/>
        <v>0.7888098416535545</v>
      </c>
      <c r="E57" s="2">
        <v>241.42</v>
      </c>
      <c r="F57">
        <f>E57/SUM($E$55:$E$68)*100</f>
        <v>8.5983132461463931</v>
      </c>
      <c r="G57">
        <f t="shared" ref="G57:G68" si="25">F56-F57</f>
        <v>0.61294412627860062</v>
      </c>
      <c r="H57">
        <v>283</v>
      </c>
      <c r="I57">
        <f t="shared" si="17"/>
        <v>8.4276354973198337</v>
      </c>
      <c r="J57">
        <f t="shared" ref="J57:J68" si="26">I56-I57</f>
        <v>0.56581298391899892</v>
      </c>
      <c r="K57">
        <v>153</v>
      </c>
      <c r="L57">
        <f t="shared" si="18"/>
        <v>9.4913151364764268</v>
      </c>
      <c r="M57">
        <f t="shared" ref="M57:M68" si="27">L56-L57</f>
        <v>1.550868486352357</v>
      </c>
      <c r="N57">
        <v>165</v>
      </c>
      <c r="O57">
        <f t="shared" si="19"/>
        <v>9.1666666666666661</v>
      </c>
      <c r="P57">
        <f t="shared" ref="P57:P68" si="28">O56-O57</f>
        <v>1.6111111111111125</v>
      </c>
      <c r="R57">
        <v>4</v>
      </c>
      <c r="S57">
        <v>-3.9860000000000002</v>
      </c>
      <c r="T57">
        <f t="shared" si="20"/>
        <v>9.1807356565400671</v>
      </c>
      <c r="U57">
        <v>-12.08</v>
      </c>
      <c r="V57">
        <f t="shared" si="21"/>
        <v>7.2995347150885266</v>
      </c>
      <c r="W57">
        <v>32.01</v>
      </c>
      <c r="X57">
        <f t="shared" si="22"/>
        <v>7.08107510231169</v>
      </c>
      <c r="Y57">
        <v>-36.840000000000003</v>
      </c>
      <c r="Z57">
        <f t="shared" si="23"/>
        <v>7.3820258491133162</v>
      </c>
      <c r="AA57">
        <v>4.0599999999999996</v>
      </c>
      <c r="AB57">
        <f t="shared" si="24"/>
        <v>6.8790240596407992</v>
      </c>
    </row>
    <row r="58" spans="1:28" x14ac:dyDescent="0.3">
      <c r="A58">
        <v>5</v>
      </c>
      <c r="B58" s="2">
        <v>335.15</v>
      </c>
      <c r="C58">
        <f t="shared" si="15"/>
        <v>7.8354955077115855</v>
      </c>
      <c r="D58">
        <f t="shared" si="16"/>
        <v>0.51831399494544517</v>
      </c>
      <c r="E58" s="2">
        <v>227.72</v>
      </c>
      <c r="F58">
        <f t="shared" ref="F58:F68" si="29">E58/SUM($E$55:$E$68)*100</f>
        <v>8.110379804541699</v>
      </c>
      <c r="G58">
        <f t="shared" si="25"/>
        <v>0.4879334416046941</v>
      </c>
      <c r="H58">
        <v>272</v>
      </c>
      <c r="I58">
        <f t="shared" si="17"/>
        <v>8.1000595592614655</v>
      </c>
      <c r="J58">
        <f t="shared" si="26"/>
        <v>0.32757593805836827</v>
      </c>
      <c r="K58">
        <v>135</v>
      </c>
      <c r="L58">
        <f t="shared" si="18"/>
        <v>8.3746898263027294</v>
      </c>
      <c r="M58">
        <f t="shared" si="27"/>
        <v>1.1166253101736974</v>
      </c>
      <c r="N58">
        <v>149</v>
      </c>
      <c r="O58">
        <f t="shared" si="19"/>
        <v>8.2777777777777786</v>
      </c>
      <c r="P58">
        <f t="shared" si="28"/>
        <v>0.88888888888888751</v>
      </c>
      <c r="R58">
        <v>5</v>
      </c>
      <c r="S58">
        <v>-3.4689999999999999</v>
      </c>
      <c r="T58">
        <f t="shared" si="20"/>
        <v>7.9899578506115123</v>
      </c>
      <c r="U58">
        <v>-12</v>
      </c>
      <c r="V58">
        <f t="shared" si="21"/>
        <v>7.2511934255846286</v>
      </c>
      <c r="W58">
        <v>32.119999999999997</v>
      </c>
      <c r="X58">
        <f t="shared" si="22"/>
        <v>7.1054086937285694</v>
      </c>
      <c r="Y58">
        <v>-36.51</v>
      </c>
      <c r="Z58">
        <f t="shared" si="23"/>
        <v>7.315900210399759</v>
      </c>
      <c r="AA58">
        <v>4.1399999999999997</v>
      </c>
      <c r="AB58">
        <f t="shared" si="24"/>
        <v>7.0145713317519478</v>
      </c>
    </row>
    <row r="59" spans="1:28" x14ac:dyDescent="0.3">
      <c r="A59">
        <v>6</v>
      </c>
      <c r="B59" s="2">
        <v>318.37</v>
      </c>
      <c r="C59">
        <f t="shared" si="15"/>
        <v>7.4431947032377686</v>
      </c>
      <c r="D59">
        <f t="shared" si="16"/>
        <v>0.39230080447381699</v>
      </c>
      <c r="E59" s="2">
        <v>215.55</v>
      </c>
      <c r="F59">
        <f t="shared" si="29"/>
        <v>7.6769381998461421</v>
      </c>
      <c r="G59">
        <f t="shared" si="25"/>
        <v>0.43344160469555693</v>
      </c>
      <c r="H59">
        <v>259</v>
      </c>
      <c r="I59">
        <f t="shared" si="17"/>
        <v>7.71292435973794</v>
      </c>
      <c r="J59">
        <f t="shared" si="26"/>
        <v>0.38713519952352549</v>
      </c>
      <c r="K59">
        <v>122</v>
      </c>
      <c r="L59">
        <f t="shared" si="18"/>
        <v>7.5682382133995043</v>
      </c>
      <c r="M59">
        <f t="shared" si="27"/>
        <v>0.80645161290322509</v>
      </c>
      <c r="N59">
        <v>141</v>
      </c>
      <c r="O59">
        <f t="shared" si="19"/>
        <v>7.8333333333333339</v>
      </c>
      <c r="P59">
        <f t="shared" si="28"/>
        <v>0.44444444444444464</v>
      </c>
      <c r="R59">
        <v>6</v>
      </c>
      <c r="S59">
        <v>-2.988</v>
      </c>
      <c r="T59">
        <f t="shared" si="20"/>
        <v>6.8820968744961659</v>
      </c>
      <c r="U59">
        <v>-11.94</v>
      </c>
      <c r="V59">
        <f t="shared" si="21"/>
        <v>7.2149374584567045</v>
      </c>
      <c r="W59">
        <v>32.229999999999997</v>
      </c>
      <c r="X59">
        <f t="shared" si="22"/>
        <v>7.1297422851454479</v>
      </c>
      <c r="Y59">
        <v>-36.03</v>
      </c>
      <c r="Z59">
        <f t="shared" si="23"/>
        <v>7.219717463180042</v>
      </c>
      <c r="AA59">
        <v>4.17</v>
      </c>
      <c r="AB59">
        <f t="shared" si="24"/>
        <v>7.0654015587936296</v>
      </c>
    </row>
    <row r="60" spans="1:28" x14ac:dyDescent="0.3">
      <c r="A60">
        <v>7</v>
      </c>
      <c r="B60" s="2">
        <v>303.91000000000003</v>
      </c>
      <c r="C60">
        <f t="shared" si="15"/>
        <v>7.1051333425291023</v>
      </c>
      <c r="D60">
        <f t="shared" si="16"/>
        <v>0.33806136070866621</v>
      </c>
      <c r="E60" s="2">
        <v>204.09</v>
      </c>
      <c r="F60">
        <f t="shared" si="29"/>
        <v>7.2687836567227979</v>
      </c>
      <c r="G60">
        <f t="shared" si="25"/>
        <v>0.4081545431233442</v>
      </c>
      <c r="H60">
        <v>240</v>
      </c>
      <c r="I60">
        <f t="shared" si="17"/>
        <v>7.1471113758189402</v>
      </c>
      <c r="J60">
        <f>I59-I60</f>
        <v>0.56581298391899981</v>
      </c>
      <c r="K60">
        <v>112</v>
      </c>
      <c r="L60">
        <f t="shared" si="18"/>
        <v>6.9478908188585615</v>
      </c>
      <c r="M60">
        <f t="shared" si="27"/>
        <v>0.62034739454094279</v>
      </c>
      <c r="N60">
        <v>127</v>
      </c>
      <c r="O60">
        <f t="shared" si="19"/>
        <v>7.0555555555555554</v>
      </c>
      <c r="P60">
        <f t="shared" si="28"/>
        <v>0.77777777777777857</v>
      </c>
      <c r="R60">
        <v>7</v>
      </c>
      <c r="S60">
        <v>-2.8929999999999998</v>
      </c>
      <c r="T60">
        <f t="shared" si="20"/>
        <v>6.6632885736002025</v>
      </c>
      <c r="U60">
        <v>-11.84</v>
      </c>
      <c r="V60">
        <f t="shared" si="21"/>
        <v>7.1545108465768337</v>
      </c>
      <c r="W60">
        <v>32.36</v>
      </c>
      <c r="X60">
        <f t="shared" si="22"/>
        <v>7.1585001659108496</v>
      </c>
      <c r="Y60">
        <v>-35.56</v>
      </c>
      <c r="Z60">
        <f t="shared" si="23"/>
        <v>7.1255385231940691</v>
      </c>
      <c r="AA60">
        <v>4.22</v>
      </c>
      <c r="AB60">
        <f t="shared" si="24"/>
        <v>7.1501186038630964</v>
      </c>
    </row>
    <row r="61" spans="1:28" x14ac:dyDescent="0.3">
      <c r="A61">
        <v>8</v>
      </c>
      <c r="B61" s="2">
        <v>295.58999999999997</v>
      </c>
      <c r="C61">
        <f t="shared" si="15"/>
        <v>6.910619475233382</v>
      </c>
      <c r="D61">
        <f t="shared" si="16"/>
        <v>0.19451386729572029</v>
      </c>
      <c r="E61" s="2">
        <v>195.94</v>
      </c>
      <c r="F61">
        <f t="shared" si="29"/>
        <v>6.9785166823375224</v>
      </c>
      <c r="G61">
        <f t="shared" si="25"/>
        <v>0.29026697438527549</v>
      </c>
      <c r="H61">
        <v>231</v>
      </c>
      <c r="I61">
        <f t="shared" si="17"/>
        <v>6.87909469922573</v>
      </c>
      <c r="J61">
        <f t="shared" si="26"/>
        <v>0.26801667659321016</v>
      </c>
      <c r="K61">
        <v>103</v>
      </c>
      <c r="L61">
        <f t="shared" si="18"/>
        <v>6.3895781637717128</v>
      </c>
      <c r="M61">
        <f t="shared" si="27"/>
        <v>0.55831265508684869</v>
      </c>
      <c r="N61">
        <v>119</v>
      </c>
      <c r="O61">
        <f t="shared" si="19"/>
        <v>6.6111111111111107</v>
      </c>
      <c r="P61">
        <f t="shared" si="28"/>
        <v>0.44444444444444464</v>
      </c>
      <c r="R61">
        <v>8</v>
      </c>
      <c r="S61">
        <v>-2.7949999999999999</v>
      </c>
      <c r="T61">
        <f t="shared" si="20"/>
        <v>6.437570536886474</v>
      </c>
      <c r="U61">
        <v>-11.79</v>
      </c>
      <c r="V61">
        <f t="shared" si="21"/>
        <v>7.1242975406368965</v>
      </c>
      <c r="W61">
        <v>32.42</v>
      </c>
      <c r="X61">
        <f t="shared" si="22"/>
        <v>7.1717730339564207</v>
      </c>
      <c r="Y61">
        <v>-35.54</v>
      </c>
      <c r="Z61">
        <f t="shared" si="23"/>
        <v>7.1215309087265792</v>
      </c>
      <c r="AA61">
        <v>4.29</v>
      </c>
      <c r="AB61">
        <f t="shared" si="24"/>
        <v>7.2687224669603534</v>
      </c>
    </row>
    <row r="62" spans="1:28" x14ac:dyDescent="0.3">
      <c r="A62">
        <v>9</v>
      </c>
      <c r="B62" s="2">
        <v>284.48</v>
      </c>
      <c r="C62">
        <f t="shared" si="15"/>
        <v>6.6508780009959496</v>
      </c>
      <c r="D62">
        <f t="shared" si="16"/>
        <v>0.25974147423743243</v>
      </c>
      <c r="E62" s="2">
        <v>187.73</v>
      </c>
      <c r="F62">
        <f t="shared" si="29"/>
        <v>6.6861127731714962</v>
      </c>
      <c r="G62">
        <f t="shared" si="25"/>
        <v>0.29240390916602621</v>
      </c>
      <c r="H62">
        <v>222</v>
      </c>
      <c r="I62">
        <f t="shared" si="17"/>
        <v>6.611078022632519</v>
      </c>
      <c r="J62">
        <f t="shared" si="26"/>
        <v>0.26801667659321105</v>
      </c>
      <c r="K62">
        <v>98</v>
      </c>
      <c r="L62">
        <f t="shared" si="18"/>
        <v>6.0794044665012406</v>
      </c>
      <c r="M62">
        <f t="shared" si="27"/>
        <v>0.31017369727047228</v>
      </c>
      <c r="N62">
        <v>109</v>
      </c>
      <c r="O62">
        <f t="shared" si="19"/>
        <v>6.0555555555555554</v>
      </c>
      <c r="P62">
        <f t="shared" si="28"/>
        <v>0.55555555555555536</v>
      </c>
      <c r="R62">
        <v>9</v>
      </c>
      <c r="S62">
        <v>-2.69</v>
      </c>
      <c r="T62">
        <f t="shared" si="20"/>
        <v>6.1957297832646203</v>
      </c>
      <c r="U62">
        <v>-11.73</v>
      </c>
      <c r="V62">
        <f t="shared" si="21"/>
        <v>7.0880415735089741</v>
      </c>
      <c r="W62">
        <v>32.5</v>
      </c>
      <c r="X62">
        <f t="shared" si="22"/>
        <v>7.1894701913505141</v>
      </c>
      <c r="Y62">
        <v>-35.159999999999997</v>
      </c>
      <c r="Z62">
        <f t="shared" si="23"/>
        <v>7.0453862338443027</v>
      </c>
      <c r="AA62">
        <v>4.32</v>
      </c>
      <c r="AB62">
        <f t="shared" si="24"/>
        <v>7.3195526940020335</v>
      </c>
    </row>
    <row r="63" spans="1:28" x14ac:dyDescent="0.3">
      <c r="A63">
        <v>10</v>
      </c>
      <c r="B63" s="2">
        <v>273.98</v>
      </c>
      <c r="C63">
        <f t="shared" si="15"/>
        <v>6.4053977598174567</v>
      </c>
      <c r="D63">
        <f t="shared" si="16"/>
        <v>0.24548024117849288</v>
      </c>
      <c r="E63" s="2">
        <v>183.77</v>
      </c>
      <c r="F63">
        <f t="shared" si="29"/>
        <v>6.5450750776419655</v>
      </c>
      <c r="G63">
        <f t="shared" si="25"/>
        <v>0.14103769552953072</v>
      </c>
      <c r="H63">
        <v>215</v>
      </c>
      <c r="I63">
        <f t="shared" si="17"/>
        <v>6.4026206075044669</v>
      </c>
      <c r="J63">
        <f t="shared" si="26"/>
        <v>0.20845741512805205</v>
      </c>
      <c r="K63">
        <v>92</v>
      </c>
      <c r="L63">
        <f t="shared" si="18"/>
        <v>5.7071960297766751</v>
      </c>
      <c r="M63">
        <f t="shared" si="27"/>
        <v>0.37220843672456549</v>
      </c>
      <c r="N63">
        <v>104</v>
      </c>
      <c r="O63">
        <f t="shared" si="19"/>
        <v>5.7777777777777777</v>
      </c>
      <c r="P63">
        <f t="shared" si="28"/>
        <v>0.27777777777777768</v>
      </c>
      <c r="R63">
        <v>10</v>
      </c>
      <c r="S63">
        <v>-2.6459999999999999</v>
      </c>
      <c r="T63">
        <f t="shared" si="20"/>
        <v>6.0943869912707012</v>
      </c>
      <c r="U63">
        <v>-11.67</v>
      </c>
      <c r="V63">
        <f t="shared" si="21"/>
        <v>7.0517856063810518</v>
      </c>
      <c r="W63">
        <v>32.57</v>
      </c>
      <c r="X63">
        <f t="shared" si="22"/>
        <v>7.2049552040703455</v>
      </c>
      <c r="Y63">
        <v>-34.86</v>
      </c>
      <c r="Z63">
        <f t="shared" si="23"/>
        <v>6.9852720168319813</v>
      </c>
      <c r="AA63">
        <v>4.37</v>
      </c>
      <c r="AB63">
        <f t="shared" si="24"/>
        <v>7.404269739071502</v>
      </c>
    </row>
    <row r="64" spans="1:28" x14ac:dyDescent="0.3">
      <c r="A64">
        <v>11</v>
      </c>
      <c r="B64" s="2">
        <v>262.08999999999997</v>
      </c>
      <c r="C64">
        <f t="shared" si="15"/>
        <v>6.1274206105210487</v>
      </c>
      <c r="D64">
        <f t="shared" si="16"/>
        <v>0.27797714929640804</v>
      </c>
      <c r="E64" s="2">
        <v>168.81</v>
      </c>
      <c r="F64">
        <f t="shared" si="29"/>
        <v>6.012266005641508</v>
      </c>
      <c r="G64">
        <f t="shared" si="25"/>
        <v>0.53280907200045746</v>
      </c>
      <c r="H64">
        <v>210</v>
      </c>
      <c r="I64">
        <f t="shared" si="17"/>
        <v>6.2537224538415721</v>
      </c>
      <c r="J64">
        <f t="shared" si="26"/>
        <v>0.14889815366289483</v>
      </c>
      <c r="K64">
        <v>88</v>
      </c>
      <c r="L64">
        <f t="shared" si="18"/>
        <v>5.4590570719602978</v>
      </c>
      <c r="M64">
        <f t="shared" si="27"/>
        <v>0.24813895781637729</v>
      </c>
      <c r="N64">
        <v>100</v>
      </c>
      <c r="O64">
        <f t="shared" si="19"/>
        <v>5.5555555555555554</v>
      </c>
      <c r="P64">
        <f t="shared" si="28"/>
        <v>0.22222222222222232</v>
      </c>
      <c r="R64">
        <v>11</v>
      </c>
      <c r="S64">
        <v>-2.5419999999999998</v>
      </c>
      <c r="T64">
        <f t="shared" si="20"/>
        <v>5.8548494829214359</v>
      </c>
      <c r="U64">
        <v>-11.64</v>
      </c>
      <c r="V64">
        <f t="shared" si="21"/>
        <v>7.0336576228170893</v>
      </c>
      <c r="W64">
        <v>32.619999999999997</v>
      </c>
      <c r="X64">
        <f t="shared" si="22"/>
        <v>7.2160159274416529</v>
      </c>
      <c r="Y64">
        <v>-34.630000000000003</v>
      </c>
      <c r="Z64">
        <f t="shared" si="23"/>
        <v>6.9391844504558664</v>
      </c>
      <c r="AA64">
        <v>4.4000000000000004</v>
      </c>
      <c r="AB64">
        <f t="shared" si="24"/>
        <v>7.4550999661131838</v>
      </c>
    </row>
    <row r="65" spans="1:28" x14ac:dyDescent="0.3">
      <c r="A65">
        <v>12</v>
      </c>
      <c r="B65" s="2">
        <v>260.06</v>
      </c>
      <c r="C65">
        <f t="shared" si="15"/>
        <v>6.0799610972265414</v>
      </c>
      <c r="D65">
        <f t="shared" si="16"/>
        <v>4.7459513294507261E-2</v>
      </c>
      <c r="E65" s="2">
        <v>164.89</v>
      </c>
      <c r="F65">
        <f t="shared" si="29"/>
        <v>5.8726529332991424</v>
      </c>
      <c r="G65">
        <f t="shared" si="25"/>
        <v>0.13961307234236564</v>
      </c>
      <c r="H65">
        <v>206</v>
      </c>
      <c r="I65">
        <f t="shared" si="17"/>
        <v>6.1346039309112568</v>
      </c>
      <c r="J65">
        <f t="shared" si="26"/>
        <v>0.11911852293031533</v>
      </c>
      <c r="K65">
        <v>83</v>
      </c>
      <c r="L65">
        <f t="shared" si="18"/>
        <v>5.1488833746898264</v>
      </c>
      <c r="M65">
        <f t="shared" si="27"/>
        <v>0.31017369727047139</v>
      </c>
      <c r="N65">
        <v>95</v>
      </c>
      <c r="O65">
        <f t="shared" si="19"/>
        <v>5.2777777777777777</v>
      </c>
      <c r="P65">
        <f t="shared" si="28"/>
        <v>0.27777777777777768</v>
      </c>
      <c r="R65">
        <v>12</v>
      </c>
      <c r="S65">
        <v>-2.46</v>
      </c>
      <c r="T65">
        <f t="shared" si="20"/>
        <v>5.6659833705691325</v>
      </c>
      <c r="U65">
        <v>-11.61</v>
      </c>
      <c r="V65">
        <f t="shared" si="21"/>
        <v>7.0155296392531277</v>
      </c>
      <c r="W65">
        <v>32.659999999999997</v>
      </c>
      <c r="X65">
        <f t="shared" si="22"/>
        <v>7.2248645061387009</v>
      </c>
      <c r="Y65">
        <v>-34.67</v>
      </c>
      <c r="Z65">
        <f t="shared" si="23"/>
        <v>6.9471996793908435</v>
      </c>
      <c r="AA65">
        <v>4.43</v>
      </c>
      <c r="AB65">
        <f t="shared" si="24"/>
        <v>7.5059301931548621</v>
      </c>
    </row>
    <row r="66" spans="1:28" x14ac:dyDescent="0.3">
      <c r="A66">
        <v>13</v>
      </c>
      <c r="B66" s="2">
        <v>255.87</v>
      </c>
      <c r="C66">
        <f t="shared" si="15"/>
        <v>5.9820027914610288</v>
      </c>
      <c r="D66">
        <f t="shared" si="16"/>
        <v>9.7958305765512677E-2</v>
      </c>
      <c r="E66" s="2">
        <v>161.71</v>
      </c>
      <c r="F66">
        <f t="shared" si="29"/>
        <v>5.7593953899193675</v>
      </c>
      <c r="G66">
        <f t="shared" si="25"/>
        <v>0.11325754337977489</v>
      </c>
      <c r="H66">
        <v>199</v>
      </c>
      <c r="I66">
        <f t="shared" si="17"/>
        <v>5.9261465157832047</v>
      </c>
      <c r="J66">
        <f t="shared" si="26"/>
        <v>0.20845741512805205</v>
      </c>
      <c r="K66">
        <v>80</v>
      </c>
      <c r="L66">
        <f t="shared" si="18"/>
        <v>4.9627791563275441</v>
      </c>
      <c r="M66">
        <f t="shared" si="27"/>
        <v>0.1861042183622823</v>
      </c>
      <c r="N66">
        <v>91</v>
      </c>
      <c r="O66">
        <f t="shared" si="19"/>
        <v>5.0555555555555554</v>
      </c>
      <c r="P66">
        <f t="shared" si="28"/>
        <v>0.22222222222222232</v>
      </c>
      <c r="R66">
        <v>13</v>
      </c>
      <c r="S66">
        <v>-2.3149999999999999</v>
      </c>
      <c r="T66">
        <f t="shared" si="20"/>
        <v>5.332012806043716</v>
      </c>
      <c r="U66">
        <v>-11.56</v>
      </c>
      <c r="V66">
        <f t="shared" si="21"/>
        <v>6.9853163333131922</v>
      </c>
      <c r="W66">
        <v>32.74</v>
      </c>
      <c r="X66">
        <f t="shared" si="22"/>
        <v>7.2425616635327952</v>
      </c>
      <c r="Y66">
        <v>-34.520000000000003</v>
      </c>
      <c r="Z66">
        <f t="shared" si="23"/>
        <v>6.917142570884681</v>
      </c>
      <c r="AA66">
        <v>4.47</v>
      </c>
      <c r="AB66">
        <f t="shared" si="24"/>
        <v>7.5737038292104373</v>
      </c>
    </row>
    <row r="67" spans="1:28" x14ac:dyDescent="0.3">
      <c r="A67">
        <v>14</v>
      </c>
      <c r="B67" s="2">
        <v>251.17</v>
      </c>
      <c r="C67">
        <f t="shared" si="15"/>
        <v>5.8721211596954177</v>
      </c>
      <c r="D67">
        <f t="shared" si="16"/>
        <v>0.10988163176561105</v>
      </c>
      <c r="E67" s="2">
        <v>158.37</v>
      </c>
      <c r="F67">
        <f t="shared" si="29"/>
        <v>5.6404393537909225</v>
      </c>
      <c r="G67">
        <f t="shared" si="25"/>
        <v>0.11895603612844496</v>
      </c>
      <c r="H67">
        <v>195</v>
      </c>
      <c r="I67">
        <f t="shared" si="17"/>
        <v>5.8070279928528885</v>
      </c>
      <c r="J67">
        <f t="shared" si="26"/>
        <v>0.11911852293031622</v>
      </c>
      <c r="K67">
        <v>76</v>
      </c>
      <c r="L67">
        <f t="shared" si="18"/>
        <v>4.7146401985111659</v>
      </c>
      <c r="M67">
        <f t="shared" si="27"/>
        <v>0.24813895781637818</v>
      </c>
      <c r="N67">
        <v>89</v>
      </c>
      <c r="O67">
        <f t="shared" si="19"/>
        <v>4.9444444444444446</v>
      </c>
      <c r="P67">
        <f t="shared" si="28"/>
        <v>0.11111111111111072</v>
      </c>
      <c r="R67">
        <v>14</v>
      </c>
      <c r="S67">
        <v>-2.2869999999999999</v>
      </c>
      <c r="T67">
        <f t="shared" si="20"/>
        <v>5.267521938411222</v>
      </c>
      <c r="U67">
        <v>-11.54</v>
      </c>
      <c r="V67">
        <f t="shared" si="21"/>
        <v>6.9732310109372166</v>
      </c>
      <c r="W67">
        <v>32.76</v>
      </c>
      <c r="X67">
        <f t="shared" si="22"/>
        <v>7.2469859528813174</v>
      </c>
      <c r="Y67">
        <v>-34.33</v>
      </c>
      <c r="Z67">
        <f t="shared" si="23"/>
        <v>6.8790702334435423</v>
      </c>
      <c r="AA67">
        <v>4.47</v>
      </c>
      <c r="AB67">
        <f t="shared" si="24"/>
        <v>7.5737038292104373</v>
      </c>
    </row>
    <row r="68" spans="1:28" x14ac:dyDescent="0.3">
      <c r="A68">
        <v>15</v>
      </c>
      <c r="B68" s="2">
        <v>245.43</v>
      </c>
      <c r="C68">
        <f t="shared" si="15"/>
        <v>5.7379252945178418</v>
      </c>
      <c r="D68">
        <f t="shared" si="16"/>
        <v>0.13419586517757587</v>
      </c>
      <c r="E68" s="2">
        <v>155.66999999999999</v>
      </c>
      <c r="F68">
        <f t="shared" si="29"/>
        <v>5.5442772886571507</v>
      </c>
      <c r="G68">
        <f t="shared" si="25"/>
        <v>9.616206513377179E-2</v>
      </c>
      <c r="H68">
        <v>193</v>
      </c>
      <c r="I68">
        <f t="shared" si="17"/>
        <v>5.7474687313877313</v>
      </c>
      <c r="J68">
        <f t="shared" si="26"/>
        <v>5.9559261465157221E-2</v>
      </c>
      <c r="K68">
        <v>73</v>
      </c>
      <c r="L68">
        <f t="shared" si="18"/>
        <v>4.5285359801488827</v>
      </c>
      <c r="M68">
        <f t="shared" si="27"/>
        <v>0.18610421836228319</v>
      </c>
      <c r="N68">
        <v>86</v>
      </c>
      <c r="O68">
        <f t="shared" si="19"/>
        <v>4.7777777777777777</v>
      </c>
      <c r="P68">
        <f t="shared" si="28"/>
        <v>0.16666666666666696</v>
      </c>
      <c r="R68">
        <v>15</v>
      </c>
      <c r="S68">
        <v>-2.2269999999999999</v>
      </c>
      <c r="T68">
        <f t="shared" si="20"/>
        <v>5.1293272220558777</v>
      </c>
      <c r="U68">
        <v>-11.51</v>
      </c>
      <c r="V68">
        <f t="shared" si="21"/>
        <v>6.9551030273732568</v>
      </c>
      <c r="W68">
        <v>32.82</v>
      </c>
      <c r="X68">
        <f t="shared" si="22"/>
        <v>7.2602588209268886</v>
      </c>
      <c r="Y68">
        <v>-34.17</v>
      </c>
      <c r="Z68">
        <f>Y68/SUM($Y$55:$Y$68)*100</f>
        <v>6.8470093177036366</v>
      </c>
      <c r="AA68">
        <v>4.46</v>
      </c>
      <c r="AB68">
        <f t="shared" si="24"/>
        <v>7.5567604201965439</v>
      </c>
    </row>
    <row r="69" spans="1:28" x14ac:dyDescent="0.3">
      <c r="C69">
        <f>SUM(C55:C68)</f>
        <v>99.999999999999986</v>
      </c>
      <c r="I69">
        <f>SUM(I55:I68)</f>
        <v>100</v>
      </c>
      <c r="L69">
        <f>SUM(L55:L68)</f>
        <v>100.00000000000001</v>
      </c>
      <c r="O69">
        <f>SUM(O55:O68)</f>
        <v>99.999999999999986</v>
      </c>
      <c r="T69">
        <f>SUM(T55:T68)</f>
        <v>100.00000000000001</v>
      </c>
      <c r="V69">
        <f>SUM(V55:V68)</f>
        <v>100</v>
      </c>
      <c r="X69">
        <f>SUM(X55:X68)</f>
        <v>100</v>
      </c>
      <c r="Z69">
        <f>SUM(Z55:Z68)</f>
        <v>100</v>
      </c>
      <c r="AB69">
        <f>SUM(AB55:AB68)</f>
        <v>100.00000000000001</v>
      </c>
    </row>
    <row r="90" spans="21:21" x14ac:dyDescent="0.3">
      <c r="U90">
        <v>8</v>
      </c>
    </row>
    <row r="102" spans="1:9" x14ac:dyDescent="0.3">
      <c r="I102">
        <v>8</v>
      </c>
    </row>
    <row r="104" spans="1:9" x14ac:dyDescent="0.3">
      <c r="A104" s="1" t="s">
        <v>13</v>
      </c>
      <c r="B104" s="1" t="s">
        <v>18</v>
      </c>
      <c r="F104" s="1" t="s">
        <v>13</v>
      </c>
      <c r="G104" s="1" t="s">
        <v>18</v>
      </c>
    </row>
    <row r="105" spans="1:9" x14ac:dyDescent="0.3">
      <c r="A105" t="s">
        <v>9</v>
      </c>
      <c r="F105" t="s">
        <v>9</v>
      </c>
    </row>
    <row r="106" spans="1:9" x14ac:dyDescent="0.3">
      <c r="A106" t="s">
        <v>14</v>
      </c>
      <c r="B106">
        <v>3429</v>
      </c>
      <c r="C106" t="s">
        <v>15</v>
      </c>
      <c r="D106">
        <v>1469</v>
      </c>
      <c r="F106" t="s">
        <v>14</v>
      </c>
      <c r="G106">
        <v>3429</v>
      </c>
      <c r="H106" t="s">
        <v>15</v>
      </c>
      <c r="I106">
        <v>1469</v>
      </c>
    </row>
    <row r="107" spans="1:9" x14ac:dyDescent="0.3">
      <c r="A107" t="s">
        <v>16</v>
      </c>
      <c r="B107" s="3">
        <v>0.41699999999999998</v>
      </c>
      <c r="C107" t="s">
        <v>16</v>
      </c>
      <c r="D107" s="3">
        <v>0.45340000000000003</v>
      </c>
      <c r="F107" t="s">
        <v>16</v>
      </c>
      <c r="G107" s="3">
        <v>0.41699999999999998</v>
      </c>
      <c r="H107" t="s">
        <v>16</v>
      </c>
      <c r="I107" s="3">
        <v>0.45340000000000003</v>
      </c>
    </row>
    <row r="108" spans="1:9" x14ac:dyDescent="0.3">
      <c r="A108" t="s">
        <v>17</v>
      </c>
      <c r="B108">
        <v>9.9099999999999994E-2</v>
      </c>
      <c r="C108" t="s">
        <v>17</v>
      </c>
      <c r="D108">
        <v>0.1032</v>
      </c>
      <c r="F108" t="s">
        <v>17</v>
      </c>
      <c r="G108">
        <v>9.9099999999999994E-2</v>
      </c>
      <c r="H108" t="s">
        <v>17</v>
      </c>
      <c r="I108">
        <v>0.1032</v>
      </c>
    </row>
    <row r="110" spans="1:9" x14ac:dyDescent="0.3">
      <c r="A110" t="s">
        <v>10</v>
      </c>
      <c r="F110" t="s">
        <v>10</v>
      </c>
    </row>
    <row r="111" spans="1:9" x14ac:dyDescent="0.3">
      <c r="A111" t="s">
        <v>14</v>
      </c>
      <c r="B111">
        <v>3429</v>
      </c>
      <c r="C111" t="s">
        <v>15</v>
      </c>
      <c r="D111">
        <v>1469</v>
      </c>
      <c r="F111" t="s">
        <v>14</v>
      </c>
      <c r="G111">
        <v>3429</v>
      </c>
      <c r="H111" t="s">
        <v>15</v>
      </c>
      <c r="I111">
        <v>1469</v>
      </c>
    </row>
    <row r="112" spans="1:9" x14ac:dyDescent="0.3">
      <c r="A112" t="s">
        <v>16</v>
      </c>
      <c r="B112" s="3">
        <v>0.40860000000000002</v>
      </c>
      <c r="C112" t="s">
        <v>16</v>
      </c>
      <c r="D112" s="3">
        <v>0.47239999999999999</v>
      </c>
      <c r="F112" t="s">
        <v>16</v>
      </c>
      <c r="G112" s="3">
        <v>0.40860000000000002</v>
      </c>
      <c r="H112" t="s">
        <v>16</v>
      </c>
      <c r="I112" s="3">
        <v>0.47239999999999999</v>
      </c>
    </row>
    <row r="113" spans="1:9" x14ac:dyDescent="0.3">
      <c r="A113" t="s">
        <v>17</v>
      </c>
      <c r="B113">
        <v>9.64E-2</v>
      </c>
      <c r="C113" t="s">
        <v>17</v>
      </c>
      <c r="D113">
        <v>0.1019</v>
      </c>
      <c r="F113" t="s">
        <v>17</v>
      </c>
      <c r="G113">
        <v>9.64E-2</v>
      </c>
      <c r="H113" t="s">
        <v>17</v>
      </c>
      <c r="I113">
        <v>0.1019</v>
      </c>
    </row>
    <row r="115" spans="1:9" x14ac:dyDescent="0.3">
      <c r="A115" t="s">
        <v>11</v>
      </c>
      <c r="F115" t="s">
        <v>11</v>
      </c>
    </row>
    <row r="116" spans="1:9" x14ac:dyDescent="0.3">
      <c r="A116" t="s">
        <v>14</v>
      </c>
      <c r="B116">
        <v>3429</v>
      </c>
      <c r="C116" t="s">
        <v>15</v>
      </c>
      <c r="D116">
        <v>1469</v>
      </c>
      <c r="F116" t="s">
        <v>14</v>
      </c>
      <c r="G116">
        <v>3429</v>
      </c>
      <c r="H116" t="s">
        <v>15</v>
      </c>
      <c r="I116">
        <v>1469</v>
      </c>
    </row>
    <row r="117" spans="1:9" x14ac:dyDescent="0.3">
      <c r="A117" t="s">
        <v>16</v>
      </c>
      <c r="B117" s="3">
        <v>0.48909999999999998</v>
      </c>
      <c r="C117" t="s">
        <v>16</v>
      </c>
      <c r="D117" s="3">
        <v>0.5071</v>
      </c>
      <c r="F117" t="s">
        <v>16</v>
      </c>
      <c r="G117" s="3">
        <v>0.48909999999999998</v>
      </c>
      <c r="H117" t="s">
        <v>16</v>
      </c>
      <c r="I117" s="3">
        <v>0.5071</v>
      </c>
    </row>
    <row r="118" spans="1:9" x14ac:dyDescent="0.3">
      <c r="A118" t="s">
        <v>17</v>
      </c>
      <c r="B118">
        <v>0.1047</v>
      </c>
      <c r="C118" t="s">
        <v>17</v>
      </c>
      <c r="D118">
        <v>0.107</v>
      </c>
      <c r="F118" t="s">
        <v>17</v>
      </c>
      <c r="G118">
        <v>0.1047</v>
      </c>
      <c r="H118" t="s">
        <v>17</v>
      </c>
      <c r="I118">
        <v>0.107</v>
      </c>
    </row>
    <row r="120" spans="1:9" x14ac:dyDescent="0.3">
      <c r="A120" t="s">
        <v>12</v>
      </c>
      <c r="F120" t="s">
        <v>12</v>
      </c>
    </row>
    <row r="121" spans="1:9" x14ac:dyDescent="0.3">
      <c r="A121" t="s">
        <v>14</v>
      </c>
      <c r="B121">
        <v>3429</v>
      </c>
      <c r="C121" t="s">
        <v>15</v>
      </c>
      <c r="D121">
        <v>1469</v>
      </c>
      <c r="F121" t="s">
        <v>14</v>
      </c>
      <c r="G121">
        <v>3429</v>
      </c>
      <c r="H121" t="s">
        <v>15</v>
      </c>
      <c r="I121">
        <v>1469</v>
      </c>
    </row>
    <row r="122" spans="1:9" x14ac:dyDescent="0.3">
      <c r="A122" t="s">
        <v>16</v>
      </c>
      <c r="B122" s="3">
        <v>0.45989999999999998</v>
      </c>
      <c r="C122" t="s">
        <v>16</v>
      </c>
      <c r="D122" s="3">
        <v>0.48670000000000002</v>
      </c>
      <c r="F122" t="s">
        <v>16</v>
      </c>
      <c r="G122" s="3">
        <v>0.45989999999999998</v>
      </c>
      <c r="H122" t="s">
        <v>16</v>
      </c>
      <c r="I122" s="3">
        <v>0.48670000000000002</v>
      </c>
    </row>
    <row r="123" spans="1:9" x14ac:dyDescent="0.3">
      <c r="A123" t="s">
        <v>17</v>
      </c>
      <c r="B123">
        <v>0.10390000000000001</v>
      </c>
      <c r="C123" t="s">
        <v>17</v>
      </c>
      <c r="D123">
        <v>0.1062</v>
      </c>
      <c r="F123" t="s">
        <v>17</v>
      </c>
      <c r="G123">
        <v>0.10390000000000001</v>
      </c>
      <c r="H123" t="s">
        <v>17</v>
      </c>
      <c r="I123">
        <v>0.1062</v>
      </c>
    </row>
    <row r="125" spans="1:9" x14ac:dyDescent="0.3">
      <c r="A125" s="1" t="s">
        <v>13</v>
      </c>
      <c r="B125" s="1" t="s">
        <v>18</v>
      </c>
      <c r="F125" s="1" t="s">
        <v>13</v>
      </c>
      <c r="G125" s="1" t="s">
        <v>18</v>
      </c>
    </row>
    <row r="126" spans="1:9" x14ac:dyDescent="0.3">
      <c r="A126" t="s">
        <v>19</v>
      </c>
      <c r="F126" t="s">
        <v>24</v>
      </c>
    </row>
    <row r="127" spans="1:9" x14ac:dyDescent="0.3">
      <c r="A127" t="s">
        <v>14</v>
      </c>
      <c r="B127">
        <v>3429</v>
      </c>
      <c r="C127" t="s">
        <v>15</v>
      </c>
      <c r="D127">
        <v>1469</v>
      </c>
      <c r="F127" t="s">
        <v>14</v>
      </c>
      <c r="G127">
        <v>3429</v>
      </c>
      <c r="H127" t="s">
        <v>15</v>
      </c>
      <c r="I127">
        <v>1469</v>
      </c>
    </row>
    <row r="128" spans="1:9" x14ac:dyDescent="0.3">
      <c r="A128" t="s">
        <v>16</v>
      </c>
      <c r="B128" s="3">
        <v>0.36280000000000001</v>
      </c>
      <c r="C128" t="s">
        <v>16</v>
      </c>
      <c r="D128" s="3">
        <v>0.45269999999999999</v>
      </c>
      <c r="F128" t="s">
        <v>16</v>
      </c>
      <c r="G128" s="3">
        <v>0.31809999999999999</v>
      </c>
      <c r="H128" t="s">
        <v>16</v>
      </c>
      <c r="I128" s="3">
        <v>0.371</v>
      </c>
    </row>
    <row r="129" spans="1:9" x14ac:dyDescent="0.3">
      <c r="A129" t="s">
        <v>17</v>
      </c>
      <c r="B129">
        <v>8.5900000000000004E-2</v>
      </c>
      <c r="C129" t="s">
        <v>17</v>
      </c>
      <c r="D129">
        <v>9.6600000000000005E-2</v>
      </c>
      <c r="F129" t="s">
        <v>17</v>
      </c>
      <c r="G129">
        <v>6.6000000000000003E-2</v>
      </c>
      <c r="H129" t="s">
        <v>17</v>
      </c>
      <c r="I129">
        <v>7.4999999999999997E-2</v>
      </c>
    </row>
    <row r="130" spans="1:9" x14ac:dyDescent="0.3">
      <c r="A130" t="s">
        <v>23</v>
      </c>
      <c r="B130">
        <v>0.18</v>
      </c>
      <c r="C130" t="s">
        <v>23</v>
      </c>
      <c r="D130">
        <v>0.08</v>
      </c>
      <c r="F130" t="s">
        <v>23</v>
      </c>
      <c r="G130">
        <v>0.04</v>
      </c>
      <c r="H130" t="s">
        <v>23</v>
      </c>
      <c r="I130">
        <v>0.04</v>
      </c>
    </row>
    <row r="132" spans="1:9" x14ac:dyDescent="0.3">
      <c r="A132" t="s">
        <v>20</v>
      </c>
      <c r="F132" t="s">
        <v>25</v>
      </c>
    </row>
    <row r="133" spans="1:9" x14ac:dyDescent="0.3">
      <c r="A133" t="s">
        <v>14</v>
      </c>
      <c r="B133">
        <v>3429</v>
      </c>
      <c r="C133" t="s">
        <v>15</v>
      </c>
      <c r="D133">
        <v>1469</v>
      </c>
      <c r="F133" t="s">
        <v>14</v>
      </c>
      <c r="G133">
        <v>3429</v>
      </c>
      <c r="H133" t="s">
        <v>15</v>
      </c>
      <c r="I133">
        <v>1469</v>
      </c>
    </row>
    <row r="134" spans="1:9" x14ac:dyDescent="0.3">
      <c r="A134" t="s">
        <v>16</v>
      </c>
      <c r="B134" s="3">
        <v>0.3392</v>
      </c>
      <c r="C134" t="s">
        <v>16</v>
      </c>
      <c r="D134" s="3">
        <v>0.44519999999999998</v>
      </c>
      <c r="F134" t="s">
        <v>16</v>
      </c>
      <c r="G134" s="3">
        <v>0.35699999999999998</v>
      </c>
      <c r="H134" t="s">
        <v>16</v>
      </c>
      <c r="I134" s="3">
        <v>0.4622</v>
      </c>
    </row>
    <row r="135" spans="1:9" x14ac:dyDescent="0.3">
      <c r="A135" t="s">
        <v>17</v>
      </c>
      <c r="B135">
        <v>7.9000000000000001E-2</v>
      </c>
      <c r="C135" t="s">
        <v>17</v>
      </c>
      <c r="D135">
        <v>9.2999999999999999E-2</v>
      </c>
      <c r="F135" t="s">
        <v>17</v>
      </c>
      <c r="G135">
        <v>8.1000000000000003E-2</v>
      </c>
      <c r="H135" t="s">
        <v>17</v>
      </c>
      <c r="I135">
        <v>9.4899999999999998E-2</v>
      </c>
    </row>
    <row r="136" spans="1:9" x14ac:dyDescent="0.3">
      <c r="A136" t="s">
        <v>23</v>
      </c>
      <c r="B136">
        <v>0.12</v>
      </c>
      <c r="C136" t="s">
        <v>23</v>
      </c>
      <c r="D136">
        <v>0.1</v>
      </c>
      <c r="F136" t="s">
        <v>23</v>
      </c>
      <c r="G136">
        <v>0.1</v>
      </c>
      <c r="H136" t="s">
        <v>23</v>
      </c>
      <c r="I136">
        <v>0.05</v>
      </c>
    </row>
    <row r="138" spans="1:9" x14ac:dyDescent="0.3">
      <c r="A138" t="s">
        <v>21</v>
      </c>
      <c r="F138" t="s">
        <v>26</v>
      </c>
    </row>
    <row r="139" spans="1:9" x14ac:dyDescent="0.3">
      <c r="A139" t="s">
        <v>14</v>
      </c>
      <c r="B139">
        <v>3429</v>
      </c>
      <c r="C139" t="s">
        <v>15</v>
      </c>
      <c r="D139">
        <v>1469</v>
      </c>
      <c r="F139" t="s">
        <v>14</v>
      </c>
      <c r="G139">
        <v>3429</v>
      </c>
      <c r="H139" t="s">
        <v>15</v>
      </c>
      <c r="I139">
        <v>1469</v>
      </c>
    </row>
    <row r="140" spans="1:9" x14ac:dyDescent="0.3">
      <c r="A140" t="s">
        <v>16</v>
      </c>
      <c r="B140" s="3">
        <v>0.4637</v>
      </c>
      <c r="C140" t="s">
        <v>16</v>
      </c>
      <c r="D140" s="3">
        <v>0.51529999999999998</v>
      </c>
      <c r="F140" t="s">
        <v>16</v>
      </c>
      <c r="G140" s="3">
        <v>0.4617</v>
      </c>
      <c r="H140" t="s">
        <v>16</v>
      </c>
      <c r="I140" s="3">
        <v>0.501</v>
      </c>
    </row>
    <row r="141" spans="1:9" x14ac:dyDescent="0.3">
      <c r="A141" t="s">
        <v>17</v>
      </c>
      <c r="B141">
        <v>0.10290000000000001</v>
      </c>
      <c r="C141" t="s">
        <v>17</v>
      </c>
      <c r="D141">
        <v>0.107</v>
      </c>
      <c r="F141" t="s">
        <v>17</v>
      </c>
      <c r="G141">
        <v>0.10340000000000001</v>
      </c>
      <c r="H141" t="s">
        <v>17</v>
      </c>
      <c r="I141">
        <v>0.107</v>
      </c>
    </row>
    <row r="142" spans="1:9" x14ac:dyDescent="0.3">
      <c r="A142" t="s">
        <v>23</v>
      </c>
      <c r="B142">
        <v>0.1</v>
      </c>
      <c r="C142" t="s">
        <v>23</v>
      </c>
      <c r="D142">
        <v>0.05</v>
      </c>
      <c r="F142" t="s">
        <v>23</v>
      </c>
      <c r="G142">
        <v>0.08</v>
      </c>
      <c r="H142" t="s">
        <v>23</v>
      </c>
      <c r="I142">
        <v>0.05</v>
      </c>
    </row>
    <row r="144" spans="1:9" x14ac:dyDescent="0.3">
      <c r="A144" t="s">
        <v>22</v>
      </c>
      <c r="F144" t="s">
        <v>27</v>
      </c>
    </row>
    <row r="145" spans="1:9" x14ac:dyDescent="0.3">
      <c r="A145" t="s">
        <v>14</v>
      </c>
      <c r="B145">
        <v>3429</v>
      </c>
      <c r="C145" t="s">
        <v>15</v>
      </c>
      <c r="D145">
        <v>1469</v>
      </c>
      <c r="F145" t="s">
        <v>14</v>
      </c>
      <c r="G145">
        <v>3429</v>
      </c>
      <c r="H145" t="s">
        <v>15</v>
      </c>
      <c r="I145">
        <v>1469</v>
      </c>
    </row>
    <row r="146" spans="1:9" x14ac:dyDescent="0.3">
      <c r="A146" t="s">
        <v>16</v>
      </c>
      <c r="B146" s="3">
        <v>0.42259999999999998</v>
      </c>
      <c r="C146" t="s">
        <v>16</v>
      </c>
      <c r="D146" s="3">
        <v>0.48470000000000002</v>
      </c>
      <c r="F146" t="s">
        <v>16</v>
      </c>
      <c r="G146" s="3">
        <v>0.42370000000000002</v>
      </c>
      <c r="H146" t="s">
        <v>16</v>
      </c>
      <c r="I146" s="3">
        <v>0.47449999999999998</v>
      </c>
    </row>
    <row r="147" spans="1:9" x14ac:dyDescent="0.3">
      <c r="A147" t="s">
        <v>17</v>
      </c>
      <c r="B147">
        <v>9.7000000000000003E-2</v>
      </c>
      <c r="C147" t="s">
        <v>17</v>
      </c>
      <c r="D147">
        <v>0.10299999999999999</v>
      </c>
      <c r="F147" t="s">
        <v>17</v>
      </c>
      <c r="G147">
        <v>9.7000000000000003E-2</v>
      </c>
      <c r="H147" t="s">
        <v>17</v>
      </c>
      <c r="I147">
        <v>0.1033</v>
      </c>
    </row>
    <row r="148" spans="1:9" x14ac:dyDescent="0.3">
      <c r="A148" t="s">
        <v>23</v>
      </c>
      <c r="B148">
        <v>0.09</v>
      </c>
      <c r="C148" t="s">
        <v>23</v>
      </c>
      <c r="D148">
        <v>0.03</v>
      </c>
      <c r="F148" t="s">
        <v>23</v>
      </c>
      <c r="G148">
        <v>7.0000000000000007E-2</v>
      </c>
      <c r="H148" t="s">
        <v>23</v>
      </c>
      <c r="I148">
        <v>0.03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3" sqref="F13"/>
    </sheetView>
  </sheetViews>
  <sheetFormatPr defaultRowHeight="14.4" x14ac:dyDescent="0.3"/>
  <sheetData>
    <row r="1" spans="1:5" x14ac:dyDescent="0.3">
      <c r="A1" t="s">
        <v>28</v>
      </c>
      <c r="B1">
        <v>11</v>
      </c>
      <c r="D1" t="s">
        <v>29</v>
      </c>
      <c r="E1">
        <v>21</v>
      </c>
    </row>
    <row r="2" spans="1:5" x14ac:dyDescent="0.3">
      <c r="A2" t="s">
        <v>9</v>
      </c>
      <c r="B2">
        <v>9</v>
      </c>
      <c r="D2" t="s">
        <v>9</v>
      </c>
      <c r="E2">
        <v>15</v>
      </c>
    </row>
    <row r="3" spans="1:5" x14ac:dyDescent="0.3">
      <c r="A3" t="s">
        <v>10</v>
      </c>
      <c r="B3">
        <v>11</v>
      </c>
      <c r="D3" t="s">
        <v>10</v>
      </c>
      <c r="E3">
        <v>21</v>
      </c>
    </row>
    <row r="4" spans="1:5" x14ac:dyDescent="0.3">
      <c r="A4" t="s">
        <v>11</v>
      </c>
      <c r="B4">
        <v>10</v>
      </c>
      <c r="D4" t="s">
        <v>11</v>
      </c>
      <c r="E4">
        <v>10</v>
      </c>
    </row>
    <row r="5" spans="1:5" x14ac:dyDescent="0.3">
      <c r="A5" t="s">
        <v>12</v>
      </c>
      <c r="B5">
        <v>6</v>
      </c>
      <c r="D5" t="s">
        <v>12</v>
      </c>
      <c r="E5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2016-04-05T13:29:32Z</dcterms:modified>
</cp:coreProperties>
</file>