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trick_ward\Documents\FWS_NWRS\Monarch_Conservation\Monitoring 2017\Results\Analysis\Output\"/>
    </mc:Choice>
  </mc:AlternateContent>
  <bookViews>
    <workbookView xWindow="0" yWindow="0" windowWidth="20490" windowHeight="7620"/>
  </bookViews>
  <sheets>
    <sheet name="Variable Definitions" sheetId="1" r:id="rId1"/>
    <sheet name="Metamorphos Status and Time" sheetId="3" r:id="rId2"/>
    <sheet name="Regional Summarie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2" i="2" l="1"/>
  <c r="G61" i="2"/>
  <c r="D68" i="2"/>
  <c r="D67" i="2"/>
  <c r="F61" i="2" s="1"/>
  <c r="F62" i="2" l="1"/>
  <c r="F67" i="2" s="1"/>
  <c r="H57" i="2"/>
  <c r="E41" i="2" l="1"/>
  <c r="D41" i="2"/>
  <c r="C41" i="2"/>
  <c r="F40" i="2"/>
  <c r="F39" i="2"/>
  <c r="F38" i="2"/>
  <c r="F37" i="2"/>
  <c r="F36" i="2"/>
  <c r="F35" i="2"/>
  <c r="F41" i="2" s="1"/>
  <c r="G23" i="2"/>
  <c r="D23" i="2"/>
  <c r="C23" i="2"/>
  <c r="F18" i="2"/>
  <c r="F17" i="2"/>
  <c r="E22" i="2"/>
  <c r="F22" i="2" s="1"/>
  <c r="E21" i="2"/>
  <c r="F21" i="2" s="1"/>
  <c r="E20" i="2"/>
  <c r="F20" i="2" s="1"/>
  <c r="E19" i="2"/>
  <c r="F19" i="2" s="1"/>
  <c r="E18" i="2"/>
  <c r="E17" i="2"/>
  <c r="E23" i="2" l="1"/>
  <c r="F23" i="2" s="1"/>
  <c r="E11" i="2"/>
  <c r="D11" i="2"/>
  <c r="C11" i="2"/>
  <c r="F10" i="2"/>
  <c r="F9" i="2"/>
  <c r="F8" i="2"/>
  <c r="F7" i="2"/>
  <c r="F6" i="2"/>
  <c r="F5" i="2"/>
  <c r="F11" i="2" l="1"/>
  <c r="C12" i="2" s="1"/>
  <c r="E12" i="2" l="1"/>
  <c r="D12" i="2"/>
  <c r="F12" i="2" s="1"/>
</calcChain>
</file>

<file path=xl/sharedStrings.xml><?xml version="1.0" encoding="utf-8"?>
<sst xmlns="http://schemas.openxmlformats.org/spreadsheetml/2006/main" count="1167" uniqueCount="183">
  <si>
    <t>LAM</t>
  </si>
  <si>
    <t>LI4</t>
  </si>
  <si>
    <t>LI5</t>
  </si>
  <si>
    <t>NCD</t>
  </si>
  <si>
    <t>Egg</t>
  </si>
  <si>
    <t>LI2</t>
  </si>
  <si>
    <t>LI3</t>
  </si>
  <si>
    <t>NLS</t>
  </si>
  <si>
    <t>LI1</t>
  </si>
  <si>
    <t>Growth Stage</t>
  </si>
  <si>
    <t>Monitoring Area</t>
  </si>
  <si>
    <t>Totals</t>
  </si>
  <si>
    <t>Regional or Area Totals</t>
  </si>
  <si>
    <t>Numbers of Collected Individual Immature Monarchs for Rearing to Emergence</t>
  </si>
  <si>
    <t>Outcomes By Growth Stage of Monarch Butterflies Collected and Raised in Captivity 2017</t>
  </si>
  <si>
    <t>gstage</t>
  </si>
  <si>
    <t>outcome</t>
  </si>
  <si>
    <t>COUNT</t>
  </si>
  <si>
    <t>Adult</t>
  </si>
  <si>
    <t>Died</t>
  </si>
  <si>
    <t>Accident</t>
  </si>
  <si>
    <t>Fly</t>
  </si>
  <si>
    <t>Deformed</t>
  </si>
  <si>
    <t>Outcome</t>
  </si>
  <si>
    <t>Lived</t>
  </si>
  <si>
    <t>Collected As</t>
  </si>
  <si>
    <t>% Survival</t>
  </si>
  <si>
    <t>Total Collected</t>
  </si>
  <si>
    <t>No. Individuals with Flies</t>
  </si>
  <si>
    <t>No. Surviving Adults Tagged</t>
  </si>
  <si>
    <t>Number of Individual Monarch Butterflies Tagged Before Release By Growth Stage 2017</t>
  </si>
  <si>
    <t>varxchyrsldays</t>
  </si>
  <si>
    <t>xchyrsl days</t>
  </si>
  <si>
    <t>sexchyrsl  days</t>
  </si>
  <si>
    <t>no  L1caterp</t>
  </si>
  <si>
    <t>Days Required by Stage 1 Caterpillars to Form a Chrysilas 2017 Neal Smith NWR USFWS Legacy Region 3</t>
  </si>
  <si>
    <t>Days Required by Immature Monarch Butterflies of Different Instar Stages to Emerge from Chrysalis 2017 at Three Monitoring areas in USFWS Legacy Region 3</t>
  </si>
  <si>
    <t>minemergedays</t>
  </si>
  <si>
    <t>maxemergedays</t>
  </si>
  <si>
    <t>varxemergedays</t>
  </si>
  <si>
    <t>minchyrsl days</t>
  </si>
  <si>
    <t>maxchyrsl days</t>
  </si>
  <si>
    <t>xemerge days</t>
  </si>
  <si>
    <t>sexemerge   days</t>
  </si>
  <si>
    <t>no   butrfly</t>
  </si>
  <si>
    <t>no. monareas</t>
  </si>
  <si>
    <t>Number of Immature Monarch Butterflies Surviving to Metamorphos by Sex in LR3 2017</t>
  </si>
  <si>
    <t>butrflysex</t>
  </si>
  <si>
    <t>F</t>
  </si>
  <si>
    <t>M</t>
  </si>
  <si>
    <t>U</t>
  </si>
  <si>
    <t>Status</t>
  </si>
  <si>
    <t>Females:</t>
  </si>
  <si>
    <t>Males:</t>
  </si>
  <si>
    <t>% Collected that Survived</t>
  </si>
  <si>
    <t>% of Surviving Individuals</t>
  </si>
  <si>
    <t>No. Surving through Emergence</t>
  </si>
  <si>
    <t>individ</t>
  </si>
  <si>
    <t>monarea</t>
  </si>
  <si>
    <t>plotlabel</t>
  </si>
  <si>
    <t>plot2017x</t>
  </si>
  <si>
    <t>plot2017y</t>
  </si>
  <si>
    <t>collectdate</t>
  </si>
  <si>
    <t>chrysldate</t>
  </si>
  <si>
    <t>emergedate</t>
  </si>
  <si>
    <t>daystoemerge</t>
  </si>
  <si>
    <t>noparas</t>
  </si>
  <si>
    <t>dateparasemerg</t>
  </si>
  <si>
    <t>datexamineOE</t>
  </si>
  <si>
    <t>OEpres</t>
  </si>
  <si>
    <t>tagb4rel</t>
  </si>
  <si>
    <t>tagid</t>
  </si>
  <si>
    <t>releasedate</t>
  </si>
  <si>
    <t>releaseWGS84X</t>
  </si>
  <si>
    <t>releaseWGS84Y</t>
  </si>
  <si>
    <t>plotlab2018</t>
  </si>
  <si>
    <t>plotlab2018type</t>
  </si>
  <si>
    <t>grts2018ptxlong</t>
  </si>
  <si>
    <t>grts2018ptylat</t>
  </si>
  <si>
    <t>roadname</t>
  </si>
  <si>
    <t>Output Variable</t>
  </si>
  <si>
    <t>Definition</t>
  </si>
  <si>
    <t>2017 Adult Monarch Survival and Parasite Date</t>
  </si>
  <si>
    <t>Variable Definitions</t>
  </si>
  <si>
    <t>Sequential number given to identify individual immature monarch butterfly collected at a monitoring area for raising in captivity.</t>
  </si>
  <si>
    <t>Area associated with operations by a data collection crew and usually associated with a USFWS National Wildlife Refuge System station 2017 monitoring areas where immatures butterflies were collected and raised: LAM--Town of Lamoni, IA; NCD -- Necedah NWR; NLS -- Neal Smith NWR.</t>
  </si>
  <si>
    <t>Longitude value in decimal degrees for 2017 slected site location coordinates.</t>
  </si>
  <si>
    <t>Latitude value in decimal degrees for 2017 slected site location coordinates.</t>
  </si>
  <si>
    <t>Date that individual immature was collected.</t>
  </si>
  <si>
    <t>The label given to a plot to identify the monitoring site which was picked from a customized 2017 GRTS draw by USGS.  Label consists of the original assigned (unverified) plot type-GRTS cell ID no.-GRTS point ID no. This plot label was transformed to a label that matches the same site location under the official 2018 GRTS draw by USGS (see plotlab2018, below). Plot types are AGC--agricultural land with row crops; CRP-agricultural lands enrolled in the Conservation Reserve Program; PRG-protected grassland as defined by the Protected Areas of US Database (PADUS); RDS--rights-of-way along roads; UPG--unprotected grasslands (not listed in PADUS).</t>
  </si>
  <si>
    <t>Growth stage of immature individual at time of collection: Egg--egg; LI1--larvae first instar;  LI2--larvae second instar;  LI31--larvae third instar;  LI41--larvae fourth instar;  LI5--larvae fifth instar.</t>
  </si>
  <si>
    <t>Sex M--male or F--female of emerged adult butterfly.</t>
  </si>
  <si>
    <t>Date that chrysalis was formed.</t>
  </si>
  <si>
    <t>Date that adult emerged from chrysalis.</t>
  </si>
  <si>
    <t>Number of days between collection and emergence from chrysalis.</t>
  </si>
  <si>
    <t>Result of raising collected individual: Adult--individual lived to produce a chrysalis and successfully emerge; Deformed -- adult emerged but wings were deformed; Died--individual succomed anytime prior to emergence; Fly--immature died and one or more parasitic flies were found in an individual's growth container; Wasp--immature died and one or more parasitic wasps were found in an individual's growth container.</t>
  </si>
  <si>
    <t>Number of flies or wasps found in growth container.</t>
  </si>
  <si>
    <t>Date that parasites emerged from monarch individual.</t>
  </si>
  <si>
    <t>Date that emerged butterfly was tested for Ophryocystis elektroscirrha (Oe).</t>
  </si>
  <si>
    <t>Oe presence based on verified test results provided by Monarch Project Health.  Survey coordinator needs to follow up after sending tests (tape on index cards) to MPH to get results. UNK indicates results were not retrieved; YES--Oe was present; NO--Oe not found.</t>
  </si>
  <si>
    <t>Tag number for marked adult.</t>
  </si>
  <si>
    <t>Date of release of surviving adult.</t>
  </si>
  <si>
    <t>X coordinate in WGS84 system of release site if different from monitoring site.</t>
  </si>
  <si>
    <t>Y coordinate in WGS84 system of release site if different from monitoring site.</t>
  </si>
  <si>
    <t xml:space="preserve">Label for plot at site selected or conformed to 2018 USGS formal GRTS draw.  </t>
  </si>
  <si>
    <t>Longitude value in decimal degrees for 2018 formally slected site location.</t>
  </si>
  <si>
    <t>Latitude value in decimal degrees for 2018 formally slected site location.</t>
  </si>
  <si>
    <t>Name of road if RDS is the verified plot type.</t>
  </si>
  <si>
    <t>Obs</t>
  </si>
  <si>
    <t>AGC-022667-000276</t>
  </si>
  <si>
    <t>.</t>
  </si>
  <si>
    <t>UNK</t>
  </si>
  <si>
    <t>AGC-022667-020688</t>
  </si>
  <si>
    <t>AGC-022667-020688-(ACL)</t>
  </si>
  <si>
    <t>PRG-104284-000047</t>
  </si>
  <si>
    <t>PRG-104284-058418</t>
  </si>
  <si>
    <t>PGS-104284-058418-(PGS)</t>
  </si>
  <si>
    <t>RDS-013451-000467</t>
  </si>
  <si>
    <t>RDS-013451-030729</t>
  </si>
  <si>
    <t>ROW-013451-030729-(ROW)</t>
  </si>
  <si>
    <t>State Highway 2</t>
  </si>
  <si>
    <t>UPG- 116829-000460</t>
  </si>
  <si>
    <t>UPG-116829-000199</t>
  </si>
  <si>
    <t>UPG-116829-039861</t>
  </si>
  <si>
    <t>UGS-116829-039861-(UGS)</t>
  </si>
  <si>
    <t>UPG-116829-000460</t>
  </si>
  <si>
    <t>UPG-116829-043858</t>
  </si>
  <si>
    <t>UGS-116829-043858-(UGS)</t>
  </si>
  <si>
    <t>CRP-075905-000251</t>
  </si>
  <si>
    <t>CRP-075905-000726</t>
  </si>
  <si>
    <t>Elroy WI</t>
  </si>
  <si>
    <t>Necedah NWR Farm Pool</t>
  </si>
  <si>
    <t>Necedah NWR Visitor Center</t>
  </si>
  <si>
    <t>PRG-021147-000019</t>
  </si>
  <si>
    <t>PRG-021147-034174</t>
  </si>
  <si>
    <t>PGS-021147-034174-(PGS)</t>
  </si>
  <si>
    <t>RDS-006299-000078</t>
  </si>
  <si>
    <t>RDS-006299-016442</t>
  </si>
  <si>
    <t>ROW-006299-016442-(ROW)</t>
  </si>
  <si>
    <t>Acorn Avenue</t>
  </si>
  <si>
    <t>RDS-006299-000464</t>
  </si>
  <si>
    <t>RDS-006299-010619</t>
  </si>
  <si>
    <t>ROW-006299-010619-(ROW)</t>
  </si>
  <si>
    <t>County Highway S</t>
  </si>
  <si>
    <t>AGC-006347-000035</t>
  </si>
  <si>
    <t>AGC-006347-102370</t>
  </si>
  <si>
    <t>AGC-006347-102370-(PGS)</t>
  </si>
  <si>
    <t>AGC-006347-000051</t>
  </si>
  <si>
    <t>AGC-006347-007613</t>
  </si>
  <si>
    <t>AGC-006347-007613-(PGS)</t>
  </si>
  <si>
    <t>PRG-083409-069090</t>
  </si>
  <si>
    <t>PRG-083409-025391</t>
  </si>
  <si>
    <t>PGS-083409-025391-(PGS)</t>
  </si>
  <si>
    <t>Individual was tagged with a tag from Monarch Watch prior to reslease into the wild 1=Yes; 0=No)--usually returned to site of colllection.</t>
  </si>
  <si>
    <t>SOP4 2017 Dates of Collection and Outcomes from Raising Immature Monarchs with Official 2018 GRTS Draw Sites</t>
  </si>
  <si>
    <t>Used To Quantify Survival and Parasite or Pathogen Prvalence In Three Monitoring Areas of USFWS Legacy Region 3</t>
  </si>
  <si>
    <t>state</t>
  </si>
  <si>
    <t>vplottype</t>
  </si>
  <si>
    <t>IA</t>
  </si>
  <si>
    <t>RDS</t>
  </si>
  <si>
    <t>UPG</t>
  </si>
  <si>
    <t>MO</t>
  </si>
  <si>
    <t>PRG</t>
  </si>
  <si>
    <t>CRP</t>
  </si>
  <si>
    <t>WI</t>
  </si>
  <si>
    <t>Elr</t>
  </si>
  <si>
    <t>Nec</t>
  </si>
  <si>
    <t>XNB175</t>
  </si>
  <si>
    <t>XNB185</t>
  </si>
  <si>
    <t>XNB180</t>
  </si>
  <si>
    <t>XNB186</t>
  </si>
  <si>
    <t>XNB184</t>
  </si>
  <si>
    <t>XNB178</t>
  </si>
  <si>
    <t>XNB179</t>
  </si>
  <si>
    <t>XNB176</t>
  </si>
  <si>
    <t>XNB182</t>
  </si>
  <si>
    <t>XNB183</t>
  </si>
  <si>
    <t>XNB177</t>
  </si>
  <si>
    <t>daysto emerge</t>
  </si>
  <si>
    <t>dateparas  emerg</t>
  </si>
  <si>
    <t>tag   b4rel</t>
  </si>
  <si>
    <t>grts2018pt  xlong</t>
  </si>
  <si>
    <t>Assigned type of plot (conservation sector) given the 2018 formal GRTS draw. AGC--agricultural lands (note a secondary label used after 2018 to distinguish row croplands, orchards, pastures); ACL--ag lands in conservation programs like CRP; DEV--developed lands with secondary label used to distinguish lands with greater density or people or buildings; PGS -- protected grass- and shrublands (lands identified in PADUS); ROW--rights-of-way with a secondary label used to identify type of right-of-way; UPG unclassified grass- and shrublands (not identified in PADUS).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</si>
</sst>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00"/>
  </numFmts>
  <fonts count="7" x14ac:knownFonts="1">
    <font>
      <sz val="11"/>
      <color theme="1"/>
      <name val="Calibri"/>
      <family val="2"/>
      <scheme val="minor"/>
    </font>
    <font>
      <b/>
      <sz val="11"/>
      <color rgb="FF000000"/>
      <name val="Arial"/>
      <family val="2"/>
    </font>
    <font>
      <sz val="11"/>
      <color rgb="FF000000"/>
      <name val="Arial"/>
      <family val="2"/>
    </font>
    <font>
      <sz val="11"/>
      <color theme="1"/>
      <name val="Arial"/>
      <family val="2"/>
    </font>
    <font>
      <b/>
      <sz val="11"/>
      <color theme="1"/>
      <name val="Arial"/>
      <family val="2"/>
    </font>
    <font>
      <sz val="10"/>
      <color rgb="FF000000"/>
      <name val="Arial"/>
      <family val="2"/>
    </font>
    <font>
      <b/>
      <sz val="12"/>
      <color theme="1"/>
      <name val="Calibri"/>
      <family val="2"/>
      <scheme val="minor"/>
    </font>
  </fonts>
  <fills count="3">
    <fill>
      <patternFill patternType="none"/>
    </fill>
    <fill>
      <patternFill patternType="gray125"/>
    </fill>
    <fill>
      <patternFill patternType="solid">
        <fgColor rgb="FFFAFBFE"/>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rgb="FFC1C1C1"/>
      </left>
      <right/>
      <top/>
      <bottom/>
      <diagonal/>
    </border>
  </borders>
  <cellStyleXfs count="1">
    <xf numFmtId="0" fontId="0" fillId="0" borderId="0"/>
  </cellStyleXfs>
  <cellXfs count="84">
    <xf numFmtId="0" fontId="0" fillId="0" borderId="0" xfId="0"/>
    <xf numFmtId="0" fontId="2" fillId="0" borderId="0" xfId="0" applyFont="1" applyAlignment="1">
      <alignment vertical="top" wrapText="1"/>
    </xf>
    <xf numFmtId="0" fontId="3" fillId="0" borderId="0" xfId="0" applyFont="1"/>
    <xf numFmtId="0" fontId="4" fillId="0" borderId="0" xfId="0" applyFont="1"/>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0" fillId="0" borderId="0" xfId="0" applyBorder="1"/>
    <xf numFmtId="0" fontId="2" fillId="0" borderId="0" xfId="0" applyFont="1" applyAlignment="1">
      <alignment horizontal="center" vertical="top" wrapText="1"/>
    </xf>
    <xf numFmtId="0" fontId="1" fillId="0" borderId="0" xfId="0" applyFont="1" applyFill="1" applyBorder="1" applyAlignment="1">
      <alignment horizont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1" fillId="0" borderId="1" xfId="0" applyFont="1" applyFill="1" applyBorder="1" applyAlignment="1">
      <alignment horizontal="center" wrapText="1"/>
    </xf>
    <xf numFmtId="0" fontId="3" fillId="0" borderId="1" xfId="0" applyFont="1" applyBorder="1"/>
    <xf numFmtId="0" fontId="4" fillId="0" borderId="0" xfId="0" applyFont="1" applyFill="1" applyBorder="1"/>
    <xf numFmtId="164" fontId="3" fillId="0" borderId="0" xfId="0" applyNumberFormat="1" applyFont="1"/>
    <xf numFmtId="164" fontId="4" fillId="0" borderId="0" xfId="0" applyNumberFormat="1" applyFont="1"/>
    <xf numFmtId="0" fontId="1" fillId="0" borderId="0" xfId="0" applyFont="1" applyBorder="1" applyAlignment="1">
      <alignment horizontal="center" vertical="top" wrapText="1"/>
    </xf>
    <xf numFmtId="0" fontId="1" fillId="0" borderId="0" xfId="0" applyFont="1" applyBorder="1" applyAlignment="1">
      <alignment horizontal="center" wrapText="1"/>
    </xf>
    <xf numFmtId="0" fontId="2" fillId="0" borderId="0" xfId="0" applyFont="1" applyBorder="1" applyAlignment="1">
      <alignment horizontal="center" vertical="top" wrapText="1"/>
    </xf>
    <xf numFmtId="0" fontId="3" fillId="0" borderId="0" xfId="0" applyFont="1" applyBorder="1"/>
    <xf numFmtId="0" fontId="2" fillId="0" borderId="0" xfId="0" applyFont="1" applyBorder="1" applyAlignment="1">
      <alignment vertical="top" wrapText="1"/>
    </xf>
    <xf numFmtId="164" fontId="3" fillId="0" borderId="0" xfId="0" applyNumberFormat="1" applyFont="1" applyBorder="1"/>
    <xf numFmtId="164" fontId="4" fillId="0" borderId="0" xfId="0" applyNumberFormat="1" applyFont="1" applyBorder="1"/>
    <xf numFmtId="0" fontId="0" fillId="0" borderId="3" xfId="0" applyBorder="1"/>
    <xf numFmtId="0" fontId="4" fillId="0" borderId="1" xfId="0" applyFont="1" applyBorder="1" applyAlignment="1">
      <alignment horizontal="center"/>
    </xf>
    <xf numFmtId="0" fontId="4" fillId="0" borderId="1" xfId="0" applyFont="1" applyBorder="1" applyAlignment="1">
      <alignment horizontal="center" wrapText="1"/>
    </xf>
    <xf numFmtId="0" fontId="0" fillId="0" borderId="1" xfId="0" applyBorder="1"/>
    <xf numFmtId="164" fontId="3" fillId="0" borderId="1" xfId="0" applyNumberFormat="1" applyFont="1" applyBorder="1"/>
    <xf numFmtId="0" fontId="2" fillId="0" borderId="1" xfId="0" applyFont="1" applyBorder="1" applyAlignment="1">
      <alignment horizontal="center" vertical="center" wrapText="1"/>
    </xf>
    <xf numFmtId="0" fontId="3"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3" fillId="0" borderId="1" xfId="0" applyFont="1" applyBorder="1" applyAlignment="1">
      <alignment vertical="center"/>
    </xf>
    <xf numFmtId="0" fontId="2" fillId="0" borderId="1" xfId="0" applyFont="1" applyBorder="1" applyAlignment="1">
      <alignment vertical="center" wrapText="1"/>
    </xf>
    <xf numFmtId="0" fontId="0" fillId="0" borderId="0" xfId="0" applyAlignment="1">
      <alignment vertical="center"/>
    </xf>
    <xf numFmtId="0" fontId="5" fillId="2" borderId="0" xfId="0" applyFont="1" applyFill="1" applyAlignment="1">
      <alignment vertical="top" wrapText="1"/>
    </xf>
    <xf numFmtId="0" fontId="5" fillId="0" borderId="0" xfId="0" applyFont="1" applyFill="1" applyAlignment="1">
      <alignment vertical="top" wrapText="1"/>
    </xf>
    <xf numFmtId="0" fontId="2" fillId="0" borderId="0" xfId="0" applyFont="1" applyFill="1" applyAlignment="1">
      <alignment vertical="center" wrapText="1"/>
    </xf>
    <xf numFmtId="0" fontId="0" fillId="0" borderId="0" xfId="0" applyFill="1"/>
    <xf numFmtId="0" fontId="5" fillId="0" borderId="0" xfId="0" applyFont="1" applyFill="1" applyAlignment="1">
      <alignment horizontal="center" vertical="center"/>
    </xf>
    <xf numFmtId="0" fontId="2" fillId="0" borderId="2" xfId="0" applyFont="1" applyFill="1" applyBorder="1" applyAlignment="1">
      <alignment horizontal="left" vertical="center" wrapText="1"/>
    </xf>
    <xf numFmtId="0" fontId="2" fillId="0" borderId="2" xfId="0" applyFont="1" applyBorder="1" applyAlignment="1">
      <alignment horizontal="center" vertical="center" wrapText="1"/>
    </xf>
    <xf numFmtId="0" fontId="3" fillId="0" borderId="0" xfId="0" applyFont="1" applyAlignment="1">
      <alignment horizontal="center"/>
    </xf>
    <xf numFmtId="0" fontId="3" fillId="0" borderId="1" xfId="0" applyFont="1" applyBorder="1" applyAlignment="1">
      <alignment horizontal="center"/>
    </xf>
    <xf numFmtId="0" fontId="3" fillId="0" borderId="0" xfId="0" applyFont="1" applyAlignment="1">
      <alignment horizontal="center" vertical="center"/>
    </xf>
    <xf numFmtId="0" fontId="2" fillId="0" borderId="3" xfId="0" applyFont="1" applyBorder="1" applyAlignment="1">
      <alignment horizontal="center" vertical="center" wrapText="1"/>
    </xf>
    <xf numFmtId="165" fontId="2" fillId="0" borderId="3"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0" fontId="2" fillId="0" borderId="0" xfId="0" applyFont="1" applyBorder="1" applyAlignment="1">
      <alignment horizontal="center" vertical="center" wrapText="1"/>
    </xf>
    <xf numFmtId="165" fontId="2" fillId="0" borderId="0" xfId="0" applyNumberFormat="1" applyFont="1" applyBorder="1" applyAlignment="1">
      <alignment horizontal="center" vertical="center" wrapText="1"/>
    </xf>
    <xf numFmtId="2" fontId="2" fillId="0" borderId="0"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4" fillId="0" borderId="0" xfId="0" applyFont="1" applyAlignment="1">
      <alignment horizontal="center" vertical="center"/>
    </xf>
    <xf numFmtId="164" fontId="2" fillId="0" borderId="0" xfId="0" applyNumberFormat="1" applyFont="1" applyAlignment="1">
      <alignment vertical="top" wrapText="1"/>
    </xf>
    <xf numFmtId="0" fontId="3" fillId="0" borderId="0" xfId="0" applyFont="1" applyAlignment="1">
      <alignment horizontal="right"/>
    </xf>
    <xf numFmtId="0" fontId="4" fillId="0" borderId="0" xfId="0" applyFont="1" applyAlignment="1">
      <alignment horizontal="center"/>
    </xf>
    <xf numFmtId="0" fontId="6" fillId="0" borderId="1" xfId="0" applyFont="1" applyBorder="1" applyAlignment="1">
      <alignment vertical="center"/>
    </xf>
    <xf numFmtId="0" fontId="6" fillId="0" borderId="0" xfId="0" applyFont="1"/>
    <xf numFmtId="0" fontId="0" fillId="0" borderId="0" xfId="0" applyAlignment="1">
      <alignment vertical="center" wrapText="1"/>
    </xf>
    <xf numFmtId="0" fontId="0" fillId="0" borderId="0" xfId="0" applyAlignment="1">
      <alignment horizontal="left" vertical="center"/>
    </xf>
    <xf numFmtId="0" fontId="6" fillId="0" borderId="0" xfId="0" applyFont="1" applyAlignment="1">
      <alignment horizontal="center" vertical="center"/>
    </xf>
    <xf numFmtId="0" fontId="4" fillId="0" borderId="0" xfId="0" applyFont="1" applyBorder="1" applyAlignment="1">
      <alignment horizontal="center"/>
    </xf>
    <xf numFmtId="0" fontId="4" fillId="0" borderId="2" xfId="0" applyFont="1" applyBorder="1" applyAlignment="1">
      <alignment horizontal="center"/>
    </xf>
    <xf numFmtId="0" fontId="3" fillId="0" borderId="3"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applyAlignment="1">
      <alignment horizontal="center"/>
    </xf>
    <xf numFmtId="0" fontId="2" fillId="0" borderId="0" xfId="0" applyFont="1" applyFill="1" applyBorder="1" applyAlignment="1">
      <alignment horizontal="right"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14" fontId="2" fillId="0" borderId="0" xfId="0" applyNumberFormat="1" applyFont="1" applyAlignment="1">
      <alignment vertical="top" wrapText="1"/>
    </xf>
    <xf numFmtId="0" fontId="1" fillId="0" borderId="4" xfId="0" applyFont="1" applyBorder="1" applyAlignment="1">
      <alignment horizontal="center" vertical="top" wrapText="1"/>
    </xf>
    <xf numFmtId="0" fontId="0" fillId="0" borderId="0" xfId="0" applyAlignment="1">
      <alignment horizontal="center"/>
    </xf>
    <xf numFmtId="166" fontId="2" fillId="0" borderId="0" xfId="0" applyNumberFormat="1" applyFont="1" applyAlignment="1">
      <alignment vertical="top" wrapText="1"/>
    </xf>
    <xf numFmtId="166" fontId="2" fillId="0" borderId="0" xfId="0" applyNumberFormat="1" applyFont="1" applyAlignment="1">
      <alignment vertical="top"/>
    </xf>
    <xf numFmtId="0" fontId="0" fillId="0" borderId="0" xfId="0" applyAlignment="1">
      <alignment horizontal="right"/>
    </xf>
    <xf numFmtId="0" fontId="2" fillId="0" borderId="0" xfId="0" applyFont="1" applyAlignment="1">
      <alignment horizontal="right" vertical="top" wrapText="1"/>
    </xf>
    <xf numFmtId="14" fontId="2" fillId="0" borderId="0" xfId="0" applyNumberFormat="1" applyFont="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topLeftCell="A16" workbookViewId="0">
      <selection activeCell="B29" sqref="B29"/>
    </sheetView>
  </sheetViews>
  <sheetFormatPr defaultRowHeight="15" x14ac:dyDescent="0.25"/>
  <cols>
    <col min="1" max="1" width="20.5703125" customWidth="1"/>
    <col min="2" max="2" width="145.5703125" customWidth="1"/>
  </cols>
  <sheetData>
    <row r="1" spans="1:2" ht="15.75" x14ac:dyDescent="0.25">
      <c r="A1" s="59" t="s">
        <v>83</v>
      </c>
    </row>
    <row r="2" spans="1:2" ht="15.75" x14ac:dyDescent="0.25">
      <c r="A2" s="62" t="s">
        <v>82</v>
      </c>
      <c r="B2" s="62"/>
    </row>
    <row r="3" spans="1:2" ht="15.75" x14ac:dyDescent="0.25">
      <c r="A3" s="58" t="s">
        <v>80</v>
      </c>
      <c r="B3" s="58" t="s">
        <v>81</v>
      </c>
    </row>
    <row r="4" spans="1:2" x14ac:dyDescent="0.25">
      <c r="A4" s="60" t="s">
        <v>57</v>
      </c>
      <c r="B4" s="60" t="s">
        <v>84</v>
      </c>
    </row>
    <row r="5" spans="1:2" ht="30" x14ac:dyDescent="0.25">
      <c r="A5" s="60" t="s">
        <v>58</v>
      </c>
      <c r="B5" s="60" t="s">
        <v>85</v>
      </c>
    </row>
    <row r="6" spans="1:2" ht="75" x14ac:dyDescent="0.25">
      <c r="A6" s="60" t="s">
        <v>59</v>
      </c>
      <c r="B6" s="60" t="s">
        <v>89</v>
      </c>
    </row>
    <row r="7" spans="1:2" x14ac:dyDescent="0.25">
      <c r="A7" s="60" t="s">
        <v>60</v>
      </c>
      <c r="B7" s="60" t="s">
        <v>86</v>
      </c>
    </row>
    <row r="8" spans="1:2" x14ac:dyDescent="0.25">
      <c r="A8" s="60" t="s">
        <v>61</v>
      </c>
      <c r="B8" s="60" t="s">
        <v>87</v>
      </c>
    </row>
    <row r="9" spans="1:2" x14ac:dyDescent="0.25">
      <c r="A9" s="60" t="s">
        <v>62</v>
      </c>
      <c r="B9" s="60" t="s">
        <v>88</v>
      </c>
    </row>
    <row r="10" spans="1:2" ht="30" x14ac:dyDescent="0.25">
      <c r="A10" s="60" t="s">
        <v>15</v>
      </c>
      <c r="B10" s="60" t="s">
        <v>90</v>
      </c>
    </row>
    <row r="11" spans="1:2" x14ac:dyDescent="0.25">
      <c r="A11" s="60" t="s">
        <v>47</v>
      </c>
      <c r="B11" s="60" t="s">
        <v>91</v>
      </c>
    </row>
    <row r="12" spans="1:2" x14ac:dyDescent="0.25">
      <c r="A12" s="60" t="s">
        <v>63</v>
      </c>
      <c r="B12" s="60" t="s">
        <v>92</v>
      </c>
    </row>
    <row r="13" spans="1:2" x14ac:dyDescent="0.25">
      <c r="A13" s="60" t="s">
        <v>64</v>
      </c>
      <c r="B13" s="60" t="s">
        <v>93</v>
      </c>
    </row>
    <row r="14" spans="1:2" x14ac:dyDescent="0.25">
      <c r="A14" s="60" t="s">
        <v>65</v>
      </c>
      <c r="B14" s="60" t="s">
        <v>94</v>
      </c>
    </row>
    <row r="15" spans="1:2" ht="45" x14ac:dyDescent="0.25">
      <c r="A15" s="60" t="s">
        <v>16</v>
      </c>
      <c r="B15" s="60" t="s">
        <v>95</v>
      </c>
    </row>
    <row r="16" spans="1:2" x14ac:dyDescent="0.25">
      <c r="A16" s="60" t="s">
        <v>66</v>
      </c>
      <c r="B16" s="60" t="s">
        <v>96</v>
      </c>
    </row>
    <row r="17" spans="1:2" x14ac:dyDescent="0.25">
      <c r="A17" s="60" t="s">
        <v>67</v>
      </c>
      <c r="B17" s="60" t="s">
        <v>97</v>
      </c>
    </row>
    <row r="18" spans="1:2" x14ac:dyDescent="0.25">
      <c r="A18" s="60" t="s">
        <v>68</v>
      </c>
      <c r="B18" s="60" t="s">
        <v>98</v>
      </c>
    </row>
    <row r="19" spans="1:2" ht="30" x14ac:dyDescent="0.25">
      <c r="A19" s="60" t="s">
        <v>69</v>
      </c>
      <c r="B19" s="60" t="s">
        <v>99</v>
      </c>
    </row>
    <row r="20" spans="1:2" x14ac:dyDescent="0.25">
      <c r="A20" s="60" t="s">
        <v>70</v>
      </c>
      <c r="B20" s="60" t="s">
        <v>153</v>
      </c>
    </row>
    <row r="21" spans="1:2" x14ac:dyDescent="0.25">
      <c r="A21" s="60" t="s">
        <v>71</v>
      </c>
      <c r="B21" s="60" t="s">
        <v>100</v>
      </c>
    </row>
    <row r="22" spans="1:2" x14ac:dyDescent="0.25">
      <c r="A22" s="60" t="s">
        <v>72</v>
      </c>
      <c r="B22" s="60" t="s">
        <v>101</v>
      </c>
    </row>
    <row r="23" spans="1:2" x14ac:dyDescent="0.25">
      <c r="A23" s="60" t="s">
        <v>73</v>
      </c>
      <c r="B23" s="60" t="s">
        <v>102</v>
      </c>
    </row>
    <row r="24" spans="1:2" x14ac:dyDescent="0.25">
      <c r="A24" s="60" t="s">
        <v>74</v>
      </c>
      <c r="B24" s="60" t="s">
        <v>103</v>
      </c>
    </row>
    <row r="25" spans="1:2" x14ac:dyDescent="0.25">
      <c r="A25" s="60" t="s">
        <v>75</v>
      </c>
      <c r="B25" s="60" t="s">
        <v>104</v>
      </c>
    </row>
    <row r="26" spans="1:2" ht="60" x14ac:dyDescent="0.25">
      <c r="A26" s="60" t="s">
        <v>76</v>
      </c>
      <c r="B26" s="60" t="s">
        <v>182</v>
      </c>
    </row>
    <row r="27" spans="1:2" x14ac:dyDescent="0.25">
      <c r="A27" s="60" t="s">
        <v>77</v>
      </c>
      <c r="B27" s="60" t="s">
        <v>105</v>
      </c>
    </row>
    <row r="28" spans="1:2" x14ac:dyDescent="0.25">
      <c r="A28" s="60" t="s">
        <v>78</v>
      </c>
      <c r="B28" s="60" t="s">
        <v>106</v>
      </c>
    </row>
    <row r="29" spans="1:2" x14ac:dyDescent="0.25">
      <c r="A29" s="60" t="s">
        <v>79</v>
      </c>
      <c r="B29" s="60" t="s">
        <v>107</v>
      </c>
    </row>
  </sheetData>
  <mergeCells count="1">
    <mergeCell ref="A2:B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opLeftCell="A55" workbookViewId="0">
      <selection activeCell="A3" sqref="A3"/>
    </sheetView>
  </sheetViews>
  <sheetFormatPr defaultRowHeight="15" x14ac:dyDescent="0.25"/>
  <cols>
    <col min="2" max="2" width="8.42578125" customWidth="1"/>
    <col min="3" max="3" width="7.5703125" style="78" customWidth="1"/>
    <col min="4" max="4" width="10.42578125" style="78" customWidth="1"/>
    <col min="5" max="5" width="24.140625" customWidth="1"/>
    <col min="6" max="6" width="12" style="78" customWidth="1"/>
    <col min="7" max="7" width="14.42578125" customWidth="1"/>
    <col min="8" max="8" width="12" customWidth="1"/>
    <col min="9" max="9" width="14.140625" customWidth="1"/>
    <col min="10" max="10" width="11.85546875" style="78" customWidth="1"/>
    <col min="11" max="11" width="7.7109375" style="78" customWidth="1"/>
    <col min="12" max="12" width="13.42578125" style="81" customWidth="1"/>
    <col min="13" max="13" width="13.7109375" style="81" customWidth="1"/>
    <col min="14" max="14" width="9.140625" style="78"/>
    <col min="15" max="15" width="11.28515625" style="78" customWidth="1"/>
    <col min="16" max="16" width="10.42578125" customWidth="1"/>
    <col min="17" max="18" width="12.5703125" style="81" customWidth="1"/>
    <col min="19" max="19" width="11.7109375" style="78" customWidth="1"/>
    <col min="20" max="20" width="6.5703125" style="78" customWidth="1"/>
    <col min="21" max="21" width="12.28515625" customWidth="1"/>
    <col min="22" max="22" width="14.140625" style="81" customWidth="1"/>
    <col min="23" max="23" width="20.85546875" customWidth="1"/>
    <col min="24" max="24" width="19.85546875" customWidth="1"/>
    <col min="25" max="25" width="26.140625" customWidth="1"/>
    <col min="26" max="26" width="32.28515625" customWidth="1"/>
    <col min="27" max="27" width="14" customWidth="1"/>
    <col min="28" max="28" width="11.7109375" customWidth="1"/>
    <col min="29" max="29" width="24.85546875" customWidth="1"/>
  </cols>
  <sheetData>
    <row r="1" spans="1:29" x14ac:dyDescent="0.25">
      <c r="A1" s="3" t="s">
        <v>154</v>
      </c>
      <c r="B1" s="3"/>
      <c r="C1" s="57"/>
      <c r="D1" s="57"/>
      <c r="E1" s="3"/>
      <c r="F1" s="57"/>
      <c r="G1" s="3"/>
      <c r="H1" s="3"/>
      <c r="I1" s="3"/>
    </row>
    <row r="2" spans="1:29" x14ac:dyDescent="0.25">
      <c r="A2" s="3" t="s">
        <v>155</v>
      </c>
      <c r="B2" s="3"/>
      <c r="C2" s="57"/>
      <c r="D2" s="57"/>
      <c r="E2" s="3"/>
      <c r="F2" s="57"/>
      <c r="G2" s="3"/>
      <c r="H2" s="3"/>
      <c r="I2" s="3"/>
    </row>
    <row r="3" spans="1:29" ht="30" x14ac:dyDescent="0.25">
      <c r="A3" s="17" t="s">
        <v>108</v>
      </c>
      <c r="B3" s="17" t="s">
        <v>57</v>
      </c>
      <c r="C3" s="17" t="s">
        <v>156</v>
      </c>
      <c r="D3" s="17" t="s">
        <v>58</v>
      </c>
      <c r="E3" s="17" t="s">
        <v>59</v>
      </c>
      <c r="F3" s="17" t="s">
        <v>157</v>
      </c>
      <c r="G3" s="17" t="s">
        <v>60</v>
      </c>
      <c r="H3" s="17" t="s">
        <v>61</v>
      </c>
      <c r="I3" s="17" t="s">
        <v>62</v>
      </c>
      <c r="J3" s="17" t="s">
        <v>15</v>
      </c>
      <c r="K3" s="17" t="s">
        <v>47</v>
      </c>
      <c r="L3" s="17" t="s">
        <v>63</v>
      </c>
      <c r="M3" s="17" t="s">
        <v>64</v>
      </c>
      <c r="N3" s="17" t="s">
        <v>178</v>
      </c>
      <c r="O3" s="17" t="s">
        <v>16</v>
      </c>
      <c r="P3" s="17" t="s">
        <v>66</v>
      </c>
      <c r="Q3" s="17" t="s">
        <v>179</v>
      </c>
      <c r="R3" s="17" t="s">
        <v>68</v>
      </c>
      <c r="S3" s="17" t="s">
        <v>69</v>
      </c>
      <c r="T3" s="17" t="s">
        <v>180</v>
      </c>
      <c r="U3" s="17" t="s">
        <v>71</v>
      </c>
      <c r="V3" s="17" t="s">
        <v>72</v>
      </c>
      <c r="W3" s="17" t="s">
        <v>73</v>
      </c>
      <c r="X3" s="17" t="s">
        <v>74</v>
      </c>
      <c r="Y3" s="17" t="s">
        <v>75</v>
      </c>
      <c r="Z3" s="17" t="s">
        <v>76</v>
      </c>
      <c r="AA3" s="17" t="s">
        <v>181</v>
      </c>
      <c r="AB3" s="17" t="s">
        <v>78</v>
      </c>
      <c r="AC3" s="17" t="s">
        <v>79</v>
      </c>
    </row>
    <row r="4" spans="1:29" ht="18" customHeight="1" x14ac:dyDescent="0.25">
      <c r="A4" s="77">
        <v>1</v>
      </c>
      <c r="B4" s="1">
        <v>1</v>
      </c>
      <c r="C4" s="7" t="s">
        <v>158</v>
      </c>
      <c r="D4" s="7" t="s">
        <v>0</v>
      </c>
      <c r="E4" s="1" t="s">
        <v>117</v>
      </c>
      <c r="F4" s="7" t="s">
        <v>159</v>
      </c>
      <c r="G4" s="79">
        <v>40.742269999999998</v>
      </c>
      <c r="H4" s="80">
        <v>-93.724729999999994</v>
      </c>
      <c r="I4" s="76">
        <v>42893</v>
      </c>
      <c r="J4" s="7" t="s">
        <v>2</v>
      </c>
      <c r="K4" s="7"/>
      <c r="L4" s="82" t="s">
        <v>110</v>
      </c>
      <c r="M4" s="82" t="s">
        <v>110</v>
      </c>
      <c r="N4" s="7" t="s">
        <v>110</v>
      </c>
      <c r="O4" s="7" t="s">
        <v>21</v>
      </c>
      <c r="P4" s="1">
        <v>3</v>
      </c>
      <c r="Q4" s="83">
        <v>42895</v>
      </c>
      <c r="R4" s="82" t="s">
        <v>110</v>
      </c>
      <c r="S4" s="7" t="s">
        <v>111</v>
      </c>
      <c r="T4" s="7">
        <v>0</v>
      </c>
      <c r="U4" s="1"/>
      <c r="V4" s="82" t="s">
        <v>110</v>
      </c>
      <c r="W4" s="1" t="s">
        <v>110</v>
      </c>
      <c r="X4" s="1" t="s">
        <v>110</v>
      </c>
      <c r="Y4" s="1" t="s">
        <v>118</v>
      </c>
      <c r="Z4" s="1" t="s">
        <v>119</v>
      </c>
      <c r="AA4" s="79">
        <v>40.742019999999997</v>
      </c>
      <c r="AB4" s="80">
        <v>-93.725819999999999</v>
      </c>
      <c r="AC4" s="1" t="s">
        <v>120</v>
      </c>
    </row>
    <row r="5" spans="1:29" ht="18" customHeight="1" x14ac:dyDescent="0.25">
      <c r="A5" s="77">
        <v>2</v>
      </c>
      <c r="B5" s="1">
        <v>2</v>
      </c>
      <c r="C5" s="7" t="s">
        <v>158</v>
      </c>
      <c r="D5" s="7" t="s">
        <v>0</v>
      </c>
      <c r="E5" s="1" t="s">
        <v>117</v>
      </c>
      <c r="F5" s="7" t="s">
        <v>159</v>
      </c>
      <c r="G5" s="79">
        <v>40.742269999999998</v>
      </c>
      <c r="H5" s="80">
        <v>-93.724729999999994</v>
      </c>
      <c r="I5" s="76">
        <v>42893</v>
      </c>
      <c r="J5" s="7" t="s">
        <v>2</v>
      </c>
      <c r="K5" s="7" t="s">
        <v>49</v>
      </c>
      <c r="L5" s="82" t="s">
        <v>110</v>
      </c>
      <c r="M5" s="83">
        <v>42908</v>
      </c>
      <c r="N5" s="7">
        <v>15</v>
      </c>
      <c r="O5" s="7" t="s">
        <v>18</v>
      </c>
      <c r="P5" s="1" t="s">
        <v>110</v>
      </c>
      <c r="Q5" s="82" t="s">
        <v>110</v>
      </c>
      <c r="R5" s="83">
        <v>42908</v>
      </c>
      <c r="S5" s="7" t="s">
        <v>111</v>
      </c>
      <c r="T5" s="7">
        <v>0</v>
      </c>
      <c r="U5" s="1"/>
      <c r="V5" s="82" t="s">
        <v>110</v>
      </c>
      <c r="W5" s="1" t="s">
        <v>110</v>
      </c>
      <c r="X5" s="1" t="s">
        <v>110</v>
      </c>
      <c r="Y5" s="1" t="s">
        <v>118</v>
      </c>
      <c r="Z5" s="1" t="s">
        <v>119</v>
      </c>
      <c r="AA5" s="79">
        <v>40.742019999999997</v>
      </c>
      <c r="AB5" s="80">
        <v>-93.725819999999999</v>
      </c>
      <c r="AC5" s="1" t="s">
        <v>120</v>
      </c>
    </row>
    <row r="6" spans="1:29" ht="18" customHeight="1" x14ac:dyDescent="0.25">
      <c r="A6" s="77">
        <v>3</v>
      </c>
      <c r="B6" s="1">
        <v>3</v>
      </c>
      <c r="C6" s="7" t="s">
        <v>158</v>
      </c>
      <c r="D6" s="7" t="s">
        <v>0</v>
      </c>
      <c r="E6" s="1" t="s">
        <v>121</v>
      </c>
      <c r="F6" s="7" t="s">
        <v>160</v>
      </c>
      <c r="G6" s="79" t="s">
        <v>110</v>
      </c>
      <c r="H6" s="79" t="s">
        <v>110</v>
      </c>
      <c r="I6" s="76">
        <v>42898</v>
      </c>
      <c r="J6" s="7" t="s">
        <v>2</v>
      </c>
      <c r="K6" s="7" t="s">
        <v>48</v>
      </c>
      <c r="L6" s="82" t="s">
        <v>110</v>
      </c>
      <c r="M6" s="83">
        <v>42912</v>
      </c>
      <c r="N6" s="7">
        <v>14</v>
      </c>
      <c r="O6" s="7" t="s">
        <v>18</v>
      </c>
      <c r="P6" s="1" t="s">
        <v>110</v>
      </c>
      <c r="Q6" s="82" t="s">
        <v>110</v>
      </c>
      <c r="R6" s="83">
        <v>42912</v>
      </c>
      <c r="S6" s="7" t="s">
        <v>111</v>
      </c>
      <c r="T6" s="7">
        <v>0</v>
      </c>
      <c r="U6" s="1"/>
      <c r="V6" s="82" t="s">
        <v>110</v>
      </c>
      <c r="W6" s="1" t="s">
        <v>110</v>
      </c>
      <c r="X6" s="1" t="s">
        <v>110</v>
      </c>
      <c r="Y6" s="1"/>
      <c r="Z6" s="1"/>
      <c r="AA6" s="79" t="s">
        <v>110</v>
      </c>
      <c r="AB6" s="79" t="s">
        <v>110</v>
      </c>
      <c r="AC6" s="1"/>
    </row>
    <row r="7" spans="1:29" ht="18" customHeight="1" x14ac:dyDescent="0.25">
      <c r="A7" s="77">
        <v>4</v>
      </c>
      <c r="B7" s="1">
        <v>4</v>
      </c>
      <c r="C7" s="7" t="s">
        <v>158</v>
      </c>
      <c r="D7" s="7" t="s">
        <v>0</v>
      </c>
      <c r="E7" s="1" t="s">
        <v>121</v>
      </c>
      <c r="F7" s="7" t="s">
        <v>160</v>
      </c>
      <c r="G7" s="79" t="s">
        <v>110</v>
      </c>
      <c r="H7" s="79" t="s">
        <v>110</v>
      </c>
      <c r="I7" s="76">
        <v>42898</v>
      </c>
      <c r="J7" s="7" t="s">
        <v>2</v>
      </c>
      <c r="K7" s="7"/>
      <c r="L7" s="82" t="s">
        <v>110</v>
      </c>
      <c r="M7" s="82" t="s">
        <v>110</v>
      </c>
      <c r="N7" s="7" t="s">
        <v>110</v>
      </c>
      <c r="O7" s="7" t="s">
        <v>21</v>
      </c>
      <c r="P7" s="1">
        <v>4</v>
      </c>
      <c r="Q7" s="83">
        <v>42900</v>
      </c>
      <c r="R7" s="82" t="s">
        <v>110</v>
      </c>
      <c r="S7" s="7" t="s">
        <v>111</v>
      </c>
      <c r="T7" s="7">
        <v>0</v>
      </c>
      <c r="U7" s="1"/>
      <c r="V7" s="82" t="s">
        <v>110</v>
      </c>
      <c r="W7" s="1" t="s">
        <v>110</v>
      </c>
      <c r="X7" s="1" t="s">
        <v>110</v>
      </c>
      <c r="Y7" s="1"/>
      <c r="Z7" s="1"/>
      <c r="AA7" s="79" t="s">
        <v>110</v>
      </c>
      <c r="AB7" s="79" t="s">
        <v>110</v>
      </c>
      <c r="AC7" s="1"/>
    </row>
    <row r="8" spans="1:29" ht="18" customHeight="1" x14ac:dyDescent="0.25">
      <c r="A8" s="77">
        <v>5</v>
      </c>
      <c r="B8" s="1">
        <v>5</v>
      </c>
      <c r="C8" s="7" t="s">
        <v>161</v>
      </c>
      <c r="D8" s="7" t="s">
        <v>0</v>
      </c>
      <c r="E8" s="1" t="s">
        <v>114</v>
      </c>
      <c r="F8" s="7" t="s">
        <v>162</v>
      </c>
      <c r="G8" s="79">
        <v>40.487200000000001</v>
      </c>
      <c r="H8" s="80">
        <v>-94.097399999999993</v>
      </c>
      <c r="I8" s="76">
        <v>42916</v>
      </c>
      <c r="J8" s="7" t="s">
        <v>2</v>
      </c>
      <c r="K8" s="7"/>
      <c r="L8" s="82" t="s">
        <v>110</v>
      </c>
      <c r="M8" s="82" t="s">
        <v>110</v>
      </c>
      <c r="N8" s="7" t="s">
        <v>110</v>
      </c>
      <c r="O8" s="7" t="s">
        <v>19</v>
      </c>
      <c r="P8" s="1" t="s">
        <v>110</v>
      </c>
      <c r="Q8" s="82" t="s">
        <v>110</v>
      </c>
      <c r="R8" s="82" t="s">
        <v>110</v>
      </c>
      <c r="S8" s="7"/>
      <c r="T8" s="7">
        <v>0</v>
      </c>
      <c r="U8" s="1"/>
      <c r="V8" s="82" t="s">
        <v>110</v>
      </c>
      <c r="W8" s="1" t="s">
        <v>110</v>
      </c>
      <c r="X8" s="1" t="s">
        <v>110</v>
      </c>
      <c r="Y8" s="1" t="s">
        <v>115</v>
      </c>
      <c r="Z8" s="1" t="s">
        <v>116</v>
      </c>
      <c r="AA8" s="79">
        <v>40.487200000000001</v>
      </c>
      <c r="AB8" s="80">
        <v>-94.097750000000005</v>
      </c>
      <c r="AC8" s="1" t="s">
        <v>110</v>
      </c>
    </row>
    <row r="9" spans="1:29" ht="18" customHeight="1" x14ac:dyDescent="0.25">
      <c r="A9" s="77">
        <v>6</v>
      </c>
      <c r="B9" s="1">
        <v>6</v>
      </c>
      <c r="C9" s="7" t="s">
        <v>161</v>
      </c>
      <c r="D9" s="7" t="s">
        <v>0</v>
      </c>
      <c r="E9" s="1" t="s">
        <v>122</v>
      </c>
      <c r="F9" s="7" t="s">
        <v>160</v>
      </c>
      <c r="G9" s="79">
        <v>40.51923</v>
      </c>
      <c r="H9" s="80">
        <v>-94.218689999999995</v>
      </c>
      <c r="I9" s="76">
        <v>42928</v>
      </c>
      <c r="J9" s="7" t="s">
        <v>1</v>
      </c>
      <c r="K9" s="7" t="s">
        <v>48</v>
      </c>
      <c r="L9" s="82" t="s">
        <v>110</v>
      </c>
      <c r="M9" s="83">
        <v>42945</v>
      </c>
      <c r="N9" s="7">
        <v>17</v>
      </c>
      <c r="O9" s="7" t="s">
        <v>18</v>
      </c>
      <c r="P9" s="1" t="s">
        <v>110</v>
      </c>
      <c r="Q9" s="82" t="s">
        <v>110</v>
      </c>
      <c r="R9" s="83">
        <v>42947</v>
      </c>
      <c r="S9" s="7" t="s">
        <v>111</v>
      </c>
      <c r="T9" s="7">
        <v>0</v>
      </c>
      <c r="U9" s="1"/>
      <c r="V9" s="82" t="s">
        <v>110</v>
      </c>
      <c r="W9" s="1" t="s">
        <v>110</v>
      </c>
      <c r="X9" s="1" t="s">
        <v>110</v>
      </c>
      <c r="Y9" s="1" t="s">
        <v>123</v>
      </c>
      <c r="Z9" s="1" t="s">
        <v>124</v>
      </c>
      <c r="AA9" s="79">
        <v>40.519489999999998</v>
      </c>
      <c r="AB9" s="80">
        <v>-94.218329999999995</v>
      </c>
      <c r="AC9" s="1" t="s">
        <v>110</v>
      </c>
    </row>
    <row r="10" spans="1:29" ht="18" customHeight="1" x14ac:dyDescent="0.25">
      <c r="A10" s="77">
        <v>7</v>
      </c>
      <c r="B10" s="1">
        <v>7</v>
      </c>
      <c r="C10" s="7" t="s">
        <v>158</v>
      </c>
      <c r="D10" s="7" t="s">
        <v>0</v>
      </c>
      <c r="E10" s="1" t="s">
        <v>117</v>
      </c>
      <c r="F10" s="7" t="s">
        <v>159</v>
      </c>
      <c r="G10" s="79">
        <v>40.742269999999998</v>
      </c>
      <c r="H10" s="80">
        <v>-93.724729999999994</v>
      </c>
      <c r="I10" s="76">
        <v>42970</v>
      </c>
      <c r="J10" s="7" t="s">
        <v>2</v>
      </c>
      <c r="K10" s="7" t="s">
        <v>49</v>
      </c>
      <c r="L10" s="82" t="s">
        <v>110</v>
      </c>
      <c r="M10" s="83">
        <v>42986</v>
      </c>
      <c r="N10" s="7">
        <v>16</v>
      </c>
      <c r="O10" s="7" t="s">
        <v>18</v>
      </c>
      <c r="P10" s="1" t="s">
        <v>110</v>
      </c>
      <c r="Q10" s="82" t="s">
        <v>110</v>
      </c>
      <c r="R10" s="83">
        <v>42986</v>
      </c>
      <c r="S10" s="7" t="s">
        <v>111</v>
      </c>
      <c r="T10" s="7">
        <v>0</v>
      </c>
      <c r="U10" s="1"/>
      <c r="V10" s="82" t="s">
        <v>110</v>
      </c>
      <c r="W10" s="1" t="s">
        <v>110</v>
      </c>
      <c r="X10" s="1" t="s">
        <v>110</v>
      </c>
      <c r="Y10" s="1" t="s">
        <v>118</v>
      </c>
      <c r="Z10" s="1" t="s">
        <v>119</v>
      </c>
      <c r="AA10" s="79">
        <v>40.742019999999997</v>
      </c>
      <c r="AB10" s="80">
        <v>-93.725819999999999</v>
      </c>
      <c r="AC10" s="1" t="s">
        <v>120</v>
      </c>
    </row>
    <row r="11" spans="1:29" ht="18" customHeight="1" x14ac:dyDescent="0.25">
      <c r="A11" s="77">
        <v>8</v>
      </c>
      <c r="B11" s="1">
        <v>8</v>
      </c>
      <c r="C11" s="7" t="s">
        <v>158</v>
      </c>
      <c r="D11" s="7" t="s">
        <v>0</v>
      </c>
      <c r="E11" s="1" t="s">
        <v>109</v>
      </c>
      <c r="F11" s="7" t="s">
        <v>163</v>
      </c>
      <c r="G11" s="79">
        <v>40.669330000000002</v>
      </c>
      <c r="H11" s="80">
        <v>-94.082719999999995</v>
      </c>
      <c r="I11" s="76">
        <v>42971</v>
      </c>
      <c r="J11" s="7" t="s">
        <v>2</v>
      </c>
      <c r="K11" s="7" t="s">
        <v>49</v>
      </c>
      <c r="L11" s="82" t="s">
        <v>110</v>
      </c>
      <c r="M11" s="83">
        <v>42988</v>
      </c>
      <c r="N11" s="7">
        <v>17</v>
      </c>
      <c r="O11" s="7" t="s">
        <v>22</v>
      </c>
      <c r="P11" s="1" t="s">
        <v>110</v>
      </c>
      <c r="Q11" s="82" t="s">
        <v>110</v>
      </c>
      <c r="R11" s="83">
        <v>42989</v>
      </c>
      <c r="S11" s="7" t="s">
        <v>111</v>
      </c>
      <c r="T11" s="7">
        <v>0</v>
      </c>
      <c r="U11" s="1"/>
      <c r="V11" s="82" t="s">
        <v>110</v>
      </c>
      <c r="W11" s="1" t="s">
        <v>110</v>
      </c>
      <c r="X11" s="1" t="s">
        <v>110</v>
      </c>
      <c r="Y11" s="1" t="s">
        <v>112</v>
      </c>
      <c r="Z11" s="1" t="s">
        <v>113</v>
      </c>
      <c r="AA11" s="79">
        <v>40.669139999999999</v>
      </c>
      <c r="AB11" s="80">
        <v>-94.082509999999999</v>
      </c>
      <c r="AC11" s="1" t="s">
        <v>110</v>
      </c>
    </row>
    <row r="12" spans="1:29" ht="18" customHeight="1" x14ac:dyDescent="0.25">
      <c r="A12" s="77">
        <v>9</v>
      </c>
      <c r="B12" s="1">
        <v>9</v>
      </c>
      <c r="C12" s="7" t="s">
        <v>158</v>
      </c>
      <c r="D12" s="7" t="s">
        <v>0</v>
      </c>
      <c r="E12" s="1" t="s">
        <v>117</v>
      </c>
      <c r="F12" s="7" t="s">
        <v>159</v>
      </c>
      <c r="G12" s="79">
        <v>40.742269999999998</v>
      </c>
      <c r="H12" s="80">
        <v>-93.724729999999994</v>
      </c>
      <c r="I12" s="76">
        <v>42975</v>
      </c>
      <c r="J12" s="7" t="s">
        <v>1</v>
      </c>
      <c r="K12" s="7"/>
      <c r="L12" s="82" t="s">
        <v>110</v>
      </c>
      <c r="M12" s="82" t="s">
        <v>110</v>
      </c>
      <c r="N12" s="7" t="s">
        <v>110</v>
      </c>
      <c r="O12" s="7" t="s">
        <v>21</v>
      </c>
      <c r="P12" s="1">
        <v>5</v>
      </c>
      <c r="Q12" s="83">
        <v>42978</v>
      </c>
      <c r="R12" s="82" t="s">
        <v>110</v>
      </c>
      <c r="S12" s="7"/>
      <c r="T12" s="7">
        <v>0</v>
      </c>
      <c r="U12" s="1"/>
      <c r="V12" s="82" t="s">
        <v>110</v>
      </c>
      <c r="W12" s="1" t="s">
        <v>110</v>
      </c>
      <c r="X12" s="1" t="s">
        <v>110</v>
      </c>
      <c r="Y12" s="1" t="s">
        <v>118</v>
      </c>
      <c r="Z12" s="1" t="s">
        <v>119</v>
      </c>
      <c r="AA12" s="79">
        <v>40.742019999999997</v>
      </c>
      <c r="AB12" s="80">
        <v>-93.725819999999999</v>
      </c>
      <c r="AC12" s="1" t="s">
        <v>120</v>
      </c>
    </row>
    <row r="13" spans="1:29" ht="18" customHeight="1" x14ac:dyDescent="0.25">
      <c r="A13" s="77">
        <v>10</v>
      </c>
      <c r="B13" s="1">
        <v>10</v>
      </c>
      <c r="C13" s="7" t="s">
        <v>158</v>
      </c>
      <c r="D13" s="7" t="s">
        <v>0</v>
      </c>
      <c r="E13" s="1" t="s">
        <v>117</v>
      </c>
      <c r="F13" s="7" t="s">
        <v>159</v>
      </c>
      <c r="G13" s="79">
        <v>40.742269999999998</v>
      </c>
      <c r="H13" s="80">
        <v>-93.724729999999994</v>
      </c>
      <c r="I13" s="76">
        <v>42975</v>
      </c>
      <c r="J13" s="7" t="s">
        <v>1</v>
      </c>
      <c r="K13" s="7" t="s">
        <v>49</v>
      </c>
      <c r="L13" s="82" t="s">
        <v>110</v>
      </c>
      <c r="M13" s="83">
        <v>42996</v>
      </c>
      <c r="N13" s="7">
        <v>21</v>
      </c>
      <c r="O13" s="7" t="s">
        <v>18</v>
      </c>
      <c r="P13" s="1" t="s">
        <v>110</v>
      </c>
      <c r="Q13" s="82" t="s">
        <v>110</v>
      </c>
      <c r="R13" s="83">
        <v>42997</v>
      </c>
      <c r="S13" s="7"/>
      <c r="T13" s="7">
        <v>0</v>
      </c>
      <c r="U13" s="1"/>
      <c r="V13" s="82" t="s">
        <v>110</v>
      </c>
      <c r="W13" s="1" t="s">
        <v>110</v>
      </c>
      <c r="X13" s="1" t="s">
        <v>110</v>
      </c>
      <c r="Y13" s="1" t="s">
        <v>118</v>
      </c>
      <c r="Z13" s="1" t="s">
        <v>119</v>
      </c>
      <c r="AA13" s="79">
        <v>40.742019999999997</v>
      </c>
      <c r="AB13" s="80">
        <v>-93.725819999999999</v>
      </c>
      <c r="AC13" s="1" t="s">
        <v>120</v>
      </c>
    </row>
    <row r="14" spans="1:29" ht="18" customHeight="1" x14ac:dyDescent="0.25">
      <c r="A14" s="77">
        <v>11</v>
      </c>
      <c r="B14" s="1">
        <v>11</v>
      </c>
      <c r="C14" s="7" t="s">
        <v>158</v>
      </c>
      <c r="D14" s="7" t="s">
        <v>0</v>
      </c>
      <c r="E14" s="1" t="s">
        <v>117</v>
      </c>
      <c r="F14" s="7" t="s">
        <v>159</v>
      </c>
      <c r="G14" s="79">
        <v>40.742269999999998</v>
      </c>
      <c r="H14" s="80">
        <v>-93.724729999999994</v>
      </c>
      <c r="I14" s="76">
        <v>42975</v>
      </c>
      <c r="J14" s="7" t="s">
        <v>2</v>
      </c>
      <c r="K14" s="7" t="s">
        <v>48</v>
      </c>
      <c r="L14" s="82" t="s">
        <v>110</v>
      </c>
      <c r="M14" s="83">
        <v>42991</v>
      </c>
      <c r="N14" s="7">
        <v>16</v>
      </c>
      <c r="O14" s="7" t="s">
        <v>18</v>
      </c>
      <c r="P14" s="1" t="s">
        <v>110</v>
      </c>
      <c r="Q14" s="82" t="s">
        <v>110</v>
      </c>
      <c r="R14" s="83">
        <v>42991</v>
      </c>
      <c r="S14" s="7" t="s">
        <v>111</v>
      </c>
      <c r="T14" s="7">
        <v>0</v>
      </c>
      <c r="U14" s="1"/>
      <c r="V14" s="82" t="s">
        <v>110</v>
      </c>
      <c r="W14" s="1" t="s">
        <v>110</v>
      </c>
      <c r="X14" s="1" t="s">
        <v>110</v>
      </c>
      <c r="Y14" s="1" t="s">
        <v>118</v>
      </c>
      <c r="Z14" s="1" t="s">
        <v>119</v>
      </c>
      <c r="AA14" s="79">
        <v>40.742019999999997</v>
      </c>
      <c r="AB14" s="80">
        <v>-93.725819999999999</v>
      </c>
      <c r="AC14" s="1" t="s">
        <v>120</v>
      </c>
    </row>
    <row r="15" spans="1:29" ht="18" customHeight="1" x14ac:dyDescent="0.25">
      <c r="A15" s="77">
        <v>12</v>
      </c>
      <c r="B15" s="1">
        <v>12</v>
      </c>
      <c r="C15" s="7" t="s">
        <v>158</v>
      </c>
      <c r="D15" s="7" t="s">
        <v>0</v>
      </c>
      <c r="E15" s="1" t="s">
        <v>117</v>
      </c>
      <c r="F15" s="7" t="s">
        <v>159</v>
      </c>
      <c r="G15" s="79">
        <v>40.742269999999998</v>
      </c>
      <c r="H15" s="80">
        <v>-93.724729999999994</v>
      </c>
      <c r="I15" s="76">
        <v>42978</v>
      </c>
      <c r="J15" s="7" t="s">
        <v>2</v>
      </c>
      <c r="K15" s="7"/>
      <c r="L15" s="82" t="s">
        <v>110</v>
      </c>
      <c r="M15" s="82" t="s">
        <v>110</v>
      </c>
      <c r="N15" s="7" t="s">
        <v>110</v>
      </c>
      <c r="O15" s="7" t="s">
        <v>19</v>
      </c>
      <c r="P15" s="1" t="s">
        <v>110</v>
      </c>
      <c r="Q15" s="82" t="s">
        <v>110</v>
      </c>
      <c r="R15" s="82" t="s">
        <v>110</v>
      </c>
      <c r="S15" s="7"/>
      <c r="T15" s="7">
        <v>0</v>
      </c>
      <c r="U15" s="1"/>
      <c r="V15" s="82" t="s">
        <v>110</v>
      </c>
      <c r="W15" s="1" t="s">
        <v>110</v>
      </c>
      <c r="X15" s="1" t="s">
        <v>110</v>
      </c>
      <c r="Y15" s="1" t="s">
        <v>118</v>
      </c>
      <c r="Z15" s="1" t="s">
        <v>119</v>
      </c>
      <c r="AA15" s="79">
        <v>40.742019999999997</v>
      </c>
      <c r="AB15" s="80">
        <v>-93.725819999999999</v>
      </c>
      <c r="AC15" s="1" t="s">
        <v>120</v>
      </c>
    </row>
    <row r="16" spans="1:29" ht="18" customHeight="1" x14ac:dyDescent="0.25">
      <c r="A16" s="77">
        <v>13</v>
      </c>
      <c r="B16" s="1">
        <v>13</v>
      </c>
      <c r="C16" s="7" t="s">
        <v>158</v>
      </c>
      <c r="D16" s="7" t="s">
        <v>0</v>
      </c>
      <c r="E16" s="1" t="s">
        <v>117</v>
      </c>
      <c r="F16" s="7" t="s">
        <v>159</v>
      </c>
      <c r="G16" s="79">
        <v>40.742269999999998</v>
      </c>
      <c r="H16" s="80">
        <v>-93.724729999999994</v>
      </c>
      <c r="I16" s="76">
        <v>42978</v>
      </c>
      <c r="J16" s="7" t="s">
        <v>2</v>
      </c>
      <c r="K16" s="7" t="s">
        <v>49</v>
      </c>
      <c r="L16" s="82" t="s">
        <v>110</v>
      </c>
      <c r="M16" s="83">
        <v>42996</v>
      </c>
      <c r="N16" s="7">
        <v>18</v>
      </c>
      <c r="O16" s="7" t="s">
        <v>18</v>
      </c>
      <c r="P16" s="1" t="s">
        <v>110</v>
      </c>
      <c r="Q16" s="82" t="s">
        <v>110</v>
      </c>
      <c r="R16" s="83">
        <v>42997</v>
      </c>
      <c r="S16" s="7" t="s">
        <v>111</v>
      </c>
      <c r="T16" s="7">
        <v>0</v>
      </c>
      <c r="U16" s="1"/>
      <c r="V16" s="82" t="s">
        <v>110</v>
      </c>
      <c r="W16" s="1" t="s">
        <v>110</v>
      </c>
      <c r="X16" s="1" t="s">
        <v>110</v>
      </c>
      <c r="Y16" s="1" t="s">
        <v>118</v>
      </c>
      <c r="Z16" s="1" t="s">
        <v>119</v>
      </c>
      <c r="AA16" s="79">
        <v>40.742019999999997</v>
      </c>
      <c r="AB16" s="80">
        <v>-93.725819999999999</v>
      </c>
      <c r="AC16" s="1" t="s">
        <v>120</v>
      </c>
    </row>
    <row r="17" spans="1:29" ht="18" customHeight="1" x14ac:dyDescent="0.25">
      <c r="A17" s="77">
        <v>14</v>
      </c>
      <c r="B17" s="1">
        <v>14</v>
      </c>
      <c r="C17" s="7" t="s">
        <v>161</v>
      </c>
      <c r="D17" s="7" t="s">
        <v>0</v>
      </c>
      <c r="E17" s="1" t="s">
        <v>125</v>
      </c>
      <c r="F17" s="7" t="s">
        <v>160</v>
      </c>
      <c r="G17" s="79">
        <v>40.533009999999997</v>
      </c>
      <c r="H17" s="80">
        <v>-94.134039999999999</v>
      </c>
      <c r="I17" s="76">
        <v>42984</v>
      </c>
      <c r="J17" s="7" t="s">
        <v>1</v>
      </c>
      <c r="K17" s="7"/>
      <c r="L17" s="82" t="s">
        <v>110</v>
      </c>
      <c r="M17" s="82" t="s">
        <v>110</v>
      </c>
      <c r="N17" s="7" t="s">
        <v>110</v>
      </c>
      <c r="O17" s="7" t="s">
        <v>19</v>
      </c>
      <c r="P17" s="1" t="s">
        <v>110</v>
      </c>
      <c r="Q17" s="82" t="s">
        <v>110</v>
      </c>
      <c r="R17" s="82" t="s">
        <v>110</v>
      </c>
      <c r="S17" s="7"/>
      <c r="T17" s="7">
        <v>0</v>
      </c>
      <c r="U17" s="1"/>
      <c r="V17" s="82" t="s">
        <v>110</v>
      </c>
      <c r="W17" s="1" t="s">
        <v>110</v>
      </c>
      <c r="X17" s="1" t="s">
        <v>110</v>
      </c>
      <c r="Y17" s="1" t="s">
        <v>126</v>
      </c>
      <c r="Z17" s="1" t="s">
        <v>127</v>
      </c>
      <c r="AA17" s="79">
        <v>40.533279999999998</v>
      </c>
      <c r="AB17" s="80">
        <v>-94.134029999999996</v>
      </c>
      <c r="AC17" s="1" t="s">
        <v>110</v>
      </c>
    </row>
    <row r="18" spans="1:29" ht="18" customHeight="1" x14ac:dyDescent="0.25">
      <c r="A18" s="77">
        <v>15</v>
      </c>
      <c r="B18" s="1">
        <v>1</v>
      </c>
      <c r="C18" s="7" t="s">
        <v>164</v>
      </c>
      <c r="D18" s="7" t="s">
        <v>3</v>
      </c>
      <c r="E18" s="1" t="s">
        <v>136</v>
      </c>
      <c r="F18" s="7" t="s">
        <v>159</v>
      </c>
      <c r="G18" s="79">
        <v>44.129019999999997</v>
      </c>
      <c r="H18" s="80">
        <v>-90.87867</v>
      </c>
      <c r="I18" s="76">
        <v>42905</v>
      </c>
      <c r="J18" s="7" t="s">
        <v>2</v>
      </c>
      <c r="K18" s="7" t="s">
        <v>49</v>
      </c>
      <c r="L18" s="82" t="s">
        <v>110</v>
      </c>
      <c r="M18" s="83">
        <v>42920</v>
      </c>
      <c r="N18" s="7">
        <v>15</v>
      </c>
      <c r="O18" s="7" t="s">
        <v>18</v>
      </c>
      <c r="P18" s="1" t="s">
        <v>110</v>
      </c>
      <c r="Q18" s="82" t="s">
        <v>110</v>
      </c>
      <c r="R18" s="82" t="s">
        <v>110</v>
      </c>
      <c r="S18" s="7"/>
      <c r="T18" s="7">
        <v>0</v>
      </c>
      <c r="U18" s="1"/>
      <c r="V18" s="83">
        <v>42920</v>
      </c>
      <c r="W18" s="1" t="s">
        <v>110</v>
      </c>
      <c r="X18" s="1" t="s">
        <v>110</v>
      </c>
      <c r="Y18" s="1" t="s">
        <v>137</v>
      </c>
      <c r="Z18" s="1" t="s">
        <v>138</v>
      </c>
      <c r="AA18" s="79">
        <v>44.128950000000003</v>
      </c>
      <c r="AB18" s="80">
        <v>-90.876800000000003</v>
      </c>
      <c r="AC18" s="1" t="s">
        <v>139</v>
      </c>
    </row>
    <row r="19" spans="1:29" ht="18" customHeight="1" x14ac:dyDescent="0.25">
      <c r="A19" s="77">
        <v>16</v>
      </c>
      <c r="B19" s="1">
        <v>2</v>
      </c>
      <c r="C19" s="7" t="s">
        <v>164</v>
      </c>
      <c r="D19" s="7" t="s">
        <v>3</v>
      </c>
      <c r="E19" s="1" t="s">
        <v>129</v>
      </c>
      <c r="F19" s="7" t="s">
        <v>163</v>
      </c>
      <c r="G19" s="79" t="s">
        <v>110</v>
      </c>
      <c r="H19" s="79" t="s">
        <v>110</v>
      </c>
      <c r="I19" s="76">
        <v>42913</v>
      </c>
      <c r="J19" s="7" t="s">
        <v>1</v>
      </c>
      <c r="K19" s="7"/>
      <c r="L19" s="82" t="s">
        <v>110</v>
      </c>
      <c r="M19" s="82" t="s">
        <v>110</v>
      </c>
      <c r="N19" s="7" t="s">
        <v>110</v>
      </c>
      <c r="O19" s="7" t="s">
        <v>19</v>
      </c>
      <c r="P19" s="1" t="s">
        <v>110</v>
      </c>
      <c r="Q19" s="82" t="s">
        <v>110</v>
      </c>
      <c r="R19" s="82" t="s">
        <v>110</v>
      </c>
      <c r="S19" s="7"/>
      <c r="T19" s="7">
        <v>0</v>
      </c>
      <c r="U19" s="1"/>
      <c r="V19" s="82" t="s">
        <v>110</v>
      </c>
      <c r="W19" s="1" t="s">
        <v>110</v>
      </c>
      <c r="X19" s="1" t="s">
        <v>110</v>
      </c>
      <c r="Y19" s="1"/>
      <c r="Z19" s="1"/>
      <c r="AA19" s="79" t="s">
        <v>110</v>
      </c>
      <c r="AB19" s="79" t="s">
        <v>110</v>
      </c>
      <c r="AC19" s="1"/>
    </row>
    <row r="20" spans="1:29" ht="18" customHeight="1" x14ac:dyDescent="0.25">
      <c r="A20" s="77">
        <v>17</v>
      </c>
      <c r="B20" s="1">
        <v>3</v>
      </c>
      <c r="C20" s="7" t="s">
        <v>164</v>
      </c>
      <c r="D20" s="7" t="s">
        <v>3</v>
      </c>
      <c r="E20" s="1" t="s">
        <v>130</v>
      </c>
      <c r="F20" s="7" t="s">
        <v>165</v>
      </c>
      <c r="G20" s="79" t="s">
        <v>110</v>
      </c>
      <c r="H20" s="79" t="s">
        <v>110</v>
      </c>
      <c r="I20" s="76">
        <v>42912</v>
      </c>
      <c r="J20" s="7" t="s">
        <v>2</v>
      </c>
      <c r="K20" s="7" t="s">
        <v>48</v>
      </c>
      <c r="L20" s="82" t="s">
        <v>110</v>
      </c>
      <c r="M20" s="83">
        <v>42925</v>
      </c>
      <c r="N20" s="7">
        <v>13</v>
      </c>
      <c r="O20" s="7" t="s">
        <v>18</v>
      </c>
      <c r="P20" s="1" t="s">
        <v>110</v>
      </c>
      <c r="Q20" s="82" t="s">
        <v>110</v>
      </c>
      <c r="R20" s="82" t="s">
        <v>110</v>
      </c>
      <c r="S20" s="7"/>
      <c r="T20" s="7">
        <v>0</v>
      </c>
      <c r="U20" s="1"/>
      <c r="V20" s="83">
        <v>42925</v>
      </c>
      <c r="W20" s="1" t="s">
        <v>110</v>
      </c>
      <c r="X20" s="1" t="s">
        <v>110</v>
      </c>
      <c r="Y20" s="1"/>
      <c r="Z20" s="1"/>
      <c r="AA20" s="79" t="s">
        <v>110</v>
      </c>
      <c r="AB20" s="79" t="s">
        <v>110</v>
      </c>
      <c r="AC20" s="1"/>
    </row>
    <row r="21" spans="1:29" ht="18" customHeight="1" x14ac:dyDescent="0.25">
      <c r="A21" s="77">
        <v>18</v>
      </c>
      <c r="B21" s="1">
        <v>4</v>
      </c>
      <c r="C21" s="7" t="s">
        <v>164</v>
      </c>
      <c r="D21" s="7" t="s">
        <v>3</v>
      </c>
      <c r="E21" s="1" t="s">
        <v>130</v>
      </c>
      <c r="F21" s="7" t="s">
        <v>165</v>
      </c>
      <c r="G21" s="79" t="s">
        <v>110</v>
      </c>
      <c r="H21" s="79" t="s">
        <v>110</v>
      </c>
      <c r="I21" s="76">
        <v>42912</v>
      </c>
      <c r="J21" s="7" t="s">
        <v>2</v>
      </c>
      <c r="K21" s="7" t="s">
        <v>48</v>
      </c>
      <c r="L21" s="82" t="s">
        <v>110</v>
      </c>
      <c r="M21" s="83">
        <v>42925</v>
      </c>
      <c r="N21" s="7">
        <v>13</v>
      </c>
      <c r="O21" s="7" t="s">
        <v>18</v>
      </c>
      <c r="P21" s="1" t="s">
        <v>110</v>
      </c>
      <c r="Q21" s="82" t="s">
        <v>110</v>
      </c>
      <c r="R21" s="82" t="s">
        <v>110</v>
      </c>
      <c r="S21" s="7"/>
      <c r="T21" s="7">
        <v>0</v>
      </c>
      <c r="U21" s="1"/>
      <c r="V21" s="83">
        <v>42925</v>
      </c>
      <c r="W21" s="1" t="s">
        <v>110</v>
      </c>
      <c r="X21" s="1" t="s">
        <v>110</v>
      </c>
      <c r="Y21" s="1"/>
      <c r="Z21" s="1"/>
      <c r="AA21" s="79" t="s">
        <v>110</v>
      </c>
      <c r="AB21" s="79" t="s">
        <v>110</v>
      </c>
      <c r="AC21" s="1"/>
    </row>
    <row r="22" spans="1:29" ht="18" customHeight="1" x14ac:dyDescent="0.25">
      <c r="A22" s="77">
        <v>19</v>
      </c>
      <c r="B22" s="1">
        <v>5</v>
      </c>
      <c r="C22" s="7" t="s">
        <v>164</v>
      </c>
      <c r="D22" s="7" t="s">
        <v>3</v>
      </c>
      <c r="E22" s="1" t="s">
        <v>130</v>
      </c>
      <c r="F22" s="7" t="s">
        <v>165</v>
      </c>
      <c r="G22" s="79" t="s">
        <v>110</v>
      </c>
      <c r="H22" s="79" t="s">
        <v>110</v>
      </c>
      <c r="I22" s="76">
        <v>42913</v>
      </c>
      <c r="J22" s="7" t="s">
        <v>2</v>
      </c>
      <c r="K22" s="7" t="s">
        <v>48</v>
      </c>
      <c r="L22" s="82" t="s">
        <v>110</v>
      </c>
      <c r="M22" s="83">
        <v>42927</v>
      </c>
      <c r="N22" s="7">
        <v>14</v>
      </c>
      <c r="O22" s="7" t="s">
        <v>18</v>
      </c>
      <c r="P22" s="1" t="s">
        <v>110</v>
      </c>
      <c r="Q22" s="82" t="s">
        <v>110</v>
      </c>
      <c r="R22" s="82" t="s">
        <v>110</v>
      </c>
      <c r="S22" s="7"/>
      <c r="T22" s="7">
        <v>0</v>
      </c>
      <c r="U22" s="1"/>
      <c r="V22" s="83">
        <v>42927</v>
      </c>
      <c r="W22" s="1" t="s">
        <v>110</v>
      </c>
      <c r="X22" s="1" t="s">
        <v>110</v>
      </c>
      <c r="Y22" s="1"/>
      <c r="Z22" s="1"/>
      <c r="AA22" s="79" t="s">
        <v>110</v>
      </c>
      <c r="AB22" s="79" t="s">
        <v>110</v>
      </c>
      <c r="AC22" s="1"/>
    </row>
    <row r="23" spans="1:29" ht="18" customHeight="1" x14ac:dyDescent="0.25">
      <c r="A23" s="77">
        <v>20</v>
      </c>
      <c r="B23" s="1">
        <v>6</v>
      </c>
      <c r="C23" s="7" t="s">
        <v>164</v>
      </c>
      <c r="D23" s="7" t="s">
        <v>3</v>
      </c>
      <c r="E23" s="1" t="s">
        <v>130</v>
      </c>
      <c r="F23" s="7" t="s">
        <v>165</v>
      </c>
      <c r="G23" s="79" t="s">
        <v>110</v>
      </c>
      <c r="H23" s="79" t="s">
        <v>110</v>
      </c>
      <c r="I23" s="76">
        <v>42912</v>
      </c>
      <c r="J23" s="7" t="s">
        <v>1</v>
      </c>
      <c r="K23" s="7" t="s">
        <v>48</v>
      </c>
      <c r="L23" s="82" t="s">
        <v>110</v>
      </c>
      <c r="M23" s="83">
        <v>42928</v>
      </c>
      <c r="N23" s="7">
        <v>16</v>
      </c>
      <c r="O23" s="7" t="s">
        <v>18</v>
      </c>
      <c r="P23" s="1" t="s">
        <v>110</v>
      </c>
      <c r="Q23" s="82" t="s">
        <v>110</v>
      </c>
      <c r="R23" s="83">
        <v>42928</v>
      </c>
      <c r="S23" s="7" t="s">
        <v>111</v>
      </c>
      <c r="T23" s="7">
        <v>0</v>
      </c>
      <c r="U23" s="1"/>
      <c r="V23" s="83">
        <v>42928</v>
      </c>
      <c r="W23" s="1" t="s">
        <v>110</v>
      </c>
      <c r="X23" s="1" t="s">
        <v>110</v>
      </c>
      <c r="Y23" s="1"/>
      <c r="Z23" s="1"/>
      <c r="AA23" s="79" t="s">
        <v>110</v>
      </c>
      <c r="AB23" s="79" t="s">
        <v>110</v>
      </c>
      <c r="AC23" s="1"/>
    </row>
    <row r="24" spans="1:29" ht="18" customHeight="1" x14ac:dyDescent="0.25">
      <c r="A24" s="77">
        <v>21</v>
      </c>
      <c r="B24" s="1">
        <v>7</v>
      </c>
      <c r="C24" s="7" t="s">
        <v>164</v>
      </c>
      <c r="D24" s="7" t="s">
        <v>3</v>
      </c>
      <c r="E24" s="1" t="s">
        <v>132</v>
      </c>
      <c r="F24" s="7" t="s">
        <v>166</v>
      </c>
      <c r="G24" s="79" t="s">
        <v>110</v>
      </c>
      <c r="H24" s="79" t="s">
        <v>110</v>
      </c>
      <c r="I24" s="76">
        <v>42931</v>
      </c>
      <c r="J24" s="7" t="s">
        <v>2</v>
      </c>
      <c r="K24" s="7" t="s">
        <v>48</v>
      </c>
      <c r="L24" s="82" t="s">
        <v>110</v>
      </c>
      <c r="M24" s="83">
        <v>42934</v>
      </c>
      <c r="N24" s="7">
        <v>3</v>
      </c>
      <c r="O24" s="7" t="s">
        <v>18</v>
      </c>
      <c r="P24" s="1" t="s">
        <v>110</v>
      </c>
      <c r="Q24" s="82" t="s">
        <v>110</v>
      </c>
      <c r="R24" s="83">
        <v>42935</v>
      </c>
      <c r="S24" s="7" t="s">
        <v>111</v>
      </c>
      <c r="T24" s="7">
        <v>0</v>
      </c>
      <c r="U24" s="1"/>
      <c r="V24" s="83">
        <v>42935</v>
      </c>
      <c r="W24" s="1" t="s">
        <v>110</v>
      </c>
      <c r="X24" s="1" t="s">
        <v>110</v>
      </c>
      <c r="Y24" s="1"/>
      <c r="Z24" s="1"/>
      <c r="AA24" s="79" t="s">
        <v>110</v>
      </c>
      <c r="AB24" s="79" t="s">
        <v>110</v>
      </c>
      <c r="AC24" s="1"/>
    </row>
    <row r="25" spans="1:29" ht="18" customHeight="1" x14ac:dyDescent="0.25">
      <c r="A25" s="77">
        <v>22</v>
      </c>
      <c r="B25" s="1">
        <v>8</v>
      </c>
      <c r="C25" s="7" t="s">
        <v>164</v>
      </c>
      <c r="D25" s="7" t="s">
        <v>3</v>
      </c>
      <c r="E25" s="1" t="s">
        <v>133</v>
      </c>
      <c r="F25" s="7" t="s">
        <v>162</v>
      </c>
      <c r="G25" s="79">
        <v>44.357559999999999</v>
      </c>
      <c r="H25" s="80">
        <v>-89.595209999999994</v>
      </c>
      <c r="I25" s="76">
        <v>42935</v>
      </c>
      <c r="J25" s="7" t="s">
        <v>2</v>
      </c>
      <c r="K25" s="7" t="s">
        <v>49</v>
      </c>
      <c r="L25" s="82" t="s">
        <v>110</v>
      </c>
      <c r="M25" s="83">
        <v>42947</v>
      </c>
      <c r="N25" s="7">
        <v>12</v>
      </c>
      <c r="O25" s="7" t="s">
        <v>18</v>
      </c>
      <c r="P25" s="1" t="s">
        <v>110</v>
      </c>
      <c r="Q25" s="82" t="s">
        <v>110</v>
      </c>
      <c r="R25" s="83">
        <v>42948</v>
      </c>
      <c r="S25" s="7" t="s">
        <v>111</v>
      </c>
      <c r="T25" s="7">
        <v>0</v>
      </c>
      <c r="U25" s="1"/>
      <c r="V25" s="83">
        <v>42948</v>
      </c>
      <c r="W25" s="1" t="s">
        <v>110</v>
      </c>
      <c r="X25" s="1" t="s">
        <v>110</v>
      </c>
      <c r="Y25" s="1" t="s">
        <v>134</v>
      </c>
      <c r="Z25" s="1" t="s">
        <v>135</v>
      </c>
      <c r="AA25" s="79">
        <v>44.357849999999999</v>
      </c>
      <c r="AB25" s="80">
        <v>-89.595560000000006</v>
      </c>
      <c r="AC25" s="1" t="s">
        <v>110</v>
      </c>
    </row>
    <row r="26" spans="1:29" ht="18" customHeight="1" x14ac:dyDescent="0.25">
      <c r="A26" s="77">
        <v>23</v>
      </c>
      <c r="B26" s="1">
        <v>9</v>
      </c>
      <c r="C26" s="7" t="s">
        <v>164</v>
      </c>
      <c r="D26" s="7" t="s">
        <v>3</v>
      </c>
      <c r="E26" s="1" t="s">
        <v>133</v>
      </c>
      <c r="F26" s="7" t="s">
        <v>162</v>
      </c>
      <c r="G26" s="79">
        <v>44.357559999999999</v>
      </c>
      <c r="H26" s="80">
        <v>-89.595209999999994</v>
      </c>
      <c r="I26" s="76">
        <v>42935</v>
      </c>
      <c r="J26" s="7" t="s">
        <v>2</v>
      </c>
      <c r="K26" s="7" t="s">
        <v>49</v>
      </c>
      <c r="L26" s="82" t="s">
        <v>110</v>
      </c>
      <c r="M26" s="83">
        <v>42947</v>
      </c>
      <c r="N26" s="7">
        <v>12</v>
      </c>
      <c r="O26" s="7" t="s">
        <v>18</v>
      </c>
      <c r="P26" s="1" t="s">
        <v>110</v>
      </c>
      <c r="Q26" s="82" t="s">
        <v>110</v>
      </c>
      <c r="R26" s="83">
        <v>42947</v>
      </c>
      <c r="S26" s="7" t="s">
        <v>111</v>
      </c>
      <c r="T26" s="7">
        <v>0</v>
      </c>
      <c r="U26" s="1"/>
      <c r="V26" s="83">
        <v>42947</v>
      </c>
      <c r="W26" s="1" t="s">
        <v>110</v>
      </c>
      <c r="X26" s="1" t="s">
        <v>110</v>
      </c>
      <c r="Y26" s="1" t="s">
        <v>134</v>
      </c>
      <c r="Z26" s="1" t="s">
        <v>135</v>
      </c>
      <c r="AA26" s="79">
        <v>44.357849999999999</v>
      </c>
      <c r="AB26" s="80">
        <v>-89.595560000000006</v>
      </c>
      <c r="AC26" s="1" t="s">
        <v>110</v>
      </c>
    </row>
    <row r="27" spans="1:29" ht="18" customHeight="1" x14ac:dyDescent="0.25">
      <c r="A27" s="77">
        <v>24</v>
      </c>
      <c r="B27" s="1">
        <v>10</v>
      </c>
      <c r="C27" s="7" t="s">
        <v>164</v>
      </c>
      <c r="D27" s="7" t="s">
        <v>3</v>
      </c>
      <c r="E27" s="1" t="s">
        <v>140</v>
      </c>
      <c r="F27" s="7" t="s">
        <v>159</v>
      </c>
      <c r="G27" s="79">
        <v>44.118729999999999</v>
      </c>
      <c r="H27" s="80">
        <v>-90.773619999999994</v>
      </c>
      <c r="I27" s="76">
        <v>42940</v>
      </c>
      <c r="J27" s="7" t="s">
        <v>4</v>
      </c>
      <c r="K27" s="7" t="s">
        <v>49</v>
      </c>
      <c r="L27" s="82" t="s">
        <v>110</v>
      </c>
      <c r="M27" s="83">
        <v>42969</v>
      </c>
      <c r="N27" s="7">
        <v>29</v>
      </c>
      <c r="O27" s="7" t="s">
        <v>18</v>
      </c>
      <c r="P27" s="1" t="s">
        <v>110</v>
      </c>
      <c r="Q27" s="82" t="s">
        <v>110</v>
      </c>
      <c r="R27" s="83">
        <v>42969</v>
      </c>
      <c r="S27" s="7" t="s">
        <v>111</v>
      </c>
      <c r="T27" s="7">
        <v>0</v>
      </c>
      <c r="U27" s="1"/>
      <c r="V27" s="83">
        <v>42969</v>
      </c>
      <c r="W27" s="1" t="s">
        <v>110</v>
      </c>
      <c r="X27" s="1" t="s">
        <v>110</v>
      </c>
      <c r="Y27" s="1" t="s">
        <v>141</v>
      </c>
      <c r="Z27" s="1" t="s">
        <v>142</v>
      </c>
      <c r="AA27" s="79">
        <v>44.118639999999999</v>
      </c>
      <c r="AB27" s="80">
        <v>-90.771370000000005</v>
      </c>
      <c r="AC27" s="1" t="s">
        <v>143</v>
      </c>
    </row>
    <row r="28" spans="1:29" ht="18" customHeight="1" x14ac:dyDescent="0.25">
      <c r="A28" s="77">
        <v>25</v>
      </c>
      <c r="B28" s="1">
        <v>11</v>
      </c>
      <c r="C28" s="7" t="s">
        <v>164</v>
      </c>
      <c r="D28" s="7" t="s">
        <v>3</v>
      </c>
      <c r="E28" s="1" t="s">
        <v>140</v>
      </c>
      <c r="F28" s="7" t="s">
        <v>159</v>
      </c>
      <c r="G28" s="79">
        <v>44.118729999999999</v>
      </c>
      <c r="H28" s="80">
        <v>-90.773619999999994</v>
      </c>
      <c r="I28" s="76">
        <v>42940</v>
      </c>
      <c r="J28" s="7" t="s">
        <v>4</v>
      </c>
      <c r="K28" s="7" t="s">
        <v>48</v>
      </c>
      <c r="L28" s="82" t="s">
        <v>110</v>
      </c>
      <c r="M28" s="83">
        <v>42968</v>
      </c>
      <c r="N28" s="7">
        <v>28</v>
      </c>
      <c r="O28" s="7" t="s">
        <v>18</v>
      </c>
      <c r="P28" s="1" t="s">
        <v>110</v>
      </c>
      <c r="Q28" s="82" t="s">
        <v>110</v>
      </c>
      <c r="R28" s="82" t="s">
        <v>110</v>
      </c>
      <c r="S28" s="7"/>
      <c r="T28" s="7">
        <v>0</v>
      </c>
      <c r="U28" s="1"/>
      <c r="V28" s="83">
        <v>42968</v>
      </c>
      <c r="W28" s="1" t="s">
        <v>110</v>
      </c>
      <c r="X28" s="1" t="s">
        <v>110</v>
      </c>
      <c r="Y28" s="1" t="s">
        <v>141</v>
      </c>
      <c r="Z28" s="1" t="s">
        <v>142</v>
      </c>
      <c r="AA28" s="79">
        <v>44.118639999999999</v>
      </c>
      <c r="AB28" s="80">
        <v>-90.771370000000005</v>
      </c>
      <c r="AC28" s="1" t="s">
        <v>143</v>
      </c>
    </row>
    <row r="29" spans="1:29" ht="18" customHeight="1" x14ac:dyDescent="0.25">
      <c r="A29" s="77">
        <v>26</v>
      </c>
      <c r="B29" s="1">
        <v>12</v>
      </c>
      <c r="C29" s="7" t="s">
        <v>164</v>
      </c>
      <c r="D29" s="7" t="s">
        <v>3</v>
      </c>
      <c r="E29" s="1" t="s">
        <v>132</v>
      </c>
      <c r="F29" s="7" t="s">
        <v>166</v>
      </c>
      <c r="G29" s="79" t="s">
        <v>110</v>
      </c>
      <c r="H29" s="79" t="s">
        <v>110</v>
      </c>
      <c r="I29" s="76">
        <v>42948</v>
      </c>
      <c r="J29" s="7" t="s">
        <v>1</v>
      </c>
      <c r="K29" s="7" t="s">
        <v>49</v>
      </c>
      <c r="L29" s="82" t="s">
        <v>110</v>
      </c>
      <c r="M29" s="83">
        <v>42958</v>
      </c>
      <c r="N29" s="7">
        <v>10</v>
      </c>
      <c r="O29" s="7" t="s">
        <v>18</v>
      </c>
      <c r="P29" s="1" t="s">
        <v>110</v>
      </c>
      <c r="Q29" s="82" t="s">
        <v>110</v>
      </c>
      <c r="R29" s="82" t="s">
        <v>110</v>
      </c>
      <c r="S29" s="7"/>
      <c r="T29" s="7">
        <v>0</v>
      </c>
      <c r="U29" s="1"/>
      <c r="V29" s="83">
        <v>42959</v>
      </c>
      <c r="W29" s="1" t="s">
        <v>110</v>
      </c>
      <c r="X29" s="1" t="s">
        <v>110</v>
      </c>
      <c r="Y29" s="1"/>
      <c r="Z29" s="1"/>
      <c r="AA29" s="79" t="s">
        <v>110</v>
      </c>
      <c r="AB29" s="79" t="s">
        <v>110</v>
      </c>
      <c r="AC29" s="1"/>
    </row>
    <row r="30" spans="1:29" ht="18" customHeight="1" x14ac:dyDescent="0.25">
      <c r="A30" s="77">
        <v>27</v>
      </c>
      <c r="B30" s="1">
        <v>13</v>
      </c>
      <c r="C30" s="7" t="s">
        <v>164</v>
      </c>
      <c r="D30" s="7" t="s">
        <v>3</v>
      </c>
      <c r="E30" s="1" t="s">
        <v>132</v>
      </c>
      <c r="F30" s="7" t="s">
        <v>166</v>
      </c>
      <c r="G30" s="79" t="s">
        <v>110</v>
      </c>
      <c r="H30" s="79" t="s">
        <v>110</v>
      </c>
      <c r="I30" s="76">
        <v>42945</v>
      </c>
      <c r="J30" s="7" t="s">
        <v>5</v>
      </c>
      <c r="K30" s="7" t="s">
        <v>48</v>
      </c>
      <c r="L30" s="82" t="s">
        <v>110</v>
      </c>
      <c r="M30" s="83">
        <v>42965</v>
      </c>
      <c r="N30" s="7">
        <v>20</v>
      </c>
      <c r="O30" s="7" t="s">
        <v>18</v>
      </c>
      <c r="P30" s="1" t="s">
        <v>110</v>
      </c>
      <c r="Q30" s="82" t="s">
        <v>110</v>
      </c>
      <c r="R30" s="82" t="s">
        <v>110</v>
      </c>
      <c r="S30" s="7"/>
      <c r="T30" s="7">
        <v>0</v>
      </c>
      <c r="U30" s="1"/>
      <c r="V30" s="83">
        <v>42965</v>
      </c>
      <c r="W30" s="1" t="s">
        <v>110</v>
      </c>
      <c r="X30" s="1" t="s">
        <v>110</v>
      </c>
      <c r="Y30" s="1"/>
      <c r="Z30" s="1"/>
      <c r="AA30" s="79" t="s">
        <v>110</v>
      </c>
      <c r="AB30" s="79" t="s">
        <v>110</v>
      </c>
      <c r="AC30" s="1"/>
    </row>
    <row r="31" spans="1:29" ht="18" customHeight="1" x14ac:dyDescent="0.25">
      <c r="A31" s="77">
        <v>28</v>
      </c>
      <c r="B31" s="1">
        <v>14</v>
      </c>
      <c r="C31" s="7" t="s">
        <v>164</v>
      </c>
      <c r="D31" s="7" t="s">
        <v>3</v>
      </c>
      <c r="E31" s="1" t="s">
        <v>132</v>
      </c>
      <c r="F31" s="7" t="s">
        <v>166</v>
      </c>
      <c r="G31" s="79" t="s">
        <v>110</v>
      </c>
      <c r="H31" s="79" t="s">
        <v>110</v>
      </c>
      <c r="I31" s="76">
        <v>42947</v>
      </c>
      <c r="J31" s="7" t="s">
        <v>4</v>
      </c>
      <c r="K31" s="7" t="s">
        <v>49</v>
      </c>
      <c r="L31" s="82" t="s">
        <v>110</v>
      </c>
      <c r="M31" s="83">
        <v>42972</v>
      </c>
      <c r="N31" s="7">
        <v>25</v>
      </c>
      <c r="O31" s="7" t="s">
        <v>18</v>
      </c>
      <c r="P31" s="1" t="s">
        <v>110</v>
      </c>
      <c r="Q31" s="82" t="s">
        <v>110</v>
      </c>
      <c r="R31" s="83">
        <v>42972</v>
      </c>
      <c r="S31" s="7" t="s">
        <v>111</v>
      </c>
      <c r="T31" s="7">
        <v>1</v>
      </c>
      <c r="U31" s="1" t="s">
        <v>167</v>
      </c>
      <c r="V31" s="83">
        <v>42972</v>
      </c>
      <c r="W31" s="1" t="s">
        <v>110</v>
      </c>
      <c r="X31" s="1" t="s">
        <v>110</v>
      </c>
      <c r="Y31" s="1"/>
      <c r="Z31" s="1"/>
      <c r="AA31" s="79" t="s">
        <v>110</v>
      </c>
      <c r="AB31" s="79" t="s">
        <v>110</v>
      </c>
      <c r="AC31" s="1"/>
    </row>
    <row r="32" spans="1:29" ht="18" customHeight="1" x14ac:dyDescent="0.25">
      <c r="A32" s="77">
        <v>29</v>
      </c>
      <c r="B32" s="1">
        <v>15</v>
      </c>
      <c r="C32" s="7" t="s">
        <v>164</v>
      </c>
      <c r="D32" s="7" t="s">
        <v>3</v>
      </c>
      <c r="E32" s="1" t="s">
        <v>132</v>
      </c>
      <c r="F32" s="7" t="s">
        <v>166</v>
      </c>
      <c r="G32" s="79" t="s">
        <v>110</v>
      </c>
      <c r="H32" s="79" t="s">
        <v>110</v>
      </c>
      <c r="I32" s="76">
        <v>42954</v>
      </c>
      <c r="J32" s="7" t="s">
        <v>4</v>
      </c>
      <c r="K32" s="7" t="s">
        <v>49</v>
      </c>
      <c r="L32" s="82" t="s">
        <v>110</v>
      </c>
      <c r="M32" s="83">
        <v>42982</v>
      </c>
      <c r="N32" s="7">
        <v>28</v>
      </c>
      <c r="O32" s="7" t="s">
        <v>18</v>
      </c>
      <c r="P32" s="1" t="s">
        <v>110</v>
      </c>
      <c r="Q32" s="82" t="s">
        <v>110</v>
      </c>
      <c r="R32" s="83">
        <v>42982</v>
      </c>
      <c r="S32" s="7" t="s">
        <v>111</v>
      </c>
      <c r="T32" s="7">
        <v>1</v>
      </c>
      <c r="U32" s="1" t="s">
        <v>168</v>
      </c>
      <c r="V32" s="83">
        <v>42982</v>
      </c>
      <c r="W32" s="1" t="s">
        <v>110</v>
      </c>
      <c r="X32" s="1" t="s">
        <v>110</v>
      </c>
      <c r="Y32" s="1"/>
      <c r="Z32" s="1"/>
      <c r="AA32" s="79" t="s">
        <v>110</v>
      </c>
      <c r="AB32" s="79" t="s">
        <v>110</v>
      </c>
      <c r="AC32" s="1"/>
    </row>
    <row r="33" spans="1:29" ht="18" customHeight="1" x14ac:dyDescent="0.25">
      <c r="A33" s="77">
        <v>30</v>
      </c>
      <c r="B33" s="1">
        <v>16</v>
      </c>
      <c r="C33" s="7" t="s">
        <v>164</v>
      </c>
      <c r="D33" s="7" t="s">
        <v>3</v>
      </c>
      <c r="E33" s="1" t="s">
        <v>131</v>
      </c>
      <c r="F33" s="7" t="s">
        <v>166</v>
      </c>
      <c r="G33" s="79" t="s">
        <v>110</v>
      </c>
      <c r="H33" s="79" t="s">
        <v>110</v>
      </c>
      <c r="I33" s="76">
        <v>42955</v>
      </c>
      <c r="J33" s="7" t="s">
        <v>2</v>
      </c>
      <c r="K33" s="7" t="s">
        <v>49</v>
      </c>
      <c r="L33" s="82" t="s">
        <v>110</v>
      </c>
      <c r="M33" s="83">
        <v>42969</v>
      </c>
      <c r="N33" s="7">
        <v>14</v>
      </c>
      <c r="O33" s="7" t="s">
        <v>18</v>
      </c>
      <c r="P33" s="1" t="s">
        <v>110</v>
      </c>
      <c r="Q33" s="82" t="s">
        <v>110</v>
      </c>
      <c r="R33" s="83">
        <v>42969</v>
      </c>
      <c r="S33" s="7" t="s">
        <v>111</v>
      </c>
      <c r="T33" s="7">
        <v>0</v>
      </c>
      <c r="U33" s="1"/>
      <c r="V33" s="83">
        <v>42969</v>
      </c>
      <c r="W33" s="1" t="s">
        <v>110</v>
      </c>
      <c r="X33" s="1" t="s">
        <v>110</v>
      </c>
      <c r="Y33" s="1"/>
      <c r="Z33" s="1"/>
      <c r="AA33" s="79" t="s">
        <v>110</v>
      </c>
      <c r="AB33" s="79" t="s">
        <v>110</v>
      </c>
      <c r="AC33" s="1"/>
    </row>
    <row r="34" spans="1:29" ht="18" customHeight="1" x14ac:dyDescent="0.25">
      <c r="A34" s="77">
        <v>31</v>
      </c>
      <c r="B34" s="1">
        <v>17</v>
      </c>
      <c r="C34" s="7" t="s">
        <v>164</v>
      </c>
      <c r="D34" s="7" t="s">
        <v>3</v>
      </c>
      <c r="E34" s="1" t="s">
        <v>136</v>
      </c>
      <c r="F34" s="7" t="s">
        <v>159</v>
      </c>
      <c r="G34" s="79">
        <v>44.129019999999997</v>
      </c>
      <c r="H34" s="80">
        <v>-90.87867</v>
      </c>
      <c r="I34" s="76">
        <v>42968</v>
      </c>
      <c r="J34" s="7" t="s">
        <v>2</v>
      </c>
      <c r="K34" s="7" t="s">
        <v>48</v>
      </c>
      <c r="L34" s="82" t="s">
        <v>110</v>
      </c>
      <c r="M34" s="83">
        <v>42982</v>
      </c>
      <c r="N34" s="7">
        <v>14</v>
      </c>
      <c r="O34" s="7" t="s">
        <v>18</v>
      </c>
      <c r="P34" s="1" t="s">
        <v>110</v>
      </c>
      <c r="Q34" s="82" t="s">
        <v>110</v>
      </c>
      <c r="R34" s="83">
        <v>42982</v>
      </c>
      <c r="S34" s="7" t="s">
        <v>111</v>
      </c>
      <c r="T34" s="7">
        <v>1</v>
      </c>
      <c r="U34" s="1" t="s">
        <v>169</v>
      </c>
      <c r="V34" s="83">
        <v>42982</v>
      </c>
      <c r="W34" s="1" t="s">
        <v>110</v>
      </c>
      <c r="X34" s="1" t="s">
        <v>110</v>
      </c>
      <c r="Y34" s="1" t="s">
        <v>137</v>
      </c>
      <c r="Z34" s="1" t="s">
        <v>138</v>
      </c>
      <c r="AA34" s="79">
        <v>44.128950000000003</v>
      </c>
      <c r="AB34" s="80">
        <v>-90.876800000000003</v>
      </c>
      <c r="AC34" s="1" t="s">
        <v>139</v>
      </c>
    </row>
    <row r="35" spans="1:29" ht="18" customHeight="1" x14ac:dyDescent="0.25">
      <c r="A35" s="77">
        <v>32</v>
      </c>
      <c r="B35" s="1">
        <v>18</v>
      </c>
      <c r="C35" s="7" t="s">
        <v>164</v>
      </c>
      <c r="D35" s="7" t="s">
        <v>3</v>
      </c>
      <c r="E35" s="1" t="s">
        <v>136</v>
      </c>
      <c r="F35" s="7" t="s">
        <v>159</v>
      </c>
      <c r="G35" s="79">
        <v>44.129019999999997</v>
      </c>
      <c r="H35" s="80">
        <v>-90.87867</v>
      </c>
      <c r="I35" s="76">
        <v>42968</v>
      </c>
      <c r="J35" s="7" t="s">
        <v>4</v>
      </c>
      <c r="K35" s="7" t="s">
        <v>48</v>
      </c>
      <c r="L35" s="82" t="s">
        <v>110</v>
      </c>
      <c r="M35" s="83">
        <v>42998</v>
      </c>
      <c r="N35" s="7">
        <v>30</v>
      </c>
      <c r="O35" s="7" t="s">
        <v>18</v>
      </c>
      <c r="P35" s="1" t="s">
        <v>110</v>
      </c>
      <c r="Q35" s="82" t="s">
        <v>110</v>
      </c>
      <c r="R35" s="82" t="s">
        <v>110</v>
      </c>
      <c r="S35" s="7"/>
      <c r="T35" s="7">
        <v>1</v>
      </c>
      <c r="U35" s="1" t="s">
        <v>170</v>
      </c>
      <c r="V35" s="83">
        <v>42999</v>
      </c>
      <c r="W35" s="1" t="s">
        <v>110</v>
      </c>
      <c r="X35" s="1" t="s">
        <v>110</v>
      </c>
      <c r="Y35" s="1" t="s">
        <v>137</v>
      </c>
      <c r="Z35" s="1" t="s">
        <v>138</v>
      </c>
      <c r="AA35" s="79">
        <v>44.128950000000003</v>
      </c>
      <c r="AB35" s="80">
        <v>-90.876800000000003</v>
      </c>
      <c r="AC35" s="1" t="s">
        <v>139</v>
      </c>
    </row>
    <row r="36" spans="1:29" ht="18" customHeight="1" x14ac:dyDescent="0.25">
      <c r="A36" s="77">
        <v>33</v>
      </c>
      <c r="B36" s="1">
        <v>19</v>
      </c>
      <c r="C36" s="7" t="s">
        <v>164</v>
      </c>
      <c r="D36" s="7" t="s">
        <v>3</v>
      </c>
      <c r="E36" s="1" t="s">
        <v>136</v>
      </c>
      <c r="F36" s="7" t="s">
        <v>159</v>
      </c>
      <c r="G36" s="79">
        <v>44.129019999999997</v>
      </c>
      <c r="H36" s="80">
        <v>-90.87867</v>
      </c>
      <c r="I36" s="76">
        <v>42968</v>
      </c>
      <c r="J36" s="7" t="s">
        <v>4</v>
      </c>
      <c r="K36" s="7"/>
      <c r="L36" s="82" t="s">
        <v>110</v>
      </c>
      <c r="M36" s="82" t="s">
        <v>110</v>
      </c>
      <c r="N36" s="7" t="s">
        <v>110</v>
      </c>
      <c r="O36" s="7" t="s">
        <v>19</v>
      </c>
      <c r="P36" s="1" t="s">
        <v>110</v>
      </c>
      <c r="Q36" s="82" t="s">
        <v>110</v>
      </c>
      <c r="R36" s="82" t="s">
        <v>110</v>
      </c>
      <c r="S36" s="7"/>
      <c r="T36" s="7">
        <v>0</v>
      </c>
      <c r="U36" s="1"/>
      <c r="V36" s="82" t="s">
        <v>110</v>
      </c>
      <c r="W36" s="1" t="s">
        <v>110</v>
      </c>
      <c r="X36" s="1" t="s">
        <v>110</v>
      </c>
      <c r="Y36" s="1" t="s">
        <v>137</v>
      </c>
      <c r="Z36" s="1" t="s">
        <v>138</v>
      </c>
      <c r="AA36" s="79">
        <v>44.128950000000003</v>
      </c>
      <c r="AB36" s="80">
        <v>-90.876800000000003</v>
      </c>
      <c r="AC36" s="1" t="s">
        <v>139</v>
      </c>
    </row>
    <row r="37" spans="1:29" ht="18" customHeight="1" x14ac:dyDescent="0.25">
      <c r="A37" s="77">
        <v>34</v>
      </c>
      <c r="B37" s="1">
        <v>20</v>
      </c>
      <c r="C37" s="7" t="s">
        <v>164</v>
      </c>
      <c r="D37" s="7" t="s">
        <v>3</v>
      </c>
      <c r="E37" s="1" t="s">
        <v>136</v>
      </c>
      <c r="F37" s="7" t="s">
        <v>159</v>
      </c>
      <c r="G37" s="79">
        <v>44.129019999999997</v>
      </c>
      <c r="H37" s="80">
        <v>-90.87867</v>
      </c>
      <c r="I37" s="76">
        <v>42968</v>
      </c>
      <c r="J37" s="7" t="s">
        <v>4</v>
      </c>
      <c r="K37" s="7" t="s">
        <v>48</v>
      </c>
      <c r="L37" s="82" t="s">
        <v>110</v>
      </c>
      <c r="M37" s="83">
        <v>42997</v>
      </c>
      <c r="N37" s="7">
        <v>29</v>
      </c>
      <c r="O37" s="7" t="s">
        <v>18</v>
      </c>
      <c r="P37" s="1" t="s">
        <v>110</v>
      </c>
      <c r="Q37" s="82" t="s">
        <v>110</v>
      </c>
      <c r="R37" s="82" t="s">
        <v>110</v>
      </c>
      <c r="S37" s="7"/>
      <c r="T37" s="7">
        <v>1</v>
      </c>
      <c r="U37" s="1" t="s">
        <v>171</v>
      </c>
      <c r="V37" s="83">
        <v>42998</v>
      </c>
      <c r="W37" s="1" t="s">
        <v>110</v>
      </c>
      <c r="X37" s="1" t="s">
        <v>110</v>
      </c>
      <c r="Y37" s="1" t="s">
        <v>137</v>
      </c>
      <c r="Z37" s="1" t="s">
        <v>138</v>
      </c>
      <c r="AA37" s="79">
        <v>44.128950000000003</v>
      </c>
      <c r="AB37" s="80">
        <v>-90.876800000000003</v>
      </c>
      <c r="AC37" s="1" t="s">
        <v>139</v>
      </c>
    </row>
    <row r="38" spans="1:29" ht="18" customHeight="1" x14ac:dyDescent="0.25">
      <c r="A38" s="77">
        <v>35</v>
      </c>
      <c r="B38" s="1">
        <v>21</v>
      </c>
      <c r="C38" s="7" t="s">
        <v>164</v>
      </c>
      <c r="D38" s="7" t="s">
        <v>3</v>
      </c>
      <c r="E38" s="1" t="s">
        <v>136</v>
      </c>
      <c r="F38" s="7" t="s">
        <v>159</v>
      </c>
      <c r="G38" s="79">
        <v>44.129019999999997</v>
      </c>
      <c r="H38" s="80">
        <v>-90.87867</v>
      </c>
      <c r="I38" s="76">
        <v>42968</v>
      </c>
      <c r="J38" s="7" t="s">
        <v>4</v>
      </c>
      <c r="K38" s="7" t="s">
        <v>48</v>
      </c>
      <c r="L38" s="82" t="s">
        <v>110</v>
      </c>
      <c r="M38" s="83">
        <v>43006</v>
      </c>
      <c r="N38" s="7">
        <v>38</v>
      </c>
      <c r="O38" s="7" t="s">
        <v>18</v>
      </c>
      <c r="P38" s="1" t="s">
        <v>110</v>
      </c>
      <c r="Q38" s="82" t="s">
        <v>110</v>
      </c>
      <c r="R38" s="82" t="s">
        <v>110</v>
      </c>
      <c r="S38" s="7"/>
      <c r="T38" s="7">
        <v>1</v>
      </c>
      <c r="U38" s="1" t="s">
        <v>170</v>
      </c>
      <c r="V38" s="83">
        <v>43007</v>
      </c>
      <c r="W38" s="1" t="s">
        <v>110</v>
      </c>
      <c r="X38" s="1" t="s">
        <v>110</v>
      </c>
      <c r="Y38" s="1" t="s">
        <v>137</v>
      </c>
      <c r="Z38" s="1" t="s">
        <v>138</v>
      </c>
      <c r="AA38" s="79">
        <v>44.128950000000003</v>
      </c>
      <c r="AB38" s="80">
        <v>-90.876800000000003</v>
      </c>
      <c r="AC38" s="1" t="s">
        <v>139</v>
      </c>
    </row>
    <row r="39" spans="1:29" ht="18" customHeight="1" x14ac:dyDescent="0.25">
      <c r="A39" s="77">
        <v>36</v>
      </c>
      <c r="B39" s="1">
        <v>22</v>
      </c>
      <c r="C39" s="7" t="s">
        <v>164</v>
      </c>
      <c r="D39" s="7" t="s">
        <v>3</v>
      </c>
      <c r="E39" s="1" t="s">
        <v>136</v>
      </c>
      <c r="F39" s="7" t="s">
        <v>159</v>
      </c>
      <c r="G39" s="79">
        <v>44.129019999999997</v>
      </c>
      <c r="H39" s="80">
        <v>-90.87867</v>
      </c>
      <c r="I39" s="76">
        <v>42968</v>
      </c>
      <c r="J39" s="7" t="s">
        <v>6</v>
      </c>
      <c r="K39" s="7" t="s">
        <v>49</v>
      </c>
      <c r="L39" s="82" t="s">
        <v>110</v>
      </c>
      <c r="M39" s="83">
        <v>42989</v>
      </c>
      <c r="N39" s="7">
        <v>21</v>
      </c>
      <c r="O39" s="7" t="s">
        <v>18</v>
      </c>
      <c r="P39" s="1" t="s">
        <v>110</v>
      </c>
      <c r="Q39" s="82" t="s">
        <v>110</v>
      </c>
      <c r="R39" s="83">
        <v>42990</v>
      </c>
      <c r="S39" s="7" t="s">
        <v>111</v>
      </c>
      <c r="T39" s="7">
        <v>1</v>
      </c>
      <c r="U39" s="1" t="s">
        <v>172</v>
      </c>
      <c r="V39" s="83">
        <v>42990</v>
      </c>
      <c r="W39" s="1" t="s">
        <v>110</v>
      </c>
      <c r="X39" s="1" t="s">
        <v>110</v>
      </c>
      <c r="Y39" s="1" t="s">
        <v>137</v>
      </c>
      <c r="Z39" s="1" t="s">
        <v>138</v>
      </c>
      <c r="AA39" s="79">
        <v>44.128950000000003</v>
      </c>
      <c r="AB39" s="80">
        <v>-90.876800000000003</v>
      </c>
      <c r="AC39" s="1" t="s">
        <v>139</v>
      </c>
    </row>
    <row r="40" spans="1:29" ht="18" customHeight="1" x14ac:dyDescent="0.25">
      <c r="A40" s="77">
        <v>37</v>
      </c>
      <c r="B40" s="1">
        <v>23</v>
      </c>
      <c r="C40" s="7" t="s">
        <v>164</v>
      </c>
      <c r="D40" s="7" t="s">
        <v>3</v>
      </c>
      <c r="E40" s="1" t="s">
        <v>140</v>
      </c>
      <c r="F40" s="7" t="s">
        <v>159</v>
      </c>
      <c r="G40" s="79">
        <v>44.118729999999999</v>
      </c>
      <c r="H40" s="80">
        <v>-90.773619999999994</v>
      </c>
      <c r="I40" s="76">
        <v>42968</v>
      </c>
      <c r="J40" s="7" t="s">
        <v>5</v>
      </c>
      <c r="K40" s="7" t="s">
        <v>48</v>
      </c>
      <c r="L40" s="82" t="s">
        <v>110</v>
      </c>
      <c r="M40" s="83">
        <v>42989</v>
      </c>
      <c r="N40" s="7">
        <v>21</v>
      </c>
      <c r="O40" s="7" t="s">
        <v>18</v>
      </c>
      <c r="P40" s="1" t="s">
        <v>110</v>
      </c>
      <c r="Q40" s="82" t="s">
        <v>110</v>
      </c>
      <c r="R40" s="83">
        <v>42990</v>
      </c>
      <c r="S40" s="7" t="s">
        <v>111</v>
      </c>
      <c r="T40" s="7">
        <v>1</v>
      </c>
      <c r="U40" s="1" t="s">
        <v>173</v>
      </c>
      <c r="V40" s="83">
        <v>42990</v>
      </c>
      <c r="W40" s="1" t="s">
        <v>110</v>
      </c>
      <c r="X40" s="1" t="s">
        <v>110</v>
      </c>
      <c r="Y40" s="1" t="s">
        <v>141</v>
      </c>
      <c r="Z40" s="1" t="s">
        <v>142</v>
      </c>
      <c r="AA40" s="79">
        <v>44.118639999999999</v>
      </c>
      <c r="AB40" s="80">
        <v>-90.771370000000005</v>
      </c>
      <c r="AC40" s="1" t="s">
        <v>143</v>
      </c>
    </row>
    <row r="41" spans="1:29" ht="18" customHeight="1" x14ac:dyDescent="0.25">
      <c r="A41" s="77">
        <v>38</v>
      </c>
      <c r="B41" s="1">
        <v>24</v>
      </c>
      <c r="C41" s="7" t="s">
        <v>164</v>
      </c>
      <c r="D41" s="7" t="s">
        <v>3</v>
      </c>
      <c r="E41" s="1" t="s">
        <v>140</v>
      </c>
      <c r="F41" s="7" t="s">
        <v>159</v>
      </c>
      <c r="G41" s="79">
        <v>44.118729999999999</v>
      </c>
      <c r="H41" s="80">
        <v>-90.773619999999994</v>
      </c>
      <c r="I41" s="76">
        <v>42968</v>
      </c>
      <c r="J41" s="7" t="s">
        <v>4</v>
      </c>
      <c r="K41" s="7"/>
      <c r="L41" s="82" t="s">
        <v>110</v>
      </c>
      <c r="M41" s="82" t="s">
        <v>110</v>
      </c>
      <c r="N41" s="7" t="s">
        <v>110</v>
      </c>
      <c r="O41" s="7" t="s">
        <v>19</v>
      </c>
      <c r="P41" s="1" t="s">
        <v>110</v>
      </c>
      <c r="Q41" s="82" t="s">
        <v>110</v>
      </c>
      <c r="R41" s="82" t="s">
        <v>110</v>
      </c>
      <c r="S41" s="7"/>
      <c r="T41" s="7">
        <v>0</v>
      </c>
      <c r="U41" s="1"/>
      <c r="V41" s="82" t="s">
        <v>110</v>
      </c>
      <c r="W41" s="1" t="s">
        <v>110</v>
      </c>
      <c r="X41" s="1" t="s">
        <v>110</v>
      </c>
      <c r="Y41" s="1" t="s">
        <v>141</v>
      </c>
      <c r="Z41" s="1" t="s">
        <v>142</v>
      </c>
      <c r="AA41" s="79">
        <v>44.118639999999999</v>
      </c>
      <c r="AB41" s="80">
        <v>-90.771370000000005</v>
      </c>
      <c r="AC41" s="1" t="s">
        <v>143</v>
      </c>
    </row>
    <row r="42" spans="1:29" ht="18" customHeight="1" x14ac:dyDescent="0.25">
      <c r="A42" s="77">
        <v>39</v>
      </c>
      <c r="B42" s="1">
        <v>25</v>
      </c>
      <c r="C42" s="7" t="s">
        <v>164</v>
      </c>
      <c r="D42" s="7" t="s">
        <v>3</v>
      </c>
      <c r="E42" s="1" t="s">
        <v>128</v>
      </c>
      <c r="F42" s="7" t="s">
        <v>163</v>
      </c>
      <c r="G42" s="79" t="s">
        <v>110</v>
      </c>
      <c r="H42" s="79" t="s">
        <v>110</v>
      </c>
      <c r="I42" s="76">
        <v>42970</v>
      </c>
      <c r="J42" s="7" t="s">
        <v>2</v>
      </c>
      <c r="K42" s="7" t="s">
        <v>49</v>
      </c>
      <c r="L42" s="82" t="s">
        <v>110</v>
      </c>
      <c r="M42" s="83">
        <v>42985</v>
      </c>
      <c r="N42" s="7">
        <v>15</v>
      </c>
      <c r="O42" s="7" t="s">
        <v>18</v>
      </c>
      <c r="P42" s="1" t="s">
        <v>110</v>
      </c>
      <c r="Q42" s="82" t="s">
        <v>110</v>
      </c>
      <c r="R42" s="83">
        <v>42985</v>
      </c>
      <c r="S42" s="7" t="s">
        <v>111</v>
      </c>
      <c r="T42" s="7">
        <v>1</v>
      </c>
      <c r="U42" s="1" t="s">
        <v>174</v>
      </c>
      <c r="V42" s="83">
        <v>42985</v>
      </c>
      <c r="W42" s="1" t="s">
        <v>110</v>
      </c>
      <c r="X42" s="1" t="s">
        <v>110</v>
      </c>
      <c r="Y42" s="1"/>
      <c r="Z42" s="1"/>
      <c r="AA42" s="79" t="s">
        <v>110</v>
      </c>
      <c r="AB42" s="79" t="s">
        <v>110</v>
      </c>
      <c r="AC42" s="1"/>
    </row>
    <row r="43" spans="1:29" ht="18" customHeight="1" x14ac:dyDescent="0.25">
      <c r="A43" s="77">
        <v>40</v>
      </c>
      <c r="B43" s="1">
        <v>26</v>
      </c>
      <c r="C43" s="7" t="s">
        <v>164</v>
      </c>
      <c r="D43" s="7" t="s">
        <v>3</v>
      </c>
      <c r="E43" s="1" t="s">
        <v>132</v>
      </c>
      <c r="F43" s="7" t="s">
        <v>166</v>
      </c>
      <c r="G43" s="79" t="s">
        <v>110</v>
      </c>
      <c r="H43" s="79" t="s">
        <v>110</v>
      </c>
      <c r="I43" s="76">
        <v>42973</v>
      </c>
      <c r="J43" s="7" t="s">
        <v>6</v>
      </c>
      <c r="K43" s="7" t="s">
        <v>48</v>
      </c>
      <c r="L43" s="82" t="s">
        <v>110</v>
      </c>
      <c r="M43" s="83">
        <v>42992</v>
      </c>
      <c r="N43" s="7">
        <v>19</v>
      </c>
      <c r="O43" s="7" t="s">
        <v>18</v>
      </c>
      <c r="P43" s="1" t="s">
        <v>110</v>
      </c>
      <c r="Q43" s="82" t="s">
        <v>110</v>
      </c>
      <c r="R43" s="83">
        <v>42992</v>
      </c>
      <c r="S43" s="7" t="s">
        <v>111</v>
      </c>
      <c r="T43" s="7">
        <v>1</v>
      </c>
      <c r="U43" s="1" t="s">
        <v>175</v>
      </c>
      <c r="V43" s="83">
        <v>42992</v>
      </c>
      <c r="W43" s="1" t="s">
        <v>110</v>
      </c>
      <c r="X43" s="1" t="s">
        <v>110</v>
      </c>
      <c r="Y43" s="1"/>
      <c r="Z43" s="1"/>
      <c r="AA43" s="79" t="s">
        <v>110</v>
      </c>
      <c r="AB43" s="79" t="s">
        <v>110</v>
      </c>
      <c r="AC43" s="1"/>
    </row>
    <row r="44" spans="1:29" ht="18" customHeight="1" x14ac:dyDescent="0.25">
      <c r="A44" s="77">
        <v>41</v>
      </c>
      <c r="B44" s="1">
        <v>27</v>
      </c>
      <c r="C44" s="7" t="s">
        <v>164</v>
      </c>
      <c r="D44" s="7" t="s">
        <v>3</v>
      </c>
      <c r="E44" s="1" t="s">
        <v>132</v>
      </c>
      <c r="F44" s="7" t="s">
        <v>166</v>
      </c>
      <c r="G44" s="79" t="s">
        <v>110</v>
      </c>
      <c r="H44" s="79" t="s">
        <v>110</v>
      </c>
      <c r="I44" s="76">
        <v>42973</v>
      </c>
      <c r="J44" s="7" t="s">
        <v>5</v>
      </c>
      <c r="K44" s="7" t="s">
        <v>48</v>
      </c>
      <c r="L44" s="82" t="s">
        <v>110</v>
      </c>
      <c r="M44" s="83">
        <v>42996</v>
      </c>
      <c r="N44" s="7">
        <v>23</v>
      </c>
      <c r="O44" s="7" t="s">
        <v>18</v>
      </c>
      <c r="P44" s="1" t="s">
        <v>110</v>
      </c>
      <c r="Q44" s="82" t="s">
        <v>110</v>
      </c>
      <c r="R44" s="82" t="s">
        <v>110</v>
      </c>
      <c r="S44" s="7"/>
      <c r="T44" s="7">
        <v>1</v>
      </c>
      <c r="U44" s="1" t="s">
        <v>176</v>
      </c>
      <c r="V44" s="83">
        <v>42997</v>
      </c>
      <c r="W44" s="1" t="s">
        <v>110</v>
      </c>
      <c r="X44" s="1" t="s">
        <v>110</v>
      </c>
      <c r="Y44" s="1"/>
      <c r="Z44" s="1"/>
      <c r="AA44" s="79" t="s">
        <v>110</v>
      </c>
      <c r="AB44" s="79" t="s">
        <v>110</v>
      </c>
      <c r="AC44" s="1"/>
    </row>
    <row r="45" spans="1:29" ht="18" customHeight="1" x14ac:dyDescent="0.25">
      <c r="A45" s="77">
        <v>42</v>
      </c>
      <c r="B45" s="1">
        <v>28</v>
      </c>
      <c r="C45" s="7" t="s">
        <v>164</v>
      </c>
      <c r="D45" s="7" t="s">
        <v>3</v>
      </c>
      <c r="E45" s="1" t="s">
        <v>132</v>
      </c>
      <c r="F45" s="7" t="s">
        <v>166</v>
      </c>
      <c r="G45" s="79" t="s">
        <v>110</v>
      </c>
      <c r="H45" s="79" t="s">
        <v>110</v>
      </c>
      <c r="I45" s="76">
        <v>42973</v>
      </c>
      <c r="J45" s="7" t="s">
        <v>2</v>
      </c>
      <c r="K45" s="7" t="s">
        <v>49</v>
      </c>
      <c r="L45" s="82" t="s">
        <v>110</v>
      </c>
      <c r="M45" s="83">
        <v>42989</v>
      </c>
      <c r="N45" s="7">
        <v>16</v>
      </c>
      <c r="O45" s="7" t="s">
        <v>18</v>
      </c>
      <c r="P45" s="1" t="s">
        <v>110</v>
      </c>
      <c r="Q45" s="82" t="s">
        <v>110</v>
      </c>
      <c r="R45" s="83">
        <v>42989</v>
      </c>
      <c r="S45" s="7" t="s">
        <v>111</v>
      </c>
      <c r="T45" s="7">
        <v>1</v>
      </c>
      <c r="U45" s="1" t="s">
        <v>177</v>
      </c>
      <c r="V45" s="83">
        <v>42989</v>
      </c>
      <c r="W45" s="1" t="s">
        <v>110</v>
      </c>
      <c r="X45" s="1" t="s">
        <v>110</v>
      </c>
      <c r="Y45" s="1"/>
      <c r="Z45" s="1"/>
      <c r="AA45" s="79" t="s">
        <v>110</v>
      </c>
      <c r="AB45" s="79" t="s">
        <v>110</v>
      </c>
      <c r="AC45" s="1"/>
    </row>
    <row r="46" spans="1:29" ht="18" customHeight="1" x14ac:dyDescent="0.25">
      <c r="A46" s="77">
        <v>43</v>
      </c>
      <c r="B46" s="1">
        <v>1</v>
      </c>
      <c r="C46" s="7" t="s">
        <v>158</v>
      </c>
      <c r="D46" s="7" t="s">
        <v>7</v>
      </c>
      <c r="E46" s="1" t="s">
        <v>150</v>
      </c>
      <c r="F46" s="7" t="s">
        <v>162</v>
      </c>
      <c r="G46" s="79">
        <v>41.591610000000003</v>
      </c>
      <c r="H46" s="80">
        <v>-93.279409999999999</v>
      </c>
      <c r="I46" s="76">
        <v>42913</v>
      </c>
      <c r="J46" s="7" t="s">
        <v>1</v>
      </c>
      <c r="K46" s="7" t="s">
        <v>48</v>
      </c>
      <c r="L46" s="82" t="s">
        <v>110</v>
      </c>
      <c r="M46" s="83">
        <v>42931</v>
      </c>
      <c r="N46" s="7">
        <v>18</v>
      </c>
      <c r="O46" s="7" t="s">
        <v>18</v>
      </c>
      <c r="P46" s="1" t="s">
        <v>110</v>
      </c>
      <c r="Q46" s="82" t="s">
        <v>110</v>
      </c>
      <c r="R46" s="83">
        <v>42933</v>
      </c>
      <c r="S46" s="7" t="s">
        <v>111</v>
      </c>
      <c r="T46" s="7">
        <v>0</v>
      </c>
      <c r="U46" s="1"/>
      <c r="V46" s="83">
        <v>42933</v>
      </c>
      <c r="W46" s="1">
        <v>476644.6</v>
      </c>
      <c r="X46" s="1">
        <v>4600797.2</v>
      </c>
      <c r="Y46" s="1" t="s">
        <v>151</v>
      </c>
      <c r="Z46" s="1" t="s">
        <v>152</v>
      </c>
      <c r="AA46" s="79">
        <v>41.591610000000003</v>
      </c>
      <c r="AB46" s="80">
        <v>-93.279409999999999</v>
      </c>
      <c r="AC46" s="1" t="s">
        <v>110</v>
      </c>
    </row>
    <row r="47" spans="1:29" ht="18" customHeight="1" x14ac:dyDescent="0.25">
      <c r="A47" s="77">
        <v>44</v>
      </c>
      <c r="B47" s="1">
        <v>2</v>
      </c>
      <c r="C47" s="7" t="s">
        <v>158</v>
      </c>
      <c r="D47" s="7" t="s">
        <v>7</v>
      </c>
      <c r="E47" s="1" t="s">
        <v>150</v>
      </c>
      <c r="F47" s="7" t="s">
        <v>162</v>
      </c>
      <c r="G47" s="79">
        <v>41.591610000000003</v>
      </c>
      <c r="H47" s="80">
        <v>-93.279409999999999</v>
      </c>
      <c r="I47" s="76">
        <v>42913</v>
      </c>
      <c r="J47" s="7" t="s">
        <v>2</v>
      </c>
      <c r="K47" s="7"/>
      <c r="L47" s="82" t="s">
        <v>110</v>
      </c>
      <c r="M47" s="82" t="s">
        <v>110</v>
      </c>
      <c r="N47" s="7" t="s">
        <v>110</v>
      </c>
      <c r="O47" s="7" t="s">
        <v>21</v>
      </c>
      <c r="P47" s="1">
        <v>1</v>
      </c>
      <c r="Q47" s="83">
        <v>42915</v>
      </c>
      <c r="R47" s="82" t="s">
        <v>110</v>
      </c>
      <c r="S47" s="7"/>
      <c r="T47" s="7">
        <v>0</v>
      </c>
      <c r="U47" s="1"/>
      <c r="V47" s="82" t="s">
        <v>110</v>
      </c>
      <c r="W47" s="1" t="s">
        <v>110</v>
      </c>
      <c r="X47" s="1" t="s">
        <v>110</v>
      </c>
      <c r="Y47" s="1" t="s">
        <v>151</v>
      </c>
      <c r="Z47" s="1" t="s">
        <v>152</v>
      </c>
      <c r="AA47" s="79">
        <v>41.591610000000003</v>
      </c>
      <c r="AB47" s="80">
        <v>-93.279409999999999</v>
      </c>
      <c r="AC47" s="1" t="s">
        <v>110</v>
      </c>
    </row>
    <row r="48" spans="1:29" ht="18" customHeight="1" x14ac:dyDescent="0.25">
      <c r="A48" s="77">
        <v>45</v>
      </c>
      <c r="B48" s="1">
        <v>3</v>
      </c>
      <c r="C48" s="7" t="s">
        <v>158</v>
      </c>
      <c r="D48" s="7" t="s">
        <v>7</v>
      </c>
      <c r="E48" s="1" t="s">
        <v>150</v>
      </c>
      <c r="F48" s="7" t="s">
        <v>162</v>
      </c>
      <c r="G48" s="79">
        <v>41.591610000000003</v>
      </c>
      <c r="H48" s="80">
        <v>-93.279409999999999</v>
      </c>
      <c r="I48" s="76">
        <v>42921</v>
      </c>
      <c r="J48" s="7" t="s">
        <v>8</v>
      </c>
      <c r="K48" s="7" t="s">
        <v>48</v>
      </c>
      <c r="L48" s="83">
        <v>42933</v>
      </c>
      <c r="M48" s="83">
        <v>42943</v>
      </c>
      <c r="N48" s="7">
        <v>22</v>
      </c>
      <c r="O48" s="7" t="s">
        <v>18</v>
      </c>
      <c r="P48" s="1" t="s">
        <v>110</v>
      </c>
      <c r="Q48" s="82" t="s">
        <v>110</v>
      </c>
      <c r="R48" s="83">
        <v>42943</v>
      </c>
      <c r="S48" s="7" t="s">
        <v>111</v>
      </c>
      <c r="T48" s="7">
        <v>0</v>
      </c>
      <c r="U48" s="1"/>
      <c r="V48" s="83">
        <v>42943</v>
      </c>
      <c r="W48" s="1">
        <v>476644.6</v>
      </c>
      <c r="X48" s="1">
        <v>4600797.2</v>
      </c>
      <c r="Y48" s="1" t="s">
        <v>151</v>
      </c>
      <c r="Z48" s="1" t="s">
        <v>152</v>
      </c>
      <c r="AA48" s="79">
        <v>41.591610000000003</v>
      </c>
      <c r="AB48" s="80">
        <v>-93.279409999999999</v>
      </c>
      <c r="AC48" s="1" t="s">
        <v>110</v>
      </c>
    </row>
    <row r="49" spans="1:29" ht="18" customHeight="1" x14ac:dyDescent="0.25">
      <c r="A49" s="77">
        <v>46</v>
      </c>
      <c r="B49" s="1">
        <v>4</v>
      </c>
      <c r="C49" s="7" t="s">
        <v>158</v>
      </c>
      <c r="D49" s="7" t="s">
        <v>7</v>
      </c>
      <c r="E49" s="1" t="s">
        <v>150</v>
      </c>
      <c r="F49" s="7" t="s">
        <v>162</v>
      </c>
      <c r="G49" s="79">
        <v>41.591610000000003</v>
      </c>
      <c r="H49" s="80">
        <v>-93.279409999999999</v>
      </c>
      <c r="I49" s="76">
        <v>42921</v>
      </c>
      <c r="J49" s="7" t="s">
        <v>8</v>
      </c>
      <c r="K49" s="7"/>
      <c r="L49" s="82" t="s">
        <v>110</v>
      </c>
      <c r="M49" s="82" t="s">
        <v>110</v>
      </c>
      <c r="N49" s="7" t="s">
        <v>110</v>
      </c>
      <c r="O49" s="7" t="s">
        <v>20</v>
      </c>
      <c r="P49" s="1" t="s">
        <v>110</v>
      </c>
      <c r="Q49" s="82" t="s">
        <v>110</v>
      </c>
      <c r="R49" s="82" t="s">
        <v>110</v>
      </c>
      <c r="S49" s="7"/>
      <c r="T49" s="7">
        <v>0</v>
      </c>
      <c r="U49" s="1"/>
      <c r="V49" s="82" t="s">
        <v>110</v>
      </c>
      <c r="W49" s="1" t="s">
        <v>110</v>
      </c>
      <c r="X49" s="1" t="s">
        <v>110</v>
      </c>
      <c r="Y49" s="1" t="s">
        <v>151</v>
      </c>
      <c r="Z49" s="1" t="s">
        <v>152</v>
      </c>
      <c r="AA49" s="79">
        <v>41.591610000000003</v>
      </c>
      <c r="AB49" s="80">
        <v>-93.279409999999999</v>
      </c>
      <c r="AC49" s="1" t="s">
        <v>110</v>
      </c>
    </row>
    <row r="50" spans="1:29" ht="18" customHeight="1" x14ac:dyDescent="0.25">
      <c r="A50" s="77">
        <v>47</v>
      </c>
      <c r="B50" s="1">
        <v>5</v>
      </c>
      <c r="C50" s="7" t="s">
        <v>158</v>
      </c>
      <c r="D50" s="7" t="s">
        <v>7</v>
      </c>
      <c r="E50" s="1" t="s">
        <v>150</v>
      </c>
      <c r="F50" s="7" t="s">
        <v>162</v>
      </c>
      <c r="G50" s="79">
        <v>41.591610000000003</v>
      </c>
      <c r="H50" s="80">
        <v>-93.279409999999999</v>
      </c>
      <c r="I50" s="76">
        <v>42921</v>
      </c>
      <c r="J50" s="7" t="s">
        <v>8</v>
      </c>
      <c r="K50" s="7" t="s">
        <v>49</v>
      </c>
      <c r="L50" s="83">
        <v>42939</v>
      </c>
      <c r="M50" s="83">
        <v>42950</v>
      </c>
      <c r="N50" s="7">
        <v>29</v>
      </c>
      <c r="O50" s="7" t="s">
        <v>18</v>
      </c>
      <c r="P50" s="1" t="s">
        <v>110</v>
      </c>
      <c r="Q50" s="82" t="s">
        <v>110</v>
      </c>
      <c r="R50" s="83">
        <v>42950</v>
      </c>
      <c r="S50" s="7" t="s">
        <v>111</v>
      </c>
      <c r="T50" s="7">
        <v>0</v>
      </c>
      <c r="U50" s="1"/>
      <c r="V50" s="83">
        <v>42950</v>
      </c>
      <c r="W50" s="1">
        <v>476644.6</v>
      </c>
      <c r="X50" s="1">
        <v>4600797.2</v>
      </c>
      <c r="Y50" s="1" t="s">
        <v>151</v>
      </c>
      <c r="Z50" s="1" t="s">
        <v>152</v>
      </c>
      <c r="AA50" s="79">
        <v>41.591610000000003</v>
      </c>
      <c r="AB50" s="80">
        <v>-93.279409999999999</v>
      </c>
      <c r="AC50" s="1" t="s">
        <v>110</v>
      </c>
    </row>
    <row r="51" spans="1:29" ht="18" customHeight="1" x14ac:dyDescent="0.25">
      <c r="A51" s="77">
        <v>48</v>
      </c>
      <c r="B51" s="1">
        <v>6</v>
      </c>
      <c r="C51" s="7" t="s">
        <v>158</v>
      </c>
      <c r="D51" s="7" t="s">
        <v>7</v>
      </c>
      <c r="E51" s="1" t="s">
        <v>150</v>
      </c>
      <c r="F51" s="7" t="s">
        <v>162</v>
      </c>
      <c r="G51" s="79">
        <v>41.591610000000003</v>
      </c>
      <c r="H51" s="80">
        <v>-93.279409999999999</v>
      </c>
      <c r="I51" s="76">
        <v>42921</v>
      </c>
      <c r="J51" s="7" t="s">
        <v>8</v>
      </c>
      <c r="K51" s="7" t="s">
        <v>49</v>
      </c>
      <c r="L51" s="83">
        <v>42939</v>
      </c>
      <c r="M51" s="83">
        <v>42950</v>
      </c>
      <c r="N51" s="7">
        <v>29</v>
      </c>
      <c r="O51" s="7" t="s">
        <v>18</v>
      </c>
      <c r="P51" s="1" t="s">
        <v>110</v>
      </c>
      <c r="Q51" s="82" t="s">
        <v>110</v>
      </c>
      <c r="R51" s="83">
        <v>42950</v>
      </c>
      <c r="S51" s="7" t="s">
        <v>111</v>
      </c>
      <c r="T51" s="7">
        <v>0</v>
      </c>
      <c r="U51" s="1"/>
      <c r="V51" s="83">
        <v>42950</v>
      </c>
      <c r="W51" s="1">
        <v>476644.6</v>
      </c>
      <c r="X51" s="1">
        <v>4600797.2</v>
      </c>
      <c r="Y51" s="1" t="s">
        <v>151</v>
      </c>
      <c r="Z51" s="1" t="s">
        <v>152</v>
      </c>
      <c r="AA51" s="79">
        <v>41.591610000000003</v>
      </c>
      <c r="AB51" s="80">
        <v>-93.279409999999999</v>
      </c>
      <c r="AC51" s="1" t="s">
        <v>110</v>
      </c>
    </row>
    <row r="52" spans="1:29" ht="18" customHeight="1" x14ac:dyDescent="0.25">
      <c r="A52" s="77">
        <v>49</v>
      </c>
      <c r="B52" s="1">
        <v>7</v>
      </c>
      <c r="C52" s="7" t="s">
        <v>158</v>
      </c>
      <c r="D52" s="7" t="s">
        <v>7</v>
      </c>
      <c r="E52" s="1" t="s">
        <v>150</v>
      </c>
      <c r="F52" s="7" t="s">
        <v>162</v>
      </c>
      <c r="G52" s="79">
        <v>41.591610000000003</v>
      </c>
      <c r="H52" s="80">
        <v>-93.279409999999999</v>
      </c>
      <c r="I52" s="76">
        <v>42921</v>
      </c>
      <c r="J52" s="7" t="s">
        <v>8</v>
      </c>
      <c r="K52" s="7"/>
      <c r="L52" s="82" t="s">
        <v>110</v>
      </c>
      <c r="M52" s="82" t="s">
        <v>110</v>
      </c>
      <c r="N52" s="7" t="s">
        <v>110</v>
      </c>
      <c r="O52" s="7" t="s">
        <v>19</v>
      </c>
      <c r="P52" s="1" t="s">
        <v>110</v>
      </c>
      <c r="Q52" s="82" t="s">
        <v>110</v>
      </c>
      <c r="R52" s="82" t="s">
        <v>110</v>
      </c>
      <c r="S52" s="7"/>
      <c r="T52" s="7">
        <v>0</v>
      </c>
      <c r="U52" s="1"/>
      <c r="V52" s="82" t="s">
        <v>110</v>
      </c>
      <c r="W52" s="1" t="s">
        <v>110</v>
      </c>
      <c r="X52" s="1" t="s">
        <v>110</v>
      </c>
      <c r="Y52" s="1" t="s">
        <v>151</v>
      </c>
      <c r="Z52" s="1" t="s">
        <v>152</v>
      </c>
      <c r="AA52" s="79">
        <v>41.591610000000003</v>
      </c>
      <c r="AB52" s="80">
        <v>-93.279409999999999</v>
      </c>
      <c r="AC52" s="1" t="s">
        <v>110</v>
      </c>
    </row>
    <row r="53" spans="1:29" ht="18" customHeight="1" x14ac:dyDescent="0.25">
      <c r="A53" s="77">
        <v>50</v>
      </c>
      <c r="B53" s="1">
        <v>8</v>
      </c>
      <c r="C53" s="7" t="s">
        <v>158</v>
      </c>
      <c r="D53" s="7" t="s">
        <v>7</v>
      </c>
      <c r="E53" s="1" t="s">
        <v>147</v>
      </c>
      <c r="F53" s="7" t="s">
        <v>162</v>
      </c>
      <c r="G53" s="79">
        <v>41.541249999999998</v>
      </c>
      <c r="H53" s="80">
        <v>-93.282449999999997</v>
      </c>
      <c r="I53" s="76">
        <v>42926</v>
      </c>
      <c r="J53" s="7" t="s">
        <v>4</v>
      </c>
      <c r="K53" s="7"/>
      <c r="L53" s="82" t="s">
        <v>110</v>
      </c>
      <c r="M53" s="82" t="s">
        <v>110</v>
      </c>
      <c r="N53" s="7" t="s">
        <v>110</v>
      </c>
      <c r="O53" s="7" t="s">
        <v>19</v>
      </c>
      <c r="P53" s="1" t="s">
        <v>110</v>
      </c>
      <c r="Q53" s="82" t="s">
        <v>110</v>
      </c>
      <c r="R53" s="82" t="s">
        <v>110</v>
      </c>
      <c r="S53" s="7"/>
      <c r="T53" s="7">
        <v>0</v>
      </c>
      <c r="U53" s="1"/>
      <c r="V53" s="82" t="s">
        <v>110</v>
      </c>
      <c r="W53" s="1" t="s">
        <v>110</v>
      </c>
      <c r="X53" s="1" t="s">
        <v>110</v>
      </c>
      <c r="Y53" s="1" t="s">
        <v>148</v>
      </c>
      <c r="Z53" s="1" t="s">
        <v>149</v>
      </c>
      <c r="AA53" s="79">
        <v>41.541510000000002</v>
      </c>
      <c r="AB53" s="80">
        <v>-93.282079999999993</v>
      </c>
      <c r="AC53" s="1" t="s">
        <v>110</v>
      </c>
    </row>
    <row r="54" spans="1:29" ht="18" customHeight="1" x14ac:dyDescent="0.25">
      <c r="A54" s="77">
        <v>51</v>
      </c>
      <c r="B54" s="1">
        <v>9</v>
      </c>
      <c r="C54" s="7" t="s">
        <v>158</v>
      </c>
      <c r="D54" s="7" t="s">
        <v>7</v>
      </c>
      <c r="E54" s="1" t="s">
        <v>147</v>
      </c>
      <c r="F54" s="7" t="s">
        <v>162</v>
      </c>
      <c r="G54" s="79">
        <v>41.541249999999998</v>
      </c>
      <c r="H54" s="80">
        <v>-93.282449999999997</v>
      </c>
      <c r="I54" s="76">
        <v>42926</v>
      </c>
      <c r="J54" s="7" t="s">
        <v>8</v>
      </c>
      <c r="K54" s="7" t="s">
        <v>49</v>
      </c>
      <c r="L54" s="83">
        <v>42946</v>
      </c>
      <c r="M54" s="83">
        <v>42959</v>
      </c>
      <c r="N54" s="7">
        <v>33</v>
      </c>
      <c r="O54" s="7" t="s">
        <v>18</v>
      </c>
      <c r="P54" s="1" t="s">
        <v>110</v>
      </c>
      <c r="Q54" s="82" t="s">
        <v>110</v>
      </c>
      <c r="R54" s="83">
        <v>42959</v>
      </c>
      <c r="S54" s="7" t="s">
        <v>111</v>
      </c>
      <c r="T54" s="7">
        <v>0</v>
      </c>
      <c r="U54" s="1"/>
      <c r="V54" s="83">
        <v>42959</v>
      </c>
      <c r="W54" s="1">
        <v>476644.6</v>
      </c>
      <c r="X54" s="1">
        <v>4600797.2</v>
      </c>
      <c r="Y54" s="1" t="s">
        <v>148</v>
      </c>
      <c r="Z54" s="1" t="s">
        <v>149</v>
      </c>
      <c r="AA54" s="79">
        <v>41.541510000000002</v>
      </c>
      <c r="AB54" s="80">
        <v>-93.282079999999993</v>
      </c>
      <c r="AC54" s="1" t="s">
        <v>110</v>
      </c>
    </row>
    <row r="55" spans="1:29" ht="18" customHeight="1" x14ac:dyDescent="0.25">
      <c r="A55" s="77">
        <v>52</v>
      </c>
      <c r="B55" s="1">
        <v>10</v>
      </c>
      <c r="C55" s="7" t="s">
        <v>158</v>
      </c>
      <c r="D55" s="7" t="s">
        <v>7</v>
      </c>
      <c r="E55" s="1" t="s">
        <v>147</v>
      </c>
      <c r="F55" s="7" t="s">
        <v>162</v>
      </c>
      <c r="G55" s="79">
        <v>41.541249999999998</v>
      </c>
      <c r="H55" s="80">
        <v>-93.282449999999997</v>
      </c>
      <c r="I55" s="76">
        <v>42926</v>
      </c>
      <c r="J55" s="7" t="s">
        <v>8</v>
      </c>
      <c r="K55" s="7" t="s">
        <v>49</v>
      </c>
      <c r="L55" s="83">
        <v>42942</v>
      </c>
      <c r="M55" s="83">
        <v>42956</v>
      </c>
      <c r="N55" s="7">
        <v>30</v>
      </c>
      <c r="O55" s="7" t="s">
        <v>18</v>
      </c>
      <c r="P55" s="1" t="s">
        <v>110</v>
      </c>
      <c r="Q55" s="82" t="s">
        <v>110</v>
      </c>
      <c r="R55" s="83">
        <v>42956</v>
      </c>
      <c r="S55" s="7" t="s">
        <v>111</v>
      </c>
      <c r="T55" s="7">
        <v>0</v>
      </c>
      <c r="U55" s="1"/>
      <c r="V55" s="83">
        <v>42956</v>
      </c>
      <c r="W55" s="1">
        <v>476644.6</v>
      </c>
      <c r="X55" s="1">
        <v>4600797.2</v>
      </c>
      <c r="Y55" s="1" t="s">
        <v>148</v>
      </c>
      <c r="Z55" s="1" t="s">
        <v>149</v>
      </c>
      <c r="AA55" s="79">
        <v>41.541510000000002</v>
      </c>
      <c r="AB55" s="80">
        <v>-93.282079999999993</v>
      </c>
      <c r="AC55" s="1" t="s">
        <v>110</v>
      </c>
    </row>
    <row r="56" spans="1:29" ht="18" customHeight="1" x14ac:dyDescent="0.25">
      <c r="A56" s="77">
        <v>53</v>
      </c>
      <c r="B56" s="1">
        <v>11</v>
      </c>
      <c r="C56" s="7" t="s">
        <v>158</v>
      </c>
      <c r="D56" s="7" t="s">
        <v>7</v>
      </c>
      <c r="E56" s="1" t="s">
        <v>147</v>
      </c>
      <c r="F56" s="7" t="s">
        <v>162</v>
      </c>
      <c r="G56" s="79">
        <v>41.541249999999998</v>
      </c>
      <c r="H56" s="80">
        <v>-93.282449999999997</v>
      </c>
      <c r="I56" s="76">
        <v>42926</v>
      </c>
      <c r="J56" s="7" t="s">
        <v>8</v>
      </c>
      <c r="K56" s="7"/>
      <c r="L56" s="82" t="s">
        <v>110</v>
      </c>
      <c r="M56" s="82" t="s">
        <v>110</v>
      </c>
      <c r="N56" s="7" t="s">
        <v>110</v>
      </c>
      <c r="O56" s="7" t="s">
        <v>19</v>
      </c>
      <c r="P56" s="1" t="s">
        <v>110</v>
      </c>
      <c r="Q56" s="82" t="s">
        <v>110</v>
      </c>
      <c r="R56" s="82" t="s">
        <v>110</v>
      </c>
      <c r="S56" s="7"/>
      <c r="T56" s="7">
        <v>0</v>
      </c>
      <c r="U56" s="1"/>
      <c r="V56" s="82" t="s">
        <v>110</v>
      </c>
      <c r="W56" s="1" t="s">
        <v>110</v>
      </c>
      <c r="X56" s="1" t="s">
        <v>110</v>
      </c>
      <c r="Y56" s="1" t="s">
        <v>148</v>
      </c>
      <c r="Z56" s="1" t="s">
        <v>149</v>
      </c>
      <c r="AA56" s="79">
        <v>41.541510000000002</v>
      </c>
      <c r="AB56" s="80">
        <v>-93.282079999999993</v>
      </c>
      <c r="AC56" s="1" t="s">
        <v>110</v>
      </c>
    </row>
    <row r="57" spans="1:29" ht="18" customHeight="1" x14ac:dyDescent="0.25">
      <c r="A57" s="77">
        <v>54</v>
      </c>
      <c r="B57" s="1">
        <v>12</v>
      </c>
      <c r="C57" s="7" t="s">
        <v>158</v>
      </c>
      <c r="D57" s="7" t="s">
        <v>7</v>
      </c>
      <c r="E57" s="1" t="s">
        <v>147</v>
      </c>
      <c r="F57" s="7" t="s">
        <v>162</v>
      </c>
      <c r="G57" s="79">
        <v>41.541249999999998</v>
      </c>
      <c r="H57" s="80">
        <v>-93.282449999999997</v>
      </c>
      <c r="I57" s="76">
        <v>42926</v>
      </c>
      <c r="J57" s="7" t="s">
        <v>8</v>
      </c>
      <c r="K57" s="7" t="s">
        <v>49</v>
      </c>
      <c r="L57" s="83">
        <v>42945</v>
      </c>
      <c r="M57" s="83">
        <v>42957</v>
      </c>
      <c r="N57" s="7">
        <v>31</v>
      </c>
      <c r="O57" s="7" t="s">
        <v>18</v>
      </c>
      <c r="P57" s="1" t="s">
        <v>110</v>
      </c>
      <c r="Q57" s="82" t="s">
        <v>110</v>
      </c>
      <c r="R57" s="83">
        <v>42957</v>
      </c>
      <c r="S57" s="7" t="s">
        <v>111</v>
      </c>
      <c r="T57" s="7">
        <v>0</v>
      </c>
      <c r="U57" s="1"/>
      <c r="V57" s="83">
        <v>42957</v>
      </c>
      <c r="W57" s="1">
        <v>476644.6</v>
      </c>
      <c r="X57" s="1">
        <v>4600797.2</v>
      </c>
      <c r="Y57" s="1" t="s">
        <v>148</v>
      </c>
      <c r="Z57" s="1" t="s">
        <v>149</v>
      </c>
      <c r="AA57" s="79">
        <v>41.541510000000002</v>
      </c>
      <c r="AB57" s="80">
        <v>-93.282079999999993</v>
      </c>
      <c r="AC57" s="1" t="s">
        <v>110</v>
      </c>
    </row>
    <row r="58" spans="1:29" s="61" customFormat="1" ht="18" customHeight="1" x14ac:dyDescent="0.25">
      <c r="A58" s="77">
        <v>55</v>
      </c>
      <c r="B58" s="1">
        <v>13</v>
      </c>
      <c r="C58" s="7" t="s">
        <v>158</v>
      </c>
      <c r="D58" s="7" t="s">
        <v>7</v>
      </c>
      <c r="E58" s="1" t="s">
        <v>147</v>
      </c>
      <c r="F58" s="7" t="s">
        <v>162</v>
      </c>
      <c r="G58" s="79">
        <v>41.541249999999998</v>
      </c>
      <c r="H58" s="80">
        <v>-93.282449999999997</v>
      </c>
      <c r="I58" s="76">
        <v>42927</v>
      </c>
      <c r="J58" s="7" t="s">
        <v>4</v>
      </c>
      <c r="K58" s="7"/>
      <c r="L58" s="82" t="s">
        <v>110</v>
      </c>
      <c r="M58" s="82" t="s">
        <v>110</v>
      </c>
      <c r="N58" s="7" t="s">
        <v>110</v>
      </c>
      <c r="O58" s="7" t="s">
        <v>19</v>
      </c>
      <c r="P58" s="1" t="s">
        <v>110</v>
      </c>
      <c r="Q58" s="82" t="s">
        <v>110</v>
      </c>
      <c r="R58" s="82" t="s">
        <v>110</v>
      </c>
      <c r="S58" s="7"/>
      <c r="T58" s="7">
        <v>0</v>
      </c>
      <c r="U58" s="1"/>
      <c r="V58" s="82" t="s">
        <v>110</v>
      </c>
      <c r="W58" s="1" t="s">
        <v>110</v>
      </c>
      <c r="X58" s="1" t="s">
        <v>110</v>
      </c>
      <c r="Y58" s="1" t="s">
        <v>148</v>
      </c>
      <c r="Z58" s="1" t="s">
        <v>149</v>
      </c>
      <c r="AA58" s="79">
        <v>41.541510000000002</v>
      </c>
      <c r="AB58" s="80">
        <v>-93.282079999999993</v>
      </c>
      <c r="AC58" s="1" t="s">
        <v>110</v>
      </c>
    </row>
    <row r="59" spans="1:29" ht="18" customHeight="1" x14ac:dyDescent="0.25">
      <c r="A59" s="77">
        <v>56</v>
      </c>
      <c r="B59" s="1">
        <v>14</v>
      </c>
      <c r="C59" s="7" t="s">
        <v>158</v>
      </c>
      <c r="D59" s="7" t="s">
        <v>7</v>
      </c>
      <c r="E59" s="1" t="s">
        <v>144</v>
      </c>
      <c r="F59" s="7" t="s">
        <v>162</v>
      </c>
      <c r="G59" s="79">
        <v>41.545299999999997</v>
      </c>
      <c r="H59" s="80">
        <v>-93.283379999999994</v>
      </c>
      <c r="I59" s="76">
        <v>42928</v>
      </c>
      <c r="J59" s="7" t="s">
        <v>4</v>
      </c>
      <c r="K59" s="7"/>
      <c r="L59" s="82" t="s">
        <v>110</v>
      </c>
      <c r="M59" s="82" t="s">
        <v>110</v>
      </c>
      <c r="N59" s="7" t="s">
        <v>110</v>
      </c>
      <c r="O59" s="7" t="s">
        <v>19</v>
      </c>
      <c r="P59" s="1" t="s">
        <v>110</v>
      </c>
      <c r="Q59" s="82" t="s">
        <v>110</v>
      </c>
      <c r="R59" s="82" t="s">
        <v>110</v>
      </c>
      <c r="S59" s="7"/>
      <c r="T59" s="7">
        <v>0</v>
      </c>
      <c r="U59" s="1"/>
      <c r="V59" s="82" t="s">
        <v>110</v>
      </c>
      <c r="W59" s="1" t="s">
        <v>110</v>
      </c>
      <c r="X59" s="1" t="s">
        <v>110</v>
      </c>
      <c r="Y59" s="1" t="s">
        <v>145</v>
      </c>
      <c r="Z59" s="1" t="s">
        <v>146</v>
      </c>
      <c r="AA59" s="79">
        <v>41.545569999999998</v>
      </c>
      <c r="AB59" s="80">
        <v>-93.283730000000006</v>
      </c>
      <c r="AC59" s="1" t="s">
        <v>110</v>
      </c>
    </row>
    <row r="60" spans="1:29" ht="18" customHeight="1" x14ac:dyDescent="0.25">
      <c r="A60" s="77">
        <v>57</v>
      </c>
      <c r="B60" s="1">
        <v>15</v>
      </c>
      <c r="C60" s="7" t="s">
        <v>158</v>
      </c>
      <c r="D60" s="7" t="s">
        <v>7</v>
      </c>
      <c r="E60" s="1" t="s">
        <v>144</v>
      </c>
      <c r="F60" s="7" t="s">
        <v>162</v>
      </c>
      <c r="G60" s="79">
        <v>41.545299999999997</v>
      </c>
      <c r="H60" s="80">
        <v>-93.283379999999994</v>
      </c>
      <c r="I60" s="76">
        <v>42928</v>
      </c>
      <c r="J60" s="7" t="s">
        <v>8</v>
      </c>
      <c r="K60" s="7" t="s">
        <v>49</v>
      </c>
      <c r="L60" s="82" t="s">
        <v>110</v>
      </c>
      <c r="M60" s="83">
        <v>42966</v>
      </c>
      <c r="N60" s="7">
        <v>38</v>
      </c>
      <c r="O60" s="7" t="s">
        <v>18</v>
      </c>
      <c r="P60" s="1" t="s">
        <v>110</v>
      </c>
      <c r="Q60" s="82" t="s">
        <v>110</v>
      </c>
      <c r="R60" s="82" t="s">
        <v>110</v>
      </c>
      <c r="S60" s="7"/>
      <c r="T60" s="7">
        <v>0</v>
      </c>
      <c r="U60" s="1"/>
      <c r="V60" s="82" t="s">
        <v>110</v>
      </c>
      <c r="W60" s="1" t="s">
        <v>110</v>
      </c>
      <c r="X60" s="1" t="s">
        <v>110</v>
      </c>
      <c r="Y60" s="1" t="s">
        <v>145</v>
      </c>
      <c r="Z60" s="1" t="s">
        <v>146</v>
      </c>
      <c r="AA60" s="79">
        <v>41.545569999999998</v>
      </c>
      <c r="AB60" s="80">
        <v>-93.283730000000006</v>
      </c>
      <c r="AC60" s="1" t="s">
        <v>110</v>
      </c>
    </row>
    <row r="61" spans="1:29" ht="18" customHeight="1" x14ac:dyDescent="0.25">
      <c r="A61" s="77">
        <v>58</v>
      </c>
      <c r="B61" s="1">
        <v>16</v>
      </c>
      <c r="C61" s="7" t="s">
        <v>158</v>
      </c>
      <c r="D61" s="7" t="s">
        <v>7</v>
      </c>
      <c r="E61" s="1" t="s">
        <v>144</v>
      </c>
      <c r="F61" s="7" t="s">
        <v>162</v>
      </c>
      <c r="G61" s="79">
        <v>41.545299999999997</v>
      </c>
      <c r="H61" s="80">
        <v>-93.283379999999994</v>
      </c>
      <c r="I61" s="76">
        <v>42928</v>
      </c>
      <c r="J61" s="7" t="s">
        <v>8</v>
      </c>
      <c r="K61" s="7"/>
      <c r="L61" s="82" t="s">
        <v>110</v>
      </c>
      <c r="M61" s="82" t="s">
        <v>110</v>
      </c>
      <c r="N61" s="7" t="s">
        <v>110</v>
      </c>
      <c r="O61" s="7" t="s">
        <v>19</v>
      </c>
      <c r="P61" s="1" t="s">
        <v>110</v>
      </c>
      <c r="Q61" s="82" t="s">
        <v>110</v>
      </c>
      <c r="R61" s="82" t="s">
        <v>110</v>
      </c>
      <c r="S61" s="7"/>
      <c r="T61" s="7">
        <v>0</v>
      </c>
      <c r="U61" s="1"/>
      <c r="V61" s="82" t="s">
        <v>110</v>
      </c>
      <c r="W61" s="1" t="s">
        <v>110</v>
      </c>
      <c r="X61" s="1" t="s">
        <v>110</v>
      </c>
      <c r="Y61" s="1" t="s">
        <v>145</v>
      </c>
      <c r="Z61" s="1" t="s">
        <v>146</v>
      </c>
      <c r="AA61" s="79">
        <v>41.545569999999998</v>
      </c>
      <c r="AB61" s="80">
        <v>-93.283730000000006</v>
      </c>
      <c r="AC61" s="1" t="s">
        <v>110</v>
      </c>
    </row>
    <row r="62" spans="1:29" ht="18" customHeight="1" x14ac:dyDescent="0.25">
      <c r="A62" s="77">
        <v>59</v>
      </c>
      <c r="B62" s="1">
        <v>17</v>
      </c>
      <c r="C62" s="7" t="s">
        <v>158</v>
      </c>
      <c r="D62" s="7" t="s">
        <v>7</v>
      </c>
      <c r="E62" s="1" t="s">
        <v>144</v>
      </c>
      <c r="F62" s="7" t="s">
        <v>162</v>
      </c>
      <c r="G62" s="79">
        <v>41.545299999999997</v>
      </c>
      <c r="H62" s="80">
        <v>-93.283379999999994</v>
      </c>
      <c r="I62" s="76">
        <v>42929</v>
      </c>
      <c r="J62" s="7" t="s">
        <v>8</v>
      </c>
      <c r="K62" s="7" t="s">
        <v>49</v>
      </c>
      <c r="L62" s="82" t="s">
        <v>110</v>
      </c>
      <c r="M62" s="83">
        <v>42955</v>
      </c>
      <c r="N62" s="7">
        <v>26</v>
      </c>
      <c r="O62" s="7" t="s">
        <v>18</v>
      </c>
      <c r="P62" s="1" t="s">
        <v>110</v>
      </c>
      <c r="Q62" s="82" t="s">
        <v>110</v>
      </c>
      <c r="R62" s="83">
        <v>42952</v>
      </c>
      <c r="S62" s="7" t="s">
        <v>111</v>
      </c>
      <c r="T62" s="7">
        <v>0</v>
      </c>
      <c r="U62" s="1"/>
      <c r="V62" s="83">
        <v>42955</v>
      </c>
      <c r="W62" s="1">
        <v>476644.6</v>
      </c>
      <c r="X62" s="1">
        <v>4600797.2</v>
      </c>
      <c r="Y62" s="1" t="s">
        <v>145</v>
      </c>
      <c r="Z62" s="1" t="s">
        <v>146</v>
      </c>
      <c r="AA62" s="79">
        <v>41.545569999999998</v>
      </c>
      <c r="AB62" s="80">
        <v>-93.283730000000006</v>
      </c>
      <c r="AC62" s="1" t="s">
        <v>110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topLeftCell="A50" workbookViewId="0">
      <selection activeCell="H63" sqref="H63"/>
    </sheetView>
  </sheetViews>
  <sheetFormatPr defaultRowHeight="15" x14ac:dyDescent="0.25"/>
  <cols>
    <col min="1" max="1" width="58" customWidth="1"/>
    <col min="2" max="2" width="10.5703125" customWidth="1"/>
    <col min="3" max="4" width="12.28515625" customWidth="1"/>
    <col min="5" max="5" width="12.42578125" customWidth="1"/>
    <col min="6" max="6" width="13.140625" customWidth="1"/>
    <col min="7" max="7" width="14.140625" customWidth="1"/>
    <col min="8" max="8" width="10.140625" customWidth="1"/>
    <col min="9" max="9" width="12.140625" customWidth="1"/>
    <col min="10" max="10" width="10.28515625" customWidth="1"/>
    <col min="12" max="12" width="12.85546875" customWidth="1"/>
    <col min="14" max="14" width="11.28515625" customWidth="1"/>
    <col min="18" max="18" width="12.140625" customWidth="1"/>
  </cols>
  <sheetData>
    <row r="1" spans="1:18" x14ac:dyDescent="0.25">
      <c r="A1" s="3" t="s">
        <v>12</v>
      </c>
    </row>
    <row r="2" spans="1:18" x14ac:dyDescent="0.25">
      <c r="H2" s="6"/>
      <c r="I2" s="63"/>
      <c r="J2" s="63"/>
      <c r="K2" s="6"/>
    </row>
    <row r="3" spans="1:18" ht="23.25" customHeight="1" x14ac:dyDescent="0.25">
      <c r="A3" s="23"/>
      <c r="B3" s="23"/>
      <c r="C3" s="64" t="s">
        <v>10</v>
      </c>
      <c r="D3" s="64"/>
      <c r="E3" s="64"/>
      <c r="F3" s="23"/>
      <c r="H3" s="16"/>
      <c r="I3" s="17"/>
      <c r="J3" s="17"/>
      <c r="K3" s="8"/>
    </row>
    <row r="4" spans="1:18" ht="30" x14ac:dyDescent="0.25">
      <c r="B4" s="5" t="s">
        <v>9</v>
      </c>
      <c r="C4" s="4" t="s">
        <v>0</v>
      </c>
      <c r="D4" s="4" t="s">
        <v>3</v>
      </c>
      <c r="E4" s="4" t="s">
        <v>7</v>
      </c>
      <c r="F4" s="11" t="s">
        <v>11</v>
      </c>
      <c r="H4" s="18"/>
      <c r="I4" s="20"/>
      <c r="J4" s="20"/>
      <c r="K4" s="19"/>
    </row>
    <row r="5" spans="1:18" x14ac:dyDescent="0.25">
      <c r="A5" s="65" t="s">
        <v>13</v>
      </c>
      <c r="B5" s="7" t="s">
        <v>4</v>
      </c>
      <c r="C5" s="2">
        <v>0</v>
      </c>
      <c r="D5" s="1">
        <v>9</v>
      </c>
      <c r="E5" s="1">
        <v>3</v>
      </c>
      <c r="F5" s="2">
        <f>SUM(C5:E5)</f>
        <v>12</v>
      </c>
      <c r="H5" s="18"/>
      <c r="I5" s="19"/>
      <c r="J5" s="20"/>
      <c r="K5" s="19"/>
    </row>
    <row r="6" spans="1:18" x14ac:dyDescent="0.25">
      <c r="A6" s="66"/>
      <c r="B6" s="7" t="s">
        <v>8</v>
      </c>
      <c r="C6" s="2">
        <v>0</v>
      </c>
      <c r="D6" s="2">
        <v>0</v>
      </c>
      <c r="E6" s="1">
        <v>12</v>
      </c>
      <c r="F6" s="2">
        <f t="shared" ref="F6:F10" si="0">SUM(C6:E6)</f>
        <v>12</v>
      </c>
      <c r="H6" s="18"/>
      <c r="I6" s="20"/>
      <c r="J6" s="19"/>
      <c r="K6" s="19"/>
    </row>
    <row r="7" spans="1:18" x14ac:dyDescent="0.25">
      <c r="A7" s="66"/>
      <c r="B7" s="7" t="s">
        <v>5</v>
      </c>
      <c r="C7" s="2">
        <v>0</v>
      </c>
      <c r="D7" s="1">
        <v>3</v>
      </c>
      <c r="E7" s="2">
        <v>0</v>
      </c>
      <c r="F7" s="2">
        <f t="shared" si="0"/>
        <v>3</v>
      </c>
      <c r="H7" s="18"/>
      <c r="I7" s="20"/>
      <c r="J7" s="19"/>
      <c r="K7" s="19"/>
    </row>
    <row r="8" spans="1:18" x14ac:dyDescent="0.25">
      <c r="A8" s="66"/>
      <c r="B8" s="7" t="s">
        <v>6</v>
      </c>
      <c r="C8" s="2">
        <v>0</v>
      </c>
      <c r="D8" s="1">
        <v>2</v>
      </c>
      <c r="E8" s="2">
        <v>0</v>
      </c>
      <c r="F8" s="2">
        <f t="shared" si="0"/>
        <v>2</v>
      </c>
      <c r="H8" s="18"/>
      <c r="I8" s="20"/>
      <c r="J8" s="20"/>
      <c r="K8" s="19"/>
    </row>
    <row r="9" spans="1:18" x14ac:dyDescent="0.25">
      <c r="A9" s="66"/>
      <c r="B9" s="7" t="s">
        <v>1</v>
      </c>
      <c r="C9" s="1">
        <v>4</v>
      </c>
      <c r="D9" s="1">
        <v>3</v>
      </c>
      <c r="E9" s="1">
        <v>1</v>
      </c>
      <c r="F9" s="2">
        <f t="shared" si="0"/>
        <v>8</v>
      </c>
      <c r="H9" s="18"/>
      <c r="I9" s="20"/>
      <c r="J9" s="20"/>
      <c r="K9" s="19"/>
    </row>
    <row r="10" spans="1:18" x14ac:dyDescent="0.25">
      <c r="A10" s="67"/>
      <c r="B10" s="9" t="s">
        <v>2</v>
      </c>
      <c r="C10" s="10">
        <v>10</v>
      </c>
      <c r="D10" s="10">
        <v>11</v>
      </c>
      <c r="E10" s="10">
        <v>1</v>
      </c>
      <c r="F10" s="12">
        <f t="shared" si="0"/>
        <v>22</v>
      </c>
      <c r="H10" s="6"/>
      <c r="I10" s="19"/>
      <c r="J10" s="19"/>
      <c r="K10" s="13"/>
    </row>
    <row r="11" spans="1:18" x14ac:dyDescent="0.25">
      <c r="C11" s="2">
        <f>SUM(C5:C10)</f>
        <v>14</v>
      </c>
      <c r="D11" s="2">
        <f t="shared" ref="D11" si="1">SUM(D5:D10)</f>
        <v>28</v>
      </c>
      <c r="E11" s="2">
        <f t="shared" ref="E11" si="2">SUM(E5:E10)</f>
        <v>17</v>
      </c>
      <c r="F11" s="13">
        <f>SUM(F5:F10)</f>
        <v>59</v>
      </c>
      <c r="H11" s="6"/>
      <c r="I11" s="21"/>
      <c r="J11" s="21"/>
      <c r="K11" s="22"/>
    </row>
    <row r="12" spans="1:18" x14ac:dyDescent="0.25">
      <c r="C12" s="14">
        <f>+(C11/$F11)</f>
        <v>0.23728813559322035</v>
      </c>
      <c r="D12" s="14">
        <f t="shared" ref="D12:E12" si="3">+(D11/$F11)</f>
        <v>0.47457627118644069</v>
      </c>
      <c r="E12" s="14">
        <f t="shared" si="3"/>
        <v>0.28813559322033899</v>
      </c>
      <c r="F12" s="15">
        <f>SUM(C12:E12)</f>
        <v>1</v>
      </c>
    </row>
    <row r="13" spans="1:18" x14ac:dyDescent="0.25">
      <c r="B13" s="1"/>
      <c r="C13" s="1"/>
      <c r="D13" s="1"/>
      <c r="E13" s="1"/>
    </row>
    <row r="14" spans="1:18" x14ac:dyDescent="0.25">
      <c r="B14" s="1"/>
      <c r="C14" s="1"/>
      <c r="D14" s="1"/>
      <c r="E14" s="1"/>
    </row>
    <row r="15" spans="1:18" x14ac:dyDescent="0.25">
      <c r="C15" s="68" t="s">
        <v>23</v>
      </c>
      <c r="D15" s="68"/>
    </row>
    <row r="16" spans="1:18" ht="45" x14ac:dyDescent="0.25">
      <c r="B16" s="4" t="s">
        <v>25</v>
      </c>
      <c r="C16" s="24" t="s">
        <v>24</v>
      </c>
      <c r="D16" s="24" t="s">
        <v>19</v>
      </c>
      <c r="E16" s="25" t="s">
        <v>27</v>
      </c>
      <c r="F16" s="25" t="s">
        <v>26</v>
      </c>
      <c r="G16" s="25" t="s">
        <v>28</v>
      </c>
      <c r="I16" s="17"/>
      <c r="J16" s="17"/>
      <c r="K16" s="17"/>
      <c r="L16" s="17"/>
      <c r="M16" s="6"/>
      <c r="N16" s="17"/>
      <c r="O16" s="17"/>
      <c r="P16" s="17"/>
      <c r="Q16" s="17"/>
      <c r="R16" s="17"/>
    </row>
    <row r="17" spans="1:18" ht="15.75" customHeight="1" x14ac:dyDescent="0.25">
      <c r="A17" s="70" t="s">
        <v>14</v>
      </c>
      <c r="B17" s="7" t="s">
        <v>4</v>
      </c>
      <c r="C17" s="2">
        <v>7</v>
      </c>
      <c r="D17" s="2">
        <v>5</v>
      </c>
      <c r="E17" s="2">
        <f>SUM(C17:D17)</f>
        <v>12</v>
      </c>
      <c r="F17" s="14">
        <f>+C17/E17</f>
        <v>0.58333333333333337</v>
      </c>
      <c r="G17" s="2">
        <v>0</v>
      </c>
      <c r="I17" s="31"/>
      <c r="J17" s="31"/>
      <c r="K17" s="31"/>
      <c r="L17" s="31"/>
      <c r="M17" s="34"/>
      <c r="N17" s="31"/>
      <c r="O17" s="31"/>
      <c r="P17" s="31"/>
      <c r="Q17" s="31"/>
      <c r="R17" s="31"/>
    </row>
    <row r="18" spans="1:18" x14ac:dyDescent="0.25">
      <c r="A18" s="71"/>
      <c r="B18" s="7" t="s">
        <v>8</v>
      </c>
      <c r="C18" s="2">
        <v>8</v>
      </c>
      <c r="D18" s="2">
        <v>4</v>
      </c>
      <c r="E18" s="2">
        <f t="shared" ref="E18:E22" si="4">SUM(C18:D18)</f>
        <v>12</v>
      </c>
      <c r="F18" s="14">
        <f t="shared" ref="F18:F23" si="5">+C18/E18</f>
        <v>0.66666666666666663</v>
      </c>
      <c r="G18" s="2">
        <v>0</v>
      </c>
      <c r="I18" s="31"/>
      <c r="J18" s="31"/>
      <c r="K18" s="31"/>
      <c r="L18" s="31"/>
      <c r="M18" s="34"/>
      <c r="N18" s="31"/>
      <c r="O18" s="31"/>
      <c r="P18" s="31"/>
      <c r="Q18" s="31"/>
      <c r="R18" s="31"/>
    </row>
    <row r="19" spans="1:18" x14ac:dyDescent="0.25">
      <c r="A19" s="71"/>
      <c r="B19" s="7" t="s">
        <v>5</v>
      </c>
      <c r="C19" s="2">
        <v>3</v>
      </c>
      <c r="D19" s="2">
        <v>0</v>
      </c>
      <c r="E19" s="2">
        <f t="shared" si="4"/>
        <v>3</v>
      </c>
      <c r="F19" s="14">
        <f t="shared" si="5"/>
        <v>1</v>
      </c>
      <c r="G19" s="2">
        <v>0</v>
      </c>
      <c r="I19" s="31"/>
      <c r="J19" s="31"/>
      <c r="K19" s="31"/>
      <c r="L19" s="31"/>
      <c r="M19" s="34"/>
      <c r="N19" s="31"/>
      <c r="O19" s="31"/>
      <c r="P19" s="31"/>
      <c r="Q19" s="31"/>
      <c r="R19" s="31"/>
    </row>
    <row r="20" spans="1:18" x14ac:dyDescent="0.25">
      <c r="A20" s="71"/>
      <c r="B20" s="7" t="s">
        <v>6</v>
      </c>
      <c r="C20" s="2">
        <v>2</v>
      </c>
      <c r="D20" s="2">
        <v>0</v>
      </c>
      <c r="E20" s="2">
        <f t="shared" si="4"/>
        <v>2</v>
      </c>
      <c r="F20" s="14">
        <f t="shared" si="5"/>
        <v>1</v>
      </c>
      <c r="G20" s="2">
        <v>0</v>
      </c>
      <c r="I20" s="31"/>
      <c r="J20" s="31"/>
      <c r="K20" s="31"/>
      <c r="L20" s="31"/>
      <c r="M20" s="34"/>
      <c r="N20" s="31"/>
      <c r="O20" s="31"/>
      <c r="P20" s="31"/>
      <c r="Q20" s="31"/>
      <c r="R20" s="31"/>
    </row>
    <row r="21" spans="1:18" x14ac:dyDescent="0.25">
      <c r="A21" s="71"/>
      <c r="B21" s="7" t="s">
        <v>1</v>
      </c>
      <c r="C21" s="2">
        <v>5</v>
      </c>
      <c r="D21" s="2">
        <v>3</v>
      </c>
      <c r="E21" s="2">
        <f t="shared" si="4"/>
        <v>8</v>
      </c>
      <c r="F21" s="14">
        <f t="shared" si="5"/>
        <v>0.625</v>
      </c>
      <c r="G21" s="2">
        <v>1</v>
      </c>
      <c r="I21" s="31"/>
      <c r="J21" s="31"/>
      <c r="K21" s="31"/>
      <c r="L21" s="31"/>
      <c r="M21" s="34"/>
      <c r="N21" s="31"/>
      <c r="O21" s="31"/>
      <c r="P21" s="31"/>
      <c r="Q21" s="31"/>
      <c r="R21" s="31"/>
    </row>
    <row r="22" spans="1:18" x14ac:dyDescent="0.25">
      <c r="A22" s="72"/>
      <c r="B22" s="9" t="s">
        <v>2</v>
      </c>
      <c r="C22" s="12">
        <v>16</v>
      </c>
      <c r="D22" s="12">
        <v>6</v>
      </c>
      <c r="E22" s="12">
        <f t="shared" si="4"/>
        <v>22</v>
      </c>
      <c r="F22" s="27">
        <f t="shared" si="5"/>
        <v>0.72727272727272729</v>
      </c>
      <c r="G22" s="12">
        <v>3</v>
      </c>
      <c r="I22" s="31"/>
      <c r="J22" s="31"/>
      <c r="K22" s="31"/>
      <c r="L22" s="31"/>
      <c r="M22" s="34"/>
      <c r="N22" s="31"/>
      <c r="O22" s="31"/>
      <c r="P22" s="31"/>
      <c r="Q22" s="31"/>
      <c r="R22" s="31"/>
    </row>
    <row r="23" spans="1:18" x14ac:dyDescent="0.25">
      <c r="A23" s="37"/>
      <c r="C23" s="3">
        <f>SUM(C17:C22)</f>
        <v>41</v>
      </c>
      <c r="D23" s="3">
        <f>SUM(D17:D22)</f>
        <v>18</v>
      </c>
      <c r="E23" s="3">
        <f>SUM(E17:E22)</f>
        <v>59</v>
      </c>
      <c r="F23" s="15">
        <f t="shared" si="5"/>
        <v>0.69491525423728817</v>
      </c>
      <c r="G23" s="3">
        <f>SUM(G17:G22)</f>
        <v>4</v>
      </c>
      <c r="I23" s="31"/>
      <c r="J23" s="31"/>
      <c r="K23" s="31"/>
      <c r="L23" s="31"/>
      <c r="M23" s="34"/>
      <c r="N23" s="31"/>
      <c r="O23" s="31"/>
      <c r="P23" s="31"/>
      <c r="Q23" s="31"/>
      <c r="R23" s="31"/>
    </row>
    <row r="24" spans="1:18" x14ac:dyDescent="0.25">
      <c r="A24" s="37"/>
      <c r="I24" s="31"/>
      <c r="J24" s="31"/>
      <c r="K24" s="31"/>
      <c r="L24" s="31"/>
      <c r="M24" s="34"/>
      <c r="N24" s="31"/>
      <c r="O24" s="31"/>
      <c r="P24" s="31"/>
      <c r="Q24" s="31"/>
      <c r="R24" s="31"/>
    </row>
    <row r="25" spans="1:18" x14ac:dyDescent="0.25">
      <c r="A25" s="37"/>
      <c r="I25" s="31"/>
      <c r="J25" s="31"/>
      <c r="K25" s="31"/>
      <c r="L25" s="31"/>
      <c r="M25" s="34"/>
      <c r="N25" s="31"/>
      <c r="O25" s="31"/>
      <c r="P25" s="31"/>
      <c r="Q25" s="31"/>
      <c r="R25" s="31"/>
    </row>
    <row r="26" spans="1:18" x14ac:dyDescent="0.25">
      <c r="A26" s="37"/>
      <c r="I26" s="31"/>
      <c r="J26" s="31"/>
      <c r="K26" s="31"/>
      <c r="L26" s="31"/>
      <c r="M26" s="34"/>
      <c r="N26" s="31"/>
      <c r="O26" s="31"/>
      <c r="P26" s="31"/>
      <c r="Q26" s="31"/>
      <c r="R26" s="31"/>
    </row>
    <row r="27" spans="1:18" x14ac:dyDescent="0.25">
      <c r="A27" s="37"/>
      <c r="I27" s="31"/>
      <c r="J27" s="31"/>
      <c r="K27" s="31"/>
      <c r="L27" s="31"/>
      <c r="M27" s="34"/>
      <c r="N27" s="31"/>
      <c r="O27" s="31"/>
      <c r="P27" s="31"/>
      <c r="Q27" s="31"/>
      <c r="R27" s="31"/>
    </row>
    <row r="28" spans="1:18" x14ac:dyDescent="0.25">
      <c r="A28" s="37"/>
      <c r="I28" s="31"/>
      <c r="J28" s="31"/>
      <c r="K28" s="31"/>
      <c r="L28" s="31"/>
      <c r="M28" s="34"/>
      <c r="N28" s="31"/>
      <c r="O28" s="31"/>
      <c r="P28" s="31"/>
      <c r="Q28" s="31"/>
      <c r="R28" s="31"/>
    </row>
    <row r="29" spans="1:18" x14ac:dyDescent="0.25">
      <c r="A29" s="37"/>
      <c r="I29" s="31"/>
      <c r="J29" s="31"/>
      <c r="K29" s="31"/>
      <c r="L29" s="31"/>
      <c r="M29" s="34"/>
      <c r="N29" s="31"/>
      <c r="O29" s="31"/>
      <c r="P29" s="31"/>
      <c r="Q29" s="31"/>
      <c r="R29" s="31"/>
    </row>
    <row r="30" spans="1:18" x14ac:dyDescent="0.25">
      <c r="A30" s="37"/>
      <c r="I30" s="31"/>
      <c r="J30" s="31"/>
      <c r="K30" s="31"/>
      <c r="L30" s="31"/>
      <c r="M30" s="34"/>
      <c r="N30" s="31"/>
      <c r="O30" s="31"/>
      <c r="P30" s="31"/>
      <c r="Q30" s="31"/>
      <c r="R30" s="31"/>
    </row>
    <row r="31" spans="1:18" x14ac:dyDescent="0.25">
      <c r="I31" s="31"/>
      <c r="J31" s="31"/>
      <c r="K31" s="31"/>
      <c r="L31" s="31"/>
      <c r="M31" s="34"/>
      <c r="N31" s="31"/>
      <c r="O31" s="31"/>
      <c r="P31" s="31"/>
      <c r="Q31" s="31"/>
      <c r="R31" s="31"/>
    </row>
    <row r="32" spans="1:18" x14ac:dyDescent="0.25">
      <c r="I32" s="31"/>
      <c r="J32" s="31"/>
      <c r="K32" s="31"/>
      <c r="L32" s="31"/>
      <c r="M32" s="34"/>
      <c r="N32" s="31"/>
      <c r="O32" s="31"/>
      <c r="P32" s="31"/>
      <c r="Q32" s="31"/>
      <c r="R32" s="31"/>
    </row>
    <row r="33" spans="1:18" x14ac:dyDescent="0.25">
      <c r="C33" s="68" t="s">
        <v>29</v>
      </c>
      <c r="D33" s="68"/>
      <c r="E33" s="68"/>
      <c r="F33" s="68"/>
      <c r="I33" s="31"/>
      <c r="J33" s="31"/>
      <c r="K33" s="31"/>
      <c r="L33" s="31"/>
      <c r="M33" s="34"/>
      <c r="N33" s="31"/>
      <c r="O33" s="31"/>
      <c r="P33" s="31"/>
      <c r="Q33" s="31"/>
      <c r="R33" s="31"/>
    </row>
    <row r="34" spans="1:18" ht="30" x14ac:dyDescent="0.25">
      <c r="B34" s="4" t="s">
        <v>25</v>
      </c>
      <c r="C34" s="4" t="s">
        <v>0</v>
      </c>
      <c r="D34" s="4" t="s">
        <v>3</v>
      </c>
      <c r="E34" s="4" t="s">
        <v>7</v>
      </c>
      <c r="F34" s="11" t="s">
        <v>11</v>
      </c>
      <c r="I34" s="31"/>
      <c r="J34" s="31"/>
      <c r="K34" s="31"/>
      <c r="L34" s="31"/>
      <c r="M34" s="34"/>
      <c r="N34" s="31"/>
      <c r="O34" s="31"/>
      <c r="P34" s="31"/>
      <c r="Q34" s="31"/>
      <c r="R34" s="31"/>
    </row>
    <row r="35" spans="1:18" x14ac:dyDescent="0.25">
      <c r="A35" s="70" t="s">
        <v>30</v>
      </c>
      <c r="B35" s="30" t="s">
        <v>4</v>
      </c>
      <c r="C35" s="29">
        <v>0</v>
      </c>
      <c r="D35" s="1">
        <v>5</v>
      </c>
      <c r="E35" s="29">
        <v>0</v>
      </c>
      <c r="F35" s="29">
        <f>SUM(C35:E35)</f>
        <v>5</v>
      </c>
      <c r="I35" s="31"/>
      <c r="J35" s="31"/>
      <c r="K35" s="31"/>
      <c r="L35" s="31"/>
      <c r="M35" s="34"/>
      <c r="N35" s="31"/>
      <c r="O35" s="31"/>
      <c r="P35" s="31"/>
      <c r="Q35" s="31"/>
      <c r="R35" s="31"/>
    </row>
    <row r="36" spans="1:18" x14ac:dyDescent="0.25">
      <c r="A36" s="71"/>
      <c r="B36" s="30" t="s">
        <v>8</v>
      </c>
      <c r="C36" s="29">
        <v>0</v>
      </c>
      <c r="D36" s="29">
        <v>0</v>
      </c>
      <c r="E36" s="29">
        <v>0</v>
      </c>
      <c r="F36" s="29">
        <f t="shared" ref="F36:F40" si="6">SUM(C36:E36)</f>
        <v>0</v>
      </c>
      <c r="I36" s="31"/>
      <c r="J36" s="31"/>
      <c r="K36" s="31"/>
      <c r="L36" s="31"/>
      <c r="M36" s="34"/>
      <c r="N36" s="31"/>
      <c r="O36" s="31"/>
      <c r="P36" s="31"/>
      <c r="Q36" s="31"/>
      <c r="R36" s="31"/>
    </row>
    <row r="37" spans="1:18" x14ac:dyDescent="0.25">
      <c r="A37" s="71"/>
      <c r="B37" s="30" t="s">
        <v>5</v>
      </c>
      <c r="C37" s="29">
        <v>0</v>
      </c>
      <c r="D37" s="1">
        <v>2</v>
      </c>
      <c r="E37" s="29">
        <v>0</v>
      </c>
      <c r="F37" s="29">
        <f t="shared" si="6"/>
        <v>2</v>
      </c>
    </row>
    <row r="38" spans="1:18" x14ac:dyDescent="0.25">
      <c r="A38" s="71"/>
      <c r="B38" s="30" t="s">
        <v>6</v>
      </c>
      <c r="C38" s="29">
        <v>0</v>
      </c>
      <c r="D38" s="1">
        <v>2</v>
      </c>
      <c r="E38" s="29">
        <v>0</v>
      </c>
      <c r="F38" s="29">
        <f t="shared" si="6"/>
        <v>2</v>
      </c>
    </row>
    <row r="39" spans="1:18" x14ac:dyDescent="0.25">
      <c r="A39" s="71"/>
      <c r="B39" s="30" t="s">
        <v>1</v>
      </c>
      <c r="C39" s="29">
        <v>0</v>
      </c>
      <c r="D39" s="29">
        <v>0</v>
      </c>
      <c r="E39" s="29">
        <v>0</v>
      </c>
      <c r="F39" s="29">
        <f t="shared" si="6"/>
        <v>0</v>
      </c>
    </row>
    <row r="40" spans="1:18" x14ac:dyDescent="0.25">
      <c r="A40" s="72"/>
      <c r="B40" s="28" t="s">
        <v>2</v>
      </c>
      <c r="C40" s="32">
        <v>0</v>
      </c>
      <c r="D40" s="33">
        <v>3</v>
      </c>
      <c r="E40" s="32">
        <v>0</v>
      </c>
      <c r="F40" s="32">
        <f t="shared" si="6"/>
        <v>3</v>
      </c>
    </row>
    <row r="41" spans="1:18" x14ac:dyDescent="0.25">
      <c r="C41" s="2">
        <f>SUM(C35:C40)</f>
        <v>0</v>
      </c>
      <c r="D41" s="2">
        <f t="shared" ref="D41:F41" si="7">SUM(D35:D40)</f>
        <v>12</v>
      </c>
      <c r="E41" s="2">
        <f t="shared" si="7"/>
        <v>0</v>
      </c>
      <c r="F41" s="3">
        <f t="shared" si="7"/>
        <v>12</v>
      </c>
    </row>
    <row r="42" spans="1:18" x14ac:dyDescent="0.25">
      <c r="E42" s="56" t="s">
        <v>52</v>
      </c>
      <c r="F42" s="2">
        <v>7</v>
      </c>
    </row>
    <row r="43" spans="1:18" x14ac:dyDescent="0.25">
      <c r="E43" s="56" t="s">
        <v>53</v>
      </c>
      <c r="F43" s="2">
        <v>5</v>
      </c>
      <c r="J43" s="38"/>
    </row>
    <row r="44" spans="1:18" x14ac:dyDescent="0.25">
      <c r="E44" s="2"/>
      <c r="J44" s="38"/>
    </row>
    <row r="45" spans="1:18" x14ac:dyDescent="0.25">
      <c r="E45" s="2"/>
      <c r="J45" s="38"/>
    </row>
    <row r="46" spans="1:18" ht="30" x14ac:dyDescent="0.25">
      <c r="A46" s="26"/>
      <c r="B46" s="4" t="s">
        <v>15</v>
      </c>
      <c r="C46" s="4" t="s">
        <v>40</v>
      </c>
      <c r="D46" s="4" t="s">
        <v>41</v>
      </c>
      <c r="E46" s="4" t="s">
        <v>32</v>
      </c>
      <c r="F46" s="4" t="s">
        <v>31</v>
      </c>
      <c r="G46" s="4" t="s">
        <v>33</v>
      </c>
      <c r="H46" s="4" t="s">
        <v>34</v>
      </c>
      <c r="J46" s="36"/>
    </row>
    <row r="47" spans="1:18" ht="28.5" x14ac:dyDescent="0.25">
      <c r="A47" s="40" t="s">
        <v>35</v>
      </c>
      <c r="B47" s="41" t="s">
        <v>8</v>
      </c>
      <c r="C47" s="41">
        <v>12</v>
      </c>
      <c r="D47" s="41">
        <v>20</v>
      </c>
      <c r="E47" s="41">
        <v>17.2</v>
      </c>
      <c r="F47" s="41">
        <v>8.17</v>
      </c>
      <c r="G47" s="41">
        <v>1.17</v>
      </c>
      <c r="H47" s="41">
        <v>6</v>
      </c>
      <c r="J47" s="36"/>
    </row>
    <row r="48" spans="1:18" x14ac:dyDescent="0.25">
      <c r="J48" s="39"/>
    </row>
    <row r="49" spans="1:17" x14ac:dyDescent="0.25">
      <c r="J49" s="16"/>
      <c r="K49" s="16"/>
      <c r="L49" s="16"/>
      <c r="M49" s="16"/>
      <c r="N49" s="16"/>
      <c r="O49" s="16"/>
      <c r="P49" s="16"/>
      <c r="Q49" s="16"/>
    </row>
    <row r="50" spans="1:17" ht="30" x14ac:dyDescent="0.25">
      <c r="A50" s="26"/>
      <c r="B50" s="4" t="s">
        <v>15</v>
      </c>
      <c r="C50" s="4" t="s">
        <v>37</v>
      </c>
      <c r="D50" s="4" t="s">
        <v>38</v>
      </c>
      <c r="E50" s="4" t="s">
        <v>42</v>
      </c>
      <c r="F50" s="4" t="s">
        <v>39</v>
      </c>
      <c r="G50" s="4" t="s">
        <v>43</v>
      </c>
      <c r="H50" s="4" t="s">
        <v>44</v>
      </c>
      <c r="I50" s="11" t="s">
        <v>45</v>
      </c>
      <c r="J50" s="16"/>
      <c r="K50" s="20"/>
      <c r="L50" s="20"/>
      <c r="M50" s="20"/>
      <c r="N50" s="20"/>
      <c r="O50" s="20"/>
      <c r="P50" s="20"/>
      <c r="Q50" s="20"/>
    </row>
    <row r="51" spans="1:17" ht="15" customHeight="1" x14ac:dyDescent="0.25">
      <c r="A51" s="73" t="s">
        <v>36</v>
      </c>
      <c r="B51" s="45" t="s">
        <v>4</v>
      </c>
      <c r="C51" s="45">
        <v>25</v>
      </c>
      <c r="D51" s="45">
        <v>38</v>
      </c>
      <c r="E51" s="46">
        <v>29.6</v>
      </c>
      <c r="F51" s="47">
        <v>16.29</v>
      </c>
      <c r="G51" s="47">
        <v>1.53</v>
      </c>
      <c r="H51" s="45">
        <v>7</v>
      </c>
      <c r="I51" s="44">
        <v>2</v>
      </c>
      <c r="J51" s="16"/>
      <c r="K51" s="49"/>
      <c r="L51" s="50"/>
      <c r="M51" s="48"/>
      <c r="N51" s="20"/>
      <c r="O51" s="20"/>
      <c r="P51" s="20"/>
      <c r="Q51" s="20"/>
    </row>
    <row r="52" spans="1:17" ht="15" customHeight="1" x14ac:dyDescent="0.25">
      <c r="A52" s="74"/>
      <c r="B52" s="48" t="s">
        <v>8</v>
      </c>
      <c r="C52" s="48">
        <v>22</v>
      </c>
      <c r="D52" s="48">
        <v>38</v>
      </c>
      <c r="E52" s="49">
        <v>29.8</v>
      </c>
      <c r="F52" s="50">
        <v>22.21</v>
      </c>
      <c r="G52" s="50">
        <v>1.67</v>
      </c>
      <c r="H52" s="48">
        <v>8</v>
      </c>
      <c r="I52" s="44">
        <v>1</v>
      </c>
      <c r="K52" s="49"/>
      <c r="L52" s="50"/>
      <c r="M52" s="48"/>
    </row>
    <row r="53" spans="1:17" ht="15" customHeight="1" x14ac:dyDescent="0.25">
      <c r="A53" s="74"/>
      <c r="B53" s="48" t="s">
        <v>5</v>
      </c>
      <c r="C53" s="48">
        <v>20</v>
      </c>
      <c r="D53" s="48">
        <v>23</v>
      </c>
      <c r="E53" s="49">
        <v>21.3</v>
      </c>
      <c r="F53" s="50">
        <v>2.33</v>
      </c>
      <c r="G53" s="50">
        <v>0.88</v>
      </c>
      <c r="H53" s="48">
        <v>3</v>
      </c>
      <c r="I53" s="44">
        <v>1</v>
      </c>
      <c r="K53" s="49"/>
      <c r="L53" s="50"/>
      <c r="M53" s="48"/>
    </row>
    <row r="54" spans="1:17" ht="15" customHeight="1" x14ac:dyDescent="0.25">
      <c r="A54" s="74"/>
      <c r="B54" s="48" t="s">
        <v>6</v>
      </c>
      <c r="C54" s="48">
        <v>19</v>
      </c>
      <c r="D54" s="48">
        <v>21</v>
      </c>
      <c r="E54" s="49">
        <v>20</v>
      </c>
      <c r="F54" s="50">
        <v>2</v>
      </c>
      <c r="G54" s="50">
        <v>1</v>
      </c>
      <c r="H54" s="48">
        <v>2</v>
      </c>
      <c r="I54" s="44">
        <v>1</v>
      </c>
      <c r="K54" s="49"/>
      <c r="L54" s="50"/>
      <c r="M54" s="48"/>
    </row>
    <row r="55" spans="1:17" ht="15" customHeight="1" x14ac:dyDescent="0.25">
      <c r="A55" s="74"/>
      <c r="B55" s="48" t="s">
        <v>1</v>
      </c>
      <c r="C55" s="48">
        <v>10</v>
      </c>
      <c r="D55" s="48">
        <v>21</v>
      </c>
      <c r="E55" s="49">
        <v>16.399999999999999</v>
      </c>
      <c r="F55" s="50">
        <v>16.3</v>
      </c>
      <c r="G55" s="50">
        <v>1.81</v>
      </c>
      <c r="H55" s="48">
        <v>5</v>
      </c>
      <c r="I55" s="44">
        <v>3</v>
      </c>
      <c r="K55" s="49"/>
      <c r="L55" s="50"/>
      <c r="M55" s="48"/>
    </row>
    <row r="56" spans="1:17" ht="15" customHeight="1" x14ac:dyDescent="0.25">
      <c r="A56" s="75"/>
      <c r="B56" s="28" t="s">
        <v>2</v>
      </c>
      <c r="C56" s="28">
        <v>3</v>
      </c>
      <c r="D56" s="28">
        <v>18</v>
      </c>
      <c r="E56" s="51">
        <v>13.1</v>
      </c>
      <c r="F56" s="52">
        <v>21.93</v>
      </c>
      <c r="G56" s="52">
        <v>1.1399999999999999</v>
      </c>
      <c r="H56" s="28">
        <v>17</v>
      </c>
      <c r="I56" s="53">
        <v>3</v>
      </c>
      <c r="K56" s="49"/>
      <c r="L56" s="50"/>
      <c r="M56" s="48"/>
    </row>
    <row r="57" spans="1:17" x14ac:dyDescent="0.25">
      <c r="H57" s="54">
        <f>SUM(H51:H56)</f>
        <v>42</v>
      </c>
      <c r="K57" s="6"/>
      <c r="L57" s="6"/>
      <c r="M57" s="6"/>
    </row>
    <row r="58" spans="1:17" x14ac:dyDescent="0.25">
      <c r="K58" s="35"/>
    </row>
    <row r="60" spans="1:17" ht="60" x14ac:dyDescent="0.25">
      <c r="B60" s="4" t="s">
        <v>16</v>
      </c>
      <c r="C60" s="4" t="s">
        <v>47</v>
      </c>
      <c r="D60" s="4" t="s">
        <v>17</v>
      </c>
      <c r="E60" s="11" t="s">
        <v>51</v>
      </c>
      <c r="F60" s="4" t="s">
        <v>54</v>
      </c>
      <c r="G60" s="11" t="s">
        <v>55</v>
      </c>
    </row>
    <row r="61" spans="1:17" ht="15" customHeight="1" x14ac:dyDescent="0.25">
      <c r="A61" s="71" t="s">
        <v>46</v>
      </c>
      <c r="B61" s="1" t="s">
        <v>18</v>
      </c>
      <c r="C61" s="7" t="s">
        <v>48</v>
      </c>
      <c r="D61" s="1">
        <v>19</v>
      </c>
      <c r="E61" s="42" t="s">
        <v>24</v>
      </c>
      <c r="F61" s="55">
        <f>+(D61/D67)</f>
        <v>0.32203389830508472</v>
      </c>
      <c r="G61" s="14">
        <f>+(D61/D68)</f>
        <v>0.46341463414634149</v>
      </c>
    </row>
    <row r="62" spans="1:17" x14ac:dyDescent="0.25">
      <c r="A62" s="71"/>
      <c r="B62" s="1" t="s">
        <v>18</v>
      </c>
      <c r="C62" s="7" t="s">
        <v>49</v>
      </c>
      <c r="D62" s="1">
        <v>22</v>
      </c>
      <c r="E62" s="42" t="s">
        <v>24</v>
      </c>
      <c r="F62" s="55">
        <f>+(D62/D67)</f>
        <v>0.3728813559322034</v>
      </c>
      <c r="G62" s="14">
        <f>+(D62/D68)</f>
        <v>0.53658536585365857</v>
      </c>
    </row>
    <row r="63" spans="1:17" x14ac:dyDescent="0.25">
      <c r="A63" s="71"/>
      <c r="B63" s="1" t="s">
        <v>20</v>
      </c>
      <c r="C63" s="7" t="s">
        <v>50</v>
      </c>
      <c r="D63" s="1">
        <v>1</v>
      </c>
      <c r="E63" s="42" t="s">
        <v>19</v>
      </c>
      <c r="F63" s="1"/>
    </row>
    <row r="64" spans="1:17" x14ac:dyDescent="0.25">
      <c r="A64" s="71"/>
      <c r="B64" s="1" t="s">
        <v>19</v>
      </c>
      <c r="C64" s="7" t="s">
        <v>50</v>
      </c>
      <c r="D64" s="1">
        <v>12</v>
      </c>
      <c r="E64" s="42" t="s">
        <v>19</v>
      </c>
      <c r="F64" s="1"/>
    </row>
    <row r="65" spans="1:7" x14ac:dyDescent="0.25">
      <c r="A65" s="71"/>
      <c r="B65" s="1" t="s">
        <v>21</v>
      </c>
      <c r="C65" s="7" t="s">
        <v>50</v>
      </c>
      <c r="D65" s="1">
        <v>4</v>
      </c>
      <c r="E65" s="42" t="s">
        <v>19</v>
      </c>
      <c r="F65" s="1"/>
    </row>
    <row r="66" spans="1:7" x14ac:dyDescent="0.25">
      <c r="A66" s="71"/>
      <c r="B66" s="10" t="s">
        <v>22</v>
      </c>
      <c r="C66" s="9" t="s">
        <v>49</v>
      </c>
      <c r="D66" s="10">
        <v>1</v>
      </c>
      <c r="E66" s="43" t="s">
        <v>19</v>
      </c>
      <c r="F66" s="10"/>
      <c r="G66" s="26"/>
    </row>
    <row r="67" spans="1:7" x14ac:dyDescent="0.25">
      <c r="D67" s="3">
        <f>SUM(D61:D66)</f>
        <v>59</v>
      </c>
      <c r="E67" s="2"/>
      <c r="F67" s="15">
        <f>SUM(F61:F66)</f>
        <v>0.69491525423728806</v>
      </c>
    </row>
    <row r="68" spans="1:7" ht="15" customHeight="1" x14ac:dyDescent="0.25">
      <c r="A68" s="69" t="s">
        <v>56</v>
      </c>
      <c r="B68" s="69"/>
      <c r="C68" s="69"/>
      <c r="D68" s="3">
        <f>SUM(D61:D62)</f>
        <v>41</v>
      </c>
    </row>
  </sheetData>
  <mergeCells count="10">
    <mergeCell ref="I2:J2"/>
    <mergeCell ref="C3:E3"/>
    <mergeCell ref="A5:A10"/>
    <mergeCell ref="C15:D15"/>
    <mergeCell ref="A68:C68"/>
    <mergeCell ref="A35:A40"/>
    <mergeCell ref="A17:A22"/>
    <mergeCell ref="A51:A56"/>
    <mergeCell ref="A61:A66"/>
    <mergeCell ref="C33:F3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 Definitions</vt:lpstr>
      <vt:lpstr>Metamorphos Status and Time</vt:lpstr>
      <vt:lpstr>Regional Summaries</vt:lpstr>
    </vt:vector>
  </TitlesOfParts>
  <Company>Department of Interior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RevCoord-Editor</dc:creator>
  <cp:lastModifiedBy>RevCoord-Editor</cp:lastModifiedBy>
  <dcterms:created xsi:type="dcterms:W3CDTF">2022-03-03T00:30:40Z</dcterms:created>
  <dcterms:modified xsi:type="dcterms:W3CDTF">2022-03-07T22:32:38Z</dcterms:modified>
</cp:coreProperties>
</file>