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sRacineux\OneDrive\Documents\1 CESI\1 Intership San Diego\IR\"/>
    </mc:Choice>
  </mc:AlternateContent>
  <xr:revisionPtr revIDLastSave="0" documentId="13_ncr:1_{7585443C-8DCB-4744-90D0-B4BAF0491977}" xr6:coauthVersionLast="47" xr6:coauthVersionMax="47" xr10:uidLastSave="{00000000-0000-0000-0000-000000000000}"/>
  <bookViews>
    <workbookView xWindow="-108" yWindow="-108" windowWidth="23256" windowHeight="12456" xr2:uid="{3287BAA9-71AE-42F3-9AB7-BCC8ADAA9075}"/>
  </bookViews>
  <sheets>
    <sheet name="BESS 600 kw 208V" sheetId="1" r:id="rId1"/>
    <sheet name="BESS 600 kw 480V" sheetId="2" r:id="rId2"/>
    <sheet name="J25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5" i="3" l="1"/>
  <c r="F165" i="3"/>
  <c r="G164" i="3"/>
  <c r="F164" i="3"/>
  <c r="G161" i="3"/>
  <c r="F161" i="3"/>
  <c r="G160" i="3"/>
  <c r="F160" i="3"/>
  <c r="G145" i="3"/>
  <c r="F145" i="3"/>
  <c r="G128" i="3"/>
  <c r="F128" i="3"/>
  <c r="G125" i="3"/>
  <c r="F125" i="3"/>
  <c r="G122" i="3"/>
  <c r="F122" i="3"/>
  <c r="G119" i="3"/>
  <c r="F119" i="3"/>
  <c r="G116" i="3"/>
  <c r="F116" i="3"/>
  <c r="G105" i="3"/>
  <c r="F105" i="3"/>
  <c r="G104" i="3"/>
  <c r="F104" i="3"/>
  <c r="G101" i="3"/>
  <c r="F101" i="3"/>
  <c r="G100" i="3"/>
  <c r="F100" i="3"/>
  <c r="G85" i="3"/>
  <c r="F85" i="3"/>
  <c r="G68" i="3"/>
  <c r="F68" i="3"/>
  <c r="G65" i="3"/>
  <c r="F65" i="3"/>
  <c r="G62" i="3"/>
  <c r="F62" i="3"/>
  <c r="G59" i="3"/>
  <c r="F59" i="3"/>
  <c r="G56" i="3"/>
  <c r="F56" i="3"/>
  <c r="G163" i="1"/>
  <c r="F163" i="1"/>
  <c r="G162" i="1"/>
  <c r="F162" i="1"/>
  <c r="G145" i="1"/>
  <c r="F145" i="1"/>
  <c r="G137" i="1"/>
  <c r="F137" i="1"/>
  <c r="G125" i="1"/>
  <c r="F125" i="1"/>
  <c r="F122" i="1"/>
  <c r="G122" i="1"/>
</calcChain>
</file>

<file path=xl/sharedStrings.xml><?xml version="1.0" encoding="utf-8"?>
<sst xmlns="http://schemas.openxmlformats.org/spreadsheetml/2006/main" count="774" uniqueCount="20">
  <si>
    <t>Interval</t>
  </si>
  <si>
    <t>Interval Units (S, M, H)</t>
  </si>
  <si>
    <t>Power Factor</t>
  </si>
  <si>
    <t>Resistive Load (kW)</t>
  </si>
  <si>
    <t>Inductive Load (kVAR)</t>
  </si>
  <si>
    <t>Capacitive Load (kVAR)</t>
  </si>
  <si>
    <t>s</t>
  </si>
  <si>
    <r>
      <t xml:space="preserve">(Q = P × √(1/PF² − 1) ≈ P × </t>
    </r>
    <r>
      <rPr>
        <b/>
        <sz val="11"/>
        <color theme="1"/>
        <rFont val="Aptos Narrow"/>
        <family val="2"/>
        <scheme val="minor"/>
      </rPr>
      <t>0,48412</t>
    </r>
    <r>
      <rPr>
        <sz val="11"/>
        <color theme="1"/>
        <rFont val="Aptos Narrow"/>
        <family val="2"/>
        <scheme val="minor"/>
      </rPr>
      <t>)</t>
    </r>
  </si>
  <si>
    <r>
      <t xml:space="preserve">PF = 0,8 (Q = </t>
    </r>
    <r>
      <rPr>
        <b/>
        <sz val="11"/>
        <color theme="1"/>
        <rFont val="Aptos Narrow"/>
        <family val="2"/>
        <scheme val="minor"/>
      </rPr>
      <t>0,75 × P</t>
    </r>
    <r>
      <rPr>
        <sz val="11"/>
        <color theme="1"/>
        <rFont val="Aptos Narrow"/>
        <family val="2"/>
        <scheme val="minor"/>
      </rPr>
      <t>)</t>
    </r>
  </si>
  <si>
    <t>R+L</t>
  </si>
  <si>
    <t>R+C</t>
  </si>
  <si>
    <t>R+L+C</t>
  </si>
  <si>
    <t>Qnet = Inductive − Capacitive = Qcible</t>
  </si>
  <si>
    <r>
      <t>0</t>
    </r>
    <r>
      <rPr>
        <sz val="11"/>
        <color theme="1"/>
        <rFont val="Aptos Narrow"/>
        <family val="2"/>
      </rPr>
      <t>→100</t>
    </r>
    <r>
      <rPr>
        <sz val="11"/>
        <color theme="1"/>
        <rFont val="Aptos Narrow"/>
        <family val="2"/>
        <scheme val="minor"/>
      </rPr>
      <t>%</t>
    </r>
  </si>
  <si>
    <r>
      <t>0</t>
    </r>
    <r>
      <rPr>
        <sz val="11"/>
        <color theme="1"/>
        <rFont val="Aptos Narrow"/>
        <family val="2"/>
      </rPr>
      <t>→20</t>
    </r>
    <r>
      <rPr>
        <sz val="11"/>
        <color theme="1"/>
        <rFont val="Aptos Narrow"/>
        <family val="2"/>
        <scheme val="minor"/>
      </rPr>
      <t>%</t>
    </r>
  </si>
  <si>
    <r>
      <t>0</t>
    </r>
    <r>
      <rPr>
        <sz val="11"/>
        <color theme="1"/>
        <rFont val="Aptos Narrow"/>
        <family val="2"/>
      </rPr>
      <t>→25</t>
    </r>
    <r>
      <rPr>
        <sz val="11"/>
        <color theme="1"/>
        <rFont val="Aptos Narrow"/>
        <family val="2"/>
        <scheme val="minor"/>
      </rPr>
      <t>%</t>
    </r>
  </si>
  <si>
    <r>
      <rPr>
        <sz val="11"/>
        <color theme="1"/>
        <rFont val="Aptos Narrow"/>
        <family val="2"/>
      </rPr>
      <t>25→100</t>
    </r>
    <r>
      <rPr>
        <sz val="11"/>
        <color theme="1"/>
        <rFont val="Aptos Narrow"/>
        <family val="2"/>
        <scheme val="minor"/>
      </rPr>
      <t>%</t>
    </r>
  </si>
  <si>
    <r>
      <t>100</t>
    </r>
    <r>
      <rPr>
        <sz val="11"/>
        <color theme="1"/>
        <rFont val="Aptos Narrow"/>
        <family val="2"/>
      </rPr>
      <t>→25</t>
    </r>
    <r>
      <rPr>
        <sz val="11"/>
        <color theme="1"/>
        <rFont val="Aptos Narrow"/>
        <family val="2"/>
        <scheme val="minor"/>
      </rPr>
      <t>%</t>
    </r>
  </si>
  <si>
    <r>
      <t>25</t>
    </r>
    <r>
      <rPr>
        <sz val="11"/>
        <color theme="1"/>
        <rFont val="Aptos Narrow"/>
        <family val="2"/>
      </rPr>
      <t>→0</t>
    </r>
    <r>
      <rPr>
        <sz val="11"/>
        <color theme="1"/>
        <rFont val="Aptos Narrow"/>
        <family val="2"/>
        <scheme val="minor"/>
      </rPr>
      <t>%</t>
    </r>
  </si>
  <si>
    <r>
      <rPr>
        <sz val="11"/>
        <color theme="1"/>
        <rFont val="Aptos Narrow"/>
        <family val="2"/>
      </rPr>
      <t>100→0</t>
    </r>
    <r>
      <rPr>
        <sz val="11"/>
        <color theme="1"/>
        <rFont val="Aptos Narrow"/>
        <family val="2"/>
        <scheme val="minor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</si>
</sst>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9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'BESS 600 kw 208V'!$E$1</c:f>
              <c:strCache>
                <c:ptCount val="1"/>
                <c:pt idx="0">
                  <c:v>Resistive Load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'BESS 600 kw 208V'!$B$2:$B$166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cat>
          <c:val>
            <c:numRef>
              <c:f>'BESS 600 kw 208V'!$E$2:$E$166</c:f>
              <c:numCache>
                <c:formatCode>General</c:formatCode>
                <c:ptCount val="165"/>
                <c:pt idx="0">
                  <c:v>0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</c:v>
                </c:pt>
                <c:pt idx="21">
                  <c:v>0</c:v>
                </c:pt>
                <c:pt idx="22">
                  <c:v>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</c:v>
                </c:pt>
                <c:pt idx="27">
                  <c:v>0</c:v>
                </c:pt>
                <c:pt idx="28">
                  <c:v>6.8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8.5</c:v>
                </c:pt>
                <c:pt idx="34">
                  <c:v>8.5</c:v>
                </c:pt>
                <c:pt idx="35">
                  <c:v>34</c:v>
                </c:pt>
                <c:pt idx="36">
                  <c:v>34</c:v>
                </c:pt>
                <c:pt idx="37">
                  <c:v>8.5</c:v>
                </c:pt>
                <c:pt idx="38">
                  <c:v>8.5</c:v>
                </c:pt>
                <c:pt idx="39">
                  <c:v>34</c:v>
                </c:pt>
                <c:pt idx="40">
                  <c:v>34</c:v>
                </c:pt>
                <c:pt idx="41">
                  <c:v>8.5</c:v>
                </c:pt>
                <c:pt idx="42">
                  <c:v>8.5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30.6</c:v>
                </c:pt>
                <c:pt idx="72">
                  <c:v>0</c:v>
                </c:pt>
                <c:pt idx="73">
                  <c:v>30.6</c:v>
                </c:pt>
                <c:pt idx="74">
                  <c:v>0</c:v>
                </c:pt>
                <c:pt idx="75">
                  <c:v>30.6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6.8</c:v>
                </c:pt>
                <c:pt idx="80">
                  <c:v>0</c:v>
                </c:pt>
                <c:pt idx="81">
                  <c:v>6.8</c:v>
                </c:pt>
                <c:pt idx="82">
                  <c:v>0</c:v>
                </c:pt>
                <c:pt idx="83">
                  <c:v>6.8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8.5</c:v>
                </c:pt>
                <c:pt idx="89">
                  <c:v>8.5</c:v>
                </c:pt>
                <c:pt idx="90">
                  <c:v>30.6</c:v>
                </c:pt>
                <c:pt idx="91">
                  <c:v>30.6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30.6</c:v>
                </c:pt>
                <c:pt idx="96">
                  <c:v>30.6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30.6</c:v>
                </c:pt>
                <c:pt idx="101">
                  <c:v>30.6</c:v>
                </c:pt>
                <c:pt idx="102">
                  <c:v>8.5</c:v>
                </c:pt>
                <c:pt idx="103">
                  <c:v>8.5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27.2</c:v>
                </c:pt>
                <c:pt idx="122">
                  <c:v>27.2</c:v>
                </c:pt>
                <c:pt idx="123">
                  <c:v>27.2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27.2</c:v>
                </c:pt>
                <c:pt idx="132">
                  <c:v>0</c:v>
                </c:pt>
                <c:pt idx="133">
                  <c:v>27.2</c:v>
                </c:pt>
                <c:pt idx="134">
                  <c:v>0</c:v>
                </c:pt>
                <c:pt idx="135">
                  <c:v>27.2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6.8</c:v>
                </c:pt>
                <c:pt idx="140">
                  <c:v>0</c:v>
                </c:pt>
                <c:pt idx="141">
                  <c:v>6.8</c:v>
                </c:pt>
                <c:pt idx="142">
                  <c:v>0</c:v>
                </c:pt>
                <c:pt idx="143">
                  <c:v>6.8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8.5</c:v>
                </c:pt>
                <c:pt idx="149">
                  <c:v>8.5</c:v>
                </c:pt>
                <c:pt idx="150">
                  <c:v>27.2</c:v>
                </c:pt>
                <c:pt idx="151">
                  <c:v>27.2</c:v>
                </c:pt>
                <c:pt idx="152">
                  <c:v>8.5</c:v>
                </c:pt>
                <c:pt idx="153">
                  <c:v>8.5</c:v>
                </c:pt>
                <c:pt idx="154">
                  <c:v>8.5</c:v>
                </c:pt>
                <c:pt idx="155">
                  <c:v>27.2</c:v>
                </c:pt>
                <c:pt idx="156">
                  <c:v>27.2</c:v>
                </c:pt>
                <c:pt idx="157">
                  <c:v>8.5</c:v>
                </c:pt>
                <c:pt idx="158">
                  <c:v>8.5</c:v>
                </c:pt>
                <c:pt idx="159">
                  <c:v>8.5</c:v>
                </c:pt>
                <c:pt idx="160">
                  <c:v>27.2</c:v>
                </c:pt>
                <c:pt idx="161">
                  <c:v>27.2</c:v>
                </c:pt>
                <c:pt idx="162">
                  <c:v>8.5</c:v>
                </c:pt>
                <c:pt idx="163">
                  <c:v>8.5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F-4782-8D05-7D7EC431FE40}"/>
            </c:ext>
          </c:extLst>
        </c:ser>
        <c:ser>
          <c:idx val="1"/>
          <c:order val="1"/>
          <c:tx>
            <c:strRef>
              <c:f>'BESS 600 kw 208V'!$F$1</c:f>
              <c:strCache>
                <c:ptCount val="1"/>
                <c:pt idx="0">
                  <c:v>Inductive Load (kVAR)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'BESS 600 kw 208V'!$B$2:$B$166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cat>
          <c:val>
            <c:numRef>
              <c:f>'BESS 600 kw 208V'!$F$2:$F$166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4.12</c:v>
                </c:pt>
                <c:pt idx="53">
                  <c:v>0</c:v>
                </c:pt>
                <c:pt idx="54">
                  <c:v>4.9400000000000004</c:v>
                </c:pt>
                <c:pt idx="55">
                  <c:v>8.23</c:v>
                </c:pt>
                <c:pt idx="56">
                  <c:v>0</c:v>
                </c:pt>
                <c:pt idx="57">
                  <c:v>9.8759999999999994</c:v>
                </c:pt>
                <c:pt idx="58">
                  <c:v>12.35</c:v>
                </c:pt>
                <c:pt idx="59">
                  <c:v>0</c:v>
                </c:pt>
                <c:pt idx="60">
                  <c:v>14.82</c:v>
                </c:pt>
                <c:pt idx="61">
                  <c:v>14.82</c:v>
                </c:pt>
                <c:pt idx="62">
                  <c:v>0</c:v>
                </c:pt>
                <c:pt idx="63">
                  <c:v>17.78</c:v>
                </c:pt>
                <c:pt idx="64">
                  <c:v>8.23</c:v>
                </c:pt>
                <c:pt idx="65">
                  <c:v>0</c:v>
                </c:pt>
                <c:pt idx="66">
                  <c:v>9.8759999999999994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14.82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17.78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3.29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3.948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4.12</c:v>
                </c:pt>
                <c:pt idx="89">
                  <c:v>4.12</c:v>
                </c:pt>
                <c:pt idx="90">
                  <c:v>14.82</c:v>
                </c:pt>
                <c:pt idx="91">
                  <c:v>14.82</c:v>
                </c:pt>
                <c:pt idx="92">
                  <c:v>4.12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4.9400000000000004</c:v>
                </c:pt>
                <c:pt idx="99">
                  <c:v>4.9400000000000004</c:v>
                </c:pt>
                <c:pt idx="100">
                  <c:v>17.78</c:v>
                </c:pt>
                <c:pt idx="101">
                  <c:v>17.78</c:v>
                </c:pt>
                <c:pt idx="102">
                  <c:v>4.9400000000000004</c:v>
                </c:pt>
                <c:pt idx="103">
                  <c:v>4.9400000000000004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6.38</c:v>
                </c:pt>
                <c:pt idx="113">
                  <c:v>0</c:v>
                </c:pt>
                <c:pt idx="114">
                  <c:v>7.6559999999999997</c:v>
                </c:pt>
                <c:pt idx="115">
                  <c:v>12.75</c:v>
                </c:pt>
                <c:pt idx="116">
                  <c:v>0</c:v>
                </c:pt>
                <c:pt idx="117">
                  <c:v>15.3</c:v>
                </c:pt>
                <c:pt idx="118">
                  <c:v>19.13</c:v>
                </c:pt>
                <c:pt idx="119">
                  <c:v>0</c:v>
                </c:pt>
                <c:pt idx="120" formatCode="0.00">
                  <c:v>22.956</c:v>
                </c:pt>
                <c:pt idx="121">
                  <c:v>20.399999999999999</c:v>
                </c:pt>
                <c:pt idx="122">
                  <c:v>0</c:v>
                </c:pt>
                <c:pt idx="123">
                  <c:v>24.479999999999997</c:v>
                </c:pt>
                <c:pt idx="124">
                  <c:v>12.75</c:v>
                </c:pt>
                <c:pt idx="125">
                  <c:v>0</c:v>
                </c:pt>
                <c:pt idx="126">
                  <c:v>15.3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20.399999999999999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24.479999999999997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5.0999999999999996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6.1199999999999992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6.38</c:v>
                </c:pt>
                <c:pt idx="149">
                  <c:v>6.38</c:v>
                </c:pt>
                <c:pt idx="150">
                  <c:v>20.399999999999999</c:v>
                </c:pt>
                <c:pt idx="151">
                  <c:v>20.399999999999999</c:v>
                </c:pt>
                <c:pt idx="152">
                  <c:v>6.38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7.6559999999999997</c:v>
                </c:pt>
                <c:pt idx="159">
                  <c:v>7.6559999999999997</c:v>
                </c:pt>
                <c:pt idx="160">
                  <c:v>24.479999999999997</c:v>
                </c:pt>
                <c:pt idx="161">
                  <c:v>24.479999999999997</c:v>
                </c:pt>
                <c:pt idx="162">
                  <c:v>7.6559999999999997</c:v>
                </c:pt>
                <c:pt idx="163">
                  <c:v>7.6559999999999997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F-4782-8D05-7D7EC431FE40}"/>
            </c:ext>
          </c:extLst>
        </c:ser>
        <c:ser>
          <c:idx val="2"/>
          <c:order val="2"/>
          <c:tx>
            <c:strRef>
              <c:f>'BESS 600 kw 208V'!$G$1</c:f>
              <c:strCache>
                <c:ptCount val="1"/>
                <c:pt idx="0">
                  <c:v>Capacitive Load (kVAR)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'BESS 600 kw 208V'!$B$2:$B$166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cat>
          <c:val>
            <c:numRef>
              <c:f>'BESS 600 kw 208V'!$G$2:$G$166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4.12</c:v>
                </c:pt>
                <c:pt idx="54">
                  <c:v>0.82</c:v>
                </c:pt>
                <c:pt idx="55">
                  <c:v>0</c:v>
                </c:pt>
                <c:pt idx="56">
                  <c:v>8.23</c:v>
                </c:pt>
                <c:pt idx="57">
                  <c:v>1.65</c:v>
                </c:pt>
                <c:pt idx="58">
                  <c:v>0</c:v>
                </c:pt>
                <c:pt idx="59">
                  <c:v>12.35</c:v>
                </c:pt>
                <c:pt idx="60">
                  <c:v>2.4700000000000002</c:v>
                </c:pt>
                <c:pt idx="61">
                  <c:v>0</c:v>
                </c:pt>
                <c:pt idx="62">
                  <c:v>14.82</c:v>
                </c:pt>
                <c:pt idx="63">
                  <c:v>2.96</c:v>
                </c:pt>
                <c:pt idx="64">
                  <c:v>0</c:v>
                </c:pt>
                <c:pt idx="65">
                  <c:v>8.23</c:v>
                </c:pt>
                <c:pt idx="66">
                  <c:v>1.65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14.82</c:v>
                </c:pt>
                <c:pt idx="74">
                  <c:v>0</c:v>
                </c:pt>
                <c:pt idx="75">
                  <c:v>2.96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3.29</c:v>
                </c:pt>
                <c:pt idx="82">
                  <c:v>0</c:v>
                </c:pt>
                <c:pt idx="83">
                  <c:v>0.65800000000000003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4.12</c:v>
                </c:pt>
                <c:pt idx="94">
                  <c:v>4.12</c:v>
                </c:pt>
                <c:pt idx="95">
                  <c:v>14.82</c:v>
                </c:pt>
                <c:pt idx="96">
                  <c:v>14.82</c:v>
                </c:pt>
                <c:pt idx="97">
                  <c:v>4.12</c:v>
                </c:pt>
                <c:pt idx="98">
                  <c:v>0.82</c:v>
                </c:pt>
                <c:pt idx="99">
                  <c:v>0.82</c:v>
                </c:pt>
                <c:pt idx="100">
                  <c:v>2.96</c:v>
                </c:pt>
                <c:pt idx="101">
                  <c:v>2.96</c:v>
                </c:pt>
                <c:pt idx="102">
                  <c:v>0.82</c:v>
                </c:pt>
                <c:pt idx="103">
                  <c:v>0.82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6.38</c:v>
                </c:pt>
                <c:pt idx="114">
                  <c:v>1.276</c:v>
                </c:pt>
                <c:pt idx="115">
                  <c:v>0</c:v>
                </c:pt>
                <c:pt idx="116">
                  <c:v>12.75</c:v>
                </c:pt>
                <c:pt idx="117">
                  <c:v>2.5499999999999998</c:v>
                </c:pt>
                <c:pt idx="118">
                  <c:v>0</c:v>
                </c:pt>
                <c:pt idx="119">
                  <c:v>19.13</c:v>
                </c:pt>
                <c:pt idx="120" formatCode="0.00">
                  <c:v>3.8260000000000001</c:v>
                </c:pt>
                <c:pt idx="121">
                  <c:v>0</c:v>
                </c:pt>
                <c:pt idx="122">
                  <c:v>20.399999999999999</c:v>
                </c:pt>
                <c:pt idx="123">
                  <c:v>4.08</c:v>
                </c:pt>
                <c:pt idx="124">
                  <c:v>0</c:v>
                </c:pt>
                <c:pt idx="125">
                  <c:v>12.75</c:v>
                </c:pt>
                <c:pt idx="126">
                  <c:v>2.5499999999999998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20.399999999999999</c:v>
                </c:pt>
                <c:pt idx="134">
                  <c:v>0</c:v>
                </c:pt>
                <c:pt idx="135">
                  <c:v>4.08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5.0999999999999996</c:v>
                </c:pt>
                <c:pt idx="142">
                  <c:v>0</c:v>
                </c:pt>
                <c:pt idx="143">
                  <c:v>1.02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6.38</c:v>
                </c:pt>
                <c:pt idx="154">
                  <c:v>6.38</c:v>
                </c:pt>
                <c:pt idx="155">
                  <c:v>20.399999999999999</c:v>
                </c:pt>
                <c:pt idx="156">
                  <c:v>20.399999999999999</c:v>
                </c:pt>
                <c:pt idx="157">
                  <c:v>6.38</c:v>
                </c:pt>
                <c:pt idx="158">
                  <c:v>1.276</c:v>
                </c:pt>
                <c:pt idx="159">
                  <c:v>1.276</c:v>
                </c:pt>
                <c:pt idx="160">
                  <c:v>4.08</c:v>
                </c:pt>
                <c:pt idx="161">
                  <c:v>4.08</c:v>
                </c:pt>
                <c:pt idx="162">
                  <c:v>1.276</c:v>
                </c:pt>
                <c:pt idx="163">
                  <c:v>1.276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F-4782-8D05-7D7EC431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98000"/>
        <c:axId val="515195120"/>
      </c:lineChart>
      <c:catAx>
        <c:axId val="5151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5120"/>
        <c:crosses val="autoZero"/>
        <c:auto val="1"/>
        <c:lblAlgn val="ctr"/>
        <c:lblOffset val="100"/>
        <c:noMultiLvlLbl val="0"/>
      </c:catAx>
      <c:valAx>
        <c:axId val="5151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'BESS 600 kw 480V'!$E$1</c:f>
              <c:strCache>
                <c:ptCount val="1"/>
                <c:pt idx="0">
                  <c:v>Resistive Load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'BESS 600 kw 480V'!$B$2:$B$166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cat>
          <c:val>
            <c:numRef>
              <c:f>'BESS 600 kw 480V'!$E$2:$E$166</c:f>
              <c:numCache>
                <c:formatCode>General</c:formatCode>
                <c:ptCount val="165"/>
                <c:pt idx="0">
                  <c:v>0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56.25</c:v>
                </c:pt>
                <c:pt idx="8">
                  <c:v>56.25</c:v>
                </c:pt>
                <c:pt idx="9">
                  <c:v>56.25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0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18.75</c:v>
                </c:pt>
                <c:pt idx="34">
                  <c:v>18.75</c:v>
                </c:pt>
                <c:pt idx="35">
                  <c:v>75</c:v>
                </c:pt>
                <c:pt idx="36">
                  <c:v>75</c:v>
                </c:pt>
                <c:pt idx="37">
                  <c:v>18.75</c:v>
                </c:pt>
                <c:pt idx="38">
                  <c:v>18.75</c:v>
                </c:pt>
                <c:pt idx="39">
                  <c:v>75</c:v>
                </c:pt>
                <c:pt idx="40">
                  <c:v>75</c:v>
                </c:pt>
                <c:pt idx="41">
                  <c:v>18.75</c:v>
                </c:pt>
                <c:pt idx="42">
                  <c:v>18.75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18.75</c:v>
                </c:pt>
                <c:pt idx="53">
                  <c:v>18.75</c:v>
                </c:pt>
                <c:pt idx="54">
                  <c:v>18.75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56.25</c:v>
                </c:pt>
                <c:pt idx="59">
                  <c:v>56.25</c:v>
                </c:pt>
                <c:pt idx="60">
                  <c:v>56.25</c:v>
                </c:pt>
                <c:pt idx="61">
                  <c:v>67.5</c:v>
                </c:pt>
                <c:pt idx="62">
                  <c:v>67.5</c:v>
                </c:pt>
                <c:pt idx="63">
                  <c:v>67.5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67.5</c:v>
                </c:pt>
                <c:pt idx="72">
                  <c:v>0</c:v>
                </c:pt>
                <c:pt idx="73">
                  <c:v>67.5</c:v>
                </c:pt>
                <c:pt idx="74">
                  <c:v>0</c:v>
                </c:pt>
                <c:pt idx="75">
                  <c:v>67.5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18.75</c:v>
                </c:pt>
                <c:pt idx="89">
                  <c:v>18.75</c:v>
                </c:pt>
                <c:pt idx="90">
                  <c:v>67.5</c:v>
                </c:pt>
                <c:pt idx="91">
                  <c:v>67.5</c:v>
                </c:pt>
                <c:pt idx="92">
                  <c:v>18.75</c:v>
                </c:pt>
                <c:pt idx="93">
                  <c:v>18.75</c:v>
                </c:pt>
                <c:pt idx="94">
                  <c:v>18.75</c:v>
                </c:pt>
                <c:pt idx="95">
                  <c:v>67.5</c:v>
                </c:pt>
                <c:pt idx="96">
                  <c:v>67.5</c:v>
                </c:pt>
                <c:pt idx="97">
                  <c:v>18.75</c:v>
                </c:pt>
                <c:pt idx="98">
                  <c:v>18.75</c:v>
                </c:pt>
                <c:pt idx="99">
                  <c:v>18.75</c:v>
                </c:pt>
                <c:pt idx="100">
                  <c:v>67.5</c:v>
                </c:pt>
                <c:pt idx="101">
                  <c:v>67.5</c:v>
                </c:pt>
                <c:pt idx="102">
                  <c:v>18.75</c:v>
                </c:pt>
                <c:pt idx="103">
                  <c:v>18.75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18.75</c:v>
                </c:pt>
                <c:pt idx="113">
                  <c:v>18.75</c:v>
                </c:pt>
                <c:pt idx="114">
                  <c:v>18.75</c:v>
                </c:pt>
                <c:pt idx="115">
                  <c:v>37.5</c:v>
                </c:pt>
                <c:pt idx="116">
                  <c:v>37.5</c:v>
                </c:pt>
                <c:pt idx="117">
                  <c:v>37.5</c:v>
                </c:pt>
                <c:pt idx="118">
                  <c:v>56.25</c:v>
                </c:pt>
                <c:pt idx="119">
                  <c:v>56.25</c:v>
                </c:pt>
                <c:pt idx="120">
                  <c:v>56.25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60</c:v>
                </c:pt>
                <c:pt idx="132">
                  <c:v>0</c:v>
                </c:pt>
                <c:pt idx="133">
                  <c:v>60</c:v>
                </c:pt>
                <c:pt idx="134">
                  <c:v>0</c:v>
                </c:pt>
                <c:pt idx="135">
                  <c:v>60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0</c:v>
                </c:pt>
                <c:pt idx="143">
                  <c:v>15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18.75</c:v>
                </c:pt>
                <c:pt idx="149">
                  <c:v>18.75</c:v>
                </c:pt>
                <c:pt idx="150">
                  <c:v>60</c:v>
                </c:pt>
                <c:pt idx="151">
                  <c:v>60</c:v>
                </c:pt>
                <c:pt idx="152">
                  <c:v>18.75</c:v>
                </c:pt>
                <c:pt idx="153">
                  <c:v>18.75</c:v>
                </c:pt>
                <c:pt idx="154">
                  <c:v>18.75</c:v>
                </c:pt>
                <c:pt idx="155">
                  <c:v>60</c:v>
                </c:pt>
                <c:pt idx="156">
                  <c:v>60</c:v>
                </c:pt>
                <c:pt idx="157">
                  <c:v>18.75</c:v>
                </c:pt>
                <c:pt idx="158">
                  <c:v>18.75</c:v>
                </c:pt>
                <c:pt idx="159">
                  <c:v>18.75</c:v>
                </c:pt>
                <c:pt idx="160">
                  <c:v>60</c:v>
                </c:pt>
                <c:pt idx="161">
                  <c:v>60</c:v>
                </c:pt>
                <c:pt idx="162">
                  <c:v>18.75</c:v>
                </c:pt>
                <c:pt idx="163">
                  <c:v>18.75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8-4C5B-80DB-2AB9A12C28F6}"/>
            </c:ext>
          </c:extLst>
        </c:ser>
        <c:ser>
          <c:idx val="1"/>
          <c:order val="1"/>
          <c:tx>
            <c:strRef>
              <c:f>'BESS 600 kw 480V'!$F$1</c:f>
              <c:strCache>
                <c:ptCount val="1"/>
                <c:pt idx="0">
                  <c:v>Inductive Load (kVAR)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'BESS 600 kw 480V'!$B$2:$B$166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cat>
          <c:val>
            <c:numRef>
              <c:f>'BESS 600 kw 480V'!$F$2:$F$166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9.08</c:v>
                </c:pt>
                <c:pt idx="53">
                  <c:v>0</c:v>
                </c:pt>
                <c:pt idx="54">
                  <c:v>10.9</c:v>
                </c:pt>
                <c:pt idx="55">
                  <c:v>18.16</c:v>
                </c:pt>
                <c:pt idx="56">
                  <c:v>0</c:v>
                </c:pt>
                <c:pt idx="57">
                  <c:v>21.79</c:v>
                </c:pt>
                <c:pt idx="58">
                  <c:v>27.24</c:v>
                </c:pt>
                <c:pt idx="59">
                  <c:v>0</c:v>
                </c:pt>
                <c:pt idx="60">
                  <c:v>32.69</c:v>
                </c:pt>
                <c:pt idx="61">
                  <c:v>32.69</c:v>
                </c:pt>
                <c:pt idx="62">
                  <c:v>0</c:v>
                </c:pt>
                <c:pt idx="63">
                  <c:v>39.229999999999997</c:v>
                </c:pt>
                <c:pt idx="64">
                  <c:v>18.16</c:v>
                </c:pt>
                <c:pt idx="65">
                  <c:v>0</c:v>
                </c:pt>
                <c:pt idx="66">
                  <c:v>21.79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32.69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39.229999999999997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7.2618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8.7100000000000009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9.08</c:v>
                </c:pt>
                <c:pt idx="89">
                  <c:v>9.08</c:v>
                </c:pt>
                <c:pt idx="90">
                  <c:v>32.69</c:v>
                </c:pt>
                <c:pt idx="91">
                  <c:v>32.69</c:v>
                </c:pt>
                <c:pt idx="92">
                  <c:v>9.08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10.9</c:v>
                </c:pt>
                <c:pt idx="99">
                  <c:v>10.9</c:v>
                </c:pt>
                <c:pt idx="100">
                  <c:v>39.229999999999997</c:v>
                </c:pt>
                <c:pt idx="101">
                  <c:v>39.229999999999997</c:v>
                </c:pt>
                <c:pt idx="102">
                  <c:v>10.9</c:v>
                </c:pt>
                <c:pt idx="103">
                  <c:v>10.9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14.06</c:v>
                </c:pt>
                <c:pt idx="113">
                  <c:v>0</c:v>
                </c:pt>
                <c:pt idx="114">
                  <c:v>16.87</c:v>
                </c:pt>
                <c:pt idx="115">
                  <c:v>28.13</c:v>
                </c:pt>
                <c:pt idx="116">
                  <c:v>0</c:v>
                </c:pt>
                <c:pt idx="117">
                  <c:v>33.756</c:v>
                </c:pt>
                <c:pt idx="118">
                  <c:v>42.19</c:v>
                </c:pt>
                <c:pt idx="119">
                  <c:v>0</c:v>
                </c:pt>
                <c:pt idx="120">
                  <c:v>50.63</c:v>
                </c:pt>
                <c:pt idx="121">
                  <c:v>45</c:v>
                </c:pt>
                <c:pt idx="122">
                  <c:v>0</c:v>
                </c:pt>
                <c:pt idx="123">
                  <c:v>54</c:v>
                </c:pt>
                <c:pt idx="124">
                  <c:v>28.12</c:v>
                </c:pt>
                <c:pt idx="125">
                  <c:v>0</c:v>
                </c:pt>
                <c:pt idx="126">
                  <c:v>33.756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11.25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13.5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14.06</c:v>
                </c:pt>
                <c:pt idx="149">
                  <c:v>14.06</c:v>
                </c:pt>
                <c:pt idx="150">
                  <c:v>45</c:v>
                </c:pt>
                <c:pt idx="151">
                  <c:v>45</c:v>
                </c:pt>
                <c:pt idx="152">
                  <c:v>14.06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16.87</c:v>
                </c:pt>
                <c:pt idx="159">
                  <c:v>16.87</c:v>
                </c:pt>
                <c:pt idx="160">
                  <c:v>54</c:v>
                </c:pt>
                <c:pt idx="161">
                  <c:v>54</c:v>
                </c:pt>
                <c:pt idx="162">
                  <c:v>16.87</c:v>
                </c:pt>
                <c:pt idx="163">
                  <c:v>16.87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8-4C5B-80DB-2AB9A12C28F6}"/>
            </c:ext>
          </c:extLst>
        </c:ser>
        <c:ser>
          <c:idx val="2"/>
          <c:order val="2"/>
          <c:tx>
            <c:strRef>
              <c:f>'BESS 600 kw 480V'!$G$1</c:f>
              <c:strCache>
                <c:ptCount val="1"/>
                <c:pt idx="0">
                  <c:v>Capacitive Load (kVAR)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'BESS 600 kw 480V'!$B$2:$B$166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cat>
          <c:val>
            <c:numRef>
              <c:f>'BESS 600 kw 480V'!$G$2:$G$166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9.08</c:v>
                </c:pt>
                <c:pt idx="54">
                  <c:v>1.82</c:v>
                </c:pt>
                <c:pt idx="55">
                  <c:v>0</c:v>
                </c:pt>
                <c:pt idx="56">
                  <c:v>18.16</c:v>
                </c:pt>
                <c:pt idx="57">
                  <c:v>3.63</c:v>
                </c:pt>
                <c:pt idx="58">
                  <c:v>0</c:v>
                </c:pt>
                <c:pt idx="59">
                  <c:v>27.24</c:v>
                </c:pt>
                <c:pt idx="60">
                  <c:v>5.45</c:v>
                </c:pt>
                <c:pt idx="61">
                  <c:v>0</c:v>
                </c:pt>
                <c:pt idx="62">
                  <c:v>32.69</c:v>
                </c:pt>
                <c:pt idx="63">
                  <c:v>6.54</c:v>
                </c:pt>
                <c:pt idx="64">
                  <c:v>0</c:v>
                </c:pt>
                <c:pt idx="65">
                  <c:v>18.16</c:v>
                </c:pt>
                <c:pt idx="66">
                  <c:v>3.63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32.69</c:v>
                </c:pt>
                <c:pt idx="74">
                  <c:v>0</c:v>
                </c:pt>
                <c:pt idx="75">
                  <c:v>6.54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7.2618</c:v>
                </c:pt>
                <c:pt idx="82">
                  <c:v>0</c:v>
                </c:pt>
                <c:pt idx="83">
                  <c:v>1.45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9.08</c:v>
                </c:pt>
                <c:pt idx="94">
                  <c:v>9.08</c:v>
                </c:pt>
                <c:pt idx="95">
                  <c:v>32.69</c:v>
                </c:pt>
                <c:pt idx="96">
                  <c:v>32.69</c:v>
                </c:pt>
                <c:pt idx="97">
                  <c:v>9.08</c:v>
                </c:pt>
                <c:pt idx="98">
                  <c:v>1.82</c:v>
                </c:pt>
                <c:pt idx="99">
                  <c:v>1.82</c:v>
                </c:pt>
                <c:pt idx="100">
                  <c:v>6.54</c:v>
                </c:pt>
                <c:pt idx="101">
                  <c:v>6.54</c:v>
                </c:pt>
                <c:pt idx="102">
                  <c:v>1.82</c:v>
                </c:pt>
                <c:pt idx="103">
                  <c:v>1.82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14.06</c:v>
                </c:pt>
                <c:pt idx="114">
                  <c:v>2.8119999999999998</c:v>
                </c:pt>
                <c:pt idx="115">
                  <c:v>0</c:v>
                </c:pt>
                <c:pt idx="116">
                  <c:v>28.13</c:v>
                </c:pt>
                <c:pt idx="117">
                  <c:v>5.6260000000000003</c:v>
                </c:pt>
                <c:pt idx="118">
                  <c:v>0</c:v>
                </c:pt>
                <c:pt idx="119">
                  <c:v>42.19</c:v>
                </c:pt>
                <c:pt idx="120">
                  <c:v>8.4380000000000006</c:v>
                </c:pt>
                <c:pt idx="121">
                  <c:v>0</c:v>
                </c:pt>
                <c:pt idx="122">
                  <c:v>45</c:v>
                </c:pt>
                <c:pt idx="123">
                  <c:v>9</c:v>
                </c:pt>
                <c:pt idx="124">
                  <c:v>0</c:v>
                </c:pt>
                <c:pt idx="125">
                  <c:v>28.13</c:v>
                </c:pt>
                <c:pt idx="126">
                  <c:v>5.6260000000000003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45</c:v>
                </c:pt>
                <c:pt idx="134">
                  <c:v>0</c:v>
                </c:pt>
                <c:pt idx="135">
                  <c:v>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11.25</c:v>
                </c:pt>
                <c:pt idx="142">
                  <c:v>0</c:v>
                </c:pt>
                <c:pt idx="143">
                  <c:v>2.7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14.06</c:v>
                </c:pt>
                <c:pt idx="154">
                  <c:v>14.06</c:v>
                </c:pt>
                <c:pt idx="155">
                  <c:v>45</c:v>
                </c:pt>
                <c:pt idx="156">
                  <c:v>45</c:v>
                </c:pt>
                <c:pt idx="157">
                  <c:v>14.06</c:v>
                </c:pt>
                <c:pt idx="158">
                  <c:v>2.8119999999999998</c:v>
                </c:pt>
                <c:pt idx="159">
                  <c:v>2.8119999999999998</c:v>
                </c:pt>
                <c:pt idx="160">
                  <c:v>9</c:v>
                </c:pt>
                <c:pt idx="161">
                  <c:v>9</c:v>
                </c:pt>
                <c:pt idx="162">
                  <c:v>2.8119999999999998</c:v>
                </c:pt>
                <c:pt idx="163">
                  <c:v>2.8119999999999998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8-4C5B-80DB-2AB9A12C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211855"/>
        <c:axId val="258212815"/>
      </c:lineChart>
      <c:catAx>
        <c:axId val="2582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8212815"/>
        <c:crosses val="autoZero"/>
        <c:auto val="1"/>
        <c:lblAlgn val="ctr"/>
        <c:lblOffset val="100"/>
        <c:noMultiLvlLbl val="0"/>
      </c:catAx>
      <c:valAx>
        <c:axId val="2582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82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'J250'!$E$1</c:f>
              <c:strCache>
                <c:ptCount val="1"/>
                <c:pt idx="0">
                  <c:v>Resistive Load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'J250'!$B$2:$B$166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cat>
          <c:val>
            <c:numRef>
              <c:f>'J250'!$E$2:$E$166</c:f>
              <c:numCache>
                <c:formatCode>General</c:formatCode>
                <c:ptCount val="165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25</c:v>
                </c:pt>
                <c:pt idx="35">
                  <c:v>100</c:v>
                </c:pt>
                <c:pt idx="36">
                  <c:v>100</c:v>
                </c:pt>
                <c:pt idx="37">
                  <c:v>25</c:v>
                </c:pt>
                <c:pt idx="38">
                  <c:v>25</c:v>
                </c:pt>
                <c:pt idx="39">
                  <c:v>100</c:v>
                </c:pt>
                <c:pt idx="40">
                  <c:v>100</c:v>
                </c:pt>
                <c:pt idx="41">
                  <c:v>25</c:v>
                </c:pt>
                <c:pt idx="42">
                  <c:v>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90</c:v>
                </c:pt>
                <c:pt idx="72">
                  <c:v>0</c:v>
                </c:pt>
                <c:pt idx="73">
                  <c:v>90</c:v>
                </c:pt>
                <c:pt idx="74">
                  <c:v>0</c:v>
                </c:pt>
                <c:pt idx="75">
                  <c:v>90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</c:v>
                </c:pt>
                <c:pt idx="89">
                  <c:v>25</c:v>
                </c:pt>
                <c:pt idx="90">
                  <c:v>90</c:v>
                </c:pt>
                <c:pt idx="91">
                  <c:v>90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90</c:v>
                </c:pt>
                <c:pt idx="96">
                  <c:v>90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90</c:v>
                </c:pt>
                <c:pt idx="101">
                  <c:v>90</c:v>
                </c:pt>
                <c:pt idx="102">
                  <c:v>25</c:v>
                </c:pt>
                <c:pt idx="103">
                  <c:v>25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80</c:v>
                </c:pt>
                <c:pt idx="132">
                  <c:v>0</c:v>
                </c:pt>
                <c:pt idx="133">
                  <c:v>80</c:v>
                </c:pt>
                <c:pt idx="134">
                  <c:v>0</c:v>
                </c:pt>
                <c:pt idx="135">
                  <c:v>80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20</c:v>
                </c:pt>
                <c:pt idx="140">
                  <c:v>0</c:v>
                </c:pt>
                <c:pt idx="141">
                  <c:v>20</c:v>
                </c:pt>
                <c:pt idx="142">
                  <c:v>0</c:v>
                </c:pt>
                <c:pt idx="143">
                  <c:v>20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25</c:v>
                </c:pt>
                <c:pt idx="149">
                  <c:v>25</c:v>
                </c:pt>
                <c:pt idx="150">
                  <c:v>80</c:v>
                </c:pt>
                <c:pt idx="151">
                  <c:v>80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80</c:v>
                </c:pt>
                <c:pt idx="156">
                  <c:v>80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80</c:v>
                </c:pt>
                <c:pt idx="161">
                  <c:v>80</c:v>
                </c:pt>
                <c:pt idx="162">
                  <c:v>25</c:v>
                </c:pt>
                <c:pt idx="163">
                  <c:v>25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2-4EBF-93A6-654EC33DA604}"/>
            </c:ext>
          </c:extLst>
        </c:ser>
        <c:ser>
          <c:idx val="1"/>
          <c:order val="1"/>
          <c:tx>
            <c:strRef>
              <c:f>'J250'!$F$1</c:f>
              <c:strCache>
                <c:ptCount val="1"/>
                <c:pt idx="0">
                  <c:v>Inductive Load (kVAR)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'J250'!$B$2:$B$166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cat>
          <c:val>
            <c:numRef>
              <c:f>'J250'!$F$2:$F$166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12.11</c:v>
                </c:pt>
                <c:pt idx="53">
                  <c:v>0</c:v>
                </c:pt>
                <c:pt idx="54">
                  <c:v>14.531999999999998</c:v>
                </c:pt>
                <c:pt idx="55">
                  <c:v>24.22</c:v>
                </c:pt>
                <c:pt idx="56">
                  <c:v>0</c:v>
                </c:pt>
                <c:pt idx="57">
                  <c:v>29.063999999999997</c:v>
                </c:pt>
                <c:pt idx="58">
                  <c:v>36.33</c:v>
                </c:pt>
                <c:pt idx="59">
                  <c:v>0</c:v>
                </c:pt>
                <c:pt idx="60">
                  <c:v>43.595999999999997</c:v>
                </c:pt>
                <c:pt idx="61">
                  <c:v>43.59</c:v>
                </c:pt>
                <c:pt idx="62">
                  <c:v>0</c:v>
                </c:pt>
                <c:pt idx="63">
                  <c:v>52.308</c:v>
                </c:pt>
                <c:pt idx="64">
                  <c:v>24.22</c:v>
                </c:pt>
                <c:pt idx="65">
                  <c:v>0</c:v>
                </c:pt>
                <c:pt idx="66">
                  <c:v>29.063999999999997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43.59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52.31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9.68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11.616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24.22</c:v>
                </c:pt>
                <c:pt idx="89">
                  <c:v>24.22</c:v>
                </c:pt>
                <c:pt idx="90">
                  <c:v>43.59</c:v>
                </c:pt>
                <c:pt idx="91">
                  <c:v>43.59</c:v>
                </c:pt>
                <c:pt idx="92">
                  <c:v>24.22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14.531999999999998</c:v>
                </c:pt>
                <c:pt idx="99">
                  <c:v>14.531999999999998</c:v>
                </c:pt>
                <c:pt idx="100">
                  <c:v>52.31</c:v>
                </c:pt>
                <c:pt idx="101">
                  <c:v>52.31</c:v>
                </c:pt>
                <c:pt idx="102">
                  <c:v>14.531999999999998</c:v>
                </c:pt>
                <c:pt idx="103">
                  <c:v>14.531999999999998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18.75</c:v>
                </c:pt>
                <c:pt idx="113">
                  <c:v>0</c:v>
                </c:pt>
                <c:pt idx="114">
                  <c:v>22.5</c:v>
                </c:pt>
                <c:pt idx="115">
                  <c:v>37.5</c:v>
                </c:pt>
                <c:pt idx="116">
                  <c:v>0</c:v>
                </c:pt>
                <c:pt idx="117">
                  <c:v>45</c:v>
                </c:pt>
                <c:pt idx="118">
                  <c:v>56.25</c:v>
                </c:pt>
                <c:pt idx="119">
                  <c:v>0</c:v>
                </c:pt>
                <c:pt idx="120">
                  <c:v>67.5</c:v>
                </c:pt>
                <c:pt idx="121">
                  <c:v>60</c:v>
                </c:pt>
                <c:pt idx="122">
                  <c:v>0</c:v>
                </c:pt>
                <c:pt idx="123">
                  <c:v>72</c:v>
                </c:pt>
                <c:pt idx="124">
                  <c:v>37.5</c:v>
                </c:pt>
                <c:pt idx="125">
                  <c:v>0</c:v>
                </c:pt>
                <c:pt idx="126">
                  <c:v>45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18.75</c:v>
                </c:pt>
                <c:pt idx="149">
                  <c:v>18.75</c:v>
                </c:pt>
                <c:pt idx="150">
                  <c:v>60</c:v>
                </c:pt>
                <c:pt idx="151">
                  <c:v>60</c:v>
                </c:pt>
                <c:pt idx="152">
                  <c:v>18.75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22.5</c:v>
                </c:pt>
                <c:pt idx="159">
                  <c:v>22.5</c:v>
                </c:pt>
                <c:pt idx="160">
                  <c:v>72</c:v>
                </c:pt>
                <c:pt idx="161">
                  <c:v>72</c:v>
                </c:pt>
                <c:pt idx="162">
                  <c:v>22.5</c:v>
                </c:pt>
                <c:pt idx="163">
                  <c:v>22.5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2-4EBF-93A6-654EC33DA604}"/>
            </c:ext>
          </c:extLst>
        </c:ser>
        <c:ser>
          <c:idx val="2"/>
          <c:order val="2"/>
          <c:tx>
            <c:strRef>
              <c:f>'J250'!$G$1</c:f>
              <c:strCache>
                <c:ptCount val="1"/>
                <c:pt idx="0">
                  <c:v>Capacitive Load (kVAR)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'J250'!$B$2:$B$166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cat>
          <c:val>
            <c:numRef>
              <c:f>'J250'!$G$2:$G$166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12.11</c:v>
                </c:pt>
                <c:pt idx="54">
                  <c:v>2.4220000000000002</c:v>
                </c:pt>
                <c:pt idx="55">
                  <c:v>0</c:v>
                </c:pt>
                <c:pt idx="56">
                  <c:v>24.22</c:v>
                </c:pt>
                <c:pt idx="57">
                  <c:v>4.8440000000000003</c:v>
                </c:pt>
                <c:pt idx="58">
                  <c:v>0</c:v>
                </c:pt>
                <c:pt idx="59">
                  <c:v>36.33</c:v>
                </c:pt>
                <c:pt idx="60">
                  <c:v>7.266</c:v>
                </c:pt>
                <c:pt idx="61">
                  <c:v>0</c:v>
                </c:pt>
                <c:pt idx="62">
                  <c:v>43.59</c:v>
                </c:pt>
                <c:pt idx="63">
                  <c:v>8.7180000000000017</c:v>
                </c:pt>
                <c:pt idx="64">
                  <c:v>0</c:v>
                </c:pt>
                <c:pt idx="65">
                  <c:v>24.22</c:v>
                </c:pt>
                <c:pt idx="66">
                  <c:v>4.8440000000000003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43.59</c:v>
                </c:pt>
                <c:pt idx="74">
                  <c:v>0</c:v>
                </c:pt>
                <c:pt idx="75">
                  <c:v>8.7100000000000009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9.68</c:v>
                </c:pt>
                <c:pt idx="82">
                  <c:v>0</c:v>
                </c:pt>
                <c:pt idx="83">
                  <c:v>1.9359999999999999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24.22</c:v>
                </c:pt>
                <c:pt idx="94">
                  <c:v>24.22</c:v>
                </c:pt>
                <c:pt idx="95">
                  <c:v>43.59</c:v>
                </c:pt>
                <c:pt idx="96">
                  <c:v>43.59</c:v>
                </c:pt>
                <c:pt idx="97">
                  <c:v>24.22</c:v>
                </c:pt>
                <c:pt idx="98">
                  <c:v>2.4220000000000002</c:v>
                </c:pt>
                <c:pt idx="99">
                  <c:v>2.4220000000000002</c:v>
                </c:pt>
                <c:pt idx="100">
                  <c:v>8.7100000000000009</c:v>
                </c:pt>
                <c:pt idx="101">
                  <c:v>8.7100000000000009</c:v>
                </c:pt>
                <c:pt idx="102">
                  <c:v>2.4220000000000002</c:v>
                </c:pt>
                <c:pt idx="103">
                  <c:v>2.4220000000000002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18.75</c:v>
                </c:pt>
                <c:pt idx="114">
                  <c:v>3.75</c:v>
                </c:pt>
                <c:pt idx="115">
                  <c:v>0</c:v>
                </c:pt>
                <c:pt idx="116">
                  <c:v>37.5</c:v>
                </c:pt>
                <c:pt idx="117">
                  <c:v>7.5</c:v>
                </c:pt>
                <c:pt idx="118">
                  <c:v>0</c:v>
                </c:pt>
                <c:pt idx="119">
                  <c:v>56.25</c:v>
                </c:pt>
                <c:pt idx="120">
                  <c:v>11.25</c:v>
                </c:pt>
                <c:pt idx="121">
                  <c:v>0</c:v>
                </c:pt>
                <c:pt idx="122">
                  <c:v>60</c:v>
                </c:pt>
                <c:pt idx="123">
                  <c:v>12</c:v>
                </c:pt>
                <c:pt idx="124">
                  <c:v>0</c:v>
                </c:pt>
                <c:pt idx="125">
                  <c:v>37.5</c:v>
                </c:pt>
                <c:pt idx="126">
                  <c:v>7.5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60</c:v>
                </c:pt>
                <c:pt idx="134">
                  <c:v>0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15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18.75</c:v>
                </c:pt>
                <c:pt idx="154">
                  <c:v>18.75</c:v>
                </c:pt>
                <c:pt idx="155">
                  <c:v>60</c:v>
                </c:pt>
                <c:pt idx="156">
                  <c:v>60</c:v>
                </c:pt>
                <c:pt idx="157">
                  <c:v>18.75</c:v>
                </c:pt>
                <c:pt idx="158">
                  <c:v>3.75</c:v>
                </c:pt>
                <c:pt idx="159">
                  <c:v>3.75</c:v>
                </c:pt>
                <c:pt idx="160">
                  <c:v>12</c:v>
                </c:pt>
                <c:pt idx="161">
                  <c:v>12</c:v>
                </c:pt>
                <c:pt idx="162">
                  <c:v>3.75</c:v>
                </c:pt>
                <c:pt idx="163">
                  <c:v>3.75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2-4EBF-93A6-654EC33D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002976"/>
        <c:axId val="2044002496"/>
      </c:lineChart>
      <c:catAx>
        <c:axId val="20440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4002496"/>
        <c:crosses val="autoZero"/>
        <c:auto val="1"/>
        <c:lblAlgn val="ctr"/>
        <c:lblOffset val="100"/>
        <c:noMultiLvlLbl val="0"/>
      </c:catAx>
      <c:valAx>
        <c:axId val="20440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40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489856</xdr:colOff>
      <xdr:row>5</xdr:row>
      <xdr:rowOff>32657</xdr:rowOff>
    </xdr:from>
    <xdr:to>
      <xdr:col>19</xdr:col>
      <xdr:colOff>653141</xdr:colOff>
      <xdr:row>24</xdr:row>
      <xdr:rowOff>103415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D3DA06-78C3-C87C-E602-FE8CF8683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</xdr:colOff>
      <xdr:row>62</xdr:row>
      <xdr:rowOff>53340</xdr:rowOff>
    </xdr:from>
    <xdr:to>
      <xdr:col>18</xdr:col>
      <xdr:colOff>358629</xdr:colOff>
      <xdr:row>63</xdr:row>
      <xdr:rowOff>175303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A9BDECA3-3FDA-A54F-8BE1-91EC7081A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5440" y="11925300"/>
          <a:ext cx="3505689" cy="304843"/>
        </a:xfrm>
        <a:prstGeom prst="rect">
          <a:avLst/>
        </a:prstGeom>
      </xdr:spPr>
    </xdr:pic>
    <xdr:clientData/>
  </xdr:twoCellAnchor>
  <xdr:twoCellAnchor>
    <xdr:from>
      <xdr:col>8</xdr:col>
      <xdr:colOff>369223</xdr:colOff>
      <xdr:row>8</xdr:row>
      <xdr:rowOff>11776</xdr:rowOff>
    </xdr:from>
    <xdr:to>
      <xdr:col>28</xdr:col>
      <xdr:colOff>128155</xdr:colOff>
      <xdr:row>48</xdr:row>
      <xdr:rowOff>27017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068A79-1E75-49EF-8C57-652783790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179070</xdr:rowOff>
    </xdr:from>
    <xdr:to>
      <xdr:col>20</xdr:col>
      <xdr:colOff>381000</xdr:colOff>
      <xdr:row>23</xdr:row>
      <xdr:rowOff>22860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758529F-3FB8-AB6D-2D3D-7F9489586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3891-38E2-4853-9E79-8DF8D57E05EF}">
  <dimension ref="A1:J166"/>
  <sheetViews>
    <sheetView tabSelected="1" zoomScale="70" zoomScaleNormal="70" workbookViewId="0">
      <selection sqref="A1:G1048576"/>
    </sheetView>
  </sheetViews>
  <sheetFormatPr baseColWidth="10" defaultRowHeight="14.4" x14ac:dyDescent="0.3"/>
  <cols>
    <col min="3" max="3" width="19.88671875" customWidth="1"/>
    <col min="4" max="4" width="13.21875" customWidth="1"/>
    <col min="5" max="5" width="16.21875" customWidth="1"/>
    <col min="6" max="6" width="18.21875" customWidth="1"/>
    <col min="7" max="7" width="18.332031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4">
        <v>0</v>
      </c>
      <c r="B2">
        <v>5</v>
      </c>
      <c r="C2" t="s">
        <v>6</v>
      </c>
      <c r="D2">
        <v>1</v>
      </c>
      <c r="E2">
        <v>0</v>
      </c>
      <c r="F2">
        <v>0</v>
      </c>
      <c r="G2">
        <v>0</v>
      </c>
    </row>
    <row r="3" spans="1:7" x14ac:dyDescent="0.3">
      <c r="A3" s="4">
        <v>0.25</v>
      </c>
      <c r="B3">
        <v>5</v>
      </c>
      <c r="C3" t="s">
        <v>6</v>
      </c>
      <c r="D3">
        <v>1</v>
      </c>
      <c r="E3">
        <v>8.5</v>
      </c>
      <c r="F3">
        <v>0</v>
      </c>
      <c r="G3">
        <v>0</v>
      </c>
    </row>
    <row r="4" spans="1:7" x14ac:dyDescent="0.3">
      <c r="A4" s="4">
        <v>0.25</v>
      </c>
      <c r="B4">
        <v>5</v>
      </c>
      <c r="C4" t="s">
        <v>6</v>
      </c>
      <c r="D4">
        <v>1</v>
      </c>
      <c r="E4">
        <v>8.5</v>
      </c>
      <c r="F4">
        <v>0</v>
      </c>
      <c r="G4">
        <v>0</v>
      </c>
    </row>
    <row r="5" spans="1:7" x14ac:dyDescent="0.3">
      <c r="A5" s="4">
        <v>0.25</v>
      </c>
      <c r="B5">
        <v>5</v>
      </c>
      <c r="C5" t="s">
        <v>6</v>
      </c>
      <c r="D5">
        <v>1</v>
      </c>
      <c r="E5">
        <v>8.5</v>
      </c>
      <c r="F5">
        <v>0</v>
      </c>
      <c r="G5">
        <v>0</v>
      </c>
    </row>
    <row r="6" spans="1:7" x14ac:dyDescent="0.3">
      <c r="A6" s="4">
        <v>0.5</v>
      </c>
      <c r="B6">
        <v>5</v>
      </c>
      <c r="C6" t="s">
        <v>6</v>
      </c>
      <c r="D6">
        <v>1</v>
      </c>
      <c r="E6">
        <v>17</v>
      </c>
      <c r="F6">
        <v>0</v>
      </c>
      <c r="G6">
        <v>0</v>
      </c>
    </row>
    <row r="7" spans="1:7" x14ac:dyDescent="0.3">
      <c r="A7" s="4">
        <v>0.5</v>
      </c>
      <c r="B7">
        <v>5</v>
      </c>
      <c r="C7" t="s">
        <v>6</v>
      </c>
      <c r="D7">
        <v>1</v>
      </c>
      <c r="E7">
        <v>17</v>
      </c>
      <c r="F7">
        <v>0</v>
      </c>
      <c r="G7">
        <v>0</v>
      </c>
    </row>
    <row r="8" spans="1:7" x14ac:dyDescent="0.3">
      <c r="A8" s="4">
        <v>0.5</v>
      </c>
      <c r="B8">
        <v>5</v>
      </c>
      <c r="C8" t="s">
        <v>6</v>
      </c>
      <c r="D8">
        <v>1</v>
      </c>
      <c r="E8">
        <v>17</v>
      </c>
      <c r="F8">
        <v>0</v>
      </c>
      <c r="G8">
        <v>0</v>
      </c>
    </row>
    <row r="9" spans="1:7" x14ac:dyDescent="0.3">
      <c r="A9" s="4">
        <v>0.75</v>
      </c>
      <c r="B9">
        <v>5</v>
      </c>
      <c r="C9" t="s">
        <v>6</v>
      </c>
      <c r="D9">
        <v>1</v>
      </c>
      <c r="E9">
        <v>25.5</v>
      </c>
      <c r="F9">
        <v>0</v>
      </c>
      <c r="G9">
        <v>0</v>
      </c>
    </row>
    <row r="10" spans="1:7" x14ac:dyDescent="0.3">
      <c r="A10" s="4">
        <v>0.75</v>
      </c>
      <c r="B10">
        <v>5</v>
      </c>
      <c r="C10" t="s">
        <v>6</v>
      </c>
      <c r="D10">
        <v>1</v>
      </c>
      <c r="E10">
        <v>25.5</v>
      </c>
      <c r="F10">
        <v>0</v>
      </c>
      <c r="G10">
        <v>0</v>
      </c>
    </row>
    <row r="11" spans="1:7" x14ac:dyDescent="0.3">
      <c r="A11" s="4">
        <v>0.75</v>
      </c>
      <c r="B11">
        <v>5</v>
      </c>
      <c r="C11" t="s">
        <v>6</v>
      </c>
      <c r="D11">
        <v>1</v>
      </c>
      <c r="E11">
        <v>25.5</v>
      </c>
      <c r="F11">
        <v>0</v>
      </c>
      <c r="G11">
        <v>0</v>
      </c>
    </row>
    <row r="12" spans="1:7" x14ac:dyDescent="0.3">
      <c r="A12" s="4">
        <v>1</v>
      </c>
      <c r="B12">
        <v>5</v>
      </c>
      <c r="C12" t="s">
        <v>6</v>
      </c>
      <c r="D12">
        <v>1</v>
      </c>
      <c r="E12">
        <v>34</v>
      </c>
      <c r="F12">
        <v>0</v>
      </c>
      <c r="G12">
        <v>0</v>
      </c>
    </row>
    <row r="13" spans="1:7" x14ac:dyDescent="0.3">
      <c r="A13" s="4">
        <v>1</v>
      </c>
      <c r="B13">
        <v>5</v>
      </c>
      <c r="C13" t="s">
        <v>6</v>
      </c>
      <c r="D13">
        <v>1</v>
      </c>
      <c r="E13">
        <v>34</v>
      </c>
      <c r="F13">
        <v>0</v>
      </c>
      <c r="G13">
        <v>0</v>
      </c>
    </row>
    <row r="14" spans="1:7" x14ac:dyDescent="0.3">
      <c r="A14" s="4">
        <v>1</v>
      </c>
      <c r="B14">
        <v>5</v>
      </c>
      <c r="C14" t="s">
        <v>6</v>
      </c>
      <c r="D14">
        <v>1</v>
      </c>
      <c r="E14">
        <v>34</v>
      </c>
      <c r="F14">
        <v>0</v>
      </c>
      <c r="G14">
        <v>0</v>
      </c>
    </row>
    <row r="15" spans="1:7" x14ac:dyDescent="0.3">
      <c r="A15" s="4">
        <v>0.5</v>
      </c>
      <c r="B15">
        <v>5</v>
      </c>
      <c r="C15" t="s">
        <v>6</v>
      </c>
      <c r="D15">
        <v>1</v>
      </c>
      <c r="E15">
        <v>17</v>
      </c>
      <c r="F15">
        <v>0</v>
      </c>
      <c r="G15">
        <v>0</v>
      </c>
    </row>
    <row r="16" spans="1:7" x14ac:dyDescent="0.3">
      <c r="A16" s="4">
        <v>0.5</v>
      </c>
      <c r="B16">
        <v>5</v>
      </c>
      <c r="C16" t="s">
        <v>6</v>
      </c>
      <c r="D16">
        <v>1</v>
      </c>
      <c r="E16">
        <v>17</v>
      </c>
      <c r="F16">
        <v>0</v>
      </c>
      <c r="G16">
        <v>0</v>
      </c>
    </row>
    <row r="17" spans="1:7" x14ac:dyDescent="0.3">
      <c r="A17" s="4">
        <v>0.5</v>
      </c>
      <c r="B17">
        <v>5</v>
      </c>
      <c r="C17" t="s">
        <v>6</v>
      </c>
      <c r="D17">
        <v>1</v>
      </c>
      <c r="E17">
        <v>17</v>
      </c>
      <c r="F17">
        <v>0</v>
      </c>
      <c r="G17">
        <v>0</v>
      </c>
    </row>
    <row r="18" spans="1:7" x14ac:dyDescent="0.3">
      <c r="A18" s="4">
        <v>0</v>
      </c>
      <c r="B18">
        <v>5</v>
      </c>
      <c r="C18" t="s">
        <v>6</v>
      </c>
      <c r="D18">
        <v>1</v>
      </c>
      <c r="E18">
        <v>0</v>
      </c>
      <c r="F18">
        <v>0</v>
      </c>
      <c r="G18">
        <v>0</v>
      </c>
    </row>
    <row r="19" spans="1:7" x14ac:dyDescent="0.3">
      <c r="A19" s="4">
        <v>0</v>
      </c>
      <c r="B19">
        <v>5</v>
      </c>
      <c r="C19" t="s">
        <v>6</v>
      </c>
      <c r="D19">
        <v>1</v>
      </c>
      <c r="E19">
        <v>0</v>
      </c>
      <c r="F19">
        <v>0</v>
      </c>
      <c r="G19">
        <v>0</v>
      </c>
    </row>
    <row r="20" spans="1:7" x14ac:dyDescent="0.3">
      <c r="A20" s="4">
        <v>0</v>
      </c>
      <c r="B20">
        <v>5</v>
      </c>
      <c r="C20" t="s">
        <v>6</v>
      </c>
      <c r="D20">
        <v>1</v>
      </c>
      <c r="E20">
        <v>0</v>
      </c>
      <c r="F20">
        <v>0</v>
      </c>
      <c r="G20">
        <v>0</v>
      </c>
    </row>
    <row r="21" spans="1:7" x14ac:dyDescent="0.3">
      <c r="A21" s="4">
        <v>0</v>
      </c>
      <c r="B21">
        <v>5</v>
      </c>
      <c r="C21" t="s">
        <v>6</v>
      </c>
      <c r="D21">
        <v>1</v>
      </c>
      <c r="E21">
        <v>0</v>
      </c>
      <c r="F21">
        <v>0</v>
      </c>
      <c r="G21">
        <v>0</v>
      </c>
    </row>
    <row r="22" spans="1:7" x14ac:dyDescent="0.3">
      <c r="A22" t="s">
        <v>13</v>
      </c>
      <c r="B22">
        <v>5</v>
      </c>
      <c r="C22" t="s">
        <v>6</v>
      </c>
      <c r="D22">
        <v>1</v>
      </c>
      <c r="E22">
        <v>34</v>
      </c>
      <c r="F22">
        <v>0</v>
      </c>
      <c r="G22">
        <v>0</v>
      </c>
    </row>
    <row r="23" spans="1:7" x14ac:dyDescent="0.3">
      <c r="A23" t="s">
        <v>19</v>
      </c>
      <c r="B23">
        <v>5</v>
      </c>
      <c r="C23" t="s">
        <v>6</v>
      </c>
      <c r="D23">
        <v>1</v>
      </c>
      <c r="E23">
        <v>0</v>
      </c>
      <c r="F23">
        <v>0</v>
      </c>
      <c r="G23">
        <v>0</v>
      </c>
    </row>
    <row r="24" spans="1:7" x14ac:dyDescent="0.3">
      <c r="A24" t="s">
        <v>13</v>
      </c>
      <c r="B24">
        <v>5</v>
      </c>
      <c r="C24" t="s">
        <v>6</v>
      </c>
      <c r="D24">
        <v>1</v>
      </c>
      <c r="E24">
        <v>34</v>
      </c>
      <c r="F24">
        <v>0</v>
      </c>
      <c r="G24">
        <v>0</v>
      </c>
    </row>
    <row r="25" spans="1:7" x14ac:dyDescent="0.3">
      <c r="A25" s="4">
        <v>0</v>
      </c>
      <c r="B25">
        <v>5</v>
      </c>
      <c r="C25" t="s">
        <v>6</v>
      </c>
      <c r="D25">
        <v>1</v>
      </c>
      <c r="E25">
        <v>0</v>
      </c>
      <c r="F25">
        <v>0</v>
      </c>
      <c r="G25">
        <v>0</v>
      </c>
    </row>
    <row r="26" spans="1:7" x14ac:dyDescent="0.3">
      <c r="A26" s="4">
        <v>0</v>
      </c>
      <c r="B26">
        <v>5</v>
      </c>
      <c r="C26" t="s">
        <v>6</v>
      </c>
      <c r="D26">
        <v>1</v>
      </c>
      <c r="E26">
        <v>0</v>
      </c>
      <c r="F26">
        <v>0</v>
      </c>
      <c r="G26">
        <v>0</v>
      </c>
    </row>
    <row r="27" spans="1:7" x14ac:dyDescent="0.3">
      <c r="A27" s="4">
        <v>0</v>
      </c>
      <c r="B27">
        <v>5</v>
      </c>
      <c r="C27" t="s">
        <v>6</v>
      </c>
      <c r="D27">
        <v>1</v>
      </c>
      <c r="E27">
        <v>0</v>
      </c>
      <c r="F27">
        <v>0</v>
      </c>
      <c r="G27">
        <v>0</v>
      </c>
    </row>
    <row r="28" spans="1:7" x14ac:dyDescent="0.3">
      <c r="A28" t="s">
        <v>14</v>
      </c>
      <c r="B28">
        <v>5</v>
      </c>
      <c r="C28" t="s">
        <v>6</v>
      </c>
      <c r="D28">
        <v>1</v>
      </c>
      <c r="E28">
        <v>6.8</v>
      </c>
      <c r="F28">
        <v>0</v>
      </c>
      <c r="G28">
        <v>0</v>
      </c>
    </row>
    <row r="29" spans="1:7" x14ac:dyDescent="0.3">
      <c r="B29">
        <v>5</v>
      </c>
      <c r="C29" t="s">
        <v>6</v>
      </c>
      <c r="D29">
        <v>1</v>
      </c>
      <c r="E29">
        <v>0</v>
      </c>
      <c r="F29">
        <v>0</v>
      </c>
      <c r="G29">
        <v>0</v>
      </c>
    </row>
    <row r="30" spans="1:7" x14ac:dyDescent="0.3">
      <c r="A30" t="s">
        <v>14</v>
      </c>
      <c r="B30">
        <v>5</v>
      </c>
      <c r="C30" t="s">
        <v>6</v>
      </c>
      <c r="D30">
        <v>1</v>
      </c>
      <c r="E30">
        <v>6.8</v>
      </c>
      <c r="F30">
        <v>0</v>
      </c>
      <c r="G30">
        <v>0</v>
      </c>
    </row>
    <row r="31" spans="1:7" x14ac:dyDescent="0.3">
      <c r="A31" s="4">
        <v>0</v>
      </c>
      <c r="B31">
        <v>5</v>
      </c>
      <c r="C31" t="s">
        <v>6</v>
      </c>
      <c r="D31">
        <v>1</v>
      </c>
      <c r="E31">
        <v>0</v>
      </c>
      <c r="F31">
        <v>0</v>
      </c>
      <c r="G31">
        <v>0</v>
      </c>
    </row>
    <row r="32" spans="1:7" x14ac:dyDescent="0.3">
      <c r="A32" s="4">
        <v>0</v>
      </c>
      <c r="B32">
        <v>5</v>
      </c>
      <c r="C32" t="s">
        <v>6</v>
      </c>
      <c r="D32">
        <v>1</v>
      </c>
      <c r="E32">
        <v>0</v>
      </c>
      <c r="F32">
        <v>0</v>
      </c>
      <c r="G32">
        <v>0</v>
      </c>
    </row>
    <row r="33" spans="1:10" x14ac:dyDescent="0.3">
      <c r="A33" s="4">
        <v>0</v>
      </c>
      <c r="B33">
        <v>5</v>
      </c>
      <c r="C33" t="s">
        <v>6</v>
      </c>
      <c r="D33">
        <v>1</v>
      </c>
      <c r="E33">
        <v>0</v>
      </c>
      <c r="F33">
        <v>0</v>
      </c>
      <c r="G33">
        <v>0</v>
      </c>
    </row>
    <row r="34" spans="1:10" x14ac:dyDescent="0.3">
      <c r="A34" s="4">
        <v>0</v>
      </c>
      <c r="B34">
        <v>5</v>
      </c>
      <c r="C34" t="s">
        <v>6</v>
      </c>
      <c r="D34">
        <v>1</v>
      </c>
      <c r="E34">
        <v>0</v>
      </c>
      <c r="F34">
        <v>0</v>
      </c>
      <c r="G34">
        <v>0</v>
      </c>
    </row>
    <row r="35" spans="1:10" x14ac:dyDescent="0.3">
      <c r="A35" t="s">
        <v>15</v>
      </c>
      <c r="B35">
        <v>5</v>
      </c>
      <c r="C35" t="s">
        <v>6</v>
      </c>
      <c r="D35">
        <v>1</v>
      </c>
      <c r="E35">
        <v>8.5</v>
      </c>
      <c r="F35">
        <v>0</v>
      </c>
      <c r="G35">
        <v>0</v>
      </c>
    </row>
    <row r="36" spans="1:10" x14ac:dyDescent="0.3">
      <c r="A36" t="s">
        <v>15</v>
      </c>
      <c r="B36">
        <v>5</v>
      </c>
      <c r="C36" t="s">
        <v>6</v>
      </c>
      <c r="D36">
        <v>1</v>
      </c>
      <c r="E36">
        <v>8.5</v>
      </c>
      <c r="F36">
        <v>0</v>
      </c>
      <c r="G36">
        <v>0</v>
      </c>
    </row>
    <row r="37" spans="1:10" x14ac:dyDescent="0.3">
      <c r="A37" t="s">
        <v>16</v>
      </c>
      <c r="B37">
        <v>5</v>
      </c>
      <c r="C37" t="s">
        <v>6</v>
      </c>
      <c r="D37">
        <v>1</v>
      </c>
      <c r="E37">
        <v>34</v>
      </c>
      <c r="F37">
        <v>0</v>
      </c>
      <c r="G37">
        <v>0</v>
      </c>
    </row>
    <row r="38" spans="1:10" x14ac:dyDescent="0.3">
      <c r="A38" s="4">
        <v>1</v>
      </c>
      <c r="B38">
        <v>5</v>
      </c>
      <c r="C38" t="s">
        <v>6</v>
      </c>
      <c r="D38">
        <v>1</v>
      </c>
      <c r="E38">
        <v>34</v>
      </c>
      <c r="F38">
        <v>0</v>
      </c>
      <c r="G38">
        <v>0</v>
      </c>
    </row>
    <row r="39" spans="1:10" x14ac:dyDescent="0.3">
      <c r="A39" t="s">
        <v>17</v>
      </c>
      <c r="B39">
        <v>5</v>
      </c>
      <c r="C39" t="s">
        <v>6</v>
      </c>
      <c r="D39">
        <v>1</v>
      </c>
      <c r="E39">
        <v>8.5</v>
      </c>
      <c r="F39">
        <v>0</v>
      </c>
      <c r="G39">
        <v>0</v>
      </c>
    </row>
    <row r="40" spans="1:10" x14ac:dyDescent="0.3">
      <c r="A40" s="4">
        <v>0.25</v>
      </c>
      <c r="B40">
        <v>5</v>
      </c>
      <c r="C40" t="s">
        <v>6</v>
      </c>
      <c r="D40">
        <v>1</v>
      </c>
      <c r="E40">
        <v>8.5</v>
      </c>
      <c r="F40">
        <v>0</v>
      </c>
      <c r="G40">
        <v>0</v>
      </c>
    </row>
    <row r="41" spans="1:10" x14ac:dyDescent="0.3">
      <c r="A41" t="s">
        <v>16</v>
      </c>
      <c r="B41">
        <v>5</v>
      </c>
      <c r="C41" t="s">
        <v>6</v>
      </c>
      <c r="D41">
        <v>1</v>
      </c>
      <c r="E41">
        <v>34</v>
      </c>
      <c r="F41">
        <v>0</v>
      </c>
      <c r="G41">
        <v>0</v>
      </c>
      <c r="J41" s="1"/>
    </row>
    <row r="42" spans="1:10" x14ac:dyDescent="0.3">
      <c r="A42" s="4">
        <v>1</v>
      </c>
      <c r="B42">
        <v>5</v>
      </c>
      <c r="C42" t="s">
        <v>6</v>
      </c>
      <c r="D42">
        <v>1</v>
      </c>
      <c r="E42">
        <v>34</v>
      </c>
      <c r="F42">
        <v>0</v>
      </c>
      <c r="G42">
        <v>0</v>
      </c>
    </row>
    <row r="43" spans="1:10" x14ac:dyDescent="0.3">
      <c r="A43" t="s">
        <v>17</v>
      </c>
      <c r="B43">
        <v>5</v>
      </c>
      <c r="C43" t="s">
        <v>6</v>
      </c>
      <c r="D43">
        <v>1</v>
      </c>
      <c r="E43">
        <v>8.5</v>
      </c>
      <c r="F43">
        <v>0</v>
      </c>
      <c r="G43">
        <v>0</v>
      </c>
    </row>
    <row r="44" spans="1:10" x14ac:dyDescent="0.3">
      <c r="A44" s="4">
        <v>0.25</v>
      </c>
      <c r="B44">
        <v>5</v>
      </c>
      <c r="C44" t="s">
        <v>6</v>
      </c>
      <c r="D44">
        <v>1</v>
      </c>
      <c r="E44">
        <v>8.5</v>
      </c>
      <c r="F44">
        <v>0</v>
      </c>
      <c r="G44">
        <v>0</v>
      </c>
    </row>
    <row r="45" spans="1:10" x14ac:dyDescent="0.3">
      <c r="A45" t="s">
        <v>18</v>
      </c>
      <c r="B45">
        <v>5</v>
      </c>
      <c r="C45" t="s">
        <v>6</v>
      </c>
      <c r="D45">
        <v>1</v>
      </c>
      <c r="E45">
        <v>0</v>
      </c>
      <c r="F45">
        <v>0</v>
      </c>
      <c r="G45">
        <v>0</v>
      </c>
    </row>
    <row r="46" spans="1:10" x14ac:dyDescent="0.3">
      <c r="A46" s="4">
        <v>0</v>
      </c>
      <c r="B46">
        <v>5</v>
      </c>
      <c r="C46" t="s">
        <v>6</v>
      </c>
      <c r="D46">
        <v>1</v>
      </c>
      <c r="E46">
        <v>0</v>
      </c>
      <c r="F46">
        <v>0</v>
      </c>
      <c r="G46">
        <v>0</v>
      </c>
    </row>
    <row r="47" spans="1:10" x14ac:dyDescent="0.3">
      <c r="A47" s="4">
        <v>0</v>
      </c>
      <c r="B47">
        <v>5</v>
      </c>
      <c r="C47" t="s">
        <v>6</v>
      </c>
      <c r="D47">
        <v>1</v>
      </c>
      <c r="E47">
        <v>0</v>
      </c>
      <c r="F47">
        <v>0</v>
      </c>
      <c r="G47">
        <v>0</v>
      </c>
    </row>
    <row r="48" spans="1:10" x14ac:dyDescent="0.3">
      <c r="A48" s="4">
        <v>0</v>
      </c>
      <c r="B48">
        <v>5</v>
      </c>
      <c r="C48" t="s">
        <v>6</v>
      </c>
      <c r="D48">
        <v>1</v>
      </c>
      <c r="E48">
        <v>0</v>
      </c>
      <c r="F48">
        <v>0</v>
      </c>
      <c r="G48">
        <v>0</v>
      </c>
    </row>
    <row r="49" spans="1:7" x14ac:dyDescent="0.3">
      <c r="A49" s="4">
        <v>0</v>
      </c>
      <c r="B49">
        <v>5</v>
      </c>
      <c r="C49" t="s">
        <v>6</v>
      </c>
      <c r="D49">
        <v>1</v>
      </c>
      <c r="E49">
        <v>0</v>
      </c>
      <c r="F49">
        <v>0</v>
      </c>
      <c r="G49">
        <v>0</v>
      </c>
    </row>
    <row r="50" spans="1:7" x14ac:dyDescent="0.3">
      <c r="A50" s="4">
        <v>0</v>
      </c>
      <c r="B50">
        <v>5</v>
      </c>
      <c r="C50" t="s">
        <v>6</v>
      </c>
      <c r="D50">
        <v>0.9</v>
      </c>
      <c r="E50">
        <v>0</v>
      </c>
      <c r="F50">
        <v>0</v>
      </c>
      <c r="G50">
        <v>0</v>
      </c>
    </row>
    <row r="51" spans="1:7" x14ac:dyDescent="0.3">
      <c r="A51" s="4">
        <v>0</v>
      </c>
      <c r="B51">
        <v>5</v>
      </c>
      <c r="C51" t="s">
        <v>6</v>
      </c>
      <c r="D51">
        <v>0.9</v>
      </c>
      <c r="E51">
        <v>0</v>
      </c>
      <c r="F51">
        <v>0</v>
      </c>
      <c r="G51">
        <v>0</v>
      </c>
    </row>
    <row r="52" spans="1:7" x14ac:dyDescent="0.3">
      <c r="A52" s="4">
        <v>0</v>
      </c>
      <c r="B52">
        <v>5</v>
      </c>
      <c r="C52" t="s">
        <v>6</v>
      </c>
      <c r="D52">
        <v>0.9</v>
      </c>
      <c r="E52">
        <v>0</v>
      </c>
      <c r="F52">
        <v>0</v>
      </c>
      <c r="G52">
        <v>0</v>
      </c>
    </row>
    <row r="53" spans="1:7" x14ac:dyDescent="0.3">
      <c r="A53" s="4">
        <v>0</v>
      </c>
      <c r="B53">
        <v>5</v>
      </c>
      <c r="C53" t="s">
        <v>6</v>
      </c>
      <c r="D53">
        <v>0.9</v>
      </c>
      <c r="E53">
        <v>0</v>
      </c>
      <c r="F53">
        <v>0</v>
      </c>
      <c r="G53">
        <v>0</v>
      </c>
    </row>
    <row r="54" spans="1:7" x14ac:dyDescent="0.3">
      <c r="A54" t="s">
        <v>9</v>
      </c>
      <c r="B54">
        <v>5</v>
      </c>
      <c r="C54" t="s">
        <v>6</v>
      </c>
      <c r="D54">
        <v>0.9</v>
      </c>
      <c r="E54">
        <v>8.5</v>
      </c>
      <c r="F54">
        <v>4.12</v>
      </c>
      <c r="G54">
        <v>0</v>
      </c>
    </row>
    <row r="55" spans="1:7" x14ac:dyDescent="0.3">
      <c r="A55" t="s">
        <v>10</v>
      </c>
      <c r="B55">
        <v>5</v>
      </c>
      <c r="C55" t="s">
        <v>6</v>
      </c>
      <c r="D55">
        <v>0.9</v>
      </c>
      <c r="E55">
        <v>8.5</v>
      </c>
      <c r="F55">
        <v>0</v>
      </c>
      <c r="G55">
        <v>4.12</v>
      </c>
    </row>
    <row r="56" spans="1:7" x14ac:dyDescent="0.3">
      <c r="A56" t="s">
        <v>11</v>
      </c>
      <c r="B56">
        <v>5</v>
      </c>
      <c r="C56" t="s">
        <v>6</v>
      </c>
      <c r="D56">
        <v>0.9</v>
      </c>
      <c r="E56">
        <v>8.5</v>
      </c>
      <c r="F56">
        <v>4.9400000000000004</v>
      </c>
      <c r="G56">
        <v>0.82</v>
      </c>
    </row>
    <row r="57" spans="1:7" x14ac:dyDescent="0.3">
      <c r="A57" t="s">
        <v>9</v>
      </c>
      <c r="B57">
        <v>5</v>
      </c>
      <c r="C57" t="s">
        <v>6</v>
      </c>
      <c r="D57">
        <v>0.9</v>
      </c>
      <c r="E57">
        <v>17</v>
      </c>
      <c r="F57">
        <v>8.23</v>
      </c>
      <c r="G57">
        <v>0</v>
      </c>
    </row>
    <row r="58" spans="1:7" x14ac:dyDescent="0.3">
      <c r="A58" t="s">
        <v>10</v>
      </c>
      <c r="B58">
        <v>5</v>
      </c>
      <c r="C58" t="s">
        <v>6</v>
      </c>
      <c r="D58">
        <v>0.9</v>
      </c>
      <c r="E58">
        <v>17</v>
      </c>
      <c r="F58">
        <v>0</v>
      </c>
      <c r="G58">
        <v>8.23</v>
      </c>
    </row>
    <row r="59" spans="1:7" x14ac:dyDescent="0.3">
      <c r="A59" t="s">
        <v>11</v>
      </c>
      <c r="B59">
        <v>5</v>
      </c>
      <c r="C59" t="s">
        <v>6</v>
      </c>
      <c r="D59">
        <v>0.9</v>
      </c>
      <c r="E59">
        <v>17</v>
      </c>
      <c r="F59">
        <v>9.8759999999999994</v>
      </c>
      <c r="G59">
        <v>1.65</v>
      </c>
    </row>
    <row r="60" spans="1:7" x14ac:dyDescent="0.3">
      <c r="A60" t="s">
        <v>9</v>
      </c>
      <c r="B60">
        <v>5</v>
      </c>
      <c r="C60" t="s">
        <v>6</v>
      </c>
      <c r="D60">
        <v>0.9</v>
      </c>
      <c r="E60">
        <v>25.5</v>
      </c>
      <c r="F60">
        <v>12.35</v>
      </c>
      <c r="G60">
        <v>0</v>
      </c>
    </row>
    <row r="61" spans="1:7" x14ac:dyDescent="0.3">
      <c r="A61" t="s">
        <v>10</v>
      </c>
      <c r="B61">
        <v>5</v>
      </c>
      <c r="C61" t="s">
        <v>6</v>
      </c>
      <c r="D61">
        <v>0.9</v>
      </c>
      <c r="E61">
        <v>25.5</v>
      </c>
      <c r="F61">
        <v>0</v>
      </c>
      <c r="G61">
        <v>12.35</v>
      </c>
    </row>
    <row r="62" spans="1:7" x14ac:dyDescent="0.3">
      <c r="A62" t="s">
        <v>11</v>
      </c>
      <c r="B62">
        <v>5</v>
      </c>
      <c r="C62" t="s">
        <v>6</v>
      </c>
      <c r="D62">
        <v>0.9</v>
      </c>
      <c r="E62">
        <v>25.5</v>
      </c>
      <c r="F62">
        <v>14.82</v>
      </c>
      <c r="G62">
        <v>2.4700000000000002</v>
      </c>
    </row>
    <row r="63" spans="1:7" x14ac:dyDescent="0.3">
      <c r="A63" t="s">
        <v>9</v>
      </c>
      <c r="B63">
        <v>5</v>
      </c>
      <c r="C63" t="s">
        <v>6</v>
      </c>
      <c r="D63">
        <v>0.9</v>
      </c>
      <c r="E63">
        <v>30.6</v>
      </c>
      <c r="F63">
        <v>14.82</v>
      </c>
      <c r="G63">
        <v>0</v>
      </c>
    </row>
    <row r="64" spans="1:7" x14ac:dyDescent="0.3">
      <c r="A64" t="s">
        <v>10</v>
      </c>
      <c r="B64">
        <v>5</v>
      </c>
      <c r="C64" t="s">
        <v>6</v>
      </c>
      <c r="D64">
        <v>0.9</v>
      </c>
      <c r="E64">
        <v>30.6</v>
      </c>
      <c r="F64">
        <v>0</v>
      </c>
      <c r="G64">
        <v>14.82</v>
      </c>
    </row>
    <row r="65" spans="1:7" x14ac:dyDescent="0.3">
      <c r="A65" t="s">
        <v>11</v>
      </c>
      <c r="B65">
        <v>5</v>
      </c>
      <c r="C65" t="s">
        <v>6</v>
      </c>
      <c r="D65">
        <v>0.9</v>
      </c>
      <c r="E65">
        <v>30.6</v>
      </c>
      <c r="F65">
        <v>17.78</v>
      </c>
      <c r="G65">
        <v>2.96</v>
      </c>
    </row>
    <row r="66" spans="1:7" x14ac:dyDescent="0.3">
      <c r="A66" t="s">
        <v>9</v>
      </c>
      <c r="B66">
        <v>5</v>
      </c>
      <c r="C66" t="s">
        <v>6</v>
      </c>
      <c r="D66">
        <v>0.9</v>
      </c>
      <c r="E66">
        <v>17</v>
      </c>
      <c r="F66">
        <v>8.23</v>
      </c>
      <c r="G66">
        <v>0</v>
      </c>
    </row>
    <row r="67" spans="1:7" x14ac:dyDescent="0.3">
      <c r="A67" t="s">
        <v>10</v>
      </c>
      <c r="B67">
        <v>5</v>
      </c>
      <c r="C67" t="s">
        <v>6</v>
      </c>
      <c r="D67">
        <v>0.9</v>
      </c>
      <c r="E67">
        <v>17</v>
      </c>
      <c r="F67">
        <v>0</v>
      </c>
      <c r="G67">
        <v>8.23</v>
      </c>
    </row>
    <row r="68" spans="1:7" x14ac:dyDescent="0.3">
      <c r="A68" t="s">
        <v>11</v>
      </c>
      <c r="B68">
        <v>5</v>
      </c>
      <c r="C68" t="s">
        <v>6</v>
      </c>
      <c r="D68">
        <v>0.9</v>
      </c>
      <c r="E68">
        <v>17</v>
      </c>
      <c r="F68">
        <v>9.8759999999999994</v>
      </c>
      <c r="G68">
        <v>1.65</v>
      </c>
    </row>
    <row r="69" spans="1:7" x14ac:dyDescent="0.3">
      <c r="A69" s="4">
        <v>0</v>
      </c>
      <c r="B69">
        <v>5</v>
      </c>
      <c r="C69" t="s">
        <v>6</v>
      </c>
      <c r="D69">
        <v>0.9</v>
      </c>
      <c r="E69">
        <v>0</v>
      </c>
      <c r="F69">
        <v>0</v>
      </c>
      <c r="G69">
        <v>0</v>
      </c>
    </row>
    <row r="70" spans="1:7" x14ac:dyDescent="0.3">
      <c r="A70" s="4">
        <v>0</v>
      </c>
      <c r="B70">
        <v>5</v>
      </c>
      <c r="C70" t="s">
        <v>6</v>
      </c>
      <c r="D70">
        <v>0.9</v>
      </c>
      <c r="E70">
        <v>0</v>
      </c>
      <c r="F70">
        <v>0</v>
      </c>
      <c r="G70">
        <v>0</v>
      </c>
    </row>
    <row r="71" spans="1:7" x14ac:dyDescent="0.3">
      <c r="A71" s="4">
        <v>0</v>
      </c>
      <c r="B71">
        <v>5</v>
      </c>
      <c r="C71" t="s">
        <v>6</v>
      </c>
      <c r="D71">
        <v>0.9</v>
      </c>
      <c r="E71">
        <v>0</v>
      </c>
      <c r="F71">
        <v>0</v>
      </c>
      <c r="G71">
        <v>0</v>
      </c>
    </row>
    <row r="72" spans="1:7" x14ac:dyDescent="0.3">
      <c r="A72" s="4">
        <v>0</v>
      </c>
      <c r="B72">
        <v>5</v>
      </c>
      <c r="C72" t="s">
        <v>6</v>
      </c>
      <c r="D72">
        <v>0.9</v>
      </c>
      <c r="E72">
        <v>0</v>
      </c>
      <c r="F72">
        <v>0</v>
      </c>
      <c r="G72">
        <v>0</v>
      </c>
    </row>
    <row r="73" spans="1:7" x14ac:dyDescent="0.3">
      <c r="A73" t="s">
        <v>9</v>
      </c>
      <c r="B73">
        <v>5</v>
      </c>
      <c r="C73" t="s">
        <v>6</v>
      </c>
      <c r="D73">
        <v>0.9</v>
      </c>
      <c r="E73">
        <v>30.6</v>
      </c>
      <c r="F73">
        <v>14.82</v>
      </c>
      <c r="G73">
        <v>0</v>
      </c>
    </row>
    <row r="74" spans="1:7" x14ac:dyDescent="0.3">
      <c r="A74" s="4">
        <v>0</v>
      </c>
      <c r="B74">
        <v>5</v>
      </c>
      <c r="C74" t="s">
        <v>6</v>
      </c>
      <c r="D74">
        <v>0.9</v>
      </c>
      <c r="E74">
        <v>0</v>
      </c>
      <c r="F74">
        <v>0</v>
      </c>
      <c r="G74">
        <v>0</v>
      </c>
    </row>
    <row r="75" spans="1:7" x14ac:dyDescent="0.3">
      <c r="A75" t="s">
        <v>10</v>
      </c>
      <c r="B75">
        <v>5</v>
      </c>
      <c r="C75" t="s">
        <v>6</v>
      </c>
      <c r="D75">
        <v>0.9</v>
      </c>
      <c r="E75">
        <v>30.6</v>
      </c>
      <c r="F75">
        <v>0</v>
      </c>
      <c r="G75">
        <v>14.82</v>
      </c>
    </row>
    <row r="76" spans="1:7" x14ac:dyDescent="0.3">
      <c r="A76" s="4">
        <v>0</v>
      </c>
      <c r="B76">
        <v>5</v>
      </c>
      <c r="C76" t="s">
        <v>6</v>
      </c>
      <c r="D76">
        <v>0.9</v>
      </c>
      <c r="E76">
        <v>0</v>
      </c>
      <c r="F76">
        <v>0</v>
      </c>
      <c r="G76">
        <v>0</v>
      </c>
    </row>
    <row r="77" spans="1:7" x14ac:dyDescent="0.3">
      <c r="A77" t="s">
        <v>11</v>
      </c>
      <c r="B77">
        <v>5</v>
      </c>
      <c r="C77" t="s">
        <v>6</v>
      </c>
      <c r="D77">
        <v>0.9</v>
      </c>
      <c r="E77">
        <v>30.6</v>
      </c>
      <c r="F77">
        <v>17.78</v>
      </c>
      <c r="G77">
        <v>2.96</v>
      </c>
    </row>
    <row r="78" spans="1:7" x14ac:dyDescent="0.3">
      <c r="A78" s="4">
        <v>0</v>
      </c>
      <c r="B78">
        <v>5</v>
      </c>
      <c r="C78" t="s">
        <v>6</v>
      </c>
      <c r="D78">
        <v>0.9</v>
      </c>
      <c r="E78">
        <v>0</v>
      </c>
      <c r="F78">
        <v>0</v>
      </c>
      <c r="G78">
        <v>0</v>
      </c>
    </row>
    <row r="79" spans="1:7" x14ac:dyDescent="0.3">
      <c r="A79" s="4">
        <v>0</v>
      </c>
      <c r="B79">
        <v>5</v>
      </c>
      <c r="C79" t="s">
        <v>6</v>
      </c>
      <c r="D79">
        <v>0.9</v>
      </c>
      <c r="E79">
        <v>0</v>
      </c>
      <c r="F79">
        <v>0</v>
      </c>
      <c r="G79">
        <v>0</v>
      </c>
    </row>
    <row r="80" spans="1:7" x14ac:dyDescent="0.3">
      <c r="A80" s="4">
        <v>0</v>
      </c>
      <c r="B80">
        <v>5</v>
      </c>
      <c r="C80" t="s">
        <v>6</v>
      </c>
      <c r="D80">
        <v>0.9</v>
      </c>
      <c r="E80">
        <v>0</v>
      </c>
      <c r="F80">
        <v>0</v>
      </c>
      <c r="G80">
        <v>0</v>
      </c>
    </row>
    <row r="81" spans="1:7" x14ac:dyDescent="0.3">
      <c r="A81" t="s">
        <v>14</v>
      </c>
      <c r="B81">
        <v>5</v>
      </c>
      <c r="C81" t="s">
        <v>6</v>
      </c>
      <c r="D81">
        <v>0.9</v>
      </c>
      <c r="E81">
        <v>6.8</v>
      </c>
      <c r="F81">
        <v>3.29</v>
      </c>
      <c r="G81">
        <v>0</v>
      </c>
    </row>
    <row r="82" spans="1:7" x14ac:dyDescent="0.3">
      <c r="B82">
        <v>5</v>
      </c>
      <c r="C82" t="s">
        <v>6</v>
      </c>
      <c r="D82">
        <v>0.9</v>
      </c>
      <c r="E82">
        <v>0</v>
      </c>
      <c r="F82">
        <v>0</v>
      </c>
      <c r="G82">
        <v>0</v>
      </c>
    </row>
    <row r="83" spans="1:7" x14ac:dyDescent="0.3">
      <c r="A83" t="s">
        <v>14</v>
      </c>
      <c r="B83">
        <v>5</v>
      </c>
      <c r="C83" t="s">
        <v>6</v>
      </c>
      <c r="D83">
        <v>0.9</v>
      </c>
      <c r="E83">
        <v>6.8</v>
      </c>
      <c r="F83">
        <v>0</v>
      </c>
      <c r="G83">
        <v>3.29</v>
      </c>
    </row>
    <row r="84" spans="1:7" x14ac:dyDescent="0.3">
      <c r="A84" s="4">
        <v>0</v>
      </c>
      <c r="B84">
        <v>5</v>
      </c>
      <c r="C84" t="s">
        <v>6</v>
      </c>
      <c r="D84">
        <v>0.9</v>
      </c>
      <c r="E84">
        <v>0</v>
      </c>
      <c r="F84">
        <v>0</v>
      </c>
      <c r="G84">
        <v>0</v>
      </c>
    </row>
    <row r="85" spans="1:7" x14ac:dyDescent="0.3">
      <c r="A85" t="s">
        <v>14</v>
      </c>
      <c r="B85">
        <v>5</v>
      </c>
      <c r="C85" t="s">
        <v>6</v>
      </c>
      <c r="D85">
        <v>0.9</v>
      </c>
      <c r="E85">
        <v>6.8</v>
      </c>
      <c r="F85">
        <v>3.948</v>
      </c>
      <c r="G85">
        <v>0.65800000000000003</v>
      </c>
    </row>
    <row r="86" spans="1:7" x14ac:dyDescent="0.3">
      <c r="A86" s="4">
        <v>0</v>
      </c>
      <c r="B86">
        <v>5</v>
      </c>
      <c r="C86" t="s">
        <v>6</v>
      </c>
      <c r="D86">
        <v>0.9</v>
      </c>
      <c r="E86">
        <v>0</v>
      </c>
      <c r="F86">
        <v>0</v>
      </c>
      <c r="G86">
        <v>0</v>
      </c>
    </row>
    <row r="87" spans="1:7" x14ac:dyDescent="0.3">
      <c r="A87" s="4">
        <v>0</v>
      </c>
      <c r="B87">
        <v>5</v>
      </c>
      <c r="C87" t="s">
        <v>6</v>
      </c>
      <c r="D87">
        <v>0.9</v>
      </c>
      <c r="E87">
        <v>0</v>
      </c>
      <c r="F87">
        <v>0</v>
      </c>
      <c r="G87">
        <v>0</v>
      </c>
    </row>
    <row r="88" spans="1:7" x14ac:dyDescent="0.3">
      <c r="A88" s="4">
        <v>0</v>
      </c>
      <c r="B88">
        <v>5</v>
      </c>
      <c r="C88" t="s">
        <v>6</v>
      </c>
      <c r="D88">
        <v>0.9</v>
      </c>
      <c r="E88">
        <v>0</v>
      </c>
      <c r="F88">
        <v>0</v>
      </c>
      <c r="G88">
        <v>0</v>
      </c>
    </row>
    <row r="89" spans="1:7" x14ac:dyDescent="0.3">
      <c r="A89" s="4">
        <v>0</v>
      </c>
      <c r="B89">
        <v>5</v>
      </c>
      <c r="C89" t="s">
        <v>6</v>
      </c>
      <c r="D89">
        <v>0.9</v>
      </c>
      <c r="E89">
        <v>0</v>
      </c>
      <c r="F89">
        <v>0</v>
      </c>
      <c r="G89">
        <v>0</v>
      </c>
    </row>
    <row r="90" spans="1:7" x14ac:dyDescent="0.3">
      <c r="A90" t="s">
        <v>9</v>
      </c>
      <c r="B90">
        <v>5</v>
      </c>
      <c r="C90" t="s">
        <v>6</v>
      </c>
      <c r="D90">
        <v>0.9</v>
      </c>
      <c r="E90">
        <v>8.5</v>
      </c>
      <c r="F90">
        <v>4.12</v>
      </c>
      <c r="G90">
        <v>0</v>
      </c>
    </row>
    <row r="91" spans="1:7" x14ac:dyDescent="0.3">
      <c r="A91" t="s">
        <v>9</v>
      </c>
      <c r="B91">
        <v>5</v>
      </c>
      <c r="C91" t="s">
        <v>6</v>
      </c>
      <c r="D91">
        <v>0.9</v>
      </c>
      <c r="E91">
        <v>8.5</v>
      </c>
      <c r="F91">
        <v>4.12</v>
      </c>
      <c r="G91">
        <v>0</v>
      </c>
    </row>
    <row r="92" spans="1:7" x14ac:dyDescent="0.3">
      <c r="A92" t="s">
        <v>9</v>
      </c>
      <c r="B92">
        <v>5</v>
      </c>
      <c r="C92" t="s">
        <v>6</v>
      </c>
      <c r="D92">
        <v>0.9</v>
      </c>
      <c r="E92">
        <v>30.6</v>
      </c>
      <c r="F92">
        <v>14.82</v>
      </c>
      <c r="G92">
        <v>0</v>
      </c>
    </row>
    <row r="93" spans="1:7" x14ac:dyDescent="0.3">
      <c r="A93" t="s">
        <v>9</v>
      </c>
      <c r="B93">
        <v>5</v>
      </c>
      <c r="C93" t="s">
        <v>6</v>
      </c>
      <c r="D93">
        <v>0.9</v>
      </c>
      <c r="E93">
        <v>30.6</v>
      </c>
      <c r="F93">
        <v>14.82</v>
      </c>
      <c r="G93">
        <v>0</v>
      </c>
    </row>
    <row r="94" spans="1:7" x14ac:dyDescent="0.3">
      <c r="A94" t="s">
        <v>9</v>
      </c>
      <c r="B94">
        <v>5</v>
      </c>
      <c r="C94" t="s">
        <v>6</v>
      </c>
      <c r="D94">
        <v>0.9</v>
      </c>
      <c r="E94">
        <v>8.5</v>
      </c>
      <c r="F94">
        <v>4.12</v>
      </c>
      <c r="G94">
        <v>0</v>
      </c>
    </row>
    <row r="95" spans="1:7" x14ac:dyDescent="0.3">
      <c r="A95" t="s">
        <v>10</v>
      </c>
      <c r="B95">
        <v>5</v>
      </c>
      <c r="C95" t="s">
        <v>6</v>
      </c>
      <c r="D95">
        <v>0.9</v>
      </c>
      <c r="E95">
        <v>8.5</v>
      </c>
      <c r="F95">
        <v>0</v>
      </c>
      <c r="G95">
        <v>4.12</v>
      </c>
    </row>
    <row r="96" spans="1:7" x14ac:dyDescent="0.3">
      <c r="A96" t="s">
        <v>10</v>
      </c>
      <c r="B96">
        <v>5</v>
      </c>
      <c r="C96" t="s">
        <v>6</v>
      </c>
      <c r="D96">
        <v>0.9</v>
      </c>
      <c r="E96">
        <v>8.5</v>
      </c>
      <c r="F96">
        <v>0</v>
      </c>
      <c r="G96">
        <v>4.12</v>
      </c>
    </row>
    <row r="97" spans="1:7" x14ac:dyDescent="0.3">
      <c r="A97" t="s">
        <v>10</v>
      </c>
      <c r="B97">
        <v>5</v>
      </c>
      <c r="C97" t="s">
        <v>6</v>
      </c>
      <c r="D97">
        <v>0.9</v>
      </c>
      <c r="E97">
        <v>30.6</v>
      </c>
      <c r="F97">
        <v>0</v>
      </c>
      <c r="G97">
        <v>14.82</v>
      </c>
    </row>
    <row r="98" spans="1:7" x14ac:dyDescent="0.3">
      <c r="A98" t="s">
        <v>10</v>
      </c>
      <c r="B98">
        <v>5</v>
      </c>
      <c r="C98" t="s">
        <v>6</v>
      </c>
      <c r="D98">
        <v>0.9</v>
      </c>
      <c r="E98">
        <v>30.6</v>
      </c>
      <c r="F98">
        <v>0</v>
      </c>
      <c r="G98">
        <v>14.82</v>
      </c>
    </row>
    <row r="99" spans="1:7" x14ac:dyDescent="0.3">
      <c r="A99" t="s">
        <v>10</v>
      </c>
      <c r="B99">
        <v>5</v>
      </c>
      <c r="C99" t="s">
        <v>6</v>
      </c>
      <c r="D99">
        <v>0.9</v>
      </c>
      <c r="E99">
        <v>8.5</v>
      </c>
      <c r="F99">
        <v>0</v>
      </c>
      <c r="G99">
        <v>4.12</v>
      </c>
    </row>
    <row r="100" spans="1:7" x14ac:dyDescent="0.3">
      <c r="A100" t="s">
        <v>11</v>
      </c>
      <c r="B100">
        <v>5</v>
      </c>
      <c r="C100" t="s">
        <v>6</v>
      </c>
      <c r="D100">
        <v>0.9</v>
      </c>
      <c r="E100">
        <v>8.5</v>
      </c>
      <c r="F100">
        <v>4.9400000000000004</v>
      </c>
      <c r="G100">
        <v>0.82</v>
      </c>
    </row>
    <row r="101" spans="1:7" x14ac:dyDescent="0.3">
      <c r="A101" t="s">
        <v>11</v>
      </c>
      <c r="B101">
        <v>5</v>
      </c>
      <c r="C101" t="s">
        <v>6</v>
      </c>
      <c r="D101">
        <v>0.9</v>
      </c>
      <c r="E101">
        <v>8.5</v>
      </c>
      <c r="F101">
        <v>4.9400000000000004</v>
      </c>
      <c r="G101">
        <v>0.82</v>
      </c>
    </row>
    <row r="102" spans="1:7" x14ac:dyDescent="0.3">
      <c r="A102" t="s">
        <v>11</v>
      </c>
      <c r="B102">
        <v>5</v>
      </c>
      <c r="C102" t="s">
        <v>6</v>
      </c>
      <c r="D102">
        <v>0.9</v>
      </c>
      <c r="E102">
        <v>30.6</v>
      </c>
      <c r="F102">
        <v>17.78</v>
      </c>
      <c r="G102">
        <v>2.96</v>
      </c>
    </row>
    <row r="103" spans="1:7" x14ac:dyDescent="0.3">
      <c r="A103" t="s">
        <v>11</v>
      </c>
      <c r="B103">
        <v>5</v>
      </c>
      <c r="C103" t="s">
        <v>6</v>
      </c>
      <c r="D103">
        <v>0.9</v>
      </c>
      <c r="E103">
        <v>30.6</v>
      </c>
      <c r="F103">
        <v>17.78</v>
      </c>
      <c r="G103">
        <v>2.96</v>
      </c>
    </row>
    <row r="104" spans="1:7" x14ac:dyDescent="0.3">
      <c r="A104" t="s">
        <v>11</v>
      </c>
      <c r="B104">
        <v>5</v>
      </c>
      <c r="C104" t="s">
        <v>6</v>
      </c>
      <c r="D104">
        <v>0.9</v>
      </c>
      <c r="E104">
        <v>8.5</v>
      </c>
      <c r="F104">
        <v>4.9400000000000004</v>
      </c>
      <c r="G104">
        <v>0.82</v>
      </c>
    </row>
    <row r="105" spans="1:7" x14ac:dyDescent="0.3">
      <c r="A105" t="s">
        <v>11</v>
      </c>
      <c r="B105">
        <v>5</v>
      </c>
      <c r="C105" t="s">
        <v>6</v>
      </c>
      <c r="D105">
        <v>0.9</v>
      </c>
      <c r="E105">
        <v>8.5</v>
      </c>
      <c r="F105">
        <v>4.9400000000000004</v>
      </c>
      <c r="G105">
        <v>0.82</v>
      </c>
    </row>
    <row r="106" spans="1:7" x14ac:dyDescent="0.3">
      <c r="A106" s="4">
        <v>0</v>
      </c>
      <c r="B106">
        <v>5</v>
      </c>
      <c r="C106" t="s">
        <v>6</v>
      </c>
      <c r="D106">
        <v>0.9</v>
      </c>
      <c r="E106">
        <v>0</v>
      </c>
      <c r="F106">
        <v>0</v>
      </c>
      <c r="G106">
        <v>0</v>
      </c>
    </row>
    <row r="107" spans="1:7" x14ac:dyDescent="0.3">
      <c r="A107" s="4">
        <v>0</v>
      </c>
      <c r="B107">
        <v>5</v>
      </c>
      <c r="C107" t="s">
        <v>6</v>
      </c>
      <c r="D107">
        <v>0.9</v>
      </c>
      <c r="E107">
        <v>0</v>
      </c>
      <c r="F107">
        <v>0</v>
      </c>
      <c r="G107">
        <v>0</v>
      </c>
    </row>
    <row r="108" spans="1:7" x14ac:dyDescent="0.3">
      <c r="A108" s="4">
        <v>0</v>
      </c>
      <c r="B108">
        <v>5</v>
      </c>
      <c r="C108" t="s">
        <v>6</v>
      </c>
      <c r="D108">
        <v>0.9</v>
      </c>
      <c r="E108">
        <v>0</v>
      </c>
      <c r="F108">
        <v>0</v>
      </c>
      <c r="G108">
        <v>0</v>
      </c>
    </row>
    <row r="109" spans="1:7" x14ac:dyDescent="0.3">
      <c r="A109" s="4">
        <v>0</v>
      </c>
      <c r="B109">
        <v>5</v>
      </c>
      <c r="C109" t="s">
        <v>6</v>
      </c>
      <c r="D109">
        <v>0.9</v>
      </c>
      <c r="E109">
        <v>0</v>
      </c>
      <c r="F109">
        <v>0</v>
      </c>
      <c r="G109">
        <v>0</v>
      </c>
    </row>
    <row r="110" spans="1:7" x14ac:dyDescent="0.3">
      <c r="A110" s="4">
        <v>0</v>
      </c>
      <c r="B110">
        <v>5</v>
      </c>
      <c r="C110" t="s">
        <v>6</v>
      </c>
      <c r="D110">
        <v>0.8</v>
      </c>
      <c r="E110">
        <v>0</v>
      </c>
      <c r="F110">
        <v>0</v>
      </c>
      <c r="G110">
        <v>0</v>
      </c>
    </row>
    <row r="111" spans="1:7" x14ac:dyDescent="0.3">
      <c r="A111" s="4">
        <v>0</v>
      </c>
      <c r="B111">
        <v>5</v>
      </c>
      <c r="C111" t="s">
        <v>6</v>
      </c>
      <c r="D111">
        <v>0.8</v>
      </c>
      <c r="E111">
        <v>0</v>
      </c>
      <c r="F111">
        <v>0</v>
      </c>
      <c r="G111">
        <v>0</v>
      </c>
    </row>
    <row r="112" spans="1:7" x14ac:dyDescent="0.3">
      <c r="A112" s="4">
        <v>0</v>
      </c>
      <c r="B112">
        <v>5</v>
      </c>
      <c r="C112" t="s">
        <v>6</v>
      </c>
      <c r="D112">
        <v>0.8</v>
      </c>
      <c r="E112">
        <v>0</v>
      </c>
      <c r="F112">
        <v>0</v>
      </c>
      <c r="G112">
        <v>0</v>
      </c>
    </row>
    <row r="113" spans="1:7" x14ac:dyDescent="0.3">
      <c r="A113" s="4">
        <v>0</v>
      </c>
      <c r="B113">
        <v>5</v>
      </c>
      <c r="C113" t="s">
        <v>6</v>
      </c>
      <c r="D113">
        <v>0.8</v>
      </c>
      <c r="E113">
        <v>0</v>
      </c>
      <c r="F113">
        <v>0</v>
      </c>
      <c r="G113">
        <v>0</v>
      </c>
    </row>
    <row r="114" spans="1:7" x14ac:dyDescent="0.3">
      <c r="A114" t="s">
        <v>9</v>
      </c>
      <c r="B114">
        <v>5</v>
      </c>
      <c r="C114" t="s">
        <v>6</v>
      </c>
      <c r="D114">
        <v>0.8</v>
      </c>
      <c r="E114">
        <v>8.5</v>
      </c>
      <c r="F114">
        <v>6.38</v>
      </c>
      <c r="G114">
        <v>0</v>
      </c>
    </row>
    <row r="115" spans="1:7" x14ac:dyDescent="0.3">
      <c r="A115" t="s">
        <v>10</v>
      </c>
      <c r="B115">
        <v>5</v>
      </c>
      <c r="C115" t="s">
        <v>6</v>
      </c>
      <c r="D115">
        <v>0.8</v>
      </c>
      <c r="E115">
        <v>8.5</v>
      </c>
      <c r="F115">
        <v>0</v>
      </c>
      <c r="G115">
        <v>6.38</v>
      </c>
    </row>
    <row r="116" spans="1:7" x14ac:dyDescent="0.3">
      <c r="A116" t="s">
        <v>11</v>
      </c>
      <c r="B116">
        <v>5</v>
      </c>
      <c r="C116" t="s">
        <v>6</v>
      </c>
      <c r="D116">
        <v>0.8</v>
      </c>
      <c r="E116">
        <v>8.5</v>
      </c>
      <c r="F116">
        <v>7.6559999999999997</v>
      </c>
      <c r="G116">
        <v>1.276</v>
      </c>
    </row>
    <row r="117" spans="1:7" x14ac:dyDescent="0.3">
      <c r="A117" t="s">
        <v>9</v>
      </c>
      <c r="B117">
        <v>5</v>
      </c>
      <c r="C117" t="s">
        <v>6</v>
      </c>
      <c r="D117">
        <v>0.8</v>
      </c>
      <c r="E117">
        <v>17</v>
      </c>
      <c r="F117">
        <v>12.75</v>
      </c>
      <c r="G117">
        <v>0</v>
      </c>
    </row>
    <row r="118" spans="1:7" x14ac:dyDescent="0.3">
      <c r="A118" t="s">
        <v>10</v>
      </c>
      <c r="B118">
        <v>5</v>
      </c>
      <c r="C118" t="s">
        <v>6</v>
      </c>
      <c r="D118">
        <v>0.8</v>
      </c>
      <c r="E118">
        <v>17</v>
      </c>
      <c r="F118">
        <v>0</v>
      </c>
      <c r="G118">
        <v>12.75</v>
      </c>
    </row>
    <row r="119" spans="1:7" x14ac:dyDescent="0.3">
      <c r="A119" t="s">
        <v>11</v>
      </c>
      <c r="B119">
        <v>5</v>
      </c>
      <c r="C119" t="s">
        <v>6</v>
      </c>
      <c r="D119">
        <v>0.8</v>
      </c>
      <c r="E119">
        <v>17</v>
      </c>
      <c r="F119">
        <v>15.3</v>
      </c>
      <c r="G119">
        <v>2.5499999999999998</v>
      </c>
    </row>
    <row r="120" spans="1:7" x14ac:dyDescent="0.3">
      <c r="A120" t="s">
        <v>9</v>
      </c>
      <c r="B120">
        <v>5</v>
      </c>
      <c r="C120" t="s">
        <v>6</v>
      </c>
      <c r="D120">
        <v>0.8</v>
      </c>
      <c r="E120">
        <v>25.5</v>
      </c>
      <c r="F120">
        <v>19.13</v>
      </c>
      <c r="G120">
        <v>0</v>
      </c>
    </row>
    <row r="121" spans="1:7" x14ac:dyDescent="0.3">
      <c r="A121" t="s">
        <v>10</v>
      </c>
      <c r="B121">
        <v>5</v>
      </c>
      <c r="C121" t="s">
        <v>6</v>
      </c>
      <c r="D121">
        <v>0.8</v>
      </c>
      <c r="E121">
        <v>25.5</v>
      </c>
      <c r="F121">
        <v>0</v>
      </c>
      <c r="G121">
        <v>19.13</v>
      </c>
    </row>
    <row r="122" spans="1:7" x14ac:dyDescent="0.3">
      <c r="A122" t="s">
        <v>11</v>
      </c>
      <c r="B122">
        <v>5</v>
      </c>
      <c r="C122" t="s">
        <v>6</v>
      </c>
      <c r="D122">
        <v>0.8</v>
      </c>
      <c r="E122">
        <v>25.5</v>
      </c>
      <c r="F122" s="5">
        <f>19.13*1.2</f>
        <v>22.956</v>
      </c>
      <c r="G122" s="5">
        <f>19.13*0.2</f>
        <v>3.8260000000000001</v>
      </c>
    </row>
    <row r="123" spans="1:7" x14ac:dyDescent="0.3">
      <c r="A123" t="s">
        <v>9</v>
      </c>
      <c r="B123">
        <v>5</v>
      </c>
      <c r="C123" t="s">
        <v>6</v>
      </c>
      <c r="D123">
        <v>0.8</v>
      </c>
      <c r="E123">
        <v>27.2</v>
      </c>
      <c r="F123">
        <v>20.399999999999999</v>
      </c>
      <c r="G123">
        <v>0</v>
      </c>
    </row>
    <row r="124" spans="1:7" x14ac:dyDescent="0.3">
      <c r="A124" t="s">
        <v>10</v>
      </c>
      <c r="B124">
        <v>5</v>
      </c>
      <c r="C124" t="s">
        <v>6</v>
      </c>
      <c r="D124">
        <v>0.8</v>
      </c>
      <c r="E124">
        <v>27.2</v>
      </c>
      <c r="F124">
        <v>0</v>
      </c>
      <c r="G124">
        <v>20.399999999999999</v>
      </c>
    </row>
    <row r="125" spans="1:7" x14ac:dyDescent="0.3">
      <c r="A125" t="s">
        <v>11</v>
      </c>
      <c r="B125">
        <v>5</v>
      </c>
      <c r="C125" t="s">
        <v>6</v>
      </c>
      <c r="D125">
        <v>0.8</v>
      </c>
      <c r="E125">
        <v>27.2</v>
      </c>
      <c r="F125">
        <f>20.4*1.2</f>
        <v>24.479999999999997</v>
      </c>
      <c r="G125">
        <f>20.4*0.2</f>
        <v>4.08</v>
      </c>
    </row>
    <row r="126" spans="1:7" x14ac:dyDescent="0.3">
      <c r="A126" t="s">
        <v>9</v>
      </c>
      <c r="B126">
        <v>5</v>
      </c>
      <c r="C126" t="s">
        <v>6</v>
      </c>
      <c r="D126">
        <v>0.8</v>
      </c>
      <c r="E126">
        <v>17</v>
      </c>
      <c r="F126">
        <v>12.75</v>
      </c>
      <c r="G126">
        <v>0</v>
      </c>
    </row>
    <row r="127" spans="1:7" x14ac:dyDescent="0.3">
      <c r="A127" t="s">
        <v>10</v>
      </c>
      <c r="B127">
        <v>5</v>
      </c>
      <c r="C127" t="s">
        <v>6</v>
      </c>
      <c r="D127">
        <v>0.8</v>
      </c>
      <c r="E127">
        <v>17</v>
      </c>
      <c r="F127">
        <v>0</v>
      </c>
      <c r="G127">
        <v>12.75</v>
      </c>
    </row>
    <row r="128" spans="1:7" x14ac:dyDescent="0.3">
      <c r="A128" t="s">
        <v>11</v>
      </c>
      <c r="B128">
        <v>5</v>
      </c>
      <c r="C128" t="s">
        <v>6</v>
      </c>
      <c r="D128">
        <v>0.8</v>
      </c>
      <c r="E128">
        <v>17</v>
      </c>
      <c r="F128">
        <v>15.3</v>
      </c>
      <c r="G128">
        <v>2.5499999999999998</v>
      </c>
    </row>
    <row r="129" spans="1:7" x14ac:dyDescent="0.3">
      <c r="A129" s="4">
        <v>0</v>
      </c>
      <c r="B129">
        <v>5</v>
      </c>
      <c r="C129" t="s">
        <v>6</v>
      </c>
      <c r="D129">
        <v>0.8</v>
      </c>
      <c r="E129">
        <v>0</v>
      </c>
      <c r="F129">
        <v>0</v>
      </c>
      <c r="G129">
        <v>0</v>
      </c>
    </row>
    <row r="130" spans="1:7" x14ac:dyDescent="0.3">
      <c r="A130" s="4">
        <v>0</v>
      </c>
      <c r="B130">
        <v>5</v>
      </c>
      <c r="C130" t="s">
        <v>6</v>
      </c>
      <c r="D130">
        <v>0.8</v>
      </c>
      <c r="E130">
        <v>0</v>
      </c>
      <c r="F130">
        <v>0</v>
      </c>
      <c r="G130">
        <v>0</v>
      </c>
    </row>
    <row r="131" spans="1:7" x14ac:dyDescent="0.3">
      <c r="A131" s="4">
        <v>0</v>
      </c>
      <c r="B131">
        <v>5</v>
      </c>
      <c r="C131" t="s">
        <v>6</v>
      </c>
      <c r="D131">
        <v>0.8</v>
      </c>
      <c r="E131">
        <v>0</v>
      </c>
      <c r="F131">
        <v>0</v>
      </c>
      <c r="G131">
        <v>0</v>
      </c>
    </row>
    <row r="132" spans="1:7" x14ac:dyDescent="0.3">
      <c r="A132" s="4">
        <v>0</v>
      </c>
      <c r="B132">
        <v>5</v>
      </c>
      <c r="C132" t="s">
        <v>6</v>
      </c>
      <c r="D132">
        <v>0.8</v>
      </c>
      <c r="E132">
        <v>0</v>
      </c>
      <c r="F132">
        <v>0</v>
      </c>
      <c r="G132">
        <v>0</v>
      </c>
    </row>
    <row r="133" spans="1:7" x14ac:dyDescent="0.3">
      <c r="A133" t="s">
        <v>9</v>
      </c>
      <c r="B133">
        <v>5</v>
      </c>
      <c r="C133" t="s">
        <v>6</v>
      </c>
      <c r="D133">
        <v>0.8</v>
      </c>
      <c r="E133">
        <v>27.2</v>
      </c>
      <c r="F133">
        <v>20.399999999999999</v>
      </c>
      <c r="G133">
        <v>0</v>
      </c>
    </row>
    <row r="134" spans="1:7" x14ac:dyDescent="0.3">
      <c r="A134" s="4">
        <v>0</v>
      </c>
      <c r="B134">
        <v>5</v>
      </c>
      <c r="C134" t="s">
        <v>6</v>
      </c>
      <c r="D134">
        <v>0.8</v>
      </c>
      <c r="E134">
        <v>0</v>
      </c>
      <c r="F134">
        <v>0</v>
      </c>
      <c r="G134">
        <v>0</v>
      </c>
    </row>
    <row r="135" spans="1:7" x14ac:dyDescent="0.3">
      <c r="A135" t="s">
        <v>10</v>
      </c>
      <c r="B135">
        <v>5</v>
      </c>
      <c r="C135" t="s">
        <v>6</v>
      </c>
      <c r="D135">
        <v>0.8</v>
      </c>
      <c r="E135">
        <v>27.2</v>
      </c>
      <c r="F135">
        <v>0</v>
      </c>
      <c r="G135">
        <v>20.399999999999999</v>
      </c>
    </row>
    <row r="136" spans="1:7" x14ac:dyDescent="0.3">
      <c r="A136" s="4">
        <v>0</v>
      </c>
      <c r="B136">
        <v>5</v>
      </c>
      <c r="C136" t="s">
        <v>6</v>
      </c>
      <c r="D136">
        <v>0.8</v>
      </c>
      <c r="E136">
        <v>0</v>
      </c>
      <c r="F136">
        <v>0</v>
      </c>
      <c r="G136">
        <v>0</v>
      </c>
    </row>
    <row r="137" spans="1:7" x14ac:dyDescent="0.3">
      <c r="A137" t="s">
        <v>11</v>
      </c>
      <c r="B137">
        <v>5</v>
      </c>
      <c r="C137" t="s">
        <v>6</v>
      </c>
      <c r="D137">
        <v>0.8</v>
      </c>
      <c r="E137">
        <v>27.2</v>
      </c>
      <c r="F137">
        <f>20.4*1.2</f>
        <v>24.479999999999997</v>
      </c>
      <c r="G137">
        <f>20.4*0.2</f>
        <v>4.08</v>
      </c>
    </row>
    <row r="138" spans="1:7" x14ac:dyDescent="0.3">
      <c r="A138" s="4">
        <v>0</v>
      </c>
      <c r="B138">
        <v>5</v>
      </c>
      <c r="C138" t="s">
        <v>6</v>
      </c>
      <c r="D138">
        <v>0.8</v>
      </c>
      <c r="E138">
        <v>0</v>
      </c>
      <c r="F138">
        <v>0</v>
      </c>
      <c r="G138">
        <v>0</v>
      </c>
    </row>
    <row r="139" spans="1:7" x14ac:dyDescent="0.3">
      <c r="A139" s="4">
        <v>0</v>
      </c>
      <c r="B139">
        <v>5</v>
      </c>
      <c r="C139" t="s">
        <v>6</v>
      </c>
      <c r="D139">
        <v>0.8</v>
      </c>
      <c r="E139">
        <v>0</v>
      </c>
      <c r="F139">
        <v>0</v>
      </c>
      <c r="G139">
        <v>0</v>
      </c>
    </row>
    <row r="140" spans="1:7" x14ac:dyDescent="0.3">
      <c r="A140" s="4">
        <v>0</v>
      </c>
      <c r="B140">
        <v>5</v>
      </c>
      <c r="C140" t="s">
        <v>6</v>
      </c>
      <c r="D140">
        <v>0.8</v>
      </c>
      <c r="E140">
        <v>0</v>
      </c>
      <c r="F140">
        <v>0</v>
      </c>
      <c r="G140">
        <v>0</v>
      </c>
    </row>
    <row r="141" spans="1:7" x14ac:dyDescent="0.3">
      <c r="A141" t="s">
        <v>14</v>
      </c>
      <c r="B141">
        <v>5</v>
      </c>
      <c r="C141" t="s">
        <v>6</v>
      </c>
      <c r="D141">
        <v>0.8</v>
      </c>
      <c r="E141">
        <v>6.8</v>
      </c>
      <c r="F141">
        <v>5.0999999999999996</v>
      </c>
      <c r="G141">
        <v>0</v>
      </c>
    </row>
    <row r="142" spans="1:7" x14ac:dyDescent="0.3">
      <c r="B142">
        <v>5</v>
      </c>
      <c r="C142" t="s">
        <v>6</v>
      </c>
      <c r="D142">
        <v>0.8</v>
      </c>
      <c r="E142">
        <v>0</v>
      </c>
      <c r="F142">
        <v>0</v>
      </c>
      <c r="G142">
        <v>0</v>
      </c>
    </row>
    <row r="143" spans="1:7" x14ac:dyDescent="0.3">
      <c r="A143" t="s">
        <v>14</v>
      </c>
      <c r="B143">
        <v>5</v>
      </c>
      <c r="C143" t="s">
        <v>6</v>
      </c>
      <c r="D143">
        <v>0.8</v>
      </c>
      <c r="E143">
        <v>6.8</v>
      </c>
      <c r="F143">
        <v>0</v>
      </c>
      <c r="G143">
        <v>5.0999999999999996</v>
      </c>
    </row>
    <row r="144" spans="1:7" x14ac:dyDescent="0.3">
      <c r="A144" s="4">
        <v>0</v>
      </c>
      <c r="B144">
        <v>5</v>
      </c>
      <c r="C144" t="s">
        <v>6</v>
      </c>
      <c r="D144">
        <v>0.8</v>
      </c>
      <c r="E144">
        <v>0</v>
      </c>
      <c r="F144">
        <v>0</v>
      </c>
      <c r="G144">
        <v>0</v>
      </c>
    </row>
    <row r="145" spans="1:7" x14ac:dyDescent="0.3">
      <c r="A145" t="s">
        <v>14</v>
      </c>
      <c r="B145">
        <v>5</v>
      </c>
      <c r="C145" t="s">
        <v>6</v>
      </c>
      <c r="D145">
        <v>0.8</v>
      </c>
      <c r="E145">
        <v>6.8</v>
      </c>
      <c r="F145">
        <f>5.1*1.2</f>
        <v>6.1199999999999992</v>
      </c>
      <c r="G145">
        <f>5.1*0.2</f>
        <v>1.02</v>
      </c>
    </row>
    <row r="146" spans="1:7" x14ac:dyDescent="0.3">
      <c r="A146" s="4">
        <v>0</v>
      </c>
      <c r="B146">
        <v>5</v>
      </c>
      <c r="C146" t="s">
        <v>6</v>
      </c>
      <c r="D146">
        <v>0.8</v>
      </c>
      <c r="E146">
        <v>0</v>
      </c>
      <c r="F146">
        <v>0</v>
      </c>
      <c r="G146">
        <v>0</v>
      </c>
    </row>
    <row r="147" spans="1:7" x14ac:dyDescent="0.3">
      <c r="A147" s="4">
        <v>0</v>
      </c>
      <c r="B147">
        <v>5</v>
      </c>
      <c r="C147" t="s">
        <v>6</v>
      </c>
      <c r="D147">
        <v>0.8</v>
      </c>
      <c r="E147">
        <v>0</v>
      </c>
      <c r="F147">
        <v>0</v>
      </c>
      <c r="G147">
        <v>0</v>
      </c>
    </row>
    <row r="148" spans="1:7" x14ac:dyDescent="0.3">
      <c r="A148" s="4">
        <v>0</v>
      </c>
      <c r="B148">
        <v>5</v>
      </c>
      <c r="C148" t="s">
        <v>6</v>
      </c>
      <c r="D148">
        <v>0.8</v>
      </c>
      <c r="E148">
        <v>0</v>
      </c>
      <c r="F148">
        <v>0</v>
      </c>
      <c r="G148">
        <v>0</v>
      </c>
    </row>
    <row r="149" spans="1:7" x14ac:dyDescent="0.3">
      <c r="A149" s="4">
        <v>0</v>
      </c>
      <c r="B149">
        <v>5</v>
      </c>
      <c r="C149" t="s">
        <v>6</v>
      </c>
      <c r="D149">
        <v>0.8</v>
      </c>
      <c r="E149">
        <v>0</v>
      </c>
      <c r="F149">
        <v>0</v>
      </c>
      <c r="G149">
        <v>0</v>
      </c>
    </row>
    <row r="150" spans="1:7" x14ac:dyDescent="0.3">
      <c r="A150" t="s">
        <v>9</v>
      </c>
      <c r="B150">
        <v>5</v>
      </c>
      <c r="C150" t="s">
        <v>6</v>
      </c>
      <c r="D150">
        <v>0.8</v>
      </c>
      <c r="E150">
        <v>8.5</v>
      </c>
      <c r="F150">
        <v>6.38</v>
      </c>
      <c r="G150">
        <v>0</v>
      </c>
    </row>
    <row r="151" spans="1:7" x14ac:dyDescent="0.3">
      <c r="A151" t="s">
        <v>9</v>
      </c>
      <c r="B151">
        <v>5</v>
      </c>
      <c r="C151" t="s">
        <v>6</v>
      </c>
      <c r="D151">
        <v>0.8</v>
      </c>
      <c r="E151">
        <v>8.5</v>
      </c>
      <c r="F151">
        <v>6.38</v>
      </c>
      <c r="G151">
        <v>0</v>
      </c>
    </row>
    <row r="152" spans="1:7" x14ac:dyDescent="0.3">
      <c r="A152" t="s">
        <v>9</v>
      </c>
      <c r="B152">
        <v>5</v>
      </c>
      <c r="C152" t="s">
        <v>6</v>
      </c>
      <c r="D152">
        <v>0.8</v>
      </c>
      <c r="E152">
        <v>27.2</v>
      </c>
      <c r="F152">
        <v>20.399999999999999</v>
      </c>
      <c r="G152">
        <v>0</v>
      </c>
    </row>
    <row r="153" spans="1:7" x14ac:dyDescent="0.3">
      <c r="A153" t="s">
        <v>9</v>
      </c>
      <c r="B153">
        <v>5</v>
      </c>
      <c r="C153" t="s">
        <v>6</v>
      </c>
      <c r="D153">
        <v>0.8</v>
      </c>
      <c r="E153">
        <v>27.2</v>
      </c>
      <c r="F153">
        <v>20.399999999999999</v>
      </c>
      <c r="G153">
        <v>0</v>
      </c>
    </row>
    <row r="154" spans="1:7" x14ac:dyDescent="0.3">
      <c r="A154" t="s">
        <v>9</v>
      </c>
      <c r="B154">
        <v>5</v>
      </c>
      <c r="C154" t="s">
        <v>6</v>
      </c>
      <c r="D154">
        <v>0.8</v>
      </c>
      <c r="E154">
        <v>8.5</v>
      </c>
      <c r="F154">
        <v>6.38</v>
      </c>
      <c r="G154">
        <v>0</v>
      </c>
    </row>
    <row r="155" spans="1:7" x14ac:dyDescent="0.3">
      <c r="A155" t="s">
        <v>10</v>
      </c>
      <c r="B155">
        <v>5</v>
      </c>
      <c r="C155" t="s">
        <v>6</v>
      </c>
      <c r="D155">
        <v>0.8</v>
      </c>
      <c r="E155">
        <v>8.5</v>
      </c>
      <c r="F155">
        <v>0</v>
      </c>
      <c r="G155">
        <v>6.38</v>
      </c>
    </row>
    <row r="156" spans="1:7" x14ac:dyDescent="0.3">
      <c r="A156" t="s">
        <v>10</v>
      </c>
      <c r="B156">
        <v>5</v>
      </c>
      <c r="C156" t="s">
        <v>6</v>
      </c>
      <c r="D156">
        <v>0.8</v>
      </c>
      <c r="E156">
        <v>8.5</v>
      </c>
      <c r="F156">
        <v>0</v>
      </c>
      <c r="G156">
        <v>6.38</v>
      </c>
    </row>
    <row r="157" spans="1:7" x14ac:dyDescent="0.3">
      <c r="A157" t="s">
        <v>10</v>
      </c>
      <c r="B157">
        <v>5</v>
      </c>
      <c r="C157" t="s">
        <v>6</v>
      </c>
      <c r="D157">
        <v>0.8</v>
      </c>
      <c r="E157">
        <v>27.2</v>
      </c>
      <c r="F157">
        <v>0</v>
      </c>
      <c r="G157">
        <v>20.399999999999999</v>
      </c>
    </row>
    <row r="158" spans="1:7" x14ac:dyDescent="0.3">
      <c r="A158" t="s">
        <v>10</v>
      </c>
      <c r="B158">
        <v>5</v>
      </c>
      <c r="C158" t="s">
        <v>6</v>
      </c>
      <c r="D158">
        <v>0.8</v>
      </c>
      <c r="E158">
        <v>27.2</v>
      </c>
      <c r="F158">
        <v>0</v>
      </c>
      <c r="G158">
        <v>20.399999999999999</v>
      </c>
    </row>
    <row r="159" spans="1:7" x14ac:dyDescent="0.3">
      <c r="A159" t="s">
        <v>10</v>
      </c>
      <c r="B159">
        <v>5</v>
      </c>
      <c r="C159" t="s">
        <v>6</v>
      </c>
      <c r="D159">
        <v>0.8</v>
      </c>
      <c r="E159">
        <v>8.5</v>
      </c>
      <c r="F159">
        <v>0</v>
      </c>
      <c r="G159">
        <v>6.38</v>
      </c>
    </row>
    <row r="160" spans="1:7" x14ac:dyDescent="0.3">
      <c r="A160" t="s">
        <v>11</v>
      </c>
      <c r="B160">
        <v>5</v>
      </c>
      <c r="C160" t="s">
        <v>6</v>
      </c>
      <c r="D160">
        <v>0.8</v>
      </c>
      <c r="E160">
        <v>8.5</v>
      </c>
      <c r="F160">
        <v>7.6559999999999997</v>
      </c>
      <c r="G160">
        <v>1.276</v>
      </c>
    </row>
    <row r="161" spans="1:7" x14ac:dyDescent="0.3">
      <c r="A161" t="s">
        <v>11</v>
      </c>
      <c r="B161">
        <v>5</v>
      </c>
      <c r="C161" t="s">
        <v>6</v>
      </c>
      <c r="D161">
        <v>0.8</v>
      </c>
      <c r="E161">
        <v>8.5</v>
      </c>
      <c r="F161">
        <v>7.6559999999999997</v>
      </c>
      <c r="G161">
        <v>1.276</v>
      </c>
    </row>
    <row r="162" spans="1:7" x14ac:dyDescent="0.3">
      <c r="A162" t="s">
        <v>11</v>
      </c>
      <c r="B162">
        <v>5</v>
      </c>
      <c r="C162" t="s">
        <v>6</v>
      </c>
      <c r="D162">
        <v>0.8</v>
      </c>
      <c r="E162">
        <v>27.2</v>
      </c>
      <c r="F162">
        <f>20.4*1.2</f>
        <v>24.479999999999997</v>
      </c>
      <c r="G162">
        <f>20.4*0.2</f>
        <v>4.08</v>
      </c>
    </row>
    <row r="163" spans="1:7" x14ac:dyDescent="0.3">
      <c r="A163" t="s">
        <v>11</v>
      </c>
      <c r="B163">
        <v>5</v>
      </c>
      <c r="C163" t="s">
        <v>6</v>
      </c>
      <c r="D163">
        <v>0.8</v>
      </c>
      <c r="E163">
        <v>27.2</v>
      </c>
      <c r="F163">
        <f>20.4*1.2</f>
        <v>24.479999999999997</v>
      </c>
      <c r="G163">
        <f>20.4*0.2</f>
        <v>4.08</v>
      </c>
    </row>
    <row r="164" spans="1:7" x14ac:dyDescent="0.3">
      <c r="A164" t="s">
        <v>11</v>
      </c>
      <c r="B164">
        <v>5</v>
      </c>
      <c r="C164" t="s">
        <v>6</v>
      </c>
      <c r="D164">
        <v>0.8</v>
      </c>
      <c r="E164">
        <v>8.5</v>
      </c>
      <c r="F164">
        <v>7.6559999999999997</v>
      </c>
      <c r="G164">
        <v>1.276</v>
      </c>
    </row>
    <row r="165" spans="1:7" x14ac:dyDescent="0.3">
      <c r="A165" t="s">
        <v>11</v>
      </c>
      <c r="B165">
        <v>5</v>
      </c>
      <c r="C165" t="s">
        <v>6</v>
      </c>
      <c r="D165">
        <v>0.8</v>
      </c>
      <c r="E165">
        <v>8.5</v>
      </c>
      <c r="F165">
        <v>7.6559999999999997</v>
      </c>
      <c r="G165">
        <v>1.276</v>
      </c>
    </row>
    <row r="166" spans="1:7" x14ac:dyDescent="0.3">
      <c r="B166">
        <v>5</v>
      </c>
      <c r="C166" t="s">
        <v>6</v>
      </c>
      <c r="D166">
        <v>0.8</v>
      </c>
      <c r="E166">
        <v>0</v>
      </c>
      <c r="F166">
        <v>0</v>
      </c>
      <c r="G166">
        <v>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A9EF-DFD7-4C25-B783-801E1077AA46}">
  <dimension ref="A1:O166"/>
  <sheetViews>
    <sheetView topLeftCell="F7" zoomScale="55" zoomScaleNormal="55" workbookViewId="0">
      <selection activeCell="M56" sqref="M56"/>
    </sheetView>
  </sheetViews>
  <sheetFormatPr baseColWidth="10" defaultRowHeight="14.4" x14ac:dyDescent="0.3"/>
  <cols>
    <col min="3" max="3" width="19.88671875" customWidth="1"/>
    <col min="4" max="4" width="13.21875" customWidth="1"/>
    <col min="5" max="5" width="16.21875" customWidth="1"/>
    <col min="6" max="6" width="18.21875" customWidth="1"/>
    <col min="7" max="7" width="18.332031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4">
        <v>0</v>
      </c>
      <c r="B2">
        <v>5</v>
      </c>
      <c r="C2" t="s">
        <v>6</v>
      </c>
      <c r="D2">
        <v>1</v>
      </c>
      <c r="E2">
        <v>0</v>
      </c>
      <c r="F2">
        <v>0</v>
      </c>
      <c r="G2">
        <v>0</v>
      </c>
    </row>
    <row r="3" spans="1:7" x14ac:dyDescent="0.3">
      <c r="A3" s="4">
        <v>0.25</v>
      </c>
      <c r="B3">
        <v>5</v>
      </c>
      <c r="C3" t="s">
        <v>6</v>
      </c>
      <c r="D3">
        <v>1</v>
      </c>
      <c r="E3">
        <v>18.75</v>
      </c>
      <c r="F3">
        <v>0</v>
      </c>
      <c r="G3">
        <v>0</v>
      </c>
    </row>
    <row r="4" spans="1:7" x14ac:dyDescent="0.3">
      <c r="A4" s="4">
        <v>0.25</v>
      </c>
      <c r="B4">
        <v>5</v>
      </c>
      <c r="C4" t="s">
        <v>6</v>
      </c>
      <c r="D4">
        <v>1</v>
      </c>
      <c r="E4">
        <v>18.75</v>
      </c>
      <c r="F4">
        <v>0</v>
      </c>
      <c r="G4">
        <v>0</v>
      </c>
    </row>
    <row r="5" spans="1:7" x14ac:dyDescent="0.3">
      <c r="A5" s="4">
        <v>0.25</v>
      </c>
      <c r="B5">
        <v>5</v>
      </c>
      <c r="C5" t="s">
        <v>6</v>
      </c>
      <c r="D5">
        <v>1</v>
      </c>
      <c r="E5">
        <v>18.75</v>
      </c>
      <c r="F5">
        <v>0</v>
      </c>
      <c r="G5">
        <v>0</v>
      </c>
    </row>
    <row r="6" spans="1:7" x14ac:dyDescent="0.3">
      <c r="A6" s="4">
        <v>0.5</v>
      </c>
      <c r="B6">
        <v>5</v>
      </c>
      <c r="C6" t="s">
        <v>6</v>
      </c>
      <c r="D6">
        <v>1</v>
      </c>
      <c r="E6">
        <v>37.5</v>
      </c>
      <c r="F6">
        <v>0</v>
      </c>
      <c r="G6">
        <v>0</v>
      </c>
    </row>
    <row r="7" spans="1:7" x14ac:dyDescent="0.3">
      <c r="A7" s="4">
        <v>0.5</v>
      </c>
      <c r="B7">
        <v>5</v>
      </c>
      <c r="C7" t="s">
        <v>6</v>
      </c>
      <c r="D7">
        <v>1</v>
      </c>
      <c r="E7">
        <v>37.5</v>
      </c>
      <c r="F7">
        <v>0</v>
      </c>
      <c r="G7">
        <v>0</v>
      </c>
    </row>
    <row r="8" spans="1:7" x14ac:dyDescent="0.3">
      <c r="A8" s="4">
        <v>0.5</v>
      </c>
      <c r="B8">
        <v>5</v>
      </c>
      <c r="C8" t="s">
        <v>6</v>
      </c>
      <c r="D8">
        <v>1</v>
      </c>
      <c r="E8">
        <v>37.5</v>
      </c>
      <c r="F8">
        <v>0</v>
      </c>
      <c r="G8">
        <v>0</v>
      </c>
    </row>
    <row r="9" spans="1:7" x14ac:dyDescent="0.3">
      <c r="A9" s="4">
        <v>0.75</v>
      </c>
      <c r="B9">
        <v>5</v>
      </c>
      <c r="C9" t="s">
        <v>6</v>
      </c>
      <c r="D9">
        <v>1</v>
      </c>
      <c r="E9">
        <v>56.25</v>
      </c>
      <c r="F9">
        <v>0</v>
      </c>
      <c r="G9">
        <v>0</v>
      </c>
    </row>
    <row r="10" spans="1:7" x14ac:dyDescent="0.3">
      <c r="A10" s="4">
        <v>0.75</v>
      </c>
      <c r="B10">
        <v>5</v>
      </c>
      <c r="C10" t="s">
        <v>6</v>
      </c>
      <c r="D10">
        <v>1</v>
      </c>
      <c r="E10">
        <v>56.25</v>
      </c>
      <c r="F10">
        <v>0</v>
      </c>
      <c r="G10">
        <v>0</v>
      </c>
    </row>
    <row r="11" spans="1:7" x14ac:dyDescent="0.3">
      <c r="A11" s="4">
        <v>0.75</v>
      </c>
      <c r="B11">
        <v>5</v>
      </c>
      <c r="C11" t="s">
        <v>6</v>
      </c>
      <c r="D11">
        <v>1</v>
      </c>
      <c r="E11">
        <v>56.25</v>
      </c>
      <c r="F11">
        <v>0</v>
      </c>
      <c r="G11">
        <v>0</v>
      </c>
    </row>
    <row r="12" spans="1:7" x14ac:dyDescent="0.3">
      <c r="A12" s="4">
        <v>1</v>
      </c>
      <c r="B12">
        <v>5</v>
      </c>
      <c r="C12" t="s">
        <v>6</v>
      </c>
      <c r="D12">
        <v>1</v>
      </c>
      <c r="E12">
        <v>75</v>
      </c>
      <c r="F12">
        <v>0</v>
      </c>
      <c r="G12">
        <v>0</v>
      </c>
    </row>
    <row r="13" spans="1:7" x14ac:dyDescent="0.3">
      <c r="A13" s="4">
        <v>1</v>
      </c>
      <c r="B13">
        <v>5</v>
      </c>
      <c r="C13" t="s">
        <v>6</v>
      </c>
      <c r="D13">
        <v>1</v>
      </c>
      <c r="E13">
        <v>75</v>
      </c>
      <c r="F13">
        <v>0</v>
      </c>
      <c r="G13">
        <v>0</v>
      </c>
    </row>
    <row r="14" spans="1:7" x14ac:dyDescent="0.3">
      <c r="A14" s="4">
        <v>1</v>
      </c>
      <c r="B14">
        <v>5</v>
      </c>
      <c r="C14" t="s">
        <v>6</v>
      </c>
      <c r="D14">
        <v>1</v>
      </c>
      <c r="E14">
        <v>75</v>
      </c>
      <c r="F14">
        <v>0</v>
      </c>
      <c r="G14">
        <v>0</v>
      </c>
    </row>
    <row r="15" spans="1:7" x14ac:dyDescent="0.3">
      <c r="A15" s="4">
        <v>0.5</v>
      </c>
      <c r="B15">
        <v>5</v>
      </c>
      <c r="C15" t="s">
        <v>6</v>
      </c>
      <c r="D15">
        <v>1</v>
      </c>
      <c r="E15">
        <v>37.5</v>
      </c>
      <c r="F15">
        <v>0</v>
      </c>
      <c r="G15">
        <v>0</v>
      </c>
    </row>
    <row r="16" spans="1:7" x14ac:dyDescent="0.3">
      <c r="A16" s="4">
        <v>0.5</v>
      </c>
      <c r="B16">
        <v>5</v>
      </c>
      <c r="C16" t="s">
        <v>6</v>
      </c>
      <c r="D16">
        <v>1</v>
      </c>
      <c r="E16">
        <v>37.5</v>
      </c>
      <c r="F16">
        <v>0</v>
      </c>
      <c r="G16">
        <v>0</v>
      </c>
    </row>
    <row r="17" spans="1:7" x14ac:dyDescent="0.3">
      <c r="A17" s="4">
        <v>0.5</v>
      </c>
      <c r="B17">
        <v>5</v>
      </c>
      <c r="C17" t="s">
        <v>6</v>
      </c>
      <c r="D17">
        <v>1</v>
      </c>
      <c r="E17">
        <v>37.5</v>
      </c>
      <c r="F17">
        <v>0</v>
      </c>
      <c r="G17">
        <v>0</v>
      </c>
    </row>
    <row r="18" spans="1:7" x14ac:dyDescent="0.3">
      <c r="A18" s="4">
        <v>0</v>
      </c>
      <c r="B18">
        <v>5</v>
      </c>
      <c r="C18" t="s">
        <v>6</v>
      </c>
      <c r="D18">
        <v>1</v>
      </c>
      <c r="E18">
        <v>0</v>
      </c>
      <c r="F18">
        <v>0</v>
      </c>
      <c r="G18">
        <v>0</v>
      </c>
    </row>
    <row r="19" spans="1:7" x14ac:dyDescent="0.3">
      <c r="A19" s="4">
        <v>0</v>
      </c>
      <c r="B19">
        <v>5</v>
      </c>
      <c r="C19" t="s">
        <v>6</v>
      </c>
      <c r="D19">
        <v>1</v>
      </c>
      <c r="E19">
        <v>0</v>
      </c>
      <c r="F19">
        <v>0</v>
      </c>
      <c r="G19">
        <v>0</v>
      </c>
    </row>
    <row r="20" spans="1:7" x14ac:dyDescent="0.3">
      <c r="A20" s="4">
        <v>0</v>
      </c>
      <c r="B20">
        <v>5</v>
      </c>
      <c r="C20" t="s">
        <v>6</v>
      </c>
      <c r="D20">
        <v>1</v>
      </c>
      <c r="E20">
        <v>0</v>
      </c>
      <c r="F20">
        <v>0</v>
      </c>
      <c r="G20">
        <v>0</v>
      </c>
    </row>
    <row r="21" spans="1:7" x14ac:dyDescent="0.3">
      <c r="A21" s="4">
        <v>0</v>
      </c>
      <c r="B21">
        <v>5</v>
      </c>
      <c r="C21" t="s">
        <v>6</v>
      </c>
      <c r="D21">
        <v>1</v>
      </c>
      <c r="E21">
        <v>0</v>
      </c>
      <c r="F21">
        <v>0</v>
      </c>
      <c r="G21">
        <v>0</v>
      </c>
    </row>
    <row r="22" spans="1:7" x14ac:dyDescent="0.3">
      <c r="A22" t="s">
        <v>13</v>
      </c>
      <c r="B22">
        <v>5</v>
      </c>
      <c r="C22" t="s">
        <v>6</v>
      </c>
      <c r="D22">
        <v>1</v>
      </c>
      <c r="E22">
        <v>75</v>
      </c>
      <c r="F22">
        <v>0</v>
      </c>
      <c r="G22">
        <v>0</v>
      </c>
    </row>
    <row r="23" spans="1:7" x14ac:dyDescent="0.3">
      <c r="A23" t="s">
        <v>19</v>
      </c>
      <c r="B23">
        <v>5</v>
      </c>
      <c r="C23" t="s">
        <v>6</v>
      </c>
      <c r="D23">
        <v>1</v>
      </c>
      <c r="E23">
        <v>0</v>
      </c>
      <c r="F23">
        <v>0</v>
      </c>
      <c r="G23">
        <v>0</v>
      </c>
    </row>
    <row r="24" spans="1:7" x14ac:dyDescent="0.3">
      <c r="A24" t="s">
        <v>13</v>
      </c>
      <c r="B24">
        <v>5</v>
      </c>
      <c r="C24" t="s">
        <v>6</v>
      </c>
      <c r="D24">
        <v>1</v>
      </c>
      <c r="E24">
        <v>75</v>
      </c>
      <c r="F24">
        <v>0</v>
      </c>
      <c r="G24">
        <v>0</v>
      </c>
    </row>
    <row r="25" spans="1:7" x14ac:dyDescent="0.3">
      <c r="A25" s="4">
        <v>0</v>
      </c>
      <c r="B25">
        <v>5</v>
      </c>
      <c r="C25" t="s">
        <v>6</v>
      </c>
      <c r="D25">
        <v>1</v>
      </c>
      <c r="E25">
        <v>0</v>
      </c>
      <c r="F25">
        <v>0</v>
      </c>
      <c r="G25">
        <v>0</v>
      </c>
    </row>
    <row r="26" spans="1:7" x14ac:dyDescent="0.3">
      <c r="A26" s="4">
        <v>0</v>
      </c>
      <c r="B26">
        <v>5</v>
      </c>
      <c r="C26" t="s">
        <v>6</v>
      </c>
      <c r="D26">
        <v>1</v>
      </c>
      <c r="E26">
        <v>0</v>
      </c>
      <c r="F26">
        <v>0</v>
      </c>
      <c r="G26">
        <v>0</v>
      </c>
    </row>
    <row r="27" spans="1:7" x14ac:dyDescent="0.3">
      <c r="A27" s="4">
        <v>0</v>
      </c>
      <c r="B27">
        <v>5</v>
      </c>
      <c r="C27" t="s">
        <v>6</v>
      </c>
      <c r="D27">
        <v>1</v>
      </c>
      <c r="E27">
        <v>0</v>
      </c>
      <c r="F27">
        <v>0</v>
      </c>
      <c r="G27">
        <v>0</v>
      </c>
    </row>
    <row r="28" spans="1:7" x14ac:dyDescent="0.3">
      <c r="A28" t="s">
        <v>14</v>
      </c>
      <c r="B28">
        <v>5</v>
      </c>
      <c r="C28" t="s">
        <v>6</v>
      </c>
      <c r="D28">
        <v>1</v>
      </c>
      <c r="E28">
        <v>15</v>
      </c>
      <c r="F28">
        <v>0</v>
      </c>
      <c r="G28">
        <v>0</v>
      </c>
    </row>
    <row r="29" spans="1:7" x14ac:dyDescent="0.3">
      <c r="B29">
        <v>5</v>
      </c>
      <c r="C29" t="s">
        <v>6</v>
      </c>
      <c r="D29">
        <v>1</v>
      </c>
      <c r="E29">
        <v>0</v>
      </c>
      <c r="F29">
        <v>0</v>
      </c>
      <c r="G29">
        <v>0</v>
      </c>
    </row>
    <row r="30" spans="1:7" x14ac:dyDescent="0.3">
      <c r="A30" t="s">
        <v>14</v>
      </c>
      <c r="B30">
        <v>5</v>
      </c>
      <c r="C30" t="s">
        <v>6</v>
      </c>
      <c r="D30">
        <v>1</v>
      </c>
      <c r="E30">
        <v>15</v>
      </c>
      <c r="F30">
        <v>0</v>
      </c>
      <c r="G30">
        <v>0</v>
      </c>
    </row>
    <row r="31" spans="1:7" x14ac:dyDescent="0.3">
      <c r="A31" s="4">
        <v>0</v>
      </c>
      <c r="B31">
        <v>5</v>
      </c>
      <c r="C31" t="s">
        <v>6</v>
      </c>
      <c r="D31">
        <v>1</v>
      </c>
      <c r="E31">
        <v>0</v>
      </c>
      <c r="F31">
        <v>0</v>
      </c>
      <c r="G31">
        <v>0</v>
      </c>
    </row>
    <row r="32" spans="1:7" x14ac:dyDescent="0.3">
      <c r="A32" s="4">
        <v>0</v>
      </c>
      <c r="B32">
        <v>5</v>
      </c>
      <c r="C32" t="s">
        <v>6</v>
      </c>
      <c r="D32">
        <v>1</v>
      </c>
      <c r="E32">
        <v>0</v>
      </c>
      <c r="F32">
        <v>0</v>
      </c>
      <c r="G32">
        <v>0</v>
      </c>
    </row>
    <row r="33" spans="1:7" x14ac:dyDescent="0.3">
      <c r="A33" s="4">
        <v>0</v>
      </c>
      <c r="B33">
        <v>5</v>
      </c>
      <c r="C33" t="s">
        <v>6</v>
      </c>
      <c r="D33">
        <v>1</v>
      </c>
      <c r="E33">
        <v>0</v>
      </c>
      <c r="F33">
        <v>0</v>
      </c>
      <c r="G33">
        <v>0</v>
      </c>
    </row>
    <row r="34" spans="1:7" x14ac:dyDescent="0.3">
      <c r="A34" s="4">
        <v>0</v>
      </c>
      <c r="B34">
        <v>5</v>
      </c>
      <c r="C34" t="s">
        <v>6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15</v>
      </c>
      <c r="B35">
        <v>5</v>
      </c>
      <c r="C35" t="s">
        <v>6</v>
      </c>
      <c r="D35">
        <v>1</v>
      </c>
      <c r="E35">
        <v>18.75</v>
      </c>
      <c r="F35">
        <v>0</v>
      </c>
      <c r="G35">
        <v>0</v>
      </c>
    </row>
    <row r="36" spans="1:7" x14ac:dyDescent="0.3">
      <c r="A36" t="s">
        <v>15</v>
      </c>
      <c r="B36">
        <v>5</v>
      </c>
      <c r="C36" t="s">
        <v>6</v>
      </c>
      <c r="D36">
        <v>1</v>
      </c>
      <c r="E36">
        <v>18.75</v>
      </c>
      <c r="F36">
        <v>0</v>
      </c>
      <c r="G36">
        <v>0</v>
      </c>
    </row>
    <row r="37" spans="1:7" x14ac:dyDescent="0.3">
      <c r="A37" t="s">
        <v>16</v>
      </c>
      <c r="B37">
        <v>5</v>
      </c>
      <c r="C37" t="s">
        <v>6</v>
      </c>
      <c r="D37">
        <v>1</v>
      </c>
      <c r="E37">
        <v>75</v>
      </c>
      <c r="F37">
        <v>0</v>
      </c>
      <c r="G37">
        <v>0</v>
      </c>
    </row>
    <row r="38" spans="1:7" x14ac:dyDescent="0.3">
      <c r="A38" s="4">
        <v>1</v>
      </c>
      <c r="B38">
        <v>5</v>
      </c>
      <c r="C38" t="s">
        <v>6</v>
      </c>
      <c r="D38">
        <v>1</v>
      </c>
      <c r="E38">
        <v>75</v>
      </c>
      <c r="F38">
        <v>0</v>
      </c>
      <c r="G38">
        <v>0</v>
      </c>
    </row>
    <row r="39" spans="1:7" x14ac:dyDescent="0.3">
      <c r="A39" t="s">
        <v>17</v>
      </c>
      <c r="B39">
        <v>5</v>
      </c>
      <c r="C39" t="s">
        <v>6</v>
      </c>
      <c r="D39">
        <v>1</v>
      </c>
      <c r="E39">
        <v>18.75</v>
      </c>
      <c r="F39">
        <v>0</v>
      </c>
      <c r="G39">
        <v>0</v>
      </c>
    </row>
    <row r="40" spans="1:7" x14ac:dyDescent="0.3">
      <c r="A40" s="4">
        <v>0.25</v>
      </c>
      <c r="B40">
        <v>5</v>
      </c>
      <c r="C40" t="s">
        <v>6</v>
      </c>
      <c r="D40">
        <v>1</v>
      </c>
      <c r="E40">
        <v>18.75</v>
      </c>
      <c r="F40">
        <v>0</v>
      </c>
      <c r="G40">
        <v>0</v>
      </c>
    </row>
    <row r="41" spans="1:7" x14ac:dyDescent="0.3">
      <c r="A41" t="s">
        <v>16</v>
      </c>
      <c r="B41">
        <v>5</v>
      </c>
      <c r="C41" t="s">
        <v>6</v>
      </c>
      <c r="D41">
        <v>1</v>
      </c>
      <c r="E41">
        <v>75</v>
      </c>
      <c r="F41">
        <v>0</v>
      </c>
      <c r="G41">
        <v>0</v>
      </c>
    </row>
    <row r="42" spans="1:7" x14ac:dyDescent="0.3">
      <c r="A42" s="4">
        <v>1</v>
      </c>
      <c r="B42">
        <v>5</v>
      </c>
      <c r="C42" t="s">
        <v>6</v>
      </c>
      <c r="D42">
        <v>1</v>
      </c>
      <c r="E42">
        <v>75</v>
      </c>
      <c r="F42">
        <v>0</v>
      </c>
      <c r="G42">
        <v>0</v>
      </c>
    </row>
    <row r="43" spans="1:7" x14ac:dyDescent="0.3">
      <c r="A43" t="s">
        <v>17</v>
      </c>
      <c r="B43">
        <v>5</v>
      </c>
      <c r="C43" t="s">
        <v>6</v>
      </c>
      <c r="D43">
        <v>1</v>
      </c>
      <c r="E43">
        <v>18.75</v>
      </c>
      <c r="F43">
        <v>0</v>
      </c>
      <c r="G43">
        <v>0</v>
      </c>
    </row>
    <row r="44" spans="1:7" x14ac:dyDescent="0.3">
      <c r="A44" s="4">
        <v>0.25</v>
      </c>
      <c r="B44">
        <v>5</v>
      </c>
      <c r="C44" t="s">
        <v>6</v>
      </c>
      <c r="D44">
        <v>1</v>
      </c>
      <c r="E44">
        <v>18.75</v>
      </c>
      <c r="F44">
        <v>0</v>
      </c>
      <c r="G44">
        <v>0</v>
      </c>
    </row>
    <row r="45" spans="1:7" x14ac:dyDescent="0.3">
      <c r="A45" t="s">
        <v>18</v>
      </c>
      <c r="B45">
        <v>5</v>
      </c>
      <c r="C45" t="s">
        <v>6</v>
      </c>
      <c r="D45">
        <v>1</v>
      </c>
      <c r="E45">
        <v>0</v>
      </c>
      <c r="F45">
        <v>0</v>
      </c>
      <c r="G45">
        <v>0</v>
      </c>
    </row>
    <row r="46" spans="1:7" x14ac:dyDescent="0.3">
      <c r="A46" s="4">
        <v>0</v>
      </c>
      <c r="B46">
        <v>5</v>
      </c>
      <c r="C46" t="s">
        <v>6</v>
      </c>
      <c r="D46">
        <v>1</v>
      </c>
      <c r="E46">
        <v>0</v>
      </c>
      <c r="F46">
        <v>0</v>
      </c>
      <c r="G46">
        <v>0</v>
      </c>
    </row>
    <row r="47" spans="1:7" x14ac:dyDescent="0.3">
      <c r="A47" s="4">
        <v>0</v>
      </c>
      <c r="B47">
        <v>5</v>
      </c>
      <c r="C47" t="s">
        <v>6</v>
      </c>
      <c r="D47">
        <v>1</v>
      </c>
      <c r="E47">
        <v>0</v>
      </c>
      <c r="F47">
        <v>0</v>
      </c>
      <c r="G47">
        <v>0</v>
      </c>
    </row>
    <row r="48" spans="1:7" x14ac:dyDescent="0.3">
      <c r="A48" s="4">
        <v>0</v>
      </c>
      <c r="B48">
        <v>5</v>
      </c>
      <c r="C48" t="s">
        <v>6</v>
      </c>
      <c r="D48">
        <v>1</v>
      </c>
      <c r="E48">
        <v>0</v>
      </c>
      <c r="F48">
        <v>0</v>
      </c>
      <c r="G48">
        <v>0</v>
      </c>
    </row>
    <row r="49" spans="1:15" x14ac:dyDescent="0.3">
      <c r="A49" s="4">
        <v>0</v>
      </c>
      <c r="B49">
        <v>5</v>
      </c>
      <c r="C49" t="s">
        <v>6</v>
      </c>
      <c r="D49">
        <v>1</v>
      </c>
      <c r="E49">
        <v>0</v>
      </c>
      <c r="F49">
        <v>0</v>
      </c>
      <c r="G49">
        <v>0</v>
      </c>
    </row>
    <row r="50" spans="1:15" x14ac:dyDescent="0.3">
      <c r="A50" s="4">
        <v>0</v>
      </c>
      <c r="B50">
        <v>5</v>
      </c>
      <c r="C50" t="s">
        <v>6</v>
      </c>
      <c r="D50">
        <v>0.9</v>
      </c>
      <c r="E50">
        <v>0</v>
      </c>
      <c r="F50">
        <v>0</v>
      </c>
      <c r="G50">
        <v>0</v>
      </c>
    </row>
    <row r="51" spans="1:15" x14ac:dyDescent="0.3">
      <c r="A51" s="4">
        <v>0</v>
      </c>
      <c r="B51">
        <v>5</v>
      </c>
      <c r="C51" t="s">
        <v>6</v>
      </c>
      <c r="D51">
        <v>0.9</v>
      </c>
      <c r="E51">
        <v>0</v>
      </c>
      <c r="F51">
        <v>0</v>
      </c>
      <c r="G51">
        <v>0</v>
      </c>
    </row>
    <row r="52" spans="1:15" x14ac:dyDescent="0.3">
      <c r="A52" s="4">
        <v>0</v>
      </c>
      <c r="B52">
        <v>5</v>
      </c>
      <c r="C52" t="s">
        <v>6</v>
      </c>
      <c r="D52">
        <v>0.9</v>
      </c>
      <c r="E52">
        <v>0</v>
      </c>
      <c r="F52">
        <v>0</v>
      </c>
      <c r="G52">
        <v>0</v>
      </c>
    </row>
    <row r="53" spans="1:15" ht="13.2" customHeight="1" x14ac:dyDescent="0.3">
      <c r="A53" s="4">
        <v>0</v>
      </c>
      <c r="B53">
        <v>5</v>
      </c>
      <c r="C53" t="s">
        <v>6</v>
      </c>
      <c r="D53">
        <v>0.9</v>
      </c>
      <c r="E53">
        <v>0</v>
      </c>
      <c r="F53">
        <v>0</v>
      </c>
      <c r="G53">
        <v>0</v>
      </c>
    </row>
    <row r="54" spans="1:15" x14ac:dyDescent="0.3">
      <c r="A54" t="s">
        <v>9</v>
      </c>
      <c r="B54">
        <v>5</v>
      </c>
      <c r="C54" t="s">
        <v>6</v>
      </c>
      <c r="D54">
        <v>0.9</v>
      </c>
      <c r="E54">
        <v>18.75</v>
      </c>
      <c r="F54">
        <v>9.08</v>
      </c>
      <c r="G54">
        <v>0</v>
      </c>
      <c r="O54" s="2"/>
    </row>
    <row r="55" spans="1:15" x14ac:dyDescent="0.3">
      <c r="A55" t="s">
        <v>10</v>
      </c>
      <c r="B55">
        <v>5</v>
      </c>
      <c r="C55" t="s">
        <v>6</v>
      </c>
      <c r="D55">
        <v>0.9</v>
      </c>
      <c r="E55">
        <v>18.75</v>
      </c>
      <c r="F55">
        <v>0</v>
      </c>
      <c r="G55">
        <v>9.08</v>
      </c>
    </row>
    <row r="56" spans="1:15" x14ac:dyDescent="0.3">
      <c r="A56" t="s">
        <v>11</v>
      </c>
      <c r="B56">
        <v>5</v>
      </c>
      <c r="C56" t="s">
        <v>6</v>
      </c>
      <c r="D56">
        <v>0.9</v>
      </c>
      <c r="E56">
        <v>18.75</v>
      </c>
      <c r="F56">
        <v>10.9</v>
      </c>
      <c r="G56">
        <v>1.82</v>
      </c>
    </row>
    <row r="57" spans="1:15" x14ac:dyDescent="0.3">
      <c r="A57" t="s">
        <v>9</v>
      </c>
      <c r="B57">
        <v>5</v>
      </c>
      <c r="C57" t="s">
        <v>6</v>
      </c>
      <c r="D57">
        <v>0.9</v>
      </c>
      <c r="E57">
        <v>37.5</v>
      </c>
      <c r="F57">
        <v>18.16</v>
      </c>
      <c r="G57">
        <v>0</v>
      </c>
    </row>
    <row r="58" spans="1:15" x14ac:dyDescent="0.3">
      <c r="A58" t="s">
        <v>10</v>
      </c>
      <c r="B58">
        <v>5</v>
      </c>
      <c r="C58" t="s">
        <v>6</v>
      </c>
      <c r="D58">
        <v>0.9</v>
      </c>
      <c r="E58">
        <v>37.5</v>
      </c>
      <c r="F58">
        <v>0</v>
      </c>
      <c r="G58">
        <v>18.16</v>
      </c>
    </row>
    <row r="59" spans="1:15" x14ac:dyDescent="0.3">
      <c r="A59" t="s">
        <v>11</v>
      </c>
      <c r="B59">
        <v>5</v>
      </c>
      <c r="C59" t="s">
        <v>6</v>
      </c>
      <c r="D59">
        <v>0.9</v>
      </c>
      <c r="E59">
        <v>37.5</v>
      </c>
      <c r="F59">
        <v>21.79</v>
      </c>
      <c r="G59">
        <v>3.63</v>
      </c>
    </row>
    <row r="60" spans="1:15" x14ac:dyDescent="0.3">
      <c r="A60" t="s">
        <v>9</v>
      </c>
      <c r="B60">
        <v>5</v>
      </c>
      <c r="C60" t="s">
        <v>6</v>
      </c>
      <c r="D60">
        <v>0.9</v>
      </c>
      <c r="E60">
        <v>56.25</v>
      </c>
      <c r="F60">
        <v>27.24</v>
      </c>
      <c r="G60">
        <v>0</v>
      </c>
    </row>
    <row r="61" spans="1:15" x14ac:dyDescent="0.3">
      <c r="A61" t="s">
        <v>10</v>
      </c>
      <c r="B61">
        <v>5</v>
      </c>
      <c r="C61" t="s">
        <v>6</v>
      </c>
      <c r="D61">
        <v>0.9</v>
      </c>
      <c r="E61">
        <v>56.25</v>
      </c>
      <c r="F61">
        <v>0</v>
      </c>
      <c r="G61">
        <v>27.24</v>
      </c>
    </row>
    <row r="62" spans="1:15" x14ac:dyDescent="0.3">
      <c r="A62" t="s">
        <v>11</v>
      </c>
      <c r="B62">
        <v>5</v>
      </c>
      <c r="C62" t="s">
        <v>6</v>
      </c>
      <c r="D62">
        <v>0.9</v>
      </c>
      <c r="E62">
        <v>56.25</v>
      </c>
      <c r="F62">
        <v>32.69</v>
      </c>
      <c r="G62">
        <v>5.45</v>
      </c>
      <c r="O62" t="s">
        <v>7</v>
      </c>
    </row>
    <row r="63" spans="1:15" x14ac:dyDescent="0.3">
      <c r="A63" t="s">
        <v>9</v>
      </c>
      <c r="B63">
        <v>5</v>
      </c>
      <c r="C63" t="s">
        <v>6</v>
      </c>
      <c r="D63">
        <v>0.9</v>
      </c>
      <c r="E63">
        <v>67.5</v>
      </c>
      <c r="F63">
        <v>32.69</v>
      </c>
      <c r="G63">
        <v>0</v>
      </c>
    </row>
    <row r="64" spans="1:15" x14ac:dyDescent="0.3">
      <c r="A64" t="s">
        <v>10</v>
      </c>
      <c r="B64">
        <v>5</v>
      </c>
      <c r="C64" t="s">
        <v>6</v>
      </c>
      <c r="D64">
        <v>0.9</v>
      </c>
      <c r="E64">
        <v>67.5</v>
      </c>
      <c r="F64">
        <v>0</v>
      </c>
      <c r="G64">
        <v>32.69</v>
      </c>
    </row>
    <row r="65" spans="1:15" x14ac:dyDescent="0.3">
      <c r="A65" t="s">
        <v>11</v>
      </c>
      <c r="B65">
        <v>5</v>
      </c>
      <c r="C65" t="s">
        <v>6</v>
      </c>
      <c r="D65">
        <v>0.9</v>
      </c>
      <c r="E65">
        <v>67.5</v>
      </c>
      <c r="F65">
        <v>39.229999999999997</v>
      </c>
      <c r="G65">
        <v>6.54</v>
      </c>
      <c r="O65" t="s">
        <v>12</v>
      </c>
    </row>
    <row r="66" spans="1:15" x14ac:dyDescent="0.3">
      <c r="A66" t="s">
        <v>9</v>
      </c>
      <c r="B66">
        <v>5</v>
      </c>
      <c r="C66" t="s">
        <v>6</v>
      </c>
      <c r="D66">
        <v>0.9</v>
      </c>
      <c r="E66">
        <v>37.5</v>
      </c>
      <c r="F66">
        <v>18.16</v>
      </c>
      <c r="G66">
        <v>0</v>
      </c>
    </row>
    <row r="67" spans="1:15" x14ac:dyDescent="0.3">
      <c r="A67" t="s">
        <v>10</v>
      </c>
      <c r="B67">
        <v>5</v>
      </c>
      <c r="C67" t="s">
        <v>6</v>
      </c>
      <c r="D67">
        <v>0.9</v>
      </c>
      <c r="E67">
        <v>37.5</v>
      </c>
      <c r="F67">
        <v>0</v>
      </c>
      <c r="G67">
        <v>18.16</v>
      </c>
    </row>
    <row r="68" spans="1:15" x14ac:dyDescent="0.3">
      <c r="A68" t="s">
        <v>11</v>
      </c>
      <c r="B68">
        <v>5</v>
      </c>
      <c r="C68" t="s">
        <v>6</v>
      </c>
      <c r="D68">
        <v>0.9</v>
      </c>
      <c r="E68">
        <v>37.5</v>
      </c>
      <c r="F68">
        <v>21.79</v>
      </c>
      <c r="G68">
        <v>3.63</v>
      </c>
    </row>
    <row r="69" spans="1:15" x14ac:dyDescent="0.3">
      <c r="A69" s="4">
        <v>0</v>
      </c>
      <c r="B69">
        <v>5</v>
      </c>
      <c r="C69" t="s">
        <v>6</v>
      </c>
      <c r="D69">
        <v>0.9</v>
      </c>
      <c r="E69">
        <v>0</v>
      </c>
      <c r="F69">
        <v>0</v>
      </c>
      <c r="G69">
        <v>0</v>
      </c>
    </row>
    <row r="70" spans="1:15" x14ac:dyDescent="0.3">
      <c r="A70" s="4">
        <v>0</v>
      </c>
      <c r="B70">
        <v>5</v>
      </c>
      <c r="C70" t="s">
        <v>6</v>
      </c>
      <c r="D70">
        <v>0.9</v>
      </c>
      <c r="E70">
        <v>0</v>
      </c>
      <c r="F70">
        <v>0</v>
      </c>
      <c r="G70">
        <v>0</v>
      </c>
    </row>
    <row r="71" spans="1:15" x14ac:dyDescent="0.3">
      <c r="A71" s="4">
        <v>0</v>
      </c>
      <c r="B71">
        <v>5</v>
      </c>
      <c r="C71" t="s">
        <v>6</v>
      </c>
      <c r="D71">
        <v>0.9</v>
      </c>
      <c r="E71">
        <v>0</v>
      </c>
      <c r="F71">
        <v>0</v>
      </c>
      <c r="G71">
        <v>0</v>
      </c>
    </row>
    <row r="72" spans="1:15" ht="13.2" customHeight="1" x14ac:dyDescent="0.3">
      <c r="A72" s="4">
        <v>0</v>
      </c>
      <c r="B72">
        <v>5</v>
      </c>
      <c r="C72" t="s">
        <v>6</v>
      </c>
      <c r="D72">
        <v>0.9</v>
      </c>
      <c r="E72">
        <v>0</v>
      </c>
      <c r="F72">
        <v>0</v>
      </c>
      <c r="G72">
        <v>0</v>
      </c>
    </row>
    <row r="73" spans="1:15" x14ac:dyDescent="0.3">
      <c r="A73" t="s">
        <v>9</v>
      </c>
      <c r="B73">
        <v>5</v>
      </c>
      <c r="C73" t="s">
        <v>6</v>
      </c>
      <c r="D73">
        <v>0.9</v>
      </c>
      <c r="E73">
        <v>67.5</v>
      </c>
      <c r="F73">
        <v>32.69</v>
      </c>
      <c r="G73">
        <v>0</v>
      </c>
    </row>
    <row r="74" spans="1:15" x14ac:dyDescent="0.3">
      <c r="A74" s="4">
        <v>0</v>
      </c>
      <c r="B74">
        <v>5</v>
      </c>
      <c r="C74" t="s">
        <v>6</v>
      </c>
      <c r="D74">
        <v>0.9</v>
      </c>
      <c r="E74">
        <v>0</v>
      </c>
      <c r="F74">
        <v>0</v>
      </c>
      <c r="G74">
        <v>0</v>
      </c>
    </row>
    <row r="75" spans="1:15" x14ac:dyDescent="0.3">
      <c r="A75" t="s">
        <v>10</v>
      </c>
      <c r="B75">
        <v>5</v>
      </c>
      <c r="C75" t="s">
        <v>6</v>
      </c>
      <c r="D75">
        <v>0.9</v>
      </c>
      <c r="E75">
        <v>67.5</v>
      </c>
      <c r="F75">
        <v>0</v>
      </c>
      <c r="G75">
        <v>32.69</v>
      </c>
    </row>
    <row r="76" spans="1:15" x14ac:dyDescent="0.3">
      <c r="A76" s="4">
        <v>0</v>
      </c>
      <c r="B76">
        <v>5</v>
      </c>
      <c r="C76" t="s">
        <v>6</v>
      </c>
      <c r="D76">
        <v>0.9</v>
      </c>
      <c r="E76">
        <v>0</v>
      </c>
      <c r="F76">
        <v>0</v>
      </c>
      <c r="G76">
        <v>0</v>
      </c>
    </row>
    <row r="77" spans="1:15" x14ac:dyDescent="0.3">
      <c r="A77" t="s">
        <v>11</v>
      </c>
      <c r="B77">
        <v>5</v>
      </c>
      <c r="C77" t="s">
        <v>6</v>
      </c>
      <c r="D77">
        <v>0.9</v>
      </c>
      <c r="E77">
        <v>67.5</v>
      </c>
      <c r="F77">
        <v>39.229999999999997</v>
      </c>
      <c r="G77">
        <v>6.54</v>
      </c>
    </row>
    <row r="78" spans="1:15" ht="13.2" customHeight="1" x14ac:dyDescent="0.3">
      <c r="A78" s="4">
        <v>0</v>
      </c>
      <c r="B78">
        <v>5</v>
      </c>
      <c r="C78" t="s">
        <v>6</v>
      </c>
      <c r="D78">
        <v>0.9</v>
      </c>
      <c r="E78">
        <v>0</v>
      </c>
      <c r="F78">
        <v>0</v>
      </c>
      <c r="G78">
        <v>0</v>
      </c>
    </row>
    <row r="79" spans="1:15" x14ac:dyDescent="0.3">
      <c r="A79" s="4">
        <v>0</v>
      </c>
      <c r="B79">
        <v>5</v>
      </c>
      <c r="C79" t="s">
        <v>6</v>
      </c>
      <c r="D79">
        <v>0.9</v>
      </c>
      <c r="E79">
        <v>0</v>
      </c>
      <c r="F79">
        <v>0</v>
      </c>
      <c r="G79">
        <v>0</v>
      </c>
    </row>
    <row r="80" spans="1:15" ht="13.2" customHeight="1" x14ac:dyDescent="0.3">
      <c r="A80" s="4">
        <v>0</v>
      </c>
      <c r="B80">
        <v>5</v>
      </c>
      <c r="C80" t="s">
        <v>6</v>
      </c>
      <c r="D80">
        <v>0.9</v>
      </c>
      <c r="E80">
        <v>0</v>
      </c>
      <c r="F80">
        <v>0</v>
      </c>
      <c r="G80">
        <v>0</v>
      </c>
    </row>
    <row r="81" spans="1:7" x14ac:dyDescent="0.3">
      <c r="A81" t="s">
        <v>14</v>
      </c>
      <c r="B81">
        <v>5</v>
      </c>
      <c r="C81" t="s">
        <v>6</v>
      </c>
      <c r="D81">
        <v>0.9</v>
      </c>
      <c r="E81">
        <v>15</v>
      </c>
      <c r="F81">
        <v>7.2618</v>
      </c>
      <c r="G81">
        <v>0</v>
      </c>
    </row>
    <row r="82" spans="1:7" x14ac:dyDescent="0.3">
      <c r="B82">
        <v>5</v>
      </c>
      <c r="C82" t="s">
        <v>6</v>
      </c>
      <c r="D82">
        <v>0.9</v>
      </c>
      <c r="E82">
        <v>0</v>
      </c>
      <c r="F82">
        <v>0</v>
      </c>
      <c r="G82">
        <v>0</v>
      </c>
    </row>
    <row r="83" spans="1:7" x14ac:dyDescent="0.3">
      <c r="A83" t="s">
        <v>14</v>
      </c>
      <c r="B83">
        <v>5</v>
      </c>
      <c r="C83" t="s">
        <v>6</v>
      </c>
      <c r="D83">
        <v>0.9</v>
      </c>
      <c r="E83">
        <v>15</v>
      </c>
      <c r="F83">
        <v>0</v>
      </c>
      <c r="G83">
        <v>7.2618</v>
      </c>
    </row>
    <row r="84" spans="1:7" x14ac:dyDescent="0.3">
      <c r="A84" s="4">
        <v>0</v>
      </c>
      <c r="B84">
        <v>5</v>
      </c>
      <c r="C84" t="s">
        <v>6</v>
      </c>
      <c r="D84">
        <v>0.9</v>
      </c>
      <c r="E84">
        <v>0</v>
      </c>
      <c r="F84">
        <v>0</v>
      </c>
      <c r="G84">
        <v>0</v>
      </c>
    </row>
    <row r="85" spans="1:7" x14ac:dyDescent="0.3">
      <c r="A85" t="s">
        <v>14</v>
      </c>
      <c r="B85">
        <v>5</v>
      </c>
      <c r="C85" t="s">
        <v>6</v>
      </c>
      <c r="D85">
        <v>0.9</v>
      </c>
      <c r="E85">
        <v>15</v>
      </c>
      <c r="F85">
        <v>8.7100000000000009</v>
      </c>
      <c r="G85">
        <v>1.45</v>
      </c>
    </row>
    <row r="86" spans="1:7" x14ac:dyDescent="0.3">
      <c r="A86" s="4">
        <v>0</v>
      </c>
      <c r="B86">
        <v>5</v>
      </c>
      <c r="C86" t="s">
        <v>6</v>
      </c>
      <c r="D86">
        <v>0.9</v>
      </c>
      <c r="E86">
        <v>0</v>
      </c>
      <c r="F86">
        <v>0</v>
      </c>
      <c r="G86">
        <v>0</v>
      </c>
    </row>
    <row r="87" spans="1:7" x14ac:dyDescent="0.3">
      <c r="A87" s="4">
        <v>0</v>
      </c>
      <c r="B87">
        <v>5</v>
      </c>
      <c r="C87" t="s">
        <v>6</v>
      </c>
      <c r="D87">
        <v>0.9</v>
      </c>
      <c r="E87">
        <v>0</v>
      </c>
      <c r="F87">
        <v>0</v>
      </c>
      <c r="G87">
        <v>0</v>
      </c>
    </row>
    <row r="88" spans="1:7" ht="13.2" customHeight="1" x14ac:dyDescent="0.3">
      <c r="A88" s="4">
        <v>0</v>
      </c>
      <c r="B88">
        <v>5</v>
      </c>
      <c r="C88" t="s">
        <v>6</v>
      </c>
      <c r="D88">
        <v>0.9</v>
      </c>
      <c r="E88">
        <v>0</v>
      </c>
      <c r="F88">
        <v>0</v>
      </c>
      <c r="G88">
        <v>0</v>
      </c>
    </row>
    <row r="89" spans="1:7" ht="13.2" customHeight="1" x14ac:dyDescent="0.3">
      <c r="A89" s="4">
        <v>0</v>
      </c>
      <c r="B89">
        <v>5</v>
      </c>
      <c r="C89" t="s">
        <v>6</v>
      </c>
      <c r="D89">
        <v>0.9</v>
      </c>
      <c r="E89">
        <v>0</v>
      </c>
      <c r="F89">
        <v>0</v>
      </c>
      <c r="G89">
        <v>0</v>
      </c>
    </row>
    <row r="90" spans="1:7" x14ac:dyDescent="0.3">
      <c r="A90" t="s">
        <v>9</v>
      </c>
      <c r="B90">
        <v>5</v>
      </c>
      <c r="C90" t="s">
        <v>6</v>
      </c>
      <c r="D90">
        <v>0.9</v>
      </c>
      <c r="E90">
        <v>18.75</v>
      </c>
      <c r="F90">
        <v>9.08</v>
      </c>
      <c r="G90">
        <v>0</v>
      </c>
    </row>
    <row r="91" spans="1:7" x14ac:dyDescent="0.3">
      <c r="A91" t="s">
        <v>9</v>
      </c>
      <c r="B91">
        <v>5</v>
      </c>
      <c r="C91" t="s">
        <v>6</v>
      </c>
      <c r="D91">
        <v>0.9</v>
      </c>
      <c r="E91">
        <v>18.75</v>
      </c>
      <c r="F91">
        <v>9.08</v>
      </c>
      <c r="G91">
        <v>0</v>
      </c>
    </row>
    <row r="92" spans="1:7" x14ac:dyDescent="0.3">
      <c r="A92" t="s">
        <v>9</v>
      </c>
      <c r="B92">
        <v>5</v>
      </c>
      <c r="C92" t="s">
        <v>6</v>
      </c>
      <c r="D92">
        <v>0.9</v>
      </c>
      <c r="E92">
        <v>67.5</v>
      </c>
      <c r="F92">
        <v>32.69</v>
      </c>
      <c r="G92">
        <v>0</v>
      </c>
    </row>
    <row r="93" spans="1:7" x14ac:dyDescent="0.3">
      <c r="A93" t="s">
        <v>9</v>
      </c>
      <c r="B93">
        <v>5</v>
      </c>
      <c r="C93" t="s">
        <v>6</v>
      </c>
      <c r="D93">
        <v>0.9</v>
      </c>
      <c r="E93">
        <v>67.5</v>
      </c>
      <c r="F93">
        <v>32.69</v>
      </c>
      <c r="G93">
        <v>0</v>
      </c>
    </row>
    <row r="94" spans="1:7" x14ac:dyDescent="0.3">
      <c r="A94" t="s">
        <v>9</v>
      </c>
      <c r="B94">
        <v>5</v>
      </c>
      <c r="C94" t="s">
        <v>6</v>
      </c>
      <c r="D94">
        <v>0.9</v>
      </c>
      <c r="E94">
        <v>18.75</v>
      </c>
      <c r="F94">
        <v>9.08</v>
      </c>
      <c r="G94">
        <v>0</v>
      </c>
    </row>
    <row r="95" spans="1:7" x14ac:dyDescent="0.3">
      <c r="A95" t="s">
        <v>10</v>
      </c>
      <c r="B95">
        <v>5</v>
      </c>
      <c r="C95" t="s">
        <v>6</v>
      </c>
      <c r="D95">
        <v>0.9</v>
      </c>
      <c r="E95">
        <v>18.75</v>
      </c>
      <c r="F95">
        <v>0</v>
      </c>
      <c r="G95">
        <v>9.08</v>
      </c>
    </row>
    <row r="96" spans="1:7" x14ac:dyDescent="0.3">
      <c r="A96" t="s">
        <v>10</v>
      </c>
      <c r="B96">
        <v>5</v>
      </c>
      <c r="C96" t="s">
        <v>6</v>
      </c>
      <c r="D96">
        <v>0.9</v>
      </c>
      <c r="E96">
        <v>18.75</v>
      </c>
      <c r="F96">
        <v>0</v>
      </c>
      <c r="G96">
        <v>9.08</v>
      </c>
    </row>
    <row r="97" spans="1:7" x14ac:dyDescent="0.3">
      <c r="A97" t="s">
        <v>10</v>
      </c>
      <c r="B97">
        <v>5</v>
      </c>
      <c r="C97" t="s">
        <v>6</v>
      </c>
      <c r="D97">
        <v>0.9</v>
      </c>
      <c r="E97">
        <v>67.5</v>
      </c>
      <c r="F97">
        <v>0</v>
      </c>
      <c r="G97">
        <v>32.69</v>
      </c>
    </row>
    <row r="98" spans="1:7" x14ac:dyDescent="0.3">
      <c r="A98" t="s">
        <v>10</v>
      </c>
      <c r="B98">
        <v>5</v>
      </c>
      <c r="C98" t="s">
        <v>6</v>
      </c>
      <c r="D98">
        <v>0.9</v>
      </c>
      <c r="E98">
        <v>67.5</v>
      </c>
      <c r="F98">
        <v>0</v>
      </c>
      <c r="G98">
        <v>32.69</v>
      </c>
    </row>
    <row r="99" spans="1:7" x14ac:dyDescent="0.3">
      <c r="A99" t="s">
        <v>10</v>
      </c>
      <c r="B99">
        <v>5</v>
      </c>
      <c r="C99" t="s">
        <v>6</v>
      </c>
      <c r="D99">
        <v>0.9</v>
      </c>
      <c r="E99">
        <v>18.75</v>
      </c>
      <c r="F99">
        <v>0</v>
      </c>
      <c r="G99">
        <v>9.08</v>
      </c>
    </row>
    <row r="100" spans="1:7" x14ac:dyDescent="0.3">
      <c r="A100" t="s">
        <v>11</v>
      </c>
      <c r="B100">
        <v>5</v>
      </c>
      <c r="C100" t="s">
        <v>6</v>
      </c>
      <c r="D100">
        <v>0.9</v>
      </c>
      <c r="E100">
        <v>18.75</v>
      </c>
      <c r="F100">
        <v>10.9</v>
      </c>
      <c r="G100">
        <v>1.82</v>
      </c>
    </row>
    <row r="101" spans="1:7" x14ac:dyDescent="0.3">
      <c r="A101" t="s">
        <v>11</v>
      </c>
      <c r="B101">
        <v>5</v>
      </c>
      <c r="C101" t="s">
        <v>6</v>
      </c>
      <c r="D101">
        <v>0.9</v>
      </c>
      <c r="E101">
        <v>18.75</v>
      </c>
      <c r="F101">
        <v>10.9</v>
      </c>
      <c r="G101">
        <v>1.82</v>
      </c>
    </row>
    <row r="102" spans="1:7" x14ac:dyDescent="0.3">
      <c r="A102" t="s">
        <v>11</v>
      </c>
      <c r="B102">
        <v>5</v>
      </c>
      <c r="C102" t="s">
        <v>6</v>
      </c>
      <c r="D102">
        <v>0.9</v>
      </c>
      <c r="E102">
        <v>67.5</v>
      </c>
      <c r="F102">
        <v>39.229999999999997</v>
      </c>
      <c r="G102">
        <v>6.54</v>
      </c>
    </row>
    <row r="103" spans="1:7" x14ac:dyDescent="0.3">
      <c r="A103" t="s">
        <v>11</v>
      </c>
      <c r="B103">
        <v>5</v>
      </c>
      <c r="C103" t="s">
        <v>6</v>
      </c>
      <c r="D103">
        <v>0.9</v>
      </c>
      <c r="E103">
        <v>67.5</v>
      </c>
      <c r="F103">
        <v>39.229999999999997</v>
      </c>
      <c r="G103">
        <v>6.54</v>
      </c>
    </row>
    <row r="104" spans="1:7" x14ac:dyDescent="0.3">
      <c r="A104" t="s">
        <v>11</v>
      </c>
      <c r="B104">
        <v>5</v>
      </c>
      <c r="C104" t="s">
        <v>6</v>
      </c>
      <c r="D104">
        <v>0.9</v>
      </c>
      <c r="E104">
        <v>18.75</v>
      </c>
      <c r="F104">
        <v>10.9</v>
      </c>
      <c r="G104">
        <v>1.82</v>
      </c>
    </row>
    <row r="105" spans="1:7" x14ac:dyDescent="0.3">
      <c r="A105" t="s">
        <v>11</v>
      </c>
      <c r="B105">
        <v>5</v>
      </c>
      <c r="C105" t="s">
        <v>6</v>
      </c>
      <c r="D105">
        <v>0.9</v>
      </c>
      <c r="E105">
        <v>18.75</v>
      </c>
      <c r="F105">
        <v>10.9</v>
      </c>
      <c r="G105">
        <v>1.82</v>
      </c>
    </row>
    <row r="106" spans="1:7" x14ac:dyDescent="0.3">
      <c r="A106" s="4">
        <v>0</v>
      </c>
      <c r="B106">
        <v>5</v>
      </c>
      <c r="C106" t="s">
        <v>6</v>
      </c>
      <c r="D106">
        <v>0.9</v>
      </c>
      <c r="E106">
        <v>0</v>
      </c>
      <c r="F106">
        <v>0</v>
      </c>
      <c r="G106">
        <v>0</v>
      </c>
    </row>
    <row r="107" spans="1:7" x14ac:dyDescent="0.3">
      <c r="A107" s="4">
        <v>0</v>
      </c>
      <c r="B107">
        <v>5</v>
      </c>
      <c r="C107" t="s">
        <v>6</v>
      </c>
      <c r="D107">
        <v>0.9</v>
      </c>
      <c r="E107">
        <v>0</v>
      </c>
      <c r="F107">
        <v>0</v>
      </c>
      <c r="G107">
        <v>0</v>
      </c>
    </row>
    <row r="108" spans="1:7" x14ac:dyDescent="0.3">
      <c r="A108" s="4">
        <v>0</v>
      </c>
      <c r="B108">
        <v>5</v>
      </c>
      <c r="C108" t="s">
        <v>6</v>
      </c>
      <c r="D108">
        <v>0.9</v>
      </c>
      <c r="E108">
        <v>0</v>
      </c>
      <c r="F108">
        <v>0</v>
      </c>
      <c r="G108">
        <v>0</v>
      </c>
    </row>
    <row r="109" spans="1:7" ht="13.2" customHeight="1" x14ac:dyDescent="0.3">
      <c r="A109" s="4">
        <v>0</v>
      </c>
      <c r="B109">
        <v>5</v>
      </c>
      <c r="C109" t="s">
        <v>6</v>
      </c>
      <c r="D109">
        <v>0.9</v>
      </c>
      <c r="E109">
        <v>0</v>
      </c>
      <c r="F109">
        <v>0</v>
      </c>
      <c r="G109">
        <v>0</v>
      </c>
    </row>
    <row r="110" spans="1:7" x14ac:dyDescent="0.3">
      <c r="A110" s="4">
        <v>0</v>
      </c>
      <c r="B110">
        <v>5</v>
      </c>
      <c r="C110" t="s">
        <v>6</v>
      </c>
      <c r="D110">
        <v>0.8</v>
      </c>
      <c r="E110">
        <v>0</v>
      </c>
      <c r="F110">
        <v>0</v>
      </c>
      <c r="G110">
        <v>0</v>
      </c>
    </row>
    <row r="111" spans="1:7" x14ac:dyDescent="0.3">
      <c r="A111" s="4">
        <v>0</v>
      </c>
      <c r="B111">
        <v>5</v>
      </c>
      <c r="C111" t="s">
        <v>6</v>
      </c>
      <c r="D111">
        <v>0.8</v>
      </c>
      <c r="E111">
        <v>0</v>
      </c>
      <c r="F111">
        <v>0</v>
      </c>
      <c r="G111">
        <v>0</v>
      </c>
    </row>
    <row r="112" spans="1:7" x14ac:dyDescent="0.3">
      <c r="A112" s="4">
        <v>0</v>
      </c>
      <c r="B112">
        <v>5</v>
      </c>
      <c r="C112" t="s">
        <v>6</v>
      </c>
      <c r="D112">
        <v>0.8</v>
      </c>
      <c r="E112">
        <v>0</v>
      </c>
      <c r="F112">
        <v>0</v>
      </c>
      <c r="G112">
        <v>0</v>
      </c>
    </row>
    <row r="113" spans="1:15" ht="13.2" customHeight="1" x14ac:dyDescent="0.3">
      <c r="A113" s="4">
        <v>0</v>
      </c>
      <c r="B113">
        <v>5</v>
      </c>
      <c r="C113" t="s">
        <v>6</v>
      </c>
      <c r="D113">
        <v>0.8</v>
      </c>
      <c r="E113">
        <v>0</v>
      </c>
      <c r="F113">
        <v>0</v>
      </c>
      <c r="G113">
        <v>0</v>
      </c>
    </row>
    <row r="114" spans="1:15" x14ac:dyDescent="0.3">
      <c r="A114" t="s">
        <v>9</v>
      </c>
      <c r="B114">
        <v>5</v>
      </c>
      <c r="C114" t="s">
        <v>6</v>
      </c>
      <c r="D114">
        <v>0.8</v>
      </c>
      <c r="E114">
        <v>18.75</v>
      </c>
      <c r="F114">
        <v>14.06</v>
      </c>
      <c r="G114">
        <v>0</v>
      </c>
    </row>
    <row r="115" spans="1:15" x14ac:dyDescent="0.3">
      <c r="A115" t="s">
        <v>10</v>
      </c>
      <c r="B115">
        <v>5</v>
      </c>
      <c r="C115" t="s">
        <v>6</v>
      </c>
      <c r="D115">
        <v>0.8</v>
      </c>
      <c r="E115">
        <v>18.75</v>
      </c>
      <c r="F115">
        <v>0</v>
      </c>
      <c r="G115">
        <v>14.06</v>
      </c>
    </row>
    <row r="116" spans="1:15" x14ac:dyDescent="0.3">
      <c r="A116" t="s">
        <v>11</v>
      </c>
      <c r="B116">
        <v>5</v>
      </c>
      <c r="C116" t="s">
        <v>6</v>
      </c>
      <c r="D116">
        <v>0.8</v>
      </c>
      <c r="E116">
        <v>18.75</v>
      </c>
      <c r="F116">
        <v>16.87</v>
      </c>
      <c r="G116">
        <v>2.8119999999999998</v>
      </c>
    </row>
    <row r="117" spans="1:15" x14ac:dyDescent="0.3">
      <c r="A117" t="s">
        <v>9</v>
      </c>
      <c r="B117">
        <v>5</v>
      </c>
      <c r="C117" t="s">
        <v>6</v>
      </c>
      <c r="D117">
        <v>0.8</v>
      </c>
      <c r="E117">
        <v>37.5</v>
      </c>
      <c r="F117">
        <v>28.13</v>
      </c>
      <c r="G117">
        <v>0</v>
      </c>
    </row>
    <row r="118" spans="1:15" x14ac:dyDescent="0.3">
      <c r="A118" t="s">
        <v>10</v>
      </c>
      <c r="B118">
        <v>5</v>
      </c>
      <c r="C118" t="s">
        <v>6</v>
      </c>
      <c r="D118">
        <v>0.8</v>
      </c>
      <c r="E118">
        <v>37.5</v>
      </c>
      <c r="F118">
        <v>0</v>
      </c>
      <c r="G118">
        <v>28.13</v>
      </c>
    </row>
    <row r="119" spans="1:15" x14ac:dyDescent="0.3">
      <c r="A119" t="s">
        <v>11</v>
      </c>
      <c r="B119">
        <v>5</v>
      </c>
      <c r="C119" t="s">
        <v>6</v>
      </c>
      <c r="D119">
        <v>0.8</v>
      </c>
      <c r="E119">
        <v>37.5</v>
      </c>
      <c r="F119">
        <v>33.756</v>
      </c>
      <c r="G119">
        <v>5.6260000000000003</v>
      </c>
    </row>
    <row r="120" spans="1:15" x14ac:dyDescent="0.3">
      <c r="A120" t="s">
        <v>9</v>
      </c>
      <c r="B120">
        <v>5</v>
      </c>
      <c r="C120" t="s">
        <v>6</v>
      </c>
      <c r="D120">
        <v>0.8</v>
      </c>
      <c r="E120">
        <v>56.25</v>
      </c>
      <c r="F120">
        <v>42.19</v>
      </c>
      <c r="G120">
        <v>0</v>
      </c>
    </row>
    <row r="121" spans="1:15" x14ac:dyDescent="0.3">
      <c r="A121" t="s">
        <v>10</v>
      </c>
      <c r="B121">
        <v>5</v>
      </c>
      <c r="C121" t="s">
        <v>6</v>
      </c>
      <c r="D121">
        <v>0.8</v>
      </c>
      <c r="E121">
        <v>56.25</v>
      </c>
      <c r="F121">
        <v>0</v>
      </c>
      <c r="G121">
        <v>42.19</v>
      </c>
      <c r="O121" t="s">
        <v>8</v>
      </c>
    </row>
    <row r="122" spans="1:15" x14ac:dyDescent="0.3">
      <c r="A122" t="s">
        <v>11</v>
      </c>
      <c r="B122">
        <v>5</v>
      </c>
      <c r="C122" t="s">
        <v>6</v>
      </c>
      <c r="D122">
        <v>0.8</v>
      </c>
      <c r="E122">
        <v>56.25</v>
      </c>
      <c r="F122">
        <v>50.63</v>
      </c>
      <c r="G122">
        <v>8.4380000000000006</v>
      </c>
    </row>
    <row r="123" spans="1:15" x14ac:dyDescent="0.3">
      <c r="A123" t="s">
        <v>9</v>
      </c>
      <c r="B123">
        <v>5</v>
      </c>
      <c r="C123" t="s">
        <v>6</v>
      </c>
      <c r="D123">
        <v>0.8</v>
      </c>
      <c r="E123">
        <v>60</v>
      </c>
      <c r="F123">
        <v>45</v>
      </c>
      <c r="G123">
        <v>0</v>
      </c>
      <c r="L123" s="2"/>
    </row>
    <row r="124" spans="1:15" x14ac:dyDescent="0.3">
      <c r="A124" t="s">
        <v>10</v>
      </c>
      <c r="B124">
        <v>5</v>
      </c>
      <c r="C124" t="s">
        <v>6</v>
      </c>
      <c r="D124">
        <v>0.8</v>
      </c>
      <c r="E124">
        <v>60</v>
      </c>
      <c r="F124">
        <v>0</v>
      </c>
      <c r="G124">
        <v>45</v>
      </c>
      <c r="L124" s="3"/>
    </row>
    <row r="125" spans="1:15" x14ac:dyDescent="0.3">
      <c r="A125" t="s">
        <v>11</v>
      </c>
      <c r="B125">
        <v>5</v>
      </c>
      <c r="C125" t="s">
        <v>6</v>
      </c>
      <c r="D125">
        <v>0.8</v>
      </c>
      <c r="E125">
        <v>60</v>
      </c>
      <c r="F125">
        <v>54</v>
      </c>
      <c r="G125">
        <v>9</v>
      </c>
      <c r="L125" s="3"/>
    </row>
    <row r="126" spans="1:15" x14ac:dyDescent="0.3">
      <c r="A126" t="s">
        <v>9</v>
      </c>
      <c r="B126">
        <v>5</v>
      </c>
      <c r="C126" t="s">
        <v>6</v>
      </c>
      <c r="D126">
        <v>0.8</v>
      </c>
      <c r="E126">
        <v>37.5</v>
      </c>
      <c r="F126">
        <v>28.12</v>
      </c>
      <c r="G126">
        <v>0</v>
      </c>
      <c r="L126" s="2"/>
    </row>
    <row r="127" spans="1:15" x14ac:dyDescent="0.3">
      <c r="A127" t="s">
        <v>10</v>
      </c>
      <c r="B127">
        <v>5</v>
      </c>
      <c r="C127" t="s">
        <v>6</v>
      </c>
      <c r="D127">
        <v>0.8</v>
      </c>
      <c r="E127">
        <v>37.5</v>
      </c>
      <c r="F127">
        <v>0</v>
      </c>
      <c r="G127">
        <v>28.13</v>
      </c>
      <c r="L127" s="3"/>
    </row>
    <row r="128" spans="1:15" x14ac:dyDescent="0.3">
      <c r="A128" t="s">
        <v>11</v>
      </c>
      <c r="B128">
        <v>5</v>
      </c>
      <c r="C128" t="s">
        <v>6</v>
      </c>
      <c r="D128">
        <v>0.8</v>
      </c>
      <c r="E128">
        <v>37.5</v>
      </c>
      <c r="F128">
        <v>33.756</v>
      </c>
      <c r="G128">
        <v>5.6260000000000003</v>
      </c>
    </row>
    <row r="129" spans="1:12" x14ac:dyDescent="0.3">
      <c r="A129" s="4">
        <v>0</v>
      </c>
      <c r="B129">
        <v>5</v>
      </c>
      <c r="C129" t="s">
        <v>6</v>
      </c>
      <c r="D129">
        <v>0.8</v>
      </c>
      <c r="E129">
        <v>0</v>
      </c>
      <c r="F129">
        <v>0</v>
      </c>
      <c r="G129">
        <v>0</v>
      </c>
    </row>
    <row r="130" spans="1:12" x14ac:dyDescent="0.3">
      <c r="A130" s="4">
        <v>0</v>
      </c>
      <c r="B130">
        <v>5</v>
      </c>
      <c r="C130" t="s">
        <v>6</v>
      </c>
      <c r="D130">
        <v>0.8</v>
      </c>
      <c r="E130">
        <v>0</v>
      </c>
      <c r="F130">
        <v>0</v>
      </c>
      <c r="G130">
        <v>0</v>
      </c>
    </row>
    <row r="131" spans="1:12" x14ac:dyDescent="0.3">
      <c r="A131" s="4">
        <v>0</v>
      </c>
      <c r="B131">
        <v>5</v>
      </c>
      <c r="C131" t="s">
        <v>6</v>
      </c>
      <c r="D131">
        <v>0.8</v>
      </c>
      <c r="E131">
        <v>0</v>
      </c>
      <c r="F131">
        <v>0</v>
      </c>
      <c r="G131">
        <v>0</v>
      </c>
    </row>
    <row r="132" spans="1:12" ht="13.2" customHeight="1" x14ac:dyDescent="0.3">
      <c r="A132" s="4">
        <v>0</v>
      </c>
      <c r="B132">
        <v>5</v>
      </c>
      <c r="C132" t="s">
        <v>6</v>
      </c>
      <c r="D132">
        <v>0.8</v>
      </c>
      <c r="E132">
        <v>0</v>
      </c>
      <c r="F132">
        <v>0</v>
      </c>
      <c r="G132">
        <v>0</v>
      </c>
    </row>
    <row r="133" spans="1:12" x14ac:dyDescent="0.3">
      <c r="A133" t="s">
        <v>9</v>
      </c>
      <c r="B133">
        <v>5</v>
      </c>
      <c r="C133" t="s">
        <v>6</v>
      </c>
      <c r="D133">
        <v>0.8</v>
      </c>
      <c r="E133">
        <v>60</v>
      </c>
      <c r="F133">
        <v>45</v>
      </c>
      <c r="G133">
        <v>0</v>
      </c>
      <c r="L133" s="2"/>
    </row>
    <row r="134" spans="1:12" ht="13.2" customHeight="1" x14ac:dyDescent="0.3">
      <c r="A134" s="4">
        <v>0</v>
      </c>
      <c r="B134">
        <v>5</v>
      </c>
      <c r="C134" t="s">
        <v>6</v>
      </c>
      <c r="D134">
        <v>0.8</v>
      </c>
      <c r="E134">
        <v>0</v>
      </c>
      <c r="F134">
        <v>0</v>
      </c>
      <c r="G134">
        <v>0</v>
      </c>
    </row>
    <row r="135" spans="1:12" x14ac:dyDescent="0.3">
      <c r="A135" t="s">
        <v>10</v>
      </c>
      <c r="B135">
        <v>5</v>
      </c>
      <c r="C135" t="s">
        <v>6</v>
      </c>
      <c r="D135">
        <v>0.8</v>
      </c>
      <c r="E135">
        <v>60</v>
      </c>
      <c r="F135">
        <v>0</v>
      </c>
      <c r="G135">
        <v>45</v>
      </c>
      <c r="L135" s="3"/>
    </row>
    <row r="136" spans="1:12" ht="13.2" customHeight="1" x14ac:dyDescent="0.3">
      <c r="A136" s="4">
        <v>0</v>
      </c>
      <c r="B136">
        <v>5</v>
      </c>
      <c r="C136" t="s">
        <v>6</v>
      </c>
      <c r="D136">
        <v>0.8</v>
      </c>
      <c r="E136">
        <v>0</v>
      </c>
      <c r="F136">
        <v>0</v>
      </c>
      <c r="G136">
        <v>0</v>
      </c>
    </row>
    <row r="137" spans="1:12" x14ac:dyDescent="0.3">
      <c r="A137" t="s">
        <v>11</v>
      </c>
      <c r="B137">
        <v>5</v>
      </c>
      <c r="C137" t="s">
        <v>6</v>
      </c>
      <c r="D137">
        <v>0.8</v>
      </c>
      <c r="E137">
        <v>60</v>
      </c>
      <c r="F137">
        <v>54</v>
      </c>
      <c r="G137">
        <v>9</v>
      </c>
      <c r="L137" s="3"/>
    </row>
    <row r="138" spans="1:12" x14ac:dyDescent="0.3">
      <c r="A138" s="4">
        <v>0</v>
      </c>
      <c r="B138">
        <v>5</v>
      </c>
      <c r="C138" t="s">
        <v>6</v>
      </c>
      <c r="D138">
        <v>0.8</v>
      </c>
      <c r="E138">
        <v>0</v>
      </c>
      <c r="F138">
        <v>0</v>
      </c>
      <c r="G138">
        <v>0</v>
      </c>
    </row>
    <row r="139" spans="1:12" ht="13.2" customHeight="1" x14ac:dyDescent="0.3">
      <c r="A139" s="4">
        <v>0</v>
      </c>
      <c r="B139">
        <v>5</v>
      </c>
      <c r="C139" t="s">
        <v>6</v>
      </c>
      <c r="D139">
        <v>0.8</v>
      </c>
      <c r="E139">
        <v>0</v>
      </c>
      <c r="F139">
        <v>0</v>
      </c>
      <c r="G139">
        <v>0</v>
      </c>
    </row>
    <row r="140" spans="1:12" x14ac:dyDescent="0.3">
      <c r="A140" s="4">
        <v>0</v>
      </c>
      <c r="B140">
        <v>5</v>
      </c>
      <c r="C140" t="s">
        <v>6</v>
      </c>
      <c r="D140">
        <v>0.8</v>
      </c>
      <c r="E140">
        <v>0</v>
      </c>
      <c r="F140">
        <v>0</v>
      </c>
      <c r="G140">
        <v>0</v>
      </c>
    </row>
    <row r="141" spans="1:12" x14ac:dyDescent="0.3">
      <c r="A141" t="s">
        <v>14</v>
      </c>
      <c r="B141">
        <v>5</v>
      </c>
      <c r="C141" t="s">
        <v>6</v>
      </c>
      <c r="D141">
        <v>0.8</v>
      </c>
      <c r="E141">
        <v>15</v>
      </c>
      <c r="F141">
        <v>11.25</v>
      </c>
      <c r="G141">
        <v>0</v>
      </c>
    </row>
    <row r="142" spans="1:12" x14ac:dyDescent="0.3">
      <c r="B142">
        <v>5</v>
      </c>
      <c r="C142" t="s">
        <v>6</v>
      </c>
      <c r="D142">
        <v>0.8</v>
      </c>
      <c r="E142">
        <v>0</v>
      </c>
      <c r="F142">
        <v>0</v>
      </c>
      <c r="G142">
        <v>0</v>
      </c>
    </row>
    <row r="143" spans="1:12" x14ac:dyDescent="0.3">
      <c r="A143" t="s">
        <v>14</v>
      </c>
      <c r="B143">
        <v>5</v>
      </c>
      <c r="C143" t="s">
        <v>6</v>
      </c>
      <c r="D143">
        <v>0.8</v>
      </c>
      <c r="E143">
        <v>15</v>
      </c>
      <c r="F143">
        <v>0</v>
      </c>
      <c r="G143">
        <v>11.25</v>
      </c>
    </row>
    <row r="144" spans="1:12" x14ac:dyDescent="0.3">
      <c r="A144" s="4">
        <v>0</v>
      </c>
      <c r="B144">
        <v>5</v>
      </c>
      <c r="C144" t="s">
        <v>6</v>
      </c>
      <c r="D144">
        <v>0.8</v>
      </c>
      <c r="E144">
        <v>0</v>
      </c>
      <c r="F144">
        <v>0</v>
      </c>
      <c r="G144">
        <v>0</v>
      </c>
    </row>
    <row r="145" spans="1:7" x14ac:dyDescent="0.3">
      <c r="A145" t="s">
        <v>14</v>
      </c>
      <c r="B145">
        <v>5</v>
      </c>
      <c r="C145" t="s">
        <v>6</v>
      </c>
      <c r="D145">
        <v>0.8</v>
      </c>
      <c r="E145">
        <v>15</v>
      </c>
      <c r="F145">
        <v>13.5</v>
      </c>
      <c r="G145">
        <v>2.7</v>
      </c>
    </row>
    <row r="146" spans="1:7" x14ac:dyDescent="0.3">
      <c r="A146" s="4">
        <v>0</v>
      </c>
      <c r="B146">
        <v>5</v>
      </c>
      <c r="C146" t="s">
        <v>6</v>
      </c>
      <c r="D146">
        <v>0.8</v>
      </c>
      <c r="E146">
        <v>0</v>
      </c>
      <c r="F146">
        <v>0</v>
      </c>
      <c r="G146">
        <v>0</v>
      </c>
    </row>
    <row r="147" spans="1:7" x14ac:dyDescent="0.3">
      <c r="A147" s="4">
        <v>0</v>
      </c>
      <c r="B147">
        <v>5</v>
      </c>
      <c r="C147" t="s">
        <v>6</v>
      </c>
      <c r="D147">
        <v>0.8</v>
      </c>
      <c r="E147">
        <v>0</v>
      </c>
      <c r="F147">
        <v>0</v>
      </c>
      <c r="G147">
        <v>0</v>
      </c>
    </row>
    <row r="148" spans="1:7" x14ac:dyDescent="0.3">
      <c r="A148" s="4">
        <v>0</v>
      </c>
      <c r="B148">
        <v>5</v>
      </c>
      <c r="C148" t="s">
        <v>6</v>
      </c>
      <c r="D148">
        <v>0.8</v>
      </c>
      <c r="E148">
        <v>0</v>
      </c>
      <c r="F148">
        <v>0</v>
      </c>
      <c r="G148">
        <v>0</v>
      </c>
    </row>
    <row r="149" spans="1:7" ht="13.2" customHeight="1" x14ac:dyDescent="0.3">
      <c r="A149" s="4">
        <v>0</v>
      </c>
      <c r="B149">
        <v>5</v>
      </c>
      <c r="C149" t="s">
        <v>6</v>
      </c>
      <c r="D149">
        <v>0.8</v>
      </c>
      <c r="E149">
        <v>0</v>
      </c>
      <c r="F149">
        <v>0</v>
      </c>
      <c r="G149">
        <v>0</v>
      </c>
    </row>
    <row r="150" spans="1:7" x14ac:dyDescent="0.3">
      <c r="A150" t="s">
        <v>9</v>
      </c>
      <c r="B150">
        <v>5</v>
      </c>
      <c r="C150" t="s">
        <v>6</v>
      </c>
      <c r="D150">
        <v>0.8</v>
      </c>
      <c r="E150">
        <v>18.75</v>
      </c>
      <c r="F150">
        <v>14.06</v>
      </c>
      <c r="G150">
        <v>0</v>
      </c>
    </row>
    <row r="151" spans="1:7" x14ac:dyDescent="0.3">
      <c r="A151" t="s">
        <v>9</v>
      </c>
      <c r="B151">
        <v>5</v>
      </c>
      <c r="C151" t="s">
        <v>6</v>
      </c>
      <c r="D151">
        <v>0.8</v>
      </c>
      <c r="E151">
        <v>18.75</v>
      </c>
      <c r="F151">
        <v>14.06</v>
      </c>
      <c r="G151">
        <v>0</v>
      </c>
    </row>
    <row r="152" spans="1:7" x14ac:dyDescent="0.3">
      <c r="A152" t="s">
        <v>9</v>
      </c>
      <c r="B152">
        <v>5</v>
      </c>
      <c r="C152" t="s">
        <v>6</v>
      </c>
      <c r="D152">
        <v>0.8</v>
      </c>
      <c r="E152">
        <v>60</v>
      </c>
      <c r="F152">
        <v>45</v>
      </c>
      <c r="G152">
        <v>0</v>
      </c>
    </row>
    <row r="153" spans="1:7" x14ac:dyDescent="0.3">
      <c r="A153" t="s">
        <v>9</v>
      </c>
      <c r="B153">
        <v>5</v>
      </c>
      <c r="C153" t="s">
        <v>6</v>
      </c>
      <c r="D153">
        <v>0.8</v>
      </c>
      <c r="E153">
        <v>60</v>
      </c>
      <c r="F153">
        <v>45</v>
      </c>
      <c r="G153">
        <v>0</v>
      </c>
    </row>
    <row r="154" spans="1:7" x14ac:dyDescent="0.3">
      <c r="A154" t="s">
        <v>9</v>
      </c>
      <c r="B154">
        <v>5</v>
      </c>
      <c r="C154" t="s">
        <v>6</v>
      </c>
      <c r="D154">
        <v>0.8</v>
      </c>
      <c r="E154">
        <v>18.75</v>
      </c>
      <c r="F154">
        <v>14.06</v>
      </c>
      <c r="G154">
        <v>0</v>
      </c>
    </row>
    <row r="155" spans="1:7" x14ac:dyDescent="0.3">
      <c r="A155" t="s">
        <v>10</v>
      </c>
      <c r="B155">
        <v>5</v>
      </c>
      <c r="C155" t="s">
        <v>6</v>
      </c>
      <c r="D155">
        <v>0.8</v>
      </c>
      <c r="E155">
        <v>18.75</v>
      </c>
      <c r="F155">
        <v>0</v>
      </c>
      <c r="G155">
        <v>14.06</v>
      </c>
    </row>
    <row r="156" spans="1:7" x14ac:dyDescent="0.3">
      <c r="A156" t="s">
        <v>10</v>
      </c>
      <c r="B156">
        <v>5</v>
      </c>
      <c r="C156" t="s">
        <v>6</v>
      </c>
      <c r="D156">
        <v>0.8</v>
      </c>
      <c r="E156">
        <v>18.75</v>
      </c>
      <c r="F156">
        <v>0</v>
      </c>
      <c r="G156">
        <v>14.06</v>
      </c>
    </row>
    <row r="157" spans="1:7" x14ac:dyDescent="0.3">
      <c r="A157" t="s">
        <v>10</v>
      </c>
      <c r="B157">
        <v>5</v>
      </c>
      <c r="C157" t="s">
        <v>6</v>
      </c>
      <c r="D157">
        <v>0.8</v>
      </c>
      <c r="E157">
        <v>60</v>
      </c>
      <c r="F157">
        <v>0</v>
      </c>
      <c r="G157">
        <v>45</v>
      </c>
    </row>
    <row r="158" spans="1:7" x14ac:dyDescent="0.3">
      <c r="A158" t="s">
        <v>10</v>
      </c>
      <c r="B158">
        <v>5</v>
      </c>
      <c r="C158" t="s">
        <v>6</v>
      </c>
      <c r="D158">
        <v>0.8</v>
      </c>
      <c r="E158">
        <v>60</v>
      </c>
      <c r="F158">
        <v>0</v>
      </c>
      <c r="G158">
        <v>45</v>
      </c>
    </row>
    <row r="159" spans="1:7" x14ac:dyDescent="0.3">
      <c r="A159" t="s">
        <v>10</v>
      </c>
      <c r="B159">
        <v>5</v>
      </c>
      <c r="C159" t="s">
        <v>6</v>
      </c>
      <c r="D159">
        <v>0.8</v>
      </c>
      <c r="E159">
        <v>18.75</v>
      </c>
      <c r="F159">
        <v>0</v>
      </c>
      <c r="G159">
        <v>14.06</v>
      </c>
    </row>
    <row r="160" spans="1:7" x14ac:dyDescent="0.3">
      <c r="A160" t="s">
        <v>11</v>
      </c>
      <c r="B160">
        <v>5</v>
      </c>
      <c r="C160" t="s">
        <v>6</v>
      </c>
      <c r="D160">
        <v>0.8</v>
      </c>
      <c r="E160">
        <v>18.75</v>
      </c>
      <c r="F160">
        <v>16.87</v>
      </c>
      <c r="G160">
        <v>2.8119999999999998</v>
      </c>
    </row>
    <row r="161" spans="1:7" x14ac:dyDescent="0.3">
      <c r="A161" t="s">
        <v>11</v>
      </c>
      <c r="B161">
        <v>5</v>
      </c>
      <c r="C161" t="s">
        <v>6</v>
      </c>
      <c r="D161">
        <v>0.8</v>
      </c>
      <c r="E161">
        <v>18.75</v>
      </c>
      <c r="F161">
        <v>16.87</v>
      </c>
      <c r="G161">
        <v>2.8119999999999998</v>
      </c>
    </row>
    <row r="162" spans="1:7" x14ac:dyDescent="0.3">
      <c r="A162" t="s">
        <v>11</v>
      </c>
      <c r="B162">
        <v>5</v>
      </c>
      <c r="C162" t="s">
        <v>6</v>
      </c>
      <c r="D162">
        <v>0.8</v>
      </c>
      <c r="E162">
        <v>60</v>
      </c>
      <c r="F162">
        <v>54</v>
      </c>
      <c r="G162">
        <v>9</v>
      </c>
    </row>
    <row r="163" spans="1:7" x14ac:dyDescent="0.3">
      <c r="A163" t="s">
        <v>11</v>
      </c>
      <c r="B163">
        <v>5</v>
      </c>
      <c r="C163" t="s">
        <v>6</v>
      </c>
      <c r="D163">
        <v>0.8</v>
      </c>
      <c r="E163">
        <v>60</v>
      </c>
      <c r="F163">
        <v>54</v>
      </c>
      <c r="G163">
        <v>9</v>
      </c>
    </row>
    <row r="164" spans="1:7" x14ac:dyDescent="0.3">
      <c r="A164" t="s">
        <v>11</v>
      </c>
      <c r="B164">
        <v>5</v>
      </c>
      <c r="C164" t="s">
        <v>6</v>
      </c>
      <c r="D164">
        <v>0.8</v>
      </c>
      <c r="E164">
        <v>18.75</v>
      </c>
      <c r="F164">
        <v>16.87</v>
      </c>
      <c r="G164">
        <v>2.8119999999999998</v>
      </c>
    </row>
    <row r="165" spans="1:7" x14ac:dyDescent="0.3">
      <c r="A165" t="s">
        <v>11</v>
      </c>
      <c r="B165">
        <v>5</v>
      </c>
      <c r="C165" t="s">
        <v>6</v>
      </c>
      <c r="D165">
        <v>0.8</v>
      </c>
      <c r="E165">
        <v>18.75</v>
      </c>
      <c r="F165">
        <v>16.87</v>
      </c>
      <c r="G165">
        <v>2.8119999999999998</v>
      </c>
    </row>
    <row r="166" spans="1:7" x14ac:dyDescent="0.3">
      <c r="B166">
        <v>5</v>
      </c>
      <c r="C166" t="s">
        <v>6</v>
      </c>
      <c r="D166">
        <v>0.8</v>
      </c>
      <c r="E166">
        <v>0</v>
      </c>
      <c r="F166">
        <v>0</v>
      </c>
      <c r="G16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2935-BA91-4450-9A3E-3AF3921E6849}">
  <dimension ref="A1:G166"/>
  <sheetViews>
    <sheetView topLeftCell="H1" workbookViewId="0">
      <selection activeCell="L25" sqref="L25"/>
    </sheetView>
  </sheetViews>
  <sheetFormatPr baseColWidth="10" defaultRowHeight="14.4" x14ac:dyDescent="0.3"/>
  <cols>
    <col min="3" max="3" width="19.88671875" customWidth="1"/>
    <col min="4" max="4" width="13.21875" customWidth="1"/>
    <col min="5" max="5" width="16.21875" customWidth="1"/>
    <col min="6" max="6" width="18.21875" customWidth="1"/>
    <col min="7" max="7" width="18.332031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4">
        <v>0</v>
      </c>
      <c r="B2">
        <v>5</v>
      </c>
      <c r="C2" t="s">
        <v>6</v>
      </c>
      <c r="D2">
        <v>1</v>
      </c>
      <c r="E2">
        <v>0</v>
      </c>
      <c r="F2">
        <v>0</v>
      </c>
      <c r="G2">
        <v>0</v>
      </c>
    </row>
    <row r="3" spans="1:7" x14ac:dyDescent="0.3">
      <c r="A3" s="4">
        <v>0.25</v>
      </c>
      <c r="B3">
        <v>5</v>
      </c>
      <c r="C3" t="s">
        <v>6</v>
      </c>
      <c r="D3">
        <v>1</v>
      </c>
      <c r="E3">
        <v>25</v>
      </c>
      <c r="F3">
        <v>0</v>
      </c>
      <c r="G3">
        <v>0</v>
      </c>
    </row>
    <row r="4" spans="1:7" x14ac:dyDescent="0.3">
      <c r="A4" s="4">
        <v>0.25</v>
      </c>
      <c r="B4">
        <v>5</v>
      </c>
      <c r="C4" t="s">
        <v>6</v>
      </c>
      <c r="D4">
        <v>1</v>
      </c>
      <c r="E4">
        <v>25</v>
      </c>
      <c r="F4">
        <v>0</v>
      </c>
      <c r="G4">
        <v>0</v>
      </c>
    </row>
    <row r="5" spans="1:7" x14ac:dyDescent="0.3">
      <c r="A5" s="4">
        <v>0.25</v>
      </c>
      <c r="B5">
        <v>5</v>
      </c>
      <c r="C5" t="s">
        <v>6</v>
      </c>
      <c r="D5">
        <v>1</v>
      </c>
      <c r="E5">
        <v>25</v>
      </c>
      <c r="F5">
        <v>0</v>
      </c>
      <c r="G5">
        <v>0</v>
      </c>
    </row>
    <row r="6" spans="1:7" x14ac:dyDescent="0.3">
      <c r="A6" s="4">
        <v>0.5</v>
      </c>
      <c r="B6">
        <v>5</v>
      </c>
      <c r="C6" t="s">
        <v>6</v>
      </c>
      <c r="D6">
        <v>1</v>
      </c>
      <c r="E6">
        <v>50</v>
      </c>
      <c r="F6">
        <v>0</v>
      </c>
      <c r="G6">
        <v>0</v>
      </c>
    </row>
    <row r="7" spans="1:7" x14ac:dyDescent="0.3">
      <c r="A7" s="4">
        <v>0.5</v>
      </c>
      <c r="B7">
        <v>5</v>
      </c>
      <c r="C7" t="s">
        <v>6</v>
      </c>
      <c r="D7">
        <v>1</v>
      </c>
      <c r="E7">
        <v>50</v>
      </c>
      <c r="F7">
        <v>0</v>
      </c>
      <c r="G7">
        <v>0</v>
      </c>
    </row>
    <row r="8" spans="1:7" x14ac:dyDescent="0.3">
      <c r="A8" s="4">
        <v>0.5</v>
      </c>
      <c r="B8">
        <v>5</v>
      </c>
      <c r="C8" t="s">
        <v>6</v>
      </c>
      <c r="D8">
        <v>1</v>
      </c>
      <c r="E8">
        <v>50</v>
      </c>
      <c r="F8">
        <v>0</v>
      </c>
      <c r="G8">
        <v>0</v>
      </c>
    </row>
    <row r="9" spans="1:7" x14ac:dyDescent="0.3">
      <c r="A9" s="4">
        <v>0.75</v>
      </c>
      <c r="B9">
        <v>5</v>
      </c>
      <c r="C9" t="s">
        <v>6</v>
      </c>
      <c r="D9">
        <v>1</v>
      </c>
      <c r="E9">
        <v>75</v>
      </c>
      <c r="F9">
        <v>0</v>
      </c>
      <c r="G9">
        <v>0</v>
      </c>
    </row>
    <row r="10" spans="1:7" x14ac:dyDescent="0.3">
      <c r="A10" s="4">
        <v>0.75</v>
      </c>
      <c r="B10">
        <v>5</v>
      </c>
      <c r="C10" t="s">
        <v>6</v>
      </c>
      <c r="D10">
        <v>1</v>
      </c>
      <c r="E10">
        <v>75</v>
      </c>
      <c r="F10">
        <v>0</v>
      </c>
      <c r="G10">
        <v>0</v>
      </c>
    </row>
    <row r="11" spans="1:7" x14ac:dyDescent="0.3">
      <c r="A11" s="4">
        <v>0.75</v>
      </c>
      <c r="B11">
        <v>5</v>
      </c>
      <c r="C11" t="s">
        <v>6</v>
      </c>
      <c r="D11">
        <v>1</v>
      </c>
      <c r="E11">
        <v>75</v>
      </c>
      <c r="F11">
        <v>0</v>
      </c>
      <c r="G11">
        <v>0</v>
      </c>
    </row>
    <row r="12" spans="1:7" x14ac:dyDescent="0.3">
      <c r="A12" s="4">
        <v>1</v>
      </c>
      <c r="B12">
        <v>5</v>
      </c>
      <c r="C12" t="s">
        <v>6</v>
      </c>
      <c r="D12">
        <v>1</v>
      </c>
      <c r="E12">
        <v>100</v>
      </c>
      <c r="F12">
        <v>0</v>
      </c>
      <c r="G12">
        <v>0</v>
      </c>
    </row>
    <row r="13" spans="1:7" x14ac:dyDescent="0.3">
      <c r="A13" s="4">
        <v>1</v>
      </c>
      <c r="B13">
        <v>5</v>
      </c>
      <c r="C13" t="s">
        <v>6</v>
      </c>
      <c r="D13">
        <v>1</v>
      </c>
      <c r="E13">
        <v>100</v>
      </c>
      <c r="F13">
        <v>0</v>
      </c>
      <c r="G13">
        <v>0</v>
      </c>
    </row>
    <row r="14" spans="1:7" x14ac:dyDescent="0.3">
      <c r="A14" s="4">
        <v>1</v>
      </c>
      <c r="B14">
        <v>5</v>
      </c>
      <c r="C14" t="s">
        <v>6</v>
      </c>
      <c r="D14">
        <v>1</v>
      </c>
      <c r="E14">
        <v>100</v>
      </c>
      <c r="F14">
        <v>0</v>
      </c>
      <c r="G14">
        <v>0</v>
      </c>
    </row>
    <row r="15" spans="1:7" x14ac:dyDescent="0.3">
      <c r="A15" s="4">
        <v>0.5</v>
      </c>
      <c r="B15">
        <v>5</v>
      </c>
      <c r="C15" t="s">
        <v>6</v>
      </c>
      <c r="D15">
        <v>1</v>
      </c>
      <c r="E15">
        <v>50</v>
      </c>
      <c r="F15">
        <v>0</v>
      </c>
      <c r="G15">
        <v>0</v>
      </c>
    </row>
    <row r="16" spans="1:7" x14ac:dyDescent="0.3">
      <c r="A16" s="4">
        <v>0.5</v>
      </c>
      <c r="B16">
        <v>5</v>
      </c>
      <c r="C16" t="s">
        <v>6</v>
      </c>
      <c r="D16">
        <v>1</v>
      </c>
      <c r="E16">
        <v>50</v>
      </c>
      <c r="F16">
        <v>0</v>
      </c>
      <c r="G16">
        <v>0</v>
      </c>
    </row>
    <row r="17" spans="1:7" x14ac:dyDescent="0.3">
      <c r="A17" s="4">
        <v>0.5</v>
      </c>
      <c r="B17">
        <v>5</v>
      </c>
      <c r="C17" t="s">
        <v>6</v>
      </c>
      <c r="D17">
        <v>1</v>
      </c>
      <c r="E17">
        <v>50</v>
      </c>
      <c r="F17">
        <v>0</v>
      </c>
      <c r="G17">
        <v>0</v>
      </c>
    </row>
    <row r="18" spans="1:7" x14ac:dyDescent="0.3">
      <c r="A18" s="4">
        <v>0</v>
      </c>
      <c r="B18">
        <v>5</v>
      </c>
      <c r="C18" t="s">
        <v>6</v>
      </c>
      <c r="D18">
        <v>1</v>
      </c>
      <c r="E18">
        <v>0</v>
      </c>
      <c r="F18">
        <v>0</v>
      </c>
      <c r="G18">
        <v>0</v>
      </c>
    </row>
    <row r="19" spans="1:7" x14ac:dyDescent="0.3">
      <c r="A19" s="4">
        <v>0</v>
      </c>
      <c r="B19">
        <v>5</v>
      </c>
      <c r="C19" t="s">
        <v>6</v>
      </c>
      <c r="D19">
        <v>1</v>
      </c>
      <c r="E19">
        <v>0</v>
      </c>
      <c r="F19">
        <v>0</v>
      </c>
      <c r="G19">
        <v>0</v>
      </c>
    </row>
    <row r="20" spans="1:7" x14ac:dyDescent="0.3">
      <c r="A20" s="4">
        <v>0</v>
      </c>
      <c r="B20">
        <v>5</v>
      </c>
      <c r="C20" t="s">
        <v>6</v>
      </c>
      <c r="D20">
        <v>1</v>
      </c>
      <c r="E20">
        <v>0</v>
      </c>
      <c r="F20">
        <v>0</v>
      </c>
      <c r="G20">
        <v>0</v>
      </c>
    </row>
    <row r="21" spans="1:7" x14ac:dyDescent="0.3">
      <c r="A21" s="4">
        <v>0</v>
      </c>
      <c r="B21">
        <v>5</v>
      </c>
      <c r="C21" t="s">
        <v>6</v>
      </c>
      <c r="D21">
        <v>1</v>
      </c>
      <c r="E21">
        <v>0</v>
      </c>
      <c r="F21">
        <v>0</v>
      </c>
      <c r="G21">
        <v>0</v>
      </c>
    </row>
    <row r="22" spans="1:7" x14ac:dyDescent="0.3">
      <c r="A22" t="s">
        <v>13</v>
      </c>
      <c r="B22">
        <v>5</v>
      </c>
      <c r="C22" t="s">
        <v>6</v>
      </c>
      <c r="D22">
        <v>1</v>
      </c>
      <c r="E22">
        <v>100</v>
      </c>
      <c r="F22">
        <v>0</v>
      </c>
      <c r="G22">
        <v>0</v>
      </c>
    </row>
    <row r="23" spans="1:7" x14ac:dyDescent="0.3">
      <c r="A23" t="s">
        <v>19</v>
      </c>
      <c r="B23">
        <v>5</v>
      </c>
      <c r="C23" t="s">
        <v>6</v>
      </c>
      <c r="D23">
        <v>1</v>
      </c>
      <c r="E23">
        <v>0</v>
      </c>
      <c r="F23">
        <v>0</v>
      </c>
      <c r="G23">
        <v>0</v>
      </c>
    </row>
    <row r="24" spans="1:7" x14ac:dyDescent="0.3">
      <c r="A24" t="s">
        <v>13</v>
      </c>
      <c r="B24">
        <v>5</v>
      </c>
      <c r="C24" t="s">
        <v>6</v>
      </c>
      <c r="D24">
        <v>1</v>
      </c>
      <c r="E24">
        <v>100</v>
      </c>
      <c r="F24">
        <v>0</v>
      </c>
      <c r="G24">
        <v>0</v>
      </c>
    </row>
    <row r="25" spans="1:7" x14ac:dyDescent="0.3">
      <c r="A25" s="4">
        <v>0</v>
      </c>
      <c r="B25">
        <v>5</v>
      </c>
      <c r="C25" t="s">
        <v>6</v>
      </c>
      <c r="D25">
        <v>1</v>
      </c>
      <c r="E25">
        <v>0</v>
      </c>
      <c r="F25">
        <v>0</v>
      </c>
      <c r="G25">
        <v>0</v>
      </c>
    </row>
    <row r="26" spans="1:7" x14ac:dyDescent="0.3">
      <c r="A26" s="4">
        <v>0</v>
      </c>
      <c r="B26">
        <v>5</v>
      </c>
      <c r="C26" t="s">
        <v>6</v>
      </c>
      <c r="D26">
        <v>1</v>
      </c>
      <c r="E26">
        <v>0</v>
      </c>
      <c r="F26">
        <v>0</v>
      </c>
      <c r="G26">
        <v>0</v>
      </c>
    </row>
    <row r="27" spans="1:7" x14ac:dyDescent="0.3">
      <c r="A27" s="4">
        <v>0</v>
      </c>
      <c r="B27">
        <v>5</v>
      </c>
      <c r="C27" t="s">
        <v>6</v>
      </c>
      <c r="D27">
        <v>1</v>
      </c>
      <c r="E27">
        <v>0</v>
      </c>
      <c r="F27">
        <v>0</v>
      </c>
      <c r="G27">
        <v>0</v>
      </c>
    </row>
    <row r="28" spans="1:7" x14ac:dyDescent="0.3">
      <c r="A28" t="s">
        <v>14</v>
      </c>
      <c r="B28">
        <v>5</v>
      </c>
      <c r="C28" t="s">
        <v>6</v>
      </c>
      <c r="D28">
        <v>1</v>
      </c>
      <c r="E28">
        <v>20</v>
      </c>
      <c r="F28">
        <v>0</v>
      </c>
      <c r="G28">
        <v>0</v>
      </c>
    </row>
    <row r="29" spans="1:7" x14ac:dyDescent="0.3">
      <c r="B29">
        <v>5</v>
      </c>
      <c r="C29" t="s">
        <v>6</v>
      </c>
      <c r="D29">
        <v>1</v>
      </c>
      <c r="E29">
        <v>0</v>
      </c>
      <c r="F29">
        <v>0</v>
      </c>
      <c r="G29">
        <v>0</v>
      </c>
    </row>
    <row r="30" spans="1:7" x14ac:dyDescent="0.3">
      <c r="A30" t="s">
        <v>14</v>
      </c>
      <c r="B30">
        <v>5</v>
      </c>
      <c r="C30" t="s">
        <v>6</v>
      </c>
      <c r="D30">
        <v>1</v>
      </c>
      <c r="E30">
        <v>20</v>
      </c>
      <c r="F30">
        <v>0</v>
      </c>
      <c r="G30">
        <v>0</v>
      </c>
    </row>
    <row r="31" spans="1:7" x14ac:dyDescent="0.3">
      <c r="A31" s="4">
        <v>0</v>
      </c>
      <c r="B31">
        <v>5</v>
      </c>
      <c r="C31" t="s">
        <v>6</v>
      </c>
      <c r="D31">
        <v>1</v>
      </c>
      <c r="E31">
        <v>0</v>
      </c>
      <c r="F31">
        <v>0</v>
      </c>
      <c r="G31">
        <v>0</v>
      </c>
    </row>
    <row r="32" spans="1:7" x14ac:dyDescent="0.3">
      <c r="A32" s="4">
        <v>0</v>
      </c>
      <c r="B32">
        <v>5</v>
      </c>
      <c r="C32" t="s">
        <v>6</v>
      </c>
      <c r="D32">
        <v>1</v>
      </c>
      <c r="E32">
        <v>0</v>
      </c>
      <c r="F32">
        <v>0</v>
      </c>
      <c r="G32">
        <v>0</v>
      </c>
    </row>
    <row r="33" spans="1:7" x14ac:dyDescent="0.3">
      <c r="A33" s="4">
        <v>0</v>
      </c>
      <c r="B33">
        <v>5</v>
      </c>
      <c r="C33" t="s">
        <v>6</v>
      </c>
      <c r="D33">
        <v>1</v>
      </c>
      <c r="E33">
        <v>0</v>
      </c>
      <c r="F33">
        <v>0</v>
      </c>
      <c r="G33">
        <v>0</v>
      </c>
    </row>
    <row r="34" spans="1:7" x14ac:dyDescent="0.3">
      <c r="A34" s="4">
        <v>0</v>
      </c>
      <c r="B34">
        <v>5</v>
      </c>
      <c r="C34" t="s">
        <v>6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15</v>
      </c>
      <c r="B35">
        <v>5</v>
      </c>
      <c r="C35" t="s">
        <v>6</v>
      </c>
      <c r="D35">
        <v>1</v>
      </c>
      <c r="E35">
        <v>25</v>
      </c>
      <c r="F35">
        <v>0</v>
      </c>
      <c r="G35">
        <v>0</v>
      </c>
    </row>
    <row r="36" spans="1:7" x14ac:dyDescent="0.3">
      <c r="A36" t="s">
        <v>15</v>
      </c>
      <c r="B36">
        <v>5</v>
      </c>
      <c r="C36" t="s">
        <v>6</v>
      </c>
      <c r="D36">
        <v>1</v>
      </c>
      <c r="E36">
        <v>25</v>
      </c>
      <c r="F36">
        <v>0</v>
      </c>
      <c r="G36">
        <v>0</v>
      </c>
    </row>
    <row r="37" spans="1:7" x14ac:dyDescent="0.3">
      <c r="A37" t="s">
        <v>16</v>
      </c>
      <c r="B37">
        <v>5</v>
      </c>
      <c r="C37" t="s">
        <v>6</v>
      </c>
      <c r="D37">
        <v>1</v>
      </c>
      <c r="E37">
        <v>100</v>
      </c>
      <c r="F37">
        <v>0</v>
      </c>
      <c r="G37">
        <v>0</v>
      </c>
    </row>
    <row r="38" spans="1:7" x14ac:dyDescent="0.3">
      <c r="A38" s="4">
        <v>1</v>
      </c>
      <c r="B38">
        <v>5</v>
      </c>
      <c r="C38" t="s">
        <v>6</v>
      </c>
      <c r="D38">
        <v>1</v>
      </c>
      <c r="E38">
        <v>100</v>
      </c>
      <c r="F38">
        <v>0</v>
      </c>
      <c r="G38">
        <v>0</v>
      </c>
    </row>
    <row r="39" spans="1:7" x14ac:dyDescent="0.3">
      <c r="A39" t="s">
        <v>17</v>
      </c>
      <c r="B39">
        <v>5</v>
      </c>
      <c r="C39" t="s">
        <v>6</v>
      </c>
      <c r="D39">
        <v>1</v>
      </c>
      <c r="E39">
        <v>25</v>
      </c>
      <c r="F39">
        <v>0</v>
      </c>
      <c r="G39">
        <v>0</v>
      </c>
    </row>
    <row r="40" spans="1:7" x14ac:dyDescent="0.3">
      <c r="A40" s="4">
        <v>0.25</v>
      </c>
      <c r="B40">
        <v>5</v>
      </c>
      <c r="C40" t="s">
        <v>6</v>
      </c>
      <c r="D40">
        <v>1</v>
      </c>
      <c r="E40">
        <v>25</v>
      </c>
      <c r="F40">
        <v>0</v>
      </c>
      <c r="G40">
        <v>0</v>
      </c>
    </row>
    <row r="41" spans="1:7" x14ac:dyDescent="0.3">
      <c r="A41" t="s">
        <v>16</v>
      </c>
      <c r="B41">
        <v>5</v>
      </c>
      <c r="C41" t="s">
        <v>6</v>
      </c>
      <c r="D41">
        <v>1</v>
      </c>
      <c r="E41">
        <v>100</v>
      </c>
      <c r="F41">
        <v>0</v>
      </c>
      <c r="G41">
        <v>0</v>
      </c>
    </row>
    <row r="42" spans="1:7" x14ac:dyDescent="0.3">
      <c r="A42" s="4">
        <v>1</v>
      </c>
      <c r="B42">
        <v>5</v>
      </c>
      <c r="C42" t="s">
        <v>6</v>
      </c>
      <c r="D42">
        <v>1</v>
      </c>
      <c r="E42">
        <v>100</v>
      </c>
      <c r="F42">
        <v>0</v>
      </c>
      <c r="G42">
        <v>0</v>
      </c>
    </row>
    <row r="43" spans="1:7" x14ac:dyDescent="0.3">
      <c r="A43" t="s">
        <v>17</v>
      </c>
      <c r="B43">
        <v>5</v>
      </c>
      <c r="C43" t="s">
        <v>6</v>
      </c>
      <c r="D43">
        <v>1</v>
      </c>
      <c r="E43">
        <v>25</v>
      </c>
      <c r="F43">
        <v>0</v>
      </c>
      <c r="G43">
        <v>0</v>
      </c>
    </row>
    <row r="44" spans="1:7" x14ac:dyDescent="0.3">
      <c r="A44" s="4">
        <v>0.25</v>
      </c>
      <c r="B44">
        <v>5</v>
      </c>
      <c r="C44" t="s">
        <v>6</v>
      </c>
      <c r="D44">
        <v>1</v>
      </c>
      <c r="E44">
        <v>25</v>
      </c>
      <c r="F44">
        <v>0</v>
      </c>
      <c r="G44">
        <v>0</v>
      </c>
    </row>
    <row r="45" spans="1:7" x14ac:dyDescent="0.3">
      <c r="A45" t="s">
        <v>18</v>
      </c>
      <c r="B45">
        <v>5</v>
      </c>
      <c r="C45" t="s">
        <v>6</v>
      </c>
      <c r="D45">
        <v>1</v>
      </c>
      <c r="E45">
        <v>0</v>
      </c>
      <c r="F45">
        <v>0</v>
      </c>
      <c r="G45">
        <v>0</v>
      </c>
    </row>
    <row r="46" spans="1:7" x14ac:dyDescent="0.3">
      <c r="A46" s="4">
        <v>0</v>
      </c>
      <c r="B46">
        <v>5</v>
      </c>
      <c r="C46" t="s">
        <v>6</v>
      </c>
      <c r="D46">
        <v>1</v>
      </c>
      <c r="E46">
        <v>0</v>
      </c>
      <c r="F46">
        <v>0</v>
      </c>
      <c r="G46">
        <v>0</v>
      </c>
    </row>
    <row r="47" spans="1:7" x14ac:dyDescent="0.3">
      <c r="A47" s="4">
        <v>0</v>
      </c>
      <c r="B47">
        <v>5</v>
      </c>
      <c r="C47" t="s">
        <v>6</v>
      </c>
      <c r="D47">
        <v>1</v>
      </c>
      <c r="E47">
        <v>0</v>
      </c>
      <c r="F47">
        <v>0</v>
      </c>
      <c r="G47">
        <v>0</v>
      </c>
    </row>
    <row r="48" spans="1:7" x14ac:dyDescent="0.3">
      <c r="A48" s="4">
        <v>0</v>
      </c>
      <c r="B48">
        <v>5</v>
      </c>
      <c r="C48" t="s">
        <v>6</v>
      </c>
      <c r="D48">
        <v>1</v>
      </c>
      <c r="E48">
        <v>0</v>
      </c>
      <c r="F48">
        <v>0</v>
      </c>
      <c r="G48">
        <v>0</v>
      </c>
    </row>
    <row r="49" spans="1:7" x14ac:dyDescent="0.3">
      <c r="A49" s="4">
        <v>0</v>
      </c>
      <c r="B49">
        <v>5</v>
      </c>
      <c r="C49" t="s">
        <v>6</v>
      </c>
      <c r="D49">
        <v>1</v>
      </c>
      <c r="E49">
        <v>0</v>
      </c>
      <c r="F49">
        <v>0</v>
      </c>
      <c r="G49">
        <v>0</v>
      </c>
    </row>
    <row r="50" spans="1:7" x14ac:dyDescent="0.3">
      <c r="A50" s="4">
        <v>0</v>
      </c>
      <c r="B50">
        <v>5</v>
      </c>
      <c r="C50" t="s">
        <v>6</v>
      </c>
      <c r="D50">
        <v>0.9</v>
      </c>
      <c r="E50">
        <v>0</v>
      </c>
      <c r="F50">
        <v>0</v>
      </c>
      <c r="G50">
        <v>0</v>
      </c>
    </row>
    <row r="51" spans="1:7" x14ac:dyDescent="0.3">
      <c r="A51" s="4">
        <v>0</v>
      </c>
      <c r="B51">
        <v>5</v>
      </c>
      <c r="C51" t="s">
        <v>6</v>
      </c>
      <c r="D51">
        <v>0.9</v>
      </c>
      <c r="E51">
        <v>0</v>
      </c>
      <c r="F51">
        <v>0</v>
      </c>
      <c r="G51">
        <v>0</v>
      </c>
    </row>
    <row r="52" spans="1:7" x14ac:dyDescent="0.3">
      <c r="A52" s="4">
        <v>0</v>
      </c>
      <c r="B52">
        <v>5</v>
      </c>
      <c r="C52" t="s">
        <v>6</v>
      </c>
      <c r="D52">
        <v>0.9</v>
      </c>
      <c r="E52">
        <v>0</v>
      </c>
      <c r="F52">
        <v>0</v>
      </c>
      <c r="G52">
        <v>0</v>
      </c>
    </row>
    <row r="53" spans="1:7" x14ac:dyDescent="0.3">
      <c r="A53" s="4">
        <v>0</v>
      </c>
      <c r="B53">
        <v>5</v>
      </c>
      <c r="C53" t="s">
        <v>6</v>
      </c>
      <c r="D53">
        <v>0.9</v>
      </c>
      <c r="E53">
        <v>0</v>
      </c>
      <c r="F53">
        <v>0</v>
      </c>
      <c r="G53">
        <v>0</v>
      </c>
    </row>
    <row r="54" spans="1:7" x14ac:dyDescent="0.3">
      <c r="A54" t="s">
        <v>9</v>
      </c>
      <c r="B54">
        <v>5</v>
      </c>
      <c r="C54" t="s">
        <v>6</v>
      </c>
      <c r="D54">
        <v>0.9</v>
      </c>
      <c r="E54">
        <v>25</v>
      </c>
      <c r="F54">
        <v>12.11</v>
      </c>
      <c r="G54">
        <v>0</v>
      </c>
    </row>
    <row r="55" spans="1:7" x14ac:dyDescent="0.3">
      <c r="A55" t="s">
        <v>10</v>
      </c>
      <c r="B55">
        <v>5</v>
      </c>
      <c r="C55" t="s">
        <v>6</v>
      </c>
      <c r="D55">
        <v>0.9</v>
      </c>
      <c r="E55">
        <v>25</v>
      </c>
      <c r="F55">
        <v>0</v>
      </c>
      <c r="G55">
        <v>12.11</v>
      </c>
    </row>
    <row r="56" spans="1:7" x14ac:dyDescent="0.3">
      <c r="A56" t="s">
        <v>11</v>
      </c>
      <c r="B56">
        <v>5</v>
      </c>
      <c r="C56" t="s">
        <v>6</v>
      </c>
      <c r="D56">
        <v>0.9</v>
      </c>
      <c r="E56">
        <v>25</v>
      </c>
      <c r="F56">
        <f>12.11*1.2</f>
        <v>14.531999999999998</v>
      </c>
      <c r="G56">
        <f>12.11*0.2</f>
        <v>2.4220000000000002</v>
      </c>
    </row>
    <row r="57" spans="1:7" x14ac:dyDescent="0.3">
      <c r="A57" t="s">
        <v>9</v>
      </c>
      <c r="B57">
        <v>5</v>
      </c>
      <c r="C57" t="s">
        <v>6</v>
      </c>
      <c r="D57">
        <v>0.9</v>
      </c>
      <c r="E57">
        <v>50</v>
      </c>
      <c r="F57">
        <v>24.22</v>
      </c>
      <c r="G57">
        <v>0</v>
      </c>
    </row>
    <row r="58" spans="1:7" x14ac:dyDescent="0.3">
      <c r="A58" t="s">
        <v>10</v>
      </c>
      <c r="B58">
        <v>5</v>
      </c>
      <c r="C58" t="s">
        <v>6</v>
      </c>
      <c r="D58">
        <v>0.9</v>
      </c>
      <c r="E58">
        <v>50</v>
      </c>
      <c r="F58">
        <v>0</v>
      </c>
      <c r="G58">
        <v>24.22</v>
      </c>
    </row>
    <row r="59" spans="1:7" x14ac:dyDescent="0.3">
      <c r="A59" t="s">
        <v>11</v>
      </c>
      <c r="B59">
        <v>5</v>
      </c>
      <c r="C59" t="s">
        <v>6</v>
      </c>
      <c r="D59">
        <v>0.9</v>
      </c>
      <c r="E59">
        <v>50</v>
      </c>
      <c r="F59">
        <f>24.22*1.2</f>
        <v>29.063999999999997</v>
      </c>
      <c r="G59">
        <f>24.22*0.2</f>
        <v>4.8440000000000003</v>
      </c>
    </row>
    <row r="60" spans="1:7" x14ac:dyDescent="0.3">
      <c r="A60" t="s">
        <v>9</v>
      </c>
      <c r="B60">
        <v>5</v>
      </c>
      <c r="C60" t="s">
        <v>6</v>
      </c>
      <c r="D60">
        <v>0.9</v>
      </c>
      <c r="E60">
        <v>75</v>
      </c>
      <c r="F60">
        <v>36.33</v>
      </c>
      <c r="G60">
        <v>0</v>
      </c>
    </row>
    <row r="61" spans="1:7" x14ac:dyDescent="0.3">
      <c r="A61" t="s">
        <v>10</v>
      </c>
      <c r="B61">
        <v>5</v>
      </c>
      <c r="C61" t="s">
        <v>6</v>
      </c>
      <c r="D61">
        <v>0.9</v>
      </c>
      <c r="E61">
        <v>75</v>
      </c>
      <c r="F61">
        <v>0</v>
      </c>
      <c r="G61">
        <v>36.33</v>
      </c>
    </row>
    <row r="62" spans="1:7" x14ac:dyDescent="0.3">
      <c r="A62" t="s">
        <v>11</v>
      </c>
      <c r="B62">
        <v>5</v>
      </c>
      <c r="C62" t="s">
        <v>6</v>
      </c>
      <c r="D62">
        <v>0.9</v>
      </c>
      <c r="E62">
        <v>75</v>
      </c>
      <c r="F62">
        <f>36.33*1.2</f>
        <v>43.595999999999997</v>
      </c>
      <c r="G62">
        <f>36.33*0.2</f>
        <v>7.266</v>
      </c>
    </row>
    <row r="63" spans="1:7" x14ac:dyDescent="0.3">
      <c r="A63" t="s">
        <v>9</v>
      </c>
      <c r="B63">
        <v>5</v>
      </c>
      <c r="C63" t="s">
        <v>6</v>
      </c>
      <c r="D63">
        <v>0.9</v>
      </c>
      <c r="E63">
        <v>90</v>
      </c>
      <c r="F63">
        <v>43.59</v>
      </c>
      <c r="G63">
        <v>0</v>
      </c>
    </row>
    <row r="64" spans="1:7" x14ac:dyDescent="0.3">
      <c r="A64" t="s">
        <v>10</v>
      </c>
      <c r="B64">
        <v>5</v>
      </c>
      <c r="C64" t="s">
        <v>6</v>
      </c>
      <c r="D64">
        <v>0.9</v>
      </c>
      <c r="E64">
        <v>90</v>
      </c>
      <c r="F64">
        <v>0</v>
      </c>
      <c r="G64">
        <v>43.59</v>
      </c>
    </row>
    <row r="65" spans="1:7" x14ac:dyDescent="0.3">
      <c r="A65" t="s">
        <v>11</v>
      </c>
      <c r="B65">
        <v>5</v>
      </c>
      <c r="C65" t="s">
        <v>6</v>
      </c>
      <c r="D65">
        <v>0.9</v>
      </c>
      <c r="E65">
        <v>90</v>
      </c>
      <c r="F65">
        <f>43.59*1.2</f>
        <v>52.308</v>
      </c>
      <c r="G65">
        <f>43.59*0.2</f>
        <v>8.7180000000000017</v>
      </c>
    </row>
    <row r="66" spans="1:7" x14ac:dyDescent="0.3">
      <c r="A66" t="s">
        <v>9</v>
      </c>
      <c r="B66">
        <v>5</v>
      </c>
      <c r="C66" t="s">
        <v>6</v>
      </c>
      <c r="D66">
        <v>0.9</v>
      </c>
      <c r="E66">
        <v>50</v>
      </c>
      <c r="F66">
        <v>24.22</v>
      </c>
      <c r="G66">
        <v>0</v>
      </c>
    </row>
    <row r="67" spans="1:7" x14ac:dyDescent="0.3">
      <c r="A67" t="s">
        <v>10</v>
      </c>
      <c r="B67">
        <v>5</v>
      </c>
      <c r="C67" t="s">
        <v>6</v>
      </c>
      <c r="D67">
        <v>0.9</v>
      </c>
      <c r="E67">
        <v>50</v>
      </c>
      <c r="F67">
        <v>0</v>
      </c>
      <c r="G67">
        <v>24.22</v>
      </c>
    </row>
    <row r="68" spans="1:7" x14ac:dyDescent="0.3">
      <c r="A68" t="s">
        <v>11</v>
      </c>
      <c r="B68">
        <v>5</v>
      </c>
      <c r="C68" t="s">
        <v>6</v>
      </c>
      <c r="D68">
        <v>0.9</v>
      </c>
      <c r="E68">
        <v>50</v>
      </c>
      <c r="F68">
        <f>24.22*1.2</f>
        <v>29.063999999999997</v>
      </c>
      <c r="G68">
        <f>24.22*0.2</f>
        <v>4.8440000000000003</v>
      </c>
    </row>
    <row r="69" spans="1:7" x14ac:dyDescent="0.3">
      <c r="A69" s="4">
        <v>0</v>
      </c>
      <c r="B69">
        <v>5</v>
      </c>
      <c r="C69" t="s">
        <v>6</v>
      </c>
      <c r="D69">
        <v>0.9</v>
      </c>
      <c r="E69">
        <v>0</v>
      </c>
      <c r="F69">
        <v>0</v>
      </c>
      <c r="G69">
        <v>0</v>
      </c>
    </row>
    <row r="70" spans="1:7" x14ac:dyDescent="0.3">
      <c r="A70" s="4">
        <v>0</v>
      </c>
      <c r="B70">
        <v>5</v>
      </c>
      <c r="C70" t="s">
        <v>6</v>
      </c>
      <c r="D70">
        <v>0.9</v>
      </c>
      <c r="E70">
        <v>0</v>
      </c>
      <c r="F70">
        <v>0</v>
      </c>
      <c r="G70">
        <v>0</v>
      </c>
    </row>
    <row r="71" spans="1:7" x14ac:dyDescent="0.3">
      <c r="A71" s="4">
        <v>0</v>
      </c>
      <c r="B71">
        <v>5</v>
      </c>
      <c r="C71" t="s">
        <v>6</v>
      </c>
      <c r="D71">
        <v>0.9</v>
      </c>
      <c r="E71">
        <v>0</v>
      </c>
      <c r="F71">
        <v>0</v>
      </c>
      <c r="G71">
        <v>0</v>
      </c>
    </row>
    <row r="72" spans="1:7" x14ac:dyDescent="0.3">
      <c r="A72" s="4">
        <v>0</v>
      </c>
      <c r="B72">
        <v>5</v>
      </c>
      <c r="C72" t="s">
        <v>6</v>
      </c>
      <c r="D72">
        <v>0.9</v>
      </c>
      <c r="E72">
        <v>0</v>
      </c>
      <c r="F72">
        <v>0</v>
      </c>
      <c r="G72">
        <v>0</v>
      </c>
    </row>
    <row r="73" spans="1:7" x14ac:dyDescent="0.3">
      <c r="A73" t="s">
        <v>9</v>
      </c>
      <c r="B73">
        <v>5</v>
      </c>
      <c r="C73" t="s">
        <v>6</v>
      </c>
      <c r="D73">
        <v>0.9</v>
      </c>
      <c r="E73">
        <v>90</v>
      </c>
      <c r="F73">
        <v>43.59</v>
      </c>
      <c r="G73">
        <v>0</v>
      </c>
    </row>
    <row r="74" spans="1:7" x14ac:dyDescent="0.3">
      <c r="A74" s="4">
        <v>0</v>
      </c>
      <c r="B74">
        <v>5</v>
      </c>
      <c r="C74" t="s">
        <v>6</v>
      </c>
      <c r="D74">
        <v>0.9</v>
      </c>
      <c r="E74">
        <v>0</v>
      </c>
      <c r="F74">
        <v>0</v>
      </c>
      <c r="G74">
        <v>0</v>
      </c>
    </row>
    <row r="75" spans="1:7" x14ac:dyDescent="0.3">
      <c r="A75" t="s">
        <v>10</v>
      </c>
      <c r="B75">
        <v>5</v>
      </c>
      <c r="C75" t="s">
        <v>6</v>
      </c>
      <c r="D75">
        <v>0.9</v>
      </c>
      <c r="E75">
        <v>90</v>
      </c>
      <c r="F75">
        <v>0</v>
      </c>
      <c r="G75">
        <v>43.59</v>
      </c>
    </row>
    <row r="76" spans="1:7" x14ac:dyDescent="0.3">
      <c r="A76" s="4">
        <v>0</v>
      </c>
      <c r="B76">
        <v>5</v>
      </c>
      <c r="C76" t="s">
        <v>6</v>
      </c>
      <c r="D76">
        <v>0.9</v>
      </c>
      <c r="E76">
        <v>0</v>
      </c>
      <c r="F76">
        <v>0</v>
      </c>
      <c r="G76">
        <v>0</v>
      </c>
    </row>
    <row r="77" spans="1:7" x14ac:dyDescent="0.3">
      <c r="A77" t="s">
        <v>11</v>
      </c>
      <c r="B77">
        <v>5</v>
      </c>
      <c r="C77" t="s">
        <v>6</v>
      </c>
      <c r="D77">
        <v>0.9</v>
      </c>
      <c r="E77">
        <v>90</v>
      </c>
      <c r="F77">
        <v>52.31</v>
      </c>
      <c r="G77">
        <v>8.7100000000000009</v>
      </c>
    </row>
    <row r="78" spans="1:7" x14ac:dyDescent="0.3">
      <c r="A78" s="4">
        <v>0</v>
      </c>
      <c r="B78">
        <v>5</v>
      </c>
      <c r="C78" t="s">
        <v>6</v>
      </c>
      <c r="D78">
        <v>0.9</v>
      </c>
      <c r="E78">
        <v>0</v>
      </c>
      <c r="F78">
        <v>0</v>
      </c>
      <c r="G78">
        <v>0</v>
      </c>
    </row>
    <row r="79" spans="1:7" x14ac:dyDescent="0.3">
      <c r="A79" s="4">
        <v>0</v>
      </c>
      <c r="B79">
        <v>5</v>
      </c>
      <c r="C79" t="s">
        <v>6</v>
      </c>
      <c r="D79">
        <v>0.9</v>
      </c>
      <c r="E79">
        <v>0</v>
      </c>
      <c r="F79">
        <v>0</v>
      </c>
      <c r="G79">
        <v>0</v>
      </c>
    </row>
    <row r="80" spans="1:7" x14ac:dyDescent="0.3">
      <c r="A80" s="4">
        <v>0</v>
      </c>
      <c r="B80">
        <v>5</v>
      </c>
      <c r="C80" t="s">
        <v>6</v>
      </c>
      <c r="D80">
        <v>0.9</v>
      </c>
      <c r="E80">
        <v>0</v>
      </c>
      <c r="F80">
        <v>0</v>
      </c>
      <c r="G80">
        <v>0</v>
      </c>
    </row>
    <row r="81" spans="1:7" x14ac:dyDescent="0.3">
      <c r="A81" t="s">
        <v>14</v>
      </c>
      <c r="B81">
        <v>5</v>
      </c>
      <c r="C81" t="s">
        <v>6</v>
      </c>
      <c r="D81">
        <v>0.9</v>
      </c>
      <c r="E81">
        <v>20</v>
      </c>
      <c r="F81">
        <v>9.68</v>
      </c>
      <c r="G81">
        <v>0</v>
      </c>
    </row>
    <row r="82" spans="1:7" x14ac:dyDescent="0.3">
      <c r="B82">
        <v>5</v>
      </c>
      <c r="C82" t="s">
        <v>6</v>
      </c>
      <c r="D82">
        <v>0.9</v>
      </c>
      <c r="E82">
        <v>0</v>
      </c>
      <c r="F82">
        <v>0</v>
      </c>
      <c r="G82">
        <v>0</v>
      </c>
    </row>
    <row r="83" spans="1:7" x14ac:dyDescent="0.3">
      <c r="A83" t="s">
        <v>14</v>
      </c>
      <c r="B83">
        <v>5</v>
      </c>
      <c r="C83" t="s">
        <v>6</v>
      </c>
      <c r="D83">
        <v>0.9</v>
      </c>
      <c r="E83">
        <v>20</v>
      </c>
      <c r="F83">
        <v>0</v>
      </c>
      <c r="G83">
        <v>9.68</v>
      </c>
    </row>
    <row r="84" spans="1:7" x14ac:dyDescent="0.3">
      <c r="A84" s="4">
        <v>0</v>
      </c>
      <c r="B84">
        <v>5</v>
      </c>
      <c r="C84" t="s">
        <v>6</v>
      </c>
      <c r="D84">
        <v>0.9</v>
      </c>
      <c r="E84">
        <v>0</v>
      </c>
      <c r="F84">
        <v>0</v>
      </c>
      <c r="G84">
        <v>0</v>
      </c>
    </row>
    <row r="85" spans="1:7" x14ac:dyDescent="0.3">
      <c r="A85" t="s">
        <v>14</v>
      </c>
      <c r="B85">
        <v>5</v>
      </c>
      <c r="C85" t="s">
        <v>6</v>
      </c>
      <c r="D85">
        <v>0.9</v>
      </c>
      <c r="E85">
        <v>20</v>
      </c>
      <c r="F85">
        <f>9.68*1.2</f>
        <v>11.616</v>
      </c>
      <c r="G85">
        <f>9.68*0.2</f>
        <v>1.9359999999999999</v>
      </c>
    </row>
    <row r="86" spans="1:7" x14ac:dyDescent="0.3">
      <c r="A86" s="4">
        <v>0</v>
      </c>
      <c r="B86">
        <v>5</v>
      </c>
      <c r="C86" t="s">
        <v>6</v>
      </c>
      <c r="D86">
        <v>0.9</v>
      </c>
      <c r="E86">
        <v>0</v>
      </c>
      <c r="F86">
        <v>0</v>
      </c>
      <c r="G86">
        <v>0</v>
      </c>
    </row>
    <row r="87" spans="1:7" x14ac:dyDescent="0.3">
      <c r="A87" s="4">
        <v>0</v>
      </c>
      <c r="B87">
        <v>5</v>
      </c>
      <c r="C87" t="s">
        <v>6</v>
      </c>
      <c r="D87">
        <v>0.9</v>
      </c>
      <c r="E87">
        <v>0</v>
      </c>
      <c r="F87">
        <v>0</v>
      </c>
      <c r="G87">
        <v>0</v>
      </c>
    </row>
    <row r="88" spans="1:7" x14ac:dyDescent="0.3">
      <c r="A88" s="4">
        <v>0</v>
      </c>
      <c r="B88">
        <v>5</v>
      </c>
      <c r="C88" t="s">
        <v>6</v>
      </c>
      <c r="D88">
        <v>0.9</v>
      </c>
      <c r="E88">
        <v>0</v>
      </c>
      <c r="F88">
        <v>0</v>
      </c>
      <c r="G88">
        <v>0</v>
      </c>
    </row>
    <row r="89" spans="1:7" x14ac:dyDescent="0.3">
      <c r="A89" s="4">
        <v>0</v>
      </c>
      <c r="B89">
        <v>5</v>
      </c>
      <c r="C89" t="s">
        <v>6</v>
      </c>
      <c r="D89">
        <v>0.9</v>
      </c>
      <c r="E89">
        <v>0</v>
      </c>
      <c r="F89">
        <v>0</v>
      </c>
      <c r="G89">
        <v>0</v>
      </c>
    </row>
    <row r="90" spans="1:7" x14ac:dyDescent="0.3">
      <c r="A90" t="s">
        <v>9</v>
      </c>
      <c r="B90">
        <v>5</v>
      </c>
      <c r="C90" t="s">
        <v>6</v>
      </c>
      <c r="D90">
        <v>0.9</v>
      </c>
      <c r="E90">
        <v>25</v>
      </c>
      <c r="F90">
        <v>24.22</v>
      </c>
      <c r="G90">
        <v>0</v>
      </c>
    </row>
    <row r="91" spans="1:7" x14ac:dyDescent="0.3">
      <c r="A91" t="s">
        <v>9</v>
      </c>
      <c r="B91">
        <v>5</v>
      </c>
      <c r="C91" t="s">
        <v>6</v>
      </c>
      <c r="D91">
        <v>0.9</v>
      </c>
      <c r="E91">
        <v>25</v>
      </c>
      <c r="F91">
        <v>24.22</v>
      </c>
      <c r="G91">
        <v>0</v>
      </c>
    </row>
    <row r="92" spans="1:7" x14ac:dyDescent="0.3">
      <c r="A92" t="s">
        <v>9</v>
      </c>
      <c r="B92">
        <v>5</v>
      </c>
      <c r="C92" t="s">
        <v>6</v>
      </c>
      <c r="D92">
        <v>0.9</v>
      </c>
      <c r="E92">
        <v>90</v>
      </c>
      <c r="F92">
        <v>43.59</v>
      </c>
      <c r="G92">
        <v>0</v>
      </c>
    </row>
    <row r="93" spans="1:7" x14ac:dyDescent="0.3">
      <c r="A93" t="s">
        <v>9</v>
      </c>
      <c r="B93">
        <v>5</v>
      </c>
      <c r="C93" t="s">
        <v>6</v>
      </c>
      <c r="D93">
        <v>0.9</v>
      </c>
      <c r="E93">
        <v>90</v>
      </c>
      <c r="F93">
        <v>43.59</v>
      </c>
      <c r="G93">
        <v>0</v>
      </c>
    </row>
    <row r="94" spans="1:7" x14ac:dyDescent="0.3">
      <c r="A94" t="s">
        <v>9</v>
      </c>
      <c r="B94">
        <v>5</v>
      </c>
      <c r="C94" t="s">
        <v>6</v>
      </c>
      <c r="D94">
        <v>0.9</v>
      </c>
      <c r="E94">
        <v>25</v>
      </c>
      <c r="F94">
        <v>24.22</v>
      </c>
      <c r="G94">
        <v>0</v>
      </c>
    </row>
    <row r="95" spans="1:7" x14ac:dyDescent="0.3">
      <c r="A95" t="s">
        <v>10</v>
      </c>
      <c r="B95">
        <v>5</v>
      </c>
      <c r="C95" t="s">
        <v>6</v>
      </c>
      <c r="D95">
        <v>0.9</v>
      </c>
      <c r="E95">
        <v>25</v>
      </c>
      <c r="F95">
        <v>0</v>
      </c>
      <c r="G95">
        <v>24.22</v>
      </c>
    </row>
    <row r="96" spans="1:7" x14ac:dyDescent="0.3">
      <c r="A96" t="s">
        <v>10</v>
      </c>
      <c r="B96">
        <v>5</v>
      </c>
      <c r="C96" t="s">
        <v>6</v>
      </c>
      <c r="D96">
        <v>0.9</v>
      </c>
      <c r="E96">
        <v>25</v>
      </c>
      <c r="F96">
        <v>0</v>
      </c>
      <c r="G96">
        <v>24.22</v>
      </c>
    </row>
    <row r="97" spans="1:7" x14ac:dyDescent="0.3">
      <c r="A97" t="s">
        <v>10</v>
      </c>
      <c r="B97">
        <v>5</v>
      </c>
      <c r="C97" t="s">
        <v>6</v>
      </c>
      <c r="D97">
        <v>0.9</v>
      </c>
      <c r="E97">
        <v>90</v>
      </c>
      <c r="F97">
        <v>0</v>
      </c>
      <c r="G97">
        <v>43.59</v>
      </c>
    </row>
    <row r="98" spans="1:7" x14ac:dyDescent="0.3">
      <c r="A98" t="s">
        <v>10</v>
      </c>
      <c r="B98">
        <v>5</v>
      </c>
      <c r="C98" t="s">
        <v>6</v>
      </c>
      <c r="D98">
        <v>0.9</v>
      </c>
      <c r="E98">
        <v>90</v>
      </c>
      <c r="F98">
        <v>0</v>
      </c>
      <c r="G98">
        <v>43.59</v>
      </c>
    </row>
    <row r="99" spans="1:7" x14ac:dyDescent="0.3">
      <c r="A99" t="s">
        <v>10</v>
      </c>
      <c r="B99">
        <v>5</v>
      </c>
      <c r="C99" t="s">
        <v>6</v>
      </c>
      <c r="D99">
        <v>0.9</v>
      </c>
      <c r="E99">
        <v>25</v>
      </c>
      <c r="F99">
        <v>0</v>
      </c>
      <c r="G99">
        <v>24.22</v>
      </c>
    </row>
    <row r="100" spans="1:7" x14ac:dyDescent="0.3">
      <c r="A100" t="s">
        <v>11</v>
      </c>
      <c r="B100">
        <v>5</v>
      </c>
      <c r="C100" t="s">
        <v>6</v>
      </c>
      <c r="D100">
        <v>0.9</v>
      </c>
      <c r="E100">
        <v>25</v>
      </c>
      <c r="F100">
        <f>12.11*1.2</f>
        <v>14.531999999999998</v>
      </c>
      <c r="G100">
        <f>12.11*0.2</f>
        <v>2.4220000000000002</v>
      </c>
    </row>
    <row r="101" spans="1:7" x14ac:dyDescent="0.3">
      <c r="A101" t="s">
        <v>11</v>
      </c>
      <c r="B101">
        <v>5</v>
      </c>
      <c r="C101" t="s">
        <v>6</v>
      </c>
      <c r="D101">
        <v>0.9</v>
      </c>
      <c r="E101">
        <v>25</v>
      </c>
      <c r="F101">
        <f>12.11*1.2</f>
        <v>14.531999999999998</v>
      </c>
      <c r="G101">
        <f>12.11*0.2</f>
        <v>2.4220000000000002</v>
      </c>
    </row>
    <row r="102" spans="1:7" x14ac:dyDescent="0.3">
      <c r="A102" t="s">
        <v>11</v>
      </c>
      <c r="B102">
        <v>5</v>
      </c>
      <c r="C102" t="s">
        <v>6</v>
      </c>
      <c r="D102">
        <v>0.9</v>
      </c>
      <c r="E102">
        <v>90</v>
      </c>
      <c r="F102">
        <v>52.31</v>
      </c>
      <c r="G102">
        <v>8.7100000000000009</v>
      </c>
    </row>
    <row r="103" spans="1:7" x14ac:dyDescent="0.3">
      <c r="A103" t="s">
        <v>11</v>
      </c>
      <c r="B103">
        <v>5</v>
      </c>
      <c r="C103" t="s">
        <v>6</v>
      </c>
      <c r="D103">
        <v>0.9</v>
      </c>
      <c r="E103">
        <v>90</v>
      </c>
      <c r="F103">
        <v>52.31</v>
      </c>
      <c r="G103">
        <v>8.7100000000000009</v>
      </c>
    </row>
    <row r="104" spans="1:7" x14ac:dyDescent="0.3">
      <c r="A104" t="s">
        <v>11</v>
      </c>
      <c r="B104">
        <v>5</v>
      </c>
      <c r="C104" t="s">
        <v>6</v>
      </c>
      <c r="D104">
        <v>0.9</v>
      </c>
      <c r="E104">
        <v>25</v>
      </c>
      <c r="F104">
        <f>12.11*1.2</f>
        <v>14.531999999999998</v>
      </c>
      <c r="G104">
        <f>12.11*0.2</f>
        <v>2.4220000000000002</v>
      </c>
    </row>
    <row r="105" spans="1:7" x14ac:dyDescent="0.3">
      <c r="A105" t="s">
        <v>11</v>
      </c>
      <c r="B105">
        <v>5</v>
      </c>
      <c r="C105" t="s">
        <v>6</v>
      </c>
      <c r="D105">
        <v>0.9</v>
      </c>
      <c r="E105">
        <v>25</v>
      </c>
      <c r="F105">
        <f>12.11*1.2</f>
        <v>14.531999999999998</v>
      </c>
      <c r="G105">
        <f>12.11*0.2</f>
        <v>2.4220000000000002</v>
      </c>
    </row>
    <row r="106" spans="1:7" x14ac:dyDescent="0.3">
      <c r="A106" s="4">
        <v>0</v>
      </c>
      <c r="B106">
        <v>5</v>
      </c>
      <c r="C106" t="s">
        <v>6</v>
      </c>
      <c r="D106">
        <v>0.9</v>
      </c>
      <c r="E106">
        <v>0</v>
      </c>
      <c r="F106">
        <v>0</v>
      </c>
      <c r="G106">
        <v>0</v>
      </c>
    </row>
    <row r="107" spans="1:7" x14ac:dyDescent="0.3">
      <c r="A107" s="4">
        <v>0</v>
      </c>
      <c r="B107">
        <v>5</v>
      </c>
      <c r="C107" t="s">
        <v>6</v>
      </c>
      <c r="D107">
        <v>0.9</v>
      </c>
      <c r="E107">
        <v>0</v>
      </c>
      <c r="F107">
        <v>0</v>
      </c>
      <c r="G107">
        <v>0</v>
      </c>
    </row>
    <row r="108" spans="1:7" x14ac:dyDescent="0.3">
      <c r="A108" s="4">
        <v>0</v>
      </c>
      <c r="B108">
        <v>5</v>
      </c>
      <c r="C108" t="s">
        <v>6</v>
      </c>
      <c r="D108">
        <v>0.9</v>
      </c>
      <c r="E108">
        <v>0</v>
      </c>
      <c r="F108">
        <v>0</v>
      </c>
      <c r="G108">
        <v>0</v>
      </c>
    </row>
    <row r="109" spans="1:7" x14ac:dyDescent="0.3">
      <c r="A109" s="4">
        <v>0</v>
      </c>
      <c r="B109">
        <v>5</v>
      </c>
      <c r="C109" t="s">
        <v>6</v>
      </c>
      <c r="D109">
        <v>0.9</v>
      </c>
      <c r="E109">
        <v>0</v>
      </c>
      <c r="F109">
        <v>0</v>
      </c>
      <c r="G109">
        <v>0</v>
      </c>
    </row>
    <row r="110" spans="1:7" x14ac:dyDescent="0.3">
      <c r="A110" s="4">
        <v>0</v>
      </c>
      <c r="B110">
        <v>5</v>
      </c>
      <c r="C110" t="s">
        <v>6</v>
      </c>
      <c r="D110">
        <v>0.8</v>
      </c>
      <c r="E110">
        <v>0</v>
      </c>
      <c r="F110">
        <v>0</v>
      </c>
      <c r="G110">
        <v>0</v>
      </c>
    </row>
    <row r="111" spans="1:7" x14ac:dyDescent="0.3">
      <c r="A111" s="4">
        <v>0</v>
      </c>
      <c r="B111">
        <v>5</v>
      </c>
      <c r="C111" t="s">
        <v>6</v>
      </c>
      <c r="D111">
        <v>0.8</v>
      </c>
      <c r="E111">
        <v>0</v>
      </c>
      <c r="F111">
        <v>0</v>
      </c>
      <c r="G111">
        <v>0</v>
      </c>
    </row>
    <row r="112" spans="1:7" x14ac:dyDescent="0.3">
      <c r="A112" s="4">
        <v>0</v>
      </c>
      <c r="B112">
        <v>5</v>
      </c>
      <c r="C112" t="s">
        <v>6</v>
      </c>
      <c r="D112">
        <v>0.8</v>
      </c>
      <c r="E112">
        <v>0</v>
      </c>
      <c r="F112">
        <v>0</v>
      </c>
      <c r="G112">
        <v>0</v>
      </c>
    </row>
    <row r="113" spans="1:7" x14ac:dyDescent="0.3">
      <c r="A113" s="4">
        <v>0</v>
      </c>
      <c r="B113">
        <v>5</v>
      </c>
      <c r="C113" t="s">
        <v>6</v>
      </c>
      <c r="D113">
        <v>0.8</v>
      </c>
      <c r="E113">
        <v>0</v>
      </c>
      <c r="F113">
        <v>0</v>
      </c>
      <c r="G113">
        <v>0</v>
      </c>
    </row>
    <row r="114" spans="1:7" x14ac:dyDescent="0.3">
      <c r="A114" t="s">
        <v>9</v>
      </c>
      <c r="B114">
        <v>5</v>
      </c>
      <c r="C114" t="s">
        <v>6</v>
      </c>
      <c r="D114">
        <v>0.8</v>
      </c>
      <c r="E114">
        <v>25</v>
      </c>
      <c r="F114">
        <v>18.75</v>
      </c>
      <c r="G114">
        <v>0</v>
      </c>
    </row>
    <row r="115" spans="1:7" x14ac:dyDescent="0.3">
      <c r="A115" t="s">
        <v>10</v>
      </c>
      <c r="B115">
        <v>5</v>
      </c>
      <c r="C115" t="s">
        <v>6</v>
      </c>
      <c r="D115">
        <v>0.8</v>
      </c>
      <c r="E115">
        <v>25</v>
      </c>
      <c r="F115">
        <v>0</v>
      </c>
      <c r="G115">
        <v>18.75</v>
      </c>
    </row>
    <row r="116" spans="1:7" x14ac:dyDescent="0.3">
      <c r="A116" t="s">
        <v>11</v>
      </c>
      <c r="B116">
        <v>5</v>
      </c>
      <c r="C116" t="s">
        <v>6</v>
      </c>
      <c r="D116">
        <v>0.8</v>
      </c>
      <c r="E116">
        <v>25</v>
      </c>
      <c r="F116">
        <f>18.75*1.2</f>
        <v>22.5</v>
      </c>
      <c r="G116">
        <f>18.75*0.2</f>
        <v>3.75</v>
      </c>
    </row>
    <row r="117" spans="1:7" x14ac:dyDescent="0.3">
      <c r="A117" t="s">
        <v>9</v>
      </c>
      <c r="B117">
        <v>5</v>
      </c>
      <c r="C117" t="s">
        <v>6</v>
      </c>
      <c r="D117">
        <v>0.8</v>
      </c>
      <c r="E117">
        <v>50</v>
      </c>
      <c r="F117">
        <v>37.5</v>
      </c>
      <c r="G117">
        <v>0</v>
      </c>
    </row>
    <row r="118" spans="1:7" x14ac:dyDescent="0.3">
      <c r="A118" t="s">
        <v>10</v>
      </c>
      <c r="B118">
        <v>5</v>
      </c>
      <c r="C118" t="s">
        <v>6</v>
      </c>
      <c r="D118">
        <v>0.8</v>
      </c>
      <c r="E118">
        <v>50</v>
      </c>
      <c r="F118">
        <v>0</v>
      </c>
      <c r="G118">
        <v>37.5</v>
      </c>
    </row>
    <row r="119" spans="1:7" x14ac:dyDescent="0.3">
      <c r="A119" t="s">
        <v>11</v>
      </c>
      <c r="B119">
        <v>5</v>
      </c>
      <c r="C119" t="s">
        <v>6</v>
      </c>
      <c r="D119">
        <v>0.8</v>
      </c>
      <c r="E119">
        <v>50</v>
      </c>
      <c r="F119">
        <f>37.5*1.2</f>
        <v>45</v>
      </c>
      <c r="G119">
        <f>37.5*0.2</f>
        <v>7.5</v>
      </c>
    </row>
    <row r="120" spans="1:7" x14ac:dyDescent="0.3">
      <c r="A120" t="s">
        <v>9</v>
      </c>
      <c r="B120">
        <v>5</v>
      </c>
      <c r="C120" t="s">
        <v>6</v>
      </c>
      <c r="D120">
        <v>0.8</v>
      </c>
      <c r="E120">
        <v>75</v>
      </c>
      <c r="F120">
        <v>56.25</v>
      </c>
      <c r="G120">
        <v>0</v>
      </c>
    </row>
    <row r="121" spans="1:7" x14ac:dyDescent="0.3">
      <c r="A121" t="s">
        <v>10</v>
      </c>
      <c r="B121">
        <v>5</v>
      </c>
      <c r="C121" t="s">
        <v>6</v>
      </c>
      <c r="D121">
        <v>0.8</v>
      </c>
      <c r="E121">
        <v>75</v>
      </c>
      <c r="F121">
        <v>0</v>
      </c>
      <c r="G121">
        <v>56.25</v>
      </c>
    </row>
    <row r="122" spans="1:7" x14ac:dyDescent="0.3">
      <c r="A122" t="s">
        <v>11</v>
      </c>
      <c r="B122">
        <v>5</v>
      </c>
      <c r="C122" t="s">
        <v>6</v>
      </c>
      <c r="D122">
        <v>0.8</v>
      </c>
      <c r="E122">
        <v>75</v>
      </c>
      <c r="F122">
        <f>56.25*1.2</f>
        <v>67.5</v>
      </c>
      <c r="G122">
        <f>56.25*0.2</f>
        <v>11.25</v>
      </c>
    </row>
    <row r="123" spans="1:7" x14ac:dyDescent="0.3">
      <c r="A123" t="s">
        <v>9</v>
      </c>
      <c r="B123">
        <v>5</v>
      </c>
      <c r="C123" t="s">
        <v>6</v>
      </c>
      <c r="D123">
        <v>0.8</v>
      </c>
      <c r="E123">
        <v>80</v>
      </c>
      <c r="F123">
        <v>60</v>
      </c>
      <c r="G123">
        <v>0</v>
      </c>
    </row>
    <row r="124" spans="1:7" x14ac:dyDescent="0.3">
      <c r="A124" t="s">
        <v>10</v>
      </c>
      <c r="B124">
        <v>5</v>
      </c>
      <c r="C124" t="s">
        <v>6</v>
      </c>
      <c r="D124">
        <v>0.8</v>
      </c>
      <c r="E124">
        <v>80</v>
      </c>
      <c r="F124">
        <v>0</v>
      </c>
      <c r="G124">
        <v>60</v>
      </c>
    </row>
    <row r="125" spans="1:7" x14ac:dyDescent="0.3">
      <c r="A125" t="s">
        <v>11</v>
      </c>
      <c r="B125">
        <v>5</v>
      </c>
      <c r="C125" t="s">
        <v>6</v>
      </c>
      <c r="D125">
        <v>0.8</v>
      </c>
      <c r="E125">
        <v>80</v>
      </c>
      <c r="F125">
        <f>60*1.2</f>
        <v>72</v>
      </c>
      <c r="G125">
        <f>60*0.2</f>
        <v>12</v>
      </c>
    </row>
    <row r="126" spans="1:7" x14ac:dyDescent="0.3">
      <c r="A126" t="s">
        <v>9</v>
      </c>
      <c r="B126">
        <v>5</v>
      </c>
      <c r="C126" t="s">
        <v>6</v>
      </c>
      <c r="D126">
        <v>0.8</v>
      </c>
      <c r="E126">
        <v>50</v>
      </c>
      <c r="F126">
        <v>37.5</v>
      </c>
      <c r="G126">
        <v>0</v>
      </c>
    </row>
    <row r="127" spans="1:7" x14ac:dyDescent="0.3">
      <c r="A127" t="s">
        <v>10</v>
      </c>
      <c r="B127">
        <v>5</v>
      </c>
      <c r="C127" t="s">
        <v>6</v>
      </c>
      <c r="D127">
        <v>0.8</v>
      </c>
      <c r="E127">
        <v>50</v>
      </c>
      <c r="F127">
        <v>0</v>
      </c>
      <c r="G127">
        <v>37.5</v>
      </c>
    </row>
    <row r="128" spans="1:7" x14ac:dyDescent="0.3">
      <c r="A128" t="s">
        <v>11</v>
      </c>
      <c r="B128">
        <v>5</v>
      </c>
      <c r="C128" t="s">
        <v>6</v>
      </c>
      <c r="D128">
        <v>0.8</v>
      </c>
      <c r="E128">
        <v>50</v>
      </c>
      <c r="F128">
        <f>37.5*1.2</f>
        <v>45</v>
      </c>
      <c r="G128">
        <f>37.5*0.2</f>
        <v>7.5</v>
      </c>
    </row>
    <row r="129" spans="1:7" x14ac:dyDescent="0.3">
      <c r="A129" s="4">
        <v>0</v>
      </c>
      <c r="B129">
        <v>5</v>
      </c>
      <c r="C129" t="s">
        <v>6</v>
      </c>
      <c r="D129">
        <v>0.8</v>
      </c>
      <c r="E129">
        <v>0</v>
      </c>
      <c r="F129">
        <v>0</v>
      </c>
      <c r="G129">
        <v>0</v>
      </c>
    </row>
    <row r="130" spans="1:7" x14ac:dyDescent="0.3">
      <c r="A130" s="4">
        <v>0</v>
      </c>
      <c r="B130">
        <v>5</v>
      </c>
      <c r="C130" t="s">
        <v>6</v>
      </c>
      <c r="D130">
        <v>0.8</v>
      </c>
      <c r="E130">
        <v>0</v>
      </c>
      <c r="F130">
        <v>0</v>
      </c>
      <c r="G130">
        <v>0</v>
      </c>
    </row>
    <row r="131" spans="1:7" x14ac:dyDescent="0.3">
      <c r="A131" s="4">
        <v>0</v>
      </c>
      <c r="B131">
        <v>5</v>
      </c>
      <c r="C131" t="s">
        <v>6</v>
      </c>
      <c r="D131">
        <v>0.8</v>
      </c>
      <c r="E131">
        <v>0</v>
      </c>
      <c r="F131">
        <v>0</v>
      </c>
      <c r="G131">
        <v>0</v>
      </c>
    </row>
    <row r="132" spans="1:7" x14ac:dyDescent="0.3">
      <c r="A132" s="4">
        <v>0</v>
      </c>
      <c r="B132">
        <v>5</v>
      </c>
      <c r="C132" t="s">
        <v>6</v>
      </c>
      <c r="D132">
        <v>0.8</v>
      </c>
      <c r="E132">
        <v>0</v>
      </c>
      <c r="F132">
        <v>0</v>
      </c>
      <c r="G132">
        <v>0</v>
      </c>
    </row>
    <row r="133" spans="1:7" x14ac:dyDescent="0.3">
      <c r="A133" t="s">
        <v>9</v>
      </c>
      <c r="B133">
        <v>5</v>
      </c>
      <c r="C133" t="s">
        <v>6</v>
      </c>
      <c r="D133">
        <v>0.8</v>
      </c>
      <c r="E133">
        <v>80</v>
      </c>
      <c r="F133">
        <v>60</v>
      </c>
      <c r="G133">
        <v>0</v>
      </c>
    </row>
    <row r="134" spans="1:7" x14ac:dyDescent="0.3">
      <c r="A134" s="4">
        <v>0</v>
      </c>
      <c r="B134">
        <v>5</v>
      </c>
      <c r="C134" t="s">
        <v>6</v>
      </c>
      <c r="D134">
        <v>0.8</v>
      </c>
      <c r="E134">
        <v>0</v>
      </c>
      <c r="F134">
        <v>0</v>
      </c>
      <c r="G134">
        <v>0</v>
      </c>
    </row>
    <row r="135" spans="1:7" x14ac:dyDescent="0.3">
      <c r="A135" t="s">
        <v>10</v>
      </c>
      <c r="B135">
        <v>5</v>
      </c>
      <c r="C135" t="s">
        <v>6</v>
      </c>
      <c r="D135">
        <v>0.8</v>
      </c>
      <c r="E135">
        <v>80</v>
      </c>
      <c r="F135">
        <v>0</v>
      </c>
      <c r="G135">
        <v>60</v>
      </c>
    </row>
    <row r="136" spans="1:7" x14ac:dyDescent="0.3">
      <c r="A136" s="4">
        <v>0</v>
      </c>
      <c r="B136">
        <v>5</v>
      </c>
      <c r="C136" t="s">
        <v>6</v>
      </c>
      <c r="D136">
        <v>0.8</v>
      </c>
      <c r="E136">
        <v>0</v>
      </c>
      <c r="F136">
        <v>0</v>
      </c>
      <c r="G136">
        <v>0</v>
      </c>
    </row>
    <row r="137" spans="1:7" x14ac:dyDescent="0.3">
      <c r="A137" t="s">
        <v>11</v>
      </c>
      <c r="B137">
        <v>5</v>
      </c>
      <c r="C137" t="s">
        <v>6</v>
      </c>
      <c r="D137">
        <v>0.8</v>
      </c>
      <c r="E137">
        <v>80</v>
      </c>
      <c r="F137">
        <v>72</v>
      </c>
      <c r="G137">
        <v>12</v>
      </c>
    </row>
    <row r="138" spans="1:7" x14ac:dyDescent="0.3">
      <c r="A138" s="4">
        <v>0</v>
      </c>
      <c r="B138">
        <v>5</v>
      </c>
      <c r="C138" t="s">
        <v>6</v>
      </c>
      <c r="D138">
        <v>0.8</v>
      </c>
      <c r="E138">
        <v>0</v>
      </c>
      <c r="F138">
        <v>0</v>
      </c>
      <c r="G138">
        <v>0</v>
      </c>
    </row>
    <row r="139" spans="1:7" x14ac:dyDescent="0.3">
      <c r="A139" s="4">
        <v>0</v>
      </c>
      <c r="B139">
        <v>5</v>
      </c>
      <c r="C139" t="s">
        <v>6</v>
      </c>
      <c r="D139">
        <v>0.8</v>
      </c>
      <c r="E139">
        <v>0</v>
      </c>
      <c r="F139">
        <v>0</v>
      </c>
      <c r="G139">
        <v>0</v>
      </c>
    </row>
    <row r="140" spans="1:7" x14ac:dyDescent="0.3">
      <c r="A140" s="4">
        <v>0</v>
      </c>
      <c r="B140">
        <v>5</v>
      </c>
      <c r="C140" t="s">
        <v>6</v>
      </c>
      <c r="D140">
        <v>0.8</v>
      </c>
      <c r="E140">
        <v>0</v>
      </c>
      <c r="F140">
        <v>0</v>
      </c>
      <c r="G140">
        <v>0</v>
      </c>
    </row>
    <row r="141" spans="1:7" x14ac:dyDescent="0.3">
      <c r="A141" t="s">
        <v>14</v>
      </c>
      <c r="B141">
        <v>5</v>
      </c>
      <c r="C141" t="s">
        <v>6</v>
      </c>
      <c r="D141">
        <v>0.8</v>
      </c>
      <c r="E141">
        <v>20</v>
      </c>
      <c r="F141">
        <v>15</v>
      </c>
      <c r="G141">
        <v>0</v>
      </c>
    </row>
    <row r="142" spans="1:7" x14ac:dyDescent="0.3">
      <c r="B142">
        <v>5</v>
      </c>
      <c r="C142" t="s">
        <v>6</v>
      </c>
      <c r="D142">
        <v>0.8</v>
      </c>
      <c r="E142">
        <v>0</v>
      </c>
      <c r="F142">
        <v>0</v>
      </c>
      <c r="G142">
        <v>0</v>
      </c>
    </row>
    <row r="143" spans="1:7" x14ac:dyDescent="0.3">
      <c r="A143" t="s">
        <v>14</v>
      </c>
      <c r="B143">
        <v>5</v>
      </c>
      <c r="C143" t="s">
        <v>6</v>
      </c>
      <c r="D143">
        <v>0.8</v>
      </c>
      <c r="E143">
        <v>20</v>
      </c>
      <c r="F143">
        <v>0</v>
      </c>
      <c r="G143">
        <v>15</v>
      </c>
    </row>
    <row r="144" spans="1:7" x14ac:dyDescent="0.3">
      <c r="A144" s="4">
        <v>0</v>
      </c>
      <c r="B144">
        <v>5</v>
      </c>
      <c r="C144" t="s">
        <v>6</v>
      </c>
      <c r="D144">
        <v>0.8</v>
      </c>
      <c r="E144">
        <v>0</v>
      </c>
      <c r="F144">
        <v>0</v>
      </c>
      <c r="G144">
        <v>0</v>
      </c>
    </row>
    <row r="145" spans="1:7" x14ac:dyDescent="0.3">
      <c r="A145" t="s">
        <v>14</v>
      </c>
      <c r="B145">
        <v>5</v>
      </c>
      <c r="C145" t="s">
        <v>6</v>
      </c>
      <c r="D145">
        <v>0.8</v>
      </c>
      <c r="E145">
        <v>20</v>
      </c>
      <c r="F145">
        <f>15*1.2</f>
        <v>18</v>
      </c>
      <c r="G145">
        <f>15*0.2</f>
        <v>3</v>
      </c>
    </row>
    <row r="146" spans="1:7" x14ac:dyDescent="0.3">
      <c r="A146" s="4">
        <v>0</v>
      </c>
      <c r="B146">
        <v>5</v>
      </c>
      <c r="C146" t="s">
        <v>6</v>
      </c>
      <c r="D146">
        <v>0.8</v>
      </c>
      <c r="E146">
        <v>0</v>
      </c>
      <c r="F146">
        <v>0</v>
      </c>
      <c r="G146">
        <v>0</v>
      </c>
    </row>
    <row r="147" spans="1:7" x14ac:dyDescent="0.3">
      <c r="A147" s="4">
        <v>0</v>
      </c>
      <c r="B147">
        <v>5</v>
      </c>
      <c r="C147" t="s">
        <v>6</v>
      </c>
      <c r="D147">
        <v>0.8</v>
      </c>
      <c r="E147">
        <v>0</v>
      </c>
      <c r="F147">
        <v>0</v>
      </c>
      <c r="G147">
        <v>0</v>
      </c>
    </row>
    <row r="148" spans="1:7" x14ac:dyDescent="0.3">
      <c r="A148" s="4">
        <v>0</v>
      </c>
      <c r="B148">
        <v>5</v>
      </c>
      <c r="C148" t="s">
        <v>6</v>
      </c>
      <c r="D148">
        <v>0.8</v>
      </c>
      <c r="E148">
        <v>0</v>
      </c>
      <c r="F148">
        <v>0</v>
      </c>
      <c r="G148">
        <v>0</v>
      </c>
    </row>
    <row r="149" spans="1:7" x14ac:dyDescent="0.3">
      <c r="A149" s="4">
        <v>0</v>
      </c>
      <c r="B149">
        <v>5</v>
      </c>
      <c r="C149" t="s">
        <v>6</v>
      </c>
      <c r="D149">
        <v>0.8</v>
      </c>
      <c r="E149">
        <v>0</v>
      </c>
      <c r="F149">
        <v>0</v>
      </c>
      <c r="G149">
        <v>0</v>
      </c>
    </row>
    <row r="150" spans="1:7" x14ac:dyDescent="0.3">
      <c r="A150" t="s">
        <v>9</v>
      </c>
      <c r="B150">
        <v>5</v>
      </c>
      <c r="C150" t="s">
        <v>6</v>
      </c>
      <c r="D150">
        <v>0.8</v>
      </c>
      <c r="E150">
        <v>25</v>
      </c>
      <c r="F150">
        <v>18.75</v>
      </c>
      <c r="G150">
        <v>0</v>
      </c>
    </row>
    <row r="151" spans="1:7" x14ac:dyDescent="0.3">
      <c r="A151" t="s">
        <v>9</v>
      </c>
      <c r="B151">
        <v>5</v>
      </c>
      <c r="C151" t="s">
        <v>6</v>
      </c>
      <c r="D151">
        <v>0.8</v>
      </c>
      <c r="E151">
        <v>25</v>
      </c>
      <c r="F151">
        <v>18.75</v>
      </c>
      <c r="G151">
        <v>0</v>
      </c>
    </row>
    <row r="152" spans="1:7" x14ac:dyDescent="0.3">
      <c r="A152" t="s">
        <v>9</v>
      </c>
      <c r="B152">
        <v>5</v>
      </c>
      <c r="C152" t="s">
        <v>6</v>
      </c>
      <c r="D152">
        <v>0.8</v>
      </c>
      <c r="E152">
        <v>80</v>
      </c>
      <c r="F152">
        <v>60</v>
      </c>
      <c r="G152">
        <v>0</v>
      </c>
    </row>
    <row r="153" spans="1:7" x14ac:dyDescent="0.3">
      <c r="A153" t="s">
        <v>9</v>
      </c>
      <c r="B153">
        <v>5</v>
      </c>
      <c r="C153" t="s">
        <v>6</v>
      </c>
      <c r="D153">
        <v>0.8</v>
      </c>
      <c r="E153">
        <v>80</v>
      </c>
      <c r="F153">
        <v>60</v>
      </c>
      <c r="G153">
        <v>0</v>
      </c>
    </row>
    <row r="154" spans="1:7" x14ac:dyDescent="0.3">
      <c r="A154" t="s">
        <v>9</v>
      </c>
      <c r="B154">
        <v>5</v>
      </c>
      <c r="C154" t="s">
        <v>6</v>
      </c>
      <c r="D154">
        <v>0.8</v>
      </c>
      <c r="E154">
        <v>25</v>
      </c>
      <c r="F154">
        <v>18.75</v>
      </c>
      <c r="G154">
        <v>0</v>
      </c>
    </row>
    <row r="155" spans="1:7" x14ac:dyDescent="0.3">
      <c r="A155" t="s">
        <v>10</v>
      </c>
      <c r="B155">
        <v>5</v>
      </c>
      <c r="C155" t="s">
        <v>6</v>
      </c>
      <c r="D155">
        <v>0.8</v>
      </c>
      <c r="E155">
        <v>25</v>
      </c>
      <c r="F155">
        <v>0</v>
      </c>
      <c r="G155">
        <v>18.75</v>
      </c>
    </row>
    <row r="156" spans="1:7" x14ac:dyDescent="0.3">
      <c r="A156" t="s">
        <v>10</v>
      </c>
      <c r="B156">
        <v>5</v>
      </c>
      <c r="C156" t="s">
        <v>6</v>
      </c>
      <c r="D156">
        <v>0.8</v>
      </c>
      <c r="E156">
        <v>25</v>
      </c>
      <c r="F156">
        <v>0</v>
      </c>
      <c r="G156">
        <v>18.75</v>
      </c>
    </row>
    <row r="157" spans="1:7" x14ac:dyDescent="0.3">
      <c r="A157" t="s">
        <v>10</v>
      </c>
      <c r="B157">
        <v>5</v>
      </c>
      <c r="C157" t="s">
        <v>6</v>
      </c>
      <c r="D157">
        <v>0.8</v>
      </c>
      <c r="E157">
        <v>80</v>
      </c>
      <c r="F157">
        <v>0</v>
      </c>
      <c r="G157">
        <v>60</v>
      </c>
    </row>
    <row r="158" spans="1:7" x14ac:dyDescent="0.3">
      <c r="A158" t="s">
        <v>10</v>
      </c>
      <c r="B158">
        <v>5</v>
      </c>
      <c r="C158" t="s">
        <v>6</v>
      </c>
      <c r="D158">
        <v>0.8</v>
      </c>
      <c r="E158">
        <v>80</v>
      </c>
      <c r="F158">
        <v>0</v>
      </c>
      <c r="G158">
        <v>60</v>
      </c>
    </row>
    <row r="159" spans="1:7" x14ac:dyDescent="0.3">
      <c r="A159" t="s">
        <v>10</v>
      </c>
      <c r="B159">
        <v>5</v>
      </c>
      <c r="C159" t="s">
        <v>6</v>
      </c>
      <c r="D159">
        <v>0.8</v>
      </c>
      <c r="E159">
        <v>25</v>
      </c>
      <c r="F159">
        <v>0</v>
      </c>
      <c r="G159">
        <v>18.75</v>
      </c>
    </row>
    <row r="160" spans="1:7" x14ac:dyDescent="0.3">
      <c r="A160" t="s">
        <v>11</v>
      </c>
      <c r="B160">
        <v>5</v>
      </c>
      <c r="C160" t="s">
        <v>6</v>
      </c>
      <c r="D160">
        <v>0.8</v>
      </c>
      <c r="E160">
        <v>25</v>
      </c>
      <c r="F160">
        <f>18.75*1.2</f>
        <v>22.5</v>
      </c>
      <c r="G160">
        <f>18.75*0.2</f>
        <v>3.75</v>
      </c>
    </row>
    <row r="161" spans="1:7" x14ac:dyDescent="0.3">
      <c r="A161" t="s">
        <v>11</v>
      </c>
      <c r="B161">
        <v>5</v>
      </c>
      <c r="C161" t="s">
        <v>6</v>
      </c>
      <c r="D161">
        <v>0.8</v>
      </c>
      <c r="E161">
        <v>25</v>
      </c>
      <c r="F161">
        <f>18.75*1.2</f>
        <v>22.5</v>
      </c>
      <c r="G161">
        <f>18.75*0.2</f>
        <v>3.75</v>
      </c>
    </row>
    <row r="162" spans="1:7" x14ac:dyDescent="0.3">
      <c r="A162" t="s">
        <v>11</v>
      </c>
      <c r="B162">
        <v>5</v>
      </c>
      <c r="C162" t="s">
        <v>6</v>
      </c>
      <c r="D162">
        <v>0.8</v>
      </c>
      <c r="E162">
        <v>80</v>
      </c>
      <c r="F162">
        <v>72</v>
      </c>
      <c r="G162">
        <v>12</v>
      </c>
    </row>
    <row r="163" spans="1:7" x14ac:dyDescent="0.3">
      <c r="A163" t="s">
        <v>11</v>
      </c>
      <c r="B163">
        <v>5</v>
      </c>
      <c r="C163" t="s">
        <v>6</v>
      </c>
      <c r="D163">
        <v>0.8</v>
      </c>
      <c r="E163">
        <v>80</v>
      </c>
      <c r="F163">
        <v>72</v>
      </c>
      <c r="G163">
        <v>12</v>
      </c>
    </row>
    <row r="164" spans="1:7" x14ac:dyDescent="0.3">
      <c r="A164" t="s">
        <v>11</v>
      </c>
      <c r="B164">
        <v>5</v>
      </c>
      <c r="C164" t="s">
        <v>6</v>
      </c>
      <c r="D164">
        <v>0.8</v>
      </c>
      <c r="E164">
        <v>25</v>
      </c>
      <c r="F164">
        <f>18.75*1.2</f>
        <v>22.5</v>
      </c>
      <c r="G164">
        <f>18.75*0.2</f>
        <v>3.75</v>
      </c>
    </row>
    <row r="165" spans="1:7" x14ac:dyDescent="0.3">
      <c r="A165" t="s">
        <v>11</v>
      </c>
      <c r="B165">
        <v>5</v>
      </c>
      <c r="C165" t="s">
        <v>6</v>
      </c>
      <c r="D165">
        <v>0.8</v>
      </c>
      <c r="E165">
        <v>25</v>
      </c>
      <c r="F165">
        <f>18.75*1.2</f>
        <v>22.5</v>
      </c>
      <c r="G165">
        <f>18.75*0.2</f>
        <v>3.75</v>
      </c>
    </row>
    <row r="166" spans="1:7" x14ac:dyDescent="0.3">
      <c r="B166">
        <v>5</v>
      </c>
      <c r="C166" t="s">
        <v>6</v>
      </c>
      <c r="D166">
        <v>0.8</v>
      </c>
      <c r="E166">
        <v>0</v>
      </c>
      <c r="F166">
        <v>0</v>
      </c>
      <c r="G166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AA0E89CA2894381168CC6D8CBAA24" ma:contentTypeVersion="5" ma:contentTypeDescription="Crée un document." ma:contentTypeScope="" ma:versionID="08eff9f6138e7d45d146f4dad1a73e46">
  <xsd:schema xmlns:xsd="http://www.w3.org/2001/XMLSchema" xmlns:xs="http://www.w3.org/2001/XMLSchema" xmlns:p="http://schemas.microsoft.com/office/2006/metadata/properties" xmlns:ns3="d16765b7-2b6e-4f07-a4ba-5e72b3303905" targetNamespace="http://schemas.microsoft.com/office/2006/metadata/properties" ma:root="true" ma:fieldsID="7804f2dd971b8827b7b3412b32d2522a" ns3:_="">
    <xsd:import namespace="d16765b7-2b6e-4f07-a4ba-5e72b33039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765b7-2b6e-4f07-a4ba-5e72b3303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6765b7-2b6e-4f07-a4ba-5e72b3303905" xsi:nil="true"/>
  </documentManagement>
</p:properties>
</file>

<file path=customXml/itemProps1.xml><?xml version="1.0" encoding="utf-8"?>
<ds:datastoreItem xmlns:ds="http://schemas.openxmlformats.org/officeDocument/2006/customXml" ds:itemID="{D1907EF9-6380-4AFC-9424-710C0EB6A8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F27D2F-73EE-4B3D-86F2-F086448F96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765b7-2b6e-4f07-a4ba-5e72b3303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96EB77-9CF2-4A2C-83C4-353A6445A74D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16765b7-2b6e-4f07-a4ba-5e72b330390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BESS 600 kw 208V</vt:lpstr>
      <vt:lpstr>BESS 600 kw 480V</vt:lpstr>
      <vt:lpstr>J250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AlexisRacineux</dc:creator>
  <cp:lastModifiedBy>RACINEUX ALEXIS</cp:lastModifiedBy>
  <dcterms:created xsi:type="dcterms:W3CDTF">2025-09-12T17:58:18Z</dcterms:created>
  <dcterms:modified xsi:type="dcterms:W3CDTF">2025-09-15T22:55:59Z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0x010100E7CAA0E89CA2894381168CC6D8CBAA24</vt:lpwstr>
  </property>
</Properties>
</file>