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CIDEIM\DAVID\Proyecto de tesis - fellowship\3. Manejo de datos\3. Analisis tesis en R\Analisis tesis de maestria\Results\"/>
    </mc:Choice>
  </mc:AlternateContent>
  <bookViews>
    <workbookView xWindow="0" yWindow="0" windowWidth="20490" windowHeight="7350" firstSheet="1" activeTab="4"/>
  </bookViews>
  <sheets>
    <sheet name="Figura 1" sheetId="1" r:id="rId1"/>
    <sheet name="Tabla 3" sheetId="2" r:id="rId2"/>
    <sheet name="Tabla 4" sheetId="18" r:id="rId3"/>
    <sheet name="Figura 2a y 2b" sheetId="9" r:id="rId4"/>
    <sheet name="Tabla 5" sheetId="19" r:id="rId5"/>
    <sheet name="TabS1" sheetId="20" r:id="rId6"/>
    <sheet name="Figura S1" sheetId="14" r:id="rId7"/>
    <sheet name="Figura S2" sheetId="12" r:id="rId8"/>
    <sheet name="Tabla S2" sheetId="10" r:id="rId9"/>
    <sheet name="Figura S3" sheetId="13" r:id="rId10"/>
    <sheet name="Figura 3 PLSDA" sheetId="22" r:id="rId11"/>
    <sheet name="Figura 4a y 4b PLSDA" sheetId="25" r:id="rId12"/>
    <sheet name="Tabla 6" sheetId="5" r:id="rId13"/>
    <sheet name="Tabla 7" sheetId="16" r:id="rId14"/>
    <sheet name="Modelo multivariado PLSDA" sheetId="27" r:id="rId15"/>
    <sheet name="Figura funciones distribucion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6" l="1"/>
  <c r="K9" i="16"/>
  <c r="K10" i="16"/>
  <c r="K11" i="16"/>
  <c r="P11" i="16" s="1"/>
  <c r="K12" i="16"/>
  <c r="K13" i="16"/>
  <c r="K7" i="16"/>
  <c r="Q7" i="16" s="1"/>
  <c r="R8" i="16"/>
  <c r="R9" i="16"/>
  <c r="R10" i="16"/>
  <c r="R11" i="16"/>
  <c r="R12" i="16"/>
  <c r="R13" i="16"/>
  <c r="R7" i="16"/>
  <c r="Q10" i="16"/>
  <c r="P10" i="16"/>
  <c r="P7" i="16"/>
  <c r="P8" i="16"/>
  <c r="P9" i="16"/>
  <c r="P12" i="16"/>
  <c r="P13" i="16"/>
  <c r="Q11" i="16" l="1"/>
  <c r="S7" i="16"/>
  <c r="S11" i="16"/>
  <c r="S10" i="16"/>
  <c r="Q13" i="16"/>
  <c r="S13" i="16" s="1"/>
  <c r="Q9" i="16"/>
  <c r="S9" i="16" s="1"/>
  <c r="Q12" i="16"/>
  <c r="S12" i="16" s="1"/>
  <c r="Q8" i="16"/>
  <c r="S8" i="16" s="1"/>
</calcChain>
</file>

<file path=xl/sharedStrings.xml><?xml version="1.0" encoding="utf-8"?>
<sst xmlns="http://schemas.openxmlformats.org/spreadsheetml/2006/main" count="1248" uniqueCount="901">
  <si>
    <t>Caracteristicas sociodemograficas</t>
  </si>
  <si>
    <t>Cardiovascular</t>
  </si>
  <si>
    <t>Gastrointestinal</t>
  </si>
  <si>
    <t>Otra</t>
  </si>
  <si>
    <t>No dato</t>
  </si>
  <si>
    <t>Características clínicas en la evaluación de base</t>
  </si>
  <si>
    <t>Glucantime</t>
  </si>
  <si>
    <t>Glucantime + Penoxifilina</t>
  </si>
  <si>
    <t>Miltefosine</t>
  </si>
  <si>
    <t>Si</t>
  </si>
  <si>
    <t>No</t>
  </si>
  <si>
    <t>Evaluación de fin de tratamiento</t>
  </si>
  <si>
    <t>Mejoria</t>
  </si>
  <si>
    <t xml:space="preserve">Falla </t>
  </si>
  <si>
    <t>Evaluación de semana 8</t>
  </si>
  <si>
    <t>Dias transcurridos hasta la valoracion, Me (RIQ) o Media (SD)</t>
  </si>
  <si>
    <t>Evaluación de semana 13</t>
  </si>
  <si>
    <t>Evaluación de semana 26</t>
  </si>
  <si>
    <t xml:space="preserve">Leucocitos </t>
  </si>
  <si>
    <t>Cura</t>
  </si>
  <si>
    <t>Falla</t>
  </si>
  <si>
    <t>Comparaciones entre frecuencias absolutas por linea celular</t>
  </si>
  <si>
    <t>Neutrofilos</t>
  </si>
  <si>
    <t>Eosinofilos</t>
  </si>
  <si>
    <t>Basofilos</t>
  </si>
  <si>
    <t>Monocitos</t>
  </si>
  <si>
    <t>Granulocitos</t>
  </si>
  <si>
    <t>Linfocitos</t>
  </si>
  <si>
    <t>Hemoglobina</t>
  </si>
  <si>
    <t>Hematocrito</t>
  </si>
  <si>
    <t>Plaquetas</t>
  </si>
  <si>
    <t>Porcentaje Neutrofilos</t>
  </si>
  <si>
    <t>Porcentaje Eosinofilos</t>
  </si>
  <si>
    <t>Porcentaje Basofilos</t>
  </si>
  <si>
    <t>Porcentaje Monocitos</t>
  </si>
  <si>
    <t>Porcentaje Granulocitos</t>
  </si>
  <si>
    <t>Porcentaje Linfocitos</t>
  </si>
  <si>
    <t>Porcentajes de frecuencia entre las celulas inmunológicas</t>
  </si>
  <si>
    <t>Indices inmunológicos</t>
  </si>
  <si>
    <t>Indice Neutrofilos/Linfocitos</t>
  </si>
  <si>
    <t>Indice Eosinofilos/Linfocitos</t>
  </si>
  <si>
    <t>Indice Basofilos/Linfocitos</t>
  </si>
  <si>
    <t>Indice Monocitos/Linfocitos</t>
  </si>
  <si>
    <t>Indice compuesto (Neu+Eos+Basofilos+Monocitos+granulocitos) / Linfocitos</t>
  </si>
  <si>
    <t>Scatterplot matrix pretratamiento</t>
  </si>
  <si>
    <t>Scatterplot matrix postratamiento</t>
  </si>
  <si>
    <t>PC1</t>
  </si>
  <si>
    <t>Desviacion estandar</t>
  </si>
  <si>
    <t>Proporcion de  la varianza explicada</t>
  </si>
  <si>
    <t>Proporcion acumulada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</si>
  <si>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</si>
  <si>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</si>
  <si>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</si>
  <si>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</si>
  <si>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</si>
  <si>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</si>
  <si>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</si>
  <si>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</si>
  <si>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</si>
  <si>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</si>
  <si>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</si>
  <si>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xxx</t>
  </si>
  <si>
    <t>AIC</t>
  </si>
  <si>
    <t>BIC</t>
  </si>
  <si>
    <t>DIC</t>
  </si>
  <si>
    <t>OR modelo 1</t>
  </si>
  <si>
    <t>OR modelo 2</t>
  </si>
  <si>
    <t>OR modelo 3</t>
  </si>
  <si>
    <t>OR modelo 4</t>
  </si>
  <si>
    <t>Antecedente de Leishmaniasis, n (%)</t>
  </si>
  <si>
    <t>Etnia, n (%)</t>
  </si>
  <si>
    <t>Sexo, n (%)</t>
  </si>
  <si>
    <t>Ulcera - Placa</t>
  </si>
  <si>
    <t>IC</t>
  </si>
  <si>
    <t>p</t>
  </si>
  <si>
    <t>HEMOGRAMA PRE</t>
  </si>
  <si>
    <t xml:space="preserve">HEMOGRAMA POST </t>
  </si>
  <si>
    <t>RAZONES DE CAMBIO</t>
  </si>
  <si>
    <t>Modelos multivariados, metodo clásico</t>
  </si>
  <si>
    <t>Edad, Me (RIQ)</t>
  </si>
  <si>
    <t>N = 200</t>
  </si>
  <si>
    <t>Entre 1 y 6 años</t>
  </si>
  <si>
    <t>Entre 7 y 16 años</t>
  </si>
  <si>
    <t>Entre 17 y 44 años</t>
  </si>
  <si>
    <t>Mayor o igual a 60 años</t>
  </si>
  <si>
    <t>118 (61%)</t>
  </si>
  <si>
    <t>46 (24%)</t>
  </si>
  <si>
    <t>Edad por categorias, n (%)</t>
  </si>
  <si>
    <t>Femenino</t>
  </si>
  <si>
    <t>Masculino</t>
  </si>
  <si>
    <t>42 (21%)</t>
  </si>
  <si>
    <t>158 (79%)</t>
  </si>
  <si>
    <t>Afrocolombianos</t>
  </si>
  <si>
    <t>Mestizos</t>
  </si>
  <si>
    <t>Indigenas</t>
  </si>
  <si>
    <t>122 (61%)</t>
  </si>
  <si>
    <t>63 (32%)</t>
  </si>
  <si>
    <t>14 (7%)</t>
  </si>
  <si>
    <t>14 (7.4%)</t>
  </si>
  <si>
    <t>7 (3.8%)</t>
  </si>
  <si>
    <t>7 (3.8 %)</t>
  </si>
  <si>
    <t>199 (99.5%)</t>
  </si>
  <si>
    <t>1 (0.5%)</t>
  </si>
  <si>
    <t>4 (2 - 12)</t>
  </si>
  <si>
    <t>32 (23 - 46)</t>
  </si>
  <si>
    <t xml:space="preserve">Peso en kg, Me (RIQ) </t>
  </si>
  <si>
    <t xml:space="preserve">Talla en cm, Me (RIQ) </t>
  </si>
  <si>
    <t>68 (58 - 76)</t>
  </si>
  <si>
    <t>167 (158 - 173)</t>
  </si>
  <si>
    <t>23.7 (21.6 - 27.2)</t>
  </si>
  <si>
    <t xml:space="preserve">Indice de masa corporal, Me (RIQ) </t>
  </si>
  <si>
    <t>Categorias según indice de masa corporal, n (%)</t>
  </si>
  <si>
    <t>Entre 18 y 25 (Normal)</t>
  </si>
  <si>
    <t>Menor a 18 (Peso bajo)</t>
  </si>
  <si>
    <t>Mayor que 25 y hasta 30 (Sobrepeso)</t>
  </si>
  <si>
    <t>Mayor que 30 y hasta 35 (Obesidad grado I)</t>
  </si>
  <si>
    <t>Mayor que 35  (Obesidad grado II)</t>
  </si>
  <si>
    <t>92 (48%)</t>
  </si>
  <si>
    <t>26 (14%)</t>
  </si>
  <si>
    <t>56 (29%)</t>
  </si>
  <si>
    <t>17 (8.5%)</t>
  </si>
  <si>
    <t>Número de lesiones pretratamiento, Me (RIQ)</t>
  </si>
  <si>
    <t>1 (1 - 2.5)</t>
  </si>
  <si>
    <t>Una lesion</t>
  </si>
  <si>
    <t>Dos lesiones</t>
  </si>
  <si>
    <t>Tres o mas lesiones</t>
  </si>
  <si>
    <t>Categorias según numero de lesiones, n (%)</t>
  </si>
  <si>
    <t>100 (50%)</t>
  </si>
  <si>
    <t>50 (25.1%)</t>
  </si>
  <si>
    <t>49 (24.9%)</t>
  </si>
  <si>
    <t>Ulcera</t>
  </si>
  <si>
    <t>Nodulo</t>
  </si>
  <si>
    <t>Papula</t>
  </si>
  <si>
    <t>Placa</t>
  </si>
  <si>
    <t>171 (86%)</t>
  </si>
  <si>
    <t>2 (1%)</t>
  </si>
  <si>
    <t>3 (1.5%)</t>
  </si>
  <si>
    <t>21 (11%)</t>
  </si>
  <si>
    <t>171 (85%)</t>
  </si>
  <si>
    <t>2 (1.25%)</t>
  </si>
  <si>
    <t>Tipo de lesion principal pretratamiento, n (%)</t>
  </si>
  <si>
    <t>Presencia de linfadenopatia pretratamiento, n (%)</t>
  </si>
  <si>
    <t>38 (19%)</t>
  </si>
  <si>
    <t>7 (3.5%)</t>
  </si>
  <si>
    <t>Infección concomitante pretratamiento, n (%)</t>
  </si>
  <si>
    <t>Presencia de comorbilidades, n (%)</t>
  </si>
  <si>
    <t>10 (5%)</t>
  </si>
  <si>
    <t>1 (1-2)</t>
  </si>
  <si>
    <t>Numero de pacientes en los que no aplica</t>
  </si>
  <si>
    <t>6 (3.2%)</t>
  </si>
  <si>
    <t>5 (2.6%)</t>
  </si>
  <si>
    <t>2 (1.2%)</t>
  </si>
  <si>
    <t>Numero de comorbilidades por paciente, Me (RIQ)</t>
  </si>
  <si>
    <t>Tipo de sistema afectado por comorbilidades, n (%)</t>
  </si>
  <si>
    <t>Respiratorio</t>
  </si>
  <si>
    <t>Endocrino</t>
  </si>
  <si>
    <t>Neurológico</t>
  </si>
  <si>
    <t>Otro tipo de comorbilidad</t>
  </si>
  <si>
    <t>Hemograma pretratamiento realizado, n (%)</t>
  </si>
  <si>
    <t>Hemograma postratamiento realizado, n (%)</t>
  </si>
  <si>
    <t>196 (98%)</t>
  </si>
  <si>
    <t>Especie parasitaria aislada, n (%)</t>
  </si>
  <si>
    <t>153 (76.5%)</t>
  </si>
  <si>
    <t>Pacientes con aislamiento de la especie, n (%)</t>
  </si>
  <si>
    <t>Leishmania (Viannia) guyanensis</t>
  </si>
  <si>
    <t>Leishmania (Viannia) braziliensis</t>
  </si>
  <si>
    <t>Leishmania (Viannia) panamensis</t>
  </si>
  <si>
    <t>Leishmania Viannia spp.</t>
  </si>
  <si>
    <t>130 (85%)</t>
  </si>
  <si>
    <t>1 (0.7%)</t>
  </si>
  <si>
    <t>4 (2.6%)</t>
  </si>
  <si>
    <t>18 (11.7%)</t>
  </si>
  <si>
    <t>95 (48%)</t>
  </si>
  <si>
    <t>69 (34%)</t>
  </si>
  <si>
    <t>36 (18%)</t>
  </si>
  <si>
    <t>19.88 (19.44 - 19.98)</t>
  </si>
  <si>
    <t>2.20 (2.00 - 2.34)</t>
  </si>
  <si>
    <t>Normal</t>
  </si>
  <si>
    <t>Supra dosis (&gt;20 mg/kg/dia)</t>
  </si>
  <si>
    <t>Dosis de Glucantime en mg/kg/dia, Me (RIQ)</t>
  </si>
  <si>
    <t>Dosis de Miltefosine en mg/kg/dia, Me (RIQ)</t>
  </si>
  <si>
    <t>111 (85%)</t>
  </si>
  <si>
    <t>20 (15%)</t>
  </si>
  <si>
    <t>Infradosis (&lt;10 mg/kg/dia)</t>
  </si>
  <si>
    <t>Rango terapéutico alcanzado con la dosis de Glucantime, n (%)</t>
  </si>
  <si>
    <t>Rango terapéutico alcanzado con la dosis de Miltefosine, n (%)</t>
  </si>
  <si>
    <t>Supra dosis (&gt;2.5 mg/kg/dia)</t>
  </si>
  <si>
    <t>Infradosis (&lt;1.5 mg/kg/dia)</t>
  </si>
  <si>
    <t>4 (5.8%)</t>
  </si>
  <si>
    <t>2 (2.9%)</t>
  </si>
  <si>
    <t>63 (91.3%)</t>
  </si>
  <si>
    <t>No aplica, n</t>
  </si>
  <si>
    <t>No dato, n</t>
  </si>
  <si>
    <t>Especie no aislada, n</t>
  </si>
  <si>
    <t>Tratamiento prescrito, n (%)</t>
  </si>
  <si>
    <t>174 (87%)</t>
  </si>
  <si>
    <t>24 (12%)</t>
  </si>
  <si>
    <t>Visita de fin de tratamiento realizada, n (%)</t>
  </si>
  <si>
    <t>195 (98%)</t>
  </si>
  <si>
    <t>Evolución de la lesion principal (Variacion pretratamiento - postratamiento), n (%)</t>
  </si>
  <si>
    <t>102 (60%)</t>
  </si>
  <si>
    <t>Ulcera  - Ulcera</t>
  </si>
  <si>
    <t>38 (22%)</t>
  </si>
  <si>
    <t>Otros cambios</t>
  </si>
  <si>
    <t>31 (18%)</t>
  </si>
  <si>
    <t>Presencia de linfadenopatia postratamiento, n (%)</t>
  </si>
  <si>
    <t>Infección concomitante postratamiento, n (%)</t>
  </si>
  <si>
    <t>5 (2.5%)</t>
  </si>
  <si>
    <t>99.93 (1.39)</t>
  </si>
  <si>
    <t>Porcentaje de adherencia al tratamiento, Media (SD)</t>
  </si>
  <si>
    <t>Dias transcurridos hasta la valoracion, Me (RIQ)</t>
  </si>
  <si>
    <t>26 (21-28)</t>
  </si>
  <si>
    <t>152 (76%)</t>
  </si>
  <si>
    <t xml:space="preserve">Dias transcurridos hasta la valoracion, Me (RIQ) </t>
  </si>
  <si>
    <t>56 (50-59)</t>
  </si>
  <si>
    <t>4 (2.4%)</t>
  </si>
  <si>
    <t>Cura aparente</t>
  </si>
  <si>
    <t>Visita de semana 8 realizada presencialmente, n (%)</t>
  </si>
  <si>
    <t>Estado definido a semana 8 (presencial o telefonico), n (%)</t>
  </si>
  <si>
    <t>Visita de semana 13 realizada presencialmente, n (%)</t>
  </si>
  <si>
    <t>186 (93%)</t>
  </si>
  <si>
    <t>91 (89-96)</t>
  </si>
  <si>
    <t>23 (12%)</t>
  </si>
  <si>
    <t>162 (97.6%)</t>
  </si>
  <si>
    <t>166 (88%)</t>
  </si>
  <si>
    <t>Estado definido a semana 13 (presencial o telefonico), n (%)</t>
  </si>
  <si>
    <t>Visita de semana 26 realizada presencialmente, n (%)</t>
  </si>
  <si>
    <t>145 (74%)</t>
  </si>
  <si>
    <t>194 (183-208)</t>
  </si>
  <si>
    <t>Cura definitiva</t>
  </si>
  <si>
    <t>Estado definido a semana 26 (presencial o telefonico), n (%)</t>
  </si>
  <si>
    <t>30 (18%)</t>
  </si>
  <si>
    <t>135 (82%)</t>
  </si>
  <si>
    <t>169 (84%)</t>
  </si>
  <si>
    <t>31 (16%)</t>
  </si>
  <si>
    <t>Estado final en el estudio (Valoracion de semana 13 o posteriores), n (%)</t>
  </si>
  <si>
    <t>Granulocitos inmaduros</t>
  </si>
  <si>
    <t>47 (37 - 53)</t>
  </si>
  <si>
    <t>Porcentaje Granulocitos inmaduros</t>
  </si>
  <si>
    <t>36 (30 - 42)</t>
  </si>
  <si>
    <t>Pre, Me (RIQ)</t>
  </si>
  <si>
    <t>Post, Me (RIQ)</t>
  </si>
  <si>
    <t>50 (41 - 59)</t>
  </si>
  <si>
    <t>29 (20 - 37)</t>
  </si>
  <si>
    <t>29 ( 20 - 37)</t>
  </si>
  <si>
    <t>Indice Granulocitos inmaduros exponenciados/Linfocitos</t>
  </si>
  <si>
    <t>Indice Neutrofilos/Granulocitos inmaduros exponenciados</t>
  </si>
  <si>
    <t>Indice Eosinofilos/Granulocitos inmaduros exponenciados</t>
  </si>
  <si>
    <t>Indice Basofilos/Granulocitos inmaduros exponenciados</t>
  </si>
  <si>
    <t>Razon de cambio, Me (RIQ)</t>
  </si>
  <si>
    <t>Entre 45 y 59 años</t>
  </si>
  <si>
    <t>34 (25 - 46)</t>
  </si>
  <si>
    <t>26 (21 - 34)</t>
  </si>
  <si>
    <t>Tiempo de evolución de los sintomas en semanas, Me (RIQ)</t>
  </si>
  <si>
    <t>4 (4 - 4)</t>
  </si>
  <si>
    <t>0.84 - 0.99</t>
  </si>
  <si>
    <t>67 (59 - 74)</t>
  </si>
  <si>
    <t>166 (158 - 172)</t>
  </si>
  <si>
    <t>172 (161 - 174)</t>
  </si>
  <si>
    <t>22 (14%)</t>
  </si>
  <si>
    <t>1 (1-3)</t>
  </si>
  <si>
    <t>2 (1-2)</t>
  </si>
  <si>
    <t>25 (81%)</t>
  </si>
  <si>
    <t>0.06 - 3.05</t>
  </si>
  <si>
    <t>Supra dosis (&gt;20 mg/kg/dia para Glucantime o &gt;2.5 mg/kg/dia para miltefosine)</t>
  </si>
  <si>
    <t>Infradosis (&lt;10 mg/kg/dia para Glucantime o &lt;1.5 mg/kg/dia para miltefosine)</t>
  </si>
  <si>
    <t>Rango terapéutico de medicamento antileishmanial, n (%)</t>
  </si>
  <si>
    <t>0.67 - 4.33</t>
  </si>
  <si>
    <t>.</t>
  </si>
  <si>
    <t>Falla (n = 31)</t>
  </si>
  <si>
    <t>Cura (n = 169)</t>
  </si>
  <si>
    <r>
      <t xml:space="preserve">40 </t>
    </r>
    <r>
      <rPr>
        <sz val="11"/>
        <rFont val="Calibri"/>
        <family val="2"/>
        <scheme val="minor"/>
      </rPr>
      <t>(95,2%)</t>
    </r>
  </si>
  <si>
    <t>2 (4,8%)</t>
  </si>
  <si>
    <t>129 (82%)</t>
  </si>
  <si>
    <t>29 (18%)</t>
  </si>
  <si>
    <t>4 (57%)</t>
  </si>
  <si>
    <t>3 (43%)</t>
  </si>
  <si>
    <t>13 (92,9%)</t>
  </si>
  <si>
    <t>1 (7,1%)</t>
  </si>
  <si>
    <t>96 (81%)</t>
  </si>
  <si>
    <t>22 (19%)</t>
  </si>
  <si>
    <t>42 (91,3%)</t>
  </si>
  <si>
    <t>4 (8,7%)</t>
  </si>
  <si>
    <t>6 (86%)</t>
  </si>
  <si>
    <t>1 (14%)</t>
  </si>
  <si>
    <t>100 (82%)</t>
  </si>
  <si>
    <t>22 (18%)</t>
  </si>
  <si>
    <t>56 (89%)</t>
  </si>
  <si>
    <t>7 (11%)</t>
  </si>
  <si>
    <t>12 (86%)</t>
  </si>
  <si>
    <t>2 (14%)</t>
  </si>
  <si>
    <t>168 (84%)</t>
  </si>
  <si>
    <t>1 (100%)</t>
  </si>
  <si>
    <t>74 (80%)</t>
  </si>
  <si>
    <t>18 (20%)</t>
  </si>
  <si>
    <t>22 (85%)</t>
  </si>
  <si>
    <t>4 (15%)</t>
  </si>
  <si>
    <t>47 (84%)</t>
  </si>
  <si>
    <t>9 (16%)</t>
  </si>
  <si>
    <t>17 (100%)</t>
  </si>
  <si>
    <t>85 (85%)</t>
  </si>
  <si>
    <t>15 (15%)</t>
  </si>
  <si>
    <t>40 (82%)</t>
  </si>
  <si>
    <t>9 (18%)</t>
  </si>
  <si>
    <t>43 (86%)</t>
  </si>
  <si>
    <t>7 (14%)</t>
  </si>
  <si>
    <t>146 (85%)</t>
  </si>
  <si>
    <t>25 (15%)</t>
  </si>
  <si>
    <t>1 (33%)</t>
  </si>
  <si>
    <t>2 (67%)</t>
  </si>
  <si>
    <t>1 (50%)</t>
  </si>
  <si>
    <t>19 (90,5%)</t>
  </si>
  <si>
    <t>2 (9,5%)</t>
  </si>
  <si>
    <t>23.9 (21,8 - 27,5)</t>
  </si>
  <si>
    <t>23.2 (21,0 - 25,4)</t>
  </si>
  <si>
    <t>139 (86%)</t>
  </si>
  <si>
    <t>29 (76%)</t>
  </si>
  <si>
    <t>9 (24%)</t>
  </si>
  <si>
    <t>165 (85%)</t>
  </si>
  <si>
    <t>28 (15%)</t>
  </si>
  <si>
    <t>161 (85%)</t>
  </si>
  <si>
    <t>8 (80%)</t>
  </si>
  <si>
    <t>2 (20%)</t>
  </si>
  <si>
    <t>1 (1-1,5)</t>
  </si>
  <si>
    <t>110 (85%)</t>
  </si>
  <si>
    <t>12 (67%)</t>
  </si>
  <si>
    <t>6 (33%)</t>
  </si>
  <si>
    <t>4 (100%)</t>
  </si>
  <si>
    <t>80 (84%)</t>
  </si>
  <si>
    <t>15 (16%)</t>
  </si>
  <si>
    <t>28 (78%)</t>
  </si>
  <si>
    <t>8 (22%)</t>
  </si>
  <si>
    <t>61 (88%)</t>
  </si>
  <si>
    <t>8 (12%)</t>
  </si>
  <si>
    <t>148 (85%)</t>
  </si>
  <si>
    <t>26 (15%)</t>
  </si>
  <si>
    <t>19 (79%)</t>
  </si>
  <si>
    <t>5 (21%)</t>
  </si>
  <si>
    <t>2 (100%)</t>
  </si>
  <si>
    <t>91 (89%)</t>
  </si>
  <si>
    <t>11 (11%)</t>
  </si>
  <si>
    <t>26 (68%)</t>
  </si>
  <si>
    <t>12 (32%)</t>
  </si>
  <si>
    <t>6 (19%)</t>
  </si>
  <si>
    <t>29(15%)</t>
  </si>
  <si>
    <t>3 (60%)</t>
  </si>
  <si>
    <t>2 (40%)</t>
  </si>
  <si>
    <t>99,74 (1,44)</t>
  </si>
  <si>
    <t>99,72 (1,08)</t>
  </si>
  <si>
    <t>0,95 - 15,50</t>
  </si>
  <si>
    <t>0,95 - 1,00</t>
  </si>
  <si>
    <t>0.05 - 2,62</t>
  </si>
  <si>
    <t>0,90 - 5,85</t>
  </si>
  <si>
    <t>0,12 - 4,88</t>
  </si>
  <si>
    <t>0,16 - 1,27</t>
  </si>
  <si>
    <t>0,73 - 3,59</t>
  </si>
  <si>
    <t>0,29 - 5,54</t>
  </si>
  <si>
    <t>RR</t>
  </si>
  <si>
    <t>0,97*</t>
  </si>
  <si>
    <t>0,92*</t>
  </si>
  <si>
    <t>0,92 - 1,01</t>
  </si>
  <si>
    <t>0,98 - 1,03</t>
  </si>
  <si>
    <t>0,89 - 1,01</t>
  </si>
  <si>
    <t>0,29 - 2,12</t>
  </si>
  <si>
    <t>0,39 - 1,70</t>
  </si>
  <si>
    <t>//</t>
  </si>
  <si>
    <t>0,57 - 2,59</t>
  </si>
  <si>
    <t>0,40 - 2,14</t>
  </si>
  <si>
    <t>1,89 - 10,97</t>
  </si>
  <si>
    <t>0,81 - 14,32</t>
  </si>
  <si>
    <t>0,86 - 3,45</t>
  </si>
  <si>
    <t>0,16 - 2,55</t>
  </si>
  <si>
    <t>1,17 - 7,42</t>
  </si>
  <si>
    <t>0,36 - 4,73</t>
  </si>
  <si>
    <t>0,82*</t>
  </si>
  <si>
    <t>1,00 - 4,66</t>
  </si>
  <si>
    <t>0,65 - 3,03</t>
  </si>
  <si>
    <t>0,32 - 1,63</t>
  </si>
  <si>
    <t>0,59 - 3,28</t>
  </si>
  <si>
    <t>1,41 - 6,06</t>
  </si>
  <si>
    <t>0,86 - 8,24</t>
  </si>
  <si>
    <t>Tiempo de evolución categorica, n (%)</t>
  </si>
  <si>
    <t>Mas de cuatro semanas de sintomas</t>
  </si>
  <si>
    <t>Menor o igual a cuatro semanas con los sintomas</t>
  </si>
  <si>
    <t>13 (17%)</t>
  </si>
  <si>
    <t>62 (83%)</t>
  </si>
  <si>
    <t>83 (87%)</t>
  </si>
  <si>
    <t>12 (13%)</t>
  </si>
  <si>
    <t>0,66 - 2,83</t>
  </si>
  <si>
    <t>1,00*</t>
  </si>
  <si>
    <t>// no pudo obtenerse debido a problemas de convergencia en la regresión log-binomial</t>
  </si>
  <si>
    <t>* Para las variables numericas se calculó el RR utilizando un modelo regresion log-binomial.</t>
  </si>
  <si>
    <t>7,20 (5,74 - 8,54)</t>
  </si>
  <si>
    <t>6,66 (5,53 - 8,72)</t>
  </si>
  <si>
    <t>0,99 (0,81 - 1,15)</t>
  </si>
  <si>
    <t>3,25 (2,40 - 4,25)</t>
  </si>
  <si>
    <t>3,38 (2,46 - 4,50)</t>
  </si>
  <si>
    <t>1,03 (0,82-1,34)</t>
  </si>
  <si>
    <t>0,53 (0,27 - 0,86)</t>
  </si>
  <si>
    <t>0,73 (0,41 - 0,71)</t>
  </si>
  <si>
    <t>1,36 (1,00-2,03)</t>
  </si>
  <si>
    <t>0,03 (0,03 - 0,05)</t>
  </si>
  <si>
    <t>0,03 (0,02 - 0,04)</t>
  </si>
  <si>
    <t>1,00 (0,50 - 1,00)</t>
  </si>
  <si>
    <t>0,58 (0,46 - 0,70)</t>
  </si>
  <si>
    <t>0,56 (0,46 - 0,71)</t>
  </si>
  <si>
    <t>0,98 (0,79 - 1,17)</t>
  </si>
  <si>
    <t>0,02 (0,01 - 0,02)</t>
  </si>
  <si>
    <t>0,02 (0,01 - 0,03)</t>
  </si>
  <si>
    <t>1,00 (0,99 - 1,01)</t>
  </si>
  <si>
    <t>2,47 (1,98 - 2,97)</t>
  </si>
  <si>
    <t>1,86 (1,23 - 2,82)</t>
  </si>
  <si>
    <t>0,75 (0,55 - 1,02)</t>
  </si>
  <si>
    <t>14,60 (13,40 - 15,50)</t>
  </si>
  <si>
    <t>13,30 (12,50 - 14,30)</t>
  </si>
  <si>
    <t>0,94 (0,89 - 0,99)</t>
  </si>
  <si>
    <t>43,20 (40,00 - 45,70)</t>
  </si>
  <si>
    <t>39,0 (37,20 - 42,00)</t>
  </si>
  <si>
    <t>0,93 (0,88 - 0,98)</t>
  </si>
  <si>
    <t>265,00 (226,00 - 310,00)</t>
  </si>
  <si>
    <t>1,07 ( 0,92 - 1,26)</t>
  </si>
  <si>
    <t>7,7 (3,9 - 12,3)</t>
  </si>
  <si>
    <t>0,80 (0,60 - 0,99)</t>
  </si>
  <si>
    <t>0,49 (0,35 - 0,69)</t>
  </si>
  <si>
    <t>0,37 ( 0,27 - 0,59)</t>
  </si>
  <si>
    <t>0,86 (0,61 - 1,23)</t>
  </si>
  <si>
    <t>8,12 (7,02 - 9,74)</t>
  </si>
  <si>
    <t>8,22 (6,96 - 9,84)</t>
  </si>
  <si>
    <t>1,01 (0,87 - 1,23)</t>
  </si>
  <si>
    <t>15,2 (11,8 - 18,3)</t>
  </si>
  <si>
    <t>1,32 (0,92 - 1,76)</t>
  </si>
  <si>
    <t>1,73 (1,15 - 2,68)</t>
  </si>
  <si>
    <t>1,35 (0,96 - 1,97)</t>
  </si>
  <si>
    <t>0,20 (0,11 - 0,33)</t>
  </si>
  <si>
    <t>0,39 ( 0,26 - 0,59)</t>
  </si>
  <si>
    <t>1,71 (1,11 - 3,26)</t>
  </si>
  <si>
    <t>0,014 (0,010 - 0,019)</t>
  </si>
  <si>
    <t>0,014 (0,010 - 0,022)</t>
  </si>
  <si>
    <t>1,11 (0,83 - 1,49)</t>
  </si>
  <si>
    <t>0,24 (0,19 - 0,29)</t>
  </si>
  <si>
    <t>0,28 (0,21 - 0,43)</t>
  </si>
  <si>
    <t>1,33 (0,97 - 1,81)</t>
  </si>
  <si>
    <t>0,41 (0,34 - 0,51)</t>
  </si>
  <si>
    <t>0,55 (0,36 - 0,85)</t>
  </si>
  <si>
    <t>1,32 (1,00 - 1,83)</t>
  </si>
  <si>
    <t>3,14(2,36 - 4,11)</t>
  </si>
  <si>
    <t>3,30 (2,41 - 4,44)</t>
  </si>
  <si>
    <t>1,04(0,82 - 1,35)</t>
  </si>
  <si>
    <t>0,52 (0,26-0,85)</t>
  </si>
  <si>
    <t>0,75 (0,47 - 1,08)</t>
  </si>
  <si>
    <t>1,36 (0,97 - 2,04)</t>
  </si>
  <si>
    <t>0,030 (0,028 - 0,049)</t>
  </si>
  <si>
    <t>0,029 (0,02 - 0,039)</t>
  </si>
  <si>
    <t>0,97 (0,51 - 1,03)</t>
  </si>
  <si>
    <t>2,55 (1,65 - 3,90)</t>
  </si>
  <si>
    <t>1,43 (1,02 - 2,04)</t>
  </si>
  <si>
    <t xml:space="preserve">Para centrar las variables se tomó la observación en cada uno de los individuos de estudio y se le restó el valor de la media correspondiente a cada una de las variables </t>
  </si>
  <si>
    <t>Para escalar las variables se tomó el valor centrado y se dividió entre la desviación estandar de cada una de las variables</t>
  </si>
  <si>
    <t xml:space="preserve"> -0,09 (-0,74 - 0,51)</t>
  </si>
  <si>
    <t xml:space="preserve"> -0,13 (-0,67 - 0,51)</t>
  </si>
  <si>
    <t xml:space="preserve"> -0,25 (-0,70 - 0,32)</t>
  </si>
  <si>
    <t xml:space="preserve"> -0,42 (-0,42 - 0,54)</t>
  </si>
  <si>
    <t xml:space="preserve"> -0,15 (-0,72 - 0,42)</t>
  </si>
  <si>
    <t xml:space="preserve"> -0,01 (-0,54 - 0,01)</t>
  </si>
  <si>
    <t xml:space="preserve"> -0,16 (-0,68 - 0,37)</t>
  </si>
  <si>
    <t xml:space="preserve"> 0,13 (-0,69 - 0,74)</t>
  </si>
  <si>
    <t xml:space="preserve"> 0,10 (-0,68 - 0,70)</t>
  </si>
  <si>
    <t xml:space="preserve"> -0,10 (-0,72 - 0,62)</t>
  </si>
  <si>
    <t xml:space="preserve"> -0,12 (-0,67 - 0,56)</t>
  </si>
  <si>
    <t xml:space="preserve"> -0,19 (-0,80 - 0,54)</t>
  </si>
  <si>
    <t xml:space="preserve"> -0,21 (-0,68 - 0,53)</t>
  </si>
  <si>
    <t xml:space="preserve"> -0,15 (-0,69 - 0,65)</t>
  </si>
  <si>
    <t xml:space="preserve"> -0,09 (-0,72 - 0,49)</t>
  </si>
  <si>
    <t xml:space="preserve"> -0,06 (-0,68 - 0,56)</t>
  </si>
  <si>
    <t xml:space="preserve"> -0,16 (-0,63 - 0,35)</t>
  </si>
  <si>
    <t xml:space="preserve"> -0,25 (-0,73 - 0,41)</t>
  </si>
  <si>
    <t xml:space="preserve"> -0,20 (-0,70 - 0,40)</t>
  </si>
  <si>
    <t xml:space="preserve"> -0,13 (-0,68 - 0,48)</t>
  </si>
  <si>
    <t xml:space="preserve"> -0,14 (-0,65 - 0,53)</t>
  </si>
  <si>
    <t xml:space="preserve"> -0,13 (-0,66 - 0,53)</t>
  </si>
  <si>
    <t xml:space="preserve"> -0,26 (-0,71 - 0,32)</t>
  </si>
  <si>
    <t xml:space="preserve"> -0,40 (-0,50 - 0,57)</t>
  </si>
  <si>
    <t xml:space="preserve"> -0,19 (-0,61 - 0,41)</t>
  </si>
  <si>
    <t xml:space="preserve"> -0,26 (-0,67 - 0,51)</t>
  </si>
  <si>
    <t xml:space="preserve"> -0,18 (-0,71 - 0,54)</t>
  </si>
  <si>
    <t xml:space="preserve"> -0,22 (-0,69 - 0,36)</t>
  </si>
  <si>
    <t xml:space="preserve"> -0,11 (-0,62 - 0,41)</t>
  </si>
  <si>
    <t xml:space="preserve"> -0,26 (-0,70 - 0,52)</t>
  </si>
  <si>
    <t xml:space="preserve"> -0,13 (-0,67 - 0,42)</t>
  </si>
  <si>
    <t xml:space="preserve"> -0,24 (-0,76 - 0,55)</t>
  </si>
  <si>
    <t xml:space="preserve"> -0,01 (-0,66 - 0,75)</t>
  </si>
  <si>
    <t xml:space="preserve"> -0,10 (-0,81 - 0,76)</t>
  </si>
  <si>
    <t xml:space="preserve"> -0,26 (-0,73 - 0,52)</t>
  </si>
  <si>
    <t xml:space="preserve"> -0,17 (-0,65 - 0,46)</t>
  </si>
  <si>
    <t xml:space="preserve"> -0,19 (-0,67 - 0,67)</t>
  </si>
  <si>
    <t xml:space="preserve"> -0,09 (-0,71 - 0,70)</t>
  </si>
  <si>
    <t xml:space="preserve"> -0,27 (-0,66 - 0,36)</t>
  </si>
  <si>
    <t xml:space="preserve"> -0,29 (-0,61 - 0,31)</t>
  </si>
  <si>
    <t xml:space="preserve"> -0,31 (-0,68 - 0,45)</t>
  </si>
  <si>
    <t xml:space="preserve"> -0,33 (-0,71 - 0,42)</t>
  </si>
  <si>
    <t xml:space="preserve"> -0,24 (-0,82 - 0,66)</t>
  </si>
  <si>
    <t xml:space="preserve"> -0,15 (-0,70 - 0,54)</t>
  </si>
  <si>
    <t xml:space="preserve"> -0,22 (-0,69 - 0,35)</t>
  </si>
  <si>
    <t xml:space="preserve"> -0,11 (-0,61 - 0,42)</t>
  </si>
  <si>
    <t xml:space="preserve"> -0,27 (-0,54 - 0,23)</t>
  </si>
  <si>
    <t xml:space="preserve"> -0,06 (-0,72 - 0,51)</t>
  </si>
  <si>
    <t xml:space="preserve"> -0,24 (-0,60 - 0,28)</t>
  </si>
  <si>
    <t xml:space="preserve"> -0,29 (-0,49 - 0,08)</t>
  </si>
  <si>
    <t xml:space="preserve"> 0,18 (-0,91 - 0,18)</t>
  </si>
  <si>
    <t xml:space="preserve"> -0,16 (-0,73 - 0,40)</t>
  </si>
  <si>
    <t xml:space="preserve"> -0,15 (-0,68 - 0,38)</t>
  </si>
  <si>
    <t xml:space="preserve"> -0,15 (-0,78 - 0,70)</t>
  </si>
  <si>
    <t xml:space="preserve"> 0,05 (-0,67 - 0,72)</t>
  </si>
  <si>
    <t xml:space="preserve"> 0,05 (-0,69 - 0,63)</t>
  </si>
  <si>
    <t xml:space="preserve"> -0,17 (-0,62 - 0,36)</t>
  </si>
  <si>
    <t xml:space="preserve"> -0,30 (-0,47 - 0,09)</t>
  </si>
  <si>
    <t xml:space="preserve"> -0,18 (-0,70 - 0,59)</t>
  </si>
  <si>
    <t xml:space="preserve"> -0,17 (-0,58 - 0,31)</t>
  </si>
  <si>
    <t xml:space="preserve"> -0,19 (-0,63 - 0,21)</t>
  </si>
  <si>
    <t xml:space="preserve"> -0,04 (-0,74 - 0,60)</t>
  </si>
  <si>
    <t xml:space="preserve"> -0,30 (-0,63 - 0,21)</t>
  </si>
  <si>
    <t xml:space="preserve"> -0,34 (-0,50 - 0,07)</t>
  </si>
  <si>
    <t xml:space="preserve"> -0,19 (-0,69 - 0,46)</t>
  </si>
  <si>
    <t xml:space="preserve"> -0,19 (-0,70 - 0,51)</t>
  </si>
  <si>
    <t xml:space="preserve"> -0,25 (-0,71 - 0,51)</t>
  </si>
  <si>
    <t xml:space="preserve"> -0,23 (-0,61 - 0,29)</t>
  </si>
  <si>
    <t xml:space="preserve"> -0,29 (-0,50 - 0,09)</t>
  </si>
  <si>
    <t xml:space="preserve"> -0,13 (-0,89 - 0,25)</t>
  </si>
  <si>
    <t xml:space="preserve"> -0,29 (-0,72 - 0,35)</t>
  </si>
  <si>
    <t>Globulos rojos</t>
  </si>
  <si>
    <t>5,05 (4,76 - 5,36)</t>
  </si>
  <si>
    <t>4,76 (4,45 - 5,03)</t>
  </si>
  <si>
    <t>0,94 (0,91 - 0,99)</t>
  </si>
  <si>
    <t>0,04 (-0,57 - 0,70)</t>
  </si>
  <si>
    <t>0,00 (-0,62 - 0,56)</t>
  </si>
  <si>
    <t>-0,09 (-0,62 - 0,67)</t>
  </si>
  <si>
    <t>1,37 (1,01 - 2,17)</t>
  </si>
  <si>
    <t xml:space="preserve">Indice Neutrofilos/Basofilos </t>
  </si>
  <si>
    <t>Indice Basofilos / Monocitos</t>
  </si>
  <si>
    <t>Indice Neutrofilos / Monocitos</t>
  </si>
  <si>
    <t>Indice Eosinofilos / Monocitos</t>
  </si>
  <si>
    <t>87 (58 - 136)</t>
  </si>
  <si>
    <t>5,40 (4,16 - 6,95)</t>
  </si>
  <si>
    <t>0,92 (0,45 - 1,56)</t>
  </si>
  <si>
    <t>0,06 (0,04 - 0,08)</t>
  </si>
  <si>
    <t>127 (75 - 205)</t>
  </si>
  <si>
    <t>5,89 (4,33 - 7,78)</t>
  </si>
  <si>
    <t>1,36 (0,80 - 1,94)</t>
  </si>
  <si>
    <t>0,048 (0,032 - 0,075)</t>
  </si>
  <si>
    <t>1,27 (0,84 - 1,90)</t>
  </si>
  <si>
    <t>1,10 (0,85 - 1,39)</t>
  </si>
  <si>
    <t>1,45 (0,99 - 2,27)</t>
  </si>
  <si>
    <t>0,85 (0,60 - 1,16)</t>
  </si>
  <si>
    <t xml:space="preserve"> -0,31 (-0,59 - 0,19)</t>
  </si>
  <si>
    <t xml:space="preserve"> -0,18 (-0,68 - 0,44)</t>
  </si>
  <si>
    <t xml:space="preserve"> -0,23 (-0,76 - 0,48)</t>
  </si>
  <si>
    <t xml:space="preserve"> -0,23 (-0,68 - 0,53)</t>
  </si>
  <si>
    <t xml:space="preserve"> -0,22 (-0,67 - 0,43)</t>
  </si>
  <si>
    <t xml:space="preserve"> -0,11 (-0,74 - 0,64)</t>
  </si>
  <si>
    <t xml:space="preserve"> -0,17 (-0,65 - 0,32)</t>
  </si>
  <si>
    <t xml:space="preserve"> -0,24 (-0,77 - 0,67)</t>
  </si>
  <si>
    <t xml:space="preserve"> -0,29 (-0,61 - 0,19)</t>
  </si>
  <si>
    <t xml:space="preserve"> -0,14 (-0,58 - 0,37)</t>
  </si>
  <si>
    <t xml:space="preserve"> -0,28 (-0,58 - 0,25)</t>
  </si>
  <si>
    <t xml:space="preserve"> -0,17 (-0,67 - 0,44)</t>
  </si>
  <si>
    <t>Tabla suplementaria 1. Descripción de los parametros del hemograma centrados y escalados.</t>
  </si>
  <si>
    <t>PC13</t>
  </si>
  <si>
    <t>PC14</t>
  </si>
  <si>
    <t>PC15</t>
  </si>
  <si>
    <t>Tabla 4. Resumen de los componentes principales informativos según el PCA</t>
  </si>
  <si>
    <t>PLS-DA inicial</t>
  </si>
  <si>
    <t>PLS-DA por aleatorizacion multiple</t>
  </si>
  <si>
    <t>OR</t>
  </si>
  <si>
    <t>valor p</t>
  </si>
  <si>
    <t>valor q</t>
  </si>
  <si>
    <t>7,24 (5,77 - 8,61)</t>
  </si>
  <si>
    <t>6,57 (5,19 - 8,07)</t>
  </si>
  <si>
    <t>3,29 (2,52 - 4,36)</t>
  </si>
  <si>
    <t>2,75 (1,69 - 3,96)</t>
  </si>
  <si>
    <t>0,52 (0,25 - 0,86)</t>
  </si>
  <si>
    <t>0,53 (0,30 - 0,84)</t>
  </si>
  <si>
    <t>&gt; 0,9</t>
  </si>
  <si>
    <t>0,58 (0,47 - 0,69)</t>
  </si>
  <si>
    <t>0,58 (0,45 - 0,70)</t>
  </si>
  <si>
    <t>0,01 (0,01 - 0,02)</t>
  </si>
  <si>
    <t>2,47 (1,99 - 2,97)</t>
  </si>
  <si>
    <t>2,52 (1,77 - 2,90)</t>
  </si>
  <si>
    <t>5,04 (4,77 - 5,35)</t>
  </si>
  <si>
    <t>5,09(4,84 - 5,36)</t>
  </si>
  <si>
    <t>44,2 (41,70 - 45,10)</t>
  </si>
  <si>
    <t>270 (232 - 316)</t>
  </si>
  <si>
    <t>242 (212 - 268)</t>
  </si>
  <si>
    <t>47 (39 - 53)</t>
  </si>
  <si>
    <t>41 (32 - 54)</t>
  </si>
  <si>
    <t>Analisis bivariado de los parametros del hemograma entre grupos de desenlace clinico</t>
  </si>
  <si>
    <t>7,5 (3,7 - 12,2)</t>
  </si>
  <si>
    <t>14,6 (13,3 - 15,5)</t>
  </si>
  <si>
    <t>42,9 (40,0 - 45,8)</t>
  </si>
  <si>
    <t>14,7 (13,60 - 15,35)</t>
  </si>
  <si>
    <t>9,5 (4,9 - 14,9)</t>
  </si>
  <si>
    <t>0,47 (0,35 - 0,69)</t>
  </si>
  <si>
    <t>0,52 (0,37 - 0,74)</t>
  </si>
  <si>
    <t>8,07 (6,87 - 9,71)</t>
  </si>
  <si>
    <t>8,49 (7,42 - 9,88)</t>
  </si>
  <si>
    <t>15,0 (11,8 - 18,3)</t>
  </si>
  <si>
    <t>15,3 (12,5 - 18,5)</t>
  </si>
  <si>
    <t>35 (30 - 41)</t>
  </si>
  <si>
    <t>39 (29 - 44)</t>
  </si>
  <si>
    <t>1,34 (0,94 - 1,75)</t>
  </si>
  <si>
    <t>1,06 (0,76 - 1,88)</t>
  </si>
  <si>
    <t>0,20 (0,11 - 0,32)</t>
  </si>
  <si>
    <t>0,24 (0,15 - 0,44)</t>
  </si>
  <si>
    <t>0,012 (0,009 - 0,022)</t>
  </si>
  <si>
    <t>0,24 (0,18 - 0,29)</t>
  </si>
  <si>
    <t>92 (62 - 143)</t>
  </si>
  <si>
    <t>76 (52 - 116)</t>
  </si>
  <si>
    <t>5,50 (4,30 - 7,05)</t>
  </si>
  <si>
    <t>4,99 (3,29 - 6,24)</t>
  </si>
  <si>
    <t>0,88 (0,42 - 1,51)</t>
  </si>
  <si>
    <t>1,26 (0,48 - 1,62)</t>
  </si>
  <si>
    <t>0,06 (0,04 - 0,09)</t>
  </si>
  <si>
    <t>0,42 (0,34 - 0,50)</t>
  </si>
  <si>
    <t>0,40 (0,35 - 0,57)</t>
  </si>
  <si>
    <t>3,19 (2,49 - 4,13)</t>
  </si>
  <si>
    <t>2,72 (1,66 - 3,92)</t>
  </si>
  <si>
    <t>Indice Eosinofilos / Neutrofilos</t>
  </si>
  <si>
    <t>Indice Eosinofilos / Basofilos</t>
  </si>
  <si>
    <t>0,18 (0,07 - 0,28)</t>
  </si>
  <si>
    <t>0,29 (0,09 - 0,47)</t>
  </si>
  <si>
    <t>16 (7 - 28)</t>
  </si>
  <si>
    <t>22 (10 - 26)</t>
  </si>
  <si>
    <t>0,51 (0,25 - 0,85)</t>
  </si>
  <si>
    <t>0,52 (0,29 - 0,84)</t>
  </si>
  <si>
    <t>Indice Granulocitos inmaduros exponenciados / Linfocitos</t>
  </si>
  <si>
    <t>Indice Neutrofilos / Granulocitos inmaduros exponenciados</t>
  </si>
  <si>
    <t>Indice Eosinofilos / Granulocitos inmaduros exponenciados</t>
  </si>
  <si>
    <t>Indice Basofilos / Granulocitos inmaduros exponenciados</t>
  </si>
  <si>
    <t>0,030 (0,029 - 0,049)</t>
  </si>
  <si>
    <t>0,030 (0,020 - 0,040)</t>
  </si>
  <si>
    <t>1,81 (1,43  2,33)</t>
  </si>
  <si>
    <t>1,52 (1,23  2,48)</t>
  </si>
  <si>
    <t>6,64 (5,47 - 8,47)</t>
  </si>
  <si>
    <t>2,96 (2,42 - 4,60)</t>
  </si>
  <si>
    <t>0,73 (0,41 - 1,06)</t>
  </si>
  <si>
    <t>0,92 (0,67 - 1,45)</t>
  </si>
  <si>
    <t>0,54 (0,46 - 0,71)</t>
  </si>
  <si>
    <t>0,60 (0,52 - 0,81)</t>
  </si>
  <si>
    <t>0,015 (0,010 - 0,022)</t>
  </si>
  <si>
    <t>0,020 (0,010 - 0,030)</t>
  </si>
  <si>
    <t>1,79 (1,18 - 2,82)</t>
  </si>
  <si>
    <t>1,88 (1,43 - 2,76)</t>
  </si>
  <si>
    <t>4,72 (4,44 - 5,03)</t>
  </si>
  <si>
    <t>4,85 (4,62 - 5,01)</t>
  </si>
  <si>
    <t>13,50 (12,78 - 14,22)</t>
  </si>
  <si>
    <t>38,7 (37,0 - 42,3)</t>
  </si>
  <si>
    <t>40,7 (38,6 - 41,9)</t>
  </si>
  <si>
    <t>44 (39 - 52)</t>
  </si>
  <si>
    <t>11 (7 - 15)</t>
  </si>
  <si>
    <t>14 (10 - 21)</t>
  </si>
  <si>
    <t>0,37 (0,27 - 0,59)</t>
  </si>
  <si>
    <t>0,43 (0,26 - 0,58)</t>
  </si>
  <si>
    <t>8,96 (7,65 - 9,94)</t>
  </si>
  <si>
    <t>27 (22 - 38)</t>
  </si>
  <si>
    <t>1,78 (1,15 - 2,69)</t>
  </si>
  <si>
    <t>1,48 (1,14 - 2,20)</t>
  </si>
  <si>
    <t>0,39 (0,26 - 0,59)</t>
  </si>
  <si>
    <t>0,46 (0,32 - 0,98)</t>
  </si>
  <si>
    <t>0,013 (0,010 - 0,022)</t>
  </si>
  <si>
    <t>0,30 (0,24 - 0,45)</t>
  </si>
  <si>
    <t>130 (75 - 205)</t>
  </si>
  <si>
    <t>122 (77 - 164)</t>
  </si>
  <si>
    <t>6,10 (4,36 - 7,90)</t>
  </si>
  <si>
    <t>5,89 (4,08 - 6,84)</t>
  </si>
  <si>
    <t>0,048 (0,031 - 0,077)</t>
  </si>
  <si>
    <t>0,045 (0,034 - 0,072)</t>
  </si>
  <si>
    <t>1,32 (0,75 - 1,89)</t>
  </si>
  <si>
    <t>1,55 (1,10 - 2,02)</t>
  </si>
  <si>
    <t>0,21 (0,14 - 0,33)</t>
  </si>
  <si>
    <t>0,29 (0,17 - 0,58)</t>
  </si>
  <si>
    <t>26 (15 - 44)</t>
  </si>
  <si>
    <t>32 (19 - 54)</t>
  </si>
  <si>
    <t>0,57 (0,36 - 0,86)</t>
  </si>
  <si>
    <t>0,54 (0,37 - 0,71)</t>
  </si>
  <si>
    <t>3,35 (2,47 - 4,41)</t>
  </si>
  <si>
    <t>2,91 (2,37 - 4,53)</t>
  </si>
  <si>
    <t>0,73 (0,41 - 1,04)</t>
  </si>
  <si>
    <t>0,91 (0,65 - 1,42)</t>
  </si>
  <si>
    <t>0,029 (0,020 - 0,039)</t>
  </si>
  <si>
    <t>2,54 (1,68 - 3,90)</t>
  </si>
  <si>
    <t>2,61 (1,64  - 3,61)</t>
  </si>
  <si>
    <t>0,97 (0,80 - 1,15)</t>
  </si>
  <si>
    <t>1,02 (0,92 - 1,17)</t>
  </si>
  <si>
    <t>1,03 (0,80 - 1,33)</t>
  </si>
  <si>
    <t>1,12 (0,92 - 1,55)</t>
  </si>
  <si>
    <t>1,29 (0,98 - 1,83)</t>
  </si>
  <si>
    <t>1,79 (1,27 - 2,47)</t>
  </si>
  <si>
    <t>1,00 (0,64 - 1,06)</t>
  </si>
  <si>
    <t>0,94 (0,79 - 1,15)</t>
  </si>
  <si>
    <t>1,11 (0,84 - 1,29)</t>
  </si>
  <si>
    <t>1,00 (1,00 - 1,01)</t>
  </si>
  <si>
    <t>0,74 (0,54 - 1,02)</t>
  </si>
  <si>
    <t>0,81 (0,65 - 1,00)</t>
  </si>
  <si>
    <t>0,95 (0,91 - 0,98)</t>
  </si>
  <si>
    <t>0,94 (0,90 - 0,98)</t>
  </si>
  <si>
    <t>0,93 (0,91 - 0,98)</t>
  </si>
  <si>
    <t>1,09 (0,92 - 1,26)</t>
  </si>
  <si>
    <t>1,04 (0,92 - 1,26)</t>
  </si>
  <si>
    <t>1,32 (0,99 - 2,08)</t>
  </si>
  <si>
    <t>1,66 (1,24 - 2,28)</t>
  </si>
  <si>
    <t>0,87 (0,61 - 1,26)</t>
  </si>
  <si>
    <t>0,79 (0,61 - 1,09)</t>
  </si>
  <si>
    <t>1,00 (0,87 - 1,16)</t>
  </si>
  <si>
    <t>1,01 (0,87 - 1,20)</t>
  </si>
  <si>
    <t>1,02 (0,88 - 1,25)</t>
  </si>
  <si>
    <t>0,97 (0,85 - 1,09)</t>
  </si>
  <si>
    <t>0,81 (0,60 - 1,00)</t>
  </si>
  <si>
    <t>0,75 (0,62 - 0,91)</t>
  </si>
  <si>
    <t>1,25 (0,93 - 2,01)</t>
  </si>
  <si>
    <t>1,49 (1,05 - 1,90)</t>
  </si>
  <si>
    <t>1,65 (1,10 - 3,15)</t>
  </si>
  <si>
    <t>2,26 (1,48 - 3,36)</t>
  </si>
  <si>
    <t>1,12 (0,82 - 1,50)</t>
  </si>
  <si>
    <t>1,07 (0,87 - 1,40)</t>
  </si>
  <si>
    <t>1,33 (0,97 - 1,79)</t>
  </si>
  <si>
    <t>1,35 (1,01 - 1,87)</t>
  </si>
  <si>
    <t>1,24 (0,78 - 1,93)</t>
  </si>
  <si>
    <t>1,39 (0,98 - 1,73)</t>
  </si>
  <si>
    <t>1,11 (0,84 - 1,41)</t>
  </si>
  <si>
    <t>1,01 (0,90 - 1,28)</t>
  </si>
  <si>
    <t>0,86 (0,61 - 1,15)</t>
  </si>
  <si>
    <t>0,77 (0,57 - 1,13)</t>
  </si>
  <si>
    <t>1,45 (0,96 - 2,23)</t>
  </si>
  <si>
    <t>1,58 (1,22 - 2,35)</t>
  </si>
  <si>
    <t>1,32 (0,85 - 2,02)</t>
  </si>
  <si>
    <t>1,54 (1,07 -2,91)</t>
  </si>
  <si>
    <t>1,76 (1,00 - 2,72)</t>
  </si>
  <si>
    <t>2,20 (1,30 - 3,26)</t>
  </si>
  <si>
    <t>1,34 (1,00 - 1,87)</t>
  </si>
  <si>
    <t>1,23 (1,01 - 1,56)</t>
  </si>
  <si>
    <t>1,04(0,81 - 1,33)</t>
  </si>
  <si>
    <t>1,12 (0,93 - 1,56)</t>
  </si>
  <si>
    <t>1,28(0,93 - 1,81)</t>
  </si>
  <si>
    <t>1,77 (1,27 - 2,44)</t>
  </si>
  <si>
    <t>0,94 (0,51 - 1,03)</t>
  </si>
  <si>
    <t>0,99 (0,63 - 1,07)</t>
  </si>
  <si>
    <t>1,41 (1,00 - 2,04)</t>
  </si>
  <si>
    <t>1,41 (1,14 - 2,04)</t>
  </si>
  <si>
    <t>IC95%</t>
  </si>
  <si>
    <t>0,36 - 1,11</t>
  </si>
  <si>
    <t>0,74 - 1,08</t>
  </si>
  <si>
    <t>0,61 - 1,06</t>
  </si>
  <si>
    <t>0,44 - 1,77</t>
  </si>
  <si>
    <t>0,06 - 3,64</t>
  </si>
  <si>
    <t>0,66 - 1,49</t>
  </si>
  <si>
    <t>0,65 - 3,57</t>
  </si>
  <si>
    <t>0,80 - 1,35</t>
  </si>
  <si>
    <t>0,94 - 1,14</t>
  </si>
  <si>
    <t>0,99 - 1,00</t>
  </si>
  <si>
    <t>0,94 - 1,00</t>
  </si>
  <si>
    <t>0,98 - 1,10</t>
  </si>
  <si>
    <t>0,33 - 4,81</t>
  </si>
  <si>
    <t>0,87 - 1,27</t>
  </si>
  <si>
    <t>0,91 - 1,07</t>
  </si>
  <si>
    <t>0,98 - 1,07</t>
  </si>
  <si>
    <t>Conteos absolutos de cada linea celular</t>
  </si>
  <si>
    <t>Variables</t>
  </si>
  <si>
    <t>0,27 - 12,4</t>
  </si>
  <si>
    <t>0,00 - 22,4</t>
  </si>
  <si>
    <t>0,72 - 1,03</t>
  </si>
  <si>
    <t xml:space="preserve">0,75 - 1,71 </t>
  </si>
  <si>
    <t>0,82 - 10,6</t>
  </si>
  <si>
    <t>0,15 - 32,4</t>
  </si>
  <si>
    <t>0,44 - 1,81</t>
  </si>
  <si>
    <t>0,61 - 1,08</t>
  </si>
  <si>
    <t>0,43 - 1,18</t>
  </si>
  <si>
    <t>0,89 - 1,19</t>
  </si>
  <si>
    <t>0,74 - 1,12</t>
  </si>
  <si>
    <t>1,01 - 3,34</t>
  </si>
  <si>
    <t>0,33 - 12,00</t>
  </si>
  <si>
    <t>0,78 -1,49</t>
  </si>
  <si>
    <t>0,54 - 2,79</t>
  </si>
  <si>
    <t>0,73 - 1,39</t>
  </si>
  <si>
    <t>0,94 - 1,18</t>
  </si>
  <si>
    <t>1,02 - 1,14</t>
  </si>
  <si>
    <t>0,12 - 3,24</t>
  </si>
  <si>
    <t>0,90 - 1,21</t>
  </si>
  <si>
    <t>0,97 - 1,04</t>
  </si>
  <si>
    <t>0,58 - 1,12</t>
  </si>
  <si>
    <t>0,86 - 4,94</t>
  </si>
  <si>
    <t>0,11 - 7,69</t>
  </si>
  <si>
    <t>0,73 - 1,04</t>
  </si>
  <si>
    <t>0,94 - 1,74</t>
  </si>
  <si>
    <t>1,48 - 22,3</t>
  </si>
  <si>
    <t>1,00 - 1,02</t>
  </si>
  <si>
    <t>0,18 - 2,40</t>
  </si>
  <si>
    <t>0,72 - 1,21</t>
  </si>
  <si>
    <t>1,00 - 3,46</t>
  </si>
  <si>
    <t>0,72 - 1,16</t>
  </si>
  <si>
    <t>0,87 - 13,8</t>
  </si>
  <si>
    <t>0,68 - 2,42</t>
  </si>
  <si>
    <t>0,85 - 1,30</t>
  </si>
  <si>
    <t>0,44 - 2,58</t>
  </si>
  <si>
    <t>0,82 - 8,25</t>
  </si>
  <si>
    <t>0,00 - 288</t>
  </si>
  <si>
    <t>0,46 - 5,73</t>
  </si>
  <si>
    <t>0,00 - 105</t>
  </si>
  <si>
    <t>0,00 - 297</t>
  </si>
  <si>
    <t>0,20 - 2,62</t>
  </si>
  <si>
    <t>0,77 - 1,18</t>
  </si>
  <si>
    <t>0,27 - 1,65</t>
  </si>
  <si>
    <t>0,26 - 3,26</t>
  </si>
  <si>
    <t>0,05 - 1,21</t>
  </si>
  <si>
    <t>0,16 - 2,77</t>
  </si>
  <si>
    <t>0,62 - 1,30</t>
  </si>
  <si>
    <t>0,84 - 1,09</t>
  </si>
  <si>
    <t>0,30 - 1,54</t>
  </si>
  <si>
    <t>0,53 - 1,69</t>
  </si>
  <si>
    <t>0,79 - 1,42</t>
  </si>
  <si>
    <t>0,43 - 1,92</t>
  </si>
  <si>
    <t>0,28 - 1,68</t>
  </si>
  <si>
    <t>0,75 - 1,30</t>
  </si>
  <si>
    <t>0,80 - 1,13</t>
  </si>
  <si>
    <t>0,89 - 1,11</t>
  </si>
  <si>
    <t>0,27 - 1,21</t>
  </si>
  <si>
    <t>0,65 - 2,40</t>
  </si>
  <si>
    <t>0,43 - 1,30</t>
  </si>
  <si>
    <t>0,60 - 1,47</t>
  </si>
  <si>
    <t>0,14 - 5,89</t>
  </si>
  <si>
    <t>0,91 *</t>
  </si>
  <si>
    <t>0,001 - 1,17</t>
  </si>
  <si>
    <t>0,03*</t>
  </si>
  <si>
    <t>0,86 - 1,10</t>
  </si>
  <si>
    <t>0,97 *</t>
  </si>
  <si>
    <t>1,00 *</t>
  </si>
  <si>
    <t>0,98 - 1,01</t>
  </si>
  <si>
    <t>0,99 - 1,01</t>
  </si>
  <si>
    <t xml:space="preserve">1,02 * </t>
  </si>
  <si>
    <t>0,12 - 8,13</t>
  </si>
  <si>
    <t>0,07 - 7,17</t>
  </si>
  <si>
    <t>0,71 *</t>
  </si>
  <si>
    <t xml:space="preserve">0,73 * </t>
  </si>
  <si>
    <t>0,48 - 1,09</t>
  </si>
  <si>
    <t>0,98 - 1,04</t>
  </si>
  <si>
    <t>1,01 *</t>
  </si>
  <si>
    <t>0,94 - 1,16</t>
  </si>
  <si>
    <t>0,99 - 1,02</t>
  </si>
  <si>
    <t>1,04 *</t>
  </si>
  <si>
    <t>* Para el cálculo de estos odds ratio se transformaron los basofilos y granulocitos a unidades x 10 al cuadrado en lugar de 10 al cubo. Por lo tanto la interpertación deberá entenderse como variaciones en la oportunidad de ocurrencia por cada incremento de 100 celulas.</t>
  </si>
  <si>
    <t>juntarlos</t>
  </si>
  <si>
    <t>ulcera o no ulcera</t>
  </si>
  <si>
    <t>29 (15%)</t>
  </si>
  <si>
    <t>Glucantime + Pentoxifilina</t>
  </si>
  <si>
    <t>Evaluación de base</t>
  </si>
  <si>
    <t xml:space="preserve">Características clínicas </t>
  </si>
  <si>
    <r>
      <rPr>
        <b/>
        <sz val="11"/>
        <color rgb="FFFF0000"/>
        <rFont val="Calibri"/>
        <family val="2"/>
        <scheme val="minor"/>
      </rPr>
      <t>Tabla 4.</t>
    </r>
    <r>
      <rPr>
        <b/>
        <sz val="11"/>
        <color theme="1"/>
        <rFont val="Calibri"/>
        <family val="2"/>
        <scheme val="minor"/>
      </rPr>
      <t xml:space="preserve"> Descripción de los parametros del hemograma pretratamiento, postratamiento y sus razones de cambio al final del tratamiento</t>
    </r>
  </si>
  <si>
    <t>Cuantificación y conteos absolutos por linea celular</t>
  </si>
  <si>
    <t>Pre-tratamiento, Me (RIQ)</t>
  </si>
  <si>
    <t>Post-tratamiento, Me (RIQ)</t>
  </si>
  <si>
    <t xml:space="preserve">Leucocitos, x 10^3 celulas/uL </t>
  </si>
  <si>
    <t>Neutrofilos, x 10^3 celulas/uL</t>
  </si>
  <si>
    <t>Eosinofilos, x 10^3 celulas/uL</t>
  </si>
  <si>
    <t>Basofilos, x 10^3 celulas/uL</t>
  </si>
  <si>
    <t>Monocitos, x 10^3 celulas/uL</t>
  </si>
  <si>
    <t>Granulocitos inmaduros, x 10^3 celulas/uL</t>
  </si>
  <si>
    <t>Linfocitos, x 10^3 celulas/uL</t>
  </si>
  <si>
    <t>Globulos rojos, x 10^6 celulas/uL</t>
  </si>
  <si>
    <t>Hemoglobina, g/dL</t>
  </si>
  <si>
    <t>Hematocrito, %</t>
  </si>
  <si>
    <t>Plaquetas, x 10^3 celulas/uL</t>
  </si>
  <si>
    <t>Porcentaje Neutrofilos, %</t>
  </si>
  <si>
    <t>Porcentaje Eosinofilos, %</t>
  </si>
  <si>
    <t>Porcentaje Basofilos, %</t>
  </si>
  <si>
    <t>Porcentaje Monocitos, %</t>
  </si>
  <si>
    <t>Porcentaje Granulocitos inmaduros, %</t>
  </si>
  <si>
    <t>Porcentaje Linfocitos, %</t>
  </si>
  <si>
    <t>ND</t>
  </si>
  <si>
    <t>1,78 (1,39 - 2,33)</t>
  </si>
  <si>
    <t>0,19 (0,07 - 0,31)</t>
  </si>
  <si>
    <t>0,22 (0,14 - 0,35)</t>
  </si>
  <si>
    <t>27 (17 - 46)</t>
  </si>
  <si>
    <t>16 (7 - 27)</t>
  </si>
  <si>
    <t>1,34 (0,86 - 2,18)</t>
  </si>
  <si>
    <t>1,81 (1,01 - 2,92)</t>
  </si>
  <si>
    <t>Porcentajes de distribución de las celulas inmunológicas</t>
  </si>
  <si>
    <t>Indices inmunológicos (definidos con conteos absolutos)</t>
  </si>
  <si>
    <t>Indice Granulocitos inmaduros exponenciados*/Linfocitos</t>
  </si>
  <si>
    <t>Indice Neutrofilos/Granulocitos inmaduros exponenciados*</t>
  </si>
  <si>
    <t>Indice Eosinofilos/Granulocitos inmaduros exponenciados*</t>
  </si>
  <si>
    <t>Indice Basofilos/Granulocitos inmaduros exponenciados*</t>
  </si>
  <si>
    <r>
      <rPr>
        <b/>
        <sz val="11"/>
        <color theme="1"/>
        <rFont val="Calibri"/>
        <family val="2"/>
        <scheme val="minor"/>
      </rPr>
      <t>ND:</t>
    </r>
    <r>
      <rPr>
        <sz val="11"/>
        <color theme="1"/>
        <rFont val="Calibri"/>
        <family val="2"/>
        <scheme val="minor"/>
      </rPr>
      <t xml:space="preserve"> No dato. 
</t>
    </r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 xml:space="preserve">Dado que habían algunos pacientes con granulocitos inmaduros que podrían presentar recuentos de granulocitos en cero (debido a límites de detección del equipo de laboratorio), se decidió exponenciar esta variable para el cálculo de los indices inmunológicos. Al realizar dicha transformación se verificó que la direccionalidad y fuerza de asociación con otras líneas celulares no se viera afectada al ser obtenidas por la variable exponenciada.  
</t>
    </r>
    <r>
      <rPr>
        <b/>
        <sz val="11"/>
        <color theme="1"/>
        <rFont val="Calibri"/>
        <family val="2"/>
        <scheme val="minor"/>
      </rPr>
      <t>Valores de referencia estandarizados para mayores de 2 años y adultos</t>
    </r>
    <r>
      <rPr>
        <sz val="11"/>
        <color theme="1"/>
        <rFont val="Calibri"/>
        <family val="2"/>
        <scheme val="minor"/>
      </rPr>
      <t>: Leucocitos (Conteos entre 5,0 - 10,0),  Neutrofilos (Conteos = 2,5 - 8,0. Porcentaje (%):  55 - 70), Eosinofilos (Conteo: 0,05 - 0,50.  %: 1 - 4), Basofilos (Conteo: 0,025 - 0,10.  %: 0,5 - 1), Monocitos (Conteo: 0,1 - 0,7.  %: 2 - 8), Granulocitos inmaduros (Conteo: 0,00 - 0,03.  %: 0,00 - 0,43), Linfocitos (Conteos: 1,0 - 4,0. %: 20 - 40)), Globulos rojos (4,0 - 5,5), Hemoglobina (Varia por edad y sexo.</t>
    </r>
    <r>
      <rPr>
        <i/>
        <sz val="11"/>
        <color theme="1"/>
        <rFont val="Calibri"/>
        <family val="2"/>
        <scheme val="minor"/>
      </rPr>
      <t xml:space="preserve"> Entre 1-6 años:</t>
    </r>
    <r>
      <rPr>
        <sz val="11"/>
        <color theme="1"/>
        <rFont val="Calibri"/>
        <family val="2"/>
        <scheme val="minor"/>
      </rPr>
      <t xml:space="preserve"> 9,5 - 14,0. </t>
    </r>
    <r>
      <rPr>
        <i/>
        <sz val="11"/>
        <color theme="1"/>
        <rFont val="Calibri"/>
        <family val="2"/>
        <scheme val="minor"/>
      </rPr>
      <t>Entre 6 - 18 años:</t>
    </r>
    <r>
      <rPr>
        <sz val="11"/>
        <color theme="1"/>
        <rFont val="Calibri"/>
        <family val="2"/>
        <scheme val="minor"/>
      </rPr>
      <t xml:space="preserve"> 10,0 - 15,5. </t>
    </r>
    <r>
      <rPr>
        <i/>
        <sz val="11"/>
        <color theme="1"/>
        <rFont val="Calibri"/>
        <family val="2"/>
        <scheme val="minor"/>
      </rPr>
      <t>Mayor o igual a 18 años:</t>
    </r>
    <r>
      <rPr>
        <sz val="11"/>
        <color theme="1"/>
        <rFont val="Calibri"/>
        <family val="2"/>
        <scheme val="minor"/>
      </rPr>
      <t xml:space="preserve"> 14,0 -18,0 en hombres y de 12,0 - 16,0 en mujeres). Hematocrito (Varia por edad y sexo. </t>
    </r>
    <r>
      <rPr>
        <i/>
        <sz val="11"/>
        <color theme="1"/>
        <rFont val="Calibri"/>
        <family val="2"/>
        <scheme val="minor"/>
      </rPr>
      <t>Entre 1-6 años:</t>
    </r>
    <r>
      <rPr>
        <sz val="11"/>
        <color theme="1"/>
        <rFont val="Calibri"/>
        <family val="2"/>
        <scheme val="minor"/>
      </rPr>
      <t xml:space="preserve"> 30,0 - 40,0. </t>
    </r>
    <r>
      <rPr>
        <i/>
        <sz val="11"/>
        <color theme="1"/>
        <rFont val="Calibri"/>
        <family val="2"/>
        <scheme val="minor"/>
      </rPr>
      <t>Entre 6 - 18 años:</t>
    </r>
    <r>
      <rPr>
        <sz val="11"/>
        <color theme="1"/>
        <rFont val="Calibri"/>
        <family val="2"/>
        <scheme val="minor"/>
      </rPr>
      <t xml:space="preserve"> 32,0 - 44,0. </t>
    </r>
    <r>
      <rPr>
        <i/>
        <sz val="11"/>
        <color theme="1"/>
        <rFont val="Calibri"/>
        <family val="2"/>
        <scheme val="minor"/>
      </rPr>
      <t>Mayor o igual a 18 años:</t>
    </r>
    <r>
      <rPr>
        <sz val="11"/>
        <color theme="1"/>
        <rFont val="Calibri"/>
        <family val="2"/>
        <scheme val="minor"/>
      </rPr>
      <t xml:space="preserve">  42,0 -52,0 en hombres y 37,0 - 47,0 en mujeres). Plaquetas (150,0 - 400,0). Obtenidos de: Pagana KD, Pagana TJ, Pagana TN. Mosby's diagnostic and laboratory test reference. 15 Ed. ElSevier 2020.</t>
    </r>
  </si>
  <si>
    <t>eos</t>
  </si>
  <si>
    <t>neu</t>
  </si>
  <si>
    <t>total</t>
  </si>
  <si>
    <t>%eos</t>
  </si>
  <si>
    <t>%neu</t>
  </si>
  <si>
    <t>i_eos_neu</t>
  </si>
  <si>
    <t>i_%eos_%neu</t>
  </si>
  <si>
    <t>mono</t>
  </si>
  <si>
    <t>Indice compuesto:                                  
(Neutrófilos + Eosinófilos + Basófilos + Monocitos + Granulocitos) / Linfocitos</t>
  </si>
  <si>
    <r>
      <rPr>
        <b/>
        <sz val="11"/>
        <color rgb="FFFF0000"/>
        <rFont val="Calibri"/>
        <family val="2"/>
        <scheme val="minor"/>
      </rPr>
      <t>Tabla 3</t>
    </r>
    <r>
      <rPr>
        <b/>
        <sz val="11"/>
        <color theme="1"/>
        <rFont val="Calibri"/>
        <family val="2"/>
        <scheme val="minor"/>
      </rPr>
      <t>. Caracteristicas sociodemográficas y clínicas de la población de estudio</t>
    </r>
  </si>
  <si>
    <r>
      <rPr>
        <b/>
        <sz val="11"/>
        <color rgb="FFFF0000"/>
        <rFont val="Calibri"/>
        <family val="2"/>
        <scheme val="minor"/>
      </rPr>
      <t>Tabla 5.</t>
    </r>
    <r>
      <rPr>
        <b/>
        <sz val="11"/>
        <color theme="1"/>
        <rFont val="Calibri"/>
        <family val="2"/>
        <scheme val="minor"/>
      </rPr>
      <t xml:space="preserve"> Incidencias de falla terapéutica y analisis bivariado según caracteristicas sociodemográficas y clínicas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</si>
</sst>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1F0E1"/>
        <bgColor indexed="64"/>
      </patternFill>
    </fill>
    <fill>
      <patternFill patternType="solid">
        <fgColor rgb="FFFEFB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left" indent="1"/>
    </xf>
    <xf numFmtId="0" fontId="0" fillId="0" borderId="0" xfId="0" applyFont="1" applyFill="1"/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0" fontId="2" fillId="2" borderId="2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 indent="1"/>
    </xf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2" borderId="1" xfId="0" applyFill="1" applyBorder="1" applyAlignment="1">
      <alignment horizontal="left" wrapText="1" indent="1"/>
    </xf>
    <xf numFmtId="0" fontId="0" fillId="2" borderId="1" xfId="0" applyFont="1" applyFill="1" applyBorder="1" applyAlignment="1">
      <alignment horizontal="left" wrapText="1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 inden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vertical="center" wrapText="1" indent="1"/>
    </xf>
    <xf numFmtId="0" fontId="0" fillId="0" borderId="0" xfId="0" applyFill="1" applyAlignment="1">
      <alignment wrapText="1"/>
    </xf>
    <xf numFmtId="0" fontId="7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 inden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6" borderId="1" xfId="0" applyFont="1" applyFill="1" applyBorder="1"/>
    <xf numFmtId="0" fontId="0" fillId="6" borderId="2" xfId="0" applyFill="1" applyBorder="1" applyAlignment="1">
      <alignment horizontal="center"/>
    </xf>
    <xf numFmtId="0" fontId="0" fillId="8" borderId="1" xfId="0" applyFill="1" applyBorder="1" applyAlignment="1">
      <alignment horizontal="left" indent="1"/>
    </xf>
    <xf numFmtId="0" fontId="0" fillId="8" borderId="2" xfId="0" applyFill="1" applyBorder="1" applyAlignment="1">
      <alignment horizontal="center"/>
    </xf>
    <xf numFmtId="0" fontId="0" fillId="8" borderId="1" xfId="0" applyFill="1" applyBorder="1"/>
    <xf numFmtId="0" fontId="0" fillId="8" borderId="1" xfId="0" applyFont="1" applyFill="1" applyBorder="1"/>
    <xf numFmtId="0" fontId="0" fillId="8" borderId="1" xfId="0" applyFont="1" applyFill="1" applyBorder="1" applyAlignment="1">
      <alignment horizontal="left" indent="1"/>
    </xf>
    <xf numFmtId="0" fontId="0" fillId="8" borderId="1" xfId="0" applyFont="1" applyFill="1" applyBorder="1" applyAlignment="1">
      <alignment horizontal="left"/>
    </xf>
    <xf numFmtId="0" fontId="0" fillId="8" borderId="0" xfId="0" applyFill="1"/>
    <xf numFmtId="0" fontId="0" fillId="8" borderId="1" xfId="0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 indent="1"/>
    </xf>
    <xf numFmtId="0" fontId="0" fillId="8" borderId="1" xfId="0" applyFill="1" applyBorder="1" applyAlignment="1">
      <alignment horizontal="left" wrapText="1" indent="1"/>
    </xf>
    <xf numFmtId="0" fontId="0" fillId="8" borderId="9" xfId="0" applyFill="1" applyBorder="1" applyAlignment="1">
      <alignment horizontal="left" indent="1"/>
    </xf>
    <xf numFmtId="0" fontId="0" fillId="8" borderId="1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BEC"/>
      <color rgb="FFF1F0E1"/>
      <color rgb="FFFEF9DE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0</xdr:rowOff>
    </xdr:from>
    <xdr:to>
      <xdr:col>11</xdr:col>
      <xdr:colOff>637306</xdr:colOff>
      <xdr:row>42</xdr:row>
      <xdr:rowOff>37095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0"/>
          <a:ext cx="6952381" cy="8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0</xdr:row>
      <xdr:rowOff>19050</xdr:rowOff>
    </xdr:from>
    <xdr:to>
      <xdr:col>23</xdr:col>
      <xdr:colOff>332319</xdr:colOff>
      <xdr:row>35</xdr:row>
      <xdr:rowOff>65836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9050"/>
          <a:ext cx="8447619" cy="67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504825</xdr:colOff>
      <xdr:row>36</xdr:row>
      <xdr:rowOff>57150</xdr:rowOff>
    </xdr:from>
    <xdr:to>
      <xdr:col>21</xdr:col>
      <xdr:colOff>332730</xdr:colOff>
      <xdr:row>61</xdr:row>
      <xdr:rowOff>8936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72825" y="6915150"/>
          <a:ext cx="5161905" cy="47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760571</xdr:colOff>
      <xdr:row>47</xdr:row>
      <xdr:rowOff>46571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1500"/>
          <a:ext cx="11428571" cy="842857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32</xdr:col>
      <xdr:colOff>760571</xdr:colOff>
      <xdr:row>48</xdr:row>
      <xdr:rowOff>46571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0" y="762000"/>
          <a:ext cx="11428571" cy="8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5121" name="AutoShape 1" descr="http://127.0.0.1:31502/graphics/plot_zoom_png?width=1745&amp;height=925"/>
        <xdr:cNvSpPr>
          <a:spLocks noChangeAspect="1" noChangeArrowheads="1"/>
        </xdr:cNvSpPr>
      </xdr:nvSpPr>
      <xdr:spPr bwMode="auto">
        <a:xfrm>
          <a:off x="1524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19050</xdr:rowOff>
    </xdr:from>
    <xdr:to>
      <xdr:col>22</xdr:col>
      <xdr:colOff>636097</xdr:colOff>
      <xdr:row>48</xdr:row>
      <xdr:rowOff>65574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400050"/>
          <a:ext cx="16619047" cy="880952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114300</xdr:rowOff>
    </xdr:to>
    <xdr:sp macro="" textlink="">
      <xdr:nvSpPr>
        <xdr:cNvPr id="5122" name="AutoShape 2" descr="http://127.0.0.1:31502/graphics/plot_zoom_png?width=1745&amp;height=925"/>
        <xdr:cNvSpPr>
          <a:spLocks noChangeAspect="1" noChangeArrowheads="1"/>
        </xdr:cNvSpPr>
      </xdr:nvSpPr>
      <xdr:spPr bwMode="auto">
        <a:xfrm>
          <a:off x="18288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25</xdr:col>
      <xdr:colOff>0</xdr:colOff>
      <xdr:row>24</xdr:row>
      <xdr:rowOff>0</xdr:rowOff>
    </xdr:from>
    <xdr:to>
      <xdr:col>25</xdr:col>
      <xdr:colOff>304800</xdr:colOff>
      <xdr:row>25</xdr:row>
      <xdr:rowOff>114300</xdr:rowOff>
    </xdr:to>
    <xdr:sp macro="" textlink="">
      <xdr:nvSpPr>
        <xdr:cNvPr id="5123" name="AutoShape 3" descr="http://127.0.0.1:31502/graphics/plot_zoom_png?width=1745&amp;height=925"/>
        <xdr:cNvSpPr>
          <a:spLocks noChangeAspect="1" noChangeArrowheads="1"/>
        </xdr:cNvSpPr>
      </xdr:nvSpPr>
      <xdr:spPr bwMode="auto">
        <a:xfrm>
          <a:off x="19050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25</xdr:col>
      <xdr:colOff>0</xdr:colOff>
      <xdr:row>24</xdr:row>
      <xdr:rowOff>0</xdr:rowOff>
    </xdr:from>
    <xdr:to>
      <xdr:col>25</xdr:col>
      <xdr:colOff>304800</xdr:colOff>
      <xdr:row>25</xdr:row>
      <xdr:rowOff>114300</xdr:rowOff>
    </xdr:to>
    <xdr:sp macro="" textlink="">
      <xdr:nvSpPr>
        <xdr:cNvPr id="5124" name="AutoShape 4" descr="http://127.0.0.1:31502/graphics/plot_zoom_png?width=1745&amp;height=925"/>
        <xdr:cNvSpPr>
          <a:spLocks noChangeAspect="1" noChangeArrowheads="1"/>
        </xdr:cNvSpPr>
      </xdr:nvSpPr>
      <xdr:spPr bwMode="auto">
        <a:xfrm>
          <a:off x="19050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2</xdr:row>
      <xdr:rowOff>0</xdr:rowOff>
    </xdr:from>
    <xdr:to>
      <xdr:col>43</xdr:col>
      <xdr:colOff>122000</xdr:colOff>
      <xdr:row>37</xdr:row>
      <xdr:rowOff>46786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0" y="381000"/>
          <a:ext cx="14600000" cy="6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142095</xdr:colOff>
      <xdr:row>27</xdr:row>
      <xdr:rowOff>66071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6238095" cy="48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237429</xdr:colOff>
      <xdr:row>26</xdr:row>
      <xdr:rowOff>66071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95250</xdr:rowOff>
    </xdr:from>
    <xdr:to>
      <xdr:col>15</xdr:col>
      <xdr:colOff>237429</xdr:colOff>
      <xdr:row>25</xdr:row>
      <xdr:rowOff>161321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9525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666750</xdr:colOff>
      <xdr:row>0</xdr:row>
      <xdr:rowOff>166687</xdr:rowOff>
    </xdr:from>
    <xdr:to>
      <xdr:col>23</xdr:col>
      <xdr:colOff>142179</xdr:colOff>
      <xdr:row>26</xdr:row>
      <xdr:rowOff>42258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6750" y="166687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7</xdr:col>
      <xdr:colOff>237429</xdr:colOff>
      <xdr:row>54</xdr:row>
      <xdr:rowOff>66071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524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15</xdr:col>
      <xdr:colOff>237429</xdr:colOff>
      <xdr:row>54</xdr:row>
      <xdr:rowOff>66071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5524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29</xdr:row>
      <xdr:rowOff>0</xdr:rowOff>
    </xdr:from>
    <xdr:to>
      <xdr:col>23</xdr:col>
      <xdr:colOff>237429</xdr:colOff>
      <xdr:row>54</xdr:row>
      <xdr:rowOff>66071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5524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7</xdr:col>
      <xdr:colOff>237429</xdr:colOff>
      <xdr:row>82</xdr:row>
      <xdr:rowOff>66071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858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15</xdr:col>
      <xdr:colOff>237429</xdr:colOff>
      <xdr:row>82</xdr:row>
      <xdr:rowOff>66071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10858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57</xdr:row>
      <xdr:rowOff>0</xdr:rowOff>
    </xdr:from>
    <xdr:to>
      <xdr:col>23</xdr:col>
      <xdr:colOff>237429</xdr:colOff>
      <xdr:row>82</xdr:row>
      <xdr:rowOff>66071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0" y="10858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7</xdr:col>
      <xdr:colOff>237429</xdr:colOff>
      <xdr:row>110</xdr:row>
      <xdr:rowOff>66071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192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15</xdr:col>
      <xdr:colOff>237429</xdr:colOff>
      <xdr:row>110</xdr:row>
      <xdr:rowOff>66071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16192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85</xdr:row>
      <xdr:rowOff>0</xdr:rowOff>
    </xdr:from>
    <xdr:to>
      <xdr:col>23</xdr:col>
      <xdr:colOff>237429</xdr:colOff>
      <xdr:row>110</xdr:row>
      <xdr:rowOff>66071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0" y="16192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7</xdr:col>
      <xdr:colOff>237429</xdr:colOff>
      <xdr:row>138</xdr:row>
      <xdr:rowOff>66071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1526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113</xdr:row>
      <xdr:rowOff>0</xdr:rowOff>
    </xdr:from>
    <xdr:to>
      <xdr:col>15</xdr:col>
      <xdr:colOff>237429</xdr:colOff>
      <xdr:row>138</xdr:row>
      <xdr:rowOff>66071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0" y="21526500"/>
          <a:ext cx="5571429" cy="48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113</xdr:row>
      <xdr:rowOff>0</xdr:rowOff>
    </xdr:from>
    <xdr:to>
      <xdr:col>23</xdr:col>
      <xdr:colOff>237429</xdr:colOff>
      <xdr:row>138</xdr:row>
      <xdr:rowOff>66071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92000" y="21526500"/>
          <a:ext cx="5571429" cy="48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16</xdr:col>
      <xdr:colOff>551047</xdr:colOff>
      <xdr:row>36</xdr:row>
      <xdr:rowOff>46786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90500"/>
          <a:ext cx="11219047" cy="67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674424</xdr:colOff>
      <xdr:row>41</xdr:row>
      <xdr:rowOff>94452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5715000"/>
          <a:ext cx="14809524" cy="6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131150</xdr:rowOff>
    </xdr:from>
    <xdr:to>
      <xdr:col>21</xdr:col>
      <xdr:colOff>19050</xdr:colOff>
      <xdr:row>78</xdr:row>
      <xdr:rowOff>46786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704150"/>
          <a:ext cx="14916150" cy="6392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Normal="100" workbookViewId="0">
      <selection activeCell="Z40" sqref="Z4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5" zoomScale="60" zoomScaleNormal="60" workbookViewId="0">
      <selection activeCell="AC52" sqref="AC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R11" sqref="R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"/>
  <sheetViews>
    <sheetView topLeftCell="A47" workbookViewId="0">
      <selection activeCell="V21" sqref="V21"/>
    </sheetView>
  </sheetViews>
  <sheetFormatPr baseColWidth="10" defaultRowHeight="15" x14ac:dyDescent="0.25"/>
  <cols>
    <col min="3" max="3" width="17.7109375" customWidth="1"/>
  </cols>
  <sheetData>
    <row r="3" spans="3:3" x14ac:dyDescent="0.25">
      <c r="C3" t="s">
        <v>570</v>
      </c>
    </row>
    <row r="7" spans="3:3" x14ac:dyDescent="0.25">
      <c r="C7" t="s">
        <v>571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2"/>
  <sheetViews>
    <sheetView zoomScale="120" zoomScaleNormal="120" workbookViewId="0">
      <selection activeCell="E120" sqref="E120"/>
    </sheetView>
  </sheetViews>
  <sheetFormatPr baseColWidth="10" defaultRowHeight="15" x14ac:dyDescent="0.25"/>
  <cols>
    <col min="3" max="3" width="68.85546875" customWidth="1"/>
    <col min="4" max="4" width="18.85546875" style="29" customWidth="1"/>
    <col min="5" max="5" width="18.5703125" style="29" customWidth="1"/>
    <col min="6" max="7" width="11.42578125" style="29"/>
    <col min="8" max="8" width="11.42578125" style="35"/>
    <col min="9" max="9" width="14.5703125" style="29" customWidth="1"/>
    <col min="10" max="10" width="11.42578125" style="29"/>
  </cols>
  <sheetData>
    <row r="3" spans="3:10" x14ac:dyDescent="0.25">
      <c r="C3" s="126" t="s">
        <v>594</v>
      </c>
      <c r="D3" s="126"/>
      <c r="E3" s="126"/>
      <c r="F3" s="126"/>
      <c r="G3" s="126"/>
      <c r="H3" s="126"/>
      <c r="I3" s="126"/>
      <c r="J3" s="14"/>
    </row>
    <row r="4" spans="3:10" x14ac:dyDescent="0.25">
      <c r="C4" s="127" t="s">
        <v>75</v>
      </c>
      <c r="D4" s="127"/>
      <c r="E4" s="127"/>
      <c r="F4" s="127"/>
      <c r="G4" s="127"/>
      <c r="H4" s="127"/>
      <c r="I4" s="127"/>
      <c r="J4" s="127"/>
    </row>
    <row r="5" spans="3:10" x14ac:dyDescent="0.25">
      <c r="C5" s="37" t="s">
        <v>765</v>
      </c>
      <c r="D5" s="22" t="s">
        <v>19</v>
      </c>
      <c r="E5" s="22" t="s">
        <v>20</v>
      </c>
      <c r="F5" s="22" t="s">
        <v>573</v>
      </c>
      <c r="G5" s="22" t="s">
        <v>574</v>
      </c>
      <c r="H5" s="38" t="s">
        <v>572</v>
      </c>
      <c r="I5" s="22" t="s">
        <v>747</v>
      </c>
      <c r="J5" s="22" t="s">
        <v>573</v>
      </c>
    </row>
    <row r="6" spans="3:10" x14ac:dyDescent="0.25">
      <c r="C6" s="125" t="s">
        <v>764</v>
      </c>
      <c r="D6" s="125"/>
      <c r="E6" s="125"/>
      <c r="F6" s="125"/>
      <c r="G6" s="125"/>
      <c r="H6" s="125"/>
      <c r="I6" s="125"/>
      <c r="J6" s="125"/>
    </row>
    <row r="7" spans="3:10" x14ac:dyDescent="0.25">
      <c r="C7" s="15" t="s">
        <v>18</v>
      </c>
      <c r="D7" s="14" t="s">
        <v>575</v>
      </c>
      <c r="E7" s="14" t="s">
        <v>576</v>
      </c>
      <c r="F7" s="14">
        <v>0.2</v>
      </c>
      <c r="G7" s="14">
        <v>0.6</v>
      </c>
      <c r="H7" s="39">
        <v>0.9</v>
      </c>
      <c r="I7" s="14" t="s">
        <v>749</v>
      </c>
      <c r="J7" s="14">
        <v>0.28000000000000003</v>
      </c>
    </row>
    <row r="8" spans="3:10" x14ac:dyDescent="0.25">
      <c r="C8" s="15" t="s">
        <v>22</v>
      </c>
      <c r="D8" s="14" t="s">
        <v>577</v>
      </c>
      <c r="E8" s="14" t="s">
        <v>578</v>
      </c>
      <c r="F8" s="14">
        <v>0.06</v>
      </c>
      <c r="G8" s="14">
        <v>0.5</v>
      </c>
      <c r="H8" s="39">
        <v>0.82</v>
      </c>
      <c r="I8" s="14" t="s">
        <v>750</v>
      </c>
      <c r="J8" s="14">
        <v>0.15</v>
      </c>
    </row>
    <row r="9" spans="3:10" x14ac:dyDescent="0.25">
      <c r="C9" s="15" t="s">
        <v>23</v>
      </c>
      <c r="D9" s="14" t="s">
        <v>579</v>
      </c>
      <c r="E9" s="14" t="s">
        <v>580</v>
      </c>
      <c r="F9" s="14">
        <v>0.5</v>
      </c>
      <c r="G9" s="14">
        <v>0.9</v>
      </c>
      <c r="H9" s="39">
        <v>0.93</v>
      </c>
      <c r="I9" s="14" t="s">
        <v>751</v>
      </c>
      <c r="J9" s="14">
        <v>0.84</v>
      </c>
    </row>
    <row r="10" spans="3:10" x14ac:dyDescent="0.25">
      <c r="C10" s="15" t="s">
        <v>24</v>
      </c>
      <c r="D10" s="14" t="s">
        <v>401</v>
      </c>
      <c r="E10" s="14" t="s">
        <v>402</v>
      </c>
      <c r="F10" s="14">
        <v>0.8</v>
      </c>
      <c r="G10" s="14" t="s">
        <v>581</v>
      </c>
      <c r="H10" s="39" t="s">
        <v>828</v>
      </c>
      <c r="I10" s="23" t="s">
        <v>827</v>
      </c>
      <c r="J10" s="14">
        <v>0.92</v>
      </c>
    </row>
    <row r="11" spans="3:10" x14ac:dyDescent="0.25">
      <c r="C11" s="15" t="s">
        <v>25</v>
      </c>
      <c r="D11" s="14" t="s">
        <v>582</v>
      </c>
      <c r="E11" s="14" t="s">
        <v>583</v>
      </c>
      <c r="F11" s="14">
        <v>0.6</v>
      </c>
      <c r="G11" s="14">
        <v>0.9</v>
      </c>
      <c r="H11" s="39">
        <v>0.52</v>
      </c>
      <c r="I11" s="14" t="s">
        <v>752</v>
      </c>
      <c r="J11" s="14">
        <v>0.54</v>
      </c>
    </row>
    <row r="12" spans="3:10" x14ac:dyDescent="0.25">
      <c r="C12" s="15" t="s">
        <v>26</v>
      </c>
      <c r="D12" s="14" t="s">
        <v>408</v>
      </c>
      <c r="E12" s="14" t="s">
        <v>584</v>
      </c>
      <c r="F12" s="14">
        <v>0.01</v>
      </c>
      <c r="G12" s="14">
        <v>0.3</v>
      </c>
      <c r="H12" s="39" t="s">
        <v>830</v>
      </c>
      <c r="I12" s="14" t="s">
        <v>829</v>
      </c>
      <c r="J12" s="14">
        <v>0.06</v>
      </c>
    </row>
    <row r="13" spans="3:10" x14ac:dyDescent="0.25">
      <c r="C13" s="15" t="s">
        <v>27</v>
      </c>
      <c r="D13" s="14" t="s">
        <v>585</v>
      </c>
      <c r="E13" s="14" t="s">
        <v>586</v>
      </c>
      <c r="F13" s="14">
        <v>0.8</v>
      </c>
      <c r="G13" s="14">
        <v>0.9</v>
      </c>
      <c r="H13" s="39">
        <v>1.02</v>
      </c>
      <c r="I13" s="14" t="s">
        <v>753</v>
      </c>
      <c r="J13" s="14">
        <v>0.93</v>
      </c>
    </row>
    <row r="14" spans="3:10" x14ac:dyDescent="0.25">
      <c r="C14" s="15" t="s">
        <v>529</v>
      </c>
      <c r="D14" s="14" t="s">
        <v>587</v>
      </c>
      <c r="E14" s="14" t="s">
        <v>588</v>
      </c>
      <c r="F14" s="14">
        <v>0.4</v>
      </c>
      <c r="G14" s="14">
        <v>0.8</v>
      </c>
      <c r="H14" s="39">
        <v>1.5</v>
      </c>
      <c r="I14" s="14" t="s">
        <v>754</v>
      </c>
      <c r="J14" s="14">
        <v>0.35</v>
      </c>
    </row>
    <row r="15" spans="3:10" x14ac:dyDescent="0.25">
      <c r="C15" s="15" t="s">
        <v>28</v>
      </c>
      <c r="D15" s="14" t="s">
        <v>596</v>
      </c>
      <c r="E15" s="14" t="s">
        <v>598</v>
      </c>
      <c r="F15" s="14">
        <v>0.8</v>
      </c>
      <c r="G15" s="14">
        <v>0.9</v>
      </c>
      <c r="H15" s="39">
        <v>1.03</v>
      </c>
      <c r="I15" s="14" t="s">
        <v>755</v>
      </c>
      <c r="J15" s="14">
        <v>0.81</v>
      </c>
    </row>
    <row r="16" spans="3:10" x14ac:dyDescent="0.25">
      <c r="C16" s="15" t="s">
        <v>29</v>
      </c>
      <c r="D16" s="14" t="s">
        <v>597</v>
      </c>
      <c r="E16" s="14" t="s">
        <v>589</v>
      </c>
      <c r="F16" s="14">
        <v>0.3</v>
      </c>
      <c r="G16" s="14">
        <v>0.8</v>
      </c>
      <c r="H16" s="39">
        <v>1.04</v>
      </c>
      <c r="I16" s="14" t="s">
        <v>756</v>
      </c>
      <c r="J16" s="14">
        <v>0.44</v>
      </c>
    </row>
    <row r="17" spans="3:10" x14ac:dyDescent="0.25">
      <c r="C17" s="15" t="s">
        <v>30</v>
      </c>
      <c r="D17" s="14" t="s">
        <v>590</v>
      </c>
      <c r="E17" s="14" t="s">
        <v>591</v>
      </c>
      <c r="F17" s="14">
        <v>0.01</v>
      </c>
      <c r="G17" s="14">
        <v>0.3</v>
      </c>
      <c r="H17" s="39">
        <v>0.99</v>
      </c>
      <c r="I17" s="14" t="s">
        <v>757</v>
      </c>
      <c r="J17" s="14">
        <v>0.02</v>
      </c>
    </row>
    <row r="18" spans="3:10" x14ac:dyDescent="0.25">
      <c r="C18" s="125" t="s">
        <v>37</v>
      </c>
      <c r="D18" s="125"/>
      <c r="E18" s="125"/>
      <c r="F18" s="125"/>
      <c r="G18" s="125"/>
      <c r="H18" s="125"/>
      <c r="I18" s="125"/>
      <c r="J18" s="125"/>
    </row>
    <row r="19" spans="3:10" x14ac:dyDescent="0.25">
      <c r="C19" s="15" t="s">
        <v>31</v>
      </c>
      <c r="D19" s="14" t="s">
        <v>592</v>
      </c>
      <c r="E19" s="14" t="s">
        <v>593</v>
      </c>
      <c r="F19" s="14">
        <v>0.2</v>
      </c>
      <c r="G19" s="14">
        <v>0.6</v>
      </c>
      <c r="H19" s="39">
        <v>0.97</v>
      </c>
      <c r="I19" s="14" t="s">
        <v>758</v>
      </c>
      <c r="J19" s="14">
        <v>7.0000000000000007E-2</v>
      </c>
    </row>
    <row r="20" spans="3:10" x14ac:dyDescent="0.25">
      <c r="C20" s="15" t="s">
        <v>32</v>
      </c>
      <c r="D20" s="14" t="s">
        <v>595</v>
      </c>
      <c r="E20" s="14" t="s">
        <v>599</v>
      </c>
      <c r="F20" s="14">
        <v>0.2</v>
      </c>
      <c r="G20" s="14">
        <v>0.6</v>
      </c>
      <c r="H20" s="39">
        <v>1.04</v>
      </c>
      <c r="I20" s="14" t="s">
        <v>759</v>
      </c>
      <c r="J20" s="14">
        <v>0.17</v>
      </c>
    </row>
    <row r="21" spans="3:10" x14ac:dyDescent="0.25">
      <c r="C21" s="15" t="s">
        <v>33</v>
      </c>
      <c r="D21" s="14" t="s">
        <v>600</v>
      </c>
      <c r="E21" s="14" t="s">
        <v>601</v>
      </c>
      <c r="F21" s="14">
        <v>0.5</v>
      </c>
      <c r="G21" s="14">
        <v>0.9</v>
      </c>
      <c r="H21" s="39">
        <v>1.33</v>
      </c>
      <c r="I21" s="14" t="s">
        <v>760</v>
      </c>
      <c r="J21" s="14">
        <v>0.68</v>
      </c>
    </row>
    <row r="22" spans="3:10" x14ac:dyDescent="0.25">
      <c r="C22" s="15" t="s">
        <v>34</v>
      </c>
      <c r="D22" s="14" t="s">
        <v>602</v>
      </c>
      <c r="E22" s="14" t="s">
        <v>603</v>
      </c>
      <c r="F22" s="14">
        <v>0.5</v>
      </c>
      <c r="G22" s="14">
        <v>0.9</v>
      </c>
      <c r="H22" s="39">
        <v>1.05</v>
      </c>
      <c r="I22" s="14" t="s">
        <v>761</v>
      </c>
      <c r="J22" s="14">
        <v>0.6</v>
      </c>
    </row>
    <row r="23" spans="3:10" x14ac:dyDescent="0.25">
      <c r="C23" s="15" t="s">
        <v>35</v>
      </c>
      <c r="D23" s="14" t="s">
        <v>604</v>
      </c>
      <c r="E23" s="14" t="s">
        <v>605</v>
      </c>
      <c r="F23" s="14" t="s">
        <v>581</v>
      </c>
      <c r="G23" s="14" t="s">
        <v>581</v>
      </c>
      <c r="H23" s="39">
        <v>0.99</v>
      </c>
      <c r="I23" s="14" t="s">
        <v>762</v>
      </c>
      <c r="J23" s="14">
        <v>0.79</v>
      </c>
    </row>
    <row r="24" spans="3:10" x14ac:dyDescent="0.25">
      <c r="C24" s="15" t="s">
        <v>36</v>
      </c>
      <c r="D24" s="14" t="s">
        <v>606</v>
      </c>
      <c r="E24" s="14" t="s">
        <v>607</v>
      </c>
      <c r="F24" s="14">
        <v>0.3</v>
      </c>
      <c r="G24" s="14">
        <v>0.8</v>
      </c>
      <c r="H24" s="39">
        <v>1.03</v>
      </c>
      <c r="I24" s="14" t="s">
        <v>763</v>
      </c>
      <c r="J24" s="14">
        <v>0.23</v>
      </c>
    </row>
    <row r="25" spans="3:10" x14ac:dyDescent="0.25">
      <c r="C25" s="125" t="s">
        <v>38</v>
      </c>
      <c r="D25" s="125"/>
      <c r="E25" s="125"/>
      <c r="F25" s="125"/>
      <c r="G25" s="125"/>
      <c r="H25" s="125"/>
      <c r="I25" s="125"/>
      <c r="J25" s="125"/>
    </row>
    <row r="26" spans="3:10" x14ac:dyDescent="0.25">
      <c r="C26" s="15" t="s">
        <v>39</v>
      </c>
      <c r="D26" s="14" t="s">
        <v>608</v>
      </c>
      <c r="E26" s="14" t="s">
        <v>609</v>
      </c>
      <c r="F26" s="14">
        <v>0.2</v>
      </c>
      <c r="G26" s="14">
        <v>0.6</v>
      </c>
      <c r="H26" s="39">
        <v>0.67</v>
      </c>
      <c r="I26" s="14" t="s">
        <v>748</v>
      </c>
      <c r="J26" s="14">
        <v>0.16</v>
      </c>
    </row>
    <row r="27" spans="3:10" x14ac:dyDescent="0.25">
      <c r="C27" s="15" t="s">
        <v>40</v>
      </c>
      <c r="D27" s="14" t="s">
        <v>610</v>
      </c>
      <c r="E27" s="14" t="s">
        <v>611</v>
      </c>
      <c r="F27" s="14">
        <v>0.3</v>
      </c>
      <c r="G27" s="14">
        <v>0.8</v>
      </c>
      <c r="H27" s="39">
        <v>2.0099999999999998</v>
      </c>
      <c r="I27" s="14" t="s">
        <v>766</v>
      </c>
      <c r="J27" s="14">
        <v>0.46</v>
      </c>
    </row>
    <row r="28" spans="3:10" x14ac:dyDescent="0.25">
      <c r="C28" s="15" t="s">
        <v>41</v>
      </c>
      <c r="D28" s="14" t="s">
        <v>436</v>
      </c>
      <c r="E28" s="14" t="s">
        <v>612</v>
      </c>
      <c r="F28" s="14" t="s">
        <v>581</v>
      </c>
      <c r="G28" s="14" t="s">
        <v>581</v>
      </c>
      <c r="H28" s="39" t="s">
        <v>832</v>
      </c>
      <c r="I28" s="14" t="s">
        <v>831</v>
      </c>
      <c r="J28" s="14">
        <v>0.71</v>
      </c>
    </row>
    <row r="29" spans="3:10" x14ac:dyDescent="0.25">
      <c r="C29" s="15" t="s">
        <v>42</v>
      </c>
      <c r="D29" s="14" t="s">
        <v>439</v>
      </c>
      <c r="E29" s="14" t="s">
        <v>613</v>
      </c>
      <c r="F29" s="14">
        <v>0.7</v>
      </c>
      <c r="G29" s="14" t="s">
        <v>581</v>
      </c>
      <c r="H29" s="39">
        <v>0.32</v>
      </c>
      <c r="I29" s="14" t="s">
        <v>767</v>
      </c>
      <c r="J29" s="14">
        <v>0.63</v>
      </c>
    </row>
    <row r="30" spans="3:10" x14ac:dyDescent="0.25">
      <c r="C30" s="15" t="s">
        <v>537</v>
      </c>
      <c r="D30" s="14" t="s">
        <v>614</v>
      </c>
      <c r="E30" s="14" t="s">
        <v>615</v>
      </c>
      <c r="F30" s="14">
        <v>0.13</v>
      </c>
      <c r="G30" s="14">
        <v>0.6</v>
      </c>
      <c r="H30" s="39">
        <v>1</v>
      </c>
      <c r="I30" s="14" t="s">
        <v>757</v>
      </c>
      <c r="J30" s="14">
        <v>0.48</v>
      </c>
    </row>
    <row r="31" spans="3:10" x14ac:dyDescent="0.25">
      <c r="C31" s="15" t="s">
        <v>539</v>
      </c>
      <c r="D31" s="14" t="s">
        <v>616</v>
      </c>
      <c r="E31" s="14" t="s">
        <v>617</v>
      </c>
      <c r="F31" s="14">
        <v>0.08</v>
      </c>
      <c r="G31" s="14">
        <v>0.5</v>
      </c>
      <c r="H31" s="39">
        <v>0.87</v>
      </c>
      <c r="I31" s="14" t="s">
        <v>768</v>
      </c>
      <c r="J31" s="14">
        <v>0.12</v>
      </c>
    </row>
    <row r="32" spans="3:10" x14ac:dyDescent="0.25">
      <c r="C32" s="15" t="s">
        <v>538</v>
      </c>
      <c r="D32" s="14" t="s">
        <v>544</v>
      </c>
      <c r="E32" s="14" t="s">
        <v>620</v>
      </c>
      <c r="F32" s="14">
        <v>0.7</v>
      </c>
      <c r="G32" s="14">
        <v>0.9</v>
      </c>
      <c r="H32" s="39" t="s">
        <v>833</v>
      </c>
      <c r="I32" s="14" t="s">
        <v>834</v>
      </c>
      <c r="J32" s="14">
        <v>0.79</v>
      </c>
    </row>
    <row r="33" spans="1:10" x14ac:dyDescent="0.25">
      <c r="C33" s="15" t="s">
        <v>540</v>
      </c>
      <c r="D33" s="14" t="s">
        <v>618</v>
      </c>
      <c r="E33" s="14" t="s">
        <v>619</v>
      </c>
      <c r="F33" s="14">
        <v>0.3</v>
      </c>
      <c r="G33" s="14">
        <v>0.8</v>
      </c>
      <c r="H33" s="39">
        <v>1.1499999999999999</v>
      </c>
      <c r="I33" s="14" t="s">
        <v>769</v>
      </c>
      <c r="J33" s="14">
        <v>0.49</v>
      </c>
    </row>
    <row r="34" spans="1:10" x14ac:dyDescent="0.25">
      <c r="C34" s="15" t="s">
        <v>625</v>
      </c>
      <c r="D34" s="14" t="s">
        <v>627</v>
      </c>
      <c r="E34" s="14" t="s">
        <v>628</v>
      </c>
      <c r="F34" s="14">
        <v>0.1</v>
      </c>
      <c r="G34" s="14">
        <v>0.5</v>
      </c>
      <c r="H34" s="39">
        <v>3.05</v>
      </c>
      <c r="I34" s="14" t="s">
        <v>770</v>
      </c>
      <c r="J34" s="14">
        <v>0.08</v>
      </c>
    </row>
    <row r="35" spans="1:10" x14ac:dyDescent="0.25">
      <c r="C35" s="15" t="s">
        <v>626</v>
      </c>
      <c r="D35" s="14" t="s">
        <v>629</v>
      </c>
      <c r="E35" s="14" t="s">
        <v>630</v>
      </c>
      <c r="F35" s="14">
        <v>0.3</v>
      </c>
      <c r="G35" s="14">
        <v>0.8</v>
      </c>
      <c r="H35" s="39">
        <v>1.01</v>
      </c>
      <c r="I35" s="14" t="s">
        <v>361</v>
      </c>
      <c r="J35" s="14">
        <v>0.65</v>
      </c>
    </row>
    <row r="36" spans="1:10" x14ac:dyDescent="0.25">
      <c r="C36" s="15" t="s">
        <v>633</v>
      </c>
      <c r="D36" s="14" t="s">
        <v>621</v>
      </c>
      <c r="E36" s="14" t="s">
        <v>622</v>
      </c>
      <c r="F36" s="14">
        <v>0.8</v>
      </c>
      <c r="G36" s="14">
        <v>0.9</v>
      </c>
      <c r="H36" s="39">
        <v>2.63</v>
      </c>
      <c r="I36" s="14" t="s">
        <v>771</v>
      </c>
      <c r="J36" s="14">
        <v>0.53</v>
      </c>
    </row>
    <row r="37" spans="1:10" x14ac:dyDescent="0.25">
      <c r="C37" s="15" t="s">
        <v>634</v>
      </c>
      <c r="D37" s="14" t="s">
        <v>623</v>
      </c>
      <c r="E37" s="14" t="s">
        <v>624</v>
      </c>
      <c r="F37" s="14">
        <v>0.08</v>
      </c>
      <c r="G37" s="14">
        <v>0.5</v>
      </c>
      <c r="H37" s="39">
        <v>0.82</v>
      </c>
      <c r="I37" s="14" t="s">
        <v>773</v>
      </c>
      <c r="J37" s="14">
        <v>0.18</v>
      </c>
    </row>
    <row r="38" spans="1:10" x14ac:dyDescent="0.25">
      <c r="C38" s="15" t="s">
        <v>635</v>
      </c>
      <c r="D38" s="14" t="s">
        <v>631</v>
      </c>
      <c r="E38" s="14" t="s">
        <v>632</v>
      </c>
      <c r="F38" s="14">
        <v>0.5</v>
      </c>
      <c r="G38" s="14">
        <v>0.9</v>
      </c>
      <c r="H38" s="39">
        <v>0.94</v>
      </c>
      <c r="I38" s="14" t="s">
        <v>772</v>
      </c>
      <c r="J38" s="14">
        <v>0.86</v>
      </c>
    </row>
    <row r="39" spans="1:10" x14ac:dyDescent="0.25">
      <c r="C39" s="15" t="s">
        <v>636</v>
      </c>
      <c r="D39" s="14" t="s">
        <v>637</v>
      </c>
      <c r="E39" s="14" t="s">
        <v>638</v>
      </c>
      <c r="F39" s="14">
        <v>0.8</v>
      </c>
      <c r="G39" s="14">
        <v>0.9</v>
      </c>
      <c r="H39" s="39" t="s">
        <v>833</v>
      </c>
      <c r="I39" s="14" t="s">
        <v>835</v>
      </c>
      <c r="J39" s="14">
        <v>0.41</v>
      </c>
    </row>
    <row r="40" spans="1:10" x14ac:dyDescent="0.25">
      <c r="C40" s="15" t="s">
        <v>43</v>
      </c>
      <c r="D40" s="14" t="s">
        <v>639</v>
      </c>
      <c r="E40" s="14" t="s">
        <v>640</v>
      </c>
      <c r="F40" s="14">
        <v>0.3</v>
      </c>
      <c r="G40" s="14">
        <v>0.8</v>
      </c>
      <c r="H40" s="39">
        <v>0.74</v>
      </c>
      <c r="I40" s="14" t="s">
        <v>774</v>
      </c>
      <c r="J40" s="14">
        <v>0.25</v>
      </c>
    </row>
    <row r="41" spans="1:10" x14ac:dyDescent="0.25">
      <c r="A41" s="1"/>
      <c r="B41" s="1"/>
      <c r="C41" s="127" t="s">
        <v>76</v>
      </c>
      <c r="D41" s="127"/>
      <c r="E41" s="127"/>
      <c r="F41" s="127"/>
      <c r="G41" s="127"/>
      <c r="H41" s="127"/>
      <c r="I41" s="127"/>
      <c r="J41" s="127"/>
    </row>
    <row r="42" spans="1:10" x14ac:dyDescent="0.25">
      <c r="C42" s="37" t="s">
        <v>21</v>
      </c>
      <c r="D42" s="22"/>
      <c r="E42" s="22"/>
      <c r="F42" s="22"/>
      <c r="G42" s="22"/>
      <c r="H42" s="38"/>
      <c r="I42" s="22"/>
      <c r="J42" s="22"/>
    </row>
    <row r="43" spans="1:10" x14ac:dyDescent="0.25">
      <c r="C43" s="15" t="s">
        <v>18</v>
      </c>
      <c r="D43" s="14" t="s">
        <v>393</v>
      </c>
      <c r="E43" s="14" t="s">
        <v>641</v>
      </c>
      <c r="F43" s="14" t="s">
        <v>581</v>
      </c>
      <c r="G43" s="14" t="s">
        <v>581</v>
      </c>
      <c r="H43" s="39">
        <v>1.04</v>
      </c>
      <c r="I43" s="14" t="s">
        <v>775</v>
      </c>
      <c r="J43" s="14">
        <v>0.62</v>
      </c>
    </row>
    <row r="44" spans="1:10" x14ac:dyDescent="0.25">
      <c r="C44" s="15" t="s">
        <v>22</v>
      </c>
      <c r="D44" s="14" t="s">
        <v>396</v>
      </c>
      <c r="E44" s="14" t="s">
        <v>642</v>
      </c>
      <c r="F44" s="14">
        <v>0.4</v>
      </c>
      <c r="G44" s="14">
        <v>0.8</v>
      </c>
      <c r="H44" s="39">
        <v>0.95</v>
      </c>
      <c r="I44" s="14" t="s">
        <v>776</v>
      </c>
      <c r="J44" s="14">
        <v>0.7</v>
      </c>
    </row>
    <row r="45" spans="1:10" x14ac:dyDescent="0.25">
      <c r="C45" s="15" t="s">
        <v>23</v>
      </c>
      <c r="D45" s="14" t="s">
        <v>643</v>
      </c>
      <c r="E45" s="14" t="s">
        <v>644</v>
      </c>
      <c r="F45" s="14">
        <v>0.02</v>
      </c>
      <c r="G45" s="14">
        <v>0.3</v>
      </c>
      <c r="H45" s="39">
        <v>1.85</v>
      </c>
      <c r="I45" s="14" t="s">
        <v>777</v>
      </c>
      <c r="J45" s="14">
        <v>0.04</v>
      </c>
    </row>
    <row r="46" spans="1:10" x14ac:dyDescent="0.25">
      <c r="C46" s="15" t="s">
        <v>24</v>
      </c>
      <c r="D46" s="14" t="s">
        <v>402</v>
      </c>
      <c r="E46" s="14" t="s">
        <v>402</v>
      </c>
      <c r="F46" s="14">
        <v>0.6</v>
      </c>
      <c r="G46" s="14">
        <v>0.9</v>
      </c>
      <c r="H46" s="39" t="s">
        <v>836</v>
      </c>
      <c r="I46" s="14" t="s">
        <v>837</v>
      </c>
      <c r="J46" s="14">
        <v>0.98</v>
      </c>
    </row>
    <row r="47" spans="1:10" x14ac:dyDescent="0.25">
      <c r="C47" s="15" t="s">
        <v>25</v>
      </c>
      <c r="D47" s="14" t="s">
        <v>645</v>
      </c>
      <c r="E47" s="14" t="s">
        <v>646</v>
      </c>
      <c r="F47" s="14">
        <v>0.2</v>
      </c>
      <c r="G47" s="14">
        <v>0.6</v>
      </c>
      <c r="H47" s="39">
        <v>2.1</v>
      </c>
      <c r="I47" s="14" t="s">
        <v>778</v>
      </c>
      <c r="J47" s="14">
        <v>0.41</v>
      </c>
    </row>
    <row r="48" spans="1:10" x14ac:dyDescent="0.25">
      <c r="C48" s="15" t="s">
        <v>26</v>
      </c>
      <c r="D48" s="14" t="s">
        <v>648</v>
      </c>
      <c r="E48" s="14" t="s">
        <v>647</v>
      </c>
      <c r="F48" s="14">
        <v>0.7</v>
      </c>
      <c r="G48" s="14">
        <v>0.9</v>
      </c>
      <c r="H48" s="39" t="s">
        <v>839</v>
      </c>
      <c r="I48" s="14" t="s">
        <v>838</v>
      </c>
      <c r="J48" s="14">
        <v>0.77</v>
      </c>
    </row>
    <row r="49" spans="3:10" x14ac:dyDescent="0.25">
      <c r="C49" s="15" t="s">
        <v>27</v>
      </c>
      <c r="D49" s="14" t="s">
        <v>649</v>
      </c>
      <c r="E49" s="14" t="s">
        <v>650</v>
      </c>
      <c r="F49" s="14">
        <v>0.7</v>
      </c>
      <c r="G49" s="14">
        <v>0.9</v>
      </c>
      <c r="H49" s="39">
        <v>1.0900000000000001</v>
      </c>
      <c r="I49" s="14" t="s">
        <v>779</v>
      </c>
      <c r="J49" s="14">
        <v>0.6</v>
      </c>
    </row>
    <row r="50" spans="3:10" x14ac:dyDescent="0.25">
      <c r="C50" s="15" t="s">
        <v>529</v>
      </c>
      <c r="D50" s="14" t="s">
        <v>651</v>
      </c>
      <c r="E50" s="14" t="s">
        <v>652</v>
      </c>
      <c r="F50" s="14">
        <v>0.4</v>
      </c>
      <c r="G50" s="14">
        <v>0.8</v>
      </c>
      <c r="H50" s="39">
        <v>1.23</v>
      </c>
      <c r="I50" s="14" t="s">
        <v>780</v>
      </c>
      <c r="J50" s="14">
        <v>0.62</v>
      </c>
    </row>
    <row r="51" spans="3:10" x14ac:dyDescent="0.25">
      <c r="C51" s="15" t="s">
        <v>28</v>
      </c>
      <c r="D51" s="14" t="s">
        <v>414</v>
      </c>
      <c r="E51" s="14" t="s">
        <v>653</v>
      </c>
      <c r="F51" s="14">
        <v>0.7</v>
      </c>
      <c r="G51" s="14">
        <v>0.9</v>
      </c>
      <c r="H51" s="39">
        <v>1.01</v>
      </c>
      <c r="I51" s="14" t="s">
        <v>781</v>
      </c>
      <c r="J51" s="14">
        <v>0.94</v>
      </c>
    </row>
    <row r="52" spans="3:10" x14ac:dyDescent="0.25">
      <c r="C52" s="15" t="s">
        <v>29</v>
      </c>
      <c r="D52" s="14" t="s">
        <v>654</v>
      </c>
      <c r="E52" s="14" t="s">
        <v>655</v>
      </c>
      <c r="F52" s="14">
        <v>0.2</v>
      </c>
      <c r="G52" s="14">
        <v>0.6</v>
      </c>
      <c r="H52" s="39">
        <v>1.06</v>
      </c>
      <c r="I52" s="14" t="s">
        <v>782</v>
      </c>
      <c r="J52" s="14">
        <v>0.35</v>
      </c>
    </row>
    <row r="53" spans="3:10" x14ac:dyDescent="0.25">
      <c r="C53" s="37" t="s">
        <v>37</v>
      </c>
      <c r="D53" s="22"/>
      <c r="E53" s="22"/>
      <c r="F53" s="22"/>
      <c r="G53" s="22"/>
      <c r="H53" s="38"/>
      <c r="I53" s="22"/>
      <c r="J53" s="22"/>
    </row>
    <row r="54" spans="3:10" x14ac:dyDescent="0.25">
      <c r="C54" s="15" t="s">
        <v>31</v>
      </c>
      <c r="D54" s="14" t="s">
        <v>242</v>
      </c>
      <c r="E54" s="14" t="s">
        <v>656</v>
      </c>
      <c r="F54" s="14">
        <v>0.05</v>
      </c>
      <c r="G54" s="14">
        <v>0.5</v>
      </c>
      <c r="H54" s="39">
        <v>0.97</v>
      </c>
      <c r="I54" s="14" t="s">
        <v>758</v>
      </c>
      <c r="J54" s="14">
        <v>0.06</v>
      </c>
    </row>
    <row r="55" spans="3:10" x14ac:dyDescent="0.25">
      <c r="C55" s="15" t="s">
        <v>32</v>
      </c>
      <c r="D55" s="14" t="s">
        <v>657</v>
      </c>
      <c r="E55" s="14" t="s">
        <v>658</v>
      </c>
      <c r="F55" s="14">
        <v>0.02</v>
      </c>
      <c r="G55" s="14">
        <v>0.3</v>
      </c>
      <c r="H55" s="39">
        <v>1.08</v>
      </c>
      <c r="I55" s="14" t="s">
        <v>783</v>
      </c>
      <c r="J55" s="14">
        <v>6.0000000000000001E-3</v>
      </c>
    </row>
    <row r="56" spans="3:10" x14ac:dyDescent="0.25">
      <c r="C56" s="15" t="s">
        <v>33</v>
      </c>
      <c r="D56" s="14" t="s">
        <v>659</v>
      </c>
      <c r="E56" s="14" t="s">
        <v>660</v>
      </c>
      <c r="F56" s="14" t="s">
        <v>581</v>
      </c>
      <c r="G56" s="14" t="s">
        <v>581</v>
      </c>
      <c r="H56" s="39">
        <v>0.69</v>
      </c>
      <c r="I56" s="14" t="s">
        <v>784</v>
      </c>
      <c r="J56" s="14">
        <v>0.65</v>
      </c>
    </row>
    <row r="57" spans="3:10" x14ac:dyDescent="0.25">
      <c r="C57" s="15" t="s">
        <v>34</v>
      </c>
      <c r="D57" s="14" t="s">
        <v>427</v>
      </c>
      <c r="E57" s="14" t="s">
        <v>661</v>
      </c>
      <c r="F57" s="14">
        <v>0.4</v>
      </c>
      <c r="G57" s="14">
        <v>0.8</v>
      </c>
      <c r="H57" s="39">
        <v>1.05</v>
      </c>
      <c r="I57" s="14" t="s">
        <v>785</v>
      </c>
      <c r="J57" s="14">
        <v>0.53</v>
      </c>
    </row>
    <row r="58" spans="3:10" x14ac:dyDescent="0.25">
      <c r="C58" s="15" t="s">
        <v>35</v>
      </c>
      <c r="D58" s="14" t="s">
        <v>604</v>
      </c>
      <c r="E58" s="14" t="s">
        <v>605</v>
      </c>
      <c r="F58" s="14" t="s">
        <v>581</v>
      </c>
      <c r="G58" s="14" t="s">
        <v>581</v>
      </c>
      <c r="H58" s="39">
        <v>0.99</v>
      </c>
      <c r="I58" s="14" t="s">
        <v>762</v>
      </c>
      <c r="J58" s="14">
        <v>0.79</v>
      </c>
    </row>
    <row r="59" spans="3:10" x14ac:dyDescent="0.25">
      <c r="C59" s="15" t="s">
        <v>36</v>
      </c>
      <c r="D59" s="14" t="s">
        <v>243</v>
      </c>
      <c r="E59" s="14" t="s">
        <v>662</v>
      </c>
      <c r="F59" s="14">
        <v>0.9</v>
      </c>
      <c r="G59" s="14" t="s">
        <v>581</v>
      </c>
      <c r="H59" s="39">
        <v>1</v>
      </c>
      <c r="I59" s="14" t="s">
        <v>786</v>
      </c>
      <c r="J59" s="14">
        <v>0.88</v>
      </c>
    </row>
    <row r="60" spans="3:10" x14ac:dyDescent="0.25">
      <c r="C60" s="37" t="s">
        <v>38</v>
      </c>
      <c r="D60" s="22"/>
      <c r="E60" s="22"/>
      <c r="F60" s="22"/>
      <c r="G60" s="22"/>
      <c r="H60" s="38"/>
      <c r="I60" s="22"/>
      <c r="J60" s="22"/>
    </row>
    <row r="61" spans="3:10" x14ac:dyDescent="0.25">
      <c r="C61" s="15" t="s">
        <v>39</v>
      </c>
      <c r="D61" s="14" t="s">
        <v>663</v>
      </c>
      <c r="E61" s="14" t="s">
        <v>664</v>
      </c>
      <c r="F61" s="14">
        <v>0.3</v>
      </c>
      <c r="G61" s="14">
        <v>0.8</v>
      </c>
      <c r="H61" s="39">
        <v>0.83</v>
      </c>
      <c r="I61" s="14" t="s">
        <v>787</v>
      </c>
      <c r="J61" s="14">
        <v>0.27</v>
      </c>
    </row>
    <row r="62" spans="3:10" x14ac:dyDescent="0.25">
      <c r="C62" s="15" t="s">
        <v>40</v>
      </c>
      <c r="D62" s="14" t="s">
        <v>665</v>
      </c>
      <c r="E62" s="14" t="s">
        <v>666</v>
      </c>
      <c r="F62" s="14">
        <v>0.08</v>
      </c>
      <c r="G62" s="14">
        <v>0.5</v>
      </c>
      <c r="H62" s="39">
        <v>2.08</v>
      </c>
      <c r="I62" s="14" t="s">
        <v>788</v>
      </c>
      <c r="J62" s="14">
        <v>0.09</v>
      </c>
    </row>
    <row r="63" spans="3:10" x14ac:dyDescent="0.25">
      <c r="C63" s="15" t="s">
        <v>41</v>
      </c>
      <c r="D63" s="14" t="s">
        <v>437</v>
      </c>
      <c r="E63" s="14" t="s">
        <v>667</v>
      </c>
      <c r="F63" s="14">
        <v>0.7</v>
      </c>
      <c r="G63" s="14">
        <v>0.9</v>
      </c>
      <c r="H63" s="39" t="s">
        <v>840</v>
      </c>
      <c r="I63" s="14" t="s">
        <v>841</v>
      </c>
      <c r="J63" s="14">
        <v>0.12</v>
      </c>
    </row>
    <row r="64" spans="3:10" x14ac:dyDescent="0.25">
      <c r="C64" s="15" t="s">
        <v>42</v>
      </c>
      <c r="D64" s="14" t="s">
        <v>440</v>
      </c>
      <c r="E64" s="14" t="s">
        <v>668</v>
      </c>
      <c r="F64" s="14">
        <v>0.7</v>
      </c>
      <c r="G64" s="14">
        <v>0.9</v>
      </c>
      <c r="H64" s="39">
        <v>1.06</v>
      </c>
      <c r="I64" s="14" t="s">
        <v>789</v>
      </c>
      <c r="J64" s="14">
        <v>0.96</v>
      </c>
    </row>
    <row r="65" spans="1:10" x14ac:dyDescent="0.25">
      <c r="C65" s="15" t="s">
        <v>537</v>
      </c>
      <c r="D65" s="14" t="s">
        <v>669</v>
      </c>
      <c r="E65" s="14" t="s">
        <v>670</v>
      </c>
      <c r="F65" s="14">
        <v>0.5</v>
      </c>
      <c r="G65" s="14">
        <v>0.9</v>
      </c>
      <c r="H65" s="39">
        <v>1</v>
      </c>
      <c r="I65" s="14" t="s">
        <v>757</v>
      </c>
      <c r="J65" s="14">
        <v>0.3</v>
      </c>
    </row>
    <row r="66" spans="1:10" x14ac:dyDescent="0.25">
      <c r="C66" s="15" t="s">
        <v>539</v>
      </c>
      <c r="D66" s="14" t="s">
        <v>671</v>
      </c>
      <c r="E66" s="14" t="s">
        <v>672</v>
      </c>
      <c r="F66" s="14">
        <v>0.15</v>
      </c>
      <c r="G66" s="14">
        <v>0.6</v>
      </c>
      <c r="H66" s="39">
        <v>0.87</v>
      </c>
      <c r="I66" s="14" t="s">
        <v>790</v>
      </c>
      <c r="J66" s="14">
        <v>0.13</v>
      </c>
    </row>
    <row r="67" spans="1:10" x14ac:dyDescent="0.25">
      <c r="C67" s="15" t="s">
        <v>538</v>
      </c>
      <c r="D67" s="14" t="s">
        <v>673</v>
      </c>
      <c r="E67" s="14" t="s">
        <v>674</v>
      </c>
      <c r="F67" s="14">
        <v>0.8</v>
      </c>
      <c r="G67" s="14">
        <v>0.9</v>
      </c>
      <c r="H67" s="39" t="s">
        <v>843</v>
      </c>
      <c r="I67" s="14" t="s">
        <v>842</v>
      </c>
      <c r="J67" s="14">
        <v>0.47</v>
      </c>
    </row>
    <row r="68" spans="1:10" x14ac:dyDescent="0.25">
      <c r="C68" s="15" t="s">
        <v>540</v>
      </c>
      <c r="D68" s="14" t="s">
        <v>675</v>
      </c>
      <c r="E68" s="14" t="s">
        <v>676</v>
      </c>
      <c r="F68" s="14">
        <v>0.08</v>
      </c>
      <c r="G68" s="14">
        <v>0.5</v>
      </c>
      <c r="H68" s="39">
        <v>1.28</v>
      </c>
      <c r="I68" s="14" t="s">
        <v>791</v>
      </c>
      <c r="J68" s="14">
        <v>0.11</v>
      </c>
    </row>
    <row r="69" spans="1:10" x14ac:dyDescent="0.25">
      <c r="C69" s="15" t="s">
        <v>625</v>
      </c>
      <c r="D69" s="14" t="s">
        <v>677</v>
      </c>
      <c r="E69" s="14" t="s">
        <v>678</v>
      </c>
      <c r="F69" s="14">
        <v>0.02</v>
      </c>
      <c r="G69" s="14">
        <v>0.3</v>
      </c>
      <c r="H69" s="39">
        <v>5.66</v>
      </c>
      <c r="I69" s="14" t="s">
        <v>792</v>
      </c>
      <c r="J69" s="14">
        <v>0.01</v>
      </c>
    </row>
    <row r="70" spans="1:10" x14ac:dyDescent="0.25">
      <c r="C70" s="15" t="s">
        <v>626</v>
      </c>
      <c r="D70" s="14" t="s">
        <v>679</v>
      </c>
      <c r="E70" s="14" t="s">
        <v>680</v>
      </c>
      <c r="F70" s="14">
        <v>0.1</v>
      </c>
      <c r="G70" s="14">
        <v>0.5</v>
      </c>
      <c r="H70" s="39">
        <v>1.01</v>
      </c>
      <c r="I70" s="14" t="s">
        <v>793</v>
      </c>
      <c r="J70" s="14">
        <v>0.21</v>
      </c>
    </row>
    <row r="71" spans="1:10" x14ac:dyDescent="0.25">
      <c r="C71" s="15" t="s">
        <v>633</v>
      </c>
      <c r="D71" s="14" t="s">
        <v>681</v>
      </c>
      <c r="E71" s="14" t="s">
        <v>682</v>
      </c>
      <c r="F71" s="14">
        <v>0.6</v>
      </c>
      <c r="G71" s="14">
        <v>0.9</v>
      </c>
      <c r="H71" s="39">
        <v>0.7</v>
      </c>
      <c r="I71" s="14" t="s">
        <v>794</v>
      </c>
      <c r="J71" s="14">
        <v>0.57999999999999996</v>
      </c>
    </row>
    <row r="72" spans="1:10" x14ac:dyDescent="0.25">
      <c r="C72" s="15" t="s">
        <v>246</v>
      </c>
      <c r="D72" s="14" t="s">
        <v>683</v>
      </c>
      <c r="E72" s="14" t="s">
        <v>684</v>
      </c>
      <c r="F72" s="14">
        <v>0.4</v>
      </c>
      <c r="G72" s="14">
        <v>0.8</v>
      </c>
      <c r="H72" s="39">
        <v>0.95</v>
      </c>
      <c r="I72" s="14" t="s">
        <v>795</v>
      </c>
      <c r="J72" s="14">
        <v>0.68</v>
      </c>
    </row>
    <row r="73" spans="1:10" x14ac:dyDescent="0.25">
      <c r="C73" s="15" t="s">
        <v>247</v>
      </c>
      <c r="D73" s="14" t="s">
        <v>685</v>
      </c>
      <c r="E73" s="14" t="s">
        <v>686</v>
      </c>
      <c r="F73" s="14">
        <v>0.02</v>
      </c>
      <c r="G73" s="14">
        <v>0.3</v>
      </c>
      <c r="H73" s="39">
        <v>1.87</v>
      </c>
      <c r="I73" s="14" t="s">
        <v>796</v>
      </c>
      <c r="J73" s="14">
        <v>0.04</v>
      </c>
    </row>
    <row r="74" spans="1:10" x14ac:dyDescent="0.25">
      <c r="C74" s="15" t="s">
        <v>248</v>
      </c>
      <c r="D74" s="14" t="s">
        <v>687</v>
      </c>
      <c r="E74" s="14" t="s">
        <v>638</v>
      </c>
      <c r="F74" s="14">
        <v>0.5</v>
      </c>
      <c r="G74" s="14">
        <v>0.9</v>
      </c>
      <c r="H74" s="39" t="s">
        <v>846</v>
      </c>
      <c r="I74" s="14" t="s">
        <v>844</v>
      </c>
      <c r="J74" s="14">
        <v>0.34</v>
      </c>
    </row>
    <row r="75" spans="1:10" x14ac:dyDescent="0.25">
      <c r="C75" s="15" t="s">
        <v>43</v>
      </c>
      <c r="D75" s="14" t="s">
        <v>688</v>
      </c>
      <c r="E75" s="14" t="s">
        <v>689</v>
      </c>
      <c r="F75" s="14">
        <v>0.8</v>
      </c>
      <c r="G75" s="14">
        <v>0.9</v>
      </c>
      <c r="H75" s="39">
        <v>0.94</v>
      </c>
      <c r="I75" s="14" t="s">
        <v>797</v>
      </c>
      <c r="J75" s="14">
        <v>0.56999999999999995</v>
      </c>
    </row>
    <row r="76" spans="1:10" x14ac:dyDescent="0.25">
      <c r="A76" s="1"/>
      <c r="B76" s="1"/>
      <c r="C76" s="127" t="s">
        <v>77</v>
      </c>
      <c r="D76" s="127"/>
      <c r="E76" s="127"/>
      <c r="F76" s="127"/>
      <c r="G76" s="127"/>
      <c r="H76" s="127"/>
      <c r="I76" s="127"/>
      <c r="J76" s="127"/>
    </row>
    <row r="77" spans="1:10" x14ac:dyDescent="0.25">
      <c r="C77" s="37" t="s">
        <v>21</v>
      </c>
      <c r="D77" s="22"/>
      <c r="E77" s="22"/>
      <c r="F77" s="22"/>
      <c r="G77" s="22"/>
      <c r="H77" s="38"/>
      <c r="I77" s="22"/>
      <c r="J77" s="22"/>
    </row>
    <row r="78" spans="1:10" x14ac:dyDescent="0.25">
      <c r="C78" s="15" t="s">
        <v>18</v>
      </c>
      <c r="D78" s="14" t="s">
        <v>690</v>
      </c>
      <c r="E78" s="14" t="s">
        <v>691</v>
      </c>
      <c r="F78" s="14">
        <v>0.1</v>
      </c>
      <c r="G78" s="14">
        <v>0.5</v>
      </c>
      <c r="H78" s="39">
        <v>3.47</v>
      </c>
      <c r="I78" s="14" t="s">
        <v>798</v>
      </c>
      <c r="J78" s="14">
        <v>7.0000000000000007E-2</v>
      </c>
    </row>
    <row r="79" spans="1:10" x14ac:dyDescent="0.25">
      <c r="C79" s="15" t="s">
        <v>22</v>
      </c>
      <c r="D79" s="14" t="s">
        <v>692</v>
      </c>
      <c r="E79" s="14" t="s">
        <v>693</v>
      </c>
      <c r="F79" s="14">
        <v>0.3</v>
      </c>
      <c r="G79" s="14">
        <v>0.8</v>
      </c>
      <c r="H79" s="39">
        <v>1.32</v>
      </c>
      <c r="I79" s="14" t="s">
        <v>799</v>
      </c>
      <c r="J79" s="14">
        <v>0.39</v>
      </c>
    </row>
    <row r="80" spans="1:10" x14ac:dyDescent="0.25">
      <c r="C80" s="15" t="s">
        <v>23</v>
      </c>
      <c r="D80" s="14" t="s">
        <v>694</v>
      </c>
      <c r="E80" s="14" t="s">
        <v>695</v>
      </c>
      <c r="F80" s="14">
        <v>0.03</v>
      </c>
      <c r="G80" s="14">
        <v>0.4</v>
      </c>
      <c r="H80" s="39">
        <v>1.07</v>
      </c>
      <c r="I80" s="14" t="s">
        <v>800</v>
      </c>
      <c r="J80" s="14">
        <v>0.5</v>
      </c>
    </row>
    <row r="81" spans="3:10" x14ac:dyDescent="0.25">
      <c r="C81" s="15" t="s">
        <v>24</v>
      </c>
      <c r="D81" s="14" t="s">
        <v>403</v>
      </c>
      <c r="E81" s="14" t="s">
        <v>696</v>
      </c>
      <c r="F81" s="14">
        <v>0.5</v>
      </c>
      <c r="G81" s="14">
        <v>0.9</v>
      </c>
      <c r="H81" s="39">
        <v>1.1100000000000001</v>
      </c>
      <c r="I81" s="14" t="s">
        <v>801</v>
      </c>
      <c r="J81" s="14">
        <v>0.81</v>
      </c>
    </row>
    <row r="82" spans="3:10" x14ac:dyDescent="0.25">
      <c r="C82" s="15" t="s">
        <v>25</v>
      </c>
      <c r="D82" s="14" t="s">
        <v>697</v>
      </c>
      <c r="E82" s="14" t="s">
        <v>698</v>
      </c>
      <c r="F82" s="14">
        <v>0.04</v>
      </c>
      <c r="G82" s="14">
        <v>0.4</v>
      </c>
      <c r="H82" s="39">
        <v>2.64</v>
      </c>
      <c r="I82" s="14" t="s">
        <v>802</v>
      </c>
      <c r="J82" s="14">
        <v>0.1</v>
      </c>
    </row>
    <row r="83" spans="3:10" x14ac:dyDescent="0.25">
      <c r="C83" s="15" t="s">
        <v>26</v>
      </c>
      <c r="D83" s="14" t="s">
        <v>409</v>
      </c>
      <c r="E83" s="14" t="s">
        <v>699</v>
      </c>
      <c r="F83" s="14">
        <v>0.2</v>
      </c>
      <c r="G83" s="14">
        <v>0.6</v>
      </c>
      <c r="H83" s="39" t="s">
        <v>833</v>
      </c>
      <c r="I83" s="14" t="s">
        <v>845</v>
      </c>
      <c r="J83" s="14">
        <v>0.23</v>
      </c>
    </row>
    <row r="84" spans="3:10" x14ac:dyDescent="0.25">
      <c r="C84" s="15" t="s">
        <v>27</v>
      </c>
      <c r="D84" s="14" t="s">
        <v>700</v>
      </c>
      <c r="E84" s="14" t="s">
        <v>701</v>
      </c>
      <c r="F84" s="14">
        <v>0.4</v>
      </c>
      <c r="G84" s="14">
        <v>0.8</v>
      </c>
      <c r="H84" s="39">
        <v>1.66</v>
      </c>
      <c r="I84" s="14" t="s">
        <v>804</v>
      </c>
      <c r="J84" s="14">
        <v>0.43</v>
      </c>
    </row>
    <row r="85" spans="3:10" x14ac:dyDescent="0.25">
      <c r="C85" s="15" t="s">
        <v>529</v>
      </c>
      <c r="D85" s="14" t="s">
        <v>532</v>
      </c>
      <c r="E85" s="14" t="s">
        <v>702</v>
      </c>
      <c r="F85" s="14">
        <v>0.8</v>
      </c>
      <c r="G85" s="14">
        <v>0.9</v>
      </c>
      <c r="H85" s="39">
        <v>0.65</v>
      </c>
      <c r="I85" s="14" t="s">
        <v>803</v>
      </c>
      <c r="J85" s="14">
        <v>0.89</v>
      </c>
    </row>
    <row r="86" spans="3:10" x14ac:dyDescent="0.25">
      <c r="C86" s="15" t="s">
        <v>28</v>
      </c>
      <c r="D86" s="14" t="s">
        <v>415</v>
      </c>
      <c r="E86" s="14" t="s">
        <v>703</v>
      </c>
      <c r="F86" s="14">
        <v>0.8</v>
      </c>
      <c r="G86" s="14">
        <v>0.9</v>
      </c>
      <c r="H86" s="39">
        <v>0.35</v>
      </c>
      <c r="I86" s="14" t="s">
        <v>805</v>
      </c>
      <c r="J86" s="14">
        <v>0.72</v>
      </c>
    </row>
    <row r="87" spans="3:10" x14ac:dyDescent="0.25">
      <c r="C87" s="15" t="s">
        <v>29</v>
      </c>
      <c r="D87" s="14" t="s">
        <v>418</v>
      </c>
      <c r="E87" s="14" t="s">
        <v>704</v>
      </c>
      <c r="F87" s="14">
        <v>0.8</v>
      </c>
      <c r="G87" s="14" t="s">
        <v>581</v>
      </c>
      <c r="H87" s="39">
        <v>1.1399999999999999</v>
      </c>
      <c r="I87" s="14" t="s">
        <v>806</v>
      </c>
      <c r="J87" s="14">
        <v>0.96</v>
      </c>
    </row>
    <row r="88" spans="3:10" x14ac:dyDescent="0.25">
      <c r="C88" s="37" t="s">
        <v>37</v>
      </c>
      <c r="D88" s="22"/>
      <c r="E88" s="22"/>
      <c r="F88" s="22"/>
      <c r="G88" s="22"/>
      <c r="H88" s="38"/>
      <c r="I88" s="22"/>
      <c r="J88" s="22"/>
    </row>
    <row r="89" spans="3:10" x14ac:dyDescent="0.25">
      <c r="C89" s="15" t="s">
        <v>31</v>
      </c>
      <c r="D89" s="14" t="s">
        <v>705</v>
      </c>
      <c r="E89" s="14" t="s">
        <v>706</v>
      </c>
      <c r="F89" s="14">
        <v>0.8</v>
      </c>
      <c r="G89" s="14">
        <v>0.9</v>
      </c>
      <c r="H89" s="39">
        <v>0.82</v>
      </c>
      <c r="I89" s="14" t="s">
        <v>807</v>
      </c>
      <c r="J89" s="14">
        <v>0.76</v>
      </c>
    </row>
    <row r="90" spans="3:10" x14ac:dyDescent="0.25">
      <c r="C90" s="15" t="s">
        <v>32</v>
      </c>
      <c r="D90" s="14" t="s">
        <v>707</v>
      </c>
      <c r="E90" s="14" t="s">
        <v>708</v>
      </c>
      <c r="F90" s="14">
        <v>0.2</v>
      </c>
      <c r="G90" s="14">
        <v>0.6</v>
      </c>
      <c r="H90" s="39">
        <v>0.99</v>
      </c>
      <c r="I90" s="14" t="s">
        <v>808</v>
      </c>
      <c r="J90" s="14">
        <v>0.94</v>
      </c>
    </row>
    <row r="91" spans="3:10" x14ac:dyDescent="0.25">
      <c r="C91" s="15" t="s">
        <v>33</v>
      </c>
      <c r="D91" s="14" t="s">
        <v>709</v>
      </c>
      <c r="E91" s="14" t="s">
        <v>710</v>
      </c>
      <c r="F91" s="14">
        <v>0.5</v>
      </c>
      <c r="G91" s="14">
        <v>0.9</v>
      </c>
      <c r="H91" s="39">
        <v>0.7</v>
      </c>
      <c r="I91" s="14" t="s">
        <v>809</v>
      </c>
      <c r="J91" s="14">
        <v>0.44</v>
      </c>
    </row>
    <row r="92" spans="3:10" x14ac:dyDescent="0.25">
      <c r="C92" s="15" t="s">
        <v>34</v>
      </c>
      <c r="D92" s="14" t="s">
        <v>711</v>
      </c>
      <c r="E92" s="14" t="s">
        <v>712</v>
      </c>
      <c r="F92" s="14">
        <v>0.8</v>
      </c>
      <c r="G92" s="14">
        <v>0.9</v>
      </c>
      <c r="H92" s="39">
        <v>1.04</v>
      </c>
      <c r="I92" s="14" t="s">
        <v>810</v>
      </c>
      <c r="J92" s="14">
        <v>0.95</v>
      </c>
    </row>
    <row r="93" spans="3:10" x14ac:dyDescent="0.25">
      <c r="C93" s="15" t="s">
        <v>35</v>
      </c>
      <c r="D93" s="14" t="s">
        <v>713</v>
      </c>
      <c r="E93" s="14" t="s">
        <v>714</v>
      </c>
      <c r="F93" s="14">
        <v>0.12</v>
      </c>
      <c r="G93" s="14">
        <v>0.6</v>
      </c>
      <c r="H93" s="39">
        <v>0.28000000000000003</v>
      </c>
      <c r="I93" s="14" t="s">
        <v>811</v>
      </c>
      <c r="J93" s="14">
        <v>0.12</v>
      </c>
    </row>
    <row r="94" spans="3:10" x14ac:dyDescent="0.25">
      <c r="C94" s="15" t="s">
        <v>36</v>
      </c>
      <c r="D94" s="14" t="s">
        <v>715</v>
      </c>
      <c r="E94" s="14" t="s">
        <v>716</v>
      </c>
      <c r="F94" s="14">
        <v>0.5</v>
      </c>
      <c r="G94" s="14">
        <v>0.9</v>
      </c>
      <c r="H94" s="39">
        <v>0.71</v>
      </c>
      <c r="I94" s="14" t="s">
        <v>812</v>
      </c>
      <c r="J94" s="14">
        <v>0.63</v>
      </c>
    </row>
    <row r="95" spans="3:10" x14ac:dyDescent="0.25">
      <c r="C95" s="37" t="s">
        <v>38</v>
      </c>
      <c r="D95" s="22"/>
      <c r="E95" s="22"/>
      <c r="F95" s="22"/>
      <c r="G95" s="22"/>
      <c r="H95" s="38"/>
      <c r="I95" s="22"/>
      <c r="J95" s="22"/>
    </row>
    <row r="96" spans="3:10" x14ac:dyDescent="0.25">
      <c r="C96" s="15" t="s">
        <v>39</v>
      </c>
      <c r="D96" s="14" t="s">
        <v>717</v>
      </c>
      <c r="E96" s="14" t="s">
        <v>718</v>
      </c>
      <c r="F96" s="14">
        <v>0.8</v>
      </c>
      <c r="G96" s="14">
        <v>0.9</v>
      </c>
      <c r="H96" s="39">
        <v>0.94</v>
      </c>
      <c r="I96" s="14" t="s">
        <v>813</v>
      </c>
      <c r="J96" s="14">
        <v>0.72</v>
      </c>
    </row>
    <row r="97" spans="3:10" x14ac:dyDescent="0.25">
      <c r="C97" s="15" t="s">
        <v>40</v>
      </c>
      <c r="D97" s="14" t="s">
        <v>719</v>
      </c>
      <c r="E97" s="14" t="s">
        <v>720</v>
      </c>
      <c r="F97" s="14">
        <v>0.2</v>
      </c>
      <c r="G97" s="14">
        <v>0.7</v>
      </c>
      <c r="H97" s="39">
        <v>0.98</v>
      </c>
      <c r="I97" s="14" t="s">
        <v>814</v>
      </c>
      <c r="J97" s="14">
        <v>0.77</v>
      </c>
    </row>
    <row r="98" spans="3:10" x14ac:dyDescent="0.25">
      <c r="C98" s="15" t="s">
        <v>41</v>
      </c>
      <c r="D98" s="14" t="s">
        <v>721</v>
      </c>
      <c r="E98" s="14" t="s">
        <v>722</v>
      </c>
      <c r="F98" s="14">
        <v>0.5</v>
      </c>
      <c r="G98" s="14">
        <v>0.9</v>
      </c>
      <c r="H98" s="39">
        <v>0.72</v>
      </c>
      <c r="I98" s="14" t="s">
        <v>815</v>
      </c>
      <c r="J98" s="14">
        <v>0.43</v>
      </c>
    </row>
    <row r="99" spans="3:10" x14ac:dyDescent="0.25">
      <c r="C99" s="15" t="s">
        <v>42</v>
      </c>
      <c r="D99" s="14" t="s">
        <v>723</v>
      </c>
      <c r="E99" s="14" t="s">
        <v>724</v>
      </c>
      <c r="F99" s="14">
        <v>0.6</v>
      </c>
      <c r="G99" s="14">
        <v>0.9</v>
      </c>
      <c r="H99" s="39">
        <v>0.98</v>
      </c>
      <c r="I99" s="14" t="s">
        <v>816</v>
      </c>
      <c r="J99" s="14">
        <v>0.95</v>
      </c>
    </row>
    <row r="100" spans="3:10" x14ac:dyDescent="0.25">
      <c r="C100" s="15" t="s">
        <v>537</v>
      </c>
      <c r="D100" s="14" t="s">
        <v>725</v>
      </c>
      <c r="E100" s="14" t="s">
        <v>726</v>
      </c>
      <c r="F100" s="14">
        <v>0.6</v>
      </c>
      <c r="G100" s="14">
        <v>0.9</v>
      </c>
      <c r="H100" s="39">
        <v>1.08</v>
      </c>
      <c r="I100" s="14" t="s">
        <v>817</v>
      </c>
      <c r="J100" s="14">
        <v>0.6</v>
      </c>
    </row>
    <row r="101" spans="3:10" x14ac:dyDescent="0.25">
      <c r="C101" s="15" t="s">
        <v>539</v>
      </c>
      <c r="D101" s="14" t="s">
        <v>727</v>
      </c>
      <c r="E101" s="14" t="s">
        <v>728</v>
      </c>
      <c r="F101" s="14">
        <v>0.8</v>
      </c>
      <c r="G101" s="14">
        <v>0.9</v>
      </c>
      <c r="H101" s="39">
        <v>0.98</v>
      </c>
      <c r="I101" s="14" t="s">
        <v>818</v>
      </c>
      <c r="J101" s="14">
        <v>0.95</v>
      </c>
    </row>
    <row r="102" spans="3:10" x14ac:dyDescent="0.25">
      <c r="C102" s="15" t="s">
        <v>538</v>
      </c>
      <c r="D102" s="14" t="s">
        <v>729</v>
      </c>
      <c r="E102" s="14" t="s">
        <v>730</v>
      </c>
      <c r="F102" s="14">
        <v>0.5</v>
      </c>
      <c r="G102" s="14">
        <v>0.9</v>
      </c>
      <c r="H102" s="39">
        <v>0.73</v>
      </c>
      <c r="I102" s="14" t="s">
        <v>819</v>
      </c>
      <c r="J102" s="14">
        <v>0.5</v>
      </c>
    </row>
    <row r="103" spans="3:10" x14ac:dyDescent="0.25">
      <c r="C103" s="15" t="s">
        <v>540</v>
      </c>
      <c r="D103" s="14" t="s">
        <v>731</v>
      </c>
      <c r="E103" s="14" t="s">
        <v>732</v>
      </c>
      <c r="F103" s="14">
        <v>0.3</v>
      </c>
      <c r="G103" s="14">
        <v>0.8</v>
      </c>
      <c r="H103" s="39">
        <v>1.02</v>
      </c>
      <c r="I103" s="14" t="s">
        <v>820</v>
      </c>
      <c r="J103" s="14">
        <v>0.89</v>
      </c>
    </row>
    <row r="104" spans="3:10" x14ac:dyDescent="0.25">
      <c r="C104" s="15" t="s">
        <v>625</v>
      </c>
      <c r="D104" s="14" t="s">
        <v>733</v>
      </c>
      <c r="E104" s="14" t="s">
        <v>734</v>
      </c>
      <c r="F104" s="14">
        <v>0.2</v>
      </c>
      <c r="G104" s="14">
        <v>0.7</v>
      </c>
      <c r="H104" s="39">
        <v>0.99</v>
      </c>
      <c r="I104" s="14" t="s">
        <v>821</v>
      </c>
      <c r="J104" s="14">
        <v>0.89</v>
      </c>
    </row>
    <row r="105" spans="3:10" x14ac:dyDescent="0.25">
      <c r="C105" s="15" t="s">
        <v>626</v>
      </c>
      <c r="D105" s="14" t="s">
        <v>735</v>
      </c>
      <c r="E105" s="14" t="s">
        <v>736</v>
      </c>
      <c r="F105" s="14">
        <v>0.14000000000000001</v>
      </c>
      <c r="G105" s="14">
        <v>0.6</v>
      </c>
      <c r="H105" s="39">
        <v>1.02</v>
      </c>
      <c r="I105" s="14" t="s">
        <v>822</v>
      </c>
      <c r="J105" s="14">
        <v>0.76</v>
      </c>
    </row>
    <row r="106" spans="3:10" x14ac:dyDescent="0.25">
      <c r="C106" s="15" t="s">
        <v>245</v>
      </c>
      <c r="D106" s="14" t="s">
        <v>737</v>
      </c>
      <c r="E106" s="14" t="s">
        <v>738</v>
      </c>
      <c r="F106" s="14">
        <v>0.3</v>
      </c>
      <c r="G106" s="14">
        <v>0.8</v>
      </c>
      <c r="H106" s="39">
        <v>0.61</v>
      </c>
      <c r="I106" s="14" t="s">
        <v>823</v>
      </c>
      <c r="J106" s="14">
        <v>0.2</v>
      </c>
    </row>
    <row r="107" spans="3:10" x14ac:dyDescent="0.25">
      <c r="C107" s="15" t="s">
        <v>246</v>
      </c>
      <c r="D107" s="14" t="s">
        <v>739</v>
      </c>
      <c r="E107" s="14" t="s">
        <v>740</v>
      </c>
      <c r="F107" s="14">
        <v>0.3</v>
      </c>
      <c r="G107" s="14">
        <v>0.8</v>
      </c>
      <c r="H107" s="39">
        <v>1.29</v>
      </c>
      <c r="I107" s="14" t="s">
        <v>824</v>
      </c>
      <c r="J107" s="14">
        <v>0.44</v>
      </c>
    </row>
    <row r="108" spans="3:10" x14ac:dyDescent="0.25">
      <c r="C108" s="15" t="s">
        <v>247</v>
      </c>
      <c r="D108" s="14" t="s">
        <v>741</v>
      </c>
      <c r="E108" s="14" t="s">
        <v>742</v>
      </c>
      <c r="F108" s="14">
        <v>0.03</v>
      </c>
      <c r="G108" s="14">
        <v>0.4</v>
      </c>
      <c r="H108" s="39">
        <v>1.07</v>
      </c>
      <c r="I108" s="14" t="s">
        <v>800</v>
      </c>
      <c r="J108" s="14">
        <v>0.51</v>
      </c>
    </row>
    <row r="109" spans="3:10" x14ac:dyDescent="0.25">
      <c r="C109" s="15" t="s">
        <v>248</v>
      </c>
      <c r="D109" s="14" t="s">
        <v>743</v>
      </c>
      <c r="E109" s="14" t="s">
        <v>744</v>
      </c>
      <c r="F109" s="14">
        <v>0.7</v>
      </c>
      <c r="G109" s="14">
        <v>0.9</v>
      </c>
      <c r="H109" s="39">
        <v>1.1000000000000001</v>
      </c>
      <c r="I109" s="14" t="s">
        <v>825</v>
      </c>
      <c r="J109" s="14">
        <v>0.51</v>
      </c>
    </row>
    <row r="110" spans="3:10" x14ac:dyDescent="0.25">
      <c r="C110" s="15" t="s">
        <v>43</v>
      </c>
      <c r="D110" s="14" t="s">
        <v>745</v>
      </c>
      <c r="E110" s="14" t="s">
        <v>746</v>
      </c>
      <c r="F110" s="14">
        <v>0.6</v>
      </c>
      <c r="G110" s="14">
        <v>0.9</v>
      </c>
      <c r="H110" s="39">
        <v>0.97</v>
      </c>
      <c r="I110" s="14" t="s">
        <v>826</v>
      </c>
      <c r="J110" s="14">
        <v>0.88</v>
      </c>
    </row>
    <row r="111" spans="3:10" x14ac:dyDescent="0.25">
      <c r="C111" s="124" t="s">
        <v>847</v>
      </c>
      <c r="D111" s="124"/>
      <c r="E111" s="124"/>
      <c r="F111" s="124"/>
      <c r="G111" s="124"/>
      <c r="H111" s="124"/>
      <c r="I111" s="124"/>
      <c r="J111" s="124"/>
    </row>
    <row r="112" spans="3:10" x14ac:dyDescent="0.25">
      <c r="C112" s="124"/>
      <c r="D112" s="124"/>
      <c r="E112" s="124"/>
      <c r="F112" s="124"/>
      <c r="G112" s="124"/>
      <c r="H112" s="124"/>
      <c r="I112" s="124"/>
      <c r="J112" s="124"/>
    </row>
  </sheetData>
  <mergeCells count="8">
    <mergeCell ref="C111:J112"/>
    <mergeCell ref="C25:J25"/>
    <mergeCell ref="C3:I3"/>
    <mergeCell ref="C4:J4"/>
    <mergeCell ref="C41:J41"/>
    <mergeCell ref="C76:J76"/>
    <mergeCell ref="C18:J18"/>
    <mergeCell ref="C6:J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5"/>
  <sheetViews>
    <sheetView workbookViewId="0">
      <selection activeCell="M18" sqref="M18"/>
    </sheetView>
  </sheetViews>
  <sheetFormatPr baseColWidth="10" defaultRowHeight="15" x14ac:dyDescent="0.25"/>
  <cols>
    <col min="3" max="3" width="17" customWidth="1"/>
    <col min="4" max="4" width="16.7109375" customWidth="1"/>
    <col min="5" max="6" width="15.85546875" customWidth="1"/>
    <col min="18" max="18" width="14.85546875" customWidth="1"/>
    <col min="19" max="19" width="16.140625" customWidth="1"/>
  </cols>
  <sheetData>
    <row r="3" spans="2:19" x14ac:dyDescent="0.25">
      <c r="B3" s="1" t="s">
        <v>78</v>
      </c>
    </row>
    <row r="4" spans="2:19" x14ac:dyDescent="0.25">
      <c r="C4" t="s">
        <v>65</v>
      </c>
      <c r="D4" t="s">
        <v>66</v>
      </c>
      <c r="E4" t="s">
        <v>67</v>
      </c>
      <c r="F4" t="s">
        <v>68</v>
      </c>
    </row>
    <row r="5" spans="2:19" x14ac:dyDescent="0.25">
      <c r="B5" t="s">
        <v>61</v>
      </c>
    </row>
    <row r="6" spans="2:19" x14ac:dyDescent="0.25">
      <c r="B6" t="s">
        <v>61</v>
      </c>
      <c r="K6" t="s">
        <v>892</v>
      </c>
      <c r="M6" t="s">
        <v>890</v>
      </c>
      <c r="N6" t="s">
        <v>891</v>
      </c>
      <c r="O6" t="s">
        <v>897</v>
      </c>
      <c r="P6" t="s">
        <v>893</v>
      </c>
      <c r="Q6" t="s">
        <v>894</v>
      </c>
      <c r="R6" t="s">
        <v>895</v>
      </c>
      <c r="S6" t="s">
        <v>896</v>
      </c>
    </row>
    <row r="7" spans="2:19" x14ac:dyDescent="0.25">
      <c r="B7" t="s">
        <v>61</v>
      </c>
      <c r="K7">
        <f>M7+N7+O7</f>
        <v>16</v>
      </c>
      <c r="M7">
        <v>5</v>
      </c>
      <c r="N7">
        <v>8</v>
      </c>
      <c r="O7">
        <v>3</v>
      </c>
      <c r="P7">
        <f t="shared" ref="P7:P13" si="0">(M7/K7)*100</f>
        <v>31.25</v>
      </c>
      <c r="Q7">
        <f>(N7/K7)*100</f>
        <v>50</v>
      </c>
      <c r="R7">
        <f>M7/N7</f>
        <v>0.625</v>
      </c>
      <c r="S7">
        <f>P7/Q7</f>
        <v>0.625</v>
      </c>
    </row>
    <row r="8" spans="2:19" x14ac:dyDescent="0.25">
      <c r="B8" t="s">
        <v>61</v>
      </c>
      <c r="K8">
        <f t="shared" ref="K8:K13" si="1">M8+N8+O8</f>
        <v>13</v>
      </c>
      <c r="M8">
        <v>4</v>
      </c>
      <c r="N8">
        <v>7</v>
      </c>
      <c r="O8">
        <v>2</v>
      </c>
      <c r="P8">
        <f t="shared" si="0"/>
        <v>30.76923076923077</v>
      </c>
      <c r="Q8">
        <f t="shared" ref="Q8:Q13" si="2">(N8/K8)*100</f>
        <v>53.846153846153847</v>
      </c>
      <c r="R8">
        <f t="shared" ref="R8:R13" si="3">M8/N8</f>
        <v>0.5714285714285714</v>
      </c>
      <c r="S8">
        <f t="shared" ref="S8:S13" si="4">P8/Q8</f>
        <v>0.5714285714285714</v>
      </c>
    </row>
    <row r="9" spans="2:19" x14ac:dyDescent="0.25">
      <c r="B9" t="s">
        <v>61</v>
      </c>
      <c r="K9">
        <f t="shared" si="1"/>
        <v>11</v>
      </c>
      <c r="M9">
        <v>5</v>
      </c>
      <c r="N9">
        <v>4</v>
      </c>
      <c r="O9">
        <v>2</v>
      </c>
      <c r="P9">
        <f t="shared" si="0"/>
        <v>45.454545454545453</v>
      </c>
      <c r="Q9">
        <f t="shared" si="2"/>
        <v>36.363636363636367</v>
      </c>
      <c r="R9">
        <f t="shared" si="3"/>
        <v>1.25</v>
      </c>
      <c r="S9">
        <f t="shared" si="4"/>
        <v>1.2499999999999998</v>
      </c>
    </row>
    <row r="10" spans="2:19" x14ac:dyDescent="0.25">
      <c r="B10" t="s">
        <v>61</v>
      </c>
      <c r="K10">
        <f t="shared" si="1"/>
        <v>11</v>
      </c>
      <c r="M10">
        <v>3</v>
      </c>
      <c r="N10">
        <v>6</v>
      </c>
      <c r="O10">
        <v>2</v>
      </c>
      <c r="P10">
        <f t="shared" si="0"/>
        <v>27.27272727272727</v>
      </c>
      <c r="Q10">
        <f t="shared" si="2"/>
        <v>54.54545454545454</v>
      </c>
      <c r="R10">
        <f t="shared" si="3"/>
        <v>0.5</v>
      </c>
      <c r="S10">
        <f t="shared" si="4"/>
        <v>0.5</v>
      </c>
    </row>
    <row r="11" spans="2:19" x14ac:dyDescent="0.25">
      <c r="B11" t="s">
        <v>61</v>
      </c>
      <c r="K11">
        <f t="shared" si="1"/>
        <v>18</v>
      </c>
      <c r="M11">
        <v>8</v>
      </c>
      <c r="N11">
        <v>5</v>
      </c>
      <c r="O11">
        <v>5</v>
      </c>
      <c r="P11">
        <f t="shared" si="0"/>
        <v>44.444444444444443</v>
      </c>
      <c r="Q11">
        <f t="shared" si="2"/>
        <v>27.777777777777779</v>
      </c>
      <c r="R11">
        <f t="shared" si="3"/>
        <v>1.6</v>
      </c>
      <c r="S11">
        <f t="shared" si="4"/>
        <v>1.5999999999999999</v>
      </c>
    </row>
    <row r="12" spans="2:19" x14ac:dyDescent="0.25">
      <c r="B12" t="s">
        <v>61</v>
      </c>
      <c r="K12">
        <f t="shared" si="1"/>
        <v>112</v>
      </c>
      <c r="M12">
        <v>2</v>
      </c>
      <c r="N12">
        <v>10</v>
      </c>
      <c r="O12">
        <v>100</v>
      </c>
      <c r="P12">
        <f t="shared" si="0"/>
        <v>1.7857142857142856</v>
      </c>
      <c r="Q12">
        <f t="shared" si="2"/>
        <v>8.9285714285714288</v>
      </c>
      <c r="R12">
        <f t="shared" si="3"/>
        <v>0.2</v>
      </c>
      <c r="S12">
        <f t="shared" si="4"/>
        <v>0.19999999999999998</v>
      </c>
    </row>
    <row r="13" spans="2:19" x14ac:dyDescent="0.25">
      <c r="B13" t="s">
        <v>62</v>
      </c>
      <c r="K13">
        <f t="shared" si="1"/>
        <v>10</v>
      </c>
      <c r="M13">
        <v>1</v>
      </c>
      <c r="N13">
        <v>9</v>
      </c>
      <c r="O13">
        <v>0</v>
      </c>
      <c r="P13">
        <f t="shared" si="0"/>
        <v>10</v>
      </c>
      <c r="Q13">
        <f t="shared" si="2"/>
        <v>90</v>
      </c>
      <c r="R13">
        <f t="shared" si="3"/>
        <v>0.1111111111111111</v>
      </c>
      <c r="S13">
        <f t="shared" si="4"/>
        <v>0.1111111111111111</v>
      </c>
    </row>
    <row r="14" spans="2:19" x14ac:dyDescent="0.25">
      <c r="B14" t="s">
        <v>63</v>
      </c>
    </row>
    <row r="15" spans="2:19" x14ac:dyDescent="0.25">
      <c r="B15" t="s">
        <v>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29"/>
  <sheetViews>
    <sheetView topLeftCell="B1" zoomScaleNormal="100" workbookViewId="0">
      <selection activeCell="C1" sqref="C1:D2"/>
    </sheetView>
  </sheetViews>
  <sheetFormatPr baseColWidth="10" defaultRowHeight="15" x14ac:dyDescent="0.25"/>
  <cols>
    <col min="3" max="3" width="59.42578125" customWidth="1"/>
    <col min="4" max="4" width="19.28515625" style="9" customWidth="1"/>
    <col min="8" max="8" width="37.85546875" customWidth="1"/>
    <col min="9" max="9" width="53.140625" customWidth="1"/>
  </cols>
  <sheetData>
    <row r="1" spans="3:9" x14ac:dyDescent="0.25">
      <c r="C1" s="109" t="s">
        <v>899</v>
      </c>
      <c r="D1" s="110"/>
    </row>
    <row r="2" spans="3:9" ht="15.75" thickBot="1" x14ac:dyDescent="0.3">
      <c r="C2" s="111"/>
      <c r="D2" s="112"/>
      <c r="E2" s="10"/>
      <c r="F2" s="10"/>
      <c r="G2" s="10"/>
      <c r="H2" s="10"/>
    </row>
    <row r="3" spans="3:9" x14ac:dyDescent="0.25">
      <c r="C3" s="72" t="s">
        <v>852</v>
      </c>
      <c r="D3" s="73" t="s">
        <v>80</v>
      </c>
      <c r="E3" s="10"/>
      <c r="F3" s="10"/>
      <c r="G3" s="10"/>
      <c r="H3" s="10"/>
    </row>
    <row r="4" spans="3:9" x14ac:dyDescent="0.25">
      <c r="C4" s="74" t="s">
        <v>0</v>
      </c>
      <c r="D4" s="75"/>
      <c r="H4" s="105"/>
      <c r="I4" s="105"/>
    </row>
    <row r="5" spans="3:9" x14ac:dyDescent="0.25">
      <c r="C5" s="40" t="s">
        <v>71</v>
      </c>
      <c r="D5" s="41"/>
      <c r="H5" s="105"/>
      <c r="I5" s="105"/>
    </row>
    <row r="6" spans="3:9" ht="15.75" thickBot="1" x14ac:dyDescent="0.3">
      <c r="C6" s="79" t="s">
        <v>88</v>
      </c>
      <c r="D6" s="80" t="s">
        <v>90</v>
      </c>
      <c r="H6" s="106"/>
      <c r="I6" s="106"/>
    </row>
    <row r="7" spans="3:9" x14ac:dyDescent="0.25">
      <c r="C7" s="42" t="s">
        <v>89</v>
      </c>
      <c r="D7" s="41" t="s">
        <v>91</v>
      </c>
      <c r="H7" s="107"/>
      <c r="I7" s="107"/>
    </row>
    <row r="8" spans="3:9" x14ac:dyDescent="0.25">
      <c r="C8" s="81" t="s">
        <v>79</v>
      </c>
      <c r="D8" s="80" t="s">
        <v>104</v>
      </c>
      <c r="H8" s="55"/>
      <c r="I8" s="56"/>
    </row>
    <row r="9" spans="3:9" x14ac:dyDescent="0.25">
      <c r="C9" s="40" t="s">
        <v>87</v>
      </c>
      <c r="D9" s="43"/>
      <c r="H9" s="57"/>
      <c r="I9" s="56"/>
    </row>
    <row r="10" spans="3:9" x14ac:dyDescent="0.25">
      <c r="C10" s="79" t="s">
        <v>81</v>
      </c>
      <c r="D10" s="80" t="s">
        <v>100</v>
      </c>
      <c r="H10" s="55"/>
      <c r="I10" s="56"/>
    </row>
    <row r="11" spans="3:9" x14ac:dyDescent="0.25">
      <c r="C11" s="42" t="s">
        <v>82</v>
      </c>
      <c r="D11" s="41" t="s">
        <v>98</v>
      </c>
      <c r="H11" s="58"/>
      <c r="I11" s="56"/>
    </row>
    <row r="12" spans="3:9" x14ac:dyDescent="0.25">
      <c r="C12" s="79" t="s">
        <v>83</v>
      </c>
      <c r="D12" s="80" t="s">
        <v>85</v>
      </c>
      <c r="H12" s="58"/>
      <c r="I12" s="56"/>
    </row>
    <row r="13" spans="3:9" x14ac:dyDescent="0.25">
      <c r="C13" s="42" t="s">
        <v>250</v>
      </c>
      <c r="D13" s="41" t="s">
        <v>86</v>
      </c>
      <c r="H13" s="58"/>
      <c r="I13" s="56"/>
    </row>
    <row r="14" spans="3:9" x14ac:dyDescent="0.25">
      <c r="C14" s="79" t="s">
        <v>84</v>
      </c>
      <c r="D14" s="80" t="s">
        <v>99</v>
      </c>
      <c r="H14" s="108"/>
      <c r="I14" s="108"/>
    </row>
    <row r="15" spans="3:9" s="15" customFormat="1" x14ac:dyDescent="0.25">
      <c r="C15" s="42" t="s">
        <v>192</v>
      </c>
      <c r="D15" s="41">
        <v>8</v>
      </c>
      <c r="H15" s="55"/>
      <c r="I15" s="56"/>
    </row>
    <row r="16" spans="3:9" x14ac:dyDescent="0.25">
      <c r="C16" s="81" t="s">
        <v>70</v>
      </c>
      <c r="D16" s="80"/>
      <c r="H16" s="58"/>
      <c r="I16" s="56"/>
    </row>
    <row r="17" spans="3:9" x14ac:dyDescent="0.25">
      <c r="C17" s="42" t="s">
        <v>92</v>
      </c>
      <c r="D17" s="41" t="s">
        <v>95</v>
      </c>
      <c r="H17" s="58"/>
      <c r="I17" s="56"/>
    </row>
    <row r="18" spans="3:9" x14ac:dyDescent="0.25">
      <c r="C18" s="79" t="s">
        <v>93</v>
      </c>
      <c r="D18" s="80" t="s">
        <v>96</v>
      </c>
      <c r="H18" s="55"/>
      <c r="I18" s="56"/>
    </row>
    <row r="19" spans="3:9" x14ac:dyDescent="0.25">
      <c r="C19" s="42" t="s">
        <v>94</v>
      </c>
      <c r="D19" s="41" t="s">
        <v>97</v>
      </c>
      <c r="H19" s="58"/>
      <c r="I19" s="56"/>
    </row>
    <row r="20" spans="3:9" x14ac:dyDescent="0.25">
      <c r="C20" s="79" t="s">
        <v>192</v>
      </c>
      <c r="D20" s="80">
        <v>1</v>
      </c>
      <c r="H20" s="58"/>
      <c r="I20" s="56"/>
    </row>
    <row r="21" spans="3:9" x14ac:dyDescent="0.25">
      <c r="C21" s="74" t="s">
        <v>853</v>
      </c>
      <c r="D21" s="76"/>
      <c r="H21" s="58"/>
      <c r="I21" s="56"/>
    </row>
    <row r="22" spans="3:9" x14ac:dyDescent="0.25">
      <c r="C22" s="44" t="s">
        <v>69</v>
      </c>
      <c r="D22" s="41"/>
      <c r="H22" s="58"/>
      <c r="I22" s="56"/>
    </row>
    <row r="23" spans="3:9" x14ac:dyDescent="0.25">
      <c r="C23" s="79" t="s">
        <v>10</v>
      </c>
      <c r="D23" s="80" t="s">
        <v>101</v>
      </c>
      <c r="H23" s="58"/>
      <c r="I23" s="56"/>
    </row>
    <row r="24" spans="3:9" x14ac:dyDescent="0.25">
      <c r="C24" s="42" t="s">
        <v>9</v>
      </c>
      <c r="D24" s="41" t="s">
        <v>102</v>
      </c>
      <c r="H24" s="59"/>
      <c r="I24" s="60"/>
    </row>
    <row r="25" spans="3:9" x14ac:dyDescent="0.25">
      <c r="C25" s="82" t="s">
        <v>253</v>
      </c>
      <c r="D25" s="80" t="s">
        <v>103</v>
      </c>
      <c r="H25" s="59"/>
      <c r="I25" s="60"/>
    </row>
    <row r="26" spans="3:9" x14ac:dyDescent="0.25">
      <c r="C26" s="44" t="s">
        <v>105</v>
      </c>
      <c r="D26" s="41" t="s">
        <v>107</v>
      </c>
      <c r="H26" s="59"/>
      <c r="I26" s="61"/>
    </row>
    <row r="27" spans="3:9" x14ac:dyDescent="0.25">
      <c r="C27" s="82" t="s">
        <v>106</v>
      </c>
      <c r="D27" s="80" t="s">
        <v>108</v>
      </c>
      <c r="H27" s="62"/>
      <c r="I27" s="60"/>
    </row>
    <row r="28" spans="3:9" x14ac:dyDescent="0.25">
      <c r="C28" s="42" t="s">
        <v>192</v>
      </c>
      <c r="D28" s="41">
        <v>8</v>
      </c>
      <c r="H28" s="62"/>
      <c r="I28" s="60"/>
    </row>
    <row r="29" spans="3:9" x14ac:dyDescent="0.25">
      <c r="C29" s="82" t="s">
        <v>110</v>
      </c>
      <c r="D29" s="80" t="s">
        <v>109</v>
      </c>
      <c r="G29" s="85"/>
      <c r="H29" s="62"/>
      <c r="I29" s="60"/>
    </row>
    <row r="30" spans="3:9" x14ac:dyDescent="0.25">
      <c r="C30" s="42" t="s">
        <v>192</v>
      </c>
      <c r="D30" s="41">
        <v>8</v>
      </c>
      <c r="H30" s="62"/>
      <c r="I30" s="60"/>
    </row>
    <row r="31" spans="3:9" x14ac:dyDescent="0.25">
      <c r="C31" s="82" t="s">
        <v>111</v>
      </c>
      <c r="D31" s="80"/>
      <c r="H31" s="63"/>
      <c r="I31" s="60"/>
    </row>
    <row r="32" spans="3:9" x14ac:dyDescent="0.25">
      <c r="C32" s="45" t="s">
        <v>112</v>
      </c>
      <c r="D32" s="41" t="s">
        <v>117</v>
      </c>
      <c r="H32" s="62"/>
      <c r="I32" s="60"/>
    </row>
    <row r="33" spans="3:9" x14ac:dyDescent="0.25">
      <c r="C33" s="83" t="s">
        <v>113</v>
      </c>
      <c r="D33" s="80" t="s">
        <v>118</v>
      </c>
      <c r="H33" s="62"/>
      <c r="I33" s="60"/>
    </row>
    <row r="34" spans="3:9" x14ac:dyDescent="0.25">
      <c r="C34" s="45" t="s">
        <v>114</v>
      </c>
      <c r="D34" s="41" t="s">
        <v>119</v>
      </c>
      <c r="H34" s="62"/>
      <c r="I34" s="60"/>
    </row>
    <row r="35" spans="3:9" x14ac:dyDescent="0.25">
      <c r="C35" s="83" t="s">
        <v>115</v>
      </c>
      <c r="D35" s="80" t="s">
        <v>120</v>
      </c>
      <c r="H35" s="62"/>
      <c r="I35" s="60"/>
    </row>
    <row r="36" spans="3:9" x14ac:dyDescent="0.25">
      <c r="C36" s="45" t="s">
        <v>116</v>
      </c>
      <c r="D36" s="41" t="s">
        <v>102</v>
      </c>
      <c r="H36" s="63"/>
      <c r="I36" s="60"/>
    </row>
    <row r="37" spans="3:9" x14ac:dyDescent="0.25">
      <c r="C37" s="79" t="s">
        <v>192</v>
      </c>
      <c r="D37" s="80">
        <v>8</v>
      </c>
      <c r="H37" s="62"/>
      <c r="I37" s="60"/>
    </row>
    <row r="38" spans="3:9" x14ac:dyDescent="0.25">
      <c r="C38" s="44" t="s">
        <v>121</v>
      </c>
      <c r="D38" s="41" t="s">
        <v>122</v>
      </c>
      <c r="H38" s="62"/>
      <c r="I38" s="60"/>
    </row>
    <row r="39" spans="3:9" x14ac:dyDescent="0.25">
      <c r="C39" s="84" t="s">
        <v>126</v>
      </c>
      <c r="D39" s="80"/>
      <c r="H39" s="64"/>
      <c r="I39" s="65"/>
    </row>
    <row r="40" spans="3:9" x14ac:dyDescent="0.25">
      <c r="C40" s="45" t="s">
        <v>123</v>
      </c>
      <c r="D40" s="41" t="s">
        <v>127</v>
      </c>
      <c r="H40" s="66"/>
      <c r="I40" s="67"/>
    </row>
    <row r="41" spans="3:9" x14ac:dyDescent="0.25">
      <c r="C41" s="83" t="s">
        <v>124</v>
      </c>
      <c r="D41" s="80" t="s">
        <v>129</v>
      </c>
      <c r="H41" s="66"/>
      <c r="I41" s="67"/>
    </row>
    <row r="42" spans="3:9" x14ac:dyDescent="0.25">
      <c r="C42" s="45" t="s">
        <v>125</v>
      </c>
      <c r="D42" s="41" t="s">
        <v>128</v>
      </c>
      <c r="H42" s="68"/>
      <c r="I42" s="67"/>
    </row>
    <row r="43" spans="3:9" x14ac:dyDescent="0.25">
      <c r="C43" s="79" t="s">
        <v>192</v>
      </c>
      <c r="D43" s="80">
        <v>1</v>
      </c>
      <c r="H43" s="68"/>
      <c r="I43" s="67"/>
    </row>
    <row r="44" spans="3:9" ht="15.75" thickBot="1" x14ac:dyDescent="0.3">
      <c r="C44" s="44" t="s">
        <v>140</v>
      </c>
      <c r="D44" s="41"/>
      <c r="H44" s="69"/>
      <c r="I44" s="70"/>
    </row>
    <row r="45" spans="3:9" x14ac:dyDescent="0.25">
      <c r="C45" s="83" t="s">
        <v>130</v>
      </c>
      <c r="D45" s="80" t="s">
        <v>138</v>
      </c>
    </row>
    <row r="46" spans="3:9" x14ac:dyDescent="0.25">
      <c r="C46" s="45" t="s">
        <v>131</v>
      </c>
      <c r="D46" s="41" t="s">
        <v>136</v>
      </c>
    </row>
    <row r="47" spans="3:9" x14ac:dyDescent="0.25">
      <c r="C47" s="83" t="s">
        <v>132</v>
      </c>
      <c r="D47" s="80" t="s">
        <v>139</v>
      </c>
    </row>
    <row r="48" spans="3:9" x14ac:dyDescent="0.25">
      <c r="C48" s="45" t="s">
        <v>133</v>
      </c>
      <c r="D48" s="41" t="s">
        <v>137</v>
      </c>
    </row>
    <row r="49" spans="3:8" x14ac:dyDescent="0.25">
      <c r="C49" s="79" t="s">
        <v>3</v>
      </c>
      <c r="D49" s="80" t="s">
        <v>139</v>
      </c>
    </row>
    <row r="50" spans="3:8" x14ac:dyDescent="0.25">
      <c r="C50" s="42" t="s">
        <v>192</v>
      </c>
      <c r="D50" s="41">
        <v>1</v>
      </c>
    </row>
    <row r="51" spans="3:8" x14ac:dyDescent="0.25">
      <c r="C51" s="82" t="s">
        <v>141</v>
      </c>
      <c r="D51" s="80" t="s">
        <v>142</v>
      </c>
    </row>
    <row r="52" spans="3:8" x14ac:dyDescent="0.25">
      <c r="C52" s="42" t="s">
        <v>192</v>
      </c>
      <c r="D52" s="41">
        <v>1</v>
      </c>
    </row>
    <row r="53" spans="3:8" x14ac:dyDescent="0.25">
      <c r="C53" s="81" t="s">
        <v>144</v>
      </c>
      <c r="D53" s="80" t="s">
        <v>143</v>
      </c>
    </row>
    <row r="54" spans="3:8" x14ac:dyDescent="0.25">
      <c r="C54" s="40" t="s">
        <v>145</v>
      </c>
      <c r="D54" s="41" t="s">
        <v>146</v>
      </c>
    </row>
    <row r="55" spans="3:8" x14ac:dyDescent="0.25">
      <c r="C55" s="81" t="s">
        <v>152</v>
      </c>
      <c r="D55" s="80" t="s">
        <v>147</v>
      </c>
    </row>
    <row r="56" spans="3:8" x14ac:dyDescent="0.25">
      <c r="C56" s="42" t="s">
        <v>148</v>
      </c>
      <c r="D56" s="41">
        <v>190</v>
      </c>
    </row>
    <row r="57" spans="3:8" x14ac:dyDescent="0.25">
      <c r="C57" s="81" t="s">
        <v>153</v>
      </c>
      <c r="D57" s="80"/>
    </row>
    <row r="58" spans="3:8" x14ac:dyDescent="0.25">
      <c r="C58" s="42" t="s">
        <v>1</v>
      </c>
      <c r="D58" s="41" t="s">
        <v>149</v>
      </c>
    </row>
    <row r="59" spans="3:8" x14ac:dyDescent="0.25">
      <c r="C59" s="79" t="s">
        <v>154</v>
      </c>
      <c r="D59" s="80" t="s">
        <v>102</v>
      </c>
    </row>
    <row r="60" spans="3:8" x14ac:dyDescent="0.25">
      <c r="C60" s="42" t="s">
        <v>2</v>
      </c>
      <c r="D60" s="41" t="s">
        <v>150</v>
      </c>
    </row>
    <row r="61" spans="3:8" x14ac:dyDescent="0.25">
      <c r="C61" s="79" t="s">
        <v>155</v>
      </c>
      <c r="D61" s="80" t="s">
        <v>150</v>
      </c>
    </row>
    <row r="62" spans="3:8" x14ac:dyDescent="0.25">
      <c r="C62" s="42" t="s">
        <v>156</v>
      </c>
      <c r="D62" s="41" t="s">
        <v>151</v>
      </c>
    </row>
    <row r="63" spans="3:8" x14ac:dyDescent="0.25">
      <c r="C63" s="79" t="s">
        <v>157</v>
      </c>
      <c r="D63" s="80" t="s">
        <v>150</v>
      </c>
    </row>
    <row r="64" spans="3:8" x14ac:dyDescent="0.25">
      <c r="C64" s="47" t="s">
        <v>158</v>
      </c>
      <c r="D64" s="41" t="s">
        <v>160</v>
      </c>
      <c r="H64" s="7"/>
    </row>
    <row r="65" spans="3:4" x14ac:dyDescent="0.25">
      <c r="C65" s="86" t="s">
        <v>159</v>
      </c>
      <c r="D65" s="80" t="s">
        <v>134</v>
      </c>
    </row>
    <row r="66" spans="3:4" x14ac:dyDescent="0.25">
      <c r="C66" s="47" t="s">
        <v>163</v>
      </c>
      <c r="D66" s="41" t="s">
        <v>162</v>
      </c>
    </row>
    <row r="67" spans="3:4" x14ac:dyDescent="0.25">
      <c r="C67" s="87" t="s">
        <v>161</v>
      </c>
      <c r="D67" s="80"/>
    </row>
    <row r="68" spans="3:4" x14ac:dyDescent="0.25">
      <c r="C68" s="48" t="s">
        <v>166</v>
      </c>
      <c r="D68" s="41" t="s">
        <v>168</v>
      </c>
    </row>
    <row r="69" spans="3:4" x14ac:dyDescent="0.25">
      <c r="C69" s="88" t="s">
        <v>165</v>
      </c>
      <c r="D69" s="80" t="s">
        <v>171</v>
      </c>
    </row>
    <row r="70" spans="3:4" x14ac:dyDescent="0.25">
      <c r="C70" s="48" t="s">
        <v>164</v>
      </c>
      <c r="D70" s="41" t="s">
        <v>169</v>
      </c>
    </row>
    <row r="71" spans="3:4" x14ac:dyDescent="0.25">
      <c r="C71" s="88" t="s">
        <v>167</v>
      </c>
      <c r="D71" s="80" t="s">
        <v>170</v>
      </c>
    </row>
    <row r="72" spans="3:4" x14ac:dyDescent="0.25">
      <c r="C72" s="49" t="s">
        <v>193</v>
      </c>
      <c r="D72" s="41">
        <v>47</v>
      </c>
    </row>
    <row r="73" spans="3:4" x14ac:dyDescent="0.25">
      <c r="C73" s="86" t="s">
        <v>194</v>
      </c>
      <c r="D73" s="80"/>
    </row>
    <row r="74" spans="3:4" x14ac:dyDescent="0.25">
      <c r="C74" s="42" t="s">
        <v>6</v>
      </c>
      <c r="D74" s="41" t="s">
        <v>172</v>
      </c>
    </row>
    <row r="75" spans="3:4" x14ac:dyDescent="0.25">
      <c r="C75" s="79" t="s">
        <v>7</v>
      </c>
      <c r="D75" s="80" t="s">
        <v>174</v>
      </c>
    </row>
    <row r="76" spans="3:4" x14ac:dyDescent="0.25">
      <c r="C76" s="42" t="s">
        <v>8</v>
      </c>
      <c r="D76" s="41" t="s">
        <v>173</v>
      </c>
    </row>
    <row r="77" spans="3:4" x14ac:dyDescent="0.25">
      <c r="C77" s="86" t="s">
        <v>179</v>
      </c>
      <c r="D77" s="80" t="s">
        <v>175</v>
      </c>
    </row>
    <row r="78" spans="3:4" x14ac:dyDescent="0.25">
      <c r="C78" s="42" t="s">
        <v>191</v>
      </c>
      <c r="D78" s="41">
        <v>69</v>
      </c>
    </row>
    <row r="79" spans="3:4" x14ac:dyDescent="0.25">
      <c r="C79" s="86" t="s">
        <v>184</v>
      </c>
      <c r="D79" s="80"/>
    </row>
    <row r="80" spans="3:4" x14ac:dyDescent="0.25">
      <c r="C80" s="42" t="s">
        <v>177</v>
      </c>
      <c r="D80" s="41" t="s">
        <v>181</v>
      </c>
    </row>
    <row r="81" spans="3:4" x14ac:dyDescent="0.25">
      <c r="C81" s="79" t="s">
        <v>178</v>
      </c>
      <c r="D81" s="80" t="s">
        <v>182</v>
      </c>
    </row>
    <row r="82" spans="3:4" x14ac:dyDescent="0.25">
      <c r="C82" s="42" t="s">
        <v>183</v>
      </c>
      <c r="D82" s="41">
        <v>0</v>
      </c>
    </row>
    <row r="83" spans="3:4" x14ac:dyDescent="0.25">
      <c r="C83" s="86" t="s">
        <v>180</v>
      </c>
      <c r="D83" s="80" t="s">
        <v>176</v>
      </c>
    </row>
    <row r="84" spans="3:4" x14ac:dyDescent="0.25">
      <c r="C84" s="42" t="s">
        <v>191</v>
      </c>
      <c r="D84" s="41">
        <v>131</v>
      </c>
    </row>
    <row r="85" spans="3:4" x14ac:dyDescent="0.25">
      <c r="C85" s="86" t="s">
        <v>185</v>
      </c>
      <c r="D85" s="80"/>
    </row>
    <row r="86" spans="3:4" x14ac:dyDescent="0.25">
      <c r="C86" s="42" t="s">
        <v>177</v>
      </c>
      <c r="D86" s="41" t="s">
        <v>190</v>
      </c>
    </row>
    <row r="87" spans="3:4" x14ac:dyDescent="0.25">
      <c r="C87" s="79" t="s">
        <v>186</v>
      </c>
      <c r="D87" s="80" t="s">
        <v>188</v>
      </c>
    </row>
    <row r="88" spans="3:4" x14ac:dyDescent="0.25">
      <c r="C88" s="42" t="s">
        <v>187</v>
      </c>
      <c r="D88" s="41" t="s">
        <v>189</v>
      </c>
    </row>
    <row r="89" spans="3:4" x14ac:dyDescent="0.25">
      <c r="C89" s="86" t="s">
        <v>266</v>
      </c>
      <c r="D89" s="80"/>
    </row>
    <row r="90" spans="3:4" x14ac:dyDescent="0.25">
      <c r="C90" s="42" t="s">
        <v>177</v>
      </c>
      <c r="D90" s="41" t="s">
        <v>195</v>
      </c>
    </row>
    <row r="91" spans="3:4" ht="30" x14ac:dyDescent="0.25">
      <c r="C91" s="89" t="s">
        <v>264</v>
      </c>
      <c r="D91" s="80" t="s">
        <v>196</v>
      </c>
    </row>
    <row r="92" spans="3:4" ht="30" x14ac:dyDescent="0.25">
      <c r="C92" s="50" t="s">
        <v>265</v>
      </c>
      <c r="D92" s="41" t="s">
        <v>135</v>
      </c>
    </row>
    <row r="93" spans="3:4" x14ac:dyDescent="0.25">
      <c r="C93" s="77" t="s">
        <v>11</v>
      </c>
      <c r="D93" s="78"/>
    </row>
    <row r="94" spans="3:4" x14ac:dyDescent="0.25">
      <c r="C94" s="46" t="s">
        <v>197</v>
      </c>
      <c r="D94" s="41" t="s">
        <v>198</v>
      </c>
    </row>
    <row r="95" spans="3:4" x14ac:dyDescent="0.25">
      <c r="C95" s="86" t="s">
        <v>210</v>
      </c>
      <c r="D95" s="80" t="s">
        <v>211</v>
      </c>
    </row>
    <row r="96" spans="3:4" ht="30" x14ac:dyDescent="0.25">
      <c r="C96" s="51" t="s">
        <v>199</v>
      </c>
      <c r="D96" s="41"/>
    </row>
    <row r="97" spans="3:4" x14ac:dyDescent="0.25">
      <c r="C97" s="83" t="s">
        <v>72</v>
      </c>
      <c r="D97" s="80" t="s">
        <v>200</v>
      </c>
    </row>
    <row r="98" spans="3:4" x14ac:dyDescent="0.25">
      <c r="C98" s="45" t="s">
        <v>201</v>
      </c>
      <c r="D98" s="41" t="s">
        <v>202</v>
      </c>
    </row>
    <row r="99" spans="3:4" x14ac:dyDescent="0.25">
      <c r="C99" s="83" t="s">
        <v>203</v>
      </c>
      <c r="D99" s="80" t="s">
        <v>204</v>
      </c>
    </row>
    <row r="100" spans="3:4" x14ac:dyDescent="0.25">
      <c r="C100" s="45" t="s">
        <v>192</v>
      </c>
      <c r="D100" s="41">
        <v>29</v>
      </c>
    </row>
    <row r="101" spans="3:4" x14ac:dyDescent="0.25">
      <c r="C101" s="82" t="s">
        <v>205</v>
      </c>
      <c r="D101" s="80" t="s">
        <v>102</v>
      </c>
    </row>
    <row r="102" spans="3:4" x14ac:dyDescent="0.25">
      <c r="C102" s="45" t="s">
        <v>192</v>
      </c>
      <c r="D102" s="41">
        <v>15</v>
      </c>
    </row>
    <row r="103" spans="3:4" x14ac:dyDescent="0.25">
      <c r="C103" s="81" t="s">
        <v>206</v>
      </c>
      <c r="D103" s="80" t="s">
        <v>207</v>
      </c>
    </row>
    <row r="104" spans="3:4" x14ac:dyDescent="0.25">
      <c r="C104" s="45" t="s">
        <v>192</v>
      </c>
      <c r="D104" s="41">
        <v>1</v>
      </c>
    </row>
    <row r="105" spans="3:4" x14ac:dyDescent="0.25">
      <c r="C105" s="86" t="s">
        <v>209</v>
      </c>
      <c r="D105" s="80" t="s">
        <v>208</v>
      </c>
    </row>
    <row r="106" spans="3:4" x14ac:dyDescent="0.25">
      <c r="C106" s="77" t="s">
        <v>14</v>
      </c>
      <c r="D106" s="78"/>
    </row>
    <row r="107" spans="3:4" s="15" customFormat="1" x14ac:dyDescent="0.25">
      <c r="C107" s="47" t="s">
        <v>217</v>
      </c>
      <c r="D107" s="41" t="s">
        <v>212</v>
      </c>
    </row>
    <row r="108" spans="3:4" x14ac:dyDescent="0.25">
      <c r="C108" s="86" t="s">
        <v>213</v>
      </c>
      <c r="D108" s="80" t="s">
        <v>214</v>
      </c>
    </row>
    <row r="109" spans="3:4" s="15" customFormat="1" x14ac:dyDescent="0.25">
      <c r="C109" s="40" t="s">
        <v>218</v>
      </c>
      <c r="D109" s="41"/>
    </row>
    <row r="110" spans="3:4" s="15" customFormat="1" x14ac:dyDescent="0.25">
      <c r="C110" s="79" t="s">
        <v>12</v>
      </c>
      <c r="D110" s="80" t="s">
        <v>223</v>
      </c>
    </row>
    <row r="111" spans="3:4" s="15" customFormat="1" x14ac:dyDescent="0.25">
      <c r="C111" s="42" t="s">
        <v>13</v>
      </c>
      <c r="D111" s="41" t="s">
        <v>215</v>
      </c>
    </row>
    <row r="112" spans="3:4" s="15" customFormat="1" x14ac:dyDescent="0.25">
      <c r="C112" s="79" t="s">
        <v>4</v>
      </c>
      <c r="D112" s="80">
        <v>34</v>
      </c>
    </row>
    <row r="113" spans="3:4" x14ac:dyDescent="0.25">
      <c r="C113" s="77" t="s">
        <v>16</v>
      </c>
      <c r="D113" s="78"/>
    </row>
    <row r="114" spans="3:4" s="15" customFormat="1" x14ac:dyDescent="0.25">
      <c r="C114" s="47" t="s">
        <v>219</v>
      </c>
      <c r="D114" s="41" t="s">
        <v>220</v>
      </c>
    </row>
    <row r="115" spans="3:4" x14ac:dyDescent="0.25">
      <c r="C115" s="86" t="s">
        <v>15</v>
      </c>
      <c r="D115" s="80" t="s">
        <v>221</v>
      </c>
    </row>
    <row r="116" spans="3:4" x14ac:dyDescent="0.25">
      <c r="C116" s="40" t="s">
        <v>225</v>
      </c>
      <c r="D116" s="41"/>
    </row>
    <row r="117" spans="3:4" x14ac:dyDescent="0.25">
      <c r="C117" s="79" t="s">
        <v>216</v>
      </c>
      <c r="D117" s="80" t="s">
        <v>224</v>
      </c>
    </row>
    <row r="118" spans="3:4" x14ac:dyDescent="0.25">
      <c r="C118" s="42" t="s">
        <v>13</v>
      </c>
      <c r="D118" s="41" t="s">
        <v>222</v>
      </c>
    </row>
    <row r="119" spans="3:4" x14ac:dyDescent="0.25">
      <c r="C119" s="79" t="s">
        <v>192</v>
      </c>
      <c r="D119" s="80">
        <v>11</v>
      </c>
    </row>
    <row r="120" spans="3:4" x14ac:dyDescent="0.25">
      <c r="C120" s="77" t="s">
        <v>17</v>
      </c>
      <c r="D120" s="78"/>
    </row>
    <row r="121" spans="3:4" s="15" customFormat="1" x14ac:dyDescent="0.25">
      <c r="C121" s="47" t="s">
        <v>226</v>
      </c>
      <c r="D121" s="41" t="s">
        <v>227</v>
      </c>
    </row>
    <row r="122" spans="3:4" x14ac:dyDescent="0.25">
      <c r="C122" s="86" t="s">
        <v>15</v>
      </c>
      <c r="D122" s="80" t="s">
        <v>228</v>
      </c>
    </row>
    <row r="123" spans="3:4" s="15" customFormat="1" x14ac:dyDescent="0.25">
      <c r="C123" s="40" t="s">
        <v>230</v>
      </c>
      <c r="D123" s="41"/>
    </row>
    <row r="124" spans="3:4" s="15" customFormat="1" x14ac:dyDescent="0.25">
      <c r="C124" s="79" t="s">
        <v>229</v>
      </c>
      <c r="D124" s="80" t="s">
        <v>232</v>
      </c>
    </row>
    <row r="125" spans="3:4" s="15" customFormat="1" x14ac:dyDescent="0.25">
      <c r="C125" s="42" t="s">
        <v>13</v>
      </c>
      <c r="D125" s="41" t="s">
        <v>231</v>
      </c>
    </row>
    <row r="126" spans="3:4" s="15" customFormat="1" x14ac:dyDescent="0.25">
      <c r="C126" s="79" t="s">
        <v>4</v>
      </c>
      <c r="D126" s="80">
        <v>35</v>
      </c>
    </row>
    <row r="127" spans="3:4" ht="16.5" customHeight="1" x14ac:dyDescent="0.25">
      <c r="C127" s="103" t="s">
        <v>235</v>
      </c>
      <c r="D127" s="104"/>
    </row>
    <row r="128" spans="3:4" x14ac:dyDescent="0.25">
      <c r="C128" s="42" t="s">
        <v>19</v>
      </c>
      <c r="D128" s="41" t="s">
        <v>233</v>
      </c>
    </row>
    <row r="129" spans="3:4" ht="15.75" thickBot="1" x14ac:dyDescent="0.3">
      <c r="C129" s="90" t="s">
        <v>13</v>
      </c>
      <c r="D129" s="91" t="s">
        <v>234</v>
      </c>
    </row>
  </sheetData>
  <mergeCells count="5">
    <mergeCell ref="C127:D127"/>
    <mergeCell ref="H4:I6"/>
    <mergeCell ref="H7:I7"/>
    <mergeCell ref="H14:I14"/>
    <mergeCell ref="C1:D2"/>
  </mergeCells>
  <pageMargins left="0.7" right="0.7" top="0.75" bottom="0.75" header="0.3" footer="0.3"/>
  <pageSetup scale="50" orientation="portrait" r:id="rId1"/>
  <rowBreaks count="1" manualBreakCount="1">
    <brk id="9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2"/>
  <sheetViews>
    <sheetView topLeftCell="C3" zoomScaleNormal="100" workbookViewId="0">
      <selection activeCell="I24" sqref="I24"/>
    </sheetView>
  </sheetViews>
  <sheetFormatPr baseColWidth="10" defaultRowHeight="15" x14ac:dyDescent="0.25"/>
  <cols>
    <col min="1" max="1" width="66.42578125" customWidth="1"/>
    <col min="3" max="3" width="54" customWidth="1"/>
    <col min="4" max="4" width="24.42578125" style="18" customWidth="1"/>
    <col min="5" max="5" width="26.7109375" style="17" customWidth="1"/>
    <col min="6" max="6" width="26.42578125" style="17" customWidth="1"/>
  </cols>
  <sheetData>
    <row r="4" spans="3:7" x14ac:dyDescent="0.25">
      <c r="C4" s="109" t="s">
        <v>854</v>
      </c>
      <c r="D4" s="113"/>
      <c r="E4" s="113"/>
      <c r="F4" s="110"/>
    </row>
    <row r="5" spans="3:7" ht="15.75" thickBot="1" x14ac:dyDescent="0.3">
      <c r="C5" s="111"/>
      <c r="D5" s="114"/>
      <c r="E5" s="114"/>
      <c r="F5" s="112"/>
      <c r="G5" s="10"/>
    </row>
    <row r="6" spans="3:7" x14ac:dyDescent="0.25">
      <c r="C6" s="96" t="s">
        <v>855</v>
      </c>
      <c r="D6" s="97" t="s">
        <v>856</v>
      </c>
      <c r="E6" s="71" t="s">
        <v>857</v>
      </c>
      <c r="F6" s="75" t="s">
        <v>249</v>
      </c>
      <c r="G6" s="2"/>
    </row>
    <row r="7" spans="3:7" x14ac:dyDescent="0.25">
      <c r="C7" s="40" t="s">
        <v>858</v>
      </c>
      <c r="D7" s="92" t="s">
        <v>392</v>
      </c>
      <c r="E7" s="54" t="s">
        <v>393</v>
      </c>
      <c r="F7" s="41" t="s">
        <v>394</v>
      </c>
    </row>
    <row r="8" spans="3:7" ht="17.25" customHeight="1" x14ac:dyDescent="0.25">
      <c r="C8" s="81" t="s">
        <v>859</v>
      </c>
      <c r="D8" s="100" t="s">
        <v>395</v>
      </c>
      <c r="E8" s="101" t="s">
        <v>396</v>
      </c>
      <c r="F8" s="80" t="s">
        <v>397</v>
      </c>
    </row>
    <row r="9" spans="3:7" x14ac:dyDescent="0.25">
      <c r="C9" s="40" t="s">
        <v>860</v>
      </c>
      <c r="D9" s="92" t="s">
        <v>398</v>
      </c>
      <c r="E9" s="54" t="s">
        <v>399</v>
      </c>
      <c r="F9" s="41" t="s">
        <v>400</v>
      </c>
    </row>
    <row r="10" spans="3:7" x14ac:dyDescent="0.25">
      <c r="C10" s="81" t="s">
        <v>861</v>
      </c>
      <c r="D10" s="100" t="s">
        <v>401</v>
      </c>
      <c r="E10" s="101" t="s">
        <v>402</v>
      </c>
      <c r="F10" s="80" t="s">
        <v>403</v>
      </c>
    </row>
    <row r="11" spans="3:7" x14ac:dyDescent="0.25">
      <c r="C11" s="40" t="s">
        <v>862</v>
      </c>
      <c r="D11" s="92" t="s">
        <v>404</v>
      </c>
      <c r="E11" s="54" t="s">
        <v>405</v>
      </c>
      <c r="F11" s="41" t="s">
        <v>406</v>
      </c>
    </row>
    <row r="12" spans="3:7" x14ac:dyDescent="0.25">
      <c r="C12" s="81" t="s">
        <v>863</v>
      </c>
      <c r="D12" s="100" t="s">
        <v>407</v>
      </c>
      <c r="E12" s="101" t="s">
        <v>408</v>
      </c>
      <c r="F12" s="80" t="s">
        <v>409</v>
      </c>
    </row>
    <row r="13" spans="3:7" x14ac:dyDescent="0.25">
      <c r="C13" s="40" t="s">
        <v>864</v>
      </c>
      <c r="D13" s="92" t="s">
        <v>410</v>
      </c>
      <c r="E13" s="54" t="s">
        <v>411</v>
      </c>
      <c r="F13" s="41" t="s">
        <v>412</v>
      </c>
    </row>
    <row r="14" spans="3:7" x14ac:dyDescent="0.25">
      <c r="C14" s="81" t="s">
        <v>865</v>
      </c>
      <c r="D14" s="100" t="s">
        <v>530</v>
      </c>
      <c r="E14" s="100" t="s">
        <v>531</v>
      </c>
      <c r="F14" s="102" t="s">
        <v>532</v>
      </c>
    </row>
    <row r="15" spans="3:7" x14ac:dyDescent="0.25">
      <c r="C15" s="40" t="s">
        <v>866</v>
      </c>
      <c r="D15" s="92" t="s">
        <v>413</v>
      </c>
      <c r="E15" s="54" t="s">
        <v>414</v>
      </c>
      <c r="F15" s="41" t="s">
        <v>415</v>
      </c>
    </row>
    <row r="16" spans="3:7" x14ac:dyDescent="0.25">
      <c r="C16" s="81" t="s">
        <v>867</v>
      </c>
      <c r="D16" s="100" t="s">
        <v>416</v>
      </c>
      <c r="E16" s="101" t="s">
        <v>417</v>
      </c>
      <c r="F16" s="80" t="s">
        <v>418</v>
      </c>
    </row>
    <row r="17" spans="1:7" x14ac:dyDescent="0.25">
      <c r="C17" s="40" t="s">
        <v>868</v>
      </c>
      <c r="D17" s="92" t="s">
        <v>419</v>
      </c>
      <c r="E17" s="93" t="s">
        <v>875</v>
      </c>
      <c r="F17" s="94" t="s">
        <v>875</v>
      </c>
    </row>
    <row r="18" spans="1:7" x14ac:dyDescent="0.25">
      <c r="C18" s="96" t="s">
        <v>883</v>
      </c>
      <c r="D18" s="97" t="s">
        <v>856</v>
      </c>
      <c r="E18" s="71" t="s">
        <v>857</v>
      </c>
      <c r="F18" s="75" t="s">
        <v>249</v>
      </c>
      <c r="G18" s="2"/>
    </row>
    <row r="19" spans="1:7" x14ac:dyDescent="0.25">
      <c r="C19" s="40" t="s">
        <v>869</v>
      </c>
      <c r="D19" s="92" t="s">
        <v>237</v>
      </c>
      <c r="E19" s="54" t="s">
        <v>242</v>
      </c>
      <c r="F19" s="41" t="s">
        <v>420</v>
      </c>
    </row>
    <row r="20" spans="1:7" x14ac:dyDescent="0.25">
      <c r="C20" s="81" t="s">
        <v>870</v>
      </c>
      <c r="D20" s="100" t="s">
        <v>421</v>
      </c>
      <c r="E20" s="101" t="s">
        <v>243</v>
      </c>
      <c r="F20" s="80" t="s">
        <v>536</v>
      </c>
    </row>
    <row r="21" spans="1:7" x14ac:dyDescent="0.25">
      <c r="C21" s="40" t="s">
        <v>871</v>
      </c>
      <c r="D21" s="92" t="s">
        <v>423</v>
      </c>
      <c r="E21" s="54" t="s">
        <v>424</v>
      </c>
      <c r="F21" s="41" t="s">
        <v>425</v>
      </c>
    </row>
    <row r="22" spans="1:7" x14ac:dyDescent="0.25">
      <c r="C22" s="81" t="s">
        <v>872</v>
      </c>
      <c r="D22" s="100" t="s">
        <v>426</v>
      </c>
      <c r="E22" s="101" t="s">
        <v>427</v>
      </c>
      <c r="F22" s="80" t="s">
        <v>428</v>
      </c>
    </row>
    <row r="23" spans="1:7" x14ac:dyDescent="0.25">
      <c r="C23" s="40" t="s">
        <v>873</v>
      </c>
      <c r="D23" s="92" t="s">
        <v>429</v>
      </c>
      <c r="E23" s="54" t="s">
        <v>429</v>
      </c>
      <c r="F23" s="41" t="s">
        <v>428</v>
      </c>
    </row>
    <row r="24" spans="1:7" x14ac:dyDescent="0.25">
      <c r="C24" s="81" t="s">
        <v>874</v>
      </c>
      <c r="D24" s="100" t="s">
        <v>239</v>
      </c>
      <c r="E24" s="101" t="s">
        <v>244</v>
      </c>
      <c r="F24" s="80" t="s">
        <v>422</v>
      </c>
    </row>
    <row r="25" spans="1:7" x14ac:dyDescent="0.25">
      <c r="C25" s="96" t="s">
        <v>884</v>
      </c>
      <c r="D25" s="97" t="s">
        <v>856</v>
      </c>
      <c r="E25" s="71" t="s">
        <v>857</v>
      </c>
      <c r="F25" s="75" t="s">
        <v>249</v>
      </c>
      <c r="G25" s="2"/>
    </row>
    <row r="26" spans="1:7" x14ac:dyDescent="0.25">
      <c r="A26" s="15" t="s">
        <v>39</v>
      </c>
      <c r="C26" s="40" t="s">
        <v>39</v>
      </c>
      <c r="D26" s="92" t="s">
        <v>430</v>
      </c>
      <c r="E26" s="54" t="s">
        <v>431</v>
      </c>
      <c r="F26" s="41" t="s">
        <v>432</v>
      </c>
    </row>
    <row r="27" spans="1:7" x14ac:dyDescent="0.25">
      <c r="A27" s="15" t="s">
        <v>40</v>
      </c>
      <c r="C27" s="81" t="s">
        <v>40</v>
      </c>
      <c r="D27" s="100" t="s">
        <v>433</v>
      </c>
      <c r="E27" s="101" t="s">
        <v>434</v>
      </c>
      <c r="F27" s="80" t="s">
        <v>435</v>
      </c>
    </row>
    <row r="28" spans="1:7" x14ac:dyDescent="0.25">
      <c r="A28" s="15" t="s">
        <v>41</v>
      </c>
      <c r="C28" s="40" t="s">
        <v>41</v>
      </c>
      <c r="D28" s="92" t="s">
        <v>436</v>
      </c>
      <c r="E28" s="54" t="s">
        <v>437</v>
      </c>
      <c r="F28" s="41" t="s">
        <v>438</v>
      </c>
    </row>
    <row r="29" spans="1:7" x14ac:dyDescent="0.25">
      <c r="A29" s="15" t="s">
        <v>42</v>
      </c>
      <c r="C29" s="81" t="s">
        <v>42</v>
      </c>
      <c r="D29" s="100" t="s">
        <v>439</v>
      </c>
      <c r="E29" s="101" t="s">
        <v>440</v>
      </c>
      <c r="F29" s="80" t="s">
        <v>441</v>
      </c>
    </row>
    <row r="30" spans="1:7" x14ac:dyDescent="0.25">
      <c r="A30" s="15" t="s">
        <v>537</v>
      </c>
      <c r="C30" s="40" t="s">
        <v>537</v>
      </c>
      <c r="D30" s="92" t="s">
        <v>541</v>
      </c>
      <c r="E30" s="54" t="s">
        <v>545</v>
      </c>
      <c r="F30" s="41" t="s">
        <v>549</v>
      </c>
    </row>
    <row r="31" spans="1:7" x14ac:dyDescent="0.25">
      <c r="A31" s="15" t="s">
        <v>539</v>
      </c>
      <c r="C31" s="81" t="s">
        <v>539</v>
      </c>
      <c r="D31" s="100" t="s">
        <v>542</v>
      </c>
      <c r="E31" s="101" t="s">
        <v>546</v>
      </c>
      <c r="F31" s="80" t="s">
        <v>550</v>
      </c>
    </row>
    <row r="32" spans="1:7" x14ac:dyDescent="0.25">
      <c r="A32" s="15" t="s">
        <v>538</v>
      </c>
      <c r="C32" s="40" t="s">
        <v>538</v>
      </c>
      <c r="D32" s="92" t="s">
        <v>544</v>
      </c>
      <c r="E32" s="54" t="s">
        <v>548</v>
      </c>
      <c r="F32" s="41" t="s">
        <v>552</v>
      </c>
    </row>
    <row r="33" spans="1:6" x14ac:dyDescent="0.25">
      <c r="A33" s="15" t="s">
        <v>540</v>
      </c>
      <c r="C33" s="81" t="s">
        <v>540</v>
      </c>
      <c r="D33" s="100" t="s">
        <v>543</v>
      </c>
      <c r="E33" s="101" t="s">
        <v>547</v>
      </c>
      <c r="F33" s="80" t="s">
        <v>551</v>
      </c>
    </row>
    <row r="34" spans="1:6" x14ac:dyDescent="0.25">
      <c r="A34" s="15" t="s">
        <v>625</v>
      </c>
      <c r="C34" s="40" t="s">
        <v>625</v>
      </c>
      <c r="D34" s="92" t="s">
        <v>877</v>
      </c>
      <c r="E34" s="92" t="s">
        <v>878</v>
      </c>
      <c r="F34" s="41" t="s">
        <v>881</v>
      </c>
    </row>
    <row r="35" spans="1:6" x14ac:dyDescent="0.25">
      <c r="A35" s="15" t="s">
        <v>626</v>
      </c>
      <c r="C35" s="81" t="s">
        <v>626</v>
      </c>
      <c r="D35" s="101" t="s">
        <v>880</v>
      </c>
      <c r="E35" s="101" t="s">
        <v>879</v>
      </c>
      <c r="F35" s="80" t="s">
        <v>882</v>
      </c>
    </row>
    <row r="36" spans="1:6" x14ac:dyDescent="0.25">
      <c r="A36" s="15" t="s">
        <v>633</v>
      </c>
      <c r="C36" s="40" t="s">
        <v>885</v>
      </c>
      <c r="D36" s="92" t="s">
        <v>442</v>
      </c>
      <c r="E36" s="54" t="s">
        <v>443</v>
      </c>
      <c r="F36" s="41" t="s">
        <v>444</v>
      </c>
    </row>
    <row r="37" spans="1:6" x14ac:dyDescent="0.25">
      <c r="A37" s="15" t="s">
        <v>634</v>
      </c>
      <c r="C37" s="81" t="s">
        <v>886</v>
      </c>
      <c r="D37" s="100" t="s">
        <v>445</v>
      </c>
      <c r="E37" s="101" t="s">
        <v>446</v>
      </c>
      <c r="F37" s="80" t="s">
        <v>447</v>
      </c>
    </row>
    <row r="38" spans="1:6" x14ac:dyDescent="0.25">
      <c r="A38" s="15" t="s">
        <v>635</v>
      </c>
      <c r="C38" s="40" t="s">
        <v>887</v>
      </c>
      <c r="D38" s="92" t="s">
        <v>448</v>
      </c>
      <c r="E38" s="54" t="s">
        <v>449</v>
      </c>
      <c r="F38" s="41" t="s">
        <v>450</v>
      </c>
    </row>
    <row r="39" spans="1:6" x14ac:dyDescent="0.25">
      <c r="A39" s="15" t="s">
        <v>636</v>
      </c>
      <c r="C39" s="81" t="s">
        <v>888</v>
      </c>
      <c r="D39" s="100" t="s">
        <v>451</v>
      </c>
      <c r="E39" s="101" t="s">
        <v>452</v>
      </c>
      <c r="F39" s="80" t="s">
        <v>453</v>
      </c>
    </row>
    <row r="40" spans="1:6" ht="45.75" thickBot="1" x14ac:dyDescent="0.3">
      <c r="A40" s="15" t="s">
        <v>43</v>
      </c>
      <c r="C40" s="98" t="s">
        <v>898</v>
      </c>
      <c r="D40" s="95" t="s">
        <v>876</v>
      </c>
      <c r="E40" s="95" t="s">
        <v>454</v>
      </c>
      <c r="F40" s="99" t="s">
        <v>455</v>
      </c>
    </row>
    <row r="41" spans="1:6" x14ac:dyDescent="0.25">
      <c r="A41" s="15"/>
      <c r="C41" s="115" t="s">
        <v>889</v>
      </c>
      <c r="D41" s="116"/>
      <c r="E41" s="116"/>
      <c r="F41" s="117"/>
    </row>
    <row r="42" spans="1:6" ht="163.5" customHeight="1" x14ac:dyDescent="0.25">
      <c r="A42" s="15"/>
      <c r="C42" s="118"/>
      <c r="D42" s="119"/>
      <c r="E42" s="119"/>
      <c r="F42" s="120"/>
    </row>
  </sheetData>
  <mergeCells count="2">
    <mergeCell ref="C4:F5"/>
    <mergeCell ref="C41:F42"/>
  </mergeCells>
  <pageMargins left="0.7" right="0.7" top="0.75" bottom="0.75" header="0.3" footer="0.3"/>
  <pageSetup scale="63" orientation="portrait" r:id="rId1"/>
  <colBreaks count="1" manualBreakCount="1">
    <brk id="2" max="4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"/>
  <sheetViews>
    <sheetView topLeftCell="S3" zoomScale="70" zoomScaleNormal="70" workbookViewId="0">
      <selection activeCell="S5" sqref="S5"/>
    </sheetView>
  </sheetViews>
  <sheetFormatPr baseColWidth="10" defaultRowHeight="15" x14ac:dyDescent="0.25"/>
  <sheetData>
    <row r="2" spans="2:19" x14ac:dyDescent="0.25">
      <c r="B2" t="s">
        <v>44</v>
      </c>
      <c r="S2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84"/>
  <sheetViews>
    <sheetView tabSelected="1" topLeftCell="C1" zoomScaleNormal="100" workbookViewId="0">
      <selection activeCell="N8" sqref="N8:O8"/>
    </sheetView>
  </sheetViews>
  <sheetFormatPr baseColWidth="10" defaultRowHeight="15" x14ac:dyDescent="0.25"/>
  <cols>
    <col min="3" max="3" width="72.5703125" customWidth="1"/>
    <col min="4" max="4" width="16.140625" style="21" customWidth="1"/>
    <col min="5" max="5" width="15.42578125" style="21" customWidth="1"/>
    <col min="6" max="6" width="11.42578125" style="25"/>
    <col min="7" max="8" width="11.42578125" style="21"/>
  </cols>
  <sheetData>
    <row r="2" spans="3:10" x14ac:dyDescent="0.25">
      <c r="C2" s="128" t="s">
        <v>900</v>
      </c>
      <c r="D2" s="128"/>
      <c r="E2" s="128"/>
      <c r="F2" s="128"/>
      <c r="G2" s="128"/>
      <c r="H2" s="128"/>
    </row>
    <row r="3" spans="3:10" x14ac:dyDescent="0.25">
      <c r="C3" s="128"/>
      <c r="D3" s="128"/>
      <c r="E3" s="128"/>
      <c r="F3" s="128"/>
      <c r="G3" s="128"/>
      <c r="H3" s="128"/>
    </row>
    <row r="4" spans="3:10" x14ac:dyDescent="0.25">
      <c r="C4" s="1" t="s">
        <v>0</v>
      </c>
      <c r="D4" s="19" t="s">
        <v>270</v>
      </c>
      <c r="E4" s="19" t="s">
        <v>269</v>
      </c>
      <c r="F4" s="26" t="s">
        <v>357</v>
      </c>
      <c r="G4" s="19" t="s">
        <v>73</v>
      </c>
      <c r="H4" s="19" t="s">
        <v>74</v>
      </c>
    </row>
    <row r="5" spans="3:10" x14ac:dyDescent="0.25">
      <c r="C5" t="s">
        <v>71</v>
      </c>
    </row>
    <row r="6" spans="3:10" x14ac:dyDescent="0.25">
      <c r="C6" s="4" t="s">
        <v>88</v>
      </c>
      <c r="D6" s="21" t="s">
        <v>271</v>
      </c>
      <c r="E6" s="21" t="s">
        <v>272</v>
      </c>
      <c r="F6" s="25">
        <v>1</v>
      </c>
    </row>
    <row r="7" spans="3:10" x14ac:dyDescent="0.25">
      <c r="C7" s="4" t="s">
        <v>89</v>
      </c>
      <c r="D7" s="21" t="s">
        <v>273</v>
      </c>
      <c r="E7" s="21" t="s">
        <v>274</v>
      </c>
      <c r="F7" s="25">
        <v>3.85</v>
      </c>
      <c r="G7" s="21" t="s">
        <v>349</v>
      </c>
      <c r="H7" s="52">
        <v>0.03</v>
      </c>
      <c r="J7" s="52">
        <v>0.03</v>
      </c>
    </row>
    <row r="8" spans="3:10" x14ac:dyDescent="0.25">
      <c r="C8" t="s">
        <v>79</v>
      </c>
      <c r="D8" s="21" t="s">
        <v>251</v>
      </c>
      <c r="E8" s="21" t="s">
        <v>252</v>
      </c>
      <c r="F8" s="25" t="s">
        <v>358</v>
      </c>
      <c r="G8" s="21" t="s">
        <v>350</v>
      </c>
      <c r="H8" s="52">
        <v>0.02</v>
      </c>
      <c r="J8" s="52">
        <v>0.02</v>
      </c>
    </row>
    <row r="9" spans="3:10" x14ac:dyDescent="0.25">
      <c r="C9" t="s">
        <v>87</v>
      </c>
    </row>
    <row r="10" spans="3:10" x14ac:dyDescent="0.25">
      <c r="C10" s="4" t="s">
        <v>81</v>
      </c>
      <c r="D10" s="21" t="s">
        <v>275</v>
      </c>
      <c r="E10" s="21" t="s">
        <v>276</v>
      </c>
      <c r="F10" s="25">
        <v>2.29</v>
      </c>
      <c r="G10" s="21" t="s">
        <v>352</v>
      </c>
      <c r="H10" s="21">
        <v>0.11</v>
      </c>
      <c r="J10" s="121" t="s">
        <v>848</v>
      </c>
    </row>
    <row r="11" spans="3:10" x14ac:dyDescent="0.25">
      <c r="C11" s="4" t="s">
        <v>82</v>
      </c>
      <c r="D11" s="21" t="s">
        <v>277</v>
      </c>
      <c r="E11" s="21" t="s">
        <v>278</v>
      </c>
      <c r="F11" s="25">
        <v>0.38</v>
      </c>
      <c r="G11" s="21" t="s">
        <v>351</v>
      </c>
      <c r="H11" s="21">
        <v>0.28000000000000003</v>
      </c>
      <c r="J11" s="121"/>
    </row>
    <row r="12" spans="3:10" x14ac:dyDescent="0.25">
      <c r="C12" s="4" t="s">
        <v>83</v>
      </c>
      <c r="D12" s="21" t="s">
        <v>279</v>
      </c>
      <c r="E12" s="21" t="s">
        <v>280</v>
      </c>
      <c r="F12" s="25">
        <v>1</v>
      </c>
    </row>
    <row r="13" spans="3:10" x14ac:dyDescent="0.25">
      <c r="C13" s="4" t="s">
        <v>250</v>
      </c>
      <c r="D13" s="21" t="s">
        <v>281</v>
      </c>
      <c r="E13" s="21" t="s">
        <v>282</v>
      </c>
      <c r="F13" s="25">
        <v>0.46</v>
      </c>
      <c r="G13" s="21" t="s">
        <v>354</v>
      </c>
      <c r="H13" s="21">
        <v>0.11</v>
      </c>
      <c r="J13" s="121" t="s">
        <v>848</v>
      </c>
    </row>
    <row r="14" spans="3:10" x14ac:dyDescent="0.25">
      <c r="C14" s="4" t="s">
        <v>84</v>
      </c>
      <c r="D14" s="21" t="s">
        <v>283</v>
      </c>
      <c r="E14" s="21" t="s">
        <v>284</v>
      </c>
      <c r="F14" s="25">
        <v>0.76</v>
      </c>
      <c r="G14" s="21" t="s">
        <v>353</v>
      </c>
      <c r="H14" s="21">
        <v>0.77</v>
      </c>
      <c r="J14" s="121"/>
    </row>
    <row r="15" spans="3:10" x14ac:dyDescent="0.25">
      <c r="C15" t="s">
        <v>70</v>
      </c>
    </row>
    <row r="16" spans="3:10" x14ac:dyDescent="0.25">
      <c r="C16" s="16" t="s">
        <v>93</v>
      </c>
      <c r="D16" s="36" t="s">
        <v>287</v>
      </c>
      <c r="E16" s="36" t="s">
        <v>288</v>
      </c>
      <c r="F16" s="25">
        <v>1</v>
      </c>
      <c r="G16" s="36"/>
      <c r="H16" s="36"/>
    </row>
    <row r="17" spans="3:10" x14ac:dyDescent="0.25">
      <c r="C17" s="4" t="s">
        <v>92</v>
      </c>
      <c r="D17" s="21" t="s">
        <v>285</v>
      </c>
      <c r="E17" s="21" t="s">
        <v>286</v>
      </c>
      <c r="F17" s="25">
        <v>1.62</v>
      </c>
      <c r="G17" s="21" t="s">
        <v>355</v>
      </c>
      <c r="H17" s="52">
        <v>0.21</v>
      </c>
      <c r="J17" s="52">
        <v>0.21</v>
      </c>
    </row>
    <row r="18" spans="3:10" x14ac:dyDescent="0.25">
      <c r="C18" s="4" t="s">
        <v>94</v>
      </c>
      <c r="D18" s="21" t="s">
        <v>289</v>
      </c>
      <c r="E18" s="21" t="s">
        <v>290</v>
      </c>
      <c r="F18" s="25">
        <v>1.28</v>
      </c>
      <c r="G18" s="21" t="s">
        <v>356</v>
      </c>
      <c r="H18" s="21">
        <v>0.72</v>
      </c>
    </row>
    <row r="19" spans="3:10" x14ac:dyDescent="0.25">
      <c r="C19" s="1" t="s">
        <v>5</v>
      </c>
    </row>
    <row r="20" spans="3:10" x14ac:dyDescent="0.25">
      <c r="C20" s="3" t="s">
        <v>69</v>
      </c>
    </row>
    <row r="21" spans="3:10" x14ac:dyDescent="0.25">
      <c r="C21" s="4" t="s">
        <v>10</v>
      </c>
      <c r="D21" s="21" t="s">
        <v>291</v>
      </c>
      <c r="E21" s="21" t="s">
        <v>234</v>
      </c>
    </row>
    <row r="22" spans="3:10" x14ac:dyDescent="0.25">
      <c r="C22" s="4" t="s">
        <v>9</v>
      </c>
      <c r="D22" s="21" t="s">
        <v>292</v>
      </c>
      <c r="E22" s="21">
        <v>0</v>
      </c>
    </row>
    <row r="23" spans="3:10" x14ac:dyDescent="0.25">
      <c r="C23" s="28" t="s">
        <v>253</v>
      </c>
      <c r="D23" s="21" t="s">
        <v>103</v>
      </c>
      <c r="E23" s="21" t="s">
        <v>254</v>
      </c>
      <c r="F23" s="25" t="s">
        <v>359</v>
      </c>
      <c r="G23" s="21" t="s">
        <v>255</v>
      </c>
      <c r="H23" s="21">
        <v>0.06</v>
      </c>
    </row>
    <row r="24" spans="3:10" x14ac:dyDescent="0.25">
      <c r="C24" s="28" t="s">
        <v>381</v>
      </c>
      <c r="D24" s="24"/>
      <c r="E24" s="24"/>
      <c r="G24" s="24"/>
      <c r="H24" s="24"/>
    </row>
    <row r="25" spans="3:10" x14ac:dyDescent="0.25">
      <c r="C25" s="27" t="s">
        <v>383</v>
      </c>
      <c r="D25" s="24" t="s">
        <v>385</v>
      </c>
      <c r="E25" s="24" t="s">
        <v>384</v>
      </c>
      <c r="F25" s="25">
        <v>1.37</v>
      </c>
      <c r="G25" s="24" t="s">
        <v>388</v>
      </c>
      <c r="H25" s="52">
        <v>0.39</v>
      </c>
      <c r="J25" s="52">
        <v>0.39</v>
      </c>
    </row>
    <row r="26" spans="3:10" x14ac:dyDescent="0.25">
      <c r="C26" s="27" t="s">
        <v>382</v>
      </c>
      <c r="D26" s="24" t="s">
        <v>386</v>
      </c>
      <c r="E26" s="24" t="s">
        <v>387</v>
      </c>
      <c r="F26" s="25">
        <v>1</v>
      </c>
      <c r="G26" s="24"/>
      <c r="H26" s="24"/>
    </row>
    <row r="27" spans="3:10" x14ac:dyDescent="0.25">
      <c r="C27" s="3" t="s">
        <v>105</v>
      </c>
      <c r="D27" s="21" t="s">
        <v>107</v>
      </c>
      <c r="E27" s="21" t="s">
        <v>256</v>
      </c>
      <c r="F27" s="23" t="s">
        <v>389</v>
      </c>
      <c r="G27" s="14" t="s">
        <v>360</v>
      </c>
      <c r="H27" s="14">
        <v>0.6</v>
      </c>
    </row>
    <row r="28" spans="3:10" x14ac:dyDescent="0.25">
      <c r="C28" s="3" t="s">
        <v>106</v>
      </c>
      <c r="D28" s="21" t="s">
        <v>257</v>
      </c>
      <c r="E28" s="21" t="s">
        <v>258</v>
      </c>
      <c r="F28" s="23" t="s">
        <v>389</v>
      </c>
      <c r="G28" s="14" t="s">
        <v>361</v>
      </c>
      <c r="H28" s="14">
        <v>0.8</v>
      </c>
    </row>
    <row r="29" spans="3:10" x14ac:dyDescent="0.25">
      <c r="C29" s="3" t="s">
        <v>110</v>
      </c>
      <c r="D29" s="21" t="s">
        <v>313</v>
      </c>
      <c r="E29" s="21" t="s">
        <v>314</v>
      </c>
      <c r="F29" s="23">
        <v>0.95</v>
      </c>
      <c r="G29" s="14" t="s">
        <v>362</v>
      </c>
      <c r="H29" s="14">
        <v>0.12</v>
      </c>
    </row>
    <row r="30" spans="3:10" x14ac:dyDescent="0.25">
      <c r="C30" s="3" t="s">
        <v>111</v>
      </c>
    </row>
    <row r="31" spans="3:10" x14ac:dyDescent="0.25">
      <c r="C31" s="11" t="s">
        <v>112</v>
      </c>
      <c r="D31" s="21" t="s">
        <v>293</v>
      </c>
      <c r="E31" s="21" t="s">
        <v>294</v>
      </c>
      <c r="F31" s="25">
        <v>1</v>
      </c>
    </row>
    <row r="32" spans="3:10" x14ac:dyDescent="0.25">
      <c r="C32" s="11" t="s">
        <v>113</v>
      </c>
      <c r="D32" s="25" t="s">
        <v>295</v>
      </c>
      <c r="E32" s="25" t="s">
        <v>296</v>
      </c>
      <c r="F32" s="25">
        <v>0.78</v>
      </c>
      <c r="G32" s="25" t="s">
        <v>363</v>
      </c>
      <c r="H32" s="25">
        <v>0.62</v>
      </c>
      <c r="I32" s="8"/>
    </row>
    <row r="33" spans="3:10" x14ac:dyDescent="0.25">
      <c r="C33" s="11" t="s">
        <v>114</v>
      </c>
      <c r="D33" s="25" t="s">
        <v>297</v>
      </c>
      <c r="E33" s="25" t="s">
        <v>298</v>
      </c>
      <c r="F33" s="25">
        <v>0.82</v>
      </c>
      <c r="G33" s="25" t="s">
        <v>364</v>
      </c>
      <c r="H33" s="25">
        <v>0.59</v>
      </c>
      <c r="I33" s="8"/>
      <c r="J33" s="121" t="s">
        <v>848</v>
      </c>
    </row>
    <row r="34" spans="3:10" x14ac:dyDescent="0.25">
      <c r="C34" s="27" t="s">
        <v>115</v>
      </c>
      <c r="D34" s="25" t="s">
        <v>299</v>
      </c>
      <c r="E34" s="25">
        <v>0</v>
      </c>
      <c r="G34" s="25"/>
      <c r="H34" s="25"/>
      <c r="J34" s="121"/>
    </row>
    <row r="35" spans="3:10" x14ac:dyDescent="0.25">
      <c r="C35" s="27" t="s">
        <v>116</v>
      </c>
      <c r="D35" s="25" t="s">
        <v>292</v>
      </c>
      <c r="E35" s="25">
        <v>0</v>
      </c>
      <c r="G35" s="25"/>
      <c r="H35" s="25"/>
      <c r="J35" s="121"/>
    </row>
    <row r="36" spans="3:10" x14ac:dyDescent="0.25">
      <c r="C36" s="3" t="s">
        <v>121</v>
      </c>
      <c r="D36" s="25" t="s">
        <v>260</v>
      </c>
      <c r="E36" s="25" t="s">
        <v>261</v>
      </c>
      <c r="F36" s="25" t="s">
        <v>365</v>
      </c>
      <c r="G36" s="25"/>
      <c r="H36" s="25"/>
    </row>
    <row r="37" spans="3:10" x14ac:dyDescent="0.25">
      <c r="C37" s="5" t="s">
        <v>126</v>
      </c>
      <c r="D37" s="25"/>
      <c r="E37" s="25"/>
      <c r="G37" s="25"/>
      <c r="H37" s="25"/>
    </row>
    <row r="38" spans="3:10" x14ac:dyDescent="0.25">
      <c r="C38" s="11" t="s">
        <v>123</v>
      </c>
      <c r="D38" s="25" t="s">
        <v>300</v>
      </c>
      <c r="E38" s="25" t="s">
        <v>301</v>
      </c>
      <c r="F38" s="25">
        <v>1</v>
      </c>
      <c r="G38" s="25"/>
      <c r="H38" s="25"/>
    </row>
    <row r="39" spans="3:10" x14ac:dyDescent="0.25">
      <c r="C39" s="11" t="s">
        <v>124</v>
      </c>
      <c r="D39" s="25" t="s">
        <v>302</v>
      </c>
      <c r="E39" s="25" t="s">
        <v>303</v>
      </c>
      <c r="F39" s="25">
        <v>1.22</v>
      </c>
      <c r="G39" s="25" t="s">
        <v>366</v>
      </c>
      <c r="H39" s="25">
        <v>0.59</v>
      </c>
    </row>
    <row r="40" spans="3:10" x14ac:dyDescent="0.25">
      <c r="C40" s="11" t="s">
        <v>125</v>
      </c>
      <c r="D40" s="25" t="s">
        <v>304</v>
      </c>
      <c r="E40" s="25" t="s">
        <v>305</v>
      </c>
      <c r="F40" s="25">
        <v>0.93</v>
      </c>
      <c r="G40" s="25" t="s">
        <v>367</v>
      </c>
      <c r="H40" s="25">
        <v>0.87</v>
      </c>
    </row>
    <row r="41" spans="3:10" x14ac:dyDescent="0.25">
      <c r="C41" s="3" t="s">
        <v>140</v>
      </c>
      <c r="D41" s="25"/>
      <c r="E41" s="25"/>
      <c r="G41" s="25"/>
      <c r="H41" s="25"/>
      <c r="J41" s="121" t="s">
        <v>849</v>
      </c>
    </row>
    <row r="42" spans="3:10" x14ac:dyDescent="0.25">
      <c r="C42" s="11" t="s">
        <v>130</v>
      </c>
      <c r="D42" s="25" t="s">
        <v>306</v>
      </c>
      <c r="E42" s="25" t="s">
        <v>307</v>
      </c>
      <c r="F42" s="25">
        <v>1</v>
      </c>
      <c r="G42" s="25"/>
      <c r="H42" s="25"/>
      <c r="J42" s="121"/>
    </row>
    <row r="43" spans="3:10" x14ac:dyDescent="0.25">
      <c r="C43" s="11" t="s">
        <v>131</v>
      </c>
      <c r="D43" s="25" t="s">
        <v>308</v>
      </c>
      <c r="E43" s="25" t="s">
        <v>309</v>
      </c>
      <c r="F43" s="25">
        <v>4.5599999999999996</v>
      </c>
      <c r="G43" s="25" t="s">
        <v>368</v>
      </c>
      <c r="H43" s="25">
        <v>0.01</v>
      </c>
      <c r="J43" s="121"/>
    </row>
    <row r="44" spans="3:10" x14ac:dyDescent="0.25">
      <c r="C44" s="11" t="s">
        <v>132</v>
      </c>
      <c r="D44" s="25" t="s">
        <v>310</v>
      </c>
      <c r="E44" s="25" t="s">
        <v>310</v>
      </c>
      <c r="F44" s="25">
        <v>3.42</v>
      </c>
      <c r="G44" s="25" t="s">
        <v>369</v>
      </c>
      <c r="H44" s="25">
        <v>0.16</v>
      </c>
      <c r="J44" s="121"/>
    </row>
    <row r="45" spans="3:10" x14ac:dyDescent="0.25">
      <c r="C45" s="11" t="s">
        <v>133</v>
      </c>
      <c r="D45" s="25" t="s">
        <v>311</v>
      </c>
      <c r="E45" s="25" t="s">
        <v>312</v>
      </c>
      <c r="F45" s="25">
        <v>0.65</v>
      </c>
      <c r="G45" s="25" t="s">
        <v>371</v>
      </c>
      <c r="H45" s="25">
        <v>0.52</v>
      </c>
      <c r="I45" s="8"/>
      <c r="J45" s="121"/>
    </row>
    <row r="46" spans="3:10" x14ac:dyDescent="0.25">
      <c r="C46" s="4" t="s">
        <v>3</v>
      </c>
      <c r="D46" s="25" t="s">
        <v>310</v>
      </c>
      <c r="E46" s="25" t="s">
        <v>310</v>
      </c>
      <c r="F46" s="25">
        <v>3.42</v>
      </c>
      <c r="G46" s="25" t="s">
        <v>369</v>
      </c>
      <c r="H46" s="25">
        <v>0.16</v>
      </c>
      <c r="J46" s="121"/>
    </row>
    <row r="47" spans="3:10" x14ac:dyDescent="0.25">
      <c r="C47" s="3" t="s">
        <v>141</v>
      </c>
      <c r="D47" s="25"/>
      <c r="E47" s="25"/>
      <c r="G47" s="25"/>
      <c r="H47" s="25"/>
    </row>
    <row r="48" spans="3:10" x14ac:dyDescent="0.25">
      <c r="C48" s="11" t="s">
        <v>10</v>
      </c>
      <c r="D48" s="25" t="s">
        <v>315</v>
      </c>
      <c r="E48" s="25" t="s">
        <v>259</v>
      </c>
      <c r="F48" s="25">
        <v>1</v>
      </c>
      <c r="G48" s="25"/>
      <c r="H48" s="25"/>
    </row>
    <row r="49" spans="3:10" x14ac:dyDescent="0.25">
      <c r="C49" s="4" t="s">
        <v>9</v>
      </c>
      <c r="D49" s="25" t="s">
        <v>316</v>
      </c>
      <c r="E49" s="25" t="s">
        <v>317</v>
      </c>
      <c r="F49" s="25">
        <v>1.73</v>
      </c>
      <c r="G49" s="25" t="s">
        <v>370</v>
      </c>
      <c r="H49" s="53">
        <v>0.12</v>
      </c>
      <c r="J49" s="53">
        <v>0.12</v>
      </c>
    </row>
    <row r="50" spans="3:10" x14ac:dyDescent="0.25">
      <c r="C50" t="s">
        <v>144</v>
      </c>
      <c r="D50" s="25"/>
      <c r="E50" s="25"/>
      <c r="G50" s="25"/>
      <c r="H50" s="25"/>
    </row>
    <row r="51" spans="3:10" x14ac:dyDescent="0.25">
      <c r="C51" s="11" t="s">
        <v>10</v>
      </c>
      <c r="D51" s="25" t="s">
        <v>318</v>
      </c>
      <c r="E51" s="25" t="s">
        <v>319</v>
      </c>
      <c r="F51" s="25">
        <v>1</v>
      </c>
      <c r="G51" s="25"/>
      <c r="H51" s="25"/>
    </row>
    <row r="52" spans="3:10" x14ac:dyDescent="0.25">
      <c r="C52" s="4" t="s">
        <v>9</v>
      </c>
      <c r="D52" s="25" t="s">
        <v>275</v>
      </c>
      <c r="E52" s="25" t="s">
        <v>276</v>
      </c>
      <c r="F52" s="25">
        <v>2.95</v>
      </c>
      <c r="G52" s="25" t="s">
        <v>372</v>
      </c>
      <c r="H52" s="53">
        <v>0.04</v>
      </c>
      <c r="J52" s="53">
        <v>0.04</v>
      </c>
    </row>
    <row r="53" spans="3:10" x14ac:dyDescent="0.25">
      <c r="C53" t="s">
        <v>145</v>
      </c>
      <c r="D53" s="25"/>
      <c r="E53" s="25"/>
      <c r="G53" s="25"/>
      <c r="H53" s="25"/>
    </row>
    <row r="54" spans="3:10" x14ac:dyDescent="0.25">
      <c r="C54" s="11" t="s">
        <v>10</v>
      </c>
      <c r="D54" s="25" t="s">
        <v>320</v>
      </c>
      <c r="E54" s="25" t="s">
        <v>850</v>
      </c>
      <c r="F54" s="25">
        <v>1</v>
      </c>
      <c r="G54" s="25"/>
      <c r="H54" s="25"/>
    </row>
    <row r="55" spans="3:10" x14ac:dyDescent="0.25">
      <c r="C55" s="4" t="s">
        <v>9</v>
      </c>
      <c r="D55" s="25" t="s">
        <v>321</v>
      </c>
      <c r="E55" s="25" t="s">
        <v>322</v>
      </c>
      <c r="F55" s="25">
        <v>1.31</v>
      </c>
      <c r="G55" s="25" t="s">
        <v>373</v>
      </c>
      <c r="H55" s="25">
        <v>0.68</v>
      </c>
    </row>
    <row r="56" spans="3:10" x14ac:dyDescent="0.25">
      <c r="C56" t="s">
        <v>152</v>
      </c>
      <c r="D56" s="25" t="s">
        <v>147</v>
      </c>
      <c r="E56" s="25" t="s">
        <v>323</v>
      </c>
      <c r="F56" s="25" t="s">
        <v>374</v>
      </c>
      <c r="G56" s="25" t="s">
        <v>263</v>
      </c>
      <c r="H56" s="25">
        <v>0.8</v>
      </c>
    </row>
    <row r="57" spans="3:10" x14ac:dyDescent="0.25">
      <c r="C57" s="12" t="s">
        <v>161</v>
      </c>
      <c r="D57" s="25"/>
      <c r="E57" s="25"/>
      <c r="G57" s="25"/>
      <c r="H57" s="25"/>
    </row>
    <row r="58" spans="3:10" x14ac:dyDescent="0.25">
      <c r="C58" s="13" t="s">
        <v>166</v>
      </c>
      <c r="D58" s="25" t="s">
        <v>324</v>
      </c>
      <c r="E58" s="25" t="s">
        <v>182</v>
      </c>
      <c r="F58" s="25">
        <v>1</v>
      </c>
      <c r="G58" s="25"/>
      <c r="H58" s="25"/>
    </row>
    <row r="59" spans="3:10" x14ac:dyDescent="0.25">
      <c r="C59" s="13" t="s">
        <v>165</v>
      </c>
      <c r="D59" s="25" t="s">
        <v>325</v>
      </c>
      <c r="E59" s="25" t="s">
        <v>326</v>
      </c>
      <c r="F59" s="25">
        <v>2.16</v>
      </c>
      <c r="G59" s="25" t="s">
        <v>375</v>
      </c>
      <c r="H59" s="25">
        <v>0.06</v>
      </c>
      <c r="I59" s="8"/>
    </row>
    <row r="60" spans="3:10" x14ac:dyDescent="0.25">
      <c r="C60" s="13" t="s">
        <v>164</v>
      </c>
      <c r="D60" s="25" t="s">
        <v>292</v>
      </c>
      <c r="E60" s="25">
        <v>0</v>
      </c>
      <c r="G60" s="25"/>
      <c r="H60" s="25"/>
    </row>
    <row r="61" spans="3:10" x14ac:dyDescent="0.25">
      <c r="C61" s="13" t="s">
        <v>167</v>
      </c>
      <c r="D61" s="25" t="s">
        <v>327</v>
      </c>
      <c r="E61" s="25">
        <v>0</v>
      </c>
      <c r="G61" s="25"/>
      <c r="H61" s="25"/>
    </row>
    <row r="62" spans="3:10" x14ac:dyDescent="0.25">
      <c r="C62" s="20" t="s">
        <v>194</v>
      </c>
      <c r="D62" s="25"/>
      <c r="E62" s="25"/>
      <c r="G62" s="25"/>
      <c r="H62" s="25"/>
    </row>
    <row r="63" spans="3:10" x14ac:dyDescent="0.25">
      <c r="C63" s="4" t="s">
        <v>6</v>
      </c>
      <c r="D63" s="25" t="s">
        <v>328</v>
      </c>
      <c r="E63" s="25" t="s">
        <v>329</v>
      </c>
      <c r="F63" s="25">
        <v>1</v>
      </c>
      <c r="G63" s="25"/>
      <c r="H63" s="25"/>
    </row>
    <row r="64" spans="3:10" x14ac:dyDescent="0.25">
      <c r="C64" s="4" t="s">
        <v>851</v>
      </c>
      <c r="D64" s="25" t="s">
        <v>330</v>
      </c>
      <c r="E64" s="25" t="s">
        <v>331</v>
      </c>
      <c r="F64" s="25">
        <v>1.4</v>
      </c>
      <c r="G64" s="25" t="s">
        <v>376</v>
      </c>
      <c r="H64" s="53">
        <v>0.38</v>
      </c>
      <c r="J64" s="53">
        <v>0.38</v>
      </c>
    </row>
    <row r="65" spans="3:10" x14ac:dyDescent="0.25">
      <c r="C65" s="4" t="s">
        <v>8</v>
      </c>
      <c r="D65" s="25" t="s">
        <v>332</v>
      </c>
      <c r="E65" s="25" t="s">
        <v>333</v>
      </c>
      <c r="F65" s="25">
        <v>0.73</v>
      </c>
      <c r="G65" s="25" t="s">
        <v>377</v>
      </c>
      <c r="H65" s="25">
        <v>0.44</v>
      </c>
    </row>
    <row r="66" spans="3:10" x14ac:dyDescent="0.25">
      <c r="C66" s="20" t="s">
        <v>266</v>
      </c>
      <c r="D66" s="25"/>
      <c r="E66" s="25"/>
      <c r="G66" s="25"/>
      <c r="H66" s="25"/>
    </row>
    <row r="67" spans="3:10" x14ac:dyDescent="0.25">
      <c r="C67" s="4" t="s">
        <v>177</v>
      </c>
      <c r="D67" s="25" t="s">
        <v>334</v>
      </c>
      <c r="E67" s="25" t="s">
        <v>335</v>
      </c>
      <c r="F67" s="25">
        <v>1</v>
      </c>
      <c r="G67" s="25"/>
      <c r="H67" s="25"/>
    </row>
    <row r="68" spans="3:10" x14ac:dyDescent="0.25">
      <c r="C68" s="4" t="s">
        <v>264</v>
      </c>
      <c r="D68" s="25" t="s">
        <v>336</v>
      </c>
      <c r="E68" s="25" t="s">
        <v>337</v>
      </c>
      <c r="F68" s="25">
        <v>1.39</v>
      </c>
      <c r="G68" s="25" t="s">
        <v>378</v>
      </c>
      <c r="H68" s="25">
        <v>0.45</v>
      </c>
      <c r="I68" s="8"/>
    </row>
    <row r="69" spans="3:10" x14ac:dyDescent="0.25">
      <c r="C69" s="4" t="s">
        <v>265</v>
      </c>
      <c r="D69" s="25" t="s">
        <v>338</v>
      </c>
      <c r="E69" s="25">
        <v>0</v>
      </c>
      <c r="G69" s="25"/>
      <c r="H69" s="25"/>
    </row>
    <row r="70" spans="3:10" x14ac:dyDescent="0.25">
      <c r="C70" s="1" t="s">
        <v>11</v>
      </c>
      <c r="D70" s="25"/>
      <c r="E70" s="25"/>
      <c r="G70" s="25"/>
      <c r="H70" s="25"/>
    </row>
    <row r="71" spans="3:10" x14ac:dyDescent="0.25">
      <c r="C71" s="5" t="s">
        <v>199</v>
      </c>
      <c r="D71" s="25"/>
      <c r="E71" s="25"/>
      <c r="G71" s="25"/>
      <c r="H71" s="25"/>
    </row>
    <row r="72" spans="3:10" x14ac:dyDescent="0.25">
      <c r="C72" s="11" t="s">
        <v>72</v>
      </c>
      <c r="D72" s="25" t="s">
        <v>339</v>
      </c>
      <c r="E72" s="25" t="s">
        <v>340</v>
      </c>
      <c r="F72" s="25">
        <v>1</v>
      </c>
      <c r="G72" s="25"/>
      <c r="H72" s="25"/>
    </row>
    <row r="73" spans="3:10" x14ac:dyDescent="0.25">
      <c r="C73" s="11" t="s">
        <v>201</v>
      </c>
      <c r="D73" s="25" t="s">
        <v>341</v>
      </c>
      <c r="E73" s="25" t="s">
        <v>342</v>
      </c>
      <c r="F73" s="25">
        <v>2.92</v>
      </c>
      <c r="G73" s="25" t="s">
        <v>379</v>
      </c>
      <c r="H73" s="53">
        <v>3.0000000000000001E-3</v>
      </c>
      <c r="J73" s="53">
        <v>3.0000000000000001E-3</v>
      </c>
    </row>
    <row r="74" spans="3:10" x14ac:dyDescent="0.25">
      <c r="C74" s="11" t="s">
        <v>203</v>
      </c>
      <c r="D74" s="25" t="s">
        <v>262</v>
      </c>
      <c r="E74" s="25" t="s">
        <v>343</v>
      </c>
      <c r="F74" s="25">
        <v>1.79</v>
      </c>
      <c r="G74" s="25" t="s">
        <v>267</v>
      </c>
      <c r="H74" s="25">
        <v>0.2</v>
      </c>
    </row>
    <row r="75" spans="3:10" x14ac:dyDescent="0.25">
      <c r="C75" s="3" t="s">
        <v>205</v>
      </c>
      <c r="D75" s="25">
        <v>0</v>
      </c>
      <c r="E75" s="25" t="s">
        <v>292</v>
      </c>
      <c r="G75" s="25"/>
      <c r="H75" s="25"/>
    </row>
    <row r="76" spans="3:10" x14ac:dyDescent="0.25">
      <c r="C76" t="s">
        <v>206</v>
      </c>
      <c r="D76" s="25"/>
      <c r="E76" s="25"/>
      <c r="G76" s="25"/>
      <c r="H76" s="25"/>
    </row>
    <row r="77" spans="3:10" x14ac:dyDescent="0.25">
      <c r="C77" s="11" t="s">
        <v>10</v>
      </c>
      <c r="D77" s="25" t="s">
        <v>318</v>
      </c>
      <c r="E77" s="25" t="s">
        <v>344</v>
      </c>
      <c r="F77" s="25">
        <v>1</v>
      </c>
      <c r="G77" s="25"/>
      <c r="H77" s="25"/>
    </row>
    <row r="78" spans="3:10" x14ac:dyDescent="0.25">
      <c r="C78" s="4" t="s">
        <v>9</v>
      </c>
      <c r="D78" s="25" t="s">
        <v>345</v>
      </c>
      <c r="E78" s="25" t="s">
        <v>346</v>
      </c>
      <c r="F78" s="25">
        <v>2.67</v>
      </c>
      <c r="G78" s="25" t="s">
        <v>380</v>
      </c>
      <c r="H78" s="53">
        <v>0.12</v>
      </c>
      <c r="I78" s="8" t="s">
        <v>268</v>
      </c>
      <c r="J78" s="53">
        <v>0.12</v>
      </c>
    </row>
    <row r="79" spans="3:10" x14ac:dyDescent="0.25">
      <c r="C79" s="20" t="s">
        <v>209</v>
      </c>
      <c r="D79" s="25" t="s">
        <v>347</v>
      </c>
      <c r="E79" s="25" t="s">
        <v>348</v>
      </c>
      <c r="G79" s="25"/>
      <c r="H79" s="25"/>
    </row>
    <row r="81" spans="3:12" x14ac:dyDescent="0.25">
      <c r="C81" t="s">
        <v>391</v>
      </c>
    </row>
    <row r="82" spans="3:12" x14ac:dyDescent="0.25">
      <c r="C82" t="s">
        <v>390</v>
      </c>
    </row>
    <row r="84" spans="3:12" x14ac:dyDescent="0.25">
      <c r="L84" s="5"/>
    </row>
  </sheetData>
  <mergeCells count="5">
    <mergeCell ref="C2:H3"/>
    <mergeCell ref="J41:J46"/>
    <mergeCell ref="J13:J14"/>
    <mergeCell ref="J10:J11"/>
    <mergeCell ref="J33:J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41"/>
  <sheetViews>
    <sheetView topLeftCell="A3" workbookViewId="0">
      <selection activeCell="G29" sqref="G29"/>
    </sheetView>
  </sheetViews>
  <sheetFormatPr baseColWidth="10" defaultRowHeight="15" x14ac:dyDescent="0.25"/>
  <cols>
    <col min="3" max="3" width="53.5703125" customWidth="1"/>
    <col min="4" max="4" width="24.5703125" style="32" customWidth="1"/>
    <col min="5" max="5" width="19.7109375" style="32" customWidth="1"/>
    <col min="6" max="6" width="27.5703125" style="32" customWidth="1"/>
    <col min="7" max="7" width="16.7109375" customWidth="1"/>
    <col min="8" max="8" width="21.42578125" customWidth="1"/>
    <col min="9" max="9" width="23.140625" customWidth="1"/>
  </cols>
  <sheetData>
    <row r="5" spans="3:10" x14ac:dyDescent="0.25">
      <c r="C5" s="122" t="s">
        <v>565</v>
      </c>
      <c r="D5" s="122"/>
      <c r="E5" s="122"/>
      <c r="F5" s="122"/>
      <c r="G5" s="10"/>
      <c r="H5" s="10"/>
      <c r="I5" s="10"/>
      <c r="J5" s="10"/>
    </row>
    <row r="6" spans="3:10" x14ac:dyDescent="0.25">
      <c r="C6" s="6" t="s">
        <v>21</v>
      </c>
      <c r="D6" s="30" t="s">
        <v>240</v>
      </c>
      <c r="E6" s="33" t="s">
        <v>241</v>
      </c>
      <c r="F6" s="34" t="s">
        <v>249</v>
      </c>
      <c r="G6" s="2"/>
      <c r="H6" s="2"/>
      <c r="I6" s="2"/>
      <c r="J6" s="2"/>
    </row>
    <row r="7" spans="3:10" x14ac:dyDescent="0.25">
      <c r="C7" t="s">
        <v>18</v>
      </c>
      <c r="D7" s="31" t="s">
        <v>458</v>
      </c>
      <c r="E7" s="31" t="s">
        <v>483</v>
      </c>
      <c r="F7" s="31" t="s">
        <v>505</v>
      </c>
    </row>
    <row r="8" spans="3:10" ht="17.25" customHeight="1" x14ac:dyDescent="0.25">
      <c r="C8" t="s">
        <v>22</v>
      </c>
      <c r="D8" s="31" t="s">
        <v>459</v>
      </c>
      <c r="E8" s="31" t="s">
        <v>484</v>
      </c>
      <c r="F8" s="31" t="s">
        <v>506</v>
      </c>
    </row>
    <row r="9" spans="3:10" x14ac:dyDescent="0.25">
      <c r="C9" t="s">
        <v>23</v>
      </c>
      <c r="D9" s="31" t="s">
        <v>460</v>
      </c>
      <c r="E9" s="31" t="s">
        <v>485</v>
      </c>
      <c r="F9" s="31" t="s">
        <v>507</v>
      </c>
    </row>
    <row r="10" spans="3:10" x14ac:dyDescent="0.25">
      <c r="C10" t="s">
        <v>24</v>
      </c>
      <c r="D10" s="31" t="s">
        <v>461</v>
      </c>
      <c r="E10" s="31" t="s">
        <v>486</v>
      </c>
      <c r="F10" s="31" t="s">
        <v>508</v>
      </c>
    </row>
    <row r="11" spans="3:10" x14ac:dyDescent="0.25">
      <c r="C11" t="s">
        <v>25</v>
      </c>
      <c r="D11" s="31" t="s">
        <v>462</v>
      </c>
      <c r="E11" s="31" t="s">
        <v>487</v>
      </c>
      <c r="F11" s="31" t="s">
        <v>509</v>
      </c>
    </row>
    <row r="12" spans="3:10" x14ac:dyDescent="0.25">
      <c r="C12" t="s">
        <v>236</v>
      </c>
      <c r="D12" s="31" t="s">
        <v>463</v>
      </c>
      <c r="E12" s="31" t="s">
        <v>488</v>
      </c>
      <c r="F12" s="31" t="s">
        <v>510</v>
      </c>
    </row>
    <row r="13" spans="3:10" x14ac:dyDescent="0.25">
      <c r="C13" t="s">
        <v>27</v>
      </c>
      <c r="D13" s="31" t="s">
        <v>464</v>
      </c>
      <c r="E13" s="31" t="s">
        <v>489</v>
      </c>
      <c r="F13" s="31" t="s">
        <v>511</v>
      </c>
    </row>
    <row r="14" spans="3:10" x14ac:dyDescent="0.25">
      <c r="C14" t="s">
        <v>529</v>
      </c>
      <c r="D14" s="31" t="s">
        <v>533</v>
      </c>
      <c r="E14" s="31" t="s">
        <v>534</v>
      </c>
      <c r="F14" s="31" t="s">
        <v>535</v>
      </c>
    </row>
    <row r="15" spans="3:10" x14ac:dyDescent="0.25">
      <c r="C15" t="s">
        <v>28</v>
      </c>
      <c r="D15" s="31" t="s">
        <v>465</v>
      </c>
      <c r="E15" s="31" t="s">
        <v>495</v>
      </c>
      <c r="F15" s="31" t="s">
        <v>512</v>
      </c>
    </row>
    <row r="16" spans="3:10" x14ac:dyDescent="0.25">
      <c r="C16" t="s">
        <v>29</v>
      </c>
      <c r="D16" s="31" t="s">
        <v>466</v>
      </c>
      <c r="E16" s="31" t="s">
        <v>494</v>
      </c>
      <c r="F16" s="31" t="s">
        <v>513</v>
      </c>
    </row>
    <row r="17" spans="3:10" x14ac:dyDescent="0.25">
      <c r="C17" t="s">
        <v>30</v>
      </c>
      <c r="D17" s="31" t="s">
        <v>467</v>
      </c>
      <c r="E17" s="31"/>
      <c r="F17" s="31"/>
      <c r="H17" s="8"/>
    </row>
    <row r="18" spans="3:10" x14ac:dyDescent="0.25">
      <c r="C18" s="6" t="s">
        <v>37</v>
      </c>
      <c r="D18" s="30" t="s">
        <v>240</v>
      </c>
      <c r="E18" s="33" t="s">
        <v>241</v>
      </c>
      <c r="F18" s="33" t="s">
        <v>249</v>
      </c>
      <c r="G18" s="2"/>
      <c r="H18" s="2"/>
      <c r="I18" s="2"/>
      <c r="J18" s="2"/>
    </row>
    <row r="19" spans="3:10" x14ac:dyDescent="0.25">
      <c r="C19" t="s">
        <v>31</v>
      </c>
      <c r="D19" s="31" t="s">
        <v>468</v>
      </c>
      <c r="E19" s="31" t="s">
        <v>490</v>
      </c>
      <c r="F19" s="31" t="s">
        <v>514</v>
      </c>
    </row>
    <row r="20" spans="3:10" x14ac:dyDescent="0.25">
      <c r="C20" t="s">
        <v>32</v>
      </c>
      <c r="D20" s="31" t="s">
        <v>469</v>
      </c>
      <c r="E20" s="31" t="s">
        <v>491</v>
      </c>
      <c r="F20" s="31" t="s">
        <v>515</v>
      </c>
    </row>
    <row r="21" spans="3:10" x14ac:dyDescent="0.25">
      <c r="C21" t="s">
        <v>33</v>
      </c>
      <c r="D21" s="31" t="s">
        <v>470</v>
      </c>
      <c r="E21" s="31" t="s">
        <v>492</v>
      </c>
      <c r="F21" s="31" t="s">
        <v>516</v>
      </c>
    </row>
    <row r="22" spans="3:10" x14ac:dyDescent="0.25">
      <c r="C22" t="s">
        <v>34</v>
      </c>
      <c r="D22" s="31" t="s">
        <v>471</v>
      </c>
      <c r="E22" s="31" t="s">
        <v>493</v>
      </c>
      <c r="F22" s="31" t="s">
        <v>517</v>
      </c>
    </row>
    <row r="23" spans="3:10" x14ac:dyDescent="0.25">
      <c r="C23" t="s">
        <v>238</v>
      </c>
      <c r="D23" s="31" t="s">
        <v>472</v>
      </c>
      <c r="E23" s="31" t="s">
        <v>472</v>
      </c>
      <c r="F23" s="31" t="s">
        <v>518</v>
      </c>
    </row>
    <row r="24" spans="3:10" x14ac:dyDescent="0.25">
      <c r="C24" t="s">
        <v>36</v>
      </c>
      <c r="D24" s="31" t="s">
        <v>473</v>
      </c>
      <c r="E24" s="31" t="s">
        <v>491</v>
      </c>
      <c r="F24" s="31" t="s">
        <v>519</v>
      </c>
    </row>
    <row r="25" spans="3:10" x14ac:dyDescent="0.25">
      <c r="C25" s="6" t="s">
        <v>38</v>
      </c>
      <c r="D25" s="30" t="s">
        <v>240</v>
      </c>
      <c r="E25" s="33" t="s">
        <v>241</v>
      </c>
      <c r="F25" s="34" t="s">
        <v>249</v>
      </c>
      <c r="G25" s="2"/>
      <c r="H25" s="2"/>
      <c r="I25" s="2"/>
      <c r="J25" s="2"/>
    </row>
    <row r="26" spans="3:10" x14ac:dyDescent="0.25">
      <c r="C26" t="s">
        <v>39</v>
      </c>
      <c r="D26" s="31" t="s">
        <v>474</v>
      </c>
      <c r="E26" s="31" t="s">
        <v>496</v>
      </c>
      <c r="F26" s="31" t="s">
        <v>520</v>
      </c>
    </row>
    <row r="27" spans="3:10" x14ac:dyDescent="0.25">
      <c r="C27" t="s">
        <v>40</v>
      </c>
      <c r="D27" s="31" t="s">
        <v>475</v>
      </c>
      <c r="E27" s="31" t="s">
        <v>497</v>
      </c>
      <c r="F27" s="31" t="s">
        <v>521</v>
      </c>
    </row>
    <row r="28" spans="3:10" x14ac:dyDescent="0.25">
      <c r="C28" t="s">
        <v>41</v>
      </c>
      <c r="D28" s="31" t="s">
        <v>476</v>
      </c>
      <c r="E28" s="31" t="s">
        <v>498</v>
      </c>
      <c r="F28" s="31" t="s">
        <v>523</v>
      </c>
    </row>
    <row r="29" spans="3:10" x14ac:dyDescent="0.25">
      <c r="C29" t="s">
        <v>42</v>
      </c>
      <c r="D29" s="31" t="s">
        <v>477</v>
      </c>
      <c r="E29" s="31" t="s">
        <v>499</v>
      </c>
      <c r="F29" s="31" t="s">
        <v>522</v>
      </c>
    </row>
    <row r="30" spans="3:10" x14ac:dyDescent="0.25">
      <c r="C30" t="s">
        <v>537</v>
      </c>
      <c r="D30" s="31" t="s">
        <v>553</v>
      </c>
      <c r="E30" s="31" t="s">
        <v>557</v>
      </c>
      <c r="F30" s="31" t="s">
        <v>561</v>
      </c>
    </row>
    <row r="31" spans="3:10" x14ac:dyDescent="0.25">
      <c r="C31" t="s">
        <v>539</v>
      </c>
      <c r="D31" s="31" t="s">
        <v>554</v>
      </c>
      <c r="E31" s="31" t="s">
        <v>558</v>
      </c>
      <c r="F31" s="31" t="s">
        <v>562</v>
      </c>
    </row>
    <row r="32" spans="3:10" x14ac:dyDescent="0.25">
      <c r="C32" t="s">
        <v>540</v>
      </c>
      <c r="D32" s="31" t="s">
        <v>555</v>
      </c>
      <c r="E32" s="31" t="s">
        <v>559</v>
      </c>
      <c r="F32" s="31" t="s">
        <v>563</v>
      </c>
    </row>
    <row r="33" spans="3:6" x14ac:dyDescent="0.25">
      <c r="C33" t="s">
        <v>538</v>
      </c>
      <c r="D33" s="31" t="s">
        <v>556</v>
      </c>
      <c r="E33" s="31" t="s">
        <v>560</v>
      </c>
      <c r="F33" s="31" t="s">
        <v>564</v>
      </c>
    </row>
    <row r="34" spans="3:6" x14ac:dyDescent="0.25">
      <c r="C34" t="s">
        <v>245</v>
      </c>
      <c r="D34" s="31" t="s">
        <v>478</v>
      </c>
      <c r="E34" s="31" t="s">
        <v>500</v>
      </c>
      <c r="F34" s="31" t="s">
        <v>524</v>
      </c>
    </row>
    <row r="35" spans="3:6" x14ac:dyDescent="0.25">
      <c r="C35" t="s">
        <v>246</v>
      </c>
      <c r="D35" s="31" t="s">
        <v>479</v>
      </c>
      <c r="E35" s="31" t="s">
        <v>501</v>
      </c>
      <c r="F35" s="31" t="s">
        <v>525</v>
      </c>
    </row>
    <row r="36" spans="3:6" x14ac:dyDescent="0.25">
      <c r="C36" t="s">
        <v>247</v>
      </c>
      <c r="D36" s="31" t="s">
        <v>480</v>
      </c>
      <c r="E36" s="31" t="s">
        <v>502</v>
      </c>
      <c r="F36" s="31" t="s">
        <v>526</v>
      </c>
    </row>
    <row r="37" spans="3:6" x14ac:dyDescent="0.25">
      <c r="C37" t="s">
        <v>248</v>
      </c>
      <c r="D37" s="31" t="s">
        <v>481</v>
      </c>
      <c r="E37" s="31" t="s">
        <v>503</v>
      </c>
      <c r="F37" s="31" t="s">
        <v>527</v>
      </c>
    </row>
    <row r="38" spans="3:6" x14ac:dyDescent="0.25">
      <c r="C38" t="s">
        <v>43</v>
      </c>
      <c r="D38" s="31" t="s">
        <v>482</v>
      </c>
      <c r="E38" s="31" t="s">
        <v>504</v>
      </c>
      <c r="F38" s="31" t="s">
        <v>528</v>
      </c>
    </row>
    <row r="40" spans="3:6" x14ac:dyDescent="0.25">
      <c r="C40" t="s">
        <v>456</v>
      </c>
    </row>
    <row r="41" spans="3:6" x14ac:dyDescent="0.25">
      <c r="C41" t="s">
        <v>457</v>
      </c>
    </row>
  </sheetData>
  <mergeCells count="1">
    <mergeCell ref="C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X22" sqref="X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2"/>
  <sheetViews>
    <sheetView workbookViewId="0">
      <selection activeCell="N24" sqref="N24"/>
    </sheetView>
  </sheetViews>
  <sheetFormatPr baseColWidth="10" defaultRowHeight="15" x14ac:dyDescent="0.25"/>
  <sheetData>
    <row r="2" spans="3:14" x14ac:dyDescent="0.25">
      <c r="C2" s="123" t="s">
        <v>569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</row>
    <row r="3" spans="3:14" x14ac:dyDescent="0.25">
      <c r="C3" s="121" t="s">
        <v>46</v>
      </c>
      <c r="D3" s="121"/>
      <c r="E3" s="121"/>
      <c r="F3" s="121"/>
      <c r="G3" s="121" t="s">
        <v>50</v>
      </c>
      <c r="H3" s="121"/>
      <c r="I3" s="121"/>
      <c r="J3" s="121"/>
      <c r="K3" s="121" t="s">
        <v>51</v>
      </c>
      <c r="L3" s="121"/>
      <c r="M3" s="121"/>
      <c r="N3" s="121"/>
    </row>
    <row r="4" spans="3:14" x14ac:dyDescent="0.25">
      <c r="C4" s="123" t="s">
        <v>47</v>
      </c>
      <c r="D4" s="123"/>
      <c r="E4" s="123"/>
      <c r="F4">
        <v>4.29</v>
      </c>
      <c r="G4" s="123" t="s">
        <v>47</v>
      </c>
      <c r="H4" s="123"/>
      <c r="I4" s="123"/>
      <c r="J4">
        <v>3.64</v>
      </c>
      <c r="K4" s="123" t="s">
        <v>47</v>
      </c>
      <c r="L4" s="123"/>
      <c r="M4" s="123"/>
      <c r="N4">
        <v>3.31</v>
      </c>
    </row>
    <row r="5" spans="3:14" x14ac:dyDescent="0.25">
      <c r="C5" s="123" t="s">
        <v>48</v>
      </c>
      <c r="D5" s="123"/>
      <c r="E5" s="123"/>
      <c r="F5">
        <v>0.19</v>
      </c>
      <c r="G5" s="123" t="s">
        <v>48</v>
      </c>
      <c r="H5" s="123"/>
      <c r="I5" s="123"/>
      <c r="J5">
        <v>0.13</v>
      </c>
      <c r="K5" s="123" t="s">
        <v>48</v>
      </c>
      <c r="L5" s="123"/>
      <c r="M5" s="123"/>
      <c r="N5">
        <v>0.11</v>
      </c>
    </row>
    <row r="6" spans="3:14" x14ac:dyDescent="0.25">
      <c r="C6" s="123" t="s">
        <v>49</v>
      </c>
      <c r="D6" s="123"/>
      <c r="E6" s="123"/>
      <c r="F6">
        <v>0.19</v>
      </c>
      <c r="G6" s="123" t="s">
        <v>49</v>
      </c>
      <c r="H6" s="123"/>
      <c r="I6" s="123"/>
      <c r="J6">
        <v>0.32</v>
      </c>
      <c r="K6" s="123" t="s">
        <v>49</v>
      </c>
      <c r="L6" s="123"/>
      <c r="M6" s="123"/>
      <c r="N6">
        <v>0.44</v>
      </c>
    </row>
    <row r="7" spans="3:14" x14ac:dyDescent="0.25">
      <c r="C7" s="121" t="s">
        <v>52</v>
      </c>
      <c r="D7" s="121"/>
      <c r="E7" s="121"/>
      <c r="F7" s="121"/>
      <c r="G7" s="121" t="s">
        <v>53</v>
      </c>
      <c r="H7" s="121"/>
      <c r="I7" s="121"/>
      <c r="J7" s="121"/>
      <c r="K7" s="121" t="s">
        <v>54</v>
      </c>
      <c r="L7" s="121"/>
      <c r="M7" s="121"/>
      <c r="N7" s="121"/>
    </row>
    <row r="8" spans="3:14" x14ac:dyDescent="0.25">
      <c r="C8" s="123" t="s">
        <v>47</v>
      </c>
      <c r="D8" s="123"/>
      <c r="E8" s="123"/>
      <c r="F8">
        <v>2.95</v>
      </c>
      <c r="G8" s="123" t="s">
        <v>47</v>
      </c>
      <c r="H8" s="123"/>
      <c r="I8" s="123"/>
      <c r="J8">
        <v>2.84</v>
      </c>
      <c r="K8" s="123" t="s">
        <v>47</v>
      </c>
      <c r="L8" s="123"/>
      <c r="M8" s="123"/>
      <c r="N8">
        <v>2.2000000000000002</v>
      </c>
    </row>
    <row r="9" spans="3:14" x14ac:dyDescent="0.25">
      <c r="C9" s="123" t="s">
        <v>48</v>
      </c>
      <c r="D9" s="123"/>
      <c r="E9" s="123"/>
      <c r="F9">
        <v>0.09</v>
      </c>
      <c r="G9" s="123" t="s">
        <v>48</v>
      </c>
      <c r="H9" s="123"/>
      <c r="I9" s="123"/>
      <c r="J9">
        <v>0.08</v>
      </c>
      <c r="K9" s="123" t="s">
        <v>48</v>
      </c>
      <c r="L9" s="123"/>
      <c r="M9" s="123"/>
      <c r="N9">
        <v>0.05</v>
      </c>
    </row>
    <row r="10" spans="3:14" x14ac:dyDescent="0.25">
      <c r="C10" s="123" t="s">
        <v>49</v>
      </c>
      <c r="D10" s="123"/>
      <c r="E10" s="123"/>
      <c r="F10">
        <v>0.53</v>
      </c>
      <c r="G10" s="123" t="s">
        <v>49</v>
      </c>
      <c r="H10" s="123"/>
      <c r="I10" s="123"/>
      <c r="J10">
        <v>0.62</v>
      </c>
      <c r="K10" s="123" t="s">
        <v>49</v>
      </c>
      <c r="L10" s="123"/>
      <c r="M10" s="123"/>
      <c r="N10">
        <v>0.67</v>
      </c>
    </row>
    <row r="11" spans="3:14" x14ac:dyDescent="0.25">
      <c r="C11" s="121" t="s">
        <v>55</v>
      </c>
      <c r="D11" s="121"/>
      <c r="E11" s="121"/>
      <c r="F11" s="121"/>
      <c r="G11" s="121" t="s">
        <v>56</v>
      </c>
      <c r="H11" s="121"/>
      <c r="I11" s="121"/>
      <c r="J11" s="121"/>
      <c r="K11" s="121" t="s">
        <v>57</v>
      </c>
      <c r="L11" s="121"/>
      <c r="M11" s="121"/>
      <c r="N11" s="121"/>
    </row>
    <row r="12" spans="3:14" x14ac:dyDescent="0.25">
      <c r="C12" s="123" t="s">
        <v>47</v>
      </c>
      <c r="D12" s="123"/>
      <c r="E12" s="123"/>
      <c r="F12">
        <v>2.16</v>
      </c>
      <c r="G12" s="123" t="s">
        <v>47</v>
      </c>
      <c r="H12" s="123"/>
      <c r="I12" s="123"/>
      <c r="J12">
        <v>2.0499999999999998</v>
      </c>
      <c r="K12" s="123" t="s">
        <v>47</v>
      </c>
      <c r="L12" s="123"/>
      <c r="M12" s="123"/>
      <c r="N12">
        <v>1.93</v>
      </c>
    </row>
    <row r="13" spans="3:14" x14ac:dyDescent="0.25">
      <c r="C13" s="123" t="s">
        <v>48</v>
      </c>
      <c r="D13" s="123"/>
      <c r="E13" s="123"/>
      <c r="F13">
        <v>0.04</v>
      </c>
      <c r="G13" s="123" t="s">
        <v>48</v>
      </c>
      <c r="H13" s="123"/>
      <c r="I13" s="123"/>
      <c r="J13">
        <v>0.04</v>
      </c>
      <c r="K13" s="123" t="s">
        <v>48</v>
      </c>
      <c r="L13" s="123"/>
      <c r="M13" s="123"/>
      <c r="N13">
        <v>0.03</v>
      </c>
    </row>
    <row r="14" spans="3:14" x14ac:dyDescent="0.25">
      <c r="C14" s="123" t="s">
        <v>49</v>
      </c>
      <c r="D14" s="123"/>
      <c r="E14" s="123"/>
      <c r="F14">
        <v>0.72</v>
      </c>
      <c r="G14" s="123" t="s">
        <v>49</v>
      </c>
      <c r="H14" s="123"/>
      <c r="I14" s="123"/>
      <c r="J14">
        <v>0.76</v>
      </c>
      <c r="K14" s="123" t="s">
        <v>49</v>
      </c>
      <c r="L14" s="123"/>
      <c r="M14" s="123"/>
      <c r="N14">
        <v>0.8</v>
      </c>
    </row>
    <row r="15" spans="3:14" x14ac:dyDescent="0.25">
      <c r="C15" s="121" t="s">
        <v>58</v>
      </c>
      <c r="D15" s="121"/>
      <c r="E15" s="121"/>
      <c r="F15" s="121"/>
      <c r="G15" s="121" t="s">
        <v>59</v>
      </c>
      <c r="H15" s="121"/>
      <c r="I15" s="121"/>
      <c r="J15" s="121"/>
      <c r="K15" s="121" t="s">
        <v>60</v>
      </c>
      <c r="L15" s="121"/>
      <c r="M15" s="121"/>
      <c r="N15" s="121"/>
    </row>
    <row r="16" spans="3:14" x14ac:dyDescent="0.25">
      <c r="C16" s="123" t="s">
        <v>47</v>
      </c>
      <c r="D16" s="123"/>
      <c r="E16" s="123"/>
      <c r="F16">
        <v>1.83</v>
      </c>
      <c r="G16" s="123" t="s">
        <v>47</v>
      </c>
      <c r="H16" s="123"/>
      <c r="I16" s="123"/>
      <c r="J16">
        <v>1.76</v>
      </c>
      <c r="K16" s="123" t="s">
        <v>47</v>
      </c>
      <c r="L16" s="123"/>
      <c r="M16" s="123"/>
      <c r="N16">
        <v>1.42</v>
      </c>
    </row>
    <row r="17" spans="3:14" x14ac:dyDescent="0.25">
      <c r="C17" s="123" t="s">
        <v>48</v>
      </c>
      <c r="D17" s="123"/>
      <c r="E17" s="123"/>
      <c r="F17">
        <v>0.03</v>
      </c>
      <c r="G17" s="123" t="s">
        <v>48</v>
      </c>
      <c r="H17" s="123"/>
      <c r="I17" s="123"/>
      <c r="J17">
        <v>0.03</v>
      </c>
      <c r="K17" s="123" t="s">
        <v>48</v>
      </c>
      <c r="L17" s="123"/>
      <c r="M17" s="123"/>
      <c r="N17">
        <v>0.02</v>
      </c>
    </row>
    <row r="18" spans="3:14" x14ac:dyDescent="0.25">
      <c r="C18" s="123" t="s">
        <v>49</v>
      </c>
      <c r="D18" s="123"/>
      <c r="E18" s="123"/>
      <c r="F18">
        <v>0.83</v>
      </c>
      <c r="G18" s="123" t="s">
        <v>49</v>
      </c>
      <c r="H18" s="123"/>
      <c r="I18" s="123"/>
      <c r="J18">
        <v>0.87</v>
      </c>
      <c r="K18" s="123" t="s">
        <v>49</v>
      </c>
      <c r="L18" s="123"/>
      <c r="M18" s="123"/>
      <c r="N18">
        <v>0.89</v>
      </c>
    </row>
    <row r="19" spans="3:14" x14ac:dyDescent="0.25">
      <c r="C19" s="121" t="s">
        <v>566</v>
      </c>
      <c r="D19" s="121"/>
      <c r="E19" s="121"/>
      <c r="F19" s="121"/>
      <c r="G19" s="121" t="s">
        <v>567</v>
      </c>
      <c r="H19" s="121"/>
      <c r="I19" s="121"/>
      <c r="J19" s="121"/>
      <c r="K19" s="121" t="s">
        <v>568</v>
      </c>
      <c r="L19" s="121"/>
      <c r="M19" s="121"/>
      <c r="N19" s="121"/>
    </row>
    <row r="20" spans="3:14" x14ac:dyDescent="0.25">
      <c r="C20" s="123" t="s">
        <v>47</v>
      </c>
      <c r="D20" s="123"/>
      <c r="E20" s="123"/>
      <c r="F20">
        <v>1.23</v>
      </c>
      <c r="G20" s="123" t="s">
        <v>47</v>
      </c>
      <c r="H20" s="123"/>
      <c r="I20" s="123"/>
      <c r="J20">
        <v>1.1200000000000001</v>
      </c>
      <c r="K20" s="123" t="s">
        <v>47</v>
      </c>
      <c r="L20" s="123"/>
      <c r="M20" s="123"/>
      <c r="N20">
        <v>1.08</v>
      </c>
    </row>
    <row r="21" spans="3:14" x14ac:dyDescent="0.25">
      <c r="C21" s="123" t="s">
        <v>48</v>
      </c>
      <c r="D21" s="123"/>
      <c r="E21" s="123"/>
      <c r="F21">
        <v>0.01</v>
      </c>
      <c r="G21" s="123" t="s">
        <v>48</v>
      </c>
      <c r="H21" s="123"/>
      <c r="I21" s="123"/>
      <c r="J21">
        <v>0.01</v>
      </c>
      <c r="K21" s="123" t="s">
        <v>48</v>
      </c>
      <c r="L21" s="123"/>
      <c r="M21" s="123"/>
      <c r="N21">
        <v>0.01</v>
      </c>
    </row>
    <row r="22" spans="3:14" x14ac:dyDescent="0.25">
      <c r="C22" s="123" t="s">
        <v>49</v>
      </c>
      <c r="D22" s="123"/>
      <c r="E22" s="123"/>
      <c r="F22">
        <v>0.9</v>
      </c>
      <c r="G22" s="123" t="s">
        <v>49</v>
      </c>
      <c r="H22" s="123"/>
      <c r="I22" s="123"/>
      <c r="J22">
        <v>0.92</v>
      </c>
      <c r="K22" s="123" t="s">
        <v>49</v>
      </c>
      <c r="L22" s="123"/>
      <c r="M22" s="123"/>
      <c r="N22">
        <v>0.93</v>
      </c>
    </row>
  </sheetData>
  <mergeCells count="61">
    <mergeCell ref="C3:F3"/>
    <mergeCell ref="C4:E4"/>
    <mergeCell ref="C5:E5"/>
    <mergeCell ref="K5:M5"/>
    <mergeCell ref="G3:J3"/>
    <mergeCell ref="G4:I4"/>
    <mergeCell ref="G5:I5"/>
    <mergeCell ref="G6:I6"/>
    <mergeCell ref="K3:N3"/>
    <mergeCell ref="K4:M4"/>
    <mergeCell ref="K6:M6"/>
    <mergeCell ref="K9:M9"/>
    <mergeCell ref="C9:E9"/>
    <mergeCell ref="C10:E10"/>
    <mergeCell ref="G9:I9"/>
    <mergeCell ref="G10:I10"/>
    <mergeCell ref="K10:M10"/>
    <mergeCell ref="C6:E6"/>
    <mergeCell ref="K11:N11"/>
    <mergeCell ref="K12:M12"/>
    <mergeCell ref="K13:M13"/>
    <mergeCell ref="C11:F11"/>
    <mergeCell ref="C12:E12"/>
    <mergeCell ref="C13:E13"/>
    <mergeCell ref="G11:J11"/>
    <mergeCell ref="G12:I12"/>
    <mergeCell ref="G13:I13"/>
    <mergeCell ref="C7:F7"/>
    <mergeCell ref="C8:E8"/>
    <mergeCell ref="K7:N7"/>
    <mergeCell ref="K8:M8"/>
    <mergeCell ref="G7:J7"/>
    <mergeCell ref="G8:I8"/>
    <mergeCell ref="K16:M16"/>
    <mergeCell ref="K14:M14"/>
    <mergeCell ref="C15:F15"/>
    <mergeCell ref="K15:N15"/>
    <mergeCell ref="C14:E14"/>
    <mergeCell ref="G14:I14"/>
    <mergeCell ref="C18:E18"/>
    <mergeCell ref="G15:J15"/>
    <mergeCell ref="G16:I16"/>
    <mergeCell ref="G17:I17"/>
    <mergeCell ref="G18:I18"/>
    <mergeCell ref="C16:E16"/>
    <mergeCell ref="C2:N2"/>
    <mergeCell ref="C21:E21"/>
    <mergeCell ref="G21:I21"/>
    <mergeCell ref="K21:M21"/>
    <mergeCell ref="C22:E22"/>
    <mergeCell ref="G22:I22"/>
    <mergeCell ref="K22:M22"/>
    <mergeCell ref="C19:F19"/>
    <mergeCell ref="G19:J19"/>
    <mergeCell ref="K19:N19"/>
    <mergeCell ref="C20:E20"/>
    <mergeCell ref="G20:I20"/>
    <mergeCell ref="K20:M20"/>
    <mergeCell ref="K17:M17"/>
    <mergeCell ref="K18:M18"/>
    <mergeCell ref="C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Figura 1</vt:lpstr>
      <vt:lpstr>Tabla 3</vt:lpstr>
      <vt:lpstr>Tabla 4</vt:lpstr>
      <vt:lpstr>Figura 2a y 2b</vt:lpstr>
      <vt:lpstr>Tabla 5</vt:lpstr>
      <vt:lpstr>TabS1</vt:lpstr>
      <vt:lpstr>Figura S1</vt:lpstr>
      <vt:lpstr>Figura S2</vt:lpstr>
      <vt:lpstr>Tabla S2</vt:lpstr>
      <vt:lpstr>Figura S3</vt:lpstr>
      <vt:lpstr>Figura 3 PLSDA</vt:lpstr>
      <vt:lpstr>Figura 4a y 4b PLSDA</vt:lpstr>
      <vt:lpstr>Tabla 6</vt:lpstr>
      <vt:lpstr>Tabla 7</vt:lpstr>
      <vt:lpstr>Modelo multivariado PLSDA</vt:lpstr>
      <vt:lpstr>Figura funciones distribucion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Esteban Rebellon Sanchez</dc:creator>
  <cp:lastModifiedBy>DAVID</cp:lastModifiedBy>
  <dcterms:created xsi:type="dcterms:W3CDTF">2021-12-22T12:36:33Z</dcterms:created>
  <dcterms:modified xsi:type="dcterms:W3CDTF">2022-06-13T17:45:33Z</dcterms:modified>
</cp:coreProperties>
</file>