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rudd\Desktop\ROIShop\Fluke\"/>
    </mc:Choice>
  </mc:AlternateContent>
  <bookViews>
    <workbookView xWindow="0" yWindow="465" windowWidth="21675" windowHeight="16440"/>
  </bookViews>
  <sheets>
    <sheet name="Calculation Fields" sheetId="9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9" l="1"/>
  <c r="I28" i="9"/>
  <c r="I27" i="9"/>
  <c r="I24" i="9" l="1"/>
  <c r="I23" i="9"/>
  <c r="I22" i="9"/>
  <c r="I21" i="9"/>
  <c r="I18" i="9"/>
  <c r="I17" i="9"/>
  <c r="I16" i="9"/>
  <c r="I15" i="9"/>
  <c r="I14" i="9"/>
  <c r="I13" i="9"/>
  <c r="I25" i="9" l="1"/>
  <c r="I19" i="9"/>
</calcChain>
</file>

<file path=xl/sharedStrings.xml><?xml version="1.0" encoding="utf-8"?>
<sst xmlns="http://schemas.openxmlformats.org/spreadsheetml/2006/main" count="86" uniqueCount="79">
  <si>
    <t>Field Name</t>
  </si>
  <si>
    <t>Formula</t>
  </si>
  <si>
    <t>Demo Value</t>
  </si>
  <si>
    <t>Input</t>
  </si>
  <si>
    <t>Units</t>
  </si>
  <si>
    <t>Comments</t>
  </si>
  <si>
    <t>B3</t>
  </si>
  <si>
    <t>B4</t>
  </si>
  <si>
    <t>B5</t>
  </si>
  <si>
    <t>B6</t>
  </si>
  <si>
    <t>Field Type</t>
  </si>
  <si>
    <t>INPUTS</t>
  </si>
  <si>
    <t>First Name</t>
  </si>
  <si>
    <t>Last Name</t>
  </si>
  <si>
    <t>Email</t>
  </si>
  <si>
    <t>B7</t>
  </si>
  <si>
    <t>C3</t>
  </si>
  <si>
    <t>C4</t>
  </si>
  <si>
    <t>C5</t>
  </si>
  <si>
    <t>C6</t>
  </si>
  <si>
    <t>C7</t>
  </si>
  <si>
    <t>Company</t>
  </si>
  <si>
    <t>B1</t>
  </si>
  <si>
    <t>B2</t>
  </si>
  <si>
    <t>Number of hours spent on data entry per week</t>
  </si>
  <si>
    <t>Number of hours spent on assembling reports per week</t>
  </si>
  <si>
    <t>Number of hours spent on locating parts per week</t>
  </si>
  <si>
    <t>Number of hours spent on unplanned maintenance</t>
  </si>
  <si>
    <t>Amount spent on expedited shipping costs per week</t>
  </si>
  <si>
    <t>Hours of unplanned downtime per week</t>
  </si>
  <si>
    <t>Potential revenue lost due to downtime per hour</t>
  </si>
  <si>
    <t>Fluke</t>
  </si>
  <si>
    <t>C1</t>
  </si>
  <si>
    <t>C2</t>
  </si>
  <si>
    <t>Reducing data entry (cost savings)</t>
  </si>
  <si>
    <t>Maximizing labor resources  (cost savings)</t>
  </si>
  <si>
    <t>Reducing time spent assembling reports  (cost savings)</t>
  </si>
  <si>
    <t>Reducing time spent locating parts  (cost savings)</t>
  </si>
  <si>
    <t>Reducing cost of expedited parts shipping  (cost savings)</t>
  </si>
  <si>
    <t>Reducing loss in revenue due to downtime  (cost savings)</t>
  </si>
  <si>
    <t>Total annual savings  (cost savings)</t>
  </si>
  <si>
    <t>SUM(C1:C6)</t>
  </si>
  <si>
    <t>B1*22.5*52*0.5</t>
  </si>
  <si>
    <t>B4*22.5*52*0.1</t>
  </si>
  <si>
    <t>B2*22.5*52*0.1</t>
  </si>
  <si>
    <t>B3*22.5*52*0.5</t>
  </si>
  <si>
    <t>B5*52*0.1</t>
  </si>
  <si>
    <t>B6*B7*52*0.1</t>
  </si>
  <si>
    <t>D1</t>
  </si>
  <si>
    <t>D2</t>
  </si>
  <si>
    <t>D3</t>
  </si>
  <si>
    <t>D4</t>
  </si>
  <si>
    <t>D7</t>
  </si>
  <si>
    <t>B1*52</t>
  </si>
  <si>
    <t>Reducing data entry (time savings)</t>
  </si>
  <si>
    <t>Maximizing labor resources  (time savings)</t>
  </si>
  <si>
    <t>Reducing time spent assembling reports  (time savings)</t>
  </si>
  <si>
    <t>Reducing time spent locating parts  (time savings)</t>
  </si>
  <si>
    <t>Total annual savings  (time savings)</t>
  </si>
  <si>
    <t>B4*52*0.1</t>
  </si>
  <si>
    <t>B2*52</t>
  </si>
  <si>
    <t>B3*52</t>
  </si>
  <si>
    <t>SUM(D1:D4)</t>
  </si>
  <si>
    <t>Title</t>
  </si>
  <si>
    <t>Phone</t>
  </si>
  <si>
    <t>Z1</t>
  </si>
  <si>
    <t>Z2</t>
  </si>
  <si>
    <t>Z3</t>
  </si>
  <si>
    <t>Z4</t>
  </si>
  <si>
    <t>Z5</t>
  </si>
  <si>
    <t>Z6</t>
  </si>
  <si>
    <t>E1</t>
  </si>
  <si>
    <t>Total Labor and productivity costs</t>
  </si>
  <si>
    <t>E2</t>
  </si>
  <si>
    <t>Total Parts and inventory costs</t>
  </si>
  <si>
    <t>E3</t>
  </si>
  <si>
    <t>Total Downtime Costs</t>
  </si>
  <si>
    <t>C4+C5</t>
  </si>
  <si>
    <t>C1+C2+C3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</si>
</sst>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222121"/>
      <name val="Calibri"/>
      <family val="2"/>
      <scheme val="minor"/>
    </font>
    <font>
      <sz val="11"/>
      <color rgb="FF22212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5" fontId="5" fillId="0" borderId="0" xfId="2" applyNumberFormat="1" applyFont="1"/>
    <xf numFmtId="37" fontId="5" fillId="0" borderId="0" xfId="1" applyNumberFormat="1" applyFont="1"/>
    <xf numFmtId="1" fontId="5" fillId="0" borderId="0" xfId="0" applyNumberFormat="1" applyFont="1"/>
    <xf numFmtId="37" fontId="6" fillId="0" borderId="0" xfId="1" applyNumberFormat="1" applyFont="1"/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quotePrefix="1" applyNumberFormat="1" applyFont="1" applyAlignment="1">
      <alignment horizontal="left"/>
    </xf>
    <xf numFmtId="49" fontId="6" fillId="0" borderId="0" xfId="1" quotePrefix="1" applyNumberFormat="1" applyFont="1" applyAlignment="1">
      <alignment horizontal="left"/>
    </xf>
    <xf numFmtId="49" fontId="5" fillId="2" borderId="0" xfId="0" quotePrefix="1" applyNumberFormat="1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6" fillId="0" borderId="0" xfId="0" quotePrefix="1" applyNumberFormat="1" applyFont="1" applyFill="1" applyAlignment="1">
      <alignment horizontal="left"/>
    </xf>
    <xf numFmtId="49" fontId="6" fillId="0" borderId="0" xfId="2" quotePrefix="1" applyNumberFormat="1" applyFont="1" applyFill="1" applyAlignment="1">
      <alignment horizontal="left"/>
    </xf>
    <xf numFmtId="49" fontId="6" fillId="0" borderId="0" xfId="1" quotePrefix="1" applyNumberFormat="1" applyFont="1" applyFill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0" xfId="0" applyFont="1" applyFill="1" applyAlignment="1">
      <alignment vertical="center"/>
    </xf>
    <xf numFmtId="164" fontId="8" fillId="0" borderId="0" xfId="0" applyNumberFormat="1" applyFont="1" applyFill="1" applyAlignment="1">
      <alignment vertical="center"/>
    </xf>
    <xf numFmtId="0" fontId="0" fillId="0" borderId="0" xfId="0" applyFill="1"/>
    <xf numFmtId="165" fontId="6" fillId="0" borderId="0" xfId="2" applyNumberFormat="1" applyFont="1"/>
    <xf numFmtId="165" fontId="6" fillId="0" borderId="0" xfId="3" applyNumberFormat="1" applyFont="1"/>
    <xf numFmtId="165" fontId="6" fillId="0" borderId="0" xfId="1" applyNumberFormat="1" applyFont="1"/>
  </cellXfs>
  <cellStyles count="16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222121"/>
      <color rgb="FFCCCCCC"/>
      <color rgb="FF1F74BB"/>
      <color rgb="FF7F7F80"/>
      <color rgb="FFFAA41A"/>
      <color rgb="FF6EBE49"/>
      <color rgb="FFF7F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topLeftCell="D1" workbookViewId="0">
      <selection activeCell="F29" sqref="F29"/>
    </sheetView>
  </sheetViews>
  <sheetFormatPr defaultColWidth="8.85546875" defaultRowHeight="15" x14ac:dyDescent="0.25"/>
  <cols>
    <col min="1" max="3" width="0" hidden="1" customWidth="1"/>
    <col min="4" max="4" width="4.42578125" customWidth="1"/>
    <col min="5" max="5" width="10.7109375" customWidth="1"/>
    <col min="6" max="6" width="59" customWidth="1"/>
    <col min="7" max="7" width="14.42578125" customWidth="1"/>
    <col min="8" max="8" width="37" style="12" customWidth="1"/>
    <col min="9" max="9" width="22.85546875" customWidth="1"/>
    <col min="10" max="10" width="24" customWidth="1"/>
    <col min="11" max="11" width="20.42578125" bestFit="1" customWidth="1"/>
  </cols>
  <sheetData>
    <row r="2" spans="1:14" x14ac:dyDescent="0.25">
      <c r="E2" s="1" t="s">
        <v>31</v>
      </c>
      <c r="F2" s="1"/>
      <c r="G2" s="1"/>
      <c r="H2" s="9"/>
      <c r="I2" s="1"/>
    </row>
    <row r="3" spans="1:14" x14ac:dyDescent="0.25">
      <c r="E3" s="1"/>
      <c r="F3" s="1"/>
      <c r="G3" s="1"/>
      <c r="H3" s="9"/>
      <c r="I3" s="1"/>
    </row>
    <row r="4" spans="1:14" x14ac:dyDescent="0.25">
      <c r="E4" s="1" t="s">
        <v>0</v>
      </c>
      <c r="F4" s="1" t="s">
        <v>11</v>
      </c>
      <c r="G4" s="1" t="s">
        <v>10</v>
      </c>
      <c r="H4" s="9" t="s">
        <v>1</v>
      </c>
      <c r="I4" s="1" t="s">
        <v>2</v>
      </c>
      <c r="J4" s="1" t="s">
        <v>4</v>
      </c>
      <c r="K4" s="1" t="s">
        <v>5</v>
      </c>
    </row>
    <row r="5" spans="1:14" x14ac:dyDescent="0.25">
      <c r="A5">
        <v>182</v>
      </c>
      <c r="B5">
        <v>796</v>
      </c>
      <c r="C5">
        <v>3</v>
      </c>
      <c r="E5" s="4" t="s">
        <v>22</v>
      </c>
      <c r="F5" s="16" t="s">
        <v>24</v>
      </c>
      <c r="G5" s="4" t="s">
        <v>3</v>
      </c>
      <c r="H5" s="10"/>
      <c r="I5" s="22">
        <v>10</v>
      </c>
    </row>
    <row r="6" spans="1:14" x14ac:dyDescent="0.25">
      <c r="A6">
        <v>183</v>
      </c>
      <c r="B6">
        <v>797</v>
      </c>
      <c r="C6">
        <v>4</v>
      </c>
      <c r="E6" s="4" t="s">
        <v>23</v>
      </c>
      <c r="F6" s="16" t="s">
        <v>25</v>
      </c>
      <c r="G6" s="4" t="s">
        <v>3</v>
      </c>
      <c r="H6" s="10"/>
      <c r="I6" s="22">
        <v>15</v>
      </c>
    </row>
    <row r="7" spans="1:14" x14ac:dyDescent="0.25">
      <c r="A7">
        <v>184</v>
      </c>
      <c r="B7">
        <v>798</v>
      </c>
      <c r="C7">
        <v>5</v>
      </c>
      <c r="E7" s="4" t="s">
        <v>6</v>
      </c>
      <c r="F7" s="16" t="s">
        <v>26</v>
      </c>
      <c r="G7" s="4" t="s">
        <v>3</v>
      </c>
      <c r="H7" s="10"/>
      <c r="I7" s="22">
        <v>2</v>
      </c>
    </row>
    <row r="8" spans="1:14" s="4" customFormat="1" x14ac:dyDescent="0.25">
      <c r="A8" s="4">
        <v>185</v>
      </c>
      <c r="B8" s="4">
        <v>799</v>
      </c>
      <c r="C8" s="4">
        <v>6</v>
      </c>
      <c r="E8" s="4" t="s">
        <v>7</v>
      </c>
      <c r="F8" s="16" t="s">
        <v>27</v>
      </c>
      <c r="G8" s="4" t="s">
        <v>3</v>
      </c>
      <c r="H8" s="10"/>
      <c r="I8" s="22">
        <v>20</v>
      </c>
      <c r="M8"/>
      <c r="N8"/>
    </row>
    <row r="9" spans="1:14" s="4" customFormat="1" x14ac:dyDescent="0.25">
      <c r="A9" s="4">
        <v>186</v>
      </c>
      <c r="B9" s="4">
        <v>800</v>
      </c>
      <c r="C9" s="4">
        <v>7</v>
      </c>
      <c r="E9" s="4" t="s">
        <v>8</v>
      </c>
      <c r="F9" s="16" t="s">
        <v>28</v>
      </c>
      <c r="G9" s="4" t="s">
        <v>3</v>
      </c>
      <c r="H9" s="10"/>
      <c r="I9" s="23">
        <v>200</v>
      </c>
      <c r="M9"/>
      <c r="N9"/>
    </row>
    <row r="10" spans="1:14" s="4" customFormat="1" x14ac:dyDescent="0.25">
      <c r="A10" s="4">
        <v>704</v>
      </c>
      <c r="B10" s="4">
        <v>863</v>
      </c>
      <c r="E10" s="4" t="s">
        <v>9</v>
      </c>
      <c r="F10" s="16" t="s">
        <v>29</v>
      </c>
      <c r="G10" s="4" t="s">
        <v>3</v>
      </c>
      <c r="H10" s="10"/>
      <c r="I10" s="22">
        <v>2</v>
      </c>
      <c r="M10"/>
    </row>
    <row r="11" spans="1:14" s="4" customFormat="1" x14ac:dyDescent="0.25">
      <c r="E11" s="4" t="s">
        <v>15</v>
      </c>
      <c r="F11" s="16" t="s">
        <v>30</v>
      </c>
      <c r="G11" s="4" t="s">
        <v>3</v>
      </c>
      <c r="H11" s="10"/>
      <c r="I11" s="23">
        <v>1000</v>
      </c>
      <c r="M11"/>
    </row>
    <row r="12" spans="1:14" x14ac:dyDescent="0.25">
      <c r="I12" s="24"/>
    </row>
    <row r="13" spans="1:14" s="4" customFormat="1" x14ac:dyDescent="0.25">
      <c r="E13" s="4" t="s">
        <v>32</v>
      </c>
      <c r="F13" s="17" t="s">
        <v>34</v>
      </c>
      <c r="H13" s="19" t="s">
        <v>42</v>
      </c>
      <c r="I13" s="25">
        <f>I5*22.5*52*0.5</f>
        <v>5850</v>
      </c>
    </row>
    <row r="14" spans="1:14" s="4" customFormat="1" x14ac:dyDescent="0.25">
      <c r="E14" s="4" t="s">
        <v>33</v>
      </c>
      <c r="F14" s="17" t="s">
        <v>35</v>
      </c>
      <c r="H14" s="18" t="s">
        <v>43</v>
      </c>
      <c r="I14" s="26">
        <f>I8*22.5*52*0.1</f>
        <v>2340</v>
      </c>
    </row>
    <row r="15" spans="1:14" s="4" customFormat="1" x14ac:dyDescent="0.25">
      <c r="E15" s="4" t="s">
        <v>16</v>
      </c>
      <c r="F15" s="17" t="s">
        <v>36</v>
      </c>
      <c r="H15" s="20" t="s">
        <v>44</v>
      </c>
      <c r="I15" s="26">
        <f>I6*22.5*52*0.1</f>
        <v>1755</v>
      </c>
    </row>
    <row r="16" spans="1:14" s="4" customFormat="1" x14ac:dyDescent="0.25">
      <c r="A16" s="4">
        <v>187</v>
      </c>
      <c r="B16" s="4">
        <v>801</v>
      </c>
      <c r="C16" s="4">
        <v>6</v>
      </c>
      <c r="E16" s="4" t="s">
        <v>17</v>
      </c>
      <c r="F16" s="17" t="s">
        <v>37</v>
      </c>
      <c r="H16" s="20" t="s">
        <v>45</v>
      </c>
      <c r="I16" s="27">
        <f>I7*22.5*52*0.5</f>
        <v>1170</v>
      </c>
      <c r="M16"/>
    </row>
    <row r="17" spans="1:13" s="4" customFormat="1" x14ac:dyDescent="0.25">
      <c r="A17" s="4">
        <v>188</v>
      </c>
      <c r="B17" s="4">
        <v>802</v>
      </c>
      <c r="C17" s="4">
        <v>7</v>
      </c>
      <c r="E17" s="4" t="s">
        <v>18</v>
      </c>
      <c r="F17" s="17" t="s">
        <v>38</v>
      </c>
      <c r="H17" s="20" t="s">
        <v>46</v>
      </c>
      <c r="I17" s="27">
        <f>I9*52*0.1</f>
        <v>1040</v>
      </c>
      <c r="M17"/>
    </row>
    <row r="18" spans="1:13" s="4" customFormat="1" x14ac:dyDescent="0.25">
      <c r="E18" s="4" t="s">
        <v>19</v>
      </c>
      <c r="F18" s="21" t="s">
        <v>39</v>
      </c>
      <c r="H18" s="20" t="s">
        <v>47</v>
      </c>
      <c r="I18" s="25">
        <f>I10*I11*52*0.1</f>
        <v>10400</v>
      </c>
    </row>
    <row r="19" spans="1:13" s="4" customFormat="1" x14ac:dyDescent="0.25">
      <c r="E19" s="4" t="s">
        <v>20</v>
      </c>
      <c r="F19" s="21" t="s">
        <v>40</v>
      </c>
      <c r="H19" s="20" t="s">
        <v>41</v>
      </c>
      <c r="I19" s="27">
        <f>SUM(I13:I18)</f>
        <v>22555</v>
      </c>
    </row>
    <row r="20" spans="1:13" s="4" customFormat="1" x14ac:dyDescent="0.25">
      <c r="H20" s="11"/>
      <c r="I20" s="8"/>
    </row>
    <row r="21" spans="1:13" s="4" customFormat="1" x14ac:dyDescent="0.25">
      <c r="E21" s="4" t="s">
        <v>48</v>
      </c>
      <c r="F21" s="17" t="s">
        <v>54</v>
      </c>
      <c r="H21" s="14" t="s">
        <v>53</v>
      </c>
      <c r="I21" s="8">
        <f>I5*52</f>
        <v>520</v>
      </c>
    </row>
    <row r="22" spans="1:13" s="4" customFormat="1" x14ac:dyDescent="0.25">
      <c r="E22" s="4" t="s">
        <v>49</v>
      </c>
      <c r="F22" s="17" t="s">
        <v>55</v>
      </c>
      <c r="H22" s="14" t="s">
        <v>59</v>
      </c>
      <c r="I22" s="8">
        <f>I8*52*0.1</f>
        <v>104</v>
      </c>
    </row>
    <row r="23" spans="1:13" s="4" customFormat="1" x14ac:dyDescent="0.25">
      <c r="E23" s="4" t="s">
        <v>50</v>
      </c>
      <c r="F23" s="17" t="s">
        <v>56</v>
      </c>
      <c r="H23" s="14" t="s">
        <v>60</v>
      </c>
      <c r="I23" s="8">
        <f>I6*52</f>
        <v>780</v>
      </c>
    </row>
    <row r="24" spans="1:13" s="4" customFormat="1" x14ac:dyDescent="0.25">
      <c r="E24" s="4" t="s">
        <v>51</v>
      </c>
      <c r="F24" s="17" t="s">
        <v>57</v>
      </c>
      <c r="H24" s="14" t="s">
        <v>61</v>
      </c>
      <c r="I24" s="8">
        <f>I7*52</f>
        <v>104</v>
      </c>
    </row>
    <row r="25" spans="1:13" s="4" customFormat="1" x14ac:dyDescent="0.25">
      <c r="E25" s="4" t="s">
        <v>52</v>
      </c>
      <c r="F25" s="21" t="s">
        <v>58</v>
      </c>
      <c r="H25" s="14" t="s">
        <v>62</v>
      </c>
      <c r="I25" s="8">
        <f>SUM(I21:I24)</f>
        <v>1508</v>
      </c>
    </row>
    <row r="26" spans="1:13" s="4" customFormat="1" x14ac:dyDescent="0.25">
      <c r="F26" s="21"/>
      <c r="H26" s="14"/>
      <c r="I26" s="8"/>
    </row>
    <row r="27" spans="1:13" s="4" customFormat="1" x14ac:dyDescent="0.25">
      <c r="E27" s="4" t="s">
        <v>71</v>
      </c>
      <c r="F27" s="21" t="s">
        <v>72</v>
      </c>
      <c r="H27" s="14" t="s">
        <v>78</v>
      </c>
      <c r="I27" s="8">
        <f>I13+I14+I15</f>
        <v>9945</v>
      </c>
    </row>
    <row r="28" spans="1:13" s="4" customFormat="1" x14ac:dyDescent="0.25">
      <c r="E28" s="4" t="s">
        <v>73</v>
      </c>
      <c r="F28" s="21" t="s">
        <v>74</v>
      </c>
      <c r="H28" s="14" t="s">
        <v>77</v>
      </c>
      <c r="I28" s="8">
        <f>I16+I17</f>
        <v>2210</v>
      </c>
    </row>
    <row r="29" spans="1:13" s="4" customFormat="1" x14ac:dyDescent="0.25">
      <c r="E29" s="4" t="s">
        <v>75</v>
      </c>
      <c r="F29" s="21" t="s">
        <v>76</v>
      </c>
      <c r="H29" s="14" t="s">
        <v>19</v>
      </c>
      <c r="I29" s="8">
        <f>I18</f>
        <v>10400</v>
      </c>
    </row>
    <row r="30" spans="1:13" s="4" customFormat="1" x14ac:dyDescent="0.25">
      <c r="H30" s="11"/>
      <c r="I30" s="8"/>
    </row>
    <row r="31" spans="1:13" s="4" customFormat="1" x14ac:dyDescent="0.25">
      <c r="B31" s="4">
        <v>857</v>
      </c>
      <c r="E31" s="4" t="s">
        <v>65</v>
      </c>
      <c r="F31" s="4" t="s">
        <v>12</v>
      </c>
      <c r="H31" s="11"/>
      <c r="I31" s="8"/>
    </row>
    <row r="32" spans="1:13" x14ac:dyDescent="0.25">
      <c r="B32" s="4">
        <v>859</v>
      </c>
      <c r="E32" s="4" t="s">
        <v>66</v>
      </c>
      <c r="F32" s="4" t="s">
        <v>13</v>
      </c>
    </row>
    <row r="33" spans="2:9" x14ac:dyDescent="0.25">
      <c r="B33" s="4">
        <v>858</v>
      </c>
      <c r="E33" s="4" t="s">
        <v>67</v>
      </c>
      <c r="F33" s="2" t="s">
        <v>63</v>
      </c>
    </row>
    <row r="34" spans="2:9" x14ac:dyDescent="0.25">
      <c r="B34" s="4">
        <v>860</v>
      </c>
      <c r="E34" s="4" t="s">
        <v>68</v>
      </c>
      <c r="F34" s="4" t="s">
        <v>21</v>
      </c>
      <c r="G34" s="3"/>
      <c r="H34" s="13"/>
      <c r="I34" s="5"/>
    </row>
    <row r="35" spans="2:9" x14ac:dyDescent="0.25">
      <c r="E35" s="3" t="s">
        <v>69</v>
      </c>
      <c r="F35" s="4" t="s">
        <v>14</v>
      </c>
      <c r="G35" s="3"/>
      <c r="H35" s="13"/>
      <c r="I35" s="6"/>
    </row>
    <row r="36" spans="2:9" x14ac:dyDescent="0.25">
      <c r="E36" s="3" t="s">
        <v>70</v>
      </c>
      <c r="F36" s="4" t="s">
        <v>64</v>
      </c>
      <c r="G36" s="3"/>
      <c r="H36" s="13"/>
      <c r="I36" s="5"/>
    </row>
    <row r="37" spans="2:9" x14ac:dyDescent="0.25">
      <c r="E37" s="3"/>
      <c r="F37" s="4"/>
      <c r="G37" s="3"/>
      <c r="H37" s="15"/>
      <c r="I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Rudd, Christopher</dc:creator>
  <cp:lastModifiedBy>Rudd, Christopher</cp:lastModifiedBy>
  <dcterms:created xsi:type="dcterms:W3CDTF">2017-04-19T14:48:53Z</dcterms:created>
  <dcterms:modified xsi:type="dcterms:W3CDTF">2019-04-23T15:38:46Z</dcterms:modified>
</cp:coreProperties>
</file>