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44A8DF51-E3B1-441E-A255-14CD72CD64A3}" xr6:coauthVersionLast="41" xr6:coauthVersionMax="41" xr10:uidLastSave="{00000000-0000-0000-0000-000000000000}"/>
  <bookViews>
    <workbookView xWindow="-120" yWindow="-120" windowWidth="29040" windowHeight="16440" xr2:uid="{12104F78-DC22-4B13-92BB-EB3BB213A6E4}"/>
  </bookViews>
  <sheets>
    <sheet name="Sheet1" sheetId="1" r:id="rId1"/>
  </sheets>
  <definedNames>
    <definedName name="excel" localSheetId="0">Sheet1!$A$4:$H$54</definedName>
    <definedName name="excel_1" localSheetId="0">Sheet1!$I$4:$P$54</definedName>
    <definedName name="excel_2" localSheetId="0">Sheet1!$Q$4:$X$54</definedName>
    <definedName name="excel_3" localSheetId="0">Sheet1!$Y$4:$AF$54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4" i="1" l="1"/>
  <c r="AD4" i="1"/>
  <c r="AC4" i="1"/>
  <c r="AB4" i="1"/>
  <c r="AA4" i="1"/>
  <c r="AB11" i="1" s="1"/>
  <c r="AD9" i="1"/>
  <c r="AB9" i="1"/>
  <c r="AD7" i="1"/>
  <c r="AB7" i="1"/>
  <c r="Y5" i="1"/>
  <c r="Z5" i="1"/>
  <c r="Y6" i="1"/>
  <c r="Z6" i="1"/>
  <c r="Y7" i="1"/>
  <c r="Z7" i="1"/>
  <c r="Y8" i="1"/>
  <c r="Z8" i="1"/>
  <c r="Y9" i="1"/>
  <c r="Z9" i="1"/>
  <c r="Y10" i="1"/>
  <c r="Z10" i="1"/>
  <c r="Y11" i="1"/>
  <c r="Z11" i="1"/>
  <c r="Y12" i="1"/>
  <c r="Z12" i="1"/>
  <c r="Y13" i="1"/>
  <c r="Z13" i="1"/>
  <c r="Y14" i="1"/>
  <c r="Z14" i="1"/>
  <c r="Y15" i="1"/>
  <c r="Z15" i="1"/>
  <c r="Y16" i="1"/>
  <c r="Z16" i="1"/>
  <c r="Y17" i="1"/>
  <c r="Z17" i="1"/>
  <c r="Y18" i="1"/>
  <c r="Z18" i="1"/>
  <c r="Y19" i="1"/>
  <c r="Z19" i="1"/>
  <c r="Y20" i="1"/>
  <c r="Z20" i="1"/>
  <c r="Y21" i="1"/>
  <c r="Z21" i="1"/>
  <c r="Y22" i="1"/>
  <c r="Z22" i="1"/>
  <c r="Y23" i="1"/>
  <c r="Z23" i="1"/>
  <c r="Y24" i="1"/>
  <c r="Z24" i="1"/>
  <c r="Y25" i="1"/>
  <c r="Z25" i="1"/>
  <c r="Y26" i="1"/>
  <c r="Z26" i="1"/>
  <c r="Y27" i="1"/>
  <c r="Z27" i="1"/>
  <c r="Y28" i="1"/>
  <c r="Z28" i="1"/>
  <c r="Y29" i="1"/>
  <c r="Z29" i="1"/>
  <c r="Y30" i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Y43" i="1"/>
  <c r="Z43" i="1"/>
  <c r="Y44" i="1"/>
  <c r="Z44" i="1"/>
  <c r="Y45" i="1"/>
  <c r="Z45" i="1"/>
  <c r="Y46" i="1"/>
  <c r="Z46" i="1"/>
  <c r="Y47" i="1"/>
  <c r="Z47" i="1"/>
  <c r="Y48" i="1"/>
  <c r="Z48" i="1"/>
  <c r="Y49" i="1"/>
  <c r="Z49" i="1"/>
  <c r="Y50" i="1"/>
  <c r="Z50" i="1"/>
  <c r="Y51" i="1"/>
  <c r="Z51" i="1"/>
  <c r="Y52" i="1"/>
  <c r="Z52" i="1"/>
  <c r="Y53" i="1"/>
  <c r="Z53" i="1"/>
  <c r="Y54" i="1"/>
  <c r="Z54" i="1"/>
  <c r="Z4" i="1"/>
  <c r="Y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4" i="1"/>
  <c r="V4" i="1"/>
  <c r="V9" i="1" s="1"/>
  <c r="U4" i="1"/>
  <c r="T4" i="1"/>
  <c r="T9" i="1" s="1"/>
  <c r="S4" i="1"/>
  <c r="T11" i="1"/>
  <c r="T7" i="1"/>
  <c r="X4" i="1"/>
  <c r="L11" i="1"/>
  <c r="N9" i="1"/>
  <c r="L9" i="1"/>
  <c r="N7" i="1"/>
  <c r="L7" i="1"/>
  <c r="P4" i="1"/>
  <c r="H4" i="1"/>
  <c r="D11" i="1"/>
  <c r="F9" i="1"/>
  <c r="F7" i="1"/>
  <c r="D9" i="1"/>
  <c r="D7" i="1"/>
  <c r="V7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AD0FD8-3D30-4B90-96BB-45BDFA2763E7}" name="excel" type="6" refreshedVersion="6" background="1" saveData="1">
    <textPr codePage="437" sourceFile="C:\Users\Admin\Downloads\ecj\ec\Project4P82\stat\big\excel.txt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529C7C5B-A186-4160-A5DB-AB084BC77B41}" name="excel1" type="6" refreshedVersion="6" background="1" saveData="1">
    <textPr codePage="437" sourceFile="C:\Users\Admin\Downloads\ecj\ec\Project4P82\stat\bigNoADF\excel.txt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F289B147-0A42-452B-B86D-5A3ECC425F63}" name="excel2" type="6" refreshedVersion="6" background="1" saveData="1">
    <textPr codePage="437" sourceFile="C:\Users\Admin\Downloads\ecj\ec\Project4P82\stat\islandBig\excel.txt" comma="1">
      <textFields count="8">
        <textField/>
        <textField/>
        <textField/>
        <textField/>
        <textField/>
        <textField/>
        <textField/>
        <textField/>
      </textFields>
    </textPr>
  </connection>
  <connection id="4" xr16:uid="{3E129E4C-5B6E-44B3-A1FC-3AA47641AFDB}" name="excel3" type="6" refreshedVersion="6" background="1" saveData="1">
    <textPr codePage="437" sourceFile="C:\Users\Admin\Downloads\ecj\ec\Project4P82\stat\islandBigNoADF\excel.txt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<sst xmlns="http://schemas.openxmlformats.org/spreadsheetml/2006/main" count="58" uniqueCount="29">
  <si>
    <t>True Positive</t>
  </si>
  <si>
    <t>False Positive</t>
  </si>
  <si>
    <t>True Negative</t>
  </si>
  <si>
    <t>False Negative</t>
  </si>
  <si>
    <t>Hits</t>
  </si>
  <si>
    <t>Big</t>
  </si>
  <si>
    <t>Big No ADF</t>
  </si>
  <si>
    <t>Island</t>
  </si>
  <si>
    <t>Island no adf</t>
  </si>
  <si>
    <t>Time</t>
  </si>
  <si>
    <t>True Positive%</t>
  </si>
  <si>
    <t>False Negative%</t>
  </si>
  <si>
    <t>False Positive%</t>
  </si>
  <si>
    <t>True Negative%</t>
  </si>
  <si>
    <t>pos</t>
  </si>
  <si>
    <t>neg</t>
  </si>
  <si>
    <t>TruePos%</t>
  </si>
  <si>
    <t>TrueNeg</t>
  </si>
  <si>
    <t>FalseP</t>
  </si>
  <si>
    <t>FalseN</t>
  </si>
  <si>
    <t>%guessed</t>
  </si>
  <si>
    <t>ADF Fitness Average</t>
  </si>
  <si>
    <t>ADF Fitness Best</t>
  </si>
  <si>
    <t>No ADF Fitness Average</t>
  </si>
  <si>
    <t>No ADF Fitness Best</t>
  </si>
  <si>
    <t>Island ADF Fitness Average</t>
  </si>
  <si>
    <t>Island No ADF Fitness Average</t>
  </si>
  <si>
    <t>Island No ADF Fitness Best</t>
  </si>
  <si>
    <t>Island ADF Fitness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</si>
</sst>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ADF vs No ADF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ADF Fitness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Sheet1!$A$4:$A$54</c:f>
              <c:numCache>
                <c:formatCode>General</c:formatCode>
                <c:ptCount val="51"/>
                <c:pt idx="0">
                  <c:v>38438.9</c:v>
                </c:pt>
                <c:pt idx="1">
                  <c:v>37942.400000000001</c:v>
                </c:pt>
                <c:pt idx="2">
                  <c:v>37971.5</c:v>
                </c:pt>
                <c:pt idx="3">
                  <c:v>37968.5</c:v>
                </c:pt>
                <c:pt idx="4">
                  <c:v>37783.9</c:v>
                </c:pt>
                <c:pt idx="5">
                  <c:v>37361.9</c:v>
                </c:pt>
                <c:pt idx="6">
                  <c:v>37072.300000000003</c:v>
                </c:pt>
                <c:pt idx="7">
                  <c:v>36858.699999999997</c:v>
                </c:pt>
                <c:pt idx="8">
                  <c:v>36722.9</c:v>
                </c:pt>
                <c:pt idx="9">
                  <c:v>36661.4</c:v>
                </c:pt>
                <c:pt idx="10">
                  <c:v>36561.599999999999</c:v>
                </c:pt>
                <c:pt idx="11">
                  <c:v>36436.800000000003</c:v>
                </c:pt>
                <c:pt idx="12">
                  <c:v>36332.1</c:v>
                </c:pt>
                <c:pt idx="13">
                  <c:v>36215</c:v>
                </c:pt>
                <c:pt idx="14">
                  <c:v>36127.199999999997</c:v>
                </c:pt>
                <c:pt idx="15">
                  <c:v>36090.5</c:v>
                </c:pt>
                <c:pt idx="16">
                  <c:v>36054.699999999997</c:v>
                </c:pt>
                <c:pt idx="17">
                  <c:v>36064</c:v>
                </c:pt>
                <c:pt idx="18">
                  <c:v>36086.199999999997</c:v>
                </c:pt>
                <c:pt idx="19">
                  <c:v>35982.6</c:v>
                </c:pt>
                <c:pt idx="20">
                  <c:v>35967.5</c:v>
                </c:pt>
                <c:pt idx="21">
                  <c:v>35990.699999999997</c:v>
                </c:pt>
                <c:pt idx="22">
                  <c:v>36000</c:v>
                </c:pt>
                <c:pt idx="23">
                  <c:v>35948.699999999997</c:v>
                </c:pt>
                <c:pt idx="24">
                  <c:v>35960.5</c:v>
                </c:pt>
                <c:pt idx="25">
                  <c:v>35887</c:v>
                </c:pt>
                <c:pt idx="26">
                  <c:v>35919.4</c:v>
                </c:pt>
                <c:pt idx="27">
                  <c:v>35921</c:v>
                </c:pt>
                <c:pt idx="28">
                  <c:v>35933.800000000003</c:v>
                </c:pt>
                <c:pt idx="29">
                  <c:v>35857.199999999997</c:v>
                </c:pt>
                <c:pt idx="30">
                  <c:v>35873.199999999997</c:v>
                </c:pt>
                <c:pt idx="31">
                  <c:v>35854.400000000001</c:v>
                </c:pt>
                <c:pt idx="32">
                  <c:v>35825</c:v>
                </c:pt>
                <c:pt idx="33">
                  <c:v>35809.5</c:v>
                </c:pt>
                <c:pt idx="34">
                  <c:v>35820.5</c:v>
                </c:pt>
                <c:pt idx="35">
                  <c:v>35807.199999999997</c:v>
                </c:pt>
                <c:pt idx="36">
                  <c:v>35771.5</c:v>
                </c:pt>
                <c:pt idx="37">
                  <c:v>35782.5</c:v>
                </c:pt>
                <c:pt idx="38">
                  <c:v>35801.5</c:v>
                </c:pt>
                <c:pt idx="39">
                  <c:v>35753.599999999999</c:v>
                </c:pt>
                <c:pt idx="40">
                  <c:v>35808.9</c:v>
                </c:pt>
                <c:pt idx="41">
                  <c:v>35773.699999999997</c:v>
                </c:pt>
                <c:pt idx="42">
                  <c:v>35752.699999999997</c:v>
                </c:pt>
                <c:pt idx="43">
                  <c:v>35754.400000000001</c:v>
                </c:pt>
                <c:pt idx="44">
                  <c:v>35674.1</c:v>
                </c:pt>
                <c:pt idx="45">
                  <c:v>35677.9</c:v>
                </c:pt>
                <c:pt idx="46">
                  <c:v>35635.300000000003</c:v>
                </c:pt>
                <c:pt idx="47">
                  <c:v>35617.699999999997</c:v>
                </c:pt>
                <c:pt idx="48">
                  <c:v>35642.1</c:v>
                </c:pt>
                <c:pt idx="49">
                  <c:v>35621.9</c:v>
                </c:pt>
                <c:pt idx="50">
                  <c:v>35577.5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E1-477E-A248-B54198F8ED13}"/>
            </c:ext>
          </c:extLst>
        </c:ser>
        <c:ser>
          <c:idx val="1"/>
          <c:order val="1"/>
          <c:tx>
            <c:strRef>
              <c:f>Sheet1!$B$3</c:f>
              <c:strCache>
                <c:ptCount val="1"/>
                <c:pt idx="0">
                  <c:v>ADF Fitness Best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Sheet1!$B$4:$B$54</c:f>
              <c:numCache>
                <c:formatCode>General</c:formatCode>
                <c:ptCount val="51"/>
                <c:pt idx="0">
                  <c:v>36235.599999999999</c:v>
                </c:pt>
                <c:pt idx="1">
                  <c:v>36200.800000000003</c:v>
                </c:pt>
                <c:pt idx="2">
                  <c:v>35961.9</c:v>
                </c:pt>
                <c:pt idx="3">
                  <c:v>35714.199999999997</c:v>
                </c:pt>
                <c:pt idx="4">
                  <c:v>35594</c:v>
                </c:pt>
                <c:pt idx="5">
                  <c:v>35314.199999999997</c:v>
                </c:pt>
                <c:pt idx="6">
                  <c:v>35176.5</c:v>
                </c:pt>
                <c:pt idx="7">
                  <c:v>35118.6</c:v>
                </c:pt>
                <c:pt idx="8">
                  <c:v>35059.5</c:v>
                </c:pt>
                <c:pt idx="9">
                  <c:v>35000.300000000003</c:v>
                </c:pt>
                <c:pt idx="10">
                  <c:v>34970.699999999997</c:v>
                </c:pt>
                <c:pt idx="11">
                  <c:v>34942.199999999997</c:v>
                </c:pt>
                <c:pt idx="12">
                  <c:v>34885.5</c:v>
                </c:pt>
                <c:pt idx="13">
                  <c:v>34823.300000000003</c:v>
                </c:pt>
                <c:pt idx="14">
                  <c:v>34795.599999999999</c:v>
                </c:pt>
                <c:pt idx="15">
                  <c:v>34755.800000000003</c:v>
                </c:pt>
                <c:pt idx="16">
                  <c:v>34671.199999999997</c:v>
                </c:pt>
                <c:pt idx="17">
                  <c:v>34638.1</c:v>
                </c:pt>
                <c:pt idx="18">
                  <c:v>34600.800000000003</c:v>
                </c:pt>
                <c:pt idx="19">
                  <c:v>34558.400000000001</c:v>
                </c:pt>
                <c:pt idx="20">
                  <c:v>34546.9</c:v>
                </c:pt>
                <c:pt idx="21">
                  <c:v>34509.4</c:v>
                </c:pt>
                <c:pt idx="22">
                  <c:v>34479.699999999997</c:v>
                </c:pt>
                <c:pt idx="23">
                  <c:v>34469.300000000003</c:v>
                </c:pt>
                <c:pt idx="24">
                  <c:v>34454.1</c:v>
                </c:pt>
                <c:pt idx="25">
                  <c:v>34408.699999999997</c:v>
                </c:pt>
                <c:pt idx="26">
                  <c:v>34383.9</c:v>
                </c:pt>
                <c:pt idx="27">
                  <c:v>34375.5</c:v>
                </c:pt>
                <c:pt idx="28">
                  <c:v>34391.9</c:v>
                </c:pt>
                <c:pt idx="29">
                  <c:v>34372.800000000003</c:v>
                </c:pt>
                <c:pt idx="30">
                  <c:v>34344.5</c:v>
                </c:pt>
                <c:pt idx="31">
                  <c:v>34340.400000000001</c:v>
                </c:pt>
                <c:pt idx="32">
                  <c:v>34305.199999999997</c:v>
                </c:pt>
                <c:pt idx="33">
                  <c:v>34301.1</c:v>
                </c:pt>
                <c:pt idx="34">
                  <c:v>34299.699999999997</c:v>
                </c:pt>
                <c:pt idx="35">
                  <c:v>34290.9</c:v>
                </c:pt>
                <c:pt idx="36">
                  <c:v>34284.699999999997</c:v>
                </c:pt>
                <c:pt idx="37">
                  <c:v>34248.400000000001</c:v>
                </c:pt>
                <c:pt idx="38">
                  <c:v>34241.300000000003</c:v>
                </c:pt>
                <c:pt idx="39">
                  <c:v>34241.300000000003</c:v>
                </c:pt>
                <c:pt idx="40">
                  <c:v>34197.9</c:v>
                </c:pt>
                <c:pt idx="41">
                  <c:v>34176.699999999997</c:v>
                </c:pt>
                <c:pt idx="42">
                  <c:v>34167.699999999997</c:v>
                </c:pt>
                <c:pt idx="43">
                  <c:v>34167.699999999997</c:v>
                </c:pt>
                <c:pt idx="44">
                  <c:v>34167.5</c:v>
                </c:pt>
                <c:pt idx="45">
                  <c:v>34160.400000000001</c:v>
                </c:pt>
                <c:pt idx="46">
                  <c:v>34151.599999999999</c:v>
                </c:pt>
                <c:pt idx="47">
                  <c:v>34133.599999999999</c:v>
                </c:pt>
                <c:pt idx="48">
                  <c:v>34129.699999999997</c:v>
                </c:pt>
                <c:pt idx="49">
                  <c:v>34090.6</c:v>
                </c:pt>
                <c:pt idx="50">
                  <c:v>34089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E1-477E-A248-B54198F8ED13}"/>
            </c:ext>
          </c:extLst>
        </c:ser>
        <c:ser>
          <c:idx val="2"/>
          <c:order val="2"/>
          <c:tx>
            <c:strRef>
              <c:f>Sheet1!$I$3</c:f>
              <c:strCache>
                <c:ptCount val="1"/>
                <c:pt idx="0">
                  <c:v>No ADF Fitness Average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Sheet1!$I$4:$I$54</c:f>
              <c:numCache>
                <c:formatCode>General</c:formatCode>
                <c:ptCount val="51"/>
                <c:pt idx="0">
                  <c:v>42276.1</c:v>
                </c:pt>
                <c:pt idx="1">
                  <c:v>41774.199999999997</c:v>
                </c:pt>
                <c:pt idx="2">
                  <c:v>41745.1</c:v>
                </c:pt>
                <c:pt idx="3">
                  <c:v>41563</c:v>
                </c:pt>
                <c:pt idx="4">
                  <c:v>41209.800000000003</c:v>
                </c:pt>
                <c:pt idx="5">
                  <c:v>40843.599999999999</c:v>
                </c:pt>
                <c:pt idx="6">
                  <c:v>40700.400000000001</c:v>
                </c:pt>
                <c:pt idx="7">
                  <c:v>40571.9</c:v>
                </c:pt>
                <c:pt idx="8">
                  <c:v>40382.5</c:v>
                </c:pt>
                <c:pt idx="9">
                  <c:v>40180.6</c:v>
                </c:pt>
                <c:pt idx="10">
                  <c:v>39980.699999999997</c:v>
                </c:pt>
                <c:pt idx="11">
                  <c:v>39770.199999999997</c:v>
                </c:pt>
                <c:pt idx="12">
                  <c:v>39733.800000000003</c:v>
                </c:pt>
                <c:pt idx="13">
                  <c:v>39676.300000000003</c:v>
                </c:pt>
                <c:pt idx="14">
                  <c:v>39613.699999999997</c:v>
                </c:pt>
                <c:pt idx="15">
                  <c:v>39562.300000000003</c:v>
                </c:pt>
                <c:pt idx="16">
                  <c:v>39476</c:v>
                </c:pt>
                <c:pt idx="17">
                  <c:v>39450.300000000003</c:v>
                </c:pt>
                <c:pt idx="18">
                  <c:v>39328.6</c:v>
                </c:pt>
                <c:pt idx="19">
                  <c:v>39296</c:v>
                </c:pt>
                <c:pt idx="20">
                  <c:v>39275.4</c:v>
                </c:pt>
                <c:pt idx="21">
                  <c:v>39250.1</c:v>
                </c:pt>
                <c:pt idx="22">
                  <c:v>39204.9</c:v>
                </c:pt>
                <c:pt idx="23">
                  <c:v>39190.300000000003</c:v>
                </c:pt>
                <c:pt idx="24">
                  <c:v>39171.4</c:v>
                </c:pt>
                <c:pt idx="25">
                  <c:v>39133.699999999997</c:v>
                </c:pt>
                <c:pt idx="26">
                  <c:v>39140.199999999997</c:v>
                </c:pt>
                <c:pt idx="27">
                  <c:v>39079.4</c:v>
                </c:pt>
                <c:pt idx="28">
                  <c:v>39080.199999999997</c:v>
                </c:pt>
                <c:pt idx="29">
                  <c:v>38992.199999999997</c:v>
                </c:pt>
                <c:pt idx="30">
                  <c:v>39010.9</c:v>
                </c:pt>
                <c:pt idx="31">
                  <c:v>38964</c:v>
                </c:pt>
                <c:pt idx="32">
                  <c:v>38959.599999999999</c:v>
                </c:pt>
                <c:pt idx="33">
                  <c:v>38893.699999999997</c:v>
                </c:pt>
                <c:pt idx="34">
                  <c:v>38920</c:v>
                </c:pt>
                <c:pt idx="35">
                  <c:v>38920.199999999997</c:v>
                </c:pt>
                <c:pt idx="36">
                  <c:v>38890</c:v>
                </c:pt>
                <c:pt idx="37">
                  <c:v>38892.800000000003</c:v>
                </c:pt>
                <c:pt idx="38">
                  <c:v>38875.800000000003</c:v>
                </c:pt>
                <c:pt idx="39">
                  <c:v>38870.400000000001</c:v>
                </c:pt>
                <c:pt idx="40">
                  <c:v>38855.5</c:v>
                </c:pt>
                <c:pt idx="41">
                  <c:v>38829.9</c:v>
                </c:pt>
                <c:pt idx="42">
                  <c:v>38852.9</c:v>
                </c:pt>
                <c:pt idx="43">
                  <c:v>38818</c:v>
                </c:pt>
                <c:pt idx="44">
                  <c:v>38748.5</c:v>
                </c:pt>
                <c:pt idx="45">
                  <c:v>38751.9</c:v>
                </c:pt>
                <c:pt idx="46">
                  <c:v>38705.4</c:v>
                </c:pt>
                <c:pt idx="47">
                  <c:v>38681.699999999997</c:v>
                </c:pt>
                <c:pt idx="48">
                  <c:v>38658.800000000003</c:v>
                </c:pt>
                <c:pt idx="49">
                  <c:v>38666.1</c:v>
                </c:pt>
                <c:pt idx="50">
                  <c:v>38654.6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E1-477E-A248-B54198F8ED13}"/>
            </c:ext>
          </c:extLst>
        </c:ser>
        <c:ser>
          <c:idx val="3"/>
          <c:order val="3"/>
          <c:tx>
            <c:strRef>
              <c:f>Sheet1!$J$3</c:f>
              <c:strCache>
                <c:ptCount val="1"/>
                <c:pt idx="0">
                  <c:v>No ADF Fitness Best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Sheet1!$J$4:$J$54</c:f>
              <c:numCache>
                <c:formatCode>General</c:formatCode>
                <c:ptCount val="51"/>
                <c:pt idx="0">
                  <c:v>39326.699999999997</c:v>
                </c:pt>
                <c:pt idx="1">
                  <c:v>39212.199999999997</c:v>
                </c:pt>
                <c:pt idx="2">
                  <c:v>39090.9</c:v>
                </c:pt>
                <c:pt idx="3">
                  <c:v>38762.400000000001</c:v>
                </c:pt>
                <c:pt idx="4">
                  <c:v>38558.9</c:v>
                </c:pt>
                <c:pt idx="5">
                  <c:v>38425.9</c:v>
                </c:pt>
                <c:pt idx="6">
                  <c:v>38390.6</c:v>
                </c:pt>
                <c:pt idx="7">
                  <c:v>38213.9</c:v>
                </c:pt>
                <c:pt idx="8">
                  <c:v>38088.699999999997</c:v>
                </c:pt>
                <c:pt idx="9">
                  <c:v>38034.800000000003</c:v>
                </c:pt>
                <c:pt idx="10">
                  <c:v>37961.599999999999</c:v>
                </c:pt>
                <c:pt idx="11">
                  <c:v>37893.599999999999</c:v>
                </c:pt>
                <c:pt idx="12">
                  <c:v>37847.4</c:v>
                </c:pt>
                <c:pt idx="13">
                  <c:v>37732.800000000003</c:v>
                </c:pt>
                <c:pt idx="14">
                  <c:v>37689.5</c:v>
                </c:pt>
                <c:pt idx="15">
                  <c:v>37631.599999999999</c:v>
                </c:pt>
                <c:pt idx="16">
                  <c:v>37575.800000000003</c:v>
                </c:pt>
                <c:pt idx="17">
                  <c:v>37548.9</c:v>
                </c:pt>
                <c:pt idx="18">
                  <c:v>37504.300000000003</c:v>
                </c:pt>
                <c:pt idx="19">
                  <c:v>37459.199999999997</c:v>
                </c:pt>
                <c:pt idx="20">
                  <c:v>37415</c:v>
                </c:pt>
                <c:pt idx="21">
                  <c:v>37344.400000000001</c:v>
                </c:pt>
                <c:pt idx="22">
                  <c:v>37308.5</c:v>
                </c:pt>
                <c:pt idx="23">
                  <c:v>37265.1</c:v>
                </c:pt>
                <c:pt idx="24">
                  <c:v>37232.5</c:v>
                </c:pt>
                <c:pt idx="25">
                  <c:v>37223.199999999997</c:v>
                </c:pt>
                <c:pt idx="26">
                  <c:v>37203</c:v>
                </c:pt>
                <c:pt idx="27">
                  <c:v>37132.800000000003</c:v>
                </c:pt>
                <c:pt idx="28">
                  <c:v>37134.199999999997</c:v>
                </c:pt>
                <c:pt idx="29">
                  <c:v>37129.199999999997</c:v>
                </c:pt>
                <c:pt idx="30">
                  <c:v>37107.599999999999</c:v>
                </c:pt>
                <c:pt idx="31">
                  <c:v>37105.699999999997</c:v>
                </c:pt>
                <c:pt idx="32">
                  <c:v>37063.4</c:v>
                </c:pt>
                <c:pt idx="33">
                  <c:v>37057.5</c:v>
                </c:pt>
                <c:pt idx="34">
                  <c:v>37045.199999999997</c:v>
                </c:pt>
                <c:pt idx="35">
                  <c:v>37029.300000000003</c:v>
                </c:pt>
                <c:pt idx="36">
                  <c:v>37025.800000000003</c:v>
                </c:pt>
                <c:pt idx="37">
                  <c:v>37007.300000000003</c:v>
                </c:pt>
                <c:pt idx="38">
                  <c:v>37003.5</c:v>
                </c:pt>
                <c:pt idx="39">
                  <c:v>36964.699999999997</c:v>
                </c:pt>
                <c:pt idx="40">
                  <c:v>36941</c:v>
                </c:pt>
                <c:pt idx="41">
                  <c:v>36928.5</c:v>
                </c:pt>
                <c:pt idx="42">
                  <c:v>36928.800000000003</c:v>
                </c:pt>
                <c:pt idx="43">
                  <c:v>36910.9</c:v>
                </c:pt>
                <c:pt idx="44">
                  <c:v>36907.699999999997</c:v>
                </c:pt>
                <c:pt idx="45">
                  <c:v>36899.199999999997</c:v>
                </c:pt>
                <c:pt idx="46">
                  <c:v>36898.400000000001</c:v>
                </c:pt>
                <c:pt idx="47">
                  <c:v>36881</c:v>
                </c:pt>
                <c:pt idx="48">
                  <c:v>36881</c:v>
                </c:pt>
                <c:pt idx="49">
                  <c:v>36881.5</c:v>
                </c:pt>
                <c:pt idx="50">
                  <c:v>36873.300000000003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E1-477E-A248-B54198F8E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6191784"/>
        <c:axId val="856189160"/>
      </c:lineChart>
      <c:catAx>
        <c:axId val="856191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Generations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189160"/>
        <c:crosses val="autoZero"/>
        <c:auto val="1"/>
        <c:lblAlgn val="ctr"/>
        <c:lblOffset val="100"/>
        <c:noMultiLvlLbl val="0"/>
      </c:catAx>
      <c:valAx>
        <c:axId val="856189160"/>
        <c:scaling>
          <c:orientation val="minMax"/>
          <c:min val="3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191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ADF</a:t>
            </a:r>
            <a:r>
              <a:rPr lang="en-CA" baseline="0"/>
              <a:t> vs Island ADF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ADF Fitness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Sheet1!$A$4:$A$54</c:f>
              <c:numCache>
                <c:formatCode>General</c:formatCode>
                <c:ptCount val="51"/>
                <c:pt idx="0">
                  <c:v>38438.9</c:v>
                </c:pt>
                <c:pt idx="1">
                  <c:v>37942.400000000001</c:v>
                </c:pt>
                <c:pt idx="2">
                  <c:v>37971.5</c:v>
                </c:pt>
                <c:pt idx="3">
                  <c:v>37968.5</c:v>
                </c:pt>
                <c:pt idx="4">
                  <c:v>37783.9</c:v>
                </c:pt>
                <c:pt idx="5">
                  <c:v>37361.9</c:v>
                </c:pt>
                <c:pt idx="6">
                  <c:v>37072.300000000003</c:v>
                </c:pt>
                <c:pt idx="7">
                  <c:v>36858.699999999997</c:v>
                </c:pt>
                <c:pt idx="8">
                  <c:v>36722.9</c:v>
                </c:pt>
                <c:pt idx="9">
                  <c:v>36661.4</c:v>
                </c:pt>
                <c:pt idx="10">
                  <c:v>36561.599999999999</c:v>
                </c:pt>
                <c:pt idx="11">
                  <c:v>36436.800000000003</c:v>
                </c:pt>
                <c:pt idx="12">
                  <c:v>36332.1</c:v>
                </c:pt>
                <c:pt idx="13">
                  <c:v>36215</c:v>
                </c:pt>
                <c:pt idx="14">
                  <c:v>36127.199999999997</c:v>
                </c:pt>
                <c:pt idx="15">
                  <c:v>36090.5</c:v>
                </c:pt>
                <c:pt idx="16">
                  <c:v>36054.699999999997</c:v>
                </c:pt>
                <c:pt idx="17">
                  <c:v>36064</c:v>
                </c:pt>
                <c:pt idx="18">
                  <c:v>36086.199999999997</c:v>
                </c:pt>
                <c:pt idx="19">
                  <c:v>35982.6</c:v>
                </c:pt>
                <c:pt idx="20">
                  <c:v>35967.5</c:v>
                </c:pt>
                <c:pt idx="21">
                  <c:v>35990.699999999997</c:v>
                </c:pt>
                <c:pt idx="22">
                  <c:v>36000</c:v>
                </c:pt>
                <c:pt idx="23">
                  <c:v>35948.699999999997</c:v>
                </c:pt>
                <c:pt idx="24">
                  <c:v>35960.5</c:v>
                </c:pt>
                <c:pt idx="25">
                  <c:v>35887</c:v>
                </c:pt>
                <c:pt idx="26">
                  <c:v>35919.4</c:v>
                </c:pt>
                <c:pt idx="27">
                  <c:v>35921</c:v>
                </c:pt>
                <c:pt idx="28">
                  <c:v>35933.800000000003</c:v>
                </c:pt>
                <c:pt idx="29">
                  <c:v>35857.199999999997</c:v>
                </c:pt>
                <c:pt idx="30">
                  <c:v>35873.199999999997</c:v>
                </c:pt>
                <c:pt idx="31">
                  <c:v>35854.400000000001</c:v>
                </c:pt>
                <c:pt idx="32">
                  <c:v>35825</c:v>
                </c:pt>
                <c:pt idx="33">
                  <c:v>35809.5</c:v>
                </c:pt>
                <c:pt idx="34">
                  <c:v>35820.5</c:v>
                </c:pt>
                <c:pt idx="35">
                  <c:v>35807.199999999997</c:v>
                </c:pt>
                <c:pt idx="36">
                  <c:v>35771.5</c:v>
                </c:pt>
                <c:pt idx="37">
                  <c:v>35782.5</c:v>
                </c:pt>
                <c:pt idx="38">
                  <c:v>35801.5</c:v>
                </c:pt>
                <c:pt idx="39">
                  <c:v>35753.599999999999</c:v>
                </c:pt>
                <c:pt idx="40">
                  <c:v>35808.9</c:v>
                </c:pt>
                <c:pt idx="41">
                  <c:v>35773.699999999997</c:v>
                </c:pt>
                <c:pt idx="42">
                  <c:v>35752.699999999997</c:v>
                </c:pt>
                <c:pt idx="43">
                  <c:v>35754.400000000001</c:v>
                </c:pt>
                <c:pt idx="44">
                  <c:v>35674.1</c:v>
                </c:pt>
                <c:pt idx="45">
                  <c:v>35677.9</c:v>
                </c:pt>
                <c:pt idx="46">
                  <c:v>35635.300000000003</c:v>
                </c:pt>
                <c:pt idx="47">
                  <c:v>35617.699999999997</c:v>
                </c:pt>
                <c:pt idx="48">
                  <c:v>35642.1</c:v>
                </c:pt>
                <c:pt idx="49">
                  <c:v>35621.9</c:v>
                </c:pt>
                <c:pt idx="50">
                  <c:v>35577.5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26-439E-A0D0-E304A620ED67}"/>
            </c:ext>
          </c:extLst>
        </c:ser>
        <c:ser>
          <c:idx val="1"/>
          <c:order val="1"/>
          <c:tx>
            <c:strRef>
              <c:f>Sheet1!$B$3</c:f>
              <c:strCache>
                <c:ptCount val="1"/>
                <c:pt idx="0">
                  <c:v>ADF Fitness Best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Sheet1!$B$4:$B$54</c:f>
              <c:numCache>
                <c:formatCode>General</c:formatCode>
                <c:ptCount val="51"/>
                <c:pt idx="0">
                  <c:v>36235.599999999999</c:v>
                </c:pt>
                <c:pt idx="1">
                  <c:v>36200.800000000003</c:v>
                </c:pt>
                <c:pt idx="2">
                  <c:v>35961.9</c:v>
                </c:pt>
                <c:pt idx="3">
                  <c:v>35714.199999999997</c:v>
                </c:pt>
                <c:pt idx="4">
                  <c:v>35594</c:v>
                </c:pt>
                <c:pt idx="5">
                  <c:v>35314.199999999997</c:v>
                </c:pt>
                <c:pt idx="6">
                  <c:v>35176.5</c:v>
                </c:pt>
                <c:pt idx="7">
                  <c:v>35118.6</c:v>
                </c:pt>
                <c:pt idx="8">
                  <c:v>35059.5</c:v>
                </c:pt>
                <c:pt idx="9">
                  <c:v>35000.300000000003</c:v>
                </c:pt>
                <c:pt idx="10">
                  <c:v>34970.699999999997</c:v>
                </c:pt>
                <c:pt idx="11">
                  <c:v>34942.199999999997</c:v>
                </c:pt>
                <c:pt idx="12">
                  <c:v>34885.5</c:v>
                </c:pt>
                <c:pt idx="13">
                  <c:v>34823.300000000003</c:v>
                </c:pt>
                <c:pt idx="14">
                  <c:v>34795.599999999999</c:v>
                </c:pt>
                <c:pt idx="15">
                  <c:v>34755.800000000003</c:v>
                </c:pt>
                <c:pt idx="16">
                  <c:v>34671.199999999997</c:v>
                </c:pt>
                <c:pt idx="17">
                  <c:v>34638.1</c:v>
                </c:pt>
                <c:pt idx="18">
                  <c:v>34600.800000000003</c:v>
                </c:pt>
                <c:pt idx="19">
                  <c:v>34558.400000000001</c:v>
                </c:pt>
                <c:pt idx="20">
                  <c:v>34546.9</c:v>
                </c:pt>
                <c:pt idx="21">
                  <c:v>34509.4</c:v>
                </c:pt>
                <c:pt idx="22">
                  <c:v>34479.699999999997</c:v>
                </c:pt>
                <c:pt idx="23">
                  <c:v>34469.300000000003</c:v>
                </c:pt>
                <c:pt idx="24">
                  <c:v>34454.1</c:v>
                </c:pt>
                <c:pt idx="25">
                  <c:v>34408.699999999997</c:v>
                </c:pt>
                <c:pt idx="26">
                  <c:v>34383.9</c:v>
                </c:pt>
                <c:pt idx="27">
                  <c:v>34375.5</c:v>
                </c:pt>
                <c:pt idx="28">
                  <c:v>34391.9</c:v>
                </c:pt>
                <c:pt idx="29">
                  <c:v>34372.800000000003</c:v>
                </c:pt>
                <c:pt idx="30">
                  <c:v>34344.5</c:v>
                </c:pt>
                <c:pt idx="31">
                  <c:v>34340.400000000001</c:v>
                </c:pt>
                <c:pt idx="32">
                  <c:v>34305.199999999997</c:v>
                </c:pt>
                <c:pt idx="33">
                  <c:v>34301.1</c:v>
                </c:pt>
                <c:pt idx="34">
                  <c:v>34299.699999999997</c:v>
                </c:pt>
                <c:pt idx="35">
                  <c:v>34290.9</c:v>
                </c:pt>
                <c:pt idx="36">
                  <c:v>34284.699999999997</c:v>
                </c:pt>
                <c:pt idx="37">
                  <c:v>34248.400000000001</c:v>
                </c:pt>
                <c:pt idx="38">
                  <c:v>34241.300000000003</c:v>
                </c:pt>
                <c:pt idx="39">
                  <c:v>34241.300000000003</c:v>
                </c:pt>
                <c:pt idx="40">
                  <c:v>34197.9</c:v>
                </c:pt>
                <c:pt idx="41">
                  <c:v>34176.699999999997</c:v>
                </c:pt>
                <c:pt idx="42">
                  <c:v>34167.699999999997</c:v>
                </c:pt>
                <c:pt idx="43">
                  <c:v>34167.699999999997</c:v>
                </c:pt>
                <c:pt idx="44">
                  <c:v>34167.5</c:v>
                </c:pt>
                <c:pt idx="45">
                  <c:v>34160.400000000001</c:v>
                </c:pt>
                <c:pt idx="46">
                  <c:v>34151.599999999999</c:v>
                </c:pt>
                <c:pt idx="47">
                  <c:v>34133.599999999999</c:v>
                </c:pt>
                <c:pt idx="48">
                  <c:v>34129.699999999997</c:v>
                </c:pt>
                <c:pt idx="49">
                  <c:v>34090.6</c:v>
                </c:pt>
                <c:pt idx="50">
                  <c:v>34089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26-439E-A0D0-E304A620ED67}"/>
            </c:ext>
          </c:extLst>
        </c:ser>
        <c:ser>
          <c:idx val="2"/>
          <c:order val="2"/>
          <c:tx>
            <c:strRef>
              <c:f>Sheet1!$Q$3</c:f>
              <c:strCache>
                <c:ptCount val="1"/>
                <c:pt idx="0">
                  <c:v>Island ADF Fitness Average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Sheet1!$Q$4:$Q$54</c:f>
              <c:numCache>
                <c:formatCode>General</c:formatCode>
                <c:ptCount val="51"/>
                <c:pt idx="0">
                  <c:v>39495.5</c:v>
                </c:pt>
                <c:pt idx="1">
                  <c:v>39000.25</c:v>
                </c:pt>
                <c:pt idx="2">
                  <c:v>39014.75</c:v>
                </c:pt>
                <c:pt idx="3">
                  <c:v>38967</c:v>
                </c:pt>
                <c:pt idx="4">
                  <c:v>38893.5</c:v>
                </c:pt>
                <c:pt idx="5">
                  <c:v>38729.25</c:v>
                </c:pt>
                <c:pt idx="6">
                  <c:v>38538</c:v>
                </c:pt>
                <c:pt idx="7">
                  <c:v>38364.75</c:v>
                </c:pt>
                <c:pt idx="8">
                  <c:v>38125</c:v>
                </c:pt>
                <c:pt idx="9">
                  <c:v>37903</c:v>
                </c:pt>
                <c:pt idx="10">
                  <c:v>37842.25</c:v>
                </c:pt>
                <c:pt idx="11">
                  <c:v>37738</c:v>
                </c:pt>
                <c:pt idx="12">
                  <c:v>37600.75</c:v>
                </c:pt>
                <c:pt idx="13">
                  <c:v>37431.25</c:v>
                </c:pt>
                <c:pt idx="14">
                  <c:v>37467.5</c:v>
                </c:pt>
                <c:pt idx="15">
                  <c:v>37404.25</c:v>
                </c:pt>
                <c:pt idx="16">
                  <c:v>37308.25</c:v>
                </c:pt>
                <c:pt idx="17">
                  <c:v>37169.5</c:v>
                </c:pt>
                <c:pt idx="18">
                  <c:v>37199</c:v>
                </c:pt>
                <c:pt idx="19">
                  <c:v>37131</c:v>
                </c:pt>
                <c:pt idx="20">
                  <c:v>37114.25</c:v>
                </c:pt>
                <c:pt idx="21">
                  <c:v>37032.75</c:v>
                </c:pt>
                <c:pt idx="22">
                  <c:v>37017.25</c:v>
                </c:pt>
                <c:pt idx="23">
                  <c:v>36995.25</c:v>
                </c:pt>
                <c:pt idx="24">
                  <c:v>36954</c:v>
                </c:pt>
                <c:pt idx="25">
                  <c:v>36867.5</c:v>
                </c:pt>
                <c:pt idx="26">
                  <c:v>36879.75</c:v>
                </c:pt>
                <c:pt idx="27">
                  <c:v>36852.75</c:v>
                </c:pt>
                <c:pt idx="28">
                  <c:v>36838</c:v>
                </c:pt>
                <c:pt idx="29">
                  <c:v>36767.5</c:v>
                </c:pt>
                <c:pt idx="30">
                  <c:v>36777.75</c:v>
                </c:pt>
                <c:pt idx="31">
                  <c:v>36777.75</c:v>
                </c:pt>
                <c:pt idx="32">
                  <c:v>36761.5</c:v>
                </c:pt>
                <c:pt idx="33">
                  <c:v>36669.5</c:v>
                </c:pt>
                <c:pt idx="34">
                  <c:v>36706.25</c:v>
                </c:pt>
                <c:pt idx="35">
                  <c:v>36658.5</c:v>
                </c:pt>
                <c:pt idx="36">
                  <c:v>36691</c:v>
                </c:pt>
                <c:pt idx="37">
                  <c:v>36553.75</c:v>
                </c:pt>
                <c:pt idx="38">
                  <c:v>36641</c:v>
                </c:pt>
                <c:pt idx="39">
                  <c:v>36621.5</c:v>
                </c:pt>
                <c:pt idx="40">
                  <c:v>36595.75</c:v>
                </c:pt>
                <c:pt idx="41">
                  <c:v>36564.75</c:v>
                </c:pt>
                <c:pt idx="42">
                  <c:v>36612.75</c:v>
                </c:pt>
                <c:pt idx="43">
                  <c:v>36537</c:v>
                </c:pt>
                <c:pt idx="44">
                  <c:v>36573</c:v>
                </c:pt>
                <c:pt idx="45">
                  <c:v>36497</c:v>
                </c:pt>
                <c:pt idx="46">
                  <c:v>36571.75</c:v>
                </c:pt>
                <c:pt idx="47">
                  <c:v>36569.25</c:v>
                </c:pt>
                <c:pt idx="48">
                  <c:v>36509.5</c:v>
                </c:pt>
                <c:pt idx="49">
                  <c:v>36533.5</c:v>
                </c:pt>
                <c:pt idx="50">
                  <c:v>36488.5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26-439E-A0D0-E304A620ED67}"/>
            </c:ext>
          </c:extLst>
        </c:ser>
        <c:ser>
          <c:idx val="3"/>
          <c:order val="3"/>
          <c:tx>
            <c:strRef>
              <c:f>Sheet1!$R$3</c:f>
              <c:strCache>
                <c:ptCount val="1"/>
                <c:pt idx="0">
                  <c:v>Island ADF Fitness Best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Sheet1!$R$4:$R$54</c:f>
              <c:numCache>
                <c:formatCode>General</c:formatCode>
                <c:ptCount val="51"/>
                <c:pt idx="0">
                  <c:v>38042</c:v>
                </c:pt>
                <c:pt idx="1">
                  <c:v>37930.75</c:v>
                </c:pt>
                <c:pt idx="2">
                  <c:v>37727.25</c:v>
                </c:pt>
                <c:pt idx="3">
                  <c:v>37545.25</c:v>
                </c:pt>
                <c:pt idx="4">
                  <c:v>37366.75</c:v>
                </c:pt>
                <c:pt idx="5">
                  <c:v>36989.25</c:v>
                </c:pt>
                <c:pt idx="6">
                  <c:v>36924</c:v>
                </c:pt>
                <c:pt idx="7">
                  <c:v>36807</c:v>
                </c:pt>
                <c:pt idx="8">
                  <c:v>36680.5</c:v>
                </c:pt>
                <c:pt idx="9">
                  <c:v>36385</c:v>
                </c:pt>
                <c:pt idx="10">
                  <c:v>36333.75</c:v>
                </c:pt>
                <c:pt idx="11">
                  <c:v>36263.75</c:v>
                </c:pt>
                <c:pt idx="12">
                  <c:v>36214.75</c:v>
                </c:pt>
                <c:pt idx="13">
                  <c:v>35968</c:v>
                </c:pt>
                <c:pt idx="14">
                  <c:v>35964.75</c:v>
                </c:pt>
                <c:pt idx="15">
                  <c:v>35916</c:v>
                </c:pt>
                <c:pt idx="16">
                  <c:v>35867.75</c:v>
                </c:pt>
                <c:pt idx="17">
                  <c:v>35783.25</c:v>
                </c:pt>
                <c:pt idx="18">
                  <c:v>35753.75</c:v>
                </c:pt>
                <c:pt idx="19">
                  <c:v>35716.5</c:v>
                </c:pt>
                <c:pt idx="20">
                  <c:v>35706</c:v>
                </c:pt>
                <c:pt idx="21">
                  <c:v>35566.25</c:v>
                </c:pt>
                <c:pt idx="22">
                  <c:v>35549.25</c:v>
                </c:pt>
                <c:pt idx="23">
                  <c:v>35541.5</c:v>
                </c:pt>
                <c:pt idx="24">
                  <c:v>35507.25</c:v>
                </c:pt>
                <c:pt idx="25">
                  <c:v>35404.25</c:v>
                </c:pt>
                <c:pt idx="26">
                  <c:v>35387.75</c:v>
                </c:pt>
                <c:pt idx="27">
                  <c:v>35364.25</c:v>
                </c:pt>
                <c:pt idx="28">
                  <c:v>35347.5</c:v>
                </c:pt>
                <c:pt idx="29">
                  <c:v>35274.5</c:v>
                </c:pt>
                <c:pt idx="30">
                  <c:v>35271.25</c:v>
                </c:pt>
                <c:pt idx="31">
                  <c:v>35255.25</c:v>
                </c:pt>
                <c:pt idx="32">
                  <c:v>35242.25</c:v>
                </c:pt>
                <c:pt idx="33">
                  <c:v>35199.25</c:v>
                </c:pt>
                <c:pt idx="34">
                  <c:v>35197.5</c:v>
                </c:pt>
                <c:pt idx="35">
                  <c:v>35179.5</c:v>
                </c:pt>
                <c:pt idx="36">
                  <c:v>35171.25</c:v>
                </c:pt>
                <c:pt idx="37">
                  <c:v>35109</c:v>
                </c:pt>
                <c:pt idx="38">
                  <c:v>35100.5</c:v>
                </c:pt>
                <c:pt idx="39">
                  <c:v>35096</c:v>
                </c:pt>
                <c:pt idx="40">
                  <c:v>35086</c:v>
                </c:pt>
                <c:pt idx="41">
                  <c:v>35011.25</c:v>
                </c:pt>
                <c:pt idx="42">
                  <c:v>35009.75</c:v>
                </c:pt>
                <c:pt idx="43">
                  <c:v>35004.25</c:v>
                </c:pt>
                <c:pt idx="44">
                  <c:v>34989</c:v>
                </c:pt>
                <c:pt idx="45">
                  <c:v>34942.25</c:v>
                </c:pt>
                <c:pt idx="46">
                  <c:v>34930.75</c:v>
                </c:pt>
                <c:pt idx="47">
                  <c:v>34918.5</c:v>
                </c:pt>
                <c:pt idx="48">
                  <c:v>34896.25</c:v>
                </c:pt>
                <c:pt idx="49">
                  <c:v>34864.75</c:v>
                </c:pt>
                <c:pt idx="50">
                  <c:v>34863.5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26-439E-A0D0-E304A620E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1067632"/>
        <c:axId val="961066648"/>
      </c:lineChart>
      <c:catAx>
        <c:axId val="961067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Generations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066648"/>
        <c:crosses val="autoZero"/>
        <c:auto val="1"/>
        <c:lblAlgn val="ctr"/>
        <c:lblOffset val="100"/>
        <c:noMultiLvlLbl val="0"/>
      </c:catAx>
      <c:valAx>
        <c:axId val="961066648"/>
        <c:scaling>
          <c:orientation val="minMax"/>
          <c:min val="3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Fitness 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06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Island ADF vs Island No ADF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Sheet1!$Q$3</c:f>
              <c:strCache>
                <c:ptCount val="1"/>
                <c:pt idx="0">
                  <c:v>Island ADF Fitness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Sheet1!$Q$4:$Q$54</c:f>
              <c:numCache>
                <c:formatCode>General</c:formatCode>
                <c:ptCount val="51"/>
                <c:pt idx="0">
                  <c:v>39495.5</c:v>
                </c:pt>
                <c:pt idx="1">
                  <c:v>39000.25</c:v>
                </c:pt>
                <c:pt idx="2">
                  <c:v>39014.75</c:v>
                </c:pt>
                <c:pt idx="3">
                  <c:v>38967</c:v>
                </c:pt>
                <c:pt idx="4">
                  <c:v>38893.5</c:v>
                </c:pt>
                <c:pt idx="5">
                  <c:v>38729.25</c:v>
                </c:pt>
                <c:pt idx="6">
                  <c:v>38538</c:v>
                </c:pt>
                <c:pt idx="7">
                  <c:v>38364.75</c:v>
                </c:pt>
                <c:pt idx="8">
                  <c:v>38125</c:v>
                </c:pt>
                <c:pt idx="9">
                  <c:v>37903</c:v>
                </c:pt>
                <c:pt idx="10">
                  <c:v>37842.25</c:v>
                </c:pt>
                <c:pt idx="11">
                  <c:v>37738</c:v>
                </c:pt>
                <c:pt idx="12">
                  <c:v>37600.75</c:v>
                </c:pt>
                <c:pt idx="13">
                  <c:v>37431.25</c:v>
                </c:pt>
                <c:pt idx="14">
                  <c:v>37467.5</c:v>
                </c:pt>
                <c:pt idx="15">
                  <c:v>37404.25</c:v>
                </c:pt>
                <c:pt idx="16">
                  <c:v>37308.25</c:v>
                </c:pt>
                <c:pt idx="17">
                  <c:v>37169.5</c:v>
                </c:pt>
                <c:pt idx="18">
                  <c:v>37199</c:v>
                </c:pt>
                <c:pt idx="19">
                  <c:v>37131</c:v>
                </c:pt>
                <c:pt idx="20">
                  <c:v>37114.25</c:v>
                </c:pt>
                <c:pt idx="21">
                  <c:v>37032.75</c:v>
                </c:pt>
                <c:pt idx="22">
                  <c:v>37017.25</c:v>
                </c:pt>
                <c:pt idx="23">
                  <c:v>36995.25</c:v>
                </c:pt>
                <c:pt idx="24">
                  <c:v>36954</c:v>
                </c:pt>
                <c:pt idx="25">
                  <c:v>36867.5</c:v>
                </c:pt>
                <c:pt idx="26">
                  <c:v>36879.75</c:v>
                </c:pt>
                <c:pt idx="27">
                  <c:v>36852.75</c:v>
                </c:pt>
                <c:pt idx="28">
                  <c:v>36838</c:v>
                </c:pt>
                <c:pt idx="29">
                  <c:v>36767.5</c:v>
                </c:pt>
                <c:pt idx="30">
                  <c:v>36777.75</c:v>
                </c:pt>
                <c:pt idx="31">
                  <c:v>36777.75</c:v>
                </c:pt>
                <c:pt idx="32">
                  <c:v>36761.5</c:v>
                </c:pt>
                <c:pt idx="33">
                  <c:v>36669.5</c:v>
                </c:pt>
                <c:pt idx="34">
                  <c:v>36706.25</c:v>
                </c:pt>
                <c:pt idx="35">
                  <c:v>36658.5</c:v>
                </c:pt>
                <c:pt idx="36">
                  <c:v>36691</c:v>
                </c:pt>
                <c:pt idx="37">
                  <c:v>36553.75</c:v>
                </c:pt>
                <c:pt idx="38">
                  <c:v>36641</c:v>
                </c:pt>
                <c:pt idx="39">
                  <c:v>36621.5</c:v>
                </c:pt>
                <c:pt idx="40">
                  <c:v>36595.75</c:v>
                </c:pt>
                <c:pt idx="41">
                  <c:v>36564.75</c:v>
                </c:pt>
                <c:pt idx="42">
                  <c:v>36612.75</c:v>
                </c:pt>
                <c:pt idx="43">
                  <c:v>36537</c:v>
                </c:pt>
                <c:pt idx="44">
                  <c:v>36573</c:v>
                </c:pt>
                <c:pt idx="45">
                  <c:v>36497</c:v>
                </c:pt>
                <c:pt idx="46">
                  <c:v>36571.75</c:v>
                </c:pt>
                <c:pt idx="47">
                  <c:v>36569.25</c:v>
                </c:pt>
                <c:pt idx="48">
                  <c:v>36509.5</c:v>
                </c:pt>
                <c:pt idx="49">
                  <c:v>36533.5</c:v>
                </c:pt>
                <c:pt idx="50">
                  <c:v>36488.5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3C-4F6C-A4CB-7C48D6F5A294}"/>
            </c:ext>
          </c:extLst>
        </c:ser>
        <c:ser>
          <c:idx val="1"/>
          <c:order val="1"/>
          <c:tx>
            <c:strRef>
              <c:f>Sheet1!$R$3</c:f>
              <c:strCache>
                <c:ptCount val="1"/>
                <c:pt idx="0">
                  <c:v>Island ADF Fitness Best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Sheet1!$R$4:$R$54</c:f>
              <c:numCache>
                <c:formatCode>General</c:formatCode>
                <c:ptCount val="51"/>
                <c:pt idx="0">
                  <c:v>38042</c:v>
                </c:pt>
                <c:pt idx="1">
                  <c:v>37930.75</c:v>
                </c:pt>
                <c:pt idx="2">
                  <c:v>37727.25</c:v>
                </c:pt>
                <c:pt idx="3">
                  <c:v>37545.25</c:v>
                </c:pt>
                <c:pt idx="4">
                  <c:v>37366.75</c:v>
                </c:pt>
                <c:pt idx="5">
                  <c:v>36989.25</c:v>
                </c:pt>
                <c:pt idx="6">
                  <c:v>36924</c:v>
                </c:pt>
                <c:pt idx="7">
                  <c:v>36807</c:v>
                </c:pt>
                <c:pt idx="8">
                  <c:v>36680.5</c:v>
                </c:pt>
                <c:pt idx="9">
                  <c:v>36385</c:v>
                </c:pt>
                <c:pt idx="10">
                  <c:v>36333.75</c:v>
                </c:pt>
                <c:pt idx="11">
                  <c:v>36263.75</c:v>
                </c:pt>
                <c:pt idx="12">
                  <c:v>36214.75</c:v>
                </c:pt>
                <c:pt idx="13">
                  <c:v>35968</c:v>
                </c:pt>
                <c:pt idx="14">
                  <c:v>35964.75</c:v>
                </c:pt>
                <c:pt idx="15">
                  <c:v>35916</c:v>
                </c:pt>
                <c:pt idx="16">
                  <c:v>35867.75</c:v>
                </c:pt>
                <c:pt idx="17">
                  <c:v>35783.25</c:v>
                </c:pt>
                <c:pt idx="18">
                  <c:v>35753.75</c:v>
                </c:pt>
                <c:pt idx="19">
                  <c:v>35716.5</c:v>
                </c:pt>
                <c:pt idx="20">
                  <c:v>35706</c:v>
                </c:pt>
                <c:pt idx="21">
                  <c:v>35566.25</c:v>
                </c:pt>
                <c:pt idx="22">
                  <c:v>35549.25</c:v>
                </c:pt>
                <c:pt idx="23">
                  <c:v>35541.5</c:v>
                </c:pt>
                <c:pt idx="24">
                  <c:v>35507.25</c:v>
                </c:pt>
                <c:pt idx="25">
                  <c:v>35404.25</c:v>
                </c:pt>
                <c:pt idx="26">
                  <c:v>35387.75</c:v>
                </c:pt>
                <c:pt idx="27">
                  <c:v>35364.25</c:v>
                </c:pt>
                <c:pt idx="28">
                  <c:v>35347.5</c:v>
                </c:pt>
                <c:pt idx="29">
                  <c:v>35274.5</c:v>
                </c:pt>
                <c:pt idx="30">
                  <c:v>35271.25</c:v>
                </c:pt>
                <c:pt idx="31">
                  <c:v>35255.25</c:v>
                </c:pt>
                <c:pt idx="32">
                  <c:v>35242.25</c:v>
                </c:pt>
                <c:pt idx="33">
                  <c:v>35199.25</c:v>
                </c:pt>
                <c:pt idx="34">
                  <c:v>35197.5</c:v>
                </c:pt>
                <c:pt idx="35">
                  <c:v>35179.5</c:v>
                </c:pt>
                <c:pt idx="36">
                  <c:v>35171.25</c:v>
                </c:pt>
                <c:pt idx="37">
                  <c:v>35109</c:v>
                </c:pt>
                <c:pt idx="38">
                  <c:v>35100.5</c:v>
                </c:pt>
                <c:pt idx="39">
                  <c:v>35096</c:v>
                </c:pt>
                <c:pt idx="40">
                  <c:v>35086</c:v>
                </c:pt>
                <c:pt idx="41">
                  <c:v>35011.25</c:v>
                </c:pt>
                <c:pt idx="42">
                  <c:v>35009.75</c:v>
                </c:pt>
                <c:pt idx="43">
                  <c:v>35004.25</c:v>
                </c:pt>
                <c:pt idx="44">
                  <c:v>34989</c:v>
                </c:pt>
                <c:pt idx="45">
                  <c:v>34942.25</c:v>
                </c:pt>
                <c:pt idx="46">
                  <c:v>34930.75</c:v>
                </c:pt>
                <c:pt idx="47">
                  <c:v>34918.5</c:v>
                </c:pt>
                <c:pt idx="48">
                  <c:v>34896.25</c:v>
                </c:pt>
                <c:pt idx="49">
                  <c:v>34864.75</c:v>
                </c:pt>
                <c:pt idx="50">
                  <c:v>34863.5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3C-4F6C-A4CB-7C48D6F5A294}"/>
            </c:ext>
          </c:extLst>
        </c:ser>
        <c:ser>
          <c:idx val="2"/>
          <c:order val="2"/>
          <c:tx>
            <c:strRef>
              <c:f>Sheet1!$Y$3</c:f>
              <c:strCache>
                <c:ptCount val="1"/>
                <c:pt idx="0">
                  <c:v>Island No ADF Fitness Average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Sheet1!$Y$4:$Y$54</c:f>
              <c:numCache>
                <c:formatCode>General</c:formatCode>
                <c:ptCount val="51"/>
                <c:pt idx="0">
                  <c:v>42317</c:v>
                </c:pt>
                <c:pt idx="1">
                  <c:v>41856</c:v>
                </c:pt>
                <c:pt idx="2">
                  <c:v>41814</c:v>
                </c:pt>
                <c:pt idx="3">
                  <c:v>41661</c:v>
                </c:pt>
                <c:pt idx="4">
                  <c:v>41359.25</c:v>
                </c:pt>
                <c:pt idx="5">
                  <c:v>41140.75</c:v>
                </c:pt>
                <c:pt idx="6">
                  <c:v>41026.25</c:v>
                </c:pt>
                <c:pt idx="7">
                  <c:v>40906.25</c:v>
                </c:pt>
                <c:pt idx="8">
                  <c:v>40704.25</c:v>
                </c:pt>
                <c:pt idx="9">
                  <c:v>40482</c:v>
                </c:pt>
                <c:pt idx="10">
                  <c:v>40396.25</c:v>
                </c:pt>
                <c:pt idx="11">
                  <c:v>40290.5</c:v>
                </c:pt>
                <c:pt idx="12">
                  <c:v>40188.5</c:v>
                </c:pt>
                <c:pt idx="13">
                  <c:v>40036</c:v>
                </c:pt>
                <c:pt idx="14">
                  <c:v>39997.75</c:v>
                </c:pt>
                <c:pt idx="15">
                  <c:v>39923.75</c:v>
                </c:pt>
                <c:pt idx="16">
                  <c:v>39844</c:v>
                </c:pt>
                <c:pt idx="17">
                  <c:v>39698.25</c:v>
                </c:pt>
                <c:pt idx="18">
                  <c:v>39718.5</c:v>
                </c:pt>
                <c:pt idx="19">
                  <c:v>39675.5</c:v>
                </c:pt>
                <c:pt idx="20">
                  <c:v>39653.75</c:v>
                </c:pt>
                <c:pt idx="21">
                  <c:v>39518.75</c:v>
                </c:pt>
                <c:pt idx="22">
                  <c:v>39530.75</c:v>
                </c:pt>
                <c:pt idx="23">
                  <c:v>39552.25</c:v>
                </c:pt>
                <c:pt idx="24">
                  <c:v>39456.25</c:v>
                </c:pt>
                <c:pt idx="25">
                  <c:v>39369.75</c:v>
                </c:pt>
                <c:pt idx="26">
                  <c:v>39380.75</c:v>
                </c:pt>
                <c:pt idx="27">
                  <c:v>39345</c:v>
                </c:pt>
                <c:pt idx="28">
                  <c:v>39326.75</c:v>
                </c:pt>
                <c:pt idx="29">
                  <c:v>39237</c:v>
                </c:pt>
                <c:pt idx="30">
                  <c:v>39258.25</c:v>
                </c:pt>
                <c:pt idx="31">
                  <c:v>39226.75</c:v>
                </c:pt>
                <c:pt idx="32">
                  <c:v>39217</c:v>
                </c:pt>
                <c:pt idx="33">
                  <c:v>39039</c:v>
                </c:pt>
                <c:pt idx="34">
                  <c:v>39117</c:v>
                </c:pt>
                <c:pt idx="35">
                  <c:v>39070</c:v>
                </c:pt>
                <c:pt idx="36">
                  <c:v>39007</c:v>
                </c:pt>
                <c:pt idx="37">
                  <c:v>38924.75</c:v>
                </c:pt>
                <c:pt idx="38">
                  <c:v>38959.75</c:v>
                </c:pt>
                <c:pt idx="39">
                  <c:v>38955</c:v>
                </c:pt>
                <c:pt idx="40">
                  <c:v>38868.75</c:v>
                </c:pt>
                <c:pt idx="41">
                  <c:v>38830.75</c:v>
                </c:pt>
                <c:pt idx="42">
                  <c:v>38869.5</c:v>
                </c:pt>
                <c:pt idx="43">
                  <c:v>38855</c:v>
                </c:pt>
                <c:pt idx="44">
                  <c:v>38811.75</c:v>
                </c:pt>
                <c:pt idx="45">
                  <c:v>38762.25</c:v>
                </c:pt>
                <c:pt idx="46">
                  <c:v>38820</c:v>
                </c:pt>
                <c:pt idx="47">
                  <c:v>38848.25</c:v>
                </c:pt>
                <c:pt idx="48">
                  <c:v>38777.5</c:v>
                </c:pt>
                <c:pt idx="49">
                  <c:v>38759</c:v>
                </c:pt>
                <c:pt idx="50">
                  <c:v>38786.5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3C-4F6C-A4CB-7C48D6F5A294}"/>
            </c:ext>
          </c:extLst>
        </c:ser>
        <c:ser>
          <c:idx val="3"/>
          <c:order val="3"/>
          <c:tx>
            <c:strRef>
              <c:f>Sheet1!$Z$3</c:f>
              <c:strCache>
                <c:ptCount val="1"/>
                <c:pt idx="0">
                  <c:v>Island No ADF Fitness Best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Sheet1!$Z$4:$Z$54</c:f>
              <c:numCache>
                <c:formatCode>General</c:formatCode>
                <c:ptCount val="51"/>
                <c:pt idx="0">
                  <c:v>40257.75</c:v>
                </c:pt>
                <c:pt idx="1">
                  <c:v>40015.25</c:v>
                </c:pt>
                <c:pt idx="2">
                  <c:v>39758.5</c:v>
                </c:pt>
                <c:pt idx="3">
                  <c:v>39633.25</c:v>
                </c:pt>
                <c:pt idx="4">
                  <c:v>39459.25</c:v>
                </c:pt>
                <c:pt idx="5">
                  <c:v>39037.25</c:v>
                </c:pt>
                <c:pt idx="6">
                  <c:v>38926</c:v>
                </c:pt>
                <c:pt idx="7">
                  <c:v>38839.75</c:v>
                </c:pt>
                <c:pt idx="8">
                  <c:v>38634.75</c:v>
                </c:pt>
                <c:pt idx="9">
                  <c:v>38376.25</c:v>
                </c:pt>
                <c:pt idx="10">
                  <c:v>38299.25</c:v>
                </c:pt>
                <c:pt idx="11">
                  <c:v>38215.5</c:v>
                </c:pt>
                <c:pt idx="12">
                  <c:v>38112.75</c:v>
                </c:pt>
                <c:pt idx="13">
                  <c:v>37966</c:v>
                </c:pt>
                <c:pt idx="14">
                  <c:v>37916.75</c:v>
                </c:pt>
                <c:pt idx="15">
                  <c:v>37837</c:v>
                </c:pt>
                <c:pt idx="16">
                  <c:v>37799.75</c:v>
                </c:pt>
                <c:pt idx="17">
                  <c:v>37638.75</c:v>
                </c:pt>
                <c:pt idx="18">
                  <c:v>37607.25</c:v>
                </c:pt>
                <c:pt idx="19">
                  <c:v>37560</c:v>
                </c:pt>
                <c:pt idx="20">
                  <c:v>37542</c:v>
                </c:pt>
                <c:pt idx="21">
                  <c:v>37428</c:v>
                </c:pt>
                <c:pt idx="22">
                  <c:v>37409.75</c:v>
                </c:pt>
                <c:pt idx="23">
                  <c:v>37388</c:v>
                </c:pt>
                <c:pt idx="24">
                  <c:v>37354</c:v>
                </c:pt>
                <c:pt idx="25">
                  <c:v>37290.25</c:v>
                </c:pt>
                <c:pt idx="26">
                  <c:v>37273.25</c:v>
                </c:pt>
                <c:pt idx="27">
                  <c:v>37253.5</c:v>
                </c:pt>
                <c:pt idx="28">
                  <c:v>37217.25</c:v>
                </c:pt>
                <c:pt idx="29">
                  <c:v>37139.25</c:v>
                </c:pt>
                <c:pt idx="30">
                  <c:v>37120.75</c:v>
                </c:pt>
                <c:pt idx="31">
                  <c:v>37098.75</c:v>
                </c:pt>
                <c:pt idx="32">
                  <c:v>37081</c:v>
                </c:pt>
                <c:pt idx="33">
                  <c:v>37023</c:v>
                </c:pt>
                <c:pt idx="34">
                  <c:v>37006.5</c:v>
                </c:pt>
                <c:pt idx="35">
                  <c:v>36994.25</c:v>
                </c:pt>
                <c:pt idx="36">
                  <c:v>36978</c:v>
                </c:pt>
                <c:pt idx="37">
                  <c:v>36922</c:v>
                </c:pt>
                <c:pt idx="38">
                  <c:v>36915.25</c:v>
                </c:pt>
                <c:pt idx="39">
                  <c:v>36907</c:v>
                </c:pt>
                <c:pt idx="40">
                  <c:v>36904.25</c:v>
                </c:pt>
                <c:pt idx="41">
                  <c:v>36850.25</c:v>
                </c:pt>
                <c:pt idx="42">
                  <c:v>36846.25</c:v>
                </c:pt>
                <c:pt idx="43">
                  <c:v>36842.75</c:v>
                </c:pt>
                <c:pt idx="44">
                  <c:v>36839.5</c:v>
                </c:pt>
                <c:pt idx="45">
                  <c:v>36815</c:v>
                </c:pt>
                <c:pt idx="46">
                  <c:v>36808</c:v>
                </c:pt>
                <c:pt idx="47">
                  <c:v>36804.5</c:v>
                </c:pt>
                <c:pt idx="48">
                  <c:v>36798</c:v>
                </c:pt>
                <c:pt idx="49">
                  <c:v>36783.75</c:v>
                </c:pt>
                <c:pt idx="50">
                  <c:v>36779.75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43C-4F6C-A4CB-7C48D6F5A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6520624"/>
        <c:axId val="916518000"/>
      </c:lineChart>
      <c:catAx>
        <c:axId val="91652062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518000"/>
        <c:crosses val="autoZero"/>
        <c:auto val="1"/>
        <c:lblAlgn val="ctr"/>
        <c:lblOffset val="100"/>
        <c:noMultiLvlLbl val="0"/>
      </c:catAx>
      <c:valAx>
        <c:axId val="916518000"/>
        <c:scaling>
          <c:orientation val="minMax"/>
          <c:min val="3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52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No</a:t>
            </a:r>
            <a:r>
              <a:rPr lang="en-CA" baseline="0"/>
              <a:t> ADF vs Island No ADF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Sheet1!$I$3</c:f>
              <c:strCache>
                <c:ptCount val="1"/>
                <c:pt idx="0">
                  <c:v>No ADF Fitness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Sheet1!$I$4:$I$54</c:f>
              <c:numCache>
                <c:formatCode>General</c:formatCode>
                <c:ptCount val="51"/>
                <c:pt idx="0">
                  <c:v>42276.1</c:v>
                </c:pt>
                <c:pt idx="1">
                  <c:v>41774.199999999997</c:v>
                </c:pt>
                <c:pt idx="2">
                  <c:v>41745.1</c:v>
                </c:pt>
                <c:pt idx="3">
                  <c:v>41563</c:v>
                </c:pt>
                <c:pt idx="4">
                  <c:v>41209.800000000003</c:v>
                </c:pt>
                <c:pt idx="5">
                  <c:v>40843.599999999999</c:v>
                </c:pt>
                <c:pt idx="6">
                  <c:v>40700.400000000001</c:v>
                </c:pt>
                <c:pt idx="7">
                  <c:v>40571.9</c:v>
                </c:pt>
                <c:pt idx="8">
                  <c:v>40382.5</c:v>
                </c:pt>
                <c:pt idx="9">
                  <c:v>40180.6</c:v>
                </c:pt>
                <c:pt idx="10">
                  <c:v>39980.699999999997</c:v>
                </c:pt>
                <c:pt idx="11">
                  <c:v>39770.199999999997</c:v>
                </c:pt>
                <c:pt idx="12">
                  <c:v>39733.800000000003</c:v>
                </c:pt>
                <c:pt idx="13">
                  <c:v>39676.300000000003</c:v>
                </c:pt>
                <c:pt idx="14">
                  <c:v>39613.699999999997</c:v>
                </c:pt>
                <c:pt idx="15">
                  <c:v>39562.300000000003</c:v>
                </c:pt>
                <c:pt idx="16">
                  <c:v>39476</c:v>
                </c:pt>
                <c:pt idx="17">
                  <c:v>39450.300000000003</c:v>
                </c:pt>
                <c:pt idx="18">
                  <c:v>39328.6</c:v>
                </c:pt>
                <c:pt idx="19">
                  <c:v>39296</c:v>
                </c:pt>
                <c:pt idx="20">
                  <c:v>39275.4</c:v>
                </c:pt>
                <c:pt idx="21">
                  <c:v>39250.1</c:v>
                </c:pt>
                <c:pt idx="22">
                  <c:v>39204.9</c:v>
                </c:pt>
                <c:pt idx="23">
                  <c:v>39190.300000000003</c:v>
                </c:pt>
                <c:pt idx="24">
                  <c:v>39171.4</c:v>
                </c:pt>
                <c:pt idx="25">
                  <c:v>39133.699999999997</c:v>
                </c:pt>
                <c:pt idx="26">
                  <c:v>39140.199999999997</c:v>
                </c:pt>
                <c:pt idx="27">
                  <c:v>39079.4</c:v>
                </c:pt>
                <c:pt idx="28">
                  <c:v>39080.199999999997</c:v>
                </c:pt>
                <c:pt idx="29">
                  <c:v>38992.199999999997</c:v>
                </c:pt>
                <c:pt idx="30">
                  <c:v>39010.9</c:v>
                </c:pt>
                <c:pt idx="31">
                  <c:v>38964</c:v>
                </c:pt>
                <c:pt idx="32">
                  <c:v>38959.599999999999</c:v>
                </c:pt>
                <c:pt idx="33">
                  <c:v>38893.699999999997</c:v>
                </c:pt>
                <c:pt idx="34">
                  <c:v>38920</c:v>
                </c:pt>
                <c:pt idx="35">
                  <c:v>38920.199999999997</c:v>
                </c:pt>
                <c:pt idx="36">
                  <c:v>38890</c:v>
                </c:pt>
                <c:pt idx="37">
                  <c:v>38892.800000000003</c:v>
                </c:pt>
                <c:pt idx="38">
                  <c:v>38875.800000000003</c:v>
                </c:pt>
                <c:pt idx="39">
                  <c:v>38870.400000000001</c:v>
                </c:pt>
                <c:pt idx="40">
                  <c:v>38855.5</c:v>
                </c:pt>
                <c:pt idx="41">
                  <c:v>38829.9</c:v>
                </c:pt>
                <c:pt idx="42">
                  <c:v>38852.9</c:v>
                </c:pt>
                <c:pt idx="43">
                  <c:v>38818</c:v>
                </c:pt>
                <c:pt idx="44">
                  <c:v>38748.5</c:v>
                </c:pt>
                <c:pt idx="45">
                  <c:v>38751.9</c:v>
                </c:pt>
                <c:pt idx="46">
                  <c:v>38705.4</c:v>
                </c:pt>
                <c:pt idx="47">
                  <c:v>38681.699999999997</c:v>
                </c:pt>
                <c:pt idx="48">
                  <c:v>38658.800000000003</c:v>
                </c:pt>
                <c:pt idx="49">
                  <c:v>38666.1</c:v>
                </c:pt>
                <c:pt idx="50">
                  <c:v>38654.6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08-45BC-9978-9D481B2E35F8}"/>
            </c:ext>
          </c:extLst>
        </c:ser>
        <c:ser>
          <c:idx val="1"/>
          <c:order val="1"/>
          <c:tx>
            <c:strRef>
              <c:f>Sheet1!$J$3</c:f>
              <c:strCache>
                <c:ptCount val="1"/>
                <c:pt idx="0">
                  <c:v>No ADF Fitness Best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Sheet1!$J$4:$J$54</c:f>
              <c:numCache>
                <c:formatCode>General</c:formatCode>
                <c:ptCount val="51"/>
                <c:pt idx="0">
                  <c:v>39326.699999999997</c:v>
                </c:pt>
                <c:pt idx="1">
                  <c:v>39212.199999999997</c:v>
                </c:pt>
                <c:pt idx="2">
                  <c:v>39090.9</c:v>
                </c:pt>
                <c:pt idx="3">
                  <c:v>38762.400000000001</c:v>
                </c:pt>
                <c:pt idx="4">
                  <c:v>38558.9</c:v>
                </c:pt>
                <c:pt idx="5">
                  <c:v>38425.9</c:v>
                </c:pt>
                <c:pt idx="6">
                  <c:v>38390.6</c:v>
                </c:pt>
                <c:pt idx="7">
                  <c:v>38213.9</c:v>
                </c:pt>
                <c:pt idx="8">
                  <c:v>38088.699999999997</c:v>
                </c:pt>
                <c:pt idx="9">
                  <c:v>38034.800000000003</c:v>
                </c:pt>
                <c:pt idx="10">
                  <c:v>37961.599999999999</c:v>
                </c:pt>
                <c:pt idx="11">
                  <c:v>37893.599999999999</c:v>
                </c:pt>
                <c:pt idx="12">
                  <c:v>37847.4</c:v>
                </c:pt>
                <c:pt idx="13">
                  <c:v>37732.800000000003</c:v>
                </c:pt>
                <c:pt idx="14">
                  <c:v>37689.5</c:v>
                </c:pt>
                <c:pt idx="15">
                  <c:v>37631.599999999999</c:v>
                </c:pt>
                <c:pt idx="16">
                  <c:v>37575.800000000003</c:v>
                </c:pt>
                <c:pt idx="17">
                  <c:v>37548.9</c:v>
                </c:pt>
                <c:pt idx="18">
                  <c:v>37504.300000000003</c:v>
                </c:pt>
                <c:pt idx="19">
                  <c:v>37459.199999999997</c:v>
                </c:pt>
                <c:pt idx="20">
                  <c:v>37415</c:v>
                </c:pt>
                <c:pt idx="21">
                  <c:v>37344.400000000001</c:v>
                </c:pt>
                <c:pt idx="22">
                  <c:v>37308.5</c:v>
                </c:pt>
                <c:pt idx="23">
                  <c:v>37265.1</c:v>
                </c:pt>
                <c:pt idx="24">
                  <c:v>37232.5</c:v>
                </c:pt>
                <c:pt idx="25">
                  <c:v>37223.199999999997</c:v>
                </c:pt>
                <c:pt idx="26">
                  <c:v>37203</c:v>
                </c:pt>
                <c:pt idx="27">
                  <c:v>37132.800000000003</c:v>
                </c:pt>
                <c:pt idx="28">
                  <c:v>37134.199999999997</c:v>
                </c:pt>
                <c:pt idx="29">
                  <c:v>37129.199999999997</c:v>
                </c:pt>
                <c:pt idx="30">
                  <c:v>37107.599999999999</c:v>
                </c:pt>
                <c:pt idx="31">
                  <c:v>37105.699999999997</c:v>
                </c:pt>
                <c:pt idx="32">
                  <c:v>37063.4</c:v>
                </c:pt>
                <c:pt idx="33">
                  <c:v>37057.5</c:v>
                </c:pt>
                <c:pt idx="34">
                  <c:v>37045.199999999997</c:v>
                </c:pt>
                <c:pt idx="35">
                  <c:v>37029.300000000003</c:v>
                </c:pt>
                <c:pt idx="36">
                  <c:v>37025.800000000003</c:v>
                </c:pt>
                <c:pt idx="37">
                  <c:v>37007.300000000003</c:v>
                </c:pt>
                <c:pt idx="38">
                  <c:v>37003.5</c:v>
                </c:pt>
                <c:pt idx="39">
                  <c:v>36964.699999999997</c:v>
                </c:pt>
                <c:pt idx="40">
                  <c:v>36941</c:v>
                </c:pt>
                <c:pt idx="41">
                  <c:v>36928.5</c:v>
                </c:pt>
                <c:pt idx="42">
                  <c:v>36928.800000000003</c:v>
                </c:pt>
                <c:pt idx="43">
                  <c:v>36910.9</c:v>
                </c:pt>
                <c:pt idx="44">
                  <c:v>36907.699999999997</c:v>
                </c:pt>
                <c:pt idx="45">
                  <c:v>36899.199999999997</c:v>
                </c:pt>
                <c:pt idx="46">
                  <c:v>36898.400000000001</c:v>
                </c:pt>
                <c:pt idx="47">
                  <c:v>36881</c:v>
                </c:pt>
                <c:pt idx="48">
                  <c:v>36881</c:v>
                </c:pt>
                <c:pt idx="49">
                  <c:v>36881.5</c:v>
                </c:pt>
                <c:pt idx="50">
                  <c:v>36873.300000000003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08-45BC-9978-9D481B2E35F8}"/>
            </c:ext>
          </c:extLst>
        </c:ser>
        <c:ser>
          <c:idx val="2"/>
          <c:order val="2"/>
          <c:tx>
            <c:strRef>
              <c:f>Sheet1!$Y$3</c:f>
              <c:strCache>
                <c:ptCount val="1"/>
                <c:pt idx="0">
                  <c:v>Island No ADF Fitness Average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Sheet1!$Y$4:$Y$54</c:f>
              <c:numCache>
                <c:formatCode>General</c:formatCode>
                <c:ptCount val="51"/>
                <c:pt idx="0">
                  <c:v>42317</c:v>
                </c:pt>
                <c:pt idx="1">
                  <c:v>41856</c:v>
                </c:pt>
                <c:pt idx="2">
                  <c:v>41814</c:v>
                </c:pt>
                <c:pt idx="3">
                  <c:v>41661</c:v>
                </c:pt>
                <c:pt idx="4">
                  <c:v>41359.25</c:v>
                </c:pt>
                <c:pt idx="5">
                  <c:v>41140.75</c:v>
                </c:pt>
                <c:pt idx="6">
                  <c:v>41026.25</c:v>
                </c:pt>
                <c:pt idx="7">
                  <c:v>40906.25</c:v>
                </c:pt>
                <c:pt idx="8">
                  <c:v>40704.25</c:v>
                </c:pt>
                <c:pt idx="9">
                  <c:v>40482</c:v>
                </c:pt>
                <c:pt idx="10">
                  <c:v>40396.25</c:v>
                </c:pt>
                <c:pt idx="11">
                  <c:v>40290.5</c:v>
                </c:pt>
                <c:pt idx="12">
                  <c:v>40188.5</c:v>
                </c:pt>
                <c:pt idx="13">
                  <c:v>40036</c:v>
                </c:pt>
                <c:pt idx="14">
                  <c:v>39997.75</c:v>
                </c:pt>
                <c:pt idx="15">
                  <c:v>39923.75</c:v>
                </c:pt>
                <c:pt idx="16">
                  <c:v>39844</c:v>
                </c:pt>
                <c:pt idx="17">
                  <c:v>39698.25</c:v>
                </c:pt>
                <c:pt idx="18">
                  <c:v>39718.5</c:v>
                </c:pt>
                <c:pt idx="19">
                  <c:v>39675.5</c:v>
                </c:pt>
                <c:pt idx="20">
                  <c:v>39653.75</c:v>
                </c:pt>
                <c:pt idx="21">
                  <c:v>39518.75</c:v>
                </c:pt>
                <c:pt idx="22">
                  <c:v>39530.75</c:v>
                </c:pt>
                <c:pt idx="23">
                  <c:v>39552.25</c:v>
                </c:pt>
                <c:pt idx="24">
                  <c:v>39456.25</c:v>
                </c:pt>
                <c:pt idx="25">
                  <c:v>39369.75</c:v>
                </c:pt>
                <c:pt idx="26">
                  <c:v>39380.75</c:v>
                </c:pt>
                <c:pt idx="27">
                  <c:v>39345</c:v>
                </c:pt>
                <c:pt idx="28">
                  <c:v>39326.75</c:v>
                </c:pt>
                <c:pt idx="29">
                  <c:v>39237</c:v>
                </c:pt>
                <c:pt idx="30">
                  <c:v>39258.25</c:v>
                </c:pt>
                <c:pt idx="31">
                  <c:v>39226.75</c:v>
                </c:pt>
                <c:pt idx="32">
                  <c:v>39217</c:v>
                </c:pt>
                <c:pt idx="33">
                  <c:v>39039</c:v>
                </c:pt>
                <c:pt idx="34">
                  <c:v>39117</c:v>
                </c:pt>
                <c:pt idx="35">
                  <c:v>39070</c:v>
                </c:pt>
                <c:pt idx="36">
                  <c:v>39007</c:v>
                </c:pt>
                <c:pt idx="37">
                  <c:v>38924.75</c:v>
                </c:pt>
                <c:pt idx="38">
                  <c:v>38959.75</c:v>
                </c:pt>
                <c:pt idx="39">
                  <c:v>38955</c:v>
                </c:pt>
                <c:pt idx="40">
                  <c:v>38868.75</c:v>
                </c:pt>
                <c:pt idx="41">
                  <c:v>38830.75</c:v>
                </c:pt>
                <c:pt idx="42">
                  <c:v>38869.5</c:v>
                </c:pt>
                <c:pt idx="43">
                  <c:v>38855</c:v>
                </c:pt>
                <c:pt idx="44">
                  <c:v>38811.75</c:v>
                </c:pt>
                <c:pt idx="45">
                  <c:v>38762.25</c:v>
                </c:pt>
                <c:pt idx="46">
                  <c:v>38820</c:v>
                </c:pt>
                <c:pt idx="47">
                  <c:v>38848.25</c:v>
                </c:pt>
                <c:pt idx="48">
                  <c:v>38777.5</c:v>
                </c:pt>
                <c:pt idx="49">
                  <c:v>38759</c:v>
                </c:pt>
                <c:pt idx="50">
                  <c:v>38786.5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08-45BC-9978-9D481B2E35F8}"/>
            </c:ext>
          </c:extLst>
        </c:ser>
        <c:ser>
          <c:idx val="3"/>
          <c:order val="3"/>
          <c:tx>
            <c:strRef>
              <c:f>Sheet1!$Z$3</c:f>
              <c:strCache>
                <c:ptCount val="1"/>
                <c:pt idx="0">
                  <c:v>Island No ADF Fitness Best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Sheet1!$Z$4:$Z$54</c:f>
              <c:numCache>
                <c:formatCode>General</c:formatCode>
                <c:ptCount val="51"/>
                <c:pt idx="0">
                  <c:v>40257.75</c:v>
                </c:pt>
                <c:pt idx="1">
                  <c:v>40015.25</c:v>
                </c:pt>
                <c:pt idx="2">
                  <c:v>39758.5</c:v>
                </c:pt>
                <c:pt idx="3">
                  <c:v>39633.25</c:v>
                </c:pt>
                <c:pt idx="4">
                  <c:v>39459.25</c:v>
                </c:pt>
                <c:pt idx="5">
                  <c:v>39037.25</c:v>
                </c:pt>
                <c:pt idx="6">
                  <c:v>38926</c:v>
                </c:pt>
                <c:pt idx="7">
                  <c:v>38839.75</c:v>
                </c:pt>
                <c:pt idx="8">
                  <c:v>38634.75</c:v>
                </c:pt>
                <c:pt idx="9">
                  <c:v>38376.25</c:v>
                </c:pt>
                <c:pt idx="10">
                  <c:v>38299.25</c:v>
                </c:pt>
                <c:pt idx="11">
                  <c:v>38215.5</c:v>
                </c:pt>
                <c:pt idx="12">
                  <c:v>38112.75</c:v>
                </c:pt>
                <c:pt idx="13">
                  <c:v>37966</c:v>
                </c:pt>
                <c:pt idx="14">
                  <c:v>37916.75</c:v>
                </c:pt>
                <c:pt idx="15">
                  <c:v>37837</c:v>
                </c:pt>
                <c:pt idx="16">
                  <c:v>37799.75</c:v>
                </c:pt>
                <c:pt idx="17">
                  <c:v>37638.75</c:v>
                </c:pt>
                <c:pt idx="18">
                  <c:v>37607.25</c:v>
                </c:pt>
                <c:pt idx="19">
                  <c:v>37560</c:v>
                </c:pt>
                <c:pt idx="20">
                  <c:v>37542</c:v>
                </c:pt>
                <c:pt idx="21">
                  <c:v>37428</c:v>
                </c:pt>
                <c:pt idx="22">
                  <c:v>37409.75</c:v>
                </c:pt>
                <c:pt idx="23">
                  <c:v>37388</c:v>
                </c:pt>
                <c:pt idx="24">
                  <c:v>37354</c:v>
                </c:pt>
                <c:pt idx="25">
                  <c:v>37290.25</c:v>
                </c:pt>
                <c:pt idx="26">
                  <c:v>37273.25</c:v>
                </c:pt>
                <c:pt idx="27">
                  <c:v>37253.5</c:v>
                </c:pt>
                <c:pt idx="28">
                  <c:v>37217.25</c:v>
                </c:pt>
                <c:pt idx="29">
                  <c:v>37139.25</c:v>
                </c:pt>
                <c:pt idx="30">
                  <c:v>37120.75</c:v>
                </c:pt>
                <c:pt idx="31">
                  <c:v>37098.75</c:v>
                </c:pt>
                <c:pt idx="32">
                  <c:v>37081</c:v>
                </c:pt>
                <c:pt idx="33">
                  <c:v>37023</c:v>
                </c:pt>
                <c:pt idx="34">
                  <c:v>37006.5</c:v>
                </c:pt>
                <c:pt idx="35">
                  <c:v>36994.25</c:v>
                </c:pt>
                <c:pt idx="36">
                  <c:v>36978</c:v>
                </c:pt>
                <c:pt idx="37">
                  <c:v>36922</c:v>
                </c:pt>
                <c:pt idx="38">
                  <c:v>36915.25</c:v>
                </c:pt>
                <c:pt idx="39">
                  <c:v>36907</c:v>
                </c:pt>
                <c:pt idx="40">
                  <c:v>36904.25</c:v>
                </c:pt>
                <c:pt idx="41">
                  <c:v>36850.25</c:v>
                </c:pt>
                <c:pt idx="42">
                  <c:v>36846.25</c:v>
                </c:pt>
                <c:pt idx="43">
                  <c:v>36842.75</c:v>
                </c:pt>
                <c:pt idx="44">
                  <c:v>36839.5</c:v>
                </c:pt>
                <c:pt idx="45">
                  <c:v>36815</c:v>
                </c:pt>
                <c:pt idx="46">
                  <c:v>36808</c:v>
                </c:pt>
                <c:pt idx="47">
                  <c:v>36804.5</c:v>
                </c:pt>
                <c:pt idx="48">
                  <c:v>36798</c:v>
                </c:pt>
                <c:pt idx="49">
                  <c:v>36783.75</c:v>
                </c:pt>
                <c:pt idx="50">
                  <c:v>36779.75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08-45BC-9978-9D481B2E35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9800576"/>
        <c:axId val="909799920"/>
      </c:lineChart>
      <c:catAx>
        <c:axId val="909800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Generations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799920"/>
        <c:crosses val="autoZero"/>
        <c:auto val="1"/>
        <c:lblAlgn val="ctr"/>
        <c:lblOffset val="100"/>
        <c:noMultiLvlLbl val="0"/>
      </c:catAx>
      <c:valAx>
        <c:axId val="90979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80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771525</xdr:colOff>
      <xdr:row>19</xdr:row>
      <xdr:rowOff>9525</xdr:rowOff>
    </xdr:from>
    <xdr:to>
      <xdr:col>8</xdr:col>
      <xdr:colOff>428625</xdr:colOff>
      <xdr:row>33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C077F9-FD57-4CA2-8C03-33C20C757E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404812</xdr:colOff>
      <xdr:row>18</xdr:row>
      <xdr:rowOff>76200</xdr:rowOff>
    </xdr:from>
    <xdr:to>
      <xdr:col>20</xdr:col>
      <xdr:colOff>280987</xdr:colOff>
      <xdr:row>32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2C6B20-9CD0-467C-8C8C-F04625EE2E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423862</xdr:colOff>
      <xdr:row>18</xdr:row>
      <xdr:rowOff>38100</xdr:rowOff>
    </xdr:from>
    <xdr:to>
      <xdr:col>29</xdr:col>
      <xdr:colOff>528637</xdr:colOff>
      <xdr:row>32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8D434AC-5919-4B44-93C2-611C7FBA94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166687</xdr:colOff>
      <xdr:row>4</xdr:row>
      <xdr:rowOff>9525</xdr:rowOff>
    </xdr:from>
    <xdr:to>
      <xdr:col>14</xdr:col>
      <xdr:colOff>138112</xdr:colOff>
      <xdr:row>18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0FC7760-576E-4009-AC80-4AA448548B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cel_3" connectionId="4" xr16:uid="{FEB3DC82-0ED0-4BFB-9FF5-9D57D9A00EB5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cel_2" connectionId="3" xr16:uid="{920EB161-6F68-4508-96FA-66DFC834D464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cel_1" connectionId="2" xr16:uid="{12C80088-ECAE-4857-A3C7-6E30DE57A5FB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cel" connectionId="1" xr16:uid="{63159AFC-F0E2-4873-AFD2-EF1A01EA511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9BDD-79FD-4AB4-B82B-D251F50AABB3}">
  <dimension ref="A1:AF107"/>
  <sheetViews>
    <sheetView tabSelected="1" workbookViewId="0">
      <selection activeCell="S5" sqref="S5"/>
    </sheetView>
  </sheetViews>
  <sheetFormatPr defaultRowHeight="15" x14ac:dyDescent="0.25"/>
  <cols>
    <col min="1" max="1" width="15.140625" bestFit="1" customWidth="1"/>
    <col min="2" max="2" width="8" bestFit="1" customWidth="1"/>
    <col min="3" max="3" width="12.5703125" bestFit="1" customWidth="1"/>
    <col min="4" max="6" width="8" bestFit="1" customWidth="1"/>
    <col min="7" max="7" width="6" bestFit="1" customWidth="1"/>
    <col min="8" max="10" width="8" bestFit="1" customWidth="1"/>
    <col min="11" max="11" width="7" bestFit="1" customWidth="1"/>
    <col min="12" max="14" width="8" bestFit="1" customWidth="1"/>
    <col min="15" max="15" width="6" bestFit="1" customWidth="1"/>
    <col min="16" max="16" width="5.42578125" bestFit="1" customWidth="1"/>
    <col min="17" max="18" width="7" bestFit="1" customWidth="1"/>
    <col min="19" max="19" width="8" bestFit="1" customWidth="1"/>
    <col min="20" max="20" width="6" bestFit="1" customWidth="1"/>
    <col min="21" max="21" width="7" bestFit="1" customWidth="1"/>
    <col min="22" max="22" width="8" bestFit="1" customWidth="1"/>
    <col min="23" max="23" width="6" bestFit="1" customWidth="1"/>
    <col min="24" max="24" width="8" bestFit="1" customWidth="1"/>
    <col min="25" max="26" width="7" bestFit="1" customWidth="1"/>
    <col min="27" max="30" width="8" bestFit="1" customWidth="1"/>
    <col min="31" max="31" width="6" bestFit="1" customWidth="1"/>
    <col min="32" max="32" width="8" bestFit="1" customWidth="1"/>
  </cols>
  <sheetData>
    <row r="1" spans="1:32" x14ac:dyDescent="0.25">
      <c r="A1" t="s">
        <v>14</v>
      </c>
      <c r="B1">
        <v>17195</v>
      </c>
      <c r="C1" t="s">
        <v>15</v>
      </c>
      <c r="D1">
        <v>45305</v>
      </c>
      <c r="G1">
        <v>62500</v>
      </c>
    </row>
    <row r="2" spans="1:32" x14ac:dyDescent="0.25">
      <c r="A2" t="s">
        <v>5</v>
      </c>
      <c r="I2" t="s">
        <v>6</v>
      </c>
      <c r="Q2" t="s">
        <v>7</v>
      </c>
      <c r="Y2" t="s">
        <v>8</v>
      </c>
    </row>
    <row r="3" spans="1:32" x14ac:dyDescent="0.25">
      <c r="A3" t="s">
        <v>21</v>
      </c>
      <c r="B3" t="s">
        <v>22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9</v>
      </c>
      <c r="I3" t="s">
        <v>23</v>
      </c>
      <c r="J3" t="s">
        <v>24</v>
      </c>
      <c r="K3" t="s">
        <v>0</v>
      </c>
      <c r="L3" t="s">
        <v>1</v>
      </c>
      <c r="M3" t="s">
        <v>2</v>
      </c>
      <c r="N3" t="s">
        <v>3</v>
      </c>
      <c r="O3" t="s">
        <v>4</v>
      </c>
      <c r="P3" t="s">
        <v>9</v>
      </c>
      <c r="Q3" t="s">
        <v>25</v>
      </c>
      <c r="R3" t="s">
        <v>28</v>
      </c>
      <c r="S3" t="s">
        <v>0</v>
      </c>
      <c r="T3" t="s">
        <v>1</v>
      </c>
      <c r="U3" t="s">
        <v>2</v>
      </c>
      <c r="V3" t="s">
        <v>3</v>
      </c>
      <c r="W3" t="s">
        <v>4</v>
      </c>
      <c r="X3" t="s">
        <v>9</v>
      </c>
      <c r="Y3" t="s">
        <v>26</v>
      </c>
      <c r="Z3" t="s">
        <v>27</v>
      </c>
      <c r="AA3" t="s">
        <v>0</v>
      </c>
      <c r="AB3" t="s">
        <v>1</v>
      </c>
      <c r="AC3" t="s">
        <v>2</v>
      </c>
      <c r="AD3" t="s">
        <v>3</v>
      </c>
      <c r="AE3" t="s">
        <v>4</v>
      </c>
      <c r="AF3" t="s">
        <v>9</v>
      </c>
    </row>
    <row r="4" spans="1:32" x14ac:dyDescent="0.25">
      <c r="A4">
        <v>38438.9</v>
      </c>
      <c r="B4">
        <v>36235.599999999999</v>
      </c>
      <c r="C4">
        <v>5145.7</v>
      </c>
      <c r="D4">
        <v>18173.599999999999</v>
      </c>
      <c r="E4">
        <v>27131.4</v>
      </c>
      <c r="F4">
        <v>12049.3</v>
      </c>
      <c r="G4">
        <v>36231</v>
      </c>
      <c r="H4">
        <f>150.667*3</f>
        <v>452.00099999999998</v>
      </c>
      <c r="I4">
        <v>42276.1</v>
      </c>
      <c r="J4">
        <v>39326.699999999997</v>
      </c>
      <c r="K4">
        <v>5760.7</v>
      </c>
      <c r="L4">
        <v>21736.799999999999</v>
      </c>
      <c r="M4">
        <v>23568.2</v>
      </c>
      <c r="N4">
        <v>11434.3</v>
      </c>
      <c r="O4">
        <v>36231</v>
      </c>
      <c r="P4">
        <f>3*63</f>
        <v>189</v>
      </c>
      <c r="Q4">
        <f>Q57/4</f>
        <v>39495.5</v>
      </c>
      <c r="R4">
        <f>R57/4</f>
        <v>38042</v>
      </c>
      <c r="S4">
        <f>26716.1/4</f>
        <v>6679.0249999999996</v>
      </c>
      <c r="T4">
        <f>78719/4</f>
        <v>19679.75</v>
      </c>
      <c r="U4">
        <f>102501/4</f>
        <v>25625.25</v>
      </c>
      <c r="V4">
        <f>42063.9/4</f>
        <v>10515.975</v>
      </c>
      <c r="W4">
        <v>36231</v>
      </c>
      <c r="X4">
        <f>(714.267*3)/4</f>
        <v>535.7002500000001</v>
      </c>
      <c r="Y4">
        <f>Y57/4</f>
        <v>42317</v>
      </c>
      <c r="Z4">
        <f>Z57/4</f>
        <v>40257.75</v>
      </c>
      <c r="AA4">
        <f>28009.1/4</f>
        <v>7002.2749999999996</v>
      </c>
      <c r="AB4">
        <f>85532.2/4</f>
        <v>21383.05</v>
      </c>
      <c r="AC4">
        <f>95687.8/4</f>
        <v>23921.95</v>
      </c>
      <c r="AD4">
        <f>40770.9/4</f>
        <v>10192.725</v>
      </c>
      <c r="AE4">
        <v>36231</v>
      </c>
      <c r="AF4">
        <f>(257.167*3)/4</f>
        <v>192.87524999999999</v>
      </c>
    </row>
    <row r="5" spans="1:32" x14ac:dyDescent="0.25">
      <c r="A5">
        <v>37942.400000000001</v>
      </c>
      <c r="B5">
        <v>36200.800000000003</v>
      </c>
      <c r="I5">
        <v>41774.199999999997</v>
      </c>
      <c r="J5">
        <v>39212.199999999997</v>
      </c>
      <c r="Q5">
        <f t="shared" ref="Q5:R54" si="0">Q58/4</f>
        <v>39000.25</v>
      </c>
      <c r="R5">
        <f t="shared" si="0"/>
        <v>37930.75</v>
      </c>
      <c r="Y5">
        <f t="shared" ref="Y5:Z5" si="1">Y58/4</f>
        <v>41856</v>
      </c>
      <c r="Z5">
        <f t="shared" si="1"/>
        <v>40015.25</v>
      </c>
    </row>
    <row r="6" spans="1:32" x14ac:dyDescent="0.25">
      <c r="A6">
        <v>37971.5</v>
      </c>
      <c r="B6">
        <v>35961.9</v>
      </c>
      <c r="D6" t="s">
        <v>10</v>
      </c>
      <c r="F6" t="s">
        <v>13</v>
      </c>
      <c r="I6">
        <v>41745.1</v>
      </c>
      <c r="J6">
        <v>39090.9</v>
      </c>
      <c r="L6" t="s">
        <v>16</v>
      </c>
      <c r="N6" t="s">
        <v>17</v>
      </c>
      <c r="Q6">
        <f t="shared" si="0"/>
        <v>39014.75</v>
      </c>
      <c r="R6">
        <f t="shared" si="0"/>
        <v>37727.25</v>
      </c>
      <c r="T6" t="s">
        <v>16</v>
      </c>
      <c r="V6" t="s">
        <v>17</v>
      </c>
      <c r="Y6">
        <f t="shared" ref="Y6:Z6" si="2">Y59/4</f>
        <v>41814</v>
      </c>
      <c r="Z6">
        <f t="shared" si="2"/>
        <v>39758.5</v>
      </c>
      <c r="AB6" t="s">
        <v>16</v>
      </c>
      <c r="AD6" t="s">
        <v>17</v>
      </c>
    </row>
    <row r="7" spans="1:32" x14ac:dyDescent="0.25">
      <c r="A7">
        <v>37968.5</v>
      </c>
      <c r="B7">
        <v>35714.199999999997</v>
      </c>
      <c r="D7">
        <f>C4/(C4+D4)</f>
        <v>0.22066271286016303</v>
      </c>
      <c r="F7">
        <f>E4/(F4+E4)</f>
        <v>0.69246848575957054</v>
      </c>
      <c r="I7">
        <v>41563</v>
      </c>
      <c r="J7">
        <v>38762.400000000001</v>
      </c>
      <c r="L7">
        <f>K4/(K4+L4)</f>
        <v>0.20949904536776071</v>
      </c>
      <c r="N7">
        <f>M4/(M4+N4)</f>
        <v>0.67332904792514825</v>
      </c>
      <c r="Q7">
        <f t="shared" si="0"/>
        <v>38967</v>
      </c>
      <c r="R7">
        <f t="shared" si="0"/>
        <v>37545.25</v>
      </c>
      <c r="T7">
        <f>S4/(S4+T4)</f>
        <v>0.25338905165357645</v>
      </c>
      <c r="V7">
        <f>U4/(U4+V4)</f>
        <v>0.70903103035384107</v>
      </c>
      <c r="Y7">
        <f t="shared" ref="Y7:Z7" si="3">Y60/4</f>
        <v>41661</v>
      </c>
      <c r="Z7">
        <f t="shared" si="3"/>
        <v>39633.25</v>
      </c>
      <c r="AB7">
        <f>AA4/(AA4+AB4)</f>
        <v>0.2466864480149514</v>
      </c>
      <c r="AD7">
        <f>AC4/(AC4+AD4)</f>
        <v>0.70122168832034892</v>
      </c>
    </row>
    <row r="8" spans="1:32" x14ac:dyDescent="0.25">
      <c r="A8">
        <v>37783.9</v>
      </c>
      <c r="B8">
        <v>35594</v>
      </c>
      <c r="D8" t="s">
        <v>12</v>
      </c>
      <c r="F8" t="s">
        <v>11</v>
      </c>
      <c r="I8">
        <v>41209.800000000003</v>
      </c>
      <c r="J8">
        <v>38558.9</v>
      </c>
      <c r="L8" t="s">
        <v>18</v>
      </c>
      <c r="N8" t="s">
        <v>19</v>
      </c>
      <c r="Q8">
        <f t="shared" si="0"/>
        <v>38893.5</v>
      </c>
      <c r="R8">
        <f t="shared" si="0"/>
        <v>37366.75</v>
      </c>
      <c r="T8" t="s">
        <v>18</v>
      </c>
      <c r="V8" t="s">
        <v>19</v>
      </c>
      <c r="Y8">
        <f t="shared" ref="Y8:Z8" si="4">Y61/4</f>
        <v>41359.25</v>
      </c>
      <c r="Z8">
        <f t="shared" si="4"/>
        <v>39459.25</v>
      </c>
      <c r="AB8" t="s">
        <v>18</v>
      </c>
      <c r="AD8" t="s">
        <v>19</v>
      </c>
    </row>
    <row r="9" spans="1:32" x14ac:dyDescent="0.25">
      <c r="A9">
        <v>37361.9</v>
      </c>
      <c r="B9">
        <v>35314.199999999997</v>
      </c>
      <c r="D9">
        <f>D4/(C4+D4)</f>
        <v>0.77933728713983697</v>
      </c>
      <c r="F9">
        <f>F4/(E4+F4)</f>
        <v>0.30753151424042963</v>
      </c>
      <c r="I9">
        <v>40843.599999999999</v>
      </c>
      <c r="J9">
        <v>38425.9</v>
      </c>
      <c r="L9">
        <f>L4/(L4+K4)</f>
        <v>0.79050095463223924</v>
      </c>
      <c r="N9">
        <f>N4/(M4+N4)</f>
        <v>0.32667095207485175</v>
      </c>
      <c r="Q9">
        <f t="shared" si="0"/>
        <v>38729.25</v>
      </c>
      <c r="R9">
        <f t="shared" si="0"/>
        <v>36989.25</v>
      </c>
      <c r="T9">
        <f>T4/(T4+S4)</f>
        <v>0.7466109483464235</v>
      </c>
      <c r="V9">
        <f>V4/(U4+V4)</f>
        <v>0.29096896964615893</v>
      </c>
      <c r="Y9">
        <f t="shared" ref="Y9:Z9" si="5">Y62/4</f>
        <v>41140.75</v>
      </c>
      <c r="Z9">
        <f t="shared" si="5"/>
        <v>39037.25</v>
      </c>
      <c r="AB9">
        <f>AB4/(AB4+AA4)</f>
        <v>0.75331355198504868</v>
      </c>
      <c r="AD9">
        <f>AD4/(AC4+AD4)</f>
        <v>0.29877831167965102</v>
      </c>
    </row>
    <row r="10" spans="1:32" x14ac:dyDescent="0.25">
      <c r="A10">
        <v>37072.300000000003</v>
      </c>
      <c r="B10">
        <v>35176.5</v>
      </c>
      <c r="D10" t="s">
        <v>20</v>
      </c>
      <c r="I10">
        <v>40700.400000000001</v>
      </c>
      <c r="J10">
        <v>38390.6</v>
      </c>
      <c r="L10" t="s">
        <v>20</v>
      </c>
      <c r="Q10">
        <f t="shared" si="0"/>
        <v>38538</v>
      </c>
      <c r="R10">
        <f t="shared" si="0"/>
        <v>36924</v>
      </c>
      <c r="T10" t="s">
        <v>20</v>
      </c>
      <c r="Y10">
        <f t="shared" ref="Y10:Z10" si="6">Y63/4</f>
        <v>41026.25</v>
      </c>
      <c r="Z10">
        <f t="shared" si="6"/>
        <v>38926</v>
      </c>
      <c r="AB10" t="s">
        <v>20</v>
      </c>
    </row>
    <row r="11" spans="1:32" x14ac:dyDescent="0.25">
      <c r="A11">
        <v>36858.699999999997</v>
      </c>
      <c r="B11">
        <v>35118.6</v>
      </c>
      <c r="D11">
        <f>(C4+E4)/(B1+D1)</f>
        <v>0.51643360000000005</v>
      </c>
      <c r="I11">
        <v>40571.9</v>
      </c>
      <c r="J11">
        <v>38213.9</v>
      </c>
      <c r="L11">
        <f>(K4+M4)/(B1+D1)</f>
        <v>0.46926240000000002</v>
      </c>
      <c r="Q11">
        <f t="shared" si="0"/>
        <v>38364.75</v>
      </c>
      <c r="R11">
        <f t="shared" si="0"/>
        <v>36807</v>
      </c>
      <c r="T11">
        <f>(S4+U4)/G1</f>
        <v>0.51686840000000001</v>
      </c>
      <c r="Y11">
        <f t="shared" ref="Y11:Z11" si="7">Y64/4</f>
        <v>40906.25</v>
      </c>
      <c r="Z11">
        <f t="shared" si="7"/>
        <v>38839.75</v>
      </c>
      <c r="AB11">
        <f>(AA4+AC4)/G1</f>
        <v>0.49478759999999999</v>
      </c>
    </row>
    <row r="12" spans="1:32" x14ac:dyDescent="0.25">
      <c r="A12">
        <v>36722.9</v>
      </c>
      <c r="B12">
        <v>35059.5</v>
      </c>
      <c r="I12">
        <v>40382.5</v>
      </c>
      <c r="J12">
        <v>38088.699999999997</v>
      </c>
      <c r="Q12">
        <f t="shared" si="0"/>
        <v>38125</v>
      </c>
      <c r="R12">
        <f t="shared" si="0"/>
        <v>36680.5</v>
      </c>
      <c r="Y12">
        <f t="shared" ref="Y12:Z12" si="8">Y65/4</f>
        <v>40704.25</v>
      </c>
      <c r="Z12">
        <f t="shared" si="8"/>
        <v>38634.75</v>
      </c>
    </row>
    <row r="13" spans="1:32" x14ac:dyDescent="0.25">
      <c r="A13">
        <v>36661.4</v>
      </c>
      <c r="B13">
        <v>35000.300000000003</v>
      </c>
      <c r="I13">
        <v>40180.6</v>
      </c>
      <c r="J13">
        <v>38034.800000000003</v>
      </c>
      <c r="Q13">
        <f t="shared" si="0"/>
        <v>37903</v>
      </c>
      <c r="R13">
        <f t="shared" si="0"/>
        <v>36385</v>
      </c>
      <c r="Y13">
        <f t="shared" ref="Y13:Z13" si="9">Y66/4</f>
        <v>40482</v>
      </c>
      <c r="Z13">
        <f t="shared" si="9"/>
        <v>38376.25</v>
      </c>
    </row>
    <row r="14" spans="1:32" x14ac:dyDescent="0.25">
      <c r="A14">
        <v>36561.599999999999</v>
      </c>
      <c r="B14">
        <v>34970.699999999997</v>
      </c>
      <c r="I14">
        <v>39980.699999999997</v>
      </c>
      <c r="J14">
        <v>37961.599999999999</v>
      </c>
      <c r="Q14">
        <f t="shared" si="0"/>
        <v>37842.25</v>
      </c>
      <c r="R14">
        <f t="shared" si="0"/>
        <v>36333.75</v>
      </c>
      <c r="Y14">
        <f t="shared" ref="Y14:Z14" si="10">Y67/4</f>
        <v>40396.25</v>
      </c>
      <c r="Z14">
        <f t="shared" si="10"/>
        <v>38299.25</v>
      </c>
    </row>
    <row r="15" spans="1:32" x14ac:dyDescent="0.25">
      <c r="A15">
        <v>36436.800000000003</v>
      </c>
      <c r="B15">
        <v>34942.199999999997</v>
      </c>
      <c r="I15">
        <v>39770.199999999997</v>
      </c>
      <c r="J15">
        <v>37893.599999999999</v>
      </c>
      <c r="Q15">
        <f t="shared" si="0"/>
        <v>37738</v>
      </c>
      <c r="R15">
        <f t="shared" si="0"/>
        <v>36263.75</v>
      </c>
      <c r="Y15">
        <f t="shared" ref="Y15:Z15" si="11">Y68/4</f>
        <v>40290.5</v>
      </c>
      <c r="Z15">
        <f t="shared" si="11"/>
        <v>38215.5</v>
      </c>
    </row>
    <row r="16" spans="1:32" x14ac:dyDescent="0.25">
      <c r="A16">
        <v>36332.1</v>
      </c>
      <c r="B16">
        <v>34885.5</v>
      </c>
      <c r="I16">
        <v>39733.800000000003</v>
      </c>
      <c r="J16">
        <v>37847.4</v>
      </c>
      <c r="Q16">
        <f t="shared" si="0"/>
        <v>37600.75</v>
      </c>
      <c r="R16">
        <f t="shared" si="0"/>
        <v>36214.75</v>
      </c>
      <c r="Y16">
        <f t="shared" ref="Y16:Z16" si="12">Y69/4</f>
        <v>40188.5</v>
      </c>
      <c r="Z16">
        <f t="shared" si="12"/>
        <v>38112.75</v>
      </c>
    </row>
    <row r="17" spans="1:26" x14ac:dyDescent="0.25">
      <c r="A17">
        <v>36215</v>
      </c>
      <c r="B17">
        <v>34823.300000000003</v>
      </c>
      <c r="I17">
        <v>39676.300000000003</v>
      </c>
      <c r="J17">
        <v>37732.800000000003</v>
      </c>
      <c r="Q17">
        <f t="shared" si="0"/>
        <v>37431.25</v>
      </c>
      <c r="R17">
        <f t="shared" si="0"/>
        <v>35968</v>
      </c>
      <c r="Y17">
        <f t="shared" ref="Y17:Z17" si="13">Y70/4</f>
        <v>40036</v>
      </c>
      <c r="Z17">
        <f t="shared" si="13"/>
        <v>37966</v>
      </c>
    </row>
    <row r="18" spans="1:26" x14ac:dyDescent="0.25">
      <c r="A18">
        <v>36127.199999999997</v>
      </c>
      <c r="B18">
        <v>34795.599999999999</v>
      </c>
      <c r="I18">
        <v>39613.699999999997</v>
      </c>
      <c r="J18">
        <v>37689.5</v>
      </c>
      <c r="Q18">
        <f t="shared" si="0"/>
        <v>37467.5</v>
      </c>
      <c r="R18">
        <f t="shared" si="0"/>
        <v>35964.75</v>
      </c>
      <c r="Y18">
        <f t="shared" ref="Y18:Z18" si="14">Y71/4</f>
        <v>39997.75</v>
      </c>
      <c r="Z18">
        <f t="shared" si="14"/>
        <v>37916.75</v>
      </c>
    </row>
    <row r="19" spans="1:26" x14ac:dyDescent="0.25">
      <c r="A19">
        <v>36090.5</v>
      </c>
      <c r="B19">
        <v>34755.800000000003</v>
      </c>
      <c r="I19">
        <v>39562.300000000003</v>
      </c>
      <c r="J19">
        <v>37631.599999999999</v>
      </c>
      <c r="Q19">
        <f t="shared" si="0"/>
        <v>37404.25</v>
      </c>
      <c r="R19">
        <f t="shared" si="0"/>
        <v>35916</v>
      </c>
      <c r="Y19">
        <f t="shared" ref="Y19:Z19" si="15">Y72/4</f>
        <v>39923.75</v>
      </c>
      <c r="Z19">
        <f t="shared" si="15"/>
        <v>37837</v>
      </c>
    </row>
    <row r="20" spans="1:26" x14ac:dyDescent="0.25">
      <c r="A20">
        <v>36054.699999999997</v>
      </c>
      <c r="B20">
        <v>34671.199999999997</v>
      </c>
      <c r="I20">
        <v>39476</v>
      </c>
      <c r="J20">
        <v>37575.800000000003</v>
      </c>
      <c r="Q20">
        <f t="shared" si="0"/>
        <v>37308.25</v>
      </c>
      <c r="R20">
        <f t="shared" si="0"/>
        <v>35867.75</v>
      </c>
      <c r="Y20">
        <f t="shared" ref="Y20:Z20" si="16">Y73/4</f>
        <v>39844</v>
      </c>
      <c r="Z20">
        <f t="shared" si="16"/>
        <v>37799.75</v>
      </c>
    </row>
    <row r="21" spans="1:26" x14ac:dyDescent="0.25">
      <c r="A21">
        <v>36064</v>
      </c>
      <c r="B21">
        <v>34638.1</v>
      </c>
      <c r="I21">
        <v>39450.300000000003</v>
      </c>
      <c r="J21">
        <v>37548.9</v>
      </c>
      <c r="Q21">
        <f t="shared" si="0"/>
        <v>37169.5</v>
      </c>
      <c r="R21">
        <f t="shared" si="0"/>
        <v>35783.25</v>
      </c>
      <c r="Y21">
        <f t="shared" ref="Y21:Z21" si="17">Y74/4</f>
        <v>39698.25</v>
      </c>
      <c r="Z21">
        <f t="shared" si="17"/>
        <v>37638.75</v>
      </c>
    </row>
    <row r="22" spans="1:26" x14ac:dyDescent="0.25">
      <c r="A22">
        <v>36086.199999999997</v>
      </c>
      <c r="B22">
        <v>34600.800000000003</v>
      </c>
      <c r="I22">
        <v>39328.6</v>
      </c>
      <c r="J22">
        <v>37504.300000000003</v>
      </c>
      <c r="Q22">
        <f t="shared" si="0"/>
        <v>37199</v>
      </c>
      <c r="R22">
        <f t="shared" si="0"/>
        <v>35753.75</v>
      </c>
      <c r="Y22">
        <f t="shared" ref="Y22:Z22" si="18">Y75/4</f>
        <v>39718.5</v>
      </c>
      <c r="Z22">
        <f t="shared" si="18"/>
        <v>37607.25</v>
      </c>
    </row>
    <row r="23" spans="1:26" x14ac:dyDescent="0.25">
      <c r="A23">
        <v>35982.6</v>
      </c>
      <c r="B23">
        <v>34558.400000000001</v>
      </c>
      <c r="I23">
        <v>39296</v>
      </c>
      <c r="J23">
        <v>37459.199999999997</v>
      </c>
      <c r="Q23">
        <f t="shared" si="0"/>
        <v>37131</v>
      </c>
      <c r="R23">
        <f t="shared" si="0"/>
        <v>35716.5</v>
      </c>
      <c r="Y23">
        <f t="shared" ref="Y23:Z23" si="19">Y76/4</f>
        <v>39675.5</v>
      </c>
      <c r="Z23">
        <f t="shared" si="19"/>
        <v>37560</v>
      </c>
    </row>
    <row r="24" spans="1:26" x14ac:dyDescent="0.25">
      <c r="A24">
        <v>35967.5</v>
      </c>
      <c r="B24">
        <v>34546.9</v>
      </c>
      <c r="I24">
        <v>39275.4</v>
      </c>
      <c r="J24">
        <v>37415</v>
      </c>
      <c r="Q24">
        <f t="shared" si="0"/>
        <v>37114.25</v>
      </c>
      <c r="R24">
        <f t="shared" si="0"/>
        <v>35706</v>
      </c>
      <c r="Y24">
        <f t="shared" ref="Y24:Z24" si="20">Y77/4</f>
        <v>39653.75</v>
      </c>
      <c r="Z24">
        <f t="shared" si="20"/>
        <v>37542</v>
      </c>
    </row>
    <row r="25" spans="1:26" x14ac:dyDescent="0.25">
      <c r="A25">
        <v>35990.699999999997</v>
      </c>
      <c r="B25">
        <v>34509.4</v>
      </c>
      <c r="I25">
        <v>39250.1</v>
      </c>
      <c r="J25">
        <v>37344.400000000001</v>
      </c>
      <c r="Q25">
        <f t="shared" si="0"/>
        <v>37032.75</v>
      </c>
      <c r="R25">
        <f t="shared" si="0"/>
        <v>35566.25</v>
      </c>
      <c r="Y25">
        <f t="shared" ref="Y25:Z25" si="21">Y78/4</f>
        <v>39518.75</v>
      </c>
      <c r="Z25">
        <f t="shared" si="21"/>
        <v>37428</v>
      </c>
    </row>
    <row r="26" spans="1:26" x14ac:dyDescent="0.25">
      <c r="A26">
        <v>36000</v>
      </c>
      <c r="B26">
        <v>34479.699999999997</v>
      </c>
      <c r="I26">
        <v>39204.9</v>
      </c>
      <c r="J26">
        <v>37308.5</v>
      </c>
      <c r="Q26">
        <f t="shared" si="0"/>
        <v>37017.25</v>
      </c>
      <c r="R26">
        <f t="shared" si="0"/>
        <v>35549.25</v>
      </c>
      <c r="Y26">
        <f t="shared" ref="Y26:Z26" si="22">Y79/4</f>
        <v>39530.75</v>
      </c>
      <c r="Z26">
        <f t="shared" si="22"/>
        <v>37409.75</v>
      </c>
    </row>
    <row r="27" spans="1:26" x14ac:dyDescent="0.25">
      <c r="A27">
        <v>35948.699999999997</v>
      </c>
      <c r="B27">
        <v>34469.300000000003</v>
      </c>
      <c r="I27">
        <v>39190.300000000003</v>
      </c>
      <c r="J27">
        <v>37265.1</v>
      </c>
      <c r="Q27">
        <f t="shared" si="0"/>
        <v>36995.25</v>
      </c>
      <c r="R27">
        <f t="shared" si="0"/>
        <v>35541.5</v>
      </c>
      <c r="Y27">
        <f t="shared" ref="Y27:Z27" si="23">Y80/4</f>
        <v>39552.25</v>
      </c>
      <c r="Z27">
        <f t="shared" si="23"/>
        <v>37388</v>
      </c>
    </row>
    <row r="28" spans="1:26" x14ac:dyDescent="0.25">
      <c r="A28">
        <v>35960.5</v>
      </c>
      <c r="B28">
        <v>34454.1</v>
      </c>
      <c r="I28">
        <v>39171.4</v>
      </c>
      <c r="J28">
        <v>37232.5</v>
      </c>
      <c r="Q28">
        <f t="shared" si="0"/>
        <v>36954</v>
      </c>
      <c r="R28">
        <f t="shared" si="0"/>
        <v>35507.25</v>
      </c>
      <c r="Y28">
        <f t="shared" ref="Y28:Z28" si="24">Y81/4</f>
        <v>39456.25</v>
      </c>
      <c r="Z28">
        <f t="shared" si="24"/>
        <v>37354</v>
      </c>
    </row>
    <row r="29" spans="1:26" x14ac:dyDescent="0.25">
      <c r="A29">
        <v>35887</v>
      </c>
      <c r="B29">
        <v>34408.699999999997</v>
      </c>
      <c r="I29">
        <v>39133.699999999997</v>
      </c>
      <c r="J29">
        <v>37223.199999999997</v>
      </c>
      <c r="Q29">
        <f t="shared" si="0"/>
        <v>36867.5</v>
      </c>
      <c r="R29">
        <f t="shared" si="0"/>
        <v>35404.25</v>
      </c>
      <c r="Y29">
        <f t="shared" ref="Y29:Z29" si="25">Y82/4</f>
        <v>39369.75</v>
      </c>
      <c r="Z29">
        <f t="shared" si="25"/>
        <v>37290.25</v>
      </c>
    </row>
    <row r="30" spans="1:26" x14ac:dyDescent="0.25">
      <c r="A30">
        <v>35919.4</v>
      </c>
      <c r="B30">
        <v>34383.9</v>
      </c>
      <c r="I30">
        <v>39140.199999999997</v>
      </c>
      <c r="J30">
        <v>37203</v>
      </c>
      <c r="Q30">
        <f t="shared" si="0"/>
        <v>36879.75</v>
      </c>
      <c r="R30">
        <f t="shared" si="0"/>
        <v>35387.75</v>
      </c>
      <c r="Y30">
        <f t="shared" ref="Y30:Z30" si="26">Y83/4</f>
        <v>39380.75</v>
      </c>
      <c r="Z30">
        <f t="shared" si="26"/>
        <v>37273.25</v>
      </c>
    </row>
    <row r="31" spans="1:26" x14ac:dyDescent="0.25">
      <c r="A31">
        <v>35921</v>
      </c>
      <c r="B31">
        <v>34375.5</v>
      </c>
      <c r="I31">
        <v>39079.4</v>
      </c>
      <c r="J31">
        <v>37132.800000000003</v>
      </c>
      <c r="Q31">
        <f t="shared" si="0"/>
        <v>36852.75</v>
      </c>
      <c r="R31">
        <f t="shared" si="0"/>
        <v>35364.25</v>
      </c>
      <c r="Y31">
        <f t="shared" ref="Y31:Z31" si="27">Y84/4</f>
        <v>39345</v>
      </c>
      <c r="Z31">
        <f t="shared" si="27"/>
        <v>37253.5</v>
      </c>
    </row>
    <row r="32" spans="1:26" x14ac:dyDescent="0.25">
      <c r="A32">
        <v>35933.800000000003</v>
      </c>
      <c r="B32">
        <v>34391.9</v>
      </c>
      <c r="I32">
        <v>39080.199999999997</v>
      </c>
      <c r="J32">
        <v>37134.199999999997</v>
      </c>
      <c r="Q32">
        <f t="shared" si="0"/>
        <v>36838</v>
      </c>
      <c r="R32">
        <f t="shared" si="0"/>
        <v>35347.5</v>
      </c>
      <c r="Y32">
        <f t="shared" ref="Y32:Z32" si="28">Y85/4</f>
        <v>39326.75</v>
      </c>
      <c r="Z32">
        <f t="shared" si="28"/>
        <v>37217.25</v>
      </c>
    </row>
    <row r="33" spans="1:26" x14ac:dyDescent="0.25">
      <c r="A33">
        <v>35857.199999999997</v>
      </c>
      <c r="B33">
        <v>34372.800000000003</v>
      </c>
      <c r="I33">
        <v>38992.199999999997</v>
      </c>
      <c r="J33">
        <v>37129.199999999997</v>
      </c>
      <c r="Q33">
        <f t="shared" si="0"/>
        <v>36767.5</v>
      </c>
      <c r="R33">
        <f t="shared" si="0"/>
        <v>35274.5</v>
      </c>
      <c r="Y33">
        <f t="shared" ref="Y33:Z33" si="29">Y86/4</f>
        <v>39237</v>
      </c>
      <c r="Z33">
        <f t="shared" si="29"/>
        <v>37139.25</v>
      </c>
    </row>
    <row r="34" spans="1:26" x14ac:dyDescent="0.25">
      <c r="A34">
        <v>35873.199999999997</v>
      </c>
      <c r="B34">
        <v>34344.5</v>
      </c>
      <c r="I34">
        <v>39010.9</v>
      </c>
      <c r="J34">
        <v>37107.599999999999</v>
      </c>
      <c r="Q34">
        <f t="shared" si="0"/>
        <v>36777.75</v>
      </c>
      <c r="R34">
        <f t="shared" si="0"/>
        <v>35271.25</v>
      </c>
      <c r="Y34">
        <f t="shared" ref="Y34:Z34" si="30">Y87/4</f>
        <v>39258.25</v>
      </c>
      <c r="Z34">
        <f t="shared" si="30"/>
        <v>37120.75</v>
      </c>
    </row>
    <row r="35" spans="1:26" x14ac:dyDescent="0.25">
      <c r="A35">
        <v>35854.400000000001</v>
      </c>
      <c r="B35">
        <v>34340.400000000001</v>
      </c>
      <c r="I35">
        <v>38964</v>
      </c>
      <c r="J35">
        <v>37105.699999999997</v>
      </c>
      <c r="Q35">
        <f t="shared" si="0"/>
        <v>36777.75</v>
      </c>
      <c r="R35">
        <f t="shared" si="0"/>
        <v>35255.25</v>
      </c>
      <c r="Y35">
        <f t="shared" ref="Y35:Z35" si="31">Y88/4</f>
        <v>39226.75</v>
      </c>
      <c r="Z35">
        <f t="shared" si="31"/>
        <v>37098.75</v>
      </c>
    </row>
    <row r="36" spans="1:26" x14ac:dyDescent="0.25">
      <c r="A36">
        <v>35825</v>
      </c>
      <c r="B36">
        <v>34305.199999999997</v>
      </c>
      <c r="I36">
        <v>38959.599999999999</v>
      </c>
      <c r="J36">
        <v>37063.4</v>
      </c>
      <c r="Q36">
        <f t="shared" si="0"/>
        <v>36761.5</v>
      </c>
      <c r="R36">
        <f t="shared" si="0"/>
        <v>35242.25</v>
      </c>
      <c r="Y36">
        <f t="shared" ref="Y36:Z36" si="32">Y89/4</f>
        <v>39217</v>
      </c>
      <c r="Z36">
        <f t="shared" si="32"/>
        <v>37081</v>
      </c>
    </row>
    <row r="37" spans="1:26" x14ac:dyDescent="0.25">
      <c r="A37">
        <v>35809.5</v>
      </c>
      <c r="B37">
        <v>34301.1</v>
      </c>
      <c r="I37">
        <v>38893.699999999997</v>
      </c>
      <c r="J37">
        <v>37057.5</v>
      </c>
      <c r="Q37">
        <f t="shared" si="0"/>
        <v>36669.5</v>
      </c>
      <c r="R37">
        <f t="shared" si="0"/>
        <v>35199.25</v>
      </c>
      <c r="Y37">
        <f t="shared" ref="Y37:Z37" si="33">Y90/4</f>
        <v>39039</v>
      </c>
      <c r="Z37">
        <f t="shared" si="33"/>
        <v>37023</v>
      </c>
    </row>
    <row r="38" spans="1:26" x14ac:dyDescent="0.25">
      <c r="A38">
        <v>35820.5</v>
      </c>
      <c r="B38">
        <v>34299.699999999997</v>
      </c>
      <c r="I38">
        <v>38920</v>
      </c>
      <c r="J38">
        <v>37045.199999999997</v>
      </c>
      <c r="Q38">
        <f t="shared" si="0"/>
        <v>36706.25</v>
      </c>
      <c r="R38">
        <f t="shared" si="0"/>
        <v>35197.5</v>
      </c>
      <c r="Y38">
        <f t="shared" ref="Y38:Z38" si="34">Y91/4</f>
        <v>39117</v>
      </c>
      <c r="Z38">
        <f t="shared" si="34"/>
        <v>37006.5</v>
      </c>
    </row>
    <row r="39" spans="1:26" x14ac:dyDescent="0.25">
      <c r="A39">
        <v>35807.199999999997</v>
      </c>
      <c r="B39">
        <v>34290.9</v>
      </c>
      <c r="I39">
        <v>38920.199999999997</v>
      </c>
      <c r="J39">
        <v>37029.300000000003</v>
      </c>
      <c r="Q39">
        <f t="shared" si="0"/>
        <v>36658.5</v>
      </c>
      <c r="R39">
        <f t="shared" si="0"/>
        <v>35179.5</v>
      </c>
      <c r="Y39">
        <f t="shared" ref="Y39:Z39" si="35">Y92/4</f>
        <v>39070</v>
      </c>
      <c r="Z39">
        <f t="shared" si="35"/>
        <v>36994.25</v>
      </c>
    </row>
    <row r="40" spans="1:26" x14ac:dyDescent="0.25">
      <c r="A40">
        <v>35771.5</v>
      </c>
      <c r="B40">
        <v>34284.699999999997</v>
      </c>
      <c r="I40">
        <v>38890</v>
      </c>
      <c r="J40">
        <v>37025.800000000003</v>
      </c>
      <c r="Q40">
        <f t="shared" si="0"/>
        <v>36691</v>
      </c>
      <c r="R40">
        <f t="shared" si="0"/>
        <v>35171.25</v>
      </c>
      <c r="Y40">
        <f t="shared" ref="Y40:Z40" si="36">Y93/4</f>
        <v>39007</v>
      </c>
      <c r="Z40">
        <f t="shared" si="36"/>
        <v>36978</v>
      </c>
    </row>
    <row r="41" spans="1:26" x14ac:dyDescent="0.25">
      <c r="A41">
        <v>35782.5</v>
      </c>
      <c r="B41">
        <v>34248.400000000001</v>
      </c>
      <c r="I41">
        <v>38892.800000000003</v>
      </c>
      <c r="J41">
        <v>37007.300000000003</v>
      </c>
      <c r="Q41">
        <f t="shared" si="0"/>
        <v>36553.75</v>
      </c>
      <c r="R41">
        <f t="shared" si="0"/>
        <v>35109</v>
      </c>
      <c r="Y41">
        <f t="shared" ref="Y41:Z41" si="37">Y94/4</f>
        <v>38924.75</v>
      </c>
      <c r="Z41">
        <f t="shared" si="37"/>
        <v>36922</v>
      </c>
    </row>
    <row r="42" spans="1:26" x14ac:dyDescent="0.25">
      <c r="A42">
        <v>35801.5</v>
      </c>
      <c r="B42">
        <v>34241.300000000003</v>
      </c>
      <c r="I42">
        <v>38875.800000000003</v>
      </c>
      <c r="J42">
        <v>37003.5</v>
      </c>
      <c r="Q42">
        <f t="shared" si="0"/>
        <v>36641</v>
      </c>
      <c r="R42">
        <f t="shared" si="0"/>
        <v>35100.5</v>
      </c>
      <c r="Y42">
        <f t="shared" ref="Y42:Z42" si="38">Y95/4</f>
        <v>38959.75</v>
      </c>
      <c r="Z42">
        <f t="shared" si="38"/>
        <v>36915.25</v>
      </c>
    </row>
    <row r="43" spans="1:26" x14ac:dyDescent="0.25">
      <c r="A43">
        <v>35753.599999999999</v>
      </c>
      <c r="B43">
        <v>34241.300000000003</v>
      </c>
      <c r="I43">
        <v>38870.400000000001</v>
      </c>
      <c r="J43">
        <v>36964.699999999997</v>
      </c>
      <c r="Q43">
        <f t="shared" si="0"/>
        <v>36621.5</v>
      </c>
      <c r="R43">
        <f t="shared" si="0"/>
        <v>35096</v>
      </c>
      <c r="Y43">
        <f t="shared" ref="Y43:Z43" si="39">Y96/4</f>
        <v>38955</v>
      </c>
      <c r="Z43">
        <f t="shared" si="39"/>
        <v>36907</v>
      </c>
    </row>
    <row r="44" spans="1:26" x14ac:dyDescent="0.25">
      <c r="A44">
        <v>35808.9</v>
      </c>
      <c r="B44">
        <v>34197.9</v>
      </c>
      <c r="I44">
        <v>38855.5</v>
      </c>
      <c r="J44">
        <v>36941</v>
      </c>
      <c r="Q44">
        <f t="shared" si="0"/>
        <v>36595.75</v>
      </c>
      <c r="R44">
        <f t="shared" si="0"/>
        <v>35086</v>
      </c>
      <c r="Y44">
        <f t="shared" ref="Y44:Z44" si="40">Y97/4</f>
        <v>38868.75</v>
      </c>
      <c r="Z44">
        <f t="shared" si="40"/>
        <v>36904.25</v>
      </c>
    </row>
    <row r="45" spans="1:26" x14ac:dyDescent="0.25">
      <c r="A45">
        <v>35773.699999999997</v>
      </c>
      <c r="B45">
        <v>34176.699999999997</v>
      </c>
      <c r="I45">
        <v>38829.9</v>
      </c>
      <c r="J45">
        <v>36928.5</v>
      </c>
      <c r="Q45">
        <f t="shared" si="0"/>
        <v>36564.75</v>
      </c>
      <c r="R45">
        <f t="shared" si="0"/>
        <v>35011.25</v>
      </c>
      <c r="Y45">
        <f t="shared" ref="Y45:Z45" si="41">Y98/4</f>
        <v>38830.75</v>
      </c>
      <c r="Z45">
        <f t="shared" si="41"/>
        <v>36850.25</v>
      </c>
    </row>
    <row r="46" spans="1:26" x14ac:dyDescent="0.25">
      <c r="A46">
        <v>35752.699999999997</v>
      </c>
      <c r="B46">
        <v>34167.699999999997</v>
      </c>
      <c r="I46">
        <v>38852.9</v>
      </c>
      <c r="J46">
        <v>36928.800000000003</v>
      </c>
      <c r="Q46">
        <f t="shared" si="0"/>
        <v>36612.75</v>
      </c>
      <c r="R46">
        <f t="shared" si="0"/>
        <v>35009.75</v>
      </c>
      <c r="Y46">
        <f t="shared" ref="Y46:Z46" si="42">Y99/4</f>
        <v>38869.5</v>
      </c>
      <c r="Z46">
        <f t="shared" si="42"/>
        <v>36846.25</v>
      </c>
    </row>
    <row r="47" spans="1:26" x14ac:dyDescent="0.25">
      <c r="A47">
        <v>35754.400000000001</v>
      </c>
      <c r="B47">
        <v>34167.699999999997</v>
      </c>
      <c r="I47">
        <v>38818</v>
      </c>
      <c r="J47">
        <v>36910.9</v>
      </c>
      <c r="Q47">
        <f t="shared" si="0"/>
        <v>36537</v>
      </c>
      <c r="R47">
        <f t="shared" si="0"/>
        <v>35004.25</v>
      </c>
      <c r="Y47">
        <f t="shared" ref="Y47:Z47" si="43">Y100/4</f>
        <v>38855</v>
      </c>
      <c r="Z47">
        <f t="shared" si="43"/>
        <v>36842.75</v>
      </c>
    </row>
    <row r="48" spans="1:26" x14ac:dyDescent="0.25">
      <c r="A48">
        <v>35674.1</v>
      </c>
      <c r="B48">
        <v>34167.5</v>
      </c>
      <c r="I48">
        <v>38748.5</v>
      </c>
      <c r="J48">
        <v>36907.699999999997</v>
      </c>
      <c r="Q48">
        <f t="shared" si="0"/>
        <v>36573</v>
      </c>
      <c r="R48">
        <f t="shared" si="0"/>
        <v>34989</v>
      </c>
      <c r="Y48">
        <f t="shared" ref="Y48:Z48" si="44">Y101/4</f>
        <v>38811.75</v>
      </c>
      <c r="Z48">
        <f t="shared" si="44"/>
        <v>36839.5</v>
      </c>
    </row>
    <row r="49" spans="1:26" x14ac:dyDescent="0.25">
      <c r="A49">
        <v>35677.9</v>
      </c>
      <c r="B49">
        <v>34160.400000000001</v>
      </c>
      <c r="I49">
        <v>38751.9</v>
      </c>
      <c r="J49">
        <v>36899.199999999997</v>
      </c>
      <c r="Q49">
        <f t="shared" si="0"/>
        <v>36497</v>
      </c>
      <c r="R49">
        <f t="shared" si="0"/>
        <v>34942.25</v>
      </c>
      <c r="Y49">
        <f t="shared" ref="Y49:Z49" si="45">Y102/4</f>
        <v>38762.25</v>
      </c>
      <c r="Z49">
        <f t="shared" si="45"/>
        <v>36815</v>
      </c>
    </row>
    <row r="50" spans="1:26" x14ac:dyDescent="0.25">
      <c r="A50">
        <v>35635.300000000003</v>
      </c>
      <c r="B50">
        <v>34151.599999999999</v>
      </c>
      <c r="I50">
        <v>38705.4</v>
      </c>
      <c r="J50">
        <v>36898.400000000001</v>
      </c>
      <c r="Q50">
        <f t="shared" si="0"/>
        <v>36571.75</v>
      </c>
      <c r="R50">
        <f t="shared" si="0"/>
        <v>34930.75</v>
      </c>
      <c r="Y50">
        <f t="shared" ref="Y50:Z50" si="46">Y103/4</f>
        <v>38820</v>
      </c>
      <c r="Z50">
        <f t="shared" si="46"/>
        <v>36808</v>
      </c>
    </row>
    <row r="51" spans="1:26" x14ac:dyDescent="0.25">
      <c r="A51">
        <v>35617.699999999997</v>
      </c>
      <c r="B51">
        <v>34133.599999999999</v>
      </c>
      <c r="I51">
        <v>38681.699999999997</v>
      </c>
      <c r="J51">
        <v>36881</v>
      </c>
      <c r="Q51">
        <f t="shared" si="0"/>
        <v>36569.25</v>
      </c>
      <c r="R51">
        <f t="shared" si="0"/>
        <v>34918.5</v>
      </c>
      <c r="Y51">
        <f t="shared" ref="Y51:Z51" si="47">Y104/4</f>
        <v>38848.25</v>
      </c>
      <c r="Z51">
        <f t="shared" si="47"/>
        <v>36804.5</v>
      </c>
    </row>
    <row r="52" spans="1:26" x14ac:dyDescent="0.25">
      <c r="A52">
        <v>35642.1</v>
      </c>
      <c r="B52">
        <v>34129.699999999997</v>
      </c>
      <c r="I52">
        <v>38658.800000000003</v>
      </c>
      <c r="J52">
        <v>36881</v>
      </c>
      <c r="Q52">
        <f t="shared" si="0"/>
        <v>36509.5</v>
      </c>
      <c r="R52">
        <f t="shared" si="0"/>
        <v>34896.25</v>
      </c>
      <c r="Y52">
        <f t="shared" ref="Y52:Z52" si="48">Y105/4</f>
        <v>38777.5</v>
      </c>
      <c r="Z52">
        <f t="shared" si="48"/>
        <v>36798</v>
      </c>
    </row>
    <row r="53" spans="1:26" x14ac:dyDescent="0.25">
      <c r="A53">
        <v>35621.9</v>
      </c>
      <c r="B53">
        <v>34090.6</v>
      </c>
      <c r="I53">
        <v>38666.1</v>
      </c>
      <c r="J53">
        <v>36881.5</v>
      </c>
      <c r="Q53">
        <f t="shared" si="0"/>
        <v>36533.5</v>
      </c>
      <c r="R53">
        <f t="shared" si="0"/>
        <v>34864.75</v>
      </c>
      <c r="Y53">
        <f t="shared" ref="Y53:Z53" si="49">Y106/4</f>
        <v>38759</v>
      </c>
      <c r="Z53">
        <f t="shared" si="49"/>
        <v>36783.75</v>
      </c>
    </row>
    <row r="54" spans="1:26" x14ac:dyDescent="0.25">
      <c r="A54">
        <v>35577.5</v>
      </c>
      <c r="B54">
        <v>34089</v>
      </c>
      <c r="I54">
        <v>38654.6</v>
      </c>
      <c r="J54">
        <v>36873.300000000003</v>
      </c>
      <c r="Q54">
        <f t="shared" si="0"/>
        <v>36488.5</v>
      </c>
      <c r="R54">
        <f t="shared" si="0"/>
        <v>34863.5</v>
      </c>
      <c r="Y54">
        <f t="shared" ref="Y54:Z54" si="50">Y107/4</f>
        <v>38786.5</v>
      </c>
      <c r="Z54">
        <f t="shared" si="50"/>
        <v>36779.75</v>
      </c>
    </row>
    <row r="57" spans="1:26" x14ac:dyDescent="0.25">
      <c r="Q57">
        <v>157982</v>
      </c>
      <c r="R57">
        <v>152168</v>
      </c>
      <c r="Y57">
        <v>169268</v>
      </c>
      <c r="Z57">
        <v>161031</v>
      </c>
    </row>
    <row r="58" spans="1:26" x14ac:dyDescent="0.25">
      <c r="Q58">
        <v>156001</v>
      </c>
      <c r="R58">
        <v>151723</v>
      </c>
      <c r="Y58">
        <v>167424</v>
      </c>
      <c r="Z58">
        <v>160061</v>
      </c>
    </row>
    <row r="59" spans="1:26" x14ac:dyDescent="0.25">
      <c r="Q59">
        <v>156059</v>
      </c>
      <c r="R59">
        <v>150909</v>
      </c>
      <c r="Y59">
        <v>167256</v>
      </c>
      <c r="Z59">
        <v>159034</v>
      </c>
    </row>
    <row r="60" spans="1:26" x14ac:dyDescent="0.25">
      <c r="Q60">
        <v>155868</v>
      </c>
      <c r="R60">
        <v>150181</v>
      </c>
      <c r="Y60">
        <v>166644</v>
      </c>
      <c r="Z60">
        <v>158533</v>
      </c>
    </row>
    <row r="61" spans="1:26" x14ac:dyDescent="0.25">
      <c r="Q61">
        <v>155574</v>
      </c>
      <c r="R61">
        <v>149467</v>
      </c>
      <c r="Y61">
        <v>165437</v>
      </c>
      <c r="Z61">
        <v>157837</v>
      </c>
    </row>
    <row r="62" spans="1:26" x14ac:dyDescent="0.25">
      <c r="Q62">
        <v>154917</v>
      </c>
      <c r="R62">
        <v>147957</v>
      </c>
      <c r="Y62">
        <v>164563</v>
      </c>
      <c r="Z62">
        <v>156149</v>
      </c>
    </row>
    <row r="63" spans="1:26" x14ac:dyDescent="0.25">
      <c r="Q63">
        <v>154152</v>
      </c>
      <c r="R63">
        <v>147696</v>
      </c>
      <c r="Y63">
        <v>164105</v>
      </c>
      <c r="Z63">
        <v>155704</v>
      </c>
    </row>
    <row r="64" spans="1:26" x14ac:dyDescent="0.25">
      <c r="Q64">
        <v>153459</v>
      </c>
      <c r="R64">
        <v>147228</v>
      </c>
      <c r="Y64">
        <v>163625</v>
      </c>
      <c r="Z64">
        <v>155359</v>
      </c>
    </row>
    <row r="65" spans="17:26" x14ac:dyDescent="0.25">
      <c r="Q65">
        <v>152500</v>
      </c>
      <c r="R65">
        <v>146722</v>
      </c>
      <c r="Y65">
        <v>162817</v>
      </c>
      <c r="Z65">
        <v>154539</v>
      </c>
    </row>
    <row r="66" spans="17:26" x14ac:dyDescent="0.25">
      <c r="Q66">
        <v>151612</v>
      </c>
      <c r="R66">
        <v>145540</v>
      </c>
      <c r="Y66">
        <v>161928</v>
      </c>
      <c r="Z66">
        <v>153505</v>
      </c>
    </row>
    <row r="67" spans="17:26" x14ac:dyDescent="0.25">
      <c r="Q67">
        <v>151369</v>
      </c>
      <c r="R67">
        <v>145335</v>
      </c>
      <c r="Y67">
        <v>161585</v>
      </c>
      <c r="Z67">
        <v>153197</v>
      </c>
    </row>
    <row r="68" spans="17:26" x14ac:dyDescent="0.25">
      <c r="Q68">
        <v>150952</v>
      </c>
      <c r="R68">
        <v>145055</v>
      </c>
      <c r="Y68">
        <v>161162</v>
      </c>
      <c r="Z68">
        <v>152862</v>
      </c>
    </row>
    <row r="69" spans="17:26" x14ac:dyDescent="0.25">
      <c r="Q69">
        <v>150403</v>
      </c>
      <c r="R69">
        <v>144859</v>
      </c>
      <c r="Y69">
        <v>160754</v>
      </c>
      <c r="Z69">
        <v>152451</v>
      </c>
    </row>
    <row r="70" spans="17:26" x14ac:dyDescent="0.25">
      <c r="Q70">
        <v>149725</v>
      </c>
      <c r="R70">
        <v>143872</v>
      </c>
      <c r="Y70">
        <v>160144</v>
      </c>
      <c r="Z70">
        <v>151864</v>
      </c>
    </row>
    <row r="71" spans="17:26" x14ac:dyDescent="0.25">
      <c r="Q71">
        <v>149870</v>
      </c>
      <c r="R71">
        <v>143859</v>
      </c>
      <c r="Y71">
        <v>159991</v>
      </c>
      <c r="Z71">
        <v>151667</v>
      </c>
    </row>
    <row r="72" spans="17:26" x14ac:dyDescent="0.25">
      <c r="Q72">
        <v>149617</v>
      </c>
      <c r="R72">
        <v>143664</v>
      </c>
      <c r="Y72">
        <v>159695</v>
      </c>
      <c r="Z72">
        <v>151348</v>
      </c>
    </row>
    <row r="73" spans="17:26" x14ac:dyDescent="0.25">
      <c r="Q73">
        <v>149233</v>
      </c>
      <c r="R73">
        <v>143471</v>
      </c>
      <c r="Y73">
        <v>159376</v>
      </c>
      <c r="Z73">
        <v>151199</v>
      </c>
    </row>
    <row r="74" spans="17:26" x14ac:dyDescent="0.25">
      <c r="Q74">
        <v>148678</v>
      </c>
      <c r="R74">
        <v>143133</v>
      </c>
      <c r="Y74">
        <v>158793</v>
      </c>
      <c r="Z74">
        <v>150555</v>
      </c>
    </row>
    <row r="75" spans="17:26" x14ac:dyDescent="0.25">
      <c r="Q75">
        <v>148796</v>
      </c>
      <c r="R75">
        <v>143015</v>
      </c>
      <c r="Y75">
        <v>158874</v>
      </c>
      <c r="Z75">
        <v>150429</v>
      </c>
    </row>
    <row r="76" spans="17:26" x14ac:dyDescent="0.25">
      <c r="Q76">
        <v>148524</v>
      </c>
      <c r="R76">
        <v>142866</v>
      </c>
      <c r="Y76">
        <v>158702</v>
      </c>
      <c r="Z76">
        <v>150240</v>
      </c>
    </row>
    <row r="77" spans="17:26" x14ac:dyDescent="0.25">
      <c r="Q77">
        <v>148457</v>
      </c>
      <c r="R77">
        <v>142824</v>
      </c>
      <c r="Y77">
        <v>158615</v>
      </c>
      <c r="Z77">
        <v>150168</v>
      </c>
    </row>
    <row r="78" spans="17:26" x14ac:dyDescent="0.25">
      <c r="Q78">
        <v>148131</v>
      </c>
      <c r="R78">
        <v>142265</v>
      </c>
      <c r="Y78">
        <v>158075</v>
      </c>
      <c r="Z78">
        <v>149712</v>
      </c>
    </row>
    <row r="79" spans="17:26" x14ac:dyDescent="0.25">
      <c r="Q79">
        <v>148069</v>
      </c>
      <c r="R79">
        <v>142197</v>
      </c>
      <c r="Y79">
        <v>158123</v>
      </c>
      <c r="Z79">
        <v>149639</v>
      </c>
    </row>
    <row r="80" spans="17:26" x14ac:dyDescent="0.25">
      <c r="Q80">
        <v>147981</v>
      </c>
      <c r="R80">
        <v>142166</v>
      </c>
      <c r="Y80">
        <v>158209</v>
      </c>
      <c r="Z80">
        <v>149552</v>
      </c>
    </row>
    <row r="81" spans="17:26" x14ac:dyDescent="0.25">
      <c r="Q81">
        <v>147816</v>
      </c>
      <c r="R81">
        <v>142029</v>
      </c>
      <c r="Y81">
        <v>157825</v>
      </c>
      <c r="Z81">
        <v>149416</v>
      </c>
    </row>
    <row r="82" spans="17:26" x14ac:dyDescent="0.25">
      <c r="Q82">
        <v>147470</v>
      </c>
      <c r="R82">
        <v>141617</v>
      </c>
      <c r="Y82">
        <v>157479</v>
      </c>
      <c r="Z82">
        <v>149161</v>
      </c>
    </row>
    <row r="83" spans="17:26" x14ac:dyDescent="0.25">
      <c r="Q83">
        <v>147519</v>
      </c>
      <c r="R83">
        <v>141551</v>
      </c>
      <c r="Y83">
        <v>157523</v>
      </c>
      <c r="Z83">
        <v>149093</v>
      </c>
    </row>
    <row r="84" spans="17:26" x14ac:dyDescent="0.25">
      <c r="Q84">
        <v>147411</v>
      </c>
      <c r="R84">
        <v>141457</v>
      </c>
      <c r="Y84">
        <v>157380</v>
      </c>
      <c r="Z84">
        <v>149014</v>
      </c>
    </row>
    <row r="85" spans="17:26" x14ac:dyDescent="0.25">
      <c r="Q85">
        <v>147352</v>
      </c>
      <c r="R85">
        <v>141390</v>
      </c>
      <c r="Y85">
        <v>157307</v>
      </c>
      <c r="Z85">
        <v>148869</v>
      </c>
    </row>
    <row r="86" spans="17:26" x14ac:dyDescent="0.25">
      <c r="Q86">
        <v>147070</v>
      </c>
      <c r="R86">
        <v>141098</v>
      </c>
      <c r="Y86">
        <v>156948</v>
      </c>
      <c r="Z86">
        <v>148557</v>
      </c>
    </row>
    <row r="87" spans="17:26" x14ac:dyDescent="0.25">
      <c r="Q87">
        <v>147111</v>
      </c>
      <c r="R87">
        <v>141085</v>
      </c>
      <c r="Y87">
        <v>157033</v>
      </c>
      <c r="Z87">
        <v>148483</v>
      </c>
    </row>
    <row r="88" spans="17:26" x14ac:dyDescent="0.25">
      <c r="Q88">
        <v>147111</v>
      </c>
      <c r="R88">
        <v>141021</v>
      </c>
      <c r="Y88">
        <v>156907</v>
      </c>
      <c r="Z88">
        <v>148395</v>
      </c>
    </row>
    <row r="89" spans="17:26" x14ac:dyDescent="0.25">
      <c r="Q89">
        <v>147046</v>
      </c>
      <c r="R89">
        <v>140969</v>
      </c>
      <c r="Y89">
        <v>156868</v>
      </c>
      <c r="Z89">
        <v>148324</v>
      </c>
    </row>
    <row r="90" spans="17:26" x14ac:dyDescent="0.25">
      <c r="Q90">
        <v>146678</v>
      </c>
      <c r="R90">
        <v>140797</v>
      </c>
      <c r="Y90">
        <v>156156</v>
      </c>
      <c r="Z90">
        <v>148092</v>
      </c>
    </row>
    <row r="91" spans="17:26" x14ac:dyDescent="0.25">
      <c r="Q91">
        <v>146825</v>
      </c>
      <c r="R91">
        <v>140790</v>
      </c>
      <c r="Y91">
        <v>156468</v>
      </c>
      <c r="Z91">
        <v>148026</v>
      </c>
    </row>
    <row r="92" spans="17:26" x14ac:dyDescent="0.25">
      <c r="Q92">
        <v>146634</v>
      </c>
      <c r="R92">
        <v>140718</v>
      </c>
      <c r="Y92">
        <v>156280</v>
      </c>
      <c r="Z92">
        <v>147977</v>
      </c>
    </row>
    <row r="93" spans="17:26" x14ac:dyDescent="0.25">
      <c r="Q93">
        <v>146764</v>
      </c>
      <c r="R93">
        <v>140685</v>
      </c>
      <c r="Y93">
        <v>156028</v>
      </c>
      <c r="Z93">
        <v>147912</v>
      </c>
    </row>
    <row r="94" spans="17:26" x14ac:dyDescent="0.25">
      <c r="Q94">
        <v>146215</v>
      </c>
      <c r="R94">
        <v>140436</v>
      </c>
      <c r="Y94">
        <v>155699</v>
      </c>
      <c r="Z94">
        <v>147688</v>
      </c>
    </row>
    <row r="95" spans="17:26" x14ac:dyDescent="0.25">
      <c r="Q95">
        <v>146564</v>
      </c>
      <c r="R95">
        <v>140402</v>
      </c>
      <c r="Y95">
        <v>155839</v>
      </c>
      <c r="Z95">
        <v>147661</v>
      </c>
    </row>
    <row r="96" spans="17:26" x14ac:dyDescent="0.25">
      <c r="Q96">
        <v>146486</v>
      </c>
      <c r="R96">
        <v>140384</v>
      </c>
      <c r="Y96">
        <v>155820</v>
      </c>
      <c r="Z96">
        <v>147628</v>
      </c>
    </row>
    <row r="97" spans="17:26" x14ac:dyDescent="0.25">
      <c r="Q97">
        <v>146383</v>
      </c>
      <c r="R97">
        <v>140344</v>
      </c>
      <c r="Y97">
        <v>155475</v>
      </c>
      <c r="Z97">
        <v>147617</v>
      </c>
    </row>
    <row r="98" spans="17:26" x14ac:dyDescent="0.25">
      <c r="Q98">
        <v>146259</v>
      </c>
      <c r="R98">
        <v>140045</v>
      </c>
      <c r="Y98">
        <v>155323</v>
      </c>
      <c r="Z98">
        <v>147401</v>
      </c>
    </row>
    <row r="99" spans="17:26" x14ac:dyDescent="0.25">
      <c r="Q99">
        <v>146451</v>
      </c>
      <c r="R99">
        <v>140039</v>
      </c>
      <c r="Y99">
        <v>155478</v>
      </c>
      <c r="Z99">
        <v>147385</v>
      </c>
    </row>
    <row r="100" spans="17:26" x14ac:dyDescent="0.25">
      <c r="Q100">
        <v>146148</v>
      </c>
      <c r="R100">
        <v>140017</v>
      </c>
      <c r="Y100">
        <v>155420</v>
      </c>
      <c r="Z100">
        <v>147371</v>
      </c>
    </row>
    <row r="101" spans="17:26" x14ac:dyDescent="0.25">
      <c r="Q101">
        <v>146292</v>
      </c>
      <c r="R101">
        <v>139956</v>
      </c>
      <c r="Y101">
        <v>155247</v>
      </c>
      <c r="Z101">
        <v>147358</v>
      </c>
    </row>
    <row r="102" spans="17:26" x14ac:dyDescent="0.25">
      <c r="Q102">
        <v>145988</v>
      </c>
      <c r="R102">
        <v>139769</v>
      </c>
      <c r="Y102">
        <v>155049</v>
      </c>
      <c r="Z102">
        <v>147260</v>
      </c>
    </row>
    <row r="103" spans="17:26" x14ac:dyDescent="0.25">
      <c r="Q103">
        <v>146287</v>
      </c>
      <c r="R103">
        <v>139723</v>
      </c>
      <c r="Y103">
        <v>155280</v>
      </c>
      <c r="Z103">
        <v>147232</v>
      </c>
    </row>
    <row r="104" spans="17:26" x14ac:dyDescent="0.25">
      <c r="Q104">
        <v>146277</v>
      </c>
      <c r="R104">
        <v>139674</v>
      </c>
      <c r="Y104">
        <v>155393</v>
      </c>
      <c r="Z104">
        <v>147218</v>
      </c>
    </row>
    <row r="105" spans="17:26" x14ac:dyDescent="0.25">
      <c r="Q105">
        <v>146038</v>
      </c>
      <c r="R105">
        <v>139585</v>
      </c>
      <c r="Y105">
        <v>155110</v>
      </c>
      <c r="Z105">
        <v>147192</v>
      </c>
    </row>
    <row r="106" spans="17:26" x14ac:dyDescent="0.25">
      <c r="Q106">
        <v>146134</v>
      </c>
      <c r="R106">
        <v>139459</v>
      </c>
      <c r="Y106">
        <v>155036</v>
      </c>
      <c r="Z106">
        <v>147135</v>
      </c>
    </row>
    <row r="107" spans="17:26" x14ac:dyDescent="0.25">
      <c r="Q107">
        <v>145954</v>
      </c>
      <c r="R107">
        <v>139454</v>
      </c>
      <c r="Y107">
        <v>155146</v>
      </c>
      <c r="Z107">
        <v>147119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2FBEA5-FB08-4143-9044-9F19EED991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Sheet1!excel</vt:lpstr>
      <vt:lpstr>Sheet1!excel_1</vt:lpstr>
      <vt:lpstr>Sheet1!excel_2</vt:lpstr>
      <vt:lpstr>Sheet1!excel_3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2019-12-15T18:03:50Z</dcterms:created>
  <dcterms:modified xsi:type="dcterms:W3CDTF">2019-12-15T19:25:18Z</dcterms:modified>
</cp:coreProperties>
</file>