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LITTL02\Documents\SharePoint\R4 SESD FSB Ecology Section - Documents\Staff Weekly Reports\November 2018\November 19\"/>
    </mc:Choice>
  </mc:AlternateContent>
  <xr:revisionPtr revIDLastSave="0" documentId="10_ncr:100000_{D1D5511F-132E-4266-AFE9-C677944ADDCC}" xr6:coauthVersionLast="31" xr6:coauthVersionMax="31" xr10:uidLastSave="{00000000-0000-0000-0000-000000000000}"/>
  <bookViews>
    <workbookView xWindow="0" yWindow="0" windowWidth="14370" windowHeight="7350" firstSheet="1" activeTab="1" xr2:uid="{D04D8A1C-A567-409E-BD8B-B7FFBEEAAE9D}"/>
  </bookViews>
  <sheets>
    <sheet name="df" sheetId="3" state="hidden" r:id="rId1"/>
    <sheet name="Project Update" sheetId="1" r:id="rId2"/>
    <sheet name="tables" sheetId="2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H2" i="3"/>
  <c r="G2" i="3"/>
  <c r="F2" i="3"/>
  <c r="E2" i="3"/>
  <c r="D2" i="3"/>
  <c r="C2" i="3"/>
  <c r="B2" i="3"/>
  <c r="A2" i="3"/>
  <c r="H1" i="2" l="1"/>
  <c r="C18" i="1" l="1"/>
  <c r="C15" i="1"/>
  <c r="D15" i="1" s="1"/>
  <c r="C16" i="1"/>
  <c r="D16" i="1" s="1"/>
  <c r="C17" i="1"/>
  <c r="D17" i="1" s="1"/>
  <c r="C19" i="1" l="1"/>
  <c r="D18" i="1"/>
  <c r="C20" i="1" l="1"/>
  <c r="D19" i="1"/>
  <c r="C21" i="1" l="1"/>
  <c r="D20" i="1"/>
  <c r="C22" i="1" l="1"/>
  <c r="I2" i="3" s="1"/>
  <c r="D21" i="1"/>
  <c r="C23" i="1" l="1"/>
  <c r="D23" i="1" s="1"/>
  <c r="D22" i="1"/>
</calcChain>
</file>

<file path=xl/sharedStrings.xml><?xml version="1.0" encoding="utf-8"?>
<sst xmlns="http://schemas.openxmlformats.org/spreadsheetml/2006/main" count="62" uniqueCount="55">
  <si>
    <t>Project Number</t>
  </si>
  <si>
    <t>Project Name</t>
  </si>
  <si>
    <t>Pre Planning Stages</t>
  </si>
  <si>
    <t>Draft QAPP</t>
  </si>
  <si>
    <t>QAPP Technical Review</t>
  </si>
  <si>
    <t>QAPP Final</t>
  </si>
  <si>
    <t>Due Date</t>
  </si>
  <si>
    <t>Field Start</t>
  </si>
  <si>
    <t>Actual Date</t>
  </si>
  <si>
    <t>Lab Reported</t>
  </si>
  <si>
    <t>Tech Review</t>
  </si>
  <si>
    <t xml:space="preserve">Report Finalized </t>
  </si>
  <si>
    <t>File Complete</t>
  </si>
  <si>
    <t>status</t>
  </si>
  <si>
    <t>Completed</t>
  </si>
  <si>
    <t>Field Days</t>
  </si>
  <si>
    <t>Lab Turnaround</t>
  </si>
  <si>
    <t>Confirmed</t>
  </si>
  <si>
    <t>Conditional</t>
  </si>
  <si>
    <t>Declined</t>
  </si>
  <si>
    <t>Hold</t>
  </si>
  <si>
    <t>Cancelled</t>
  </si>
  <si>
    <t>Pushed to Next Year</t>
  </si>
  <si>
    <t>Project Status</t>
  </si>
  <si>
    <t xml:space="preserve">project </t>
  </si>
  <si>
    <t>field work</t>
  </si>
  <si>
    <t>Yes</t>
  </si>
  <si>
    <t>No</t>
  </si>
  <si>
    <t>Field Work Complete</t>
  </si>
  <si>
    <t>Lab Analysis Complete</t>
  </si>
  <si>
    <t>Delayed</t>
  </si>
  <si>
    <t>Leader</t>
  </si>
  <si>
    <t>Ecology</t>
  </si>
  <si>
    <t>Kalla</t>
  </si>
  <si>
    <t>Flexner</t>
  </si>
  <si>
    <t>Parsons</t>
  </si>
  <si>
    <t>Little</t>
  </si>
  <si>
    <t>White</t>
  </si>
  <si>
    <t>Dye</t>
  </si>
  <si>
    <t>Ackerman</t>
  </si>
  <si>
    <t>Ruiz</t>
  </si>
  <si>
    <t>Barlet</t>
  </si>
  <si>
    <t xml:space="preserve">Dorn </t>
  </si>
  <si>
    <t>McMahan</t>
  </si>
  <si>
    <t>Notes</t>
  </si>
  <si>
    <t>Planned Field Start</t>
  </si>
  <si>
    <t>Milestone Status</t>
  </si>
  <si>
    <t>ProjectNumber</t>
  </si>
  <si>
    <t>Planned Field</t>
  </si>
  <si>
    <t>Actual Field</t>
  </si>
  <si>
    <t xml:space="preserve">Planned Report </t>
  </si>
  <si>
    <t>Actual Report</t>
  </si>
  <si>
    <t>Enter Dates in this column</t>
  </si>
  <si>
    <t>Field End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</si>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</sst>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 applyProtection="1">
      <protection locked="0"/>
    </xf>
    <xf numFmtId="0" fontId="0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00"/>
      <color rgb="FFE66914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1CC0-D830-48FC-8995-596971D1F6C7}">
  <dimension ref="A1:J2"/>
  <sheetViews>
    <sheetView workbookViewId="0">
      <selection activeCell="A2" sqref="A2"/>
    </sheetView>
  </sheetViews>
  <sheetFormatPr defaultRowHeight="15" x14ac:dyDescent="0.25"/>
  <cols>
    <col min="9" max="10" width="9.7109375" bestFit="1" customWidth="1"/>
  </cols>
  <sheetData>
    <row r="1" spans="1:10" x14ac:dyDescent="0.25">
      <c r="A1" t="s">
        <v>47</v>
      </c>
      <c r="B1" t="s">
        <v>1</v>
      </c>
      <c r="C1" t="s">
        <v>31</v>
      </c>
      <c r="D1" t="s">
        <v>23</v>
      </c>
      <c r="E1" t="s">
        <v>28</v>
      </c>
      <c r="F1" t="s">
        <v>29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A2" s="1">
        <f>'Project Update'!B2</f>
        <v>0</v>
      </c>
      <c r="B2" s="1">
        <f>'Project Update'!B3</f>
        <v>0</v>
      </c>
      <c r="C2">
        <f>'Project Update'!B4</f>
        <v>0</v>
      </c>
      <c r="D2">
        <f>'Project Update'!B5</f>
        <v>0</v>
      </c>
      <c r="E2">
        <f>'Project Update'!B6</f>
        <v>0</v>
      </c>
      <c r="F2">
        <f>'Project Update'!B7</f>
        <v>0</v>
      </c>
      <c r="G2" s="1">
        <f>'Project Update'!B10</f>
        <v>43290</v>
      </c>
      <c r="H2" s="1">
        <f>'Project Update'!B18</f>
        <v>0</v>
      </c>
      <c r="I2" s="1">
        <f>'Project Update'!C22</f>
        <v>43374</v>
      </c>
      <c r="J2" s="1">
        <f>'Project Update'!B22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D8CD-A499-486D-B266-B23FC73365FA}">
  <sheetPr codeName="Sheet1"/>
  <dimension ref="A2:M23"/>
  <sheetViews>
    <sheetView tabSelected="1" workbookViewId="0">
      <selection activeCell="M15" sqref="M15"/>
    </sheetView>
  </sheetViews>
  <sheetFormatPr defaultRowHeight="15" x14ac:dyDescent="0.25"/>
  <cols>
    <col min="1" max="1" width="24.5703125" customWidth="1"/>
    <col min="2" max="2" width="24.42578125" bestFit="1" customWidth="1"/>
    <col min="3" max="3" width="10.7109375" bestFit="1" customWidth="1"/>
    <col min="4" max="4" width="16.140625" bestFit="1" customWidth="1"/>
    <col min="5" max="5" width="18.140625" bestFit="1" customWidth="1"/>
    <col min="6" max="6" width="8.42578125" bestFit="1" customWidth="1"/>
    <col min="7" max="7" width="18.140625" bestFit="1" customWidth="1"/>
  </cols>
  <sheetData>
    <row r="2" spans="1:13" x14ac:dyDescent="0.25">
      <c r="A2" s="7" t="s">
        <v>0</v>
      </c>
      <c r="B2" s="3"/>
      <c r="C2" s="1"/>
      <c r="D2" s="1"/>
    </row>
    <row r="3" spans="1:13" x14ac:dyDescent="0.25">
      <c r="A3" s="7" t="s">
        <v>1</v>
      </c>
      <c r="B3" s="5"/>
    </row>
    <row r="4" spans="1:13" x14ac:dyDescent="0.25">
      <c r="A4" s="7" t="s">
        <v>31</v>
      </c>
      <c r="B4" s="5"/>
    </row>
    <row r="5" spans="1:13" x14ac:dyDescent="0.25">
      <c r="A5" s="7" t="s">
        <v>23</v>
      </c>
      <c r="B5" s="5"/>
    </row>
    <row r="6" spans="1:13" x14ac:dyDescent="0.25">
      <c r="A6" s="7" t="s">
        <v>28</v>
      </c>
      <c r="B6" s="5"/>
    </row>
    <row r="7" spans="1:13" x14ac:dyDescent="0.25">
      <c r="A7" s="7" t="s">
        <v>29</v>
      </c>
      <c r="B7" s="5"/>
    </row>
    <row r="8" spans="1:13" x14ac:dyDescent="0.25">
      <c r="A8" s="7" t="s">
        <v>44</v>
      </c>
      <c r="B8" s="5"/>
    </row>
    <row r="9" spans="1:13" x14ac:dyDescent="0.25">
      <c r="A9" s="8"/>
      <c r="B9" s="5"/>
    </row>
    <row r="10" spans="1:13" x14ac:dyDescent="0.25">
      <c r="A10" s="7" t="s">
        <v>45</v>
      </c>
      <c r="B10" s="3">
        <v>43290</v>
      </c>
    </row>
    <row r="11" spans="1:13" x14ac:dyDescent="0.25">
      <c r="A11" s="7" t="s">
        <v>15</v>
      </c>
      <c r="B11" s="5">
        <v>5</v>
      </c>
    </row>
    <row r="12" spans="1:13" x14ac:dyDescent="0.25">
      <c r="A12" s="7" t="s">
        <v>16</v>
      </c>
      <c r="B12" s="5">
        <v>35</v>
      </c>
    </row>
    <row r="13" spans="1:13" ht="30.75" customHeight="1" x14ac:dyDescent="0.25">
      <c r="A13" s="7"/>
      <c r="B13" s="9" t="s">
        <v>52</v>
      </c>
      <c r="C13" s="10"/>
    </row>
    <row r="14" spans="1:13" x14ac:dyDescent="0.25">
      <c r="A14" s="7" t="s">
        <v>2</v>
      </c>
      <c r="B14" s="11" t="s">
        <v>8</v>
      </c>
      <c r="C14" s="12" t="s">
        <v>6</v>
      </c>
      <c r="D14" s="6" t="s">
        <v>46</v>
      </c>
    </row>
    <row r="15" spans="1:13" x14ac:dyDescent="0.25">
      <c r="A15" s="7" t="s">
        <v>3</v>
      </c>
      <c r="B15" s="3"/>
      <c r="C15" s="2">
        <f>B10-21</f>
        <v>43269</v>
      </c>
      <c r="D15" t="str">
        <f ca="1">IF(B15="",IF(C15&gt;TODAY(),"on schedule","OVERDUE"),IF(B15&lt;=C15,"Completed ","LATE Completion"))</f>
        <v>OVERDUE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7" t="s">
        <v>4</v>
      </c>
      <c r="B16" s="3"/>
      <c r="C16" s="2">
        <f>B10-14</f>
        <v>43276</v>
      </c>
      <c r="D16" t="str">
        <f t="shared" ref="D16:D23" ca="1" si="0">IF(B16="",IF(C16&gt;TODAY(),"on schedule","OVERDUE"),IF(B16&lt;=C16,"Completed ","LATE Completion"))</f>
        <v>OVERDUE</v>
      </c>
    </row>
    <row r="17" spans="1:4" x14ac:dyDescent="0.25">
      <c r="A17" s="7" t="s">
        <v>5</v>
      </c>
      <c r="B17" s="3"/>
      <c r="C17" s="2">
        <f>B10-7</f>
        <v>43283</v>
      </c>
      <c r="D17" t="str">
        <f t="shared" ca="1" si="0"/>
        <v>OVERDUE</v>
      </c>
    </row>
    <row r="18" spans="1:4" x14ac:dyDescent="0.25">
      <c r="A18" s="7" t="s">
        <v>7</v>
      </c>
      <c r="B18" s="3"/>
      <c r="C18" s="2">
        <f>B10</f>
        <v>43290</v>
      </c>
      <c r="D18" t="str">
        <f t="shared" ca="1" si="0"/>
        <v>OVERDUE</v>
      </c>
    </row>
    <row r="19" spans="1:4" x14ac:dyDescent="0.25">
      <c r="A19" s="7" t="s">
        <v>53</v>
      </c>
      <c r="B19" s="3"/>
      <c r="C19" s="2">
        <f>C18+B11</f>
        <v>43295</v>
      </c>
      <c r="D19" t="str">
        <f t="shared" ca="1" si="0"/>
        <v>OVERDUE</v>
      </c>
    </row>
    <row r="20" spans="1:4" x14ac:dyDescent="0.25">
      <c r="A20" s="7" t="s">
        <v>9</v>
      </c>
      <c r="B20" s="3"/>
      <c r="C20" s="2">
        <f>C19+B12</f>
        <v>43330</v>
      </c>
      <c r="D20" t="str">
        <f t="shared" ca="1" si="0"/>
        <v>OVERDUE</v>
      </c>
    </row>
    <row r="21" spans="1:4" x14ac:dyDescent="0.25">
      <c r="A21" s="7" t="s">
        <v>10</v>
      </c>
      <c r="B21" s="3"/>
      <c r="C21" s="2">
        <f>C20+35+2</f>
        <v>43367</v>
      </c>
      <c r="D21" t="str">
        <f t="shared" ca="1" si="0"/>
        <v>OVERDUE</v>
      </c>
    </row>
    <row r="22" spans="1:4" x14ac:dyDescent="0.25">
      <c r="A22" s="7" t="s">
        <v>11</v>
      </c>
      <c r="B22" s="3"/>
      <c r="C22" s="2">
        <f>C21+7</f>
        <v>43374</v>
      </c>
      <c r="D22" t="str">
        <f t="shared" ca="1" si="0"/>
        <v>OVERDUE</v>
      </c>
    </row>
    <row r="23" spans="1:4" x14ac:dyDescent="0.25">
      <c r="A23" s="7" t="s">
        <v>12</v>
      </c>
      <c r="B23" s="3"/>
      <c r="C23" s="2">
        <f>C22+15</f>
        <v>43389</v>
      </c>
      <c r="D23" t="str">
        <f t="shared" ca="1" si="0"/>
        <v>OVERDUE</v>
      </c>
    </row>
  </sheetData>
  <sheetProtection sheet="1" selectLockedCells="1"/>
  <conditionalFormatting sqref="B15">
    <cfRule type="cellIs" dxfId="16" priority="25" operator="lessThan">
      <formula>$C$15</formula>
    </cfRule>
    <cfRule type="cellIs" dxfId="15" priority="26" operator="greaterThan">
      <formula>$C$15</formula>
    </cfRule>
  </conditionalFormatting>
  <conditionalFormatting sqref="B16">
    <cfRule type="cellIs" dxfId="14" priority="16" operator="lessThanOrEqual">
      <formula>$C$16</formula>
    </cfRule>
    <cfRule type="cellIs" dxfId="13" priority="24" operator="greaterThan">
      <formula>$C$16</formula>
    </cfRule>
  </conditionalFormatting>
  <conditionalFormatting sqref="B17">
    <cfRule type="cellIs" dxfId="12" priority="14" operator="lessThanOrEqual">
      <formula>C17</formula>
    </cfRule>
    <cfRule type="cellIs" dxfId="11" priority="15" operator="greaterThan">
      <formula>C17</formula>
    </cfRule>
  </conditionalFormatting>
  <conditionalFormatting sqref="B18">
    <cfRule type="cellIs" dxfId="10" priority="10" operator="lessThanOrEqual">
      <formula>C18</formula>
    </cfRule>
    <cfRule type="cellIs" dxfId="9" priority="11" operator="greaterThan">
      <formula>C18</formula>
    </cfRule>
  </conditionalFormatting>
  <conditionalFormatting sqref="B15:B23">
    <cfRule type="cellIs" dxfId="8" priority="8" operator="lessThanOrEqual">
      <formula>C15</formula>
    </cfRule>
    <cfRule type="cellIs" dxfId="7" priority="9" operator="greaterThan">
      <formula>C15</formula>
    </cfRule>
  </conditionalFormatting>
  <conditionalFormatting sqref="C15">
    <cfRule type="cellIs" dxfId="6" priority="7" operator="between">
      <formula>TODAY()</formula>
      <formula>TODAY()-7</formula>
    </cfRule>
  </conditionalFormatting>
  <conditionalFormatting sqref="C16">
    <cfRule type="cellIs" dxfId="5" priority="6" operator="between">
      <formula>TODAY()</formula>
      <formula>TODAY()-7</formula>
    </cfRule>
  </conditionalFormatting>
  <conditionalFormatting sqref="C17:C23">
    <cfRule type="cellIs" dxfId="4" priority="5" operator="between">
      <formula>TODAY()</formula>
      <formula>TODAY()-7</formula>
    </cfRule>
  </conditionalFormatting>
  <conditionalFormatting sqref="D15:D23">
    <cfRule type="containsText" dxfId="3" priority="1" operator="containsText" text="schedule">
      <formula>NOT(ISERROR(SEARCH("schedule",D15)))</formula>
    </cfRule>
    <cfRule type="containsText" dxfId="2" priority="2" operator="containsText" text="Complete">
      <formula>NOT(ISERROR(SEARCH("Complete",D15)))</formula>
    </cfRule>
    <cfRule type="containsText" dxfId="1" priority="3" operator="containsText" text="OVERDUE">
      <formula>NOT(ISERROR(SEARCH("OVERDUE",D15)))</formula>
    </cfRule>
    <cfRule type="containsText" dxfId="0" priority="4" operator="containsText" text="LATE">
      <formula>NOT(ISERROR(SEARCH("LATE",D15)))</formula>
    </cfRule>
  </conditionalFormatting>
  <dataValidations count="2">
    <dataValidation type="date" operator="greaterThan" allowBlank="1" showInputMessage="1" showErrorMessage="1" promptTitle="Enter the date here" prompt="Actual date of occurance. " sqref="B15:B23" xr:uid="{79080DE1-4C82-480A-B042-FDB4948FB7A2}">
      <formula1>36892</formula1>
    </dataValidation>
    <dataValidation allowBlank="1" showInputMessage="1" showErrorMessage="1" promptTitle="These dates are calculated" prompt="These dates are calculated, do not change" sqref="C15:C23" xr:uid="{51D7554A-6D8D-4FC3-82C2-9E18A765D91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FBF20F-1E3E-40A3-AEFA-F6642BB58FDF}">
          <x14:formula1>
            <xm:f>tables!$B$3:$B$9</xm:f>
          </x14:formula1>
          <xm:sqref>B5</xm:sqref>
        </x14:dataValidation>
        <x14:dataValidation type="list" allowBlank="1" showInputMessage="1" showErrorMessage="1" xr:uid="{904FDDAA-3F05-46DC-BF88-D25A3AD6888A}">
          <x14:formula1>
            <xm:f>tables!$D$3:$D$5</xm:f>
          </x14:formula1>
          <xm:sqref>B6</xm:sqref>
        </x14:dataValidation>
        <x14:dataValidation type="list" allowBlank="1" showInputMessage="1" showErrorMessage="1" xr:uid="{18374756-A636-44A6-A223-E1FD1889D18C}">
          <x14:formula1>
            <xm:f>tables!$F$2:$F$12</xm:f>
          </x14:formula1>
          <xm:sqref>B4</xm:sqref>
        </x14:dataValidation>
        <x14:dataValidation type="list" allowBlank="1" showInputMessage="1" showErrorMessage="1" xr:uid="{D70AEF26-86A9-400B-A2F1-4C9C6B849B50}">
          <x14:formula1>
            <xm:f>tables!$D$3:$D$6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4D40-E741-43DA-80C5-04507B958B6C}">
  <sheetPr codeName="Sheet2"/>
  <dimension ref="B1:J12"/>
  <sheetViews>
    <sheetView workbookViewId="0">
      <selection activeCell="D7" sqref="D7"/>
    </sheetView>
  </sheetViews>
  <sheetFormatPr defaultRowHeight="15" x14ac:dyDescent="0.25"/>
  <cols>
    <col min="6" max="6" width="14.42578125" bestFit="1" customWidth="1"/>
    <col min="7" max="7" width="14.42578125" customWidth="1"/>
    <col min="8" max="8" width="10.7109375" bestFit="1" customWidth="1"/>
  </cols>
  <sheetData>
    <row r="1" spans="2:10" x14ac:dyDescent="0.25">
      <c r="B1" t="s">
        <v>24</v>
      </c>
      <c r="D1" t="s">
        <v>25</v>
      </c>
      <c r="F1" t="s">
        <v>32</v>
      </c>
      <c r="H1" s="1">
        <f ca="1">TODAY()</f>
        <v>43431</v>
      </c>
      <c r="J1" t="s">
        <v>13</v>
      </c>
    </row>
    <row r="2" spans="2:10" x14ac:dyDescent="0.25">
      <c r="B2" t="s">
        <v>13</v>
      </c>
      <c r="D2" t="s">
        <v>13</v>
      </c>
      <c r="F2" t="s">
        <v>39</v>
      </c>
      <c r="G2">
        <v>412</v>
      </c>
    </row>
    <row r="3" spans="2:10" x14ac:dyDescent="0.25">
      <c r="B3" t="s">
        <v>17</v>
      </c>
      <c r="D3" t="s">
        <v>26</v>
      </c>
      <c r="F3" t="s">
        <v>41</v>
      </c>
      <c r="G3">
        <v>414</v>
      </c>
    </row>
    <row r="4" spans="2:10" x14ac:dyDescent="0.25">
      <c r="B4" t="s">
        <v>14</v>
      </c>
      <c r="D4" t="s">
        <v>27</v>
      </c>
      <c r="F4" t="s">
        <v>42</v>
      </c>
      <c r="G4">
        <v>409</v>
      </c>
    </row>
    <row r="5" spans="2:10" x14ac:dyDescent="0.25">
      <c r="B5" t="s">
        <v>20</v>
      </c>
      <c r="D5" t="s">
        <v>30</v>
      </c>
      <c r="F5" t="s">
        <v>38</v>
      </c>
      <c r="G5">
        <v>411</v>
      </c>
    </row>
    <row r="6" spans="2:10" x14ac:dyDescent="0.25">
      <c r="B6" t="s">
        <v>21</v>
      </c>
      <c r="D6" t="s">
        <v>54</v>
      </c>
      <c r="F6" t="s">
        <v>34</v>
      </c>
      <c r="G6">
        <v>405</v>
      </c>
    </row>
    <row r="7" spans="2:10" x14ac:dyDescent="0.25">
      <c r="B7" t="s">
        <v>22</v>
      </c>
      <c r="F7" t="s">
        <v>33</v>
      </c>
      <c r="G7">
        <v>404</v>
      </c>
    </row>
    <row r="8" spans="2:10" x14ac:dyDescent="0.25">
      <c r="B8" t="s">
        <v>18</v>
      </c>
      <c r="F8" t="s">
        <v>36</v>
      </c>
      <c r="G8">
        <v>407</v>
      </c>
    </row>
    <row r="9" spans="2:10" x14ac:dyDescent="0.25">
      <c r="B9" s="4" t="s">
        <v>19</v>
      </c>
      <c r="F9" t="s">
        <v>43</v>
      </c>
      <c r="G9">
        <v>410</v>
      </c>
    </row>
    <row r="10" spans="2:10" x14ac:dyDescent="0.25">
      <c r="F10" t="s">
        <v>35</v>
      </c>
      <c r="G10">
        <v>406</v>
      </c>
    </row>
    <row r="11" spans="2:10" x14ac:dyDescent="0.25">
      <c r="F11" t="s">
        <v>40</v>
      </c>
      <c r="G11">
        <v>413</v>
      </c>
    </row>
    <row r="12" spans="2:10" x14ac:dyDescent="0.25">
      <c r="F12" t="s">
        <v>37</v>
      </c>
      <c r="G12">
        <v>408</v>
      </c>
    </row>
  </sheetData>
  <sortState ref="F2:F12">
    <sortCondition ref="F1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2018-11-27T13:42:04+00:00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E010A0B212A4AA070A71EC17F290C" ma:contentTypeVersion="16" ma:contentTypeDescription="Create a new document." ma:contentTypeScope="" ma:versionID="78a2e606f25a3105e78dc60d6442786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31835fda-1e82-4642-8d40-e857369f1e11" xmlns:ns6="3b364417-986d-4ed5-91b7-ecaf1b08b156" targetNamespace="http://schemas.microsoft.com/office/2006/metadata/properties" ma:root="true" ma:fieldsID="0e19119e63158ebfcd1619783e6f5aa7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31835fda-1e82-4642-8d40-e857369f1e11"/>
    <xsd:import namespace="3b364417-986d-4ed5-91b7-ecaf1b08b156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OCR" minOccurs="0"/>
                <xsd:element ref="ns6:MediaServiceEventHashCode" minOccurs="0"/>
                <xsd:element ref="ns6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63e8a1f1-a5dc-4598-912d-f5e85c4dcbca}" ma:internalName="TaxCatchAllLabel" ma:readOnly="true" ma:showField="CatchAllDataLabel" ma:web="31835fda-1e82-4642-8d40-e857369f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63e8a1f1-a5dc-4598-912d-f5e85c4dcbca}" ma:internalName="TaxCatchAll" ma:showField="CatchAllData" ma:web="31835fda-1e82-4642-8d40-e857369f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35fda-1e82-4642-8d40-e857369f1e11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64417-986d-4ed5-91b7-ecaf1b08b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3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35" nillable="true" ma:displayName="MediaServiceAutoTags" ma:internalName="MediaServiceAutoTags" ma:readOnly="true">
      <xsd:simpleType>
        <xsd:restriction base="dms:Text"/>
      </xsd:simpleType>
    </xsd:element>
    <xsd:element name="MediaServiceOCR" ma:index="3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B812B7-46AE-4843-AB9C-63907DEA1A60}">
  <ds:schemaRefs>
    <ds:schemaRef ds:uri="http://schemas.microsoft.com/office/2006/documentManagement/types"/>
    <ds:schemaRef ds:uri="4ffa91fb-a0ff-4ac5-b2db-65c790d184a4"/>
    <ds:schemaRef ds:uri="http://schemas.microsoft.com/office/2006/metadata/properties"/>
    <ds:schemaRef ds:uri="3b364417-986d-4ed5-91b7-ecaf1b08b156"/>
    <ds:schemaRef ds:uri="http://purl.org/dc/elements/1.1/"/>
    <ds:schemaRef ds:uri="http://schemas.microsoft.com/sharepoint/v3"/>
    <ds:schemaRef ds:uri="http://schemas.microsoft.com/sharepoint/v3/fields"/>
    <ds:schemaRef ds:uri="http://schemas.openxmlformats.org/package/2006/metadata/core-properties"/>
    <ds:schemaRef ds:uri="31835fda-1e82-4642-8d40-e857369f1e11"/>
    <ds:schemaRef ds:uri="http://purl.org/dc/terms/"/>
    <ds:schemaRef ds:uri="http://schemas.microsoft.com/office/infopath/2007/PartnerControls"/>
    <ds:schemaRef ds:uri="http://schemas.microsoft.com/sharepoint.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35F212-5983-4B47-A165-F53BBBF23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2EEF58-9338-4367-9D4D-6A19B8E823E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8DFE532-D5A0-4439-B0AD-68CE98247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31835fda-1e82-4642-8d40-e857369f1e11"/>
    <ds:schemaRef ds:uri="3b364417-986d-4ed5-91b7-ecaf1b08b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Project Update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Little</dc:creator>
  <cp:lastModifiedBy>Derek Little</cp:lastModifiedBy>
  <dcterms:created xsi:type="dcterms:W3CDTF">2018-11-01T18:04:30Z</dcterms:created>
  <dcterms:modified xsi:type="dcterms:W3CDTF">2018-11-27T14:46:55Z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0x010100239E010A0B212A4AA070A71EC17F290C</vt:lpwstr>
  </property>
  <property fmtid="{D5CDD505-2E9C-101B-9397-08002B2CF9AE}" pid="3" name="TaxKeyword">
    <vt:lpwstr/>
  </property>
</Properties>
</file>