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5"/>
  </bookViews>
  <sheets>
    <sheet name="Parameters" sheetId="1" state="visible" r:id="rId2"/>
    <sheet name="CICCodes" sheetId="2" state="visible" r:id="rId3"/>
    <sheet name="EIOPA RFR Q1 2017" sheetId="3" state="visible" r:id="rId4"/>
    <sheet name="InterestRateStressesSetup" sheetId="4" state="visible" r:id="rId5"/>
    <sheet name="FinalSpotRates" sheetId="5" state="visible" r:id="rId6"/>
    <sheet name="Summary" sheetId="6" state="visible" r:id="rId7"/>
    <sheet name="Annex IV - Table" sheetId="7" state="visible" r:id="rId8"/>
    <sheet name="Annex V - Definitions" sheetId="8" state="visible" r:id="rId9"/>
  </sheets>
  <definedNames>
    <definedName function="false" hidden="false" localSheetId="6" name="_xlnm.Print_Area" vbProcedure="false">'Annex IV - Table'!$A$1:$R$25</definedName>
    <definedName function="false" hidden="false" localSheetId="7" name="_xlnm.Print_Area" vbProcedure="false">'Annex V - Definitions'!$A$1:$C$132</definedName>
    <definedName function="false" hidden="false" localSheetId="7" name="_xlnm.Print_Titles" vbProcedure="false">'Annex V - Definitions'!$1:$3</definedName>
    <definedName function="false" hidden="true" localSheetId="1" name="_xlnm._FilterDatabase" vbProcedure="false">CICCodes!$B$2:$T$115</definedName>
    <definedName function="false" hidden="false" name="EIOPA_Spot_Rates" vbProcedure="false">'EIOPA RFR Q1 2017'!$B$3:$BC$162</definedName>
    <definedName function="false" hidden="false" name="FX_Down" vbProcedure="false">Parameters!$I$34</definedName>
    <definedName function="false" hidden="false" name="FX_Up" vbProcedure="false">Parameters!$I$33</definedName>
    <definedName function="false" hidden="false" name="Int_Rate_Down" vbProcedure="false">InterestRateStressesSetup!$B$52:$BC$91</definedName>
    <definedName function="false" hidden="false" name="Int_Rate_Param" vbProcedure="false">Parameters!$V$7:$X$29</definedName>
    <definedName function="false" hidden="false" name="Int_Rate_Up" vbProcedure="false">InterestRateStressesSetup!$B$8:$BC$47</definedName>
    <definedName function="false" hidden="false" name="OthEqu_T1_Stress" vbProcedure="false">Parameters!$M$31</definedName>
    <definedName function="false" hidden="false" name="OthEqu_T2_Stress" vbProcedure="false">Parameters!$N$31</definedName>
    <definedName function="false" hidden="false" name="Property_Stress" vbProcedure="false">Parameters!$M$34</definedName>
    <definedName function="false" hidden="false" name="Sym_Adj" vbProcedure="false">Parameters!$C$4</definedName>
    <definedName function="false" hidden="false" localSheetId="1" name="_xlnm._FilterDatabase" vbProcedure="false">CICCodes!$B$2:$T$115</definedName>
    <definedName function="false" hidden="false" localSheetId="1" name="_xlnm._FilterDatabase_0" vbProcedure="false">CICCodes!$B$2:$T$115</definedName>
    <definedName function="false" hidden="false" localSheetId="1" name="_xlnm._FilterDatabase_0_0" vbProcedure="false">CICCodes!$B$2:$T$115</definedName>
    <definedName function="false" hidden="false" localSheetId="1" name="_xlnm._FilterDatabase_0_0_0" vbProcedure="false">CICCodes!$B$2:$T$115</definedName>
    <definedName function="false" hidden="false" localSheetId="1" name="_xlnm._FilterDatabase_0_0_0_0" vbProcedure="false">CICCodes!$B$2:$T$115</definedName>
    <definedName function="false" hidden="false" localSheetId="1" name="_xlnm._FilterDatabase_0_0_0_0_0" vbProcedure="false">CICCodes!$B$2:$T$115</definedName>
    <definedName function="false" hidden="false" localSheetId="6" name="_xlnm.Print_Area" vbProcedure="false">'Annex IV - Table'!$A$1:$R$25</definedName>
    <definedName function="false" hidden="false" localSheetId="6" name="_xlnm.Print_Area_0" vbProcedure="false">'Annex IV - Table'!$A$1:$R$25</definedName>
    <definedName function="false" hidden="false" localSheetId="6" name="_xlnm.Print_Area_0_0" vbProcedure="false">'Annex IV - Table'!$A$1:$R$25</definedName>
    <definedName function="false" hidden="false" localSheetId="6" name="_xlnm.Print_Area_0_0_0" vbProcedure="false">'Annex IV - Table'!$A$1:$R$25</definedName>
    <definedName function="false" hidden="false" localSheetId="6" name="_xlnm.Print_Area_0_0_0_0" vbProcedure="false">'Annex IV - Table'!$A$1:$R$25</definedName>
    <definedName function="false" hidden="false" localSheetId="6" name="_xlnm.Print_Area_0_0_0_0_0" vbProcedure="false">'Annex IV - Table'!$A$1:$R$25</definedName>
    <definedName function="false" hidden="false" localSheetId="7" name="_xlnm.Print_Area" vbProcedure="false">'Annex V - Definitions'!$A$1:$C$132</definedName>
    <definedName function="false" hidden="false" localSheetId="7" name="_xlnm.Print_Area_0" vbProcedure="false">'Annex V - Definitions'!$A$1:$C$132</definedName>
    <definedName function="false" hidden="false" localSheetId="7" name="_xlnm.Print_Area_0_0" vbProcedure="false">'Annex V - Definitions'!$A$1:$C$132</definedName>
    <definedName function="false" hidden="false" localSheetId="7" name="_xlnm.Print_Area_0_0_0" vbProcedure="false">'Annex V - Definitions'!$A$1:$C$132</definedName>
    <definedName function="false" hidden="false" localSheetId="7" name="_xlnm.Print_Area_0_0_0_0" vbProcedure="false">'Annex V - Definitions'!$A$1:$C$132</definedName>
    <definedName function="false" hidden="false" localSheetId="7" name="_xlnm.Print_Area_0_0_0_0_0" vbProcedure="false">'Annex V - Definitions'!$A$1:$C$132</definedName>
    <definedName function="false" hidden="false" localSheetId="7" name="_xlnm.Print_Titles" vbProcedure="false">'Annex V - Definitions'!$1:$3</definedName>
    <definedName function="false" hidden="false" localSheetId="7" name="_xlnm.Print_Titles_0" vbProcedure="false">'Annex V - Definitions'!$1:$3</definedName>
    <definedName function="false" hidden="false" localSheetId="7" name="_xlnm.Print_Titles_0_0" vbProcedure="false">'Annex V - Definitions'!$1:$3</definedName>
    <definedName function="false" hidden="false" localSheetId="7" name="_xlnm.Print_Titles_0_0_0" vbProcedure="false">'Annex V - Definitions'!$1:$3</definedName>
    <definedName function="false" hidden="false" localSheetId="7" name="_xlnm.Print_Titles_0_0_0_0" vbProcedure="false">'Annex V - Definitions'!$1:$3</definedName>
    <definedName function="false" hidden="false" localSheetId="7" name="_xlnm.Print_Titles_0_0_0_0_0" vbProcedure="false">'Annex V - Definitions'!$1:$3</definedName>
  </definedNames>
  <calcPr iterateCount="100" refMode="A1" iterate="false" iterateDelta="0.0001"/>
</workbook>
</file>

<file path=xl/sharedStrings.xml><?xml version="1.0" encoding="utf-8"?>
<sst xmlns="http://schemas.openxmlformats.org/spreadsheetml/2006/main" count="2728" uniqueCount="1247">
  <si>
    <t>Valuation Date</t>
  </si>
  <si>
    <t>10 Years after Valuation date (for bonds)</t>
  </si>
  <si>
    <t>Solvency II Stress Parameter</t>
  </si>
  <si>
    <t>Equity Dampener</t>
  </si>
  <si>
    <t>Spread Risk Parameters</t>
  </si>
  <si>
    <t>OECD or EEA</t>
  </si>
  <si>
    <t>Moody's Rating</t>
  </si>
  <si>
    <t>Credit Quality Step</t>
  </si>
  <si>
    <t>unrated</t>
  </si>
  <si>
    <t>In Use  (2015 Delegated Acts)</t>
  </si>
  <si>
    <t>AF</t>
  </si>
  <si>
    <t>Afghanistan</t>
  </si>
  <si>
    <t>AFG</t>
  </si>
  <si>
    <t>No</t>
  </si>
  <si>
    <t>Long Term</t>
  </si>
  <si>
    <t>Aaa</t>
  </si>
  <si>
    <t>Duration</t>
  </si>
  <si>
    <t>Parameter 1</t>
  </si>
  <si>
    <t>Year</t>
  </si>
  <si>
    <t>Up</t>
  </si>
  <si>
    <t>Down</t>
  </si>
  <si>
    <t>AX</t>
  </si>
  <si>
    <t>Aland Islands</t>
  </si>
  <si>
    <t>ALA</t>
  </si>
  <si>
    <t>Aa1</t>
  </si>
  <si>
    <t>AL</t>
  </si>
  <si>
    <t>Albania</t>
  </si>
  <si>
    <t>ALB</t>
  </si>
  <si>
    <t>Aa2</t>
  </si>
  <si>
    <t>DZ</t>
  </si>
  <si>
    <t>Algeria</t>
  </si>
  <si>
    <t>DZA</t>
  </si>
  <si>
    <t>Aa3</t>
  </si>
  <si>
    <t>AS</t>
  </si>
  <si>
    <t>American Samoa</t>
  </si>
  <si>
    <t>ASM</t>
  </si>
  <si>
    <t>A1</t>
  </si>
  <si>
    <t>AD</t>
  </si>
  <si>
    <t>Andorra</t>
  </si>
  <si>
    <t>AND</t>
  </si>
  <si>
    <t>A2</t>
  </si>
  <si>
    <t>AO</t>
  </si>
  <si>
    <t>Angola</t>
  </si>
  <si>
    <t>AGO</t>
  </si>
  <si>
    <t>A3</t>
  </si>
  <si>
    <t>AI</t>
  </si>
  <si>
    <t>Anguilla</t>
  </si>
  <si>
    <t>AIA</t>
  </si>
  <si>
    <t>Baa1</t>
  </si>
  <si>
    <t>Parameter 2</t>
  </si>
  <si>
    <t>AQ</t>
  </si>
  <si>
    <t>Antarctica</t>
  </si>
  <si>
    <t>ATA</t>
  </si>
  <si>
    <t>Baa2</t>
  </si>
  <si>
    <t>AG</t>
  </si>
  <si>
    <t>Antigua and Barbuda</t>
  </si>
  <si>
    <t>ATG</t>
  </si>
  <si>
    <t>Baa3</t>
  </si>
  <si>
    <t>AR</t>
  </si>
  <si>
    <t>Argentina</t>
  </si>
  <si>
    <t>ARG</t>
  </si>
  <si>
    <t>Ba1</t>
  </si>
  <si>
    <t>AM</t>
  </si>
  <si>
    <t>Armenia</t>
  </si>
  <si>
    <t>ARM</t>
  </si>
  <si>
    <t>Ba2</t>
  </si>
  <si>
    <t>AW</t>
  </si>
  <si>
    <t>Aruba</t>
  </si>
  <si>
    <t>ABW</t>
  </si>
  <si>
    <t>Ba3</t>
  </si>
  <si>
    <t>AU</t>
  </si>
  <si>
    <t>Australia</t>
  </si>
  <si>
    <t>AUS</t>
  </si>
  <si>
    <t>Yes</t>
  </si>
  <si>
    <t>B1</t>
  </si>
  <si>
    <t>AT</t>
  </si>
  <si>
    <t>Austria</t>
  </si>
  <si>
    <t>AUT</t>
  </si>
  <si>
    <t>B2</t>
  </si>
  <si>
    <t>Parameter 3</t>
  </si>
  <si>
    <t>AZ</t>
  </si>
  <si>
    <t>Azerbaijan</t>
  </si>
  <si>
    <t>AZE</t>
  </si>
  <si>
    <t>B3</t>
  </si>
  <si>
    <t>BS</t>
  </si>
  <si>
    <t>Bahamas</t>
  </si>
  <si>
    <t>BHS</t>
  </si>
  <si>
    <t>Short Term</t>
  </si>
  <si>
    <t>P-1</t>
  </si>
  <si>
    <t>BH</t>
  </si>
  <si>
    <t>Bahrain</t>
  </si>
  <si>
    <t>BHR</t>
  </si>
  <si>
    <t>P-2</t>
  </si>
  <si>
    <t>BD</t>
  </si>
  <si>
    <t>Bangladesh</t>
  </si>
  <si>
    <t>BGD</t>
  </si>
  <si>
    <t>P-3</t>
  </si>
  <si>
    <t>BB</t>
  </si>
  <si>
    <t>Barbados</t>
  </si>
  <si>
    <t>BRB</t>
  </si>
  <si>
    <t>P1</t>
  </si>
  <si>
    <t>BY</t>
  </si>
  <si>
    <t>Belarus</t>
  </si>
  <si>
    <t>BLR</t>
  </si>
  <si>
    <t>P2</t>
  </si>
  <si>
    <t>BE</t>
  </si>
  <si>
    <t>Belgium</t>
  </si>
  <si>
    <t>BEL</t>
  </si>
  <si>
    <t>P3</t>
  </si>
  <si>
    <t>BZ</t>
  </si>
  <si>
    <t>Belize</t>
  </si>
  <si>
    <t>BLZ</t>
  </si>
  <si>
    <t>NP</t>
  </si>
  <si>
    <t>BJ</t>
  </si>
  <si>
    <t>Benin</t>
  </si>
  <si>
    <t>BEN</t>
  </si>
  <si>
    <t>Equity Risk Parameters</t>
  </si>
  <si>
    <t>Type1</t>
  </si>
  <si>
    <t>Type 2</t>
  </si>
  <si>
    <t>BM</t>
  </si>
  <si>
    <t>Bermuda</t>
  </si>
  <si>
    <t>BMU</t>
  </si>
  <si>
    <t>Investments in Related Undertakings</t>
  </si>
  <si>
    <t>BT</t>
  </si>
  <si>
    <t>Bhutan</t>
  </si>
  <si>
    <t>BTN</t>
  </si>
  <si>
    <t>Currency Risk Stress Parameters</t>
  </si>
  <si>
    <t>Other Equity Investments</t>
  </si>
  <si>
    <t>Minimum Increase in Interest Rate Risk (Up)</t>
  </si>
  <si>
    <t>BO</t>
  </si>
  <si>
    <t>Bolivia</t>
  </si>
  <si>
    <t>BOL</t>
  </si>
  <si>
    <t>Minimum Decrease in Interest Rate Risk (Down)</t>
  </si>
  <si>
    <t>N/A</t>
  </si>
  <si>
    <t>BA</t>
  </si>
  <si>
    <t>Bosnia and Herzegovina</t>
  </si>
  <si>
    <t>BIH</t>
  </si>
  <si>
    <t>Stress Factor (Currency Up)</t>
  </si>
  <si>
    <t>Property Risk Parameters</t>
  </si>
  <si>
    <t>Floor applied to rates in Interest Rate Risk (Down)</t>
  </si>
  <si>
    <t>BW</t>
  </si>
  <si>
    <t>Botswana</t>
  </si>
  <si>
    <t>BWA</t>
  </si>
  <si>
    <t>Stress Factor (Currency Down)</t>
  </si>
  <si>
    <t>Stress Factor</t>
  </si>
  <si>
    <t>BV</t>
  </si>
  <si>
    <t>Bouvet Island</t>
  </si>
  <si>
    <t>BVT</t>
  </si>
  <si>
    <t>BR</t>
  </si>
  <si>
    <t>Brazil</t>
  </si>
  <si>
    <t>BRA</t>
  </si>
  <si>
    <t>VG</t>
  </si>
  <si>
    <t>British Virgin Islands</t>
  </si>
  <si>
    <t>VGB</t>
  </si>
  <si>
    <t>IO</t>
  </si>
  <si>
    <t>British Indian Ocean Territory</t>
  </si>
  <si>
    <t>IOT</t>
  </si>
  <si>
    <t>Floating rates</t>
  </si>
  <si>
    <t>Assumed rate</t>
  </si>
  <si>
    <t>BN</t>
  </si>
  <si>
    <t>Brunei Darussalam</t>
  </si>
  <si>
    <t>BRN</t>
  </si>
  <si>
    <t>0.0</t>
  </si>
  <si>
    <t>BG</t>
  </si>
  <si>
    <t>Bulgaria</t>
  </si>
  <si>
    <t>BGR</t>
  </si>
  <si>
    <t>Constant Maturity Swap Rate - 13 Year</t>
  </si>
  <si>
    <t>BF</t>
  </si>
  <si>
    <t>Burkina Faso</t>
  </si>
  <si>
    <t>BFA</t>
  </si>
  <si>
    <t>Constant Maturity Swap Rate - 5 Year</t>
  </si>
  <si>
    <t>BI</t>
  </si>
  <si>
    <t>Burundi</t>
  </si>
  <si>
    <t>BDI</t>
  </si>
  <si>
    <t>Credit Ratings</t>
  </si>
  <si>
    <t>KH</t>
  </si>
  <si>
    <t>Cambodia</t>
  </si>
  <si>
    <t>KHM</t>
  </si>
  <si>
    <t>EUR Swap Rate - 5 Year</t>
  </si>
  <si>
    <t>CM</t>
  </si>
  <si>
    <t>Cameroon</t>
  </si>
  <si>
    <t>CMR</t>
  </si>
  <si>
    <t>EURIBOR - 3 Month</t>
  </si>
  <si>
    <t>CA</t>
  </si>
  <si>
    <t>Canada</t>
  </si>
  <si>
    <t>CAN</t>
  </si>
  <si>
    <t>EURIBOR - 6 Month</t>
  </si>
  <si>
    <t>CV</t>
  </si>
  <si>
    <t>Cape Verde</t>
  </si>
  <si>
    <t>CPV</t>
  </si>
  <si>
    <t>GBP LIBOR - 1 Year</t>
  </si>
  <si>
    <t>KY</t>
  </si>
  <si>
    <t>Cayman Islands</t>
  </si>
  <si>
    <t>CYM</t>
  </si>
  <si>
    <t>GBP LIBOR - 3 Month</t>
  </si>
  <si>
    <t>CF</t>
  </si>
  <si>
    <t>Central African Republic</t>
  </si>
  <si>
    <t>CAF</t>
  </si>
  <si>
    <t>GBP LIBOR - 6 Month</t>
  </si>
  <si>
    <t>TD</t>
  </si>
  <si>
    <t>Chad</t>
  </si>
  <si>
    <t>TCD</t>
  </si>
  <si>
    <t>GBP Swap Rate - 15 Year</t>
  </si>
  <si>
    <t>CL</t>
  </si>
  <si>
    <t>Chile</t>
  </si>
  <si>
    <t>CHL</t>
  </si>
  <si>
    <t>GBP Swap Rate - 5 Year</t>
  </si>
  <si>
    <t>CN</t>
  </si>
  <si>
    <t>China</t>
  </si>
  <si>
    <t>CHN</t>
  </si>
  <si>
    <t>Government Security - 5 Year</t>
  </si>
  <si>
    <t>HK</t>
  </si>
  <si>
    <t>Hong Kong, SAR China</t>
  </si>
  <si>
    <t>HKG</t>
  </si>
  <si>
    <t>Inflation Linked</t>
  </si>
  <si>
    <t>MO</t>
  </si>
  <si>
    <t>Macao, SAR China</t>
  </si>
  <si>
    <t>MAC</t>
  </si>
  <si>
    <t>US Dollar LIBOR - 3 Month</t>
  </si>
  <si>
    <t>CX</t>
  </si>
  <si>
    <t>Christmas Island</t>
  </si>
  <si>
    <t>CXR</t>
  </si>
  <si>
    <t>US Dollar LIBOR - 6 Month</t>
  </si>
  <si>
    <t>CC</t>
  </si>
  <si>
    <t>Cocos (Keeling) Islands</t>
  </si>
  <si>
    <t>CCK</t>
  </si>
  <si>
    <t>US Treasury Rate - 5 Year</t>
  </si>
  <si>
    <t>CO</t>
  </si>
  <si>
    <t>Colombia</t>
  </si>
  <si>
    <t>COL</t>
  </si>
  <si>
    <t>USD Swap Rate - 5 Year</t>
  </si>
  <si>
    <t>KM</t>
  </si>
  <si>
    <t>Comoros</t>
  </si>
  <si>
    <t>COM</t>
  </si>
  <si>
    <t>USD Swap Rate - 6 Year</t>
  </si>
  <si>
    <t>CG</t>
  </si>
  <si>
    <t>Congo (Brazzaville)</t>
  </si>
  <si>
    <t>COG</t>
  </si>
  <si>
    <t>CD</t>
  </si>
  <si>
    <t>Congo, (Kinshasa)</t>
  </si>
  <si>
    <t>COD</t>
  </si>
  <si>
    <t>CK</t>
  </si>
  <si>
    <t>Cook Islands</t>
  </si>
  <si>
    <t>COK</t>
  </si>
  <si>
    <t>CR</t>
  </si>
  <si>
    <t>Costa Rica</t>
  </si>
  <si>
    <t>CRI</t>
  </si>
  <si>
    <t>CI</t>
  </si>
  <si>
    <t>Côte d'Ivoire</t>
  </si>
  <si>
    <t>CIV</t>
  </si>
  <si>
    <t>HR</t>
  </si>
  <si>
    <t>Croatia</t>
  </si>
  <si>
    <t>HRV</t>
  </si>
  <si>
    <t>CU</t>
  </si>
  <si>
    <t>Cuba</t>
  </si>
  <si>
    <t>CUB</t>
  </si>
  <si>
    <t>CY</t>
  </si>
  <si>
    <t>Cyprus</t>
  </si>
  <si>
    <t>CYP</t>
  </si>
  <si>
    <t>CZ</t>
  </si>
  <si>
    <t>Czech Republic</t>
  </si>
  <si>
    <t>CZE</t>
  </si>
  <si>
    <t>DK</t>
  </si>
  <si>
    <t>Denmark</t>
  </si>
  <si>
    <t>DNK</t>
  </si>
  <si>
    <t>DJ</t>
  </si>
  <si>
    <t>Djibouti</t>
  </si>
  <si>
    <t>DJI</t>
  </si>
  <si>
    <t>DM</t>
  </si>
  <si>
    <t>Dominica</t>
  </si>
  <si>
    <t>DMA</t>
  </si>
  <si>
    <t>DO</t>
  </si>
  <si>
    <t>Dominican Republic</t>
  </si>
  <si>
    <t>DOM</t>
  </si>
  <si>
    <t>EC</t>
  </si>
  <si>
    <t>Ecuador</t>
  </si>
  <si>
    <t>ECU</t>
  </si>
  <si>
    <t>EG</t>
  </si>
  <si>
    <t>Egypt</t>
  </si>
  <si>
    <t>EGY</t>
  </si>
  <si>
    <t>SV</t>
  </si>
  <si>
    <t>El Salvador</t>
  </si>
  <si>
    <t>SLV</t>
  </si>
  <si>
    <t>GQ</t>
  </si>
  <si>
    <t>Equatorial Guinea</t>
  </si>
  <si>
    <t>GNQ</t>
  </si>
  <si>
    <t>ER</t>
  </si>
  <si>
    <t>Eritrea</t>
  </si>
  <si>
    <t>ERI</t>
  </si>
  <si>
    <t>EE</t>
  </si>
  <si>
    <t>Estonia</t>
  </si>
  <si>
    <t>EST</t>
  </si>
  <si>
    <t>ET</t>
  </si>
  <si>
    <t>Ethiopia</t>
  </si>
  <si>
    <t>ETH</t>
  </si>
  <si>
    <t>FK</t>
  </si>
  <si>
    <t>Falkland Islands (Malvinas)</t>
  </si>
  <si>
    <t>FLK</t>
  </si>
  <si>
    <t>FO</t>
  </si>
  <si>
    <t>Faroe Islands</t>
  </si>
  <si>
    <t>FRO</t>
  </si>
  <si>
    <t>FJ</t>
  </si>
  <si>
    <t>Fiji</t>
  </si>
  <si>
    <t>FJI</t>
  </si>
  <si>
    <t>FI</t>
  </si>
  <si>
    <t>Finland</t>
  </si>
  <si>
    <t>FIN</t>
  </si>
  <si>
    <t>FR</t>
  </si>
  <si>
    <t>France</t>
  </si>
  <si>
    <t>FRA</t>
  </si>
  <si>
    <t>GF</t>
  </si>
  <si>
    <t>French Guiana</t>
  </si>
  <si>
    <t>GUF</t>
  </si>
  <si>
    <t>PF</t>
  </si>
  <si>
    <t>French Polynesia</t>
  </si>
  <si>
    <t>PYF</t>
  </si>
  <si>
    <t>TF</t>
  </si>
  <si>
    <t>French Southern Territories</t>
  </si>
  <si>
    <t>ATF</t>
  </si>
  <si>
    <t>GA</t>
  </si>
  <si>
    <t>Gabon</t>
  </si>
  <si>
    <t>GAB</t>
  </si>
  <si>
    <t>GM</t>
  </si>
  <si>
    <t>Gambia</t>
  </si>
  <si>
    <t>GMB</t>
  </si>
  <si>
    <t>GE</t>
  </si>
  <si>
    <t>Georgia</t>
  </si>
  <si>
    <t>GEO</t>
  </si>
  <si>
    <t>DE</t>
  </si>
  <si>
    <t>Germany</t>
  </si>
  <si>
    <t>DEU</t>
  </si>
  <si>
    <t>GH</t>
  </si>
  <si>
    <t>Ghana</t>
  </si>
  <si>
    <t>GHA</t>
  </si>
  <si>
    <t>GI</t>
  </si>
  <si>
    <t>Gibraltar</t>
  </si>
  <si>
    <t>GIB</t>
  </si>
  <si>
    <t>GR</t>
  </si>
  <si>
    <t>Greece</t>
  </si>
  <si>
    <t>GRC</t>
  </si>
  <si>
    <t>GL</t>
  </si>
  <si>
    <t>Greenland</t>
  </si>
  <si>
    <t>GRL</t>
  </si>
  <si>
    <t>GD</t>
  </si>
  <si>
    <t>Grenada</t>
  </si>
  <si>
    <t>GRD</t>
  </si>
  <si>
    <t>GP</t>
  </si>
  <si>
    <t>Guadeloupe</t>
  </si>
  <si>
    <t>GLP</t>
  </si>
  <si>
    <t>GU</t>
  </si>
  <si>
    <t>Guam</t>
  </si>
  <si>
    <t>GUM</t>
  </si>
  <si>
    <t>GT</t>
  </si>
  <si>
    <t>Guatemala</t>
  </si>
  <si>
    <t>GTM</t>
  </si>
  <si>
    <t>GG</t>
  </si>
  <si>
    <t>Guernsey</t>
  </si>
  <si>
    <t>GGY</t>
  </si>
  <si>
    <t>GN</t>
  </si>
  <si>
    <t>Guinea</t>
  </si>
  <si>
    <t>GIN</t>
  </si>
  <si>
    <t>GW</t>
  </si>
  <si>
    <t>Guinea-Bissau</t>
  </si>
  <si>
    <t>GNB</t>
  </si>
  <si>
    <t>GY</t>
  </si>
  <si>
    <t>Guyana</t>
  </si>
  <si>
    <t>GUY</t>
  </si>
  <si>
    <t>HT</t>
  </si>
  <si>
    <t>Haiti</t>
  </si>
  <si>
    <t>HTI</t>
  </si>
  <si>
    <t>HM</t>
  </si>
  <si>
    <t>Heard and Mcdonald Islands</t>
  </si>
  <si>
    <t>HMD</t>
  </si>
  <si>
    <t>VA</t>
  </si>
  <si>
    <t>Holy See (Vatican City State)</t>
  </si>
  <si>
    <t>VAT</t>
  </si>
  <si>
    <t>HN</t>
  </si>
  <si>
    <t>Honduras</t>
  </si>
  <si>
    <t>HND</t>
  </si>
  <si>
    <t>HU</t>
  </si>
  <si>
    <t>Hungary</t>
  </si>
  <si>
    <t>HUN</t>
  </si>
  <si>
    <t>IS</t>
  </si>
  <si>
    <t>Iceland</t>
  </si>
  <si>
    <t>ISL</t>
  </si>
  <si>
    <t>IN</t>
  </si>
  <si>
    <t>India</t>
  </si>
  <si>
    <t>IND</t>
  </si>
  <si>
    <t>ID</t>
  </si>
  <si>
    <t>Indonesia</t>
  </si>
  <si>
    <t>IDN</t>
  </si>
  <si>
    <t>IR</t>
  </si>
  <si>
    <t>Iran, Islamic Republic of</t>
  </si>
  <si>
    <t>IRN</t>
  </si>
  <si>
    <t>IQ</t>
  </si>
  <si>
    <t>Iraq</t>
  </si>
  <si>
    <t>IRQ</t>
  </si>
  <si>
    <t>IE</t>
  </si>
  <si>
    <t>Ireland</t>
  </si>
  <si>
    <t>IRL</t>
  </si>
  <si>
    <t>IM</t>
  </si>
  <si>
    <t>Isle of Man</t>
  </si>
  <si>
    <t>IMN</t>
  </si>
  <si>
    <t>IL</t>
  </si>
  <si>
    <t>Israel</t>
  </si>
  <si>
    <t>ISR</t>
  </si>
  <si>
    <t>IT</t>
  </si>
  <si>
    <t>Italy</t>
  </si>
  <si>
    <t>ITA</t>
  </si>
  <si>
    <t>JM</t>
  </si>
  <si>
    <t>Jamaica</t>
  </si>
  <si>
    <t>JAM</t>
  </si>
  <si>
    <t>JP</t>
  </si>
  <si>
    <t>Japan</t>
  </si>
  <si>
    <t>JPN</t>
  </si>
  <si>
    <t>JE</t>
  </si>
  <si>
    <t>Jersey</t>
  </si>
  <si>
    <t>JEY</t>
  </si>
  <si>
    <t>JO</t>
  </si>
  <si>
    <t>Jordan</t>
  </si>
  <si>
    <t>JOR</t>
  </si>
  <si>
    <t>KZ</t>
  </si>
  <si>
    <t>Kazakhstan</t>
  </si>
  <si>
    <t>KAZ</t>
  </si>
  <si>
    <t>KE</t>
  </si>
  <si>
    <t>Kenya</t>
  </si>
  <si>
    <t>KEN</t>
  </si>
  <si>
    <t>KI</t>
  </si>
  <si>
    <t>Kiribati</t>
  </si>
  <si>
    <t>KIR</t>
  </si>
  <si>
    <t>KP</t>
  </si>
  <si>
    <t>Korea (North)</t>
  </si>
  <si>
    <t>PRK</t>
  </si>
  <si>
    <t>KR</t>
  </si>
  <si>
    <t>Korea (South)</t>
  </si>
  <si>
    <t>KOR</t>
  </si>
  <si>
    <t>KW</t>
  </si>
  <si>
    <t>Kuwait</t>
  </si>
  <si>
    <t>KWT</t>
  </si>
  <si>
    <t>KG</t>
  </si>
  <si>
    <t>Kyrgyzstan</t>
  </si>
  <si>
    <t>KGZ</t>
  </si>
  <si>
    <t>LA</t>
  </si>
  <si>
    <t>Lao PDR</t>
  </si>
  <si>
    <t>LAO</t>
  </si>
  <si>
    <t>LV</t>
  </si>
  <si>
    <t>Latvia</t>
  </si>
  <si>
    <t>LVA</t>
  </si>
  <si>
    <t>LB</t>
  </si>
  <si>
    <t>Lebanon</t>
  </si>
  <si>
    <t>LBN</t>
  </si>
  <si>
    <t>LS</t>
  </si>
  <si>
    <t>Lesotho</t>
  </si>
  <si>
    <t>LSO</t>
  </si>
  <si>
    <t>LR</t>
  </si>
  <si>
    <t>Liberia</t>
  </si>
  <si>
    <t>LBR</t>
  </si>
  <si>
    <t>LY</t>
  </si>
  <si>
    <t>Libya</t>
  </si>
  <si>
    <t>LBY</t>
  </si>
  <si>
    <t>LI</t>
  </si>
  <si>
    <t>Liechtenstein</t>
  </si>
  <si>
    <t>LIE</t>
  </si>
  <si>
    <t>LT</t>
  </si>
  <si>
    <t>Lithuania</t>
  </si>
  <si>
    <t>LTU</t>
  </si>
  <si>
    <t>LU</t>
  </si>
  <si>
    <t>Luxembourg</t>
  </si>
  <si>
    <t>LUX</t>
  </si>
  <si>
    <t>MK</t>
  </si>
  <si>
    <t>Macedonia, Republic of</t>
  </si>
  <si>
    <t>MKD</t>
  </si>
  <si>
    <t>MG</t>
  </si>
  <si>
    <t>Madagascar</t>
  </si>
  <si>
    <t>MDG</t>
  </si>
  <si>
    <t>MW</t>
  </si>
  <si>
    <t>Malawi</t>
  </si>
  <si>
    <t>MWI</t>
  </si>
  <si>
    <t>MY</t>
  </si>
  <si>
    <t>Malaysia</t>
  </si>
  <si>
    <t>MYS</t>
  </si>
  <si>
    <t>MV</t>
  </si>
  <si>
    <t>Maldives</t>
  </si>
  <si>
    <t>MDV</t>
  </si>
  <si>
    <t>ML</t>
  </si>
  <si>
    <t>Mali</t>
  </si>
  <si>
    <t>MLI</t>
  </si>
  <si>
    <t>MT</t>
  </si>
  <si>
    <t>Malta</t>
  </si>
  <si>
    <t>MLT</t>
  </si>
  <si>
    <t>MH</t>
  </si>
  <si>
    <t>Marshall Islands</t>
  </si>
  <si>
    <t>MHL</t>
  </si>
  <si>
    <t>MQ</t>
  </si>
  <si>
    <t>Martinique</t>
  </si>
  <si>
    <t>MTQ</t>
  </si>
  <si>
    <t>MR</t>
  </si>
  <si>
    <t>Mauritania</t>
  </si>
  <si>
    <t>MRT</t>
  </si>
  <si>
    <t>MU</t>
  </si>
  <si>
    <t>Mauritius</t>
  </si>
  <si>
    <t>MUS</t>
  </si>
  <si>
    <t>YT</t>
  </si>
  <si>
    <t>Mayotte</t>
  </si>
  <si>
    <t>MYT</t>
  </si>
  <si>
    <t>MX</t>
  </si>
  <si>
    <t>Mexico</t>
  </si>
  <si>
    <t>MEX</t>
  </si>
  <si>
    <t>FM</t>
  </si>
  <si>
    <t>Micronesia, Federated States of</t>
  </si>
  <si>
    <t>FSM</t>
  </si>
  <si>
    <t>MD</t>
  </si>
  <si>
    <t>Moldova</t>
  </si>
  <si>
    <t>MDA</t>
  </si>
  <si>
    <t>MC</t>
  </si>
  <si>
    <t>Monaco</t>
  </si>
  <si>
    <t>MCO</t>
  </si>
  <si>
    <t>MN</t>
  </si>
  <si>
    <t>Mongolia</t>
  </si>
  <si>
    <t>MNG</t>
  </si>
  <si>
    <t>ME</t>
  </si>
  <si>
    <t>Montenegro</t>
  </si>
  <si>
    <t>MNE</t>
  </si>
  <si>
    <t>MS</t>
  </si>
  <si>
    <t>Montserrat</t>
  </si>
  <si>
    <t>MSR</t>
  </si>
  <si>
    <t>MA</t>
  </si>
  <si>
    <t>Morocco</t>
  </si>
  <si>
    <t>MAR</t>
  </si>
  <si>
    <t>MZ</t>
  </si>
  <si>
    <t>Mozambique</t>
  </si>
  <si>
    <t>MOZ</t>
  </si>
  <si>
    <t>MM</t>
  </si>
  <si>
    <t>Myanmar</t>
  </si>
  <si>
    <t>MMR</t>
  </si>
  <si>
    <t>NA</t>
  </si>
  <si>
    <t>Namibia</t>
  </si>
  <si>
    <t>NAM</t>
  </si>
  <si>
    <t>NR</t>
  </si>
  <si>
    <t>Nauru</t>
  </si>
  <si>
    <t>NRU</t>
  </si>
  <si>
    <t>Nepal</t>
  </si>
  <si>
    <t>NPL</t>
  </si>
  <si>
    <t>NL</t>
  </si>
  <si>
    <t>Netherlands</t>
  </si>
  <si>
    <t>NLD</t>
  </si>
  <si>
    <t>AN</t>
  </si>
  <si>
    <t>Netherlands Antilles</t>
  </si>
  <si>
    <t>ANT</t>
  </si>
  <si>
    <t>NC</t>
  </si>
  <si>
    <t>New Caledonia</t>
  </si>
  <si>
    <t>NCL</t>
  </si>
  <si>
    <t>NZ</t>
  </si>
  <si>
    <t>New Zealand</t>
  </si>
  <si>
    <t>NZL</t>
  </si>
  <si>
    <t>NI</t>
  </si>
  <si>
    <t>Nicaragua</t>
  </si>
  <si>
    <t>NIC</t>
  </si>
  <si>
    <t>NE</t>
  </si>
  <si>
    <t>Niger</t>
  </si>
  <si>
    <t>NER</t>
  </si>
  <si>
    <t>NG</t>
  </si>
  <si>
    <t>Nigeria</t>
  </si>
  <si>
    <t>NGA</t>
  </si>
  <si>
    <t>NU</t>
  </si>
  <si>
    <t>Niue</t>
  </si>
  <si>
    <t>NIU</t>
  </si>
  <si>
    <t>NF</t>
  </si>
  <si>
    <t>Norfolk Island</t>
  </si>
  <si>
    <t>NFK</t>
  </si>
  <si>
    <t>MP</t>
  </si>
  <si>
    <t>Northern Mariana Islands</t>
  </si>
  <si>
    <t>MNP</t>
  </si>
  <si>
    <t>NO</t>
  </si>
  <si>
    <t>Norway</t>
  </si>
  <si>
    <t>NOR</t>
  </si>
  <si>
    <t>OM</t>
  </si>
  <si>
    <t>Oman</t>
  </si>
  <si>
    <t>OMN</t>
  </si>
  <si>
    <t>PK</t>
  </si>
  <si>
    <t>Pakistan</t>
  </si>
  <si>
    <t>PAK</t>
  </si>
  <si>
    <t>PW</t>
  </si>
  <si>
    <t>Palau</t>
  </si>
  <si>
    <t>PLW</t>
  </si>
  <si>
    <t>PS</t>
  </si>
  <si>
    <t>Palestinian Territory</t>
  </si>
  <si>
    <t>PSE</t>
  </si>
  <si>
    <t>PA</t>
  </si>
  <si>
    <t>Panama</t>
  </si>
  <si>
    <t>PAN</t>
  </si>
  <si>
    <t>PG</t>
  </si>
  <si>
    <t>Papua New Guinea</t>
  </si>
  <si>
    <t>PNG</t>
  </si>
  <si>
    <t>PY</t>
  </si>
  <si>
    <t>Paraguay</t>
  </si>
  <si>
    <t>PRY</t>
  </si>
  <si>
    <t>PE</t>
  </si>
  <si>
    <t>Peru</t>
  </si>
  <si>
    <t>PER</t>
  </si>
  <si>
    <t>PH</t>
  </si>
  <si>
    <t>Philippines</t>
  </si>
  <si>
    <t>PHL</t>
  </si>
  <si>
    <t>PN</t>
  </si>
  <si>
    <t>Pitcairn</t>
  </si>
  <si>
    <t>PCN</t>
  </si>
  <si>
    <t>PL</t>
  </si>
  <si>
    <t>Poland</t>
  </si>
  <si>
    <t>POL</t>
  </si>
  <si>
    <t>PT</t>
  </si>
  <si>
    <t>Portugal</t>
  </si>
  <si>
    <t>PRT</t>
  </si>
  <si>
    <t>PR</t>
  </si>
  <si>
    <t>Puerto Rico</t>
  </si>
  <si>
    <t>PRI</t>
  </si>
  <si>
    <t>QA</t>
  </si>
  <si>
    <t>Qatar</t>
  </si>
  <si>
    <t>QAT</t>
  </si>
  <si>
    <t>RE</t>
  </si>
  <si>
    <t>Réunion</t>
  </si>
  <si>
    <t>REU</t>
  </si>
  <si>
    <t>RO</t>
  </si>
  <si>
    <t>Romania</t>
  </si>
  <si>
    <t>ROU</t>
  </si>
  <si>
    <t>RU</t>
  </si>
  <si>
    <t>Russian Federation</t>
  </si>
  <si>
    <t>RUS</t>
  </si>
  <si>
    <t>RW</t>
  </si>
  <si>
    <t>Rwanda</t>
  </si>
  <si>
    <t>RWA</t>
  </si>
  <si>
    <t>BL</t>
  </si>
  <si>
    <t>Saint-Barthélemy</t>
  </si>
  <si>
    <t>BLM</t>
  </si>
  <si>
    <t>SH</t>
  </si>
  <si>
    <t>Saint Helena</t>
  </si>
  <si>
    <t>SHN</t>
  </si>
  <si>
    <t>KN</t>
  </si>
  <si>
    <t>Saint Kitts and Nevis</t>
  </si>
  <si>
    <t>KNA</t>
  </si>
  <si>
    <t>LC</t>
  </si>
  <si>
    <t>Saint Lucia</t>
  </si>
  <si>
    <t>LCA</t>
  </si>
  <si>
    <t>MF</t>
  </si>
  <si>
    <t>Saint-Martin (French part)</t>
  </si>
  <si>
    <t>MAF</t>
  </si>
  <si>
    <t>PM</t>
  </si>
  <si>
    <t>Saint Pierre and Miquelon</t>
  </si>
  <si>
    <t>SPM</t>
  </si>
  <si>
    <t>VC</t>
  </si>
  <si>
    <t>Saint Vincent and Grenadines</t>
  </si>
  <si>
    <t>VCT</t>
  </si>
  <si>
    <t>WS</t>
  </si>
  <si>
    <t>Samoa</t>
  </si>
  <si>
    <t>WSM</t>
  </si>
  <si>
    <t>SM</t>
  </si>
  <si>
    <t>San Marino</t>
  </si>
  <si>
    <t>SMR</t>
  </si>
  <si>
    <t>ST</t>
  </si>
  <si>
    <t>Sao Tome and Principe</t>
  </si>
  <si>
    <t>STP</t>
  </si>
  <si>
    <t>SA</t>
  </si>
  <si>
    <t>Saudi Arabia</t>
  </si>
  <si>
    <t>SAU</t>
  </si>
  <si>
    <t>SN</t>
  </si>
  <si>
    <t>Senegal</t>
  </si>
  <si>
    <t>SEN</t>
  </si>
  <si>
    <t>RS</t>
  </si>
  <si>
    <t>Serbia</t>
  </si>
  <si>
    <t>SRB</t>
  </si>
  <si>
    <t>SC</t>
  </si>
  <si>
    <t>Seychelles</t>
  </si>
  <si>
    <t>SYC</t>
  </si>
  <si>
    <t>SL</t>
  </si>
  <si>
    <t>Sierra Leone</t>
  </si>
  <si>
    <t>SLE</t>
  </si>
  <si>
    <t>SG</t>
  </si>
  <si>
    <t>Singapore</t>
  </si>
  <si>
    <t>SGP</t>
  </si>
  <si>
    <t>SK</t>
  </si>
  <si>
    <t>Slovakia</t>
  </si>
  <si>
    <t>SVK</t>
  </si>
  <si>
    <t>SI</t>
  </si>
  <si>
    <t>Slovenia</t>
  </si>
  <si>
    <t>SVN</t>
  </si>
  <si>
    <t>SB</t>
  </si>
  <si>
    <t>Solomon Islands</t>
  </si>
  <si>
    <t>SLB</t>
  </si>
  <si>
    <t>SO</t>
  </si>
  <si>
    <t>Somalia</t>
  </si>
  <si>
    <t>SOM</t>
  </si>
  <si>
    <t>ZA</t>
  </si>
  <si>
    <t>South Africa</t>
  </si>
  <si>
    <t>ZAF</t>
  </si>
  <si>
    <t>GS</t>
  </si>
  <si>
    <t>South Georgia and the South Sandwich Islands</t>
  </si>
  <si>
    <t>SGS</t>
  </si>
  <si>
    <t>SS</t>
  </si>
  <si>
    <t>South Sudan</t>
  </si>
  <si>
    <t>SSD</t>
  </si>
  <si>
    <t>ES</t>
  </si>
  <si>
    <t>Spain</t>
  </si>
  <si>
    <t>ESP</t>
  </si>
  <si>
    <t>LK</t>
  </si>
  <si>
    <t>Sri Lanka</t>
  </si>
  <si>
    <t>LKA</t>
  </si>
  <si>
    <t>SD</t>
  </si>
  <si>
    <t>Sudan</t>
  </si>
  <si>
    <t>SDN</t>
  </si>
  <si>
    <t>SR</t>
  </si>
  <si>
    <t>Suriname</t>
  </si>
  <si>
    <t>SUR</t>
  </si>
  <si>
    <t>SJ</t>
  </si>
  <si>
    <t>Svalbard and Jan Mayen Islands</t>
  </si>
  <si>
    <t>SJM</t>
  </si>
  <si>
    <t>SZ</t>
  </si>
  <si>
    <t>Swaziland</t>
  </si>
  <si>
    <t>SWZ</t>
  </si>
  <si>
    <t>SE</t>
  </si>
  <si>
    <t>Sweden</t>
  </si>
  <si>
    <t>SWE</t>
  </si>
  <si>
    <t>CH</t>
  </si>
  <si>
    <t>Switzerland</t>
  </si>
  <si>
    <t>CHE</t>
  </si>
  <si>
    <t>SY</t>
  </si>
  <si>
    <t>Syrian Arab Republic (Syria)</t>
  </si>
  <si>
    <t>SYR</t>
  </si>
  <si>
    <t>TW</t>
  </si>
  <si>
    <t>Taiwan, Republic of China</t>
  </si>
  <si>
    <t>TWN</t>
  </si>
  <si>
    <t>TJ</t>
  </si>
  <si>
    <t>Tajikistan</t>
  </si>
  <si>
    <t>TJK</t>
  </si>
  <si>
    <t>TZ</t>
  </si>
  <si>
    <t>Tanzania, United Republic of</t>
  </si>
  <si>
    <t>TZA</t>
  </si>
  <si>
    <t>TH</t>
  </si>
  <si>
    <t>Thailand</t>
  </si>
  <si>
    <t>THA</t>
  </si>
  <si>
    <t>TL</t>
  </si>
  <si>
    <t>Timor-Leste</t>
  </si>
  <si>
    <t>TLS</t>
  </si>
  <si>
    <t>TG</t>
  </si>
  <si>
    <t>Togo</t>
  </si>
  <si>
    <t>TGO</t>
  </si>
  <si>
    <t>TK</t>
  </si>
  <si>
    <t>Tokelau</t>
  </si>
  <si>
    <t>TKL</t>
  </si>
  <si>
    <t>TO</t>
  </si>
  <si>
    <t>Tonga</t>
  </si>
  <si>
    <t>TON</t>
  </si>
  <si>
    <t>TT</t>
  </si>
  <si>
    <t>Trinidad and Tobago</t>
  </si>
  <si>
    <t>TTO</t>
  </si>
  <si>
    <t>TN</t>
  </si>
  <si>
    <t>Tunisia</t>
  </si>
  <si>
    <t>TUN</t>
  </si>
  <si>
    <t>TR</t>
  </si>
  <si>
    <t>Turkey</t>
  </si>
  <si>
    <t>TUR</t>
  </si>
  <si>
    <t>TM</t>
  </si>
  <si>
    <t>Turkmenistan</t>
  </si>
  <si>
    <t>TKM</t>
  </si>
  <si>
    <t>TC</t>
  </si>
  <si>
    <t>Turks and Caicos Islands</t>
  </si>
  <si>
    <t>TCA</t>
  </si>
  <si>
    <t>TV</t>
  </si>
  <si>
    <t>Tuvalu</t>
  </si>
  <si>
    <t>TUV</t>
  </si>
  <si>
    <t>UG</t>
  </si>
  <si>
    <t>Uganda</t>
  </si>
  <si>
    <t>UGA</t>
  </si>
  <si>
    <t>UA</t>
  </si>
  <si>
    <t>Ukraine</t>
  </si>
  <si>
    <t>UKR</t>
  </si>
  <si>
    <t>AE</t>
  </si>
  <si>
    <t>United Arab Emirates</t>
  </si>
  <si>
    <t>ARE</t>
  </si>
  <si>
    <t>GB</t>
  </si>
  <si>
    <t>United Kingdom</t>
  </si>
  <si>
    <t>GBR</t>
  </si>
  <si>
    <t>US</t>
  </si>
  <si>
    <t>United States of America</t>
  </si>
  <si>
    <t>USA</t>
  </si>
  <si>
    <t>UM</t>
  </si>
  <si>
    <t>US Minor Outlying Islands</t>
  </si>
  <si>
    <t>UMI</t>
  </si>
  <si>
    <t>UY</t>
  </si>
  <si>
    <t>Uruguay</t>
  </si>
  <si>
    <t>URY</t>
  </si>
  <si>
    <t>UZ</t>
  </si>
  <si>
    <t>Uzbekistan</t>
  </si>
  <si>
    <t>UZB</t>
  </si>
  <si>
    <t>VU</t>
  </si>
  <si>
    <t>Vanuatu</t>
  </si>
  <si>
    <t>VUT</t>
  </si>
  <si>
    <t>VE</t>
  </si>
  <si>
    <t>Venezuela (Bolivarian Republic)</t>
  </si>
  <si>
    <t>VEN</t>
  </si>
  <si>
    <t>VN</t>
  </si>
  <si>
    <t>Viet Nam</t>
  </si>
  <si>
    <t>VNM</t>
  </si>
  <si>
    <t>VI</t>
  </si>
  <si>
    <t>Virgin Islands, US</t>
  </si>
  <si>
    <t>VIR</t>
  </si>
  <si>
    <t>WF</t>
  </si>
  <si>
    <t>Wallis and Futuna Islands</t>
  </si>
  <si>
    <t>WLF</t>
  </si>
  <si>
    <t>EH</t>
  </si>
  <si>
    <t>Western Sahara</t>
  </si>
  <si>
    <t>ESH</t>
  </si>
  <si>
    <t>YE</t>
  </si>
  <si>
    <t>Yemen</t>
  </si>
  <si>
    <t>YEM</t>
  </si>
  <si>
    <t>ZM</t>
  </si>
  <si>
    <t>Zambia</t>
  </si>
  <si>
    <t>ZMB</t>
  </si>
  <si>
    <t>ZW</t>
  </si>
  <si>
    <t>Zimbabwe</t>
  </si>
  <si>
    <t>ZWE</t>
  </si>
  <si>
    <t>XT</t>
  </si>
  <si>
    <t>Assets not exchange tradable</t>
  </si>
  <si>
    <t>XL</t>
  </si>
  <si>
    <t>Assets that are not listed in a stock exchange</t>
  </si>
  <si>
    <t>ZZ</t>
  </si>
  <si>
    <t>Asset with no country code in CIC</t>
  </si>
  <si>
    <t>SCR stress to apply</t>
  </si>
  <si>
    <t>Asset summary by CIC Code</t>
  </si>
  <si>
    <t>CIC 3rd place</t>
  </si>
  <si>
    <t>CIC 4th place</t>
  </si>
  <si>
    <t>CIC 3rd and 4th place</t>
  </si>
  <si>
    <t>Category</t>
  </si>
  <si>
    <t>Sub-category or main risk</t>
  </si>
  <si>
    <t>Type</t>
  </si>
  <si>
    <t>Interest Rate</t>
  </si>
  <si>
    <t>Equity</t>
  </si>
  <si>
    <t>Property</t>
  </si>
  <si>
    <t>Spread</t>
  </si>
  <si>
    <t>Concentration</t>
  </si>
  <si>
    <t>Currency</t>
  </si>
  <si>
    <t>GB0030349095 - GloEq</t>
  </si>
  <si>
    <t>GB0033028662 - GloBn</t>
  </si>
  <si>
    <t>GB0033028779 - CorpBn</t>
  </si>
  <si>
    <t>GB00BCZRNL16 - EUEqu</t>
  </si>
  <si>
    <t>GB00BJFLDM36 - UKEqu</t>
  </si>
  <si>
    <t>Total</t>
  </si>
  <si>
    <t>Other investments</t>
  </si>
  <si>
    <t>Government bonds</t>
  </si>
  <si>
    <t>Central Government bonds</t>
  </si>
  <si>
    <t>Interest\Spread</t>
  </si>
  <si>
    <t>Supra-national bonds</t>
  </si>
  <si>
    <t>Regional government bonds</t>
  </si>
  <si>
    <t>Municipal government bonds</t>
  </si>
  <si>
    <t>Treasury bonds</t>
  </si>
  <si>
    <t>Covered bond</t>
  </si>
  <si>
    <t>National Central Banks</t>
  </si>
  <si>
    <t>Other</t>
  </si>
  <si>
    <t>Corporate bonds</t>
  </si>
  <si>
    <t>Convertible bonds</t>
  </si>
  <si>
    <t>Commercial paper</t>
  </si>
  <si>
    <t>Money market instruments</t>
  </si>
  <si>
    <t>Hybrid bonds</t>
  </si>
  <si>
    <t>Common covered bonds</t>
  </si>
  <si>
    <t>Covered bonds subject to specific law</t>
  </si>
  <si>
    <t>Subordinated bonds</t>
  </si>
  <si>
    <t>Common equity</t>
  </si>
  <si>
    <t>Equity of real estate related corporation</t>
  </si>
  <si>
    <t>Equity rights</t>
  </si>
  <si>
    <t>Preferred equity</t>
  </si>
  <si>
    <t>Investment funds Collective Investment Undertakings</t>
  </si>
  <si>
    <t>Equity funds</t>
  </si>
  <si>
    <t>Debt funds</t>
  </si>
  <si>
    <t>Money market funds</t>
  </si>
  <si>
    <t>Cash</t>
  </si>
  <si>
    <t>Asset allocation funds</t>
  </si>
  <si>
    <t>Real estate funds</t>
  </si>
  <si>
    <t>Alternative funds</t>
  </si>
  <si>
    <t>Private equity funds</t>
  </si>
  <si>
    <t>Infrastructure funds</t>
  </si>
  <si>
    <t>Structured notes</t>
  </si>
  <si>
    <t>Equity risk</t>
  </si>
  <si>
    <t>Interest rate risk</t>
  </si>
  <si>
    <t>Interest</t>
  </si>
  <si>
    <t>Currency risk</t>
  </si>
  <si>
    <t>FX</t>
  </si>
  <si>
    <t>Credit risk</t>
  </si>
  <si>
    <t>Real estate risk</t>
  </si>
  <si>
    <t>Commodity risk</t>
  </si>
  <si>
    <t>Catastrophe  and Weather risk</t>
  </si>
  <si>
    <t>Mortality risk</t>
  </si>
  <si>
    <t>Collateralised securities</t>
  </si>
  <si>
    <t>Cash and deposits</t>
  </si>
  <si>
    <t>Transferable deposits (cash equivalents)</t>
  </si>
  <si>
    <t>Other deposits short term (less than or equal to one year)</t>
  </si>
  <si>
    <t>Other deposits with term longer than one year</t>
  </si>
  <si>
    <t>Deposits to cedants</t>
  </si>
  <si>
    <t>Mortgages and loans</t>
  </si>
  <si>
    <t>Uncollateralized loans made</t>
  </si>
  <si>
    <t>Loans made collateralized with securities</t>
  </si>
  <si>
    <t>Mortgages</t>
  </si>
  <si>
    <t>Other collateralized loans made</t>
  </si>
  <si>
    <t>Loans on policies</t>
  </si>
  <si>
    <t>Property (office and commercial)</t>
  </si>
  <si>
    <t>Property (residential)</t>
  </si>
  <si>
    <t>Property (for own use)</t>
  </si>
  <si>
    <r>
      <t xml:space="preserve">Property</t>
    </r>
    <r>
      <rPr>
        <sz val="10"/>
        <rFont val="Times New Roman"/>
        <family val="1"/>
        <charset val="1"/>
      </rPr>
      <t xml:space="preserve"> (under construction)</t>
    </r>
  </si>
  <si>
    <t>Plant and equipment (for own use)</t>
  </si>
  <si>
    <t>A</t>
  </si>
  <si>
    <t>Futures</t>
  </si>
  <si>
    <t>Equity and index futures</t>
  </si>
  <si>
    <t>Interest rate futures</t>
  </si>
  <si>
    <t>Currency futures</t>
  </si>
  <si>
    <t>Commodity futures</t>
  </si>
  <si>
    <t>B</t>
  </si>
  <si>
    <t>Call Options</t>
  </si>
  <si>
    <t>Equity and index options</t>
  </si>
  <si>
    <t>Bond options</t>
  </si>
  <si>
    <t>Currency options</t>
  </si>
  <si>
    <t>Warrants</t>
  </si>
  <si>
    <t>Commodity options</t>
  </si>
  <si>
    <t>Swaptions</t>
  </si>
  <si>
    <t>C</t>
  </si>
  <si>
    <t>Put Options</t>
  </si>
  <si>
    <t>D</t>
  </si>
  <si>
    <t>Swaps</t>
  </si>
  <si>
    <t>Interest rate swaps</t>
  </si>
  <si>
    <t>Currency swaps</t>
  </si>
  <si>
    <t>Interest rate and currency swaps</t>
  </si>
  <si>
    <t>Interest\FX</t>
  </si>
  <si>
    <t>Security swaps</t>
  </si>
  <si>
    <t>E</t>
  </si>
  <si>
    <t>Forwards</t>
  </si>
  <si>
    <t>Forward interest rate agreement</t>
  </si>
  <si>
    <t>Forward exchange rate agreement</t>
  </si>
  <si>
    <t>F</t>
  </si>
  <si>
    <t>Credit derivatives</t>
  </si>
  <si>
    <t>Credit default swap</t>
  </si>
  <si>
    <t>Credit spread option</t>
  </si>
  <si>
    <t>Credit spread swap</t>
  </si>
  <si>
    <t>Total return swap</t>
  </si>
  <si>
    <t>Code</t>
  </si>
  <si>
    <t>EUR</t>
  </si>
  <si>
    <t>BGN</t>
  </si>
  <si>
    <t>HRK</t>
  </si>
  <si>
    <t>CZK</t>
  </si>
  <si>
    <t>DKK</t>
  </si>
  <si>
    <t>HUF</t>
  </si>
  <si>
    <t>ISK</t>
  </si>
  <si>
    <t>CHF</t>
  </si>
  <si>
    <t>NOK</t>
  </si>
  <si>
    <t>PLN</t>
  </si>
  <si>
    <t>RON</t>
  </si>
  <si>
    <t>RUB</t>
  </si>
  <si>
    <t>SEK</t>
  </si>
  <si>
    <t>GBP</t>
  </si>
  <si>
    <t>AUD</t>
  </si>
  <si>
    <t>BRL</t>
  </si>
  <si>
    <t>CAD</t>
  </si>
  <si>
    <t>CLP</t>
  </si>
  <si>
    <t>CNY</t>
  </si>
  <si>
    <t>COP</t>
  </si>
  <si>
    <t>HKD</t>
  </si>
  <si>
    <t>INR</t>
  </si>
  <si>
    <t>JPY</t>
  </si>
  <si>
    <t>MYR</t>
  </si>
  <si>
    <t>MXN</t>
  </si>
  <si>
    <t>NZD</t>
  </si>
  <si>
    <t>SGD</t>
  </si>
  <si>
    <t>ZAR</t>
  </si>
  <si>
    <t>KRW</t>
  </si>
  <si>
    <t>TWD</t>
  </si>
  <si>
    <t>THB</t>
  </si>
  <si>
    <t>TRY</t>
  </si>
  <si>
    <t>USD</t>
  </si>
  <si>
    <t>Main menu</t>
  </si>
  <si>
    <t>Euro</t>
  </si>
  <si>
    <t>Russia</t>
  </si>
  <si>
    <t>Hong Kong</t>
  </si>
  <si>
    <t>South Korea</t>
  </si>
  <si>
    <t>Taiwan</t>
  </si>
  <si>
    <t>United States</t>
  </si>
  <si>
    <t>EUR_31_3_2017_SWP_LLP_20_EXT_40_UFR_4.2</t>
  </si>
  <si>
    <t>AT_31_3_2017_SWP_LLP_20_EXT_40_UFR_4.2</t>
  </si>
  <si>
    <t>BE_31_3_2017_SWP_LLP_20_EXT_40_UFR_4.2</t>
  </si>
  <si>
    <t>BG_31_3_2017_SWP_LLP_20_EXT_40_UFR_4.2</t>
  </si>
  <si>
    <t>HR_31_3_2017_GVT_LLP_9_EXT_51_UFR_4.2</t>
  </si>
  <si>
    <t>CY_31_3_2017_SWP_LLP_20_EXT_40_UFR_4.2</t>
  </si>
  <si>
    <t>CZ_31_3_2017_SWP_LLP_15_EXT_45_UFR_4.2</t>
  </si>
  <si>
    <t>DK_31_3_2017_SWP_LLP_20_EXT_40_UFR_4.2</t>
  </si>
  <si>
    <t>EE_31_3_2017_SWP_LLP_20_EXT_40_UFR_4.2</t>
  </si>
  <si>
    <t>FI_31_3_2017_SWP_LLP_20_EXT_40_UFR_4.2</t>
  </si>
  <si>
    <t>FR_31_3_2017_SWP_LLP_20_EXT_40_UFR_4.2</t>
  </si>
  <si>
    <t>DE_31_3_2017_SWP_LLP_20_EXT_40_UFR_4.2</t>
  </si>
  <si>
    <t>GR_31_3_2017_SWP_LLP_20_EXT_40_UFR_4.2</t>
  </si>
  <si>
    <t>HU_31_3_2017_GVT_LLP_15_EXT_45_UFR_4.2</t>
  </si>
  <si>
    <t>IS_31_3_2017_GVT_LLP_8_EXT_52_UFR_4.2</t>
  </si>
  <si>
    <t>IE_31_3_2017_SWP_LLP_20_EXT_40_UFR_4.2</t>
  </si>
  <si>
    <t>IT_31_3_2017_SWP_LLP_20_EXT_40_UFR_4.2</t>
  </si>
  <si>
    <t>LV_31_3_2017_SWP_LLP_20_EXT_40_UFR_4.2</t>
  </si>
  <si>
    <t>LI_31_3_2017_SWP_LLP_25_EXT_40_UFR_3.2</t>
  </si>
  <si>
    <t>LT_31_3_2017_SWP_LLP_20_EXT_40_UFR_4.2</t>
  </si>
  <si>
    <t>LU_31_3_2017_SWP_LLP_20_EXT_40_UFR_4.2</t>
  </si>
  <si>
    <t>MT_31_3_2017_SWP_LLP_20_EXT_40_UFR_4.2</t>
  </si>
  <si>
    <t>NL_31_3_2017_SWP_LLP_20_EXT_40_UFR_4.2</t>
  </si>
  <si>
    <t>NO_31_3_2017_SWP_LLP_10_EXT_50_UFR_4.2</t>
  </si>
  <si>
    <t>PL_31_3_2017_GVT_LLP_10_EXT_50_UFR_4.2</t>
  </si>
  <si>
    <t>PT_31_3_2017_SWP_LLP_20_EXT_40_UFR_4.2</t>
  </si>
  <si>
    <t>RO_31_3_2017_GVT_LLP_10_EXT_50_UFR_4.2</t>
  </si>
  <si>
    <t>RU_31_3_2017_SWP_LLP_10_EXT_50_UFR_4.2</t>
  </si>
  <si>
    <t>SK_31_3_2017_SWP_LLP_20_EXT_40_UFR_4.2</t>
  </si>
  <si>
    <t>SI_31_3_2017_SWP_LLP_20_EXT_40_UFR_4.2</t>
  </si>
  <si>
    <t>ES_31_3_2017_SWP_LLP_20_EXT_40_UFR_4.2</t>
  </si>
  <si>
    <t>SE_31_3_2017_SWP_LLP_10_EXT_10_UFR_4.2</t>
  </si>
  <si>
    <t>CH_31_3_2017_SWP_LLP_25_EXT_40_UFR_3.2</t>
  </si>
  <si>
    <t>GB_31_3_2017_SWP_LLP_50_EXT_40_UFR_4.2</t>
  </si>
  <si>
    <t>AU_31_3_2017_SWP_LLP_30_EXT_40_UFR_4.2</t>
  </si>
  <si>
    <t>BR_31_3_2017_GVT_LLP_10_EXT_50_UFR_5.2</t>
  </si>
  <si>
    <t>CA_31_3_2017_SWP_LLP_30_EXT_40_UFR_4.2</t>
  </si>
  <si>
    <t>CL_31_3_2017_SWP_LLP_10_EXT_50_UFR_4.2</t>
  </si>
  <si>
    <t>CN_31_3_2017_SWP_LLP_10_EXT_50_UFR_4.2</t>
  </si>
  <si>
    <t>CO_31_3_2017_GVT_LLP_10_EXT_50_UFR_4.2</t>
  </si>
  <si>
    <t>HK_31_3_2017_SWP_LLP_15_EXT_45_UFR_4.2</t>
  </si>
  <si>
    <t>IN_31_3_2017_GVT_LLP_10_EXT_50_UFR_5.2</t>
  </si>
  <si>
    <t>JP_31_3_2017_SWP_LLP_30_EXT_40_UFR_3.2</t>
  </si>
  <si>
    <t>MY_31_3_2017_SWP_LLP_20_EXT_40_UFR_4.2</t>
  </si>
  <si>
    <t>MX_31_3_2017_SWP_LLP_20_EXT_40_UFR_5.2</t>
  </si>
  <si>
    <t>NZ_31_3_2017_SWP_LLP_20_EXT_40_UFR_4.2</t>
  </si>
  <si>
    <t>SG_31_3_2017_SWP_LLP_20_EXT_40_UFR_4.2</t>
  </si>
  <si>
    <t>ZA_31_3_2017_SWP_LLP_15_EXT_45_UFR_5.2</t>
  </si>
  <si>
    <t>KR_31_3_2017_SWP_LLP_20_EXT_40_UFR_4.2</t>
  </si>
  <si>
    <t>TW_31_3_2017_GVT_LLP_10_EXT_50_UFR_4.2</t>
  </si>
  <si>
    <t>TH_31_3_2017_SWP_LLP_15_EXT_45_UFR_4.2</t>
  </si>
  <si>
    <t>TR_31_3_2017_SWP_LLP_10_EXT_50_UFR_5.2</t>
  </si>
  <si>
    <t>US_31_3_2017_SWP_LLP_50_EXT_40_UFR_4.2</t>
  </si>
  <si>
    <t>Coupon_freq</t>
  </si>
  <si>
    <t>LLP</t>
  </si>
  <si>
    <t>Convergence</t>
  </si>
  <si>
    <t>UFR</t>
  </si>
  <si>
    <t>alpha</t>
  </si>
  <si>
    <t>CRA</t>
  </si>
  <si>
    <t>This Tab calculates the interest rate up and down stresses for each currency</t>
  </si>
  <si>
    <t>The interest rate up stress calculation ensures that the interest rate increases by max(1%,Stress factor) as per the Delegated Acts 2015</t>
  </si>
  <si>
    <t>The interest rate down stress calculation ensures that the interest rate does not change if it is already negative as per the Delegated Acts 2015</t>
  </si>
  <si>
    <t>Table 1 - Interest Rate Up</t>
  </si>
  <si>
    <t>Table 1 - Interest Rate Down</t>
  </si>
  <si>
    <t>Spot Rates (Base)</t>
  </si>
  <si>
    <t>Spot Rates (IR Up)</t>
  </si>
  <si>
    <t>Spot Rates (IR Down)</t>
  </si>
  <si>
    <t>Base</t>
  </si>
  <si>
    <t>IR Up</t>
  </si>
  <si>
    <t>IR Down</t>
  </si>
  <si>
    <t>FX Up</t>
  </si>
  <si>
    <t>FX Down</t>
  </si>
  <si>
    <t>Int with no maturity</t>
  </si>
  <si>
    <t>Spread with 0 modified duration</t>
  </si>
  <si>
    <t>Notes and asumptions</t>
  </si>
  <si>
    <t>Cash stressed under Spread Risk Stress, stress of 0 due to duration</t>
  </si>
  <si>
    <t>If Cash has no maturity date assume maturity in 1 days time</t>
  </si>
  <si>
    <t>If Bond has no maturity date, assume maturity in 10 years time</t>
  </si>
  <si>
    <t>If no country in CIC code use "ZZ", assumed to not be in OECD for Equity,  uses GBP int rates for int rate stress, stressed under currency stress</t>
  </si>
  <si>
    <t>If no CIC code stress as Equity</t>
  </si>
  <si>
    <t>See CIC codes tab for what stresses apply by CIC code</t>
  </si>
  <si>
    <t>If can't find currency for IR stress assume GBP</t>
  </si>
  <si>
    <t>If no nominal amount assume 100</t>
  </si>
  <si>
    <t>Value of Bonds under base, IR Up and IR Down calculated using risk free rates, stress is difference between this calculated stressed value and the calcualted base value. Market value multiplied by this to get the stressed market value</t>
  </si>
  <si>
    <t>If no modified duration then calculate using mduration/(1 + yield): using maturity date (set to 10 years from valuation date if blank) and yield (max of yield and 0, uses risk free yield if not given)</t>
  </si>
  <si>
    <t>If can't find rating in table (e.g. rating blank) then given a rating of "unrated"</t>
  </si>
  <si>
    <t>Annex IV: Complementary Identification Code (CIC) Table</t>
  </si>
  <si>
    <t>First 2 positions</t>
  </si>
  <si>
    <t>Asset listed in</t>
  </si>
  <si>
    <t>ISO 3166-1-alpha-2 country code or XL (for not listed) or XT (for not exchange tradable)</t>
  </si>
  <si>
    <t>Third position</t>
  </si>
  <si>
    <t>Fourth position</t>
  </si>
  <si>
    <t>Annex V: Definitions of the CIC Table</t>
  </si>
  <si>
    <t>First 2 positions - Assets listed in</t>
  </si>
  <si>
    <t>Definition</t>
  </si>
  <si>
    <t>Country</t>
  </si>
  <si>
    <t>ISO 3166-1-alpha-2 country code</t>
  </si>
  <si>
    <t>Identify the ISO 3166-1-alpha-2 country code where the asset is listed in. An asset is considered as being listed if it is negotiated on a regulated market or on a multilateral trading facility, as defined by Directive 2004/39/EC. If the asset is listed in more than one country, the country shall be the one of the most liquid regulated market</t>
  </si>
  <si>
    <t>Identify assets that are not negotiated on a regulated market or on a multilateral trading facility, as defined by Directive 2004/39/EC</t>
  </si>
  <si>
    <t>Assets that are not exchange tradable</t>
  </si>
  <si>
    <t>Identify assets that by their nature are not subject to negotiation on a regulated market or on a multilateral trading facility, as defined by Directive 2004/39/CE.</t>
  </si>
  <si>
    <t>Third and forth position - Category</t>
  </si>
  <si>
    <t>Bonds issued by public authorities, whether by central governments supra-national government institutions, regional governments or municipal governments. Includes also bonds with a qualifying guarantee provided by the European Central Bank, EU Member States' central government and central banks denominated and funded in the domestic currency of that central government and central bank, multilateral development banks referred to in paragraph 2 of Article 117 of Regulation 575/2013 and international organisations  referred to in Article 118 of Regulation 575/2013</t>
  </si>
  <si>
    <t>Bonds issued by central governments</t>
  </si>
  <si>
    <t>Bonds issued by public institutions established by a commitment between national states, e.g. issued by a multilateral development bank as listed in Annex VI, Part 1, Number 4 of the Capital Requirements Directive (2006/48/EC) or issued by an international organisation listed in Annex VI, Part 1, Number 5 of the Capital  Requirements Directive (2006/48/EC)</t>
  </si>
  <si>
    <t>Regional government or autonomous communities debt instruments offered to the public in a public offering on the capital market</t>
  </si>
  <si>
    <t>Bonds issued by municipalities, including cities, provinces, districts and other municipal authorities</t>
  </si>
  <si>
    <t>Short term government bonds, issued by central governments (issued with a maturity term up to 1 year)</t>
  </si>
  <si>
    <t>Covered bonds</t>
  </si>
  <si>
    <t>Government bonds which have a pool of assets that secures or "covers" the bond. Those assets remain on the issuer balance sheet.</t>
  </si>
  <si>
    <t>National Central banks</t>
  </si>
  <si>
    <t>Bonds issued by national central banks</t>
  </si>
  <si>
    <t>Other government bonds, not classified under the above categories</t>
  </si>
  <si>
    <t>Bonds issued by corporations</t>
  </si>
  <si>
    <t>Bonds issued by corporations, with simple characteristics, usually covering the ones referred to as "plain vanilla", and that don't have any special feature described in the categories 22 to 28</t>
  </si>
  <si>
    <t>Corporate bonds that the holder can convert into shares of common stock in the issuing company or cash of equal value, having debt and equity-like features</t>
  </si>
  <si>
    <t>Unsecured, short-term debt instrument issued by a corporation, typically for the financing of accounts receivable, inventories and meeting short-term liabilities, usualy with original maturity lesser than 270 days.</t>
  </si>
  <si>
    <t>Very short term debt securities (usualy with maturities ranging form 1 day up to 1 year), consisting mainly of negotiable certificates of deposit (CDs), bankers acceptances, repurchase agreements (repos) and other highly liquid instruments. Commercial Paper is excluded from this category</t>
  </si>
  <si>
    <t>Corporate bonds that have debt and equity-like features, but are not convertible.</t>
  </si>
  <si>
    <t>Corporate bonds which have a pool of assets that secures or "covers" the bond. Those assets remain on the issuer balance sheet. Covered bonds subject to specific law are excluded from this category</t>
  </si>
  <si>
    <t>Corporate bonds which have a pool of assets that secures or "covers" the bond if the originator becomes insolvent and are subject by law to special public supervision designed to protect bond-holders, as definid in Article 22(4) of Directive 85/611/EEC. 
An example of this category is Pfandbrief: "Covered bonds which are issued on the basis of the Pfandbrief Act. They are used to refinance loans for which collateral is furnished in the form of loans secured by real estate liens (Mortgage Pfandbriefe), public-sector loans (Public Pfandbriefe), ship mortgages (Ship Pfandbriefe) or aircraft mortgages (Aircraft Pfandbriefe). Thus, the distinction made between these Pfandbrief types refers to the cover pool created for each type of Pfandbrief."</t>
  </si>
  <si>
    <t>Corporate bonds which have a lower priority than other bonds of the issuer in case of liquidation.</t>
  </si>
  <si>
    <t>Other corporate bonds, with other characteristics than the ones identified in the above categories</t>
  </si>
  <si>
    <t>Shares and other securities equivalent to shares representing corporations' capital, i.e., representing ownership in a corporation</t>
  </si>
  <si>
    <t>Equity that represents basic property rights on corporations</t>
  </si>
  <si>
    <t>Equity representing capital from real estate related corporations</t>
  </si>
  <si>
    <t>Rights to subscribe to additional shares of equity at a set price</t>
  </si>
  <si>
    <t>Equity security that is senior to common equity, having a higher claim on the assets and earnings than common equity, but is subordinate to bonds</t>
  </si>
  <si>
    <t>Other equity, not classified under the above categories</t>
  </si>
  <si>
    <t>Collective Investment Undertakings</t>
  </si>
  <si>
    <t>Undertakings the sole purpose of which is the collective investment in transferrable securities and/or in other financial assets. Collective investment undertaking' means an undertaking for collective investment in transferable securities (UCITS) as defined in Article 1(2) of Directive 2009/65/EC of the European Parliament and of the Council or an alternative investment fund (AIF) as defined in Article 4(1)(a) of Directive 2011/61/EU of the European Parliament and of the Council.</t>
  </si>
  <si>
    <t>Collective investment undertakings mainly invested in equity</t>
  </si>
  <si>
    <t>Collective investment undertakings mainly invested in bonds</t>
  </si>
  <si>
    <t>Collective investment undertakings under the definition provided by ESMA (CESR/10-049)</t>
  </si>
  <si>
    <t>Collective investment undertakings which invests its assets pursuing a specific asset allocation objective, e.g. primarily investing in the securities of companies in countries with nascent stock markets or small economies, specific sectors or group of sectors, specific countries or other specific investment objective</t>
  </si>
  <si>
    <t>Collective investment undertakings mainly invested in real estate</t>
  </si>
  <si>
    <t>Collective investment undertakings whose investment strategies include such  as hedging, event driven, fixed income directional and relative value, managed futures, commodities etc.</t>
  </si>
  <si>
    <t>Collective investment undertakings used for making investments in equity securities following strategies associated with private equity.</t>
  </si>
  <si>
    <t>Collective investment undertakings that invest in utilities such as toll roads, bridges, tunnels, ports and airports, oil and gas distribution, electricity distribution and social infrastructure such as healthcare and educational facilities</t>
  </si>
  <si>
    <t>Other  Collective investment undertakings, not classified under the above categories</t>
  </si>
  <si>
    <t>Hybrid securities, combining a fixed income (return in the form of fixed payments) instrument with a series of derivative components. Excluded from this category are fixed income securities that are issued by sovereign governments. Concerns securities that have embedded one or a combination of categories of derivatives, including Credit Default Swaps (CDS), Constant Maturity Swaps (CMS), Credit Default Options (CDOp). Assets under this category are not subject to unbundling</t>
  </si>
  <si>
    <t>Structured notes mainly exposed to equity risk</t>
  </si>
  <si>
    <t>Structured notes mainly exposed to interest rate risk</t>
  </si>
  <si>
    <t>Structured notes mainly exposed to currency risk</t>
  </si>
  <si>
    <t>Structured notes mainly exposed to credit risk</t>
  </si>
  <si>
    <t>Structured notes mainly exposed to real estate risk</t>
  </si>
  <si>
    <t>Structured notes mainly exposed to commodity risk</t>
  </si>
  <si>
    <t>Structured notes mainly exposed to catastrophe or weather risk</t>
  </si>
  <si>
    <t>Structured notes mainly exposed to mortality risk</t>
  </si>
  <si>
    <t>Other structured notes, not classified under the above categories</t>
  </si>
  <si>
    <t>Securities whose value and payments are derived from a portfolio of underlying assets. Includes Asset Backed Securities (ABS), Mortgage Backed securities (MBS), Commercial Mortgage Backed securities (CMBS), Collateralised Debt Obligations (CDO), Collateralised Loan Obligations (CLO) , Collateralised Mortgage Obligations (CMO). Assets under this category are not subject to unbundling</t>
  </si>
  <si>
    <t>Collateralised securities mainly exposed to equity risk</t>
  </si>
  <si>
    <t>Collateralised securities mainly exposed to interest rate risk</t>
  </si>
  <si>
    <t>Collateralised securities mainly exposed to currency risk</t>
  </si>
  <si>
    <t>Collateralised securities mainly exposed to credit risk</t>
  </si>
  <si>
    <t>Collateralised securities mainly exposed to real estate risk</t>
  </si>
  <si>
    <t>Collateralised securities mainly exposed to commodity risk</t>
  </si>
  <si>
    <t>Collateralised securities mainly exposed to catastrophe or weather risk</t>
  </si>
  <si>
    <t>Collateralised securities mainly exposed to mortality risk</t>
  </si>
  <si>
    <t>Other collateralised securities, not classified under the above categories</t>
  </si>
  <si>
    <t>Money in the physical form, bank deposits and other money deposits</t>
  </si>
  <si>
    <t>Notes and coins in circulation that are commonly used to make payments</t>
  </si>
  <si>
    <r>
      <t xml:space="preserve">Transferable deposits</t>
    </r>
    <r>
      <rPr>
        <sz val="10"/>
        <color rgb="FFFF0000"/>
        <rFont val="Times New Roman"/>
        <family val="1"/>
        <charset val="1"/>
      </rPr>
      <t xml:space="preserve"> </t>
    </r>
    <r>
      <rPr>
        <sz val="10"/>
        <rFont val="Times New Roman"/>
        <family val="1"/>
        <charset val="1"/>
      </rPr>
      <t xml:space="preserve">(cash equivalents)</t>
    </r>
  </si>
  <si>
    <t>Deposits exchangeable for currency on demand at par and which are directly usable for making payments by cheque, draft, giro order, direct debit/credit, or other direct payment facility, without penalty or restriction</t>
  </si>
  <si>
    <t>Deposits other than transferable deposits, with remaining maturity inferior or equal to 1 year, that cannot be used to make payments at any time and that are not exchangeable for currency or transferable deposits without any kind of significant restriction or penalty</t>
  </si>
  <si>
    <t>Deposits other than transferable deposits, with remaining maturity superior to 1 year, that cannot be used to make payments at any time and that are not exchangeable for currency or transferable deposits without any kind of significant restriction or penalty</t>
  </si>
  <si>
    <t>Deposits relating to reinsurance accepted</t>
  </si>
  <si>
    <t>Other cash and equivalents, not classified under the above categories</t>
  </si>
  <si>
    <t>Financial assets created when creditors lend funds to debtors, with collateral or not, including cash pools.</t>
  </si>
  <si>
    <t>Loans made without collateral</t>
  </si>
  <si>
    <t>Loans made with collateral in the form of financial securities</t>
  </si>
  <si>
    <t>Loans made with collateral in the form of real estate</t>
  </si>
  <si>
    <t>Loans made with collateral in any other form</t>
  </si>
  <si>
    <t>Loans made with insurance policies as collateral</t>
  </si>
  <si>
    <t>Other mortgages and loans, not classified under the above categories</t>
  </si>
  <si>
    <t>Buildings, land, other constructions that are immovable and equipment</t>
  </si>
  <si>
    <t>Office and commercial building used for investment</t>
  </si>
  <si>
    <t>Residential buildings used for investment</t>
  </si>
  <si>
    <t>Real estate for the own use of the undertaking</t>
  </si>
  <si>
    <t>Real estate that is under construction, for future own usage or future usage as investment</t>
  </si>
  <si>
    <t>Plant and equipment for the own use of the undertaking</t>
  </si>
  <si>
    <t>Other real estate, not classified under the above categories</t>
  </si>
  <si>
    <t>Other assets reported in "Any other assets, not elsewhere shown"</t>
  </si>
  <si>
    <t>Standardised contract between two parties to buy or sell a specified asset of standardised quantity and quality at a specified future date at a price agreed today</t>
  </si>
  <si>
    <t>Futures with equity or stock exchange indices as underlying</t>
  </si>
  <si>
    <t>Futures with bonds or other interest rate dependent security as underlying</t>
  </si>
  <si>
    <t>Futures with currencies or other currencies dependent security as underlying</t>
  </si>
  <si>
    <t>A5</t>
  </si>
  <si>
    <t>Futures with commodities or other commodities dependent security as underlying</t>
  </si>
  <si>
    <t>A7</t>
  </si>
  <si>
    <t>Futures mainly exposed to catastrophe or weather risk</t>
  </si>
  <si>
    <t>A8</t>
  </si>
  <si>
    <t>Futures mainly exposed to mortality risk</t>
  </si>
  <si>
    <t>A9</t>
  </si>
  <si>
    <t>Other futures, not classified under the above categories</t>
  </si>
  <si>
    <t>Contract between two parties concerning the buying of an asset at a reference price during a specified time frame, where the buyer of the call option gains the right, but not the obligation, to buy the underlying asset</t>
  </si>
  <si>
    <t>Call options with equity or stock exchange indices as underlying</t>
  </si>
  <si>
    <t>Call options with bonds or other interest rate dependent security as underlying</t>
  </si>
  <si>
    <t>Call options with currencies or other currencies dependent security as underlying</t>
  </si>
  <si>
    <t>B4</t>
  </si>
  <si>
    <t>Call options that entitles the holder to buy stock of the issuing company at a specified price</t>
  </si>
  <si>
    <t>B5</t>
  </si>
  <si>
    <t>Call options with commodities or other commodities dependent security as underlying</t>
  </si>
  <si>
    <t>B6</t>
  </si>
  <si>
    <t>Call options granting its owner the right but not the obligation to enter into a long position in an underlying swap, i.e., enter into a swap where the owner pays the fixed leg and receive the floating leg</t>
  </si>
  <si>
    <t>B7</t>
  </si>
  <si>
    <t>Call options mainly exposed to catastrophe or weather risk</t>
  </si>
  <si>
    <t>B8</t>
  </si>
  <si>
    <t>Call options mainly exposed to mortality risk</t>
  </si>
  <si>
    <t>B9</t>
  </si>
  <si>
    <t>Other call options, not classified under the above categories</t>
  </si>
  <si>
    <t>Contract between two parties concerning the selling of an asset at a reference price during a specified time frame, where the buyer of the put option gains the right, but not the obligation, to sell the underlying asset</t>
  </si>
  <si>
    <t>C1</t>
  </si>
  <si>
    <t>Put options with equity or stock exchange indices as underlying</t>
  </si>
  <si>
    <t>C2</t>
  </si>
  <si>
    <t>Put options with bonds or other interest rate dependent security as underlying</t>
  </si>
  <si>
    <t>C3</t>
  </si>
  <si>
    <t>Put options with currencies or other currencies dependent security as underlying</t>
  </si>
  <si>
    <t>C4</t>
  </si>
  <si>
    <t>Put options that entitles the holder to sell stock of the issuing company at a specified price</t>
  </si>
  <si>
    <t>C5</t>
  </si>
  <si>
    <t>Put options with commodities or other commodities dependent security as underlying</t>
  </si>
  <si>
    <t>C6</t>
  </si>
  <si>
    <t>Put options granting its owner the right but not the obligation to enter into a short position in an underlying swap, i.e., enter into a swap in which the owner will receive the fixed leg, and pay the floating leg</t>
  </si>
  <si>
    <t>C7</t>
  </si>
  <si>
    <t>Put options mainly exposed to catastrophe or weather risk</t>
  </si>
  <si>
    <t>C8</t>
  </si>
  <si>
    <t>Put options mainly exposed to mortality risk</t>
  </si>
  <si>
    <t>C9</t>
  </si>
  <si>
    <t>Other put options, not classified under the above categories</t>
  </si>
  <si>
    <t>Contract in which counterparties exchange certain benefits of one party's financial instrument for those of the other party's financial instrument, and the benefits in question depend on the type of financial instruments involved</t>
  </si>
  <si>
    <t>D1</t>
  </si>
  <si>
    <t>Swap that exchange interest flows</t>
  </si>
  <si>
    <t>D2</t>
  </si>
  <si>
    <t>Swap that exchange currency</t>
  </si>
  <si>
    <t>D3</t>
  </si>
  <si>
    <t>Swap that exchange interest and currency flows</t>
  </si>
  <si>
    <t>D5</t>
  </si>
  <si>
    <t>Swap that exchange securities</t>
  </si>
  <si>
    <t>D7</t>
  </si>
  <si>
    <t>Swaps mainly exposed to catastrophe or weather risk</t>
  </si>
  <si>
    <t>D8</t>
  </si>
  <si>
    <t>Swaps mainly exposed to mortality risk</t>
  </si>
  <si>
    <t>D9</t>
  </si>
  <si>
    <t>Other swaps, not classified under the above categories</t>
  </si>
  <si>
    <t>Non-standardised contract between two parties to buy or sell an asset at a specified future time at a price agreed today</t>
  </si>
  <si>
    <t>E1</t>
  </si>
  <si>
    <t>Forward contract in which typicaly one party pays a fixed interest rate, and receives a variable interest rate usualy based on an underlying index rate, at the predefined forward date</t>
  </si>
  <si>
    <t>E2</t>
  </si>
  <si>
    <t>Forward contract in which one party pays an amount in one currency, and receives an equivalent amount in a different currency resulting from the conversion using the contractual exchange rate, at the predefined forward date</t>
  </si>
  <si>
    <t>E7</t>
  </si>
  <si>
    <t>Forwards mainly exposed to catastrophe or weather risk</t>
  </si>
  <si>
    <t>E8</t>
  </si>
  <si>
    <t>Forwards mainly exposed to mortality risk</t>
  </si>
  <si>
    <t>E9</t>
  </si>
  <si>
    <t>Other forwards, not classified under the above categories</t>
  </si>
  <si>
    <t>Derivative whose value is derived from the credit risk on an underlying bond, loan or any other financial asset</t>
  </si>
  <si>
    <t>F1</t>
  </si>
  <si>
    <t>Credit derivative transaction in which two parties enter into an agreement whereby one party pays the other a fixed periodic coupon for the specified life on the agreement and the other party makes no payments unless a credit event relating to a predetermined reference asset occurs</t>
  </si>
  <si>
    <t>F2</t>
  </si>
  <si>
    <t>Credit derivative that will generate cash flows if a given credit spread between two specific assets or benchmarks changes from its current level</t>
  </si>
  <si>
    <t>F3</t>
  </si>
  <si>
    <t>A swap in which one party makes a fixed payment to the other on the swap's settlement date and the second party pays the first an amount based on the actual credit spread</t>
  </si>
  <si>
    <t>F4</t>
  </si>
  <si>
    <t>A swap in which the non-floating rate side is based on the total return of an equity or fixed income instrument with the life longer that the swap</t>
  </si>
  <si>
    <t>F9</t>
  </si>
  <si>
    <t>Other credit derivatives, not classified under the above categories</t>
  </si>
</sst>
</file>

<file path=xl/styles.xml><?xml version="1.0" encoding="utf-8"?>
<styleSheet xmlns="http://schemas.openxmlformats.org/spreadsheetml/2006/main">
  <numFmts count="11">
    <numFmt numFmtId="164" formatCode="GENERAL"/>
    <numFmt numFmtId="165" formatCode="DD/MM/YYYY"/>
    <numFmt numFmtId="166" formatCode="0%"/>
    <numFmt numFmtId="167" formatCode="0.00%"/>
    <numFmt numFmtId="168" formatCode="0"/>
    <numFmt numFmtId="169" formatCode="_-* #,##0.00_-;\-* #,##0.00_-;_-* \-??_-;_-@_-"/>
    <numFmt numFmtId="170" formatCode="_-* #,##0.0000_-;\-* #,##0.0000_-;_-* \-??_-;_-@_-"/>
    <numFmt numFmtId="171" formatCode="_-* #,##0_-;\-* #,##0_-;_-* \-??_-;_-@_-"/>
    <numFmt numFmtId="172" formatCode="0.0%"/>
    <numFmt numFmtId="173" formatCode="0.000%"/>
    <numFmt numFmtId="174" formatCode="###\ ###\ ###\ ##0.00_);\(###\ ###\ ###\ ##0.00\)"/>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name val="Calibri"/>
      <family val="2"/>
      <charset val="1"/>
    </font>
    <font>
      <sz val="10"/>
      <name val="Calibri"/>
      <family val="2"/>
      <charset val="1"/>
    </font>
    <font>
      <sz val="11"/>
      <color rgb="FF000000"/>
      <name val="Arial"/>
      <family val="2"/>
      <charset val="1"/>
    </font>
    <font>
      <i val="true"/>
      <sz val="11"/>
      <color rgb="FF000000"/>
      <name val="Arial"/>
      <family val="2"/>
      <charset val="1"/>
    </font>
    <font>
      <sz val="10"/>
      <color rgb="FF000000"/>
      <name val="Times New Roman"/>
      <family val="1"/>
      <charset val="1"/>
    </font>
    <font>
      <sz val="10"/>
      <color rgb="FFFF0000"/>
      <name val="Times New Roman"/>
      <family val="1"/>
      <charset val="1"/>
    </font>
    <font>
      <b val="true"/>
      <sz val="10"/>
      <color rgb="FF000000"/>
      <name val="Times New Roman"/>
      <family val="1"/>
      <charset val="1"/>
    </font>
    <font>
      <b val="true"/>
      <sz val="10"/>
      <color rgb="FFFF0000"/>
      <name val="Times New Roman"/>
      <family val="1"/>
      <charset val="1"/>
    </font>
    <font>
      <sz val="10"/>
      <name val="Arial"/>
      <family val="2"/>
      <charset val="1"/>
    </font>
    <font>
      <sz val="10"/>
      <name val="Times New Roman"/>
      <family val="1"/>
      <charset val="1"/>
    </font>
    <font>
      <b val="true"/>
      <sz val="12"/>
      <color rgb="FFFFFFFF"/>
      <name val="Verdana"/>
      <family val="2"/>
      <charset val="1"/>
    </font>
    <font>
      <u val="single"/>
      <sz val="11"/>
      <color rgb="FF0000FF"/>
      <name val="Calibri"/>
      <family val="2"/>
      <charset val="1"/>
    </font>
    <font>
      <b val="true"/>
      <sz val="11"/>
      <color rgb="FF000099"/>
      <name val="Calibri"/>
      <family val="2"/>
      <charset val="1"/>
    </font>
    <font>
      <sz val="8"/>
      <color rgb="FF000000"/>
      <name val="Calibri"/>
      <family val="2"/>
      <charset val="1"/>
    </font>
    <font>
      <b val="true"/>
      <sz val="11"/>
      <color rgb="FFFFFFFF"/>
      <name val="Calibri"/>
      <family val="2"/>
      <charset val="1"/>
    </font>
    <font>
      <sz val="10"/>
      <color rgb="FF4F81BD"/>
      <name val="Calibri"/>
      <family val="2"/>
      <charset val="1"/>
    </font>
    <font>
      <b val="true"/>
      <sz val="10"/>
      <name val="Times New Roman"/>
      <family val="1"/>
      <charset val="1"/>
    </font>
    <font>
      <sz val="10"/>
      <color rgb="FFFFFFFF"/>
      <name val="Times New Roman"/>
      <family val="1"/>
      <charset val="1"/>
    </font>
    <font>
      <sz val="11"/>
      <color rgb="FFFFFFFF"/>
      <name val="Calibri"/>
      <family val="2"/>
      <charset val="1"/>
    </font>
    <font>
      <sz val="8"/>
      <name val="MS Sans Serif"/>
      <family val="2"/>
      <charset val="1"/>
    </font>
  </fonts>
  <fills count="19">
    <fill>
      <patternFill patternType="none"/>
    </fill>
    <fill>
      <patternFill patternType="gray125"/>
    </fill>
    <fill>
      <patternFill patternType="solid">
        <fgColor rgb="FF0066CC"/>
        <bgColor rgb="FF008080"/>
      </patternFill>
    </fill>
    <fill>
      <patternFill patternType="solid">
        <fgColor rgb="FFFFFF00"/>
        <bgColor rgb="FFFFFF00"/>
      </patternFill>
    </fill>
    <fill>
      <patternFill patternType="solid">
        <fgColor rgb="FFC6D9F1"/>
        <bgColor rgb="FFBDCEE7"/>
      </patternFill>
    </fill>
    <fill>
      <patternFill patternType="solid">
        <fgColor rgb="FFFFFFFF"/>
        <bgColor rgb="FFDCE6F2"/>
      </patternFill>
    </fill>
    <fill>
      <patternFill patternType="solid">
        <fgColor rgb="FFBDCEE7"/>
        <bgColor rgb="FFC6D9F1"/>
      </patternFill>
    </fill>
    <fill>
      <patternFill patternType="solid">
        <fgColor rgb="FF92D050"/>
        <bgColor rgb="FF9BBB59"/>
      </patternFill>
    </fill>
    <fill>
      <patternFill patternType="solid">
        <fgColor rgb="FFCCCCFF"/>
        <bgColor rgb="FFC6D9F1"/>
      </patternFill>
    </fill>
    <fill>
      <patternFill patternType="solid">
        <fgColor rgb="FF9BBB59"/>
        <bgColor rgb="FF92D050"/>
      </patternFill>
    </fill>
    <fill>
      <patternFill patternType="solid">
        <fgColor rgb="FFD99694"/>
        <bgColor rgb="FFFF99CC"/>
      </patternFill>
    </fill>
    <fill>
      <patternFill patternType="solid">
        <fgColor rgb="FFFCD5B5"/>
        <bgColor rgb="FFD9D9D9"/>
      </patternFill>
    </fill>
    <fill>
      <patternFill patternType="solid">
        <fgColor rgb="FF000099"/>
        <bgColor rgb="FF000080"/>
      </patternFill>
    </fill>
    <fill>
      <patternFill patternType="solid">
        <fgColor rgb="FFDCE6F2"/>
        <bgColor rgb="FFD9D9D9"/>
      </patternFill>
    </fill>
    <fill>
      <patternFill patternType="solid">
        <fgColor rgb="FFD9D9D9"/>
        <bgColor rgb="FFD7E4BD"/>
      </patternFill>
    </fill>
    <fill>
      <patternFill patternType="solid">
        <fgColor rgb="FFD7E4BD"/>
        <bgColor rgb="FFD9D9D9"/>
      </patternFill>
    </fill>
    <fill>
      <patternFill patternType="solid">
        <fgColor rgb="FF558ED5"/>
        <bgColor rgb="FF4F81BD"/>
      </patternFill>
    </fill>
    <fill>
      <patternFill patternType="solid">
        <fgColor rgb="FFFFC000"/>
        <bgColor rgb="FFFF9900"/>
      </patternFill>
    </fill>
    <fill>
      <patternFill patternType="solid">
        <fgColor rgb="FF333399"/>
        <bgColor rgb="FF003366"/>
      </patternFill>
    </fill>
  </fills>
  <borders count="29">
    <border diagonalUp="false" diagonalDown="false">
      <left/>
      <right/>
      <top/>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style="thin">
        <color rgb="FFBBBBBB"/>
      </top>
      <bottom style="thin">
        <color rgb="FFBBBBBB"/>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bottom style="dashed"/>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color rgb="FFFFFFFF"/>
      </right>
      <top style="medium">
        <color rgb="FFFFFFFF"/>
      </top>
      <bottom style="thick">
        <color rgb="FFFFFFFF"/>
      </bottom>
      <diagonal/>
    </border>
    <border diagonalUp="false" diagonalDown="false">
      <left style="medium">
        <color rgb="FFFFFFFF"/>
      </left>
      <right/>
      <top/>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style="medium">
        <color rgb="FFFFFFFF"/>
      </right>
      <top style="thick">
        <color rgb="FFFFFFFF"/>
      </top>
      <bottom style="medium">
        <color rgb="FFFFFFFF"/>
      </bottom>
      <diagonal/>
    </border>
    <border diagonalUp="false" diagonalDown="false">
      <left/>
      <right style="medium">
        <color rgb="FFFFFFFF"/>
      </right>
      <top style="thin">
        <color rgb="FFFFFFFF"/>
      </top>
      <bottom/>
      <diagonal/>
    </border>
    <border diagonalUp="false" diagonalDown="false">
      <left style="medium">
        <color rgb="FFFFFFFF"/>
      </left>
      <right style="medium">
        <color rgb="FFFFFFFF"/>
      </right>
      <top style="thick">
        <color rgb="FFFFFFFF"/>
      </top>
      <bottom style="thick">
        <color rgb="FFFFFFFF"/>
      </bottom>
      <diagonal/>
    </border>
    <border diagonalUp="false" diagonalDown="false">
      <left style="hair">
        <color rgb="FFFFFFFF"/>
      </left>
      <right style="hair">
        <color rgb="FFFFFFFF"/>
      </right>
      <top style="hair">
        <color rgb="FFFFFFFF"/>
      </top>
      <bottom style="hair">
        <color rgb="FFFFFFFF"/>
      </bottom>
      <diagonal/>
    </border>
    <border diagonalUp="false" diagonalDown="false">
      <left style="medium">
        <color rgb="FFFFFFFF"/>
      </left>
      <right style="medium">
        <color rgb="FFFFFFFF"/>
      </right>
      <top style="medium">
        <color rgb="FFFFFFFF"/>
      </top>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style="thin">
        <color rgb="FF333333"/>
      </right>
      <top style="thin">
        <color rgb="FF333333"/>
      </top>
      <bottom/>
      <diagonal/>
    </border>
    <border diagonalUp="false" diagonalDown="false">
      <left style="thin">
        <color rgb="FF333333"/>
      </left>
      <right/>
      <top style="thin">
        <color rgb="FF333333"/>
      </top>
      <bottom style="thin">
        <color rgb="FF333333"/>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23" fillId="2" borderId="0" applyFont="true" applyBorder="false" applyAlignment="true" applyProtection="false">
      <alignment horizontal="general" vertical="bottom" textRotation="0" wrapText="false" indent="0" shrinkToFit="false"/>
    </xf>
    <xf numFmtId="164" fontId="24" fillId="0" borderId="0" applyFont="true" applyBorder="true" applyAlignment="true" applyProtection="true">
      <alignment horizontal="general" vertical="bottom" textRotation="0" wrapText="false" indent="0" shrinkToFit="false"/>
      <protection locked="true" hidden="false"/>
    </xf>
  </cellStyleXfs>
  <cellXfs count="1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5" fontId="4"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true" indent="0" shrinkToFit="false"/>
      <protection locked="true" hidden="false"/>
    </xf>
    <xf numFmtId="167" fontId="4" fillId="3" borderId="0" xfId="19"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tru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5" fillId="4" borderId="3"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4" xfId="0" applyFont="true" applyBorder="true" applyAlignment="tru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center" vertical="bottom" textRotation="0" wrapText="false" indent="0" shrinkToFit="false"/>
      <protection locked="true" hidden="false"/>
    </xf>
    <xf numFmtId="164" fontId="5" fillId="4" borderId="5" xfId="0" applyFont="true" applyBorder="true" applyAlignment="true" applyProtection="false">
      <alignment horizontal="center" vertical="bottom" textRotation="0" wrapText="tru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7" xfId="0" applyFont="true" applyBorder="true" applyAlignment="tru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left" vertical="bottom" textRotation="0" wrapText="false" indent="0" shrinkToFit="false"/>
      <protection locked="true" hidden="false"/>
    </xf>
    <xf numFmtId="164" fontId="6" fillId="4" borderId="7" xfId="0" applyFont="true" applyBorder="true" applyAlignment="true" applyProtection="false">
      <alignment horizontal="general" vertical="bottom" textRotation="0" wrapText="false" indent="0" shrinkToFit="false"/>
      <protection locked="true" hidden="false"/>
    </xf>
    <xf numFmtId="164" fontId="6" fillId="4" borderId="8" xfId="0" applyFont="true" applyBorder="true" applyAlignment="true" applyProtection="false">
      <alignment horizontal="general" vertical="bottom" textRotation="0" wrapText="false" indent="0" shrinkToFit="false"/>
      <protection locked="true" hidden="false"/>
    </xf>
    <xf numFmtId="164" fontId="6" fillId="4" borderId="9" xfId="0" applyFont="true" applyBorder="true" applyAlignment="true" applyProtection="false">
      <alignment horizontal="general" vertical="bottom" textRotation="0" wrapText="false" indent="0" shrinkToFit="false"/>
      <protection locked="true" hidden="false"/>
    </xf>
    <xf numFmtId="164" fontId="8" fillId="6" borderId="6" xfId="0" applyFont="true" applyBorder="true" applyAlignment="true" applyProtection="false">
      <alignment horizontal="general" vertical="top" textRotation="0" wrapText="true" indent="15" shrinkToFit="false"/>
      <protection locked="true" hidden="false"/>
    </xf>
    <xf numFmtId="164" fontId="6" fillId="4" borderId="4" xfId="0" applyFont="true" applyBorder="true" applyAlignment="true" applyProtection="false">
      <alignment horizontal="left" vertical="bottom" textRotation="0" wrapText="false" indent="0" shrinkToFit="false"/>
      <protection locked="true" hidden="false"/>
    </xf>
    <xf numFmtId="167" fontId="6" fillId="5" borderId="4"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7" fillId="6" borderId="6" xfId="0" applyFont="true" applyBorder="true" applyAlignment="true" applyProtection="false">
      <alignment horizontal="general" vertical="top" textRotation="0" wrapText="true" indent="15" shrinkToFit="false"/>
      <protection locked="true" hidden="false"/>
    </xf>
    <xf numFmtId="168" fontId="6" fillId="5" borderId="4" xfId="0" applyFont="true" applyBorder="true" applyAlignment="true" applyProtection="false">
      <alignment horizontal="center" vertical="bottom" textRotation="0" wrapText="false" indent="0" shrinkToFit="false"/>
      <protection locked="true" hidden="false"/>
    </xf>
    <xf numFmtId="164" fontId="5" fillId="4" borderId="4" xfId="0" applyFont="true" applyBorder="true" applyAlignment="true" applyProtection="false">
      <alignment horizontal="center" vertical="bottom" textRotation="0" wrapText="false" indent="0" shrinkToFit="false"/>
      <protection locked="true" hidden="false"/>
    </xf>
    <xf numFmtId="166" fontId="6" fillId="5" borderId="4" xfId="0" applyFont="true" applyBorder="true" applyAlignment="true" applyProtection="false">
      <alignment horizontal="center"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7" borderId="3" xfId="0" applyFont="false" applyBorder="true" applyAlignment="false" applyProtection="false">
      <alignment horizontal="general" vertical="bottom" textRotation="0" wrapText="false" indent="0" shrinkToFit="false"/>
      <protection locked="true" hidden="false"/>
    </xf>
    <xf numFmtId="167" fontId="0" fillId="3"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top" textRotation="0" wrapText="true" indent="15" shrinkToFit="false"/>
      <protection locked="true" hidden="false"/>
    </xf>
    <xf numFmtId="164" fontId="7" fillId="6" borderId="0" xfId="0" applyFont="true" applyBorder="false" applyAlignment="true" applyProtection="false">
      <alignment horizontal="general" vertical="top" textRotation="0" wrapText="true" indent="15" shrinkToFit="false"/>
      <protection locked="true" hidden="false"/>
    </xf>
    <xf numFmtId="164" fontId="7" fillId="3" borderId="0" xfId="0" applyFont="true" applyBorder="true" applyAlignment="true" applyProtection="false">
      <alignment horizontal="center" vertical="top"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9"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false" applyAlignment="true" applyProtection="false">
      <alignment horizontal="general" vertical="bottom" textRotation="0" wrapText="true" indent="0" shrinkToFit="false"/>
      <protection locked="true" hidden="false"/>
    </xf>
    <xf numFmtId="164" fontId="11" fillId="0" borderId="0" xfId="21" applyFont="true" applyBorder="true" applyAlignment="false" applyProtection="false">
      <alignment horizontal="general" vertical="bottom" textRotation="0" wrapText="false" indent="0" shrinkToFit="false"/>
      <protection locked="true" hidden="false"/>
    </xf>
    <xf numFmtId="164" fontId="14" fillId="8" borderId="14" xfId="22" applyFont="true" applyBorder="true" applyAlignment="true" applyProtection="false">
      <alignment horizontal="center" vertical="top" textRotation="0" wrapText="true" indent="0" shrinkToFit="false"/>
      <protection locked="true" hidden="false"/>
    </xf>
    <xf numFmtId="164" fontId="9" fillId="8" borderId="15" xfId="22" applyFont="true" applyBorder="true" applyAlignment="true" applyProtection="false">
      <alignment horizontal="general" vertical="top" textRotation="0" wrapText="true" indent="0" shrinkToFit="false"/>
      <protection locked="true" hidden="false"/>
    </xf>
    <xf numFmtId="164" fontId="9" fillId="0" borderId="0" xfId="22" applyFont="true" applyBorder="true" applyAlignment="true" applyProtection="false">
      <alignment horizontal="general" vertical="top" textRotation="0" wrapText="true" indent="0" shrinkToFit="false"/>
      <protection locked="true" hidden="false"/>
    </xf>
    <xf numFmtId="170" fontId="9" fillId="0" borderId="0" xfId="15" applyFont="true" applyBorder="true" applyAlignment="true" applyProtection="true">
      <alignment horizontal="general" vertical="bottom" textRotation="0" wrapText="false" indent="0" shrinkToFit="false"/>
      <protection locked="true" hidden="false"/>
    </xf>
    <xf numFmtId="170" fontId="9" fillId="0" borderId="0" xfId="21" applyFont="true" applyBorder="false" applyAlignment="false" applyProtection="false">
      <alignment horizontal="general" vertical="bottom" textRotation="0" wrapText="false" indent="0" shrinkToFit="false"/>
      <protection locked="true" hidden="false"/>
    </xf>
    <xf numFmtId="164" fontId="9" fillId="3" borderId="14" xfId="22" applyFont="true" applyBorder="true" applyAlignment="true" applyProtection="false">
      <alignment horizontal="center" vertical="top" textRotation="0" wrapText="true" indent="0" shrinkToFit="false"/>
      <protection locked="true" hidden="false"/>
    </xf>
    <xf numFmtId="164" fontId="9" fillId="3" borderId="15" xfId="22" applyFont="true" applyBorder="true" applyAlignment="true" applyProtection="false">
      <alignment horizontal="general" vertical="top" textRotation="0" wrapText="true" indent="0" shrinkToFit="false"/>
      <protection locked="true" hidden="false"/>
    </xf>
    <xf numFmtId="164" fontId="9" fillId="8" borderId="14" xfId="22" applyFont="true" applyBorder="true" applyAlignment="true" applyProtection="false">
      <alignment horizontal="center" vertical="top" textRotation="0" wrapText="true" indent="0" shrinkToFit="false"/>
      <protection locked="true" hidden="false"/>
    </xf>
    <xf numFmtId="164" fontId="9" fillId="9" borderId="0" xfId="21" applyFont="true" applyBorder="false" applyAlignment="true" applyProtection="false">
      <alignment horizontal="general" vertical="bottom" textRotation="0" wrapText="false" indent="0" shrinkToFit="false"/>
      <protection locked="true" hidden="false"/>
    </xf>
    <xf numFmtId="164" fontId="9" fillId="0" borderId="0" xfId="21" applyFont="true" applyBorder="true" applyAlignment="true" applyProtection="false">
      <alignment horizontal="general" vertical="bottom" textRotation="0" wrapText="false" indent="0" shrinkToFit="false"/>
      <protection locked="true" hidden="false"/>
    </xf>
    <xf numFmtId="164" fontId="14" fillId="10" borderId="15" xfId="22" applyFont="true" applyBorder="true" applyAlignment="true" applyProtection="false">
      <alignment horizontal="general" vertical="top" textRotation="0" wrapText="true" indent="0" shrinkToFit="false"/>
      <protection locked="true" hidden="false"/>
    </xf>
    <xf numFmtId="164" fontId="14" fillId="0" borderId="0" xfId="22" applyFont="true" applyBorder="true" applyAlignment="true" applyProtection="false">
      <alignment horizontal="general" vertical="top" textRotation="0" wrapText="true" indent="0" shrinkToFit="false"/>
      <protection locked="true" hidden="false"/>
    </xf>
    <xf numFmtId="164" fontId="9" fillId="11" borderId="0" xfId="21" applyFont="true" applyBorder="false" applyAlignment="true" applyProtection="false">
      <alignment horizontal="general" vertical="bottom" textRotation="0" wrapText="false" indent="0" shrinkToFit="false"/>
      <protection locked="true" hidden="false"/>
    </xf>
    <xf numFmtId="164" fontId="9" fillId="9" borderId="14" xfId="22" applyFont="true" applyBorder="true" applyAlignment="true" applyProtection="false">
      <alignment horizontal="center" vertical="top" textRotation="0" wrapText="true" indent="0" shrinkToFit="false"/>
      <protection locked="true" hidden="false"/>
    </xf>
    <xf numFmtId="164" fontId="14" fillId="10" borderId="14" xfId="22" applyFont="true" applyBorder="true" applyAlignment="true" applyProtection="false">
      <alignment horizontal="center" vertical="top" textRotation="0" wrapText="true" indent="0" shrinkToFit="false"/>
      <protection locked="true" hidden="false"/>
    </xf>
    <xf numFmtId="171" fontId="9" fillId="0" borderId="0" xfId="15" applyFont="true" applyBorder="true" applyAlignment="true" applyProtection="true">
      <alignment horizontal="general" vertical="bottom" textRotation="0" wrapText="false" indent="0" shrinkToFit="false"/>
      <protection locked="true" hidden="false"/>
    </xf>
    <xf numFmtId="172" fontId="9" fillId="0" borderId="0" xfId="19" applyFont="true" applyBorder="true" applyAlignment="true" applyProtection="true">
      <alignment horizontal="general" vertical="bottom" textRotation="0" wrapText="false" indent="0" shrinkToFit="false"/>
      <protection locked="true" hidden="false"/>
    </xf>
    <xf numFmtId="164" fontId="0" fillId="5" borderId="0" xfId="23" applyFont="false" applyBorder="false" applyAlignment="true" applyProtection="false">
      <alignment horizontal="center" vertical="center" textRotation="0" wrapText="true" indent="0" shrinkToFit="false"/>
      <protection locked="true" hidden="false"/>
    </xf>
    <xf numFmtId="164" fontId="4" fillId="3" borderId="0" xfId="23" applyFont="true" applyBorder="false" applyAlignment="true" applyProtection="false">
      <alignment horizontal="center" vertical="center" textRotation="0" wrapText="true" indent="0" shrinkToFit="false"/>
      <protection locked="true" hidden="false"/>
    </xf>
    <xf numFmtId="164" fontId="0" fillId="3" borderId="0" xfId="23" applyFont="true" applyBorder="false" applyAlignment="true" applyProtection="false">
      <alignment horizontal="center" vertical="center" textRotation="0" wrapText="true" indent="0" shrinkToFit="false"/>
      <protection locked="true" hidden="false"/>
    </xf>
    <xf numFmtId="164" fontId="15" fillId="12" borderId="0" xfId="20" applyFont="true" applyBorder="true" applyAlignment="true" applyProtection="true">
      <alignment horizontal="center" vertical="center" textRotation="0" wrapText="true" indent="0" shrinkToFit="false"/>
      <protection locked="true" hidden="false"/>
    </xf>
    <xf numFmtId="164" fontId="17" fillId="13" borderId="0" xfId="23" applyFont="true" applyBorder="false" applyAlignment="true" applyProtection="false">
      <alignment horizontal="center" vertical="center" textRotation="0" wrapText="true" indent="0" shrinkToFit="false"/>
      <protection locked="true" hidden="false"/>
    </xf>
    <xf numFmtId="164" fontId="0" fillId="13" borderId="0" xfId="23" applyFont="true" applyBorder="false" applyAlignment="true" applyProtection="false">
      <alignment horizontal="center" vertical="center" textRotation="0" wrapText="true" indent="0" shrinkToFit="false"/>
      <protection locked="true" hidden="false"/>
    </xf>
    <xf numFmtId="164" fontId="18" fillId="5" borderId="0" xfId="23" applyFont="true" applyBorder="false" applyAlignment="true" applyProtection="false">
      <alignment horizontal="right" vertical="bottom" textRotation="0" wrapText="false" indent="0" shrinkToFit="false"/>
      <protection locked="true" hidden="false"/>
    </xf>
    <xf numFmtId="164" fontId="18" fillId="14" borderId="0" xfId="23" applyFont="true" applyBorder="false" applyAlignment="true" applyProtection="false">
      <alignment horizontal="center" vertical="center" textRotation="0" wrapText="false" indent="0" shrinkToFit="false"/>
      <protection locked="true" hidden="false"/>
    </xf>
    <xf numFmtId="164" fontId="18" fillId="5" borderId="0" xfId="23" applyFont="true" applyBorder="false" applyAlignment="false" applyProtection="false">
      <alignment horizontal="general" vertical="bottom" textRotation="0" wrapText="false" indent="0" shrinkToFit="false"/>
      <protection locked="true" hidden="false"/>
    </xf>
    <xf numFmtId="164" fontId="0" fillId="5" borderId="0" xfId="23" applyFont="false" applyBorder="false" applyAlignment="false" applyProtection="false">
      <alignment horizontal="general" vertical="bottom" textRotation="0" wrapText="false" indent="0" shrinkToFit="false"/>
      <protection locked="true" hidden="false"/>
    </xf>
    <xf numFmtId="173" fontId="0" fillId="15" borderId="0" xfId="24" applyFont="true" applyBorder="true" applyAlignment="true" applyProtection="true">
      <alignment horizontal="general" vertical="bottom" textRotation="0" wrapText="false" indent="0" shrinkToFit="false"/>
      <protection locked="true" hidden="false"/>
    </xf>
    <xf numFmtId="167" fontId="0" fillId="5" borderId="0" xfId="24" applyFont="true" applyBorder="true" applyAlignment="true" applyProtection="true">
      <alignment horizontal="general" vertical="bottom" textRotation="0" wrapText="false" indent="0" shrinkToFit="false"/>
      <protection locked="true" hidden="false"/>
    </xf>
    <xf numFmtId="164" fontId="0" fillId="5" borderId="16" xfId="23" applyFont="false" applyBorder="true" applyAlignment="false" applyProtection="false">
      <alignment horizontal="general" vertical="bottom" textRotation="0" wrapText="false" indent="0" shrinkToFit="false"/>
      <protection locked="true" hidden="false"/>
    </xf>
    <xf numFmtId="173" fontId="0" fillId="15" borderId="16" xfId="24" applyFont="true" applyBorder="true" applyAlignment="true" applyProtection="true">
      <alignment horizontal="general" vertical="bottom" textRotation="0" wrapText="false" indent="0" shrinkToFit="false"/>
      <protection locked="true" hidden="false"/>
    </xf>
    <xf numFmtId="164" fontId="19" fillId="16" borderId="0" xfId="23" applyFont="true" applyBorder="false" applyAlignment="true" applyProtection="false">
      <alignment horizontal="center" vertical="center" textRotation="0" wrapText="tru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7" fontId="20" fillId="5" borderId="4" xfId="0" applyFont="true" applyBorder="true" applyAlignment="true" applyProtection="false">
      <alignment horizontal="center" vertical="bottom" textRotation="0" wrapText="false" indent="0" shrinkToFit="false"/>
      <protection locked="true" hidden="false"/>
    </xf>
    <xf numFmtId="167" fontId="20" fillId="17" borderId="4" xfId="0" applyFont="true" applyBorder="true" applyAlignment="true" applyProtection="false">
      <alignment horizontal="center" vertical="bottom" textRotation="0" wrapText="false" indent="0" shrinkToFit="false"/>
      <protection locked="true" hidden="false"/>
    </xf>
    <xf numFmtId="167" fontId="20" fillId="3" borderId="4" xfId="0" applyFont="true" applyBorder="true" applyAlignment="true" applyProtection="false">
      <alignment horizontal="center" vertical="bottom" textRotation="0" wrapText="false" indent="0" shrinkToFit="false"/>
      <protection locked="true" hidden="false"/>
    </xf>
    <xf numFmtId="171" fontId="0" fillId="0" borderId="0" xfId="15"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22" applyFont="true" applyBorder="false" applyAlignment="false" applyProtection="false">
      <alignment horizontal="general" vertical="bottom" textRotation="0" wrapText="false" indent="0" shrinkToFit="false"/>
      <protection locked="true" hidden="false"/>
    </xf>
    <xf numFmtId="164" fontId="21" fillId="0" borderId="0" xfId="22" applyFont="true" applyBorder="false" applyAlignment="false" applyProtection="false">
      <alignment horizontal="general" vertical="bottom" textRotation="0" wrapText="false" indent="0" shrinkToFit="false"/>
      <protection locked="true" hidden="false"/>
    </xf>
    <xf numFmtId="164" fontId="21" fillId="0" borderId="0" xfId="22" applyFont="true" applyBorder="false" applyAlignment="true" applyProtection="false">
      <alignment horizontal="center" vertical="bottom" textRotation="0" wrapText="false" indent="0" shrinkToFit="false"/>
      <protection locked="true" hidden="false"/>
    </xf>
    <xf numFmtId="164" fontId="12" fillId="0" borderId="0" xfId="22" applyFont="true" applyBorder="false" applyAlignment="true" applyProtection="false">
      <alignment horizontal="center" vertical="bottom" textRotation="0" wrapText="false" indent="0" shrinkToFit="false"/>
      <protection locked="true" hidden="false"/>
    </xf>
    <xf numFmtId="164" fontId="22" fillId="18" borderId="17" xfId="25" applyFont="true" applyBorder="true" applyAlignment="true" applyProtection="true">
      <alignment horizontal="center" vertical="center" textRotation="0" wrapText="true" indent="0" shrinkToFit="false"/>
      <protection locked="true" hidden="false"/>
    </xf>
    <xf numFmtId="164" fontId="22" fillId="18" borderId="18" xfId="22" applyFont="true" applyBorder="true" applyAlignment="true" applyProtection="false">
      <alignment horizontal="center" vertical="center" textRotation="0" wrapText="true" indent="0" shrinkToFit="false"/>
      <protection locked="true" hidden="false"/>
    </xf>
    <xf numFmtId="164" fontId="22" fillId="18" borderId="19" xfId="22" applyFont="true" applyBorder="true" applyAlignment="true" applyProtection="false">
      <alignment horizontal="center" vertical="center" textRotation="0" wrapText="true" indent="0" shrinkToFit="false"/>
      <protection locked="true" hidden="false"/>
    </xf>
    <xf numFmtId="174" fontId="14" fillId="0" borderId="0" xfId="26" applyFont="true" applyBorder="false" applyAlignment="false" applyProtection="false">
      <alignment horizontal="general" vertical="bottom" textRotation="0" wrapText="false" indent="0" shrinkToFit="false"/>
      <protection locked="true" hidden="false"/>
    </xf>
    <xf numFmtId="174" fontId="9" fillId="0" borderId="0" xfId="26" applyFont="true" applyBorder="true" applyAlignment="true" applyProtection="false">
      <alignment horizontal="general" vertical="bottom" textRotation="0" wrapText="false" indent="0" shrinkToFit="false"/>
      <protection locked="true" hidden="false"/>
    </xf>
    <xf numFmtId="174" fontId="10" fillId="0" borderId="0" xfId="26" applyFont="true" applyBorder="true" applyAlignment="true" applyProtection="false">
      <alignment horizontal="general" vertical="bottom" textRotation="0" wrapText="false" indent="0" shrinkToFit="false"/>
      <protection locked="true" hidden="false"/>
    </xf>
    <xf numFmtId="164" fontId="14" fillId="8" borderId="20" xfId="22" applyFont="true" applyBorder="true" applyAlignment="true" applyProtection="false">
      <alignment horizontal="center" vertical="top" textRotation="0" wrapText="true" indent="0" shrinkToFit="false"/>
      <protection locked="true" hidden="false"/>
    </xf>
    <xf numFmtId="164" fontId="9" fillId="8" borderId="20" xfId="22" applyFont="true" applyBorder="true" applyAlignment="true" applyProtection="false">
      <alignment horizontal="center" vertical="top" textRotation="0" wrapText="true" indent="0" shrinkToFit="false"/>
      <protection locked="true" hidden="false"/>
    </xf>
    <xf numFmtId="164" fontId="9" fillId="8" borderId="21" xfId="22" applyFont="true" applyBorder="true" applyAlignment="true" applyProtection="false">
      <alignment horizontal="center" vertical="top" textRotation="0" wrapText="true" indent="0" shrinkToFit="false"/>
      <protection locked="true" hidden="false"/>
    </xf>
    <xf numFmtId="164" fontId="22" fillId="18" borderId="22" xfId="25" applyFont="true" applyBorder="true" applyAlignment="true" applyProtection="true">
      <alignment horizontal="center" vertical="center" textRotation="0" wrapText="true" indent="0" shrinkToFit="false"/>
      <protection locked="true" hidden="false"/>
    </xf>
    <xf numFmtId="164" fontId="22" fillId="18" borderId="23" xfId="22" applyFont="true" applyBorder="true" applyAlignment="true" applyProtection="false">
      <alignment horizontal="center" vertical="center" textRotation="0" wrapText="true" indent="0" shrinkToFit="false"/>
      <protection locked="true" hidden="false"/>
    </xf>
    <xf numFmtId="164" fontId="10" fillId="8" borderId="20" xfId="22" applyFont="true" applyBorder="true" applyAlignment="true" applyProtection="false">
      <alignment horizontal="center" vertical="top" textRotation="0" wrapText="true" indent="0" shrinkToFit="false"/>
      <protection locked="true" hidden="false"/>
    </xf>
    <xf numFmtId="164" fontId="14" fillId="8" borderId="20" xfId="22" applyFont="true" applyBorder="true" applyAlignment="true" applyProtection="false">
      <alignment horizontal="center" vertical="bottom" textRotation="0" wrapText="true" indent="0" shrinkToFit="false"/>
      <protection locked="true" hidden="false"/>
    </xf>
    <xf numFmtId="164" fontId="10" fillId="8" borderId="14" xfId="22" applyFont="true" applyBorder="true" applyAlignment="true" applyProtection="false">
      <alignment horizontal="center" vertical="top" textRotation="0" wrapText="true" indent="0" shrinkToFit="false"/>
      <protection locked="true" hidden="false"/>
    </xf>
    <xf numFmtId="164" fontId="14" fillId="8" borderId="21" xfId="22" applyFont="true" applyBorder="true" applyAlignment="true" applyProtection="false">
      <alignment horizontal="center" vertical="top" textRotation="0" wrapText="true" indent="0" shrinkToFit="false"/>
      <protection locked="true" hidden="false"/>
    </xf>
    <xf numFmtId="164" fontId="9" fillId="0" borderId="0" xfId="21" applyFont="true" applyBorder="false" applyAlignment="true" applyProtection="false">
      <alignment horizontal="left" vertical="bottom" textRotation="0" wrapText="false" indent="0" shrinkToFit="false"/>
      <protection locked="true" hidden="false"/>
    </xf>
    <xf numFmtId="164" fontId="9" fillId="0" borderId="24" xfId="22" applyFont="true" applyBorder="true" applyAlignment="true" applyProtection="false">
      <alignment horizontal="left" vertical="top" textRotation="0" wrapText="true" indent="1" shrinkToFit="false"/>
      <protection locked="true" hidden="false"/>
    </xf>
    <xf numFmtId="164" fontId="9" fillId="0" borderId="25" xfId="22" applyFont="true" applyBorder="true" applyAlignment="true" applyProtection="false">
      <alignment horizontal="left" vertical="top" textRotation="0" wrapText="true" indent="15"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9" fillId="0" borderId="0" xfId="22" applyFont="true" applyBorder="true" applyAlignment="true" applyProtection="false">
      <alignment horizontal="left" vertical="top" textRotation="0" wrapText="true" indent="15" shrinkToFit="false"/>
      <protection locked="true" hidden="false"/>
    </xf>
    <xf numFmtId="164" fontId="21" fillId="0" borderId="26" xfId="21" applyFont="true" applyBorder="true" applyAlignment="true" applyProtection="false">
      <alignment horizontal="center" vertical="center" textRotation="0" wrapText="false" indent="0" shrinkToFit="false"/>
      <protection locked="true" hidden="false"/>
    </xf>
    <xf numFmtId="164" fontId="21" fillId="0" borderId="26" xfId="22" applyFont="true" applyBorder="true" applyAlignment="true" applyProtection="false">
      <alignment horizontal="center" vertical="center" textRotation="0" wrapText="true" indent="0" shrinkToFit="false"/>
      <protection locked="true" hidden="false"/>
    </xf>
    <xf numFmtId="164" fontId="9" fillId="0" borderId="0" xfId="21" applyFont="true" applyBorder="false" applyAlignment="true" applyProtection="false">
      <alignment horizontal="center" vertical="center" textRotation="0" wrapText="false" indent="0" shrinkToFit="false"/>
      <protection locked="true" hidden="false"/>
    </xf>
    <xf numFmtId="164" fontId="14" fillId="0" borderId="26" xfId="22" applyFont="true" applyBorder="true" applyAlignment="true" applyProtection="false">
      <alignment horizontal="center" vertical="top" textRotation="0" wrapText="true" indent="0" shrinkToFit="false"/>
      <protection locked="true" hidden="false"/>
    </xf>
    <xf numFmtId="164" fontId="14" fillId="0" borderId="26" xfId="22" applyFont="true" applyBorder="true" applyAlignment="true" applyProtection="false">
      <alignment horizontal="left" vertical="top" textRotation="0" wrapText="true" indent="0" shrinkToFit="false"/>
      <protection locked="true" hidden="false"/>
    </xf>
    <xf numFmtId="164" fontId="14" fillId="5" borderId="26" xfId="22" applyFont="true" applyBorder="true" applyAlignment="true" applyProtection="false">
      <alignment horizontal="left" vertical="top" textRotation="0" wrapText="true" indent="15" shrinkToFit="false"/>
      <protection locked="true" hidden="false"/>
    </xf>
    <xf numFmtId="164" fontId="21" fillId="0" borderId="26" xfId="22" applyFont="true" applyBorder="true" applyAlignment="true" applyProtection="false">
      <alignment horizontal="center" vertical="top" textRotation="0" wrapText="true" indent="0" shrinkToFit="false"/>
      <protection locked="true" hidden="false"/>
    </xf>
    <xf numFmtId="164" fontId="21" fillId="0" borderId="26" xfId="22" applyFont="true" applyBorder="true" applyAlignment="true" applyProtection="false">
      <alignment horizontal="left" vertical="top" textRotation="0" wrapText="true" indent="0" shrinkToFit="false"/>
      <protection locked="true" hidden="false"/>
    </xf>
    <xf numFmtId="164" fontId="21" fillId="0" borderId="26" xfId="22" applyFont="true" applyBorder="true" applyAlignment="true" applyProtection="false">
      <alignment horizontal="left" vertical="top" textRotation="0" wrapText="true" indent="15" shrinkToFit="false"/>
      <protection locked="true" hidden="false"/>
    </xf>
    <xf numFmtId="164" fontId="9" fillId="0" borderId="26" xfId="22" applyFont="true" applyBorder="true" applyAlignment="true" applyProtection="false">
      <alignment horizontal="center" vertical="top" textRotation="0" wrapText="true" indent="0" shrinkToFit="false"/>
      <protection locked="true" hidden="false"/>
    </xf>
    <xf numFmtId="164" fontId="9" fillId="0" borderId="26" xfId="22" applyFont="true" applyBorder="true" applyAlignment="true" applyProtection="false">
      <alignment horizontal="left" vertical="top" textRotation="0" wrapText="true" indent="15" shrinkToFit="false"/>
      <protection locked="true" hidden="false"/>
    </xf>
    <xf numFmtId="164" fontId="14" fillId="0" borderId="26" xfId="22" applyFont="true" applyBorder="true" applyAlignment="true" applyProtection="false">
      <alignment horizontal="left" vertical="top" textRotation="0" wrapText="true" indent="15" shrinkToFit="false"/>
      <protection locked="true" hidden="false"/>
    </xf>
    <xf numFmtId="164" fontId="9" fillId="5" borderId="26" xfId="22" applyFont="true" applyBorder="true" applyAlignment="true" applyProtection="false">
      <alignment horizontal="left" vertical="top" textRotation="0" wrapText="true" indent="15" shrinkToFit="false"/>
      <protection locked="true" hidden="false"/>
    </xf>
    <xf numFmtId="164" fontId="11" fillId="0" borderId="26" xfId="22" applyFont="true" applyBorder="true" applyAlignment="true" applyProtection="false">
      <alignment horizontal="center" vertical="top" textRotation="0" wrapText="true" indent="0" shrinkToFit="false"/>
      <protection locked="true" hidden="false"/>
    </xf>
    <xf numFmtId="164" fontId="11" fillId="0" borderId="26" xfId="22" applyFont="true" applyBorder="true" applyAlignment="true" applyProtection="false">
      <alignment horizontal="left" vertical="top" textRotation="0" wrapText="true" indent="0" shrinkToFit="false"/>
      <protection locked="true" hidden="false"/>
    </xf>
    <xf numFmtId="164" fontId="11" fillId="0" borderId="26" xfId="22" applyFont="true" applyBorder="true" applyAlignment="true" applyProtection="false">
      <alignment horizontal="left" vertical="top" textRotation="0" wrapText="true" indent="15" shrinkToFit="false"/>
      <protection locked="true" hidden="false"/>
    </xf>
    <xf numFmtId="164" fontId="21" fillId="5" borderId="26" xfId="22" applyFont="true" applyBorder="true" applyAlignment="true" applyProtection="false">
      <alignment horizontal="left" vertical="top" textRotation="0" wrapText="true" indent="15" shrinkToFit="false"/>
      <protection locked="true" hidden="false"/>
    </xf>
    <xf numFmtId="164" fontId="21" fillId="5" borderId="4" xfId="22" applyFont="true" applyBorder="true" applyAlignment="true" applyProtection="false">
      <alignment horizontal="left" vertical="top" textRotation="0" wrapText="true" indent="15" shrinkToFit="false"/>
      <protection locked="true" hidden="false"/>
    </xf>
    <xf numFmtId="164" fontId="14" fillId="0" borderId="26" xfId="22" applyFont="true" applyBorder="true" applyAlignment="true" applyProtection="false">
      <alignment horizontal="left" vertical="top" textRotation="0" wrapText="false" indent="15" shrinkToFit="false"/>
      <protection locked="true" hidden="false"/>
    </xf>
    <xf numFmtId="164" fontId="14" fillId="0" borderId="26" xfId="22" applyFont="true" applyBorder="true" applyAlignment="true" applyProtection="false">
      <alignment horizontal="left" vertical="bottom" textRotation="0" wrapText="true" indent="15" shrinkToFit="false"/>
      <protection locked="tru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4" fontId="10" fillId="5" borderId="26" xfId="22" applyFont="true" applyBorder="true" applyAlignment="true" applyProtection="false">
      <alignment horizontal="center" vertical="top" textRotation="0" wrapText="true" indent="0" shrinkToFit="false"/>
      <protection locked="true" hidden="false"/>
    </xf>
    <xf numFmtId="164" fontId="10" fillId="5" borderId="0" xfId="21" applyFont="true" applyBorder="false" applyAlignment="false" applyProtection="false">
      <alignment horizontal="general" vertical="bottom" textRotation="0" wrapText="false" indent="0" shrinkToFit="false"/>
      <protection locked="true" hidden="false"/>
    </xf>
    <xf numFmtId="164" fontId="9" fillId="0" borderId="27" xfId="22" applyFont="true" applyBorder="true" applyAlignment="true" applyProtection="false">
      <alignment horizontal="left" vertical="top" textRotation="0" wrapText="true" indent="15" shrinkToFit="false"/>
      <protection locked="true" hidden="false"/>
    </xf>
    <xf numFmtId="164" fontId="9" fillId="0" borderId="28" xfId="22" applyFont="true" applyBorder="true" applyAlignment="true" applyProtection="false">
      <alignment horizontal="left" vertical="top" textRotation="0" wrapText="true" indent="15" shrinkToFit="false"/>
      <protection locked="true" hidden="false"/>
    </xf>
    <xf numFmtId="164" fontId="9" fillId="0" borderId="4" xfId="22" applyFont="true" applyBorder="true" applyAlignment="true" applyProtection="false">
      <alignment horizontal="left" vertical="top" textRotation="0" wrapText="true" indent="15" shrinkToFit="false"/>
      <protection locked="true" hidden="false"/>
    </xf>
    <xf numFmtId="164" fontId="9" fillId="0" borderId="14" xfId="22" applyFont="true" applyBorder="true" applyAlignment="true" applyProtection="false">
      <alignment horizontal="left" vertical="top" textRotation="0" wrapText="true" indent="15" shrinkToFit="false"/>
      <protection locked="true" hidden="false"/>
    </xf>
  </cellXfs>
  <cellStyles count="1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Normal 2" xfId="21" builtinId="54" customBuiltin="true"/>
    <cellStyle name="Excel Built-in Excel Built-in Excel Built-in Excel Built-in Excel Built-in Normal 2 2" xfId="22" builtinId="54" customBuiltin="true"/>
    <cellStyle name="Excel Built-in Excel Built-in Excel Built-in Excel Built-in Excel Built-in Normal 3" xfId="23" builtinId="54" customBuiltin="true"/>
    <cellStyle name="*unknown*" xfId="20" builtinId="8" customBuiltin="false"/>
    <cellStyle name="Excel Built-in Excel Built-in Excel Built-in Excel Built-in Excel Built-in Percent 2" xfId="24" builtinId="54" customBuiltin="true"/>
    <cellStyle name="Excel Built-in Excel Built-in Excel Built-in Excel Built-in Excel Built-in 60 % - Accent1 3" xfId="25" builtinId="54" customBuiltin="true"/>
    <cellStyle name="Excel Built-in Excel Built-in Excel Built-in Excel Built-in Excel Built-in VALOR" xfId="26" builtinId="54" customBuiltin="true"/>
  </cellStyles>
  <dxfs count="1">
    <dxf>
      <font>
        <sz val="11"/>
        <color rgb="FF006100"/>
        <name val="Calibri"/>
        <family val="2"/>
        <charset val="1"/>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99"/>
      <rgbColor rgb="FF808000"/>
      <rgbColor rgb="FF800080"/>
      <rgbColor rgb="FF008080"/>
      <rgbColor rgb="FFBBBBBB"/>
      <rgbColor rgb="FF558ED5"/>
      <rgbColor rgb="FF9999FF"/>
      <rgbColor rgb="FF993366"/>
      <rgbColor rgb="FFD7E4BD"/>
      <rgbColor rgb="FFDCE6F2"/>
      <rgbColor rgb="FF660066"/>
      <rgbColor rgb="FFD99694"/>
      <rgbColor rgb="FF0066CC"/>
      <rgbColor rgb="FFCCCCFF"/>
      <rgbColor rgb="FF000080"/>
      <rgbColor rgb="FFFF00FF"/>
      <rgbColor rgb="FFFFFF00"/>
      <rgbColor rgb="FF00FFFF"/>
      <rgbColor rgb="FF800080"/>
      <rgbColor rgb="FF800000"/>
      <rgbColor rgb="FF008080"/>
      <rgbColor rgb="FF0000FF"/>
      <rgbColor rgb="FF00CCFF"/>
      <rgbColor rgb="FFC6D9F1"/>
      <rgbColor rgb="FFC6EFCE"/>
      <rgbColor rgb="FFD9D9D9"/>
      <rgbColor rgb="FF93CDDD"/>
      <rgbColor rgb="FFFF99CC"/>
      <rgbColor rgb="FFBDCEE7"/>
      <rgbColor rgb="FFFCD5B5"/>
      <rgbColor rgb="FF3366FF"/>
      <rgbColor rgb="FF33CCCC"/>
      <rgbColor rgb="FF92D050"/>
      <rgbColor rgb="FFFFC000"/>
      <rgbColor rgb="FFFF9900"/>
      <rgbColor rgb="FFFF6600"/>
      <rgbColor rgb="FF4F81BD"/>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C000"/>
    <pageSetUpPr fitToPage="false"/>
  </sheetPr>
  <dimension ref="A2:AA255"/>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M31" activeCellId="0" sqref="M31"/>
    </sheetView>
  </sheetViews>
  <sheetFormatPr defaultRowHeight="15"/>
  <cols>
    <col collapsed="false" hidden="false" max="1" min="1" style="0" width="8.5748987854251"/>
    <col collapsed="false" hidden="false" max="2" min="2" style="0" width="41.2834008097166"/>
    <col collapsed="false" hidden="false" max="3" min="3" style="0" width="10.7125506072875"/>
    <col collapsed="false" hidden="false" max="4" min="4" style="0" width="6.1417004048583"/>
    <col collapsed="false" hidden="false" max="5" min="5" style="0" width="4.42914979757085"/>
    <col collapsed="false" hidden="false" max="6" min="6" style="0" width="11.8542510121458"/>
    <col collapsed="false" hidden="false" max="7" min="7" style="0" width="10.7125506072875"/>
    <col collapsed="false" hidden="false" max="8" min="8" style="0" width="35.1417004048583"/>
    <col collapsed="false" hidden="false" max="9" min="9" style="0" width="13.2834008097166"/>
    <col collapsed="false" hidden="false" max="10" min="10" style="0" width="16.004048582996"/>
    <col collapsed="false" hidden="false" max="11" min="11" style="0" width="8.5748987854251"/>
    <col collapsed="false" hidden="false" max="12" min="12" style="0" width="34"/>
    <col collapsed="false" hidden="false" max="13" min="13" style="0" width="7.1417004048583"/>
    <col collapsed="false" hidden="false" max="19" min="14" style="0" width="6.71255060728745"/>
    <col collapsed="false" hidden="false" max="20" min="20" style="0" width="7.1417004048583"/>
    <col collapsed="false" hidden="false" max="21" min="21" style="0" width="8.5748987854251"/>
    <col collapsed="false" hidden="false" max="22" min="22" style="0" width="4.57085020242915"/>
    <col collapsed="false" hidden="false" max="24" min="23" style="0" width="10.4251012145749"/>
    <col collapsed="false" hidden="false" max="1025" min="25" style="0" width="8.5748987854251"/>
  </cols>
  <sheetData>
    <row r="2" customFormat="false" ht="15" hidden="false" customHeight="false" outlineLevel="0" collapsed="false">
      <c r="B2" s="1" t="s">
        <v>0</v>
      </c>
      <c r="C2" s="2" t="n">
        <v>42885</v>
      </c>
      <c r="G2" s="3"/>
    </row>
    <row r="3" customFormat="false" ht="15" hidden="false" customHeight="true" outlineLevel="0" collapsed="false">
      <c r="B3" s="1" t="s">
        <v>1</v>
      </c>
      <c r="C3" s="2" t="n">
        <f aca="false">DATE(YEAR(C2)+10,MONTH(C2),DAY(C2))</f>
        <v>46537</v>
      </c>
      <c r="V3" s="4" t="s">
        <v>2</v>
      </c>
      <c r="W3" s="4"/>
      <c r="X3" s="4"/>
    </row>
    <row r="4" customFormat="false" ht="15" hidden="false" customHeight="false" outlineLevel="0" collapsed="false">
      <c r="B4" s="1" t="s">
        <v>3</v>
      </c>
      <c r="C4" s="5" t="n">
        <v>0.0136</v>
      </c>
      <c r="L4" s="0" t="s">
        <v>4</v>
      </c>
      <c r="V4" s="6"/>
      <c r="W4" s="7"/>
      <c r="X4" s="8"/>
    </row>
    <row r="5" customFormat="false" ht="15" hidden="false" customHeight="true" outlineLevel="0" collapsed="false">
      <c r="F5" s="9" t="s">
        <v>5</v>
      </c>
      <c r="H5" s="10" t="s">
        <v>6</v>
      </c>
      <c r="I5" s="10"/>
      <c r="J5" s="10" t="s">
        <v>7</v>
      </c>
      <c r="L5" s="11" t="s">
        <v>7</v>
      </c>
      <c r="M5" s="12" t="n">
        <v>0</v>
      </c>
      <c r="N5" s="12" t="n">
        <v>1</v>
      </c>
      <c r="O5" s="12" t="n">
        <v>2</v>
      </c>
      <c r="P5" s="12" t="n">
        <v>3</v>
      </c>
      <c r="Q5" s="12" t="n">
        <v>4</v>
      </c>
      <c r="R5" s="12" t="n">
        <v>5</v>
      </c>
      <c r="S5" s="12" t="n">
        <v>6</v>
      </c>
      <c r="T5" s="12" t="s">
        <v>8</v>
      </c>
      <c r="V5" s="13" t="s">
        <v>9</v>
      </c>
      <c r="W5" s="13"/>
      <c r="X5" s="13"/>
    </row>
    <row r="6" customFormat="false" ht="15" hidden="false" customHeight="false" outlineLevel="0" collapsed="false">
      <c r="A6" s="14" t="s">
        <v>10</v>
      </c>
      <c r="B6" s="0" t="s">
        <v>11</v>
      </c>
      <c r="C6" s="14" t="s">
        <v>10</v>
      </c>
      <c r="D6" s="14" t="s">
        <v>12</v>
      </c>
      <c r="E6" s="14" t="n">
        <v>4</v>
      </c>
      <c r="F6" s="15" t="s">
        <v>13</v>
      </c>
      <c r="H6" s="16" t="s">
        <v>14</v>
      </c>
      <c r="I6" s="17" t="s">
        <v>15</v>
      </c>
      <c r="J6" s="12" t="n">
        <v>0</v>
      </c>
      <c r="L6" s="11" t="s">
        <v>16</v>
      </c>
      <c r="M6" s="18" t="s">
        <v>17</v>
      </c>
      <c r="N6" s="19"/>
      <c r="O6" s="19"/>
      <c r="P6" s="19"/>
      <c r="Q6" s="19"/>
      <c r="R6" s="19"/>
      <c r="S6" s="19"/>
      <c r="T6" s="20"/>
      <c r="V6" s="10" t="s">
        <v>18</v>
      </c>
      <c r="W6" s="10" t="s">
        <v>19</v>
      </c>
      <c r="X6" s="10" t="s">
        <v>20</v>
      </c>
    </row>
    <row r="7" customFormat="false" ht="15" hidden="false" customHeight="false" outlineLevel="0" collapsed="false">
      <c r="A7" s="14" t="s">
        <v>21</v>
      </c>
      <c r="B7" s="21" t="s">
        <v>22</v>
      </c>
      <c r="C7" s="14" t="s">
        <v>21</v>
      </c>
      <c r="D7" s="14" t="s">
        <v>23</v>
      </c>
      <c r="E7" s="14" t="n">
        <v>248</v>
      </c>
      <c r="F7" s="15" t="s">
        <v>13</v>
      </c>
      <c r="H7" s="16" t="s">
        <v>14</v>
      </c>
      <c r="I7" s="17" t="s">
        <v>24</v>
      </c>
      <c r="J7" s="12" t="n">
        <v>1</v>
      </c>
      <c r="L7" s="22" t="n">
        <v>5</v>
      </c>
      <c r="M7" s="23" t="n">
        <v>0</v>
      </c>
      <c r="N7" s="23" t="n">
        <v>0</v>
      </c>
      <c r="O7" s="23" t="n">
        <v>0</v>
      </c>
      <c r="P7" s="23" t="n">
        <v>0</v>
      </c>
      <c r="Q7" s="23" t="n">
        <v>0</v>
      </c>
      <c r="R7" s="23" t="n">
        <v>0</v>
      </c>
      <c r="S7" s="23" t="n">
        <v>0</v>
      </c>
      <c r="T7" s="23" t="n">
        <v>0</v>
      </c>
      <c r="V7" s="22" t="n">
        <v>0</v>
      </c>
      <c r="W7" s="24" t="n">
        <v>0.7</v>
      </c>
      <c r="X7" s="24" t="n">
        <v>-0.75</v>
      </c>
    </row>
    <row r="8" customFormat="false" ht="15" hidden="false" customHeight="false" outlineLevel="0" collapsed="false">
      <c r="A8" s="14" t="s">
        <v>25</v>
      </c>
      <c r="B8" s="0" t="s">
        <v>26</v>
      </c>
      <c r="C8" s="14" t="s">
        <v>25</v>
      </c>
      <c r="D8" s="14" t="s">
        <v>27</v>
      </c>
      <c r="E8" s="14" t="n">
        <v>8</v>
      </c>
      <c r="F8" s="15" t="s">
        <v>13</v>
      </c>
      <c r="H8" s="16" t="s">
        <v>14</v>
      </c>
      <c r="I8" s="17" t="s">
        <v>28</v>
      </c>
      <c r="J8" s="12" t="n">
        <v>1</v>
      </c>
      <c r="L8" s="22" t="n">
        <v>10</v>
      </c>
      <c r="M8" s="23" t="n">
        <v>0.045</v>
      </c>
      <c r="N8" s="23" t="n">
        <v>0.055</v>
      </c>
      <c r="O8" s="23" t="n">
        <v>0.07</v>
      </c>
      <c r="P8" s="23" t="n">
        <v>0.125</v>
      </c>
      <c r="Q8" s="23" t="n">
        <v>0.225</v>
      </c>
      <c r="R8" s="23" t="n">
        <v>0.375</v>
      </c>
      <c r="S8" s="23" t="n">
        <v>0.375</v>
      </c>
      <c r="T8" s="23" t="n">
        <v>0.15</v>
      </c>
      <c r="V8" s="22" t="n">
        <v>1</v>
      </c>
      <c r="W8" s="24" t="n">
        <v>0.7</v>
      </c>
      <c r="X8" s="24" t="n">
        <v>-0.75</v>
      </c>
    </row>
    <row r="9" customFormat="false" ht="15" hidden="false" customHeight="false" outlineLevel="0" collapsed="false">
      <c r="A9" s="14" t="s">
        <v>29</v>
      </c>
      <c r="B9" s="0" t="s">
        <v>30</v>
      </c>
      <c r="C9" s="14" t="s">
        <v>29</v>
      </c>
      <c r="D9" s="14" t="s">
        <v>31</v>
      </c>
      <c r="E9" s="14" t="n">
        <v>12</v>
      </c>
      <c r="F9" s="15" t="s">
        <v>13</v>
      </c>
      <c r="H9" s="16" t="s">
        <v>14</v>
      </c>
      <c r="I9" s="17" t="s">
        <v>32</v>
      </c>
      <c r="J9" s="12" t="n">
        <v>1</v>
      </c>
      <c r="L9" s="22" t="n">
        <v>15</v>
      </c>
      <c r="M9" s="23" t="n">
        <v>0.07</v>
      </c>
      <c r="N9" s="23" t="n">
        <v>0.084</v>
      </c>
      <c r="O9" s="23" t="n">
        <v>0.105</v>
      </c>
      <c r="P9" s="23" t="n">
        <v>0.2</v>
      </c>
      <c r="Q9" s="23" t="n">
        <v>0.35</v>
      </c>
      <c r="R9" s="23" t="n">
        <v>0.585</v>
      </c>
      <c r="S9" s="23" t="n">
        <v>0.585</v>
      </c>
      <c r="T9" s="23" t="n">
        <v>0.235</v>
      </c>
      <c r="V9" s="22" t="n">
        <v>2</v>
      </c>
      <c r="W9" s="24" t="n">
        <v>0.7</v>
      </c>
      <c r="X9" s="24" t="n">
        <v>-0.65</v>
      </c>
    </row>
    <row r="10" customFormat="false" ht="15" hidden="false" customHeight="false" outlineLevel="0" collapsed="false">
      <c r="A10" s="14" t="s">
        <v>33</v>
      </c>
      <c r="B10" s="0" t="s">
        <v>34</v>
      </c>
      <c r="C10" s="14" t="s">
        <v>33</v>
      </c>
      <c r="D10" s="14" t="s">
        <v>35</v>
      </c>
      <c r="E10" s="14" t="n">
        <v>16</v>
      </c>
      <c r="F10" s="15" t="s">
        <v>13</v>
      </c>
      <c r="H10" s="16" t="s">
        <v>14</v>
      </c>
      <c r="I10" s="17" t="s">
        <v>36</v>
      </c>
      <c r="J10" s="12" t="n">
        <v>2</v>
      </c>
      <c r="L10" s="22" t="n">
        <v>20</v>
      </c>
      <c r="M10" s="23" t="n">
        <v>0.095</v>
      </c>
      <c r="N10" s="23" t="n">
        <v>0.109</v>
      </c>
      <c r="O10" s="23" t="n">
        <v>0.13</v>
      </c>
      <c r="P10" s="23" t="n">
        <v>0.25</v>
      </c>
      <c r="Q10" s="23" t="n">
        <v>0.44</v>
      </c>
      <c r="R10" s="23" t="n">
        <v>0.61</v>
      </c>
      <c r="S10" s="23" t="n">
        <v>0.61</v>
      </c>
      <c r="T10" s="23" t="n">
        <v>0.235</v>
      </c>
      <c r="V10" s="22" t="n">
        <v>3</v>
      </c>
      <c r="W10" s="24" t="n">
        <v>0.64</v>
      </c>
      <c r="X10" s="24" t="n">
        <v>-0.56</v>
      </c>
    </row>
    <row r="11" customFormat="false" ht="15" hidden="false" customHeight="false" outlineLevel="0" collapsed="false">
      <c r="A11" s="14" t="s">
        <v>37</v>
      </c>
      <c r="B11" s="0" t="s">
        <v>38</v>
      </c>
      <c r="C11" s="14" t="s">
        <v>37</v>
      </c>
      <c r="D11" s="14" t="s">
        <v>39</v>
      </c>
      <c r="E11" s="14" t="n">
        <v>20</v>
      </c>
      <c r="F11" s="15" t="s">
        <v>13</v>
      </c>
      <c r="H11" s="16" t="s">
        <v>14</v>
      </c>
      <c r="I11" s="17" t="s">
        <v>40</v>
      </c>
      <c r="J11" s="12" t="n">
        <v>2</v>
      </c>
      <c r="L11" s="22" t="n">
        <v>999</v>
      </c>
      <c r="M11" s="23" t="n">
        <v>0.12</v>
      </c>
      <c r="N11" s="23" t="n">
        <v>0.134</v>
      </c>
      <c r="O11" s="23" t="n">
        <v>0.155</v>
      </c>
      <c r="P11" s="23" t="n">
        <v>0.3</v>
      </c>
      <c r="Q11" s="23" t="n">
        <v>0.465</v>
      </c>
      <c r="R11" s="23" t="n">
        <v>0.635</v>
      </c>
      <c r="S11" s="23" t="n">
        <v>0.635</v>
      </c>
      <c r="T11" s="23" t="n">
        <v>0.355</v>
      </c>
      <c r="V11" s="22" t="n">
        <v>4</v>
      </c>
      <c r="W11" s="24" t="n">
        <v>0.59</v>
      </c>
      <c r="X11" s="24" t="n">
        <v>-0.5</v>
      </c>
    </row>
    <row r="12" customFormat="false" ht="15" hidden="false" customHeight="false" outlineLevel="0" collapsed="false">
      <c r="A12" s="14" t="s">
        <v>41</v>
      </c>
      <c r="B12" s="0" t="s">
        <v>42</v>
      </c>
      <c r="C12" s="14" t="s">
        <v>41</v>
      </c>
      <c r="D12" s="14" t="s">
        <v>43</v>
      </c>
      <c r="E12" s="14" t="n">
        <v>24</v>
      </c>
      <c r="F12" s="15" t="s">
        <v>13</v>
      </c>
      <c r="H12" s="16" t="s">
        <v>14</v>
      </c>
      <c r="I12" s="17" t="s">
        <v>44</v>
      </c>
      <c r="J12" s="12" t="n">
        <v>2</v>
      </c>
      <c r="L12" s="11" t="s">
        <v>7</v>
      </c>
      <c r="M12" s="12" t="n">
        <v>0</v>
      </c>
      <c r="N12" s="12" t="n">
        <v>1</v>
      </c>
      <c r="O12" s="12" t="n">
        <v>2</v>
      </c>
      <c r="P12" s="12" t="n">
        <v>3</v>
      </c>
      <c r="Q12" s="12" t="n">
        <v>4</v>
      </c>
      <c r="R12" s="12" t="n">
        <v>5</v>
      </c>
      <c r="S12" s="12" t="n">
        <v>6</v>
      </c>
      <c r="T12" s="12" t="s">
        <v>8</v>
      </c>
      <c r="V12" s="22" t="n">
        <v>5</v>
      </c>
      <c r="W12" s="24" t="n">
        <v>0.55</v>
      </c>
      <c r="X12" s="24" t="n">
        <v>-0.46</v>
      </c>
    </row>
    <row r="13" customFormat="false" ht="15" hidden="false" customHeight="false" outlineLevel="0" collapsed="false">
      <c r="A13" s="14" t="s">
        <v>45</v>
      </c>
      <c r="B13" s="0" t="s">
        <v>46</v>
      </c>
      <c r="C13" s="14" t="s">
        <v>45</v>
      </c>
      <c r="D13" s="14" t="s">
        <v>47</v>
      </c>
      <c r="E13" s="14" t="n">
        <v>660</v>
      </c>
      <c r="F13" s="15" t="s">
        <v>13</v>
      </c>
      <c r="H13" s="16" t="s">
        <v>14</v>
      </c>
      <c r="I13" s="17" t="s">
        <v>48</v>
      </c>
      <c r="J13" s="12" t="n">
        <v>3</v>
      </c>
      <c r="L13" s="11" t="s">
        <v>16</v>
      </c>
      <c r="M13" s="18" t="s">
        <v>49</v>
      </c>
      <c r="N13" s="19"/>
      <c r="O13" s="19"/>
      <c r="P13" s="19"/>
      <c r="Q13" s="19"/>
      <c r="R13" s="19"/>
      <c r="S13" s="19"/>
      <c r="T13" s="20"/>
      <c r="V13" s="22" t="n">
        <v>6</v>
      </c>
      <c r="W13" s="24" t="n">
        <v>0.52</v>
      </c>
      <c r="X13" s="24" t="n">
        <v>-0.42</v>
      </c>
    </row>
    <row r="14" customFormat="false" ht="15" hidden="false" customHeight="false" outlineLevel="0" collapsed="false">
      <c r="A14" s="14" t="s">
        <v>50</v>
      </c>
      <c r="B14" s="25" t="s">
        <v>51</v>
      </c>
      <c r="C14" s="14" t="s">
        <v>50</v>
      </c>
      <c r="D14" s="14" t="s">
        <v>52</v>
      </c>
      <c r="E14" s="14" t="n">
        <v>10</v>
      </c>
      <c r="F14" s="15" t="s">
        <v>13</v>
      </c>
      <c r="H14" s="16" t="s">
        <v>14</v>
      </c>
      <c r="I14" s="17" t="s">
        <v>53</v>
      </c>
      <c r="J14" s="12" t="n">
        <v>3</v>
      </c>
      <c r="L14" s="22" t="n">
        <v>5</v>
      </c>
      <c r="M14" s="23" t="n">
        <v>0.009</v>
      </c>
      <c r="N14" s="23" t="n">
        <v>0.011</v>
      </c>
      <c r="O14" s="23" t="n">
        <v>0.014</v>
      </c>
      <c r="P14" s="23" t="n">
        <v>0.025</v>
      </c>
      <c r="Q14" s="23" t="n">
        <v>0.045</v>
      </c>
      <c r="R14" s="23" t="n">
        <v>0.075</v>
      </c>
      <c r="S14" s="23" t="n">
        <v>0.075</v>
      </c>
      <c r="T14" s="23" t="n">
        <v>0.03</v>
      </c>
      <c r="V14" s="22" t="n">
        <v>7</v>
      </c>
      <c r="W14" s="24" t="n">
        <v>0.49</v>
      </c>
      <c r="X14" s="24" t="n">
        <v>-0.39</v>
      </c>
    </row>
    <row r="15" customFormat="false" ht="15" hidden="false" customHeight="false" outlineLevel="0" collapsed="false">
      <c r="A15" s="14" t="s">
        <v>54</v>
      </c>
      <c r="B15" s="0" t="s">
        <v>55</v>
      </c>
      <c r="C15" s="14" t="s">
        <v>54</v>
      </c>
      <c r="D15" s="14" t="s">
        <v>56</v>
      </c>
      <c r="E15" s="14" t="n">
        <v>28</v>
      </c>
      <c r="F15" s="15" t="s">
        <v>13</v>
      </c>
      <c r="H15" s="16" t="s">
        <v>14</v>
      </c>
      <c r="I15" s="17" t="s">
        <v>57</v>
      </c>
      <c r="J15" s="12" t="n">
        <v>3</v>
      </c>
      <c r="L15" s="22" t="n">
        <v>10</v>
      </c>
      <c r="M15" s="23" t="n">
        <v>0.005</v>
      </c>
      <c r="N15" s="23" t="n">
        <v>0.006</v>
      </c>
      <c r="O15" s="23" t="n">
        <v>0.007</v>
      </c>
      <c r="P15" s="23" t="n">
        <v>0.015</v>
      </c>
      <c r="Q15" s="23" t="n">
        <v>0.025</v>
      </c>
      <c r="R15" s="23" t="n">
        <v>0.042</v>
      </c>
      <c r="S15" s="23" t="n">
        <v>0.042</v>
      </c>
      <c r="T15" s="23" t="n">
        <v>0.017</v>
      </c>
      <c r="V15" s="22" t="n">
        <v>8</v>
      </c>
      <c r="W15" s="24" t="n">
        <v>0.47</v>
      </c>
      <c r="X15" s="24" t="n">
        <v>-0.36</v>
      </c>
    </row>
    <row r="16" customFormat="false" ht="15" hidden="false" customHeight="false" outlineLevel="0" collapsed="false">
      <c r="A16" s="14" t="s">
        <v>58</v>
      </c>
      <c r="B16" s="0" t="s">
        <v>59</v>
      </c>
      <c r="C16" s="14" t="s">
        <v>58</v>
      </c>
      <c r="D16" s="14" t="s">
        <v>60</v>
      </c>
      <c r="E16" s="14" t="n">
        <v>32</v>
      </c>
      <c r="F16" s="15" t="s">
        <v>13</v>
      </c>
      <c r="H16" s="16" t="s">
        <v>14</v>
      </c>
      <c r="I16" s="17" t="s">
        <v>61</v>
      </c>
      <c r="J16" s="12" t="n">
        <v>4</v>
      </c>
      <c r="L16" s="22" t="n">
        <v>15</v>
      </c>
      <c r="M16" s="23" t="n">
        <v>0.005</v>
      </c>
      <c r="N16" s="23" t="n">
        <v>0.005</v>
      </c>
      <c r="O16" s="23" t="n">
        <v>0.005</v>
      </c>
      <c r="P16" s="23" t="n">
        <v>0.01</v>
      </c>
      <c r="Q16" s="23" t="n">
        <v>0.018</v>
      </c>
      <c r="R16" s="23" t="n">
        <v>0.005</v>
      </c>
      <c r="S16" s="23" t="n">
        <v>0.005</v>
      </c>
      <c r="T16" s="23" t="n">
        <v>0.012</v>
      </c>
      <c r="V16" s="22" t="n">
        <v>9</v>
      </c>
      <c r="W16" s="24" t="n">
        <v>0.44</v>
      </c>
      <c r="X16" s="24" t="n">
        <v>-0.33</v>
      </c>
    </row>
    <row r="17" customFormat="false" ht="15" hidden="false" customHeight="false" outlineLevel="0" collapsed="false">
      <c r="A17" s="14" t="s">
        <v>62</v>
      </c>
      <c r="B17" s="0" t="s">
        <v>63</v>
      </c>
      <c r="C17" s="14" t="s">
        <v>62</v>
      </c>
      <c r="D17" s="14" t="s">
        <v>64</v>
      </c>
      <c r="E17" s="14" t="n">
        <v>51</v>
      </c>
      <c r="F17" s="15" t="s">
        <v>13</v>
      </c>
      <c r="H17" s="16" t="s">
        <v>14</v>
      </c>
      <c r="I17" s="17" t="s">
        <v>65</v>
      </c>
      <c r="J17" s="12" t="n">
        <v>4</v>
      </c>
      <c r="L17" s="22" t="n">
        <v>20</v>
      </c>
      <c r="M17" s="23" t="n">
        <v>0.005</v>
      </c>
      <c r="N17" s="23" t="n">
        <v>0.005</v>
      </c>
      <c r="O17" s="23" t="n">
        <v>0.005</v>
      </c>
      <c r="P17" s="23" t="n">
        <v>0.01</v>
      </c>
      <c r="Q17" s="23" t="n">
        <v>0.005</v>
      </c>
      <c r="R17" s="23" t="n">
        <v>0.005</v>
      </c>
      <c r="S17" s="23" t="n">
        <v>0.005</v>
      </c>
      <c r="T17" s="23" t="n">
        <v>0.012</v>
      </c>
      <c r="V17" s="22" t="n">
        <v>10</v>
      </c>
      <c r="W17" s="24" t="n">
        <v>0.42</v>
      </c>
      <c r="X17" s="24" t="n">
        <v>-0.31</v>
      </c>
    </row>
    <row r="18" customFormat="false" ht="15" hidden="false" customHeight="false" outlineLevel="0" collapsed="false">
      <c r="A18" s="14" t="s">
        <v>66</v>
      </c>
      <c r="B18" s="0" t="s">
        <v>67</v>
      </c>
      <c r="C18" s="14" t="s">
        <v>66</v>
      </c>
      <c r="D18" s="14" t="s">
        <v>68</v>
      </c>
      <c r="E18" s="14" t="n">
        <v>533</v>
      </c>
      <c r="F18" s="15" t="s">
        <v>13</v>
      </c>
      <c r="H18" s="16" t="s">
        <v>14</v>
      </c>
      <c r="I18" s="17" t="s">
        <v>69</v>
      </c>
      <c r="J18" s="12" t="n">
        <v>4</v>
      </c>
      <c r="L18" s="22" t="n">
        <v>999</v>
      </c>
      <c r="M18" s="23" t="n">
        <v>0.005</v>
      </c>
      <c r="N18" s="23" t="n">
        <v>0.005</v>
      </c>
      <c r="O18" s="23" t="n">
        <v>0.005</v>
      </c>
      <c r="P18" s="23" t="n">
        <v>0.005</v>
      </c>
      <c r="Q18" s="23" t="n">
        <v>0.005</v>
      </c>
      <c r="R18" s="23" t="n">
        <v>0.005</v>
      </c>
      <c r="S18" s="23" t="n">
        <v>0.005</v>
      </c>
      <c r="T18" s="23" t="n">
        <v>0.005</v>
      </c>
      <c r="V18" s="22" t="n">
        <v>11</v>
      </c>
      <c r="W18" s="24" t="n">
        <v>0.39</v>
      </c>
      <c r="X18" s="24" t="n">
        <v>-0.3</v>
      </c>
    </row>
    <row r="19" customFormat="false" ht="15" hidden="false" customHeight="false" outlineLevel="0" collapsed="false">
      <c r="A19" s="14" t="s">
        <v>70</v>
      </c>
      <c r="B19" s="0" t="s">
        <v>71</v>
      </c>
      <c r="C19" s="14" t="s">
        <v>70</v>
      </c>
      <c r="D19" s="14" t="s">
        <v>72</v>
      </c>
      <c r="E19" s="14" t="n">
        <v>36</v>
      </c>
      <c r="F19" s="15" t="s">
        <v>73</v>
      </c>
      <c r="H19" s="16" t="s">
        <v>14</v>
      </c>
      <c r="I19" s="17" t="s">
        <v>74</v>
      </c>
      <c r="J19" s="12" t="n">
        <v>5</v>
      </c>
      <c r="L19" s="11" t="s">
        <v>7</v>
      </c>
      <c r="M19" s="12" t="n">
        <v>0</v>
      </c>
      <c r="N19" s="12" t="n">
        <v>1</v>
      </c>
      <c r="O19" s="12" t="n">
        <v>2</v>
      </c>
      <c r="P19" s="12" t="n">
        <v>3</v>
      </c>
      <c r="Q19" s="12" t="n">
        <v>4</v>
      </c>
      <c r="R19" s="12" t="n">
        <v>5</v>
      </c>
      <c r="S19" s="12" t="n">
        <v>6</v>
      </c>
      <c r="T19" s="12" t="s">
        <v>8</v>
      </c>
      <c r="V19" s="22" t="n">
        <v>12</v>
      </c>
      <c r="W19" s="24" t="n">
        <v>0.37</v>
      </c>
      <c r="X19" s="24" t="n">
        <v>-0.29</v>
      </c>
    </row>
    <row r="20" customFormat="false" ht="15" hidden="false" customHeight="false" outlineLevel="0" collapsed="false">
      <c r="A20" s="14" t="s">
        <v>75</v>
      </c>
      <c r="B20" s="0" t="s">
        <v>76</v>
      </c>
      <c r="C20" s="14" t="s">
        <v>75</v>
      </c>
      <c r="D20" s="14" t="s">
        <v>77</v>
      </c>
      <c r="E20" s="14" t="n">
        <v>40</v>
      </c>
      <c r="F20" s="15" t="s">
        <v>73</v>
      </c>
      <c r="H20" s="16" t="s">
        <v>14</v>
      </c>
      <c r="I20" s="17" t="s">
        <v>78</v>
      </c>
      <c r="J20" s="12" t="n">
        <v>5</v>
      </c>
      <c r="L20" s="11" t="s">
        <v>16</v>
      </c>
      <c r="M20" s="18" t="s">
        <v>79</v>
      </c>
      <c r="N20" s="19"/>
      <c r="O20" s="19"/>
      <c r="P20" s="19"/>
      <c r="Q20" s="19"/>
      <c r="R20" s="19"/>
      <c r="S20" s="19"/>
      <c r="T20" s="20"/>
      <c r="V20" s="22" t="n">
        <v>13</v>
      </c>
      <c r="W20" s="24" t="n">
        <v>0.35</v>
      </c>
      <c r="X20" s="24" t="n">
        <v>-0.28</v>
      </c>
    </row>
    <row r="21" customFormat="false" ht="15" hidden="false" customHeight="false" outlineLevel="0" collapsed="false">
      <c r="A21" s="14" t="s">
        <v>80</v>
      </c>
      <c r="B21" s="0" t="s">
        <v>81</v>
      </c>
      <c r="C21" s="14" t="s">
        <v>80</v>
      </c>
      <c r="D21" s="14" t="s">
        <v>82</v>
      </c>
      <c r="E21" s="14" t="n">
        <v>31</v>
      </c>
      <c r="F21" s="15" t="s">
        <v>13</v>
      </c>
      <c r="H21" s="16" t="s">
        <v>14</v>
      </c>
      <c r="I21" s="17" t="s">
        <v>83</v>
      </c>
      <c r="J21" s="12" t="n">
        <v>5</v>
      </c>
      <c r="L21" s="22" t="n">
        <v>5</v>
      </c>
      <c r="M21" s="26" t="n">
        <v>0</v>
      </c>
      <c r="N21" s="26" t="n">
        <v>0</v>
      </c>
      <c r="O21" s="26" t="n">
        <v>0</v>
      </c>
      <c r="P21" s="26" t="n">
        <v>0</v>
      </c>
      <c r="Q21" s="26" t="n">
        <v>0</v>
      </c>
      <c r="R21" s="26" t="n">
        <v>0</v>
      </c>
      <c r="S21" s="26" t="n">
        <v>0</v>
      </c>
      <c r="T21" s="26" t="n">
        <v>0</v>
      </c>
      <c r="V21" s="22" t="n">
        <v>14</v>
      </c>
      <c r="W21" s="24" t="n">
        <v>0.34</v>
      </c>
      <c r="X21" s="24" t="n">
        <v>-0.28</v>
      </c>
    </row>
    <row r="22" customFormat="false" ht="15" hidden="false" customHeight="false" outlineLevel="0" collapsed="false">
      <c r="A22" s="14" t="s">
        <v>84</v>
      </c>
      <c r="B22" s="0" t="s">
        <v>85</v>
      </c>
      <c r="C22" s="14" t="s">
        <v>84</v>
      </c>
      <c r="D22" s="14" t="s">
        <v>86</v>
      </c>
      <c r="E22" s="14" t="n">
        <v>44</v>
      </c>
      <c r="F22" s="15" t="s">
        <v>13</v>
      </c>
      <c r="H22" s="16" t="s">
        <v>87</v>
      </c>
      <c r="I22" s="17" t="s">
        <v>88</v>
      </c>
      <c r="J22" s="12" t="n">
        <v>1</v>
      </c>
      <c r="L22" s="22" t="n">
        <v>10</v>
      </c>
      <c r="M22" s="26" t="n">
        <v>5</v>
      </c>
      <c r="N22" s="26" t="n">
        <v>5</v>
      </c>
      <c r="O22" s="26" t="n">
        <v>5</v>
      </c>
      <c r="P22" s="26" t="n">
        <v>5</v>
      </c>
      <c r="Q22" s="26" t="n">
        <v>5</v>
      </c>
      <c r="R22" s="26" t="n">
        <v>5</v>
      </c>
      <c r="S22" s="26" t="n">
        <v>5</v>
      </c>
      <c r="T22" s="26" t="n">
        <v>5</v>
      </c>
      <c r="V22" s="22" t="n">
        <v>15</v>
      </c>
      <c r="W22" s="24" t="n">
        <v>0.33</v>
      </c>
      <c r="X22" s="24" t="n">
        <v>-0.27</v>
      </c>
    </row>
    <row r="23" customFormat="false" ht="15" hidden="false" customHeight="false" outlineLevel="0" collapsed="false">
      <c r="A23" s="14" t="s">
        <v>89</v>
      </c>
      <c r="B23" s="0" t="s">
        <v>90</v>
      </c>
      <c r="C23" s="14" t="s">
        <v>89</v>
      </c>
      <c r="D23" s="14" t="s">
        <v>91</v>
      </c>
      <c r="E23" s="14" t="n">
        <v>48</v>
      </c>
      <c r="F23" s="15" t="s">
        <v>13</v>
      </c>
      <c r="H23" s="16" t="s">
        <v>87</v>
      </c>
      <c r="I23" s="17" t="s">
        <v>92</v>
      </c>
      <c r="J23" s="12" t="n">
        <v>2</v>
      </c>
      <c r="L23" s="22" t="n">
        <v>15</v>
      </c>
      <c r="M23" s="26" t="n">
        <v>10</v>
      </c>
      <c r="N23" s="26" t="n">
        <v>10</v>
      </c>
      <c r="O23" s="26" t="n">
        <v>10</v>
      </c>
      <c r="P23" s="26" t="n">
        <v>10</v>
      </c>
      <c r="Q23" s="26" t="n">
        <v>10</v>
      </c>
      <c r="R23" s="26" t="n">
        <v>10</v>
      </c>
      <c r="S23" s="26" t="n">
        <v>10</v>
      </c>
      <c r="T23" s="26" t="n">
        <v>10</v>
      </c>
      <c r="V23" s="22" t="n">
        <v>16</v>
      </c>
      <c r="W23" s="24" t="n">
        <v>0.31</v>
      </c>
      <c r="X23" s="24" t="n">
        <v>-0.28</v>
      </c>
    </row>
    <row r="24" customFormat="false" ht="15" hidden="false" customHeight="false" outlineLevel="0" collapsed="false">
      <c r="A24" s="14" t="s">
        <v>93</v>
      </c>
      <c r="B24" s="0" t="s">
        <v>94</v>
      </c>
      <c r="C24" s="14" t="s">
        <v>93</v>
      </c>
      <c r="D24" s="14" t="s">
        <v>95</v>
      </c>
      <c r="E24" s="14" t="n">
        <v>50</v>
      </c>
      <c r="F24" s="15" t="s">
        <v>13</v>
      </c>
      <c r="H24" s="16" t="s">
        <v>87</v>
      </c>
      <c r="I24" s="17" t="s">
        <v>96</v>
      </c>
      <c r="J24" s="12" t="n">
        <v>3</v>
      </c>
      <c r="L24" s="22" t="n">
        <v>20</v>
      </c>
      <c r="M24" s="26" t="n">
        <v>15</v>
      </c>
      <c r="N24" s="26" t="n">
        <v>15</v>
      </c>
      <c r="O24" s="26" t="n">
        <v>15</v>
      </c>
      <c r="P24" s="26" t="n">
        <v>15</v>
      </c>
      <c r="Q24" s="26" t="n">
        <v>15</v>
      </c>
      <c r="R24" s="26" t="n">
        <v>15</v>
      </c>
      <c r="S24" s="26" t="n">
        <v>15</v>
      </c>
      <c r="T24" s="26" t="n">
        <v>10</v>
      </c>
      <c r="V24" s="22" t="n">
        <v>17</v>
      </c>
      <c r="W24" s="24" t="n">
        <v>0.3</v>
      </c>
      <c r="X24" s="24" t="n">
        <v>-0.28</v>
      </c>
    </row>
    <row r="25" customFormat="false" ht="15" hidden="false" customHeight="false" outlineLevel="0" collapsed="false">
      <c r="A25" s="14" t="s">
        <v>97</v>
      </c>
      <c r="B25" s="0" t="s">
        <v>98</v>
      </c>
      <c r="C25" s="14" t="s">
        <v>97</v>
      </c>
      <c r="D25" s="14" t="s">
        <v>99</v>
      </c>
      <c r="E25" s="14" t="n">
        <v>52</v>
      </c>
      <c r="F25" s="15" t="s">
        <v>13</v>
      </c>
      <c r="H25" s="16" t="s">
        <v>87</v>
      </c>
      <c r="I25" s="17" t="s">
        <v>100</v>
      </c>
      <c r="J25" s="12" t="n">
        <v>1</v>
      </c>
      <c r="L25" s="22" t="n">
        <v>999</v>
      </c>
      <c r="M25" s="26" t="n">
        <v>20</v>
      </c>
      <c r="N25" s="26" t="n">
        <v>20</v>
      </c>
      <c r="O25" s="26" t="n">
        <v>20</v>
      </c>
      <c r="P25" s="26" t="n">
        <v>20</v>
      </c>
      <c r="Q25" s="26" t="n">
        <v>20</v>
      </c>
      <c r="R25" s="26" t="n">
        <v>20</v>
      </c>
      <c r="S25" s="26" t="n">
        <v>20</v>
      </c>
      <c r="T25" s="26" t="n">
        <v>20</v>
      </c>
      <c r="V25" s="22" t="n">
        <v>18</v>
      </c>
      <c r="W25" s="24" t="n">
        <v>0.29</v>
      </c>
      <c r="X25" s="24" t="n">
        <v>-0.28</v>
      </c>
    </row>
    <row r="26" customFormat="false" ht="15" hidden="false" customHeight="false" outlineLevel="0" collapsed="false">
      <c r="A26" s="14" t="s">
        <v>101</v>
      </c>
      <c r="B26" s="0" t="s">
        <v>102</v>
      </c>
      <c r="C26" s="14" t="s">
        <v>101</v>
      </c>
      <c r="D26" s="14" t="s">
        <v>103</v>
      </c>
      <c r="E26" s="14" t="n">
        <v>112</v>
      </c>
      <c r="F26" s="15" t="s">
        <v>13</v>
      </c>
      <c r="H26" s="16" t="s">
        <v>87</v>
      </c>
      <c r="I26" s="17" t="s">
        <v>104</v>
      </c>
      <c r="J26" s="12" t="n">
        <v>2</v>
      </c>
      <c r="V26" s="22" t="n">
        <v>19</v>
      </c>
      <c r="W26" s="24" t="n">
        <v>0.27</v>
      </c>
      <c r="X26" s="24" t="n">
        <v>-0.29</v>
      </c>
    </row>
    <row r="27" customFormat="false" ht="15" hidden="false" customHeight="false" outlineLevel="0" collapsed="false">
      <c r="A27" s="14" t="s">
        <v>105</v>
      </c>
      <c r="B27" s="0" t="s">
        <v>106</v>
      </c>
      <c r="C27" s="14" t="s">
        <v>105</v>
      </c>
      <c r="D27" s="14" t="s">
        <v>107</v>
      </c>
      <c r="E27" s="14" t="n">
        <v>56</v>
      </c>
      <c r="F27" s="15" t="s">
        <v>73</v>
      </c>
      <c r="H27" s="16" t="s">
        <v>87</v>
      </c>
      <c r="I27" s="17" t="s">
        <v>108</v>
      </c>
      <c r="J27" s="12" t="n">
        <v>3</v>
      </c>
      <c r="V27" s="22" t="n">
        <v>20</v>
      </c>
      <c r="W27" s="24" t="n">
        <v>0.26</v>
      </c>
      <c r="X27" s="24" t="n">
        <v>-0.29</v>
      </c>
    </row>
    <row r="28" customFormat="false" ht="15" hidden="false" customHeight="false" outlineLevel="0" collapsed="false">
      <c r="A28" s="14" t="s">
        <v>109</v>
      </c>
      <c r="B28" s="0" t="s">
        <v>110</v>
      </c>
      <c r="C28" s="14" t="s">
        <v>109</v>
      </c>
      <c r="D28" s="14" t="s">
        <v>111</v>
      </c>
      <c r="E28" s="14" t="n">
        <v>84</v>
      </c>
      <c r="F28" s="15" t="s">
        <v>13</v>
      </c>
      <c r="H28" s="16" t="s">
        <v>87</v>
      </c>
      <c r="I28" s="17" t="s">
        <v>112</v>
      </c>
      <c r="J28" s="12" t="n">
        <v>4</v>
      </c>
      <c r="V28" s="22" t="n">
        <v>90</v>
      </c>
      <c r="W28" s="24" t="n">
        <v>0.2</v>
      </c>
      <c r="X28" s="24" t="n">
        <v>-0.2</v>
      </c>
    </row>
    <row r="29" customFormat="false" ht="15" hidden="false" customHeight="false" outlineLevel="0" collapsed="false">
      <c r="A29" s="14" t="s">
        <v>113</v>
      </c>
      <c r="B29" s="0" t="s">
        <v>114</v>
      </c>
      <c r="C29" s="14" t="s">
        <v>113</v>
      </c>
      <c r="D29" s="14" t="s">
        <v>115</v>
      </c>
      <c r="E29" s="14" t="n">
        <v>204</v>
      </c>
      <c r="F29" s="15" t="s">
        <v>13</v>
      </c>
      <c r="L29" s="0" t="s">
        <v>116</v>
      </c>
      <c r="M29" s="27" t="s">
        <v>117</v>
      </c>
      <c r="N29" s="27" t="s">
        <v>118</v>
      </c>
      <c r="V29" s="22" t="n">
        <v>100</v>
      </c>
      <c r="W29" s="24" t="n">
        <v>0.2</v>
      </c>
      <c r="X29" s="24" t="n">
        <v>-0.2</v>
      </c>
    </row>
    <row r="30" customFormat="false" ht="15" hidden="false" customHeight="true" outlineLevel="0" collapsed="false">
      <c r="A30" s="14" t="s">
        <v>119</v>
      </c>
      <c r="B30" s="0" t="s">
        <v>120</v>
      </c>
      <c r="C30" s="14" t="s">
        <v>119</v>
      </c>
      <c r="D30" s="14" t="s">
        <v>121</v>
      </c>
      <c r="E30" s="14" t="n">
        <v>60</v>
      </c>
      <c r="F30" s="15" t="s">
        <v>13</v>
      </c>
      <c r="L30" s="11" t="s">
        <v>122</v>
      </c>
      <c r="M30" s="28" t="n">
        <v>-0.22</v>
      </c>
      <c r="N30" s="28" t="n">
        <v>-0.22</v>
      </c>
    </row>
    <row r="31" customFormat="false" ht="14.9" hidden="false" customHeight="false" outlineLevel="0" collapsed="false">
      <c r="A31" s="14" t="s">
        <v>123</v>
      </c>
      <c r="B31" s="0" t="s">
        <v>124</v>
      </c>
      <c r="C31" s="14" t="s">
        <v>123</v>
      </c>
      <c r="D31" s="14" t="s">
        <v>125</v>
      </c>
      <c r="E31" s="14" t="n">
        <v>64</v>
      </c>
      <c r="F31" s="15" t="s">
        <v>13</v>
      </c>
      <c r="H31" s="11" t="s">
        <v>126</v>
      </c>
      <c r="I31" s="29"/>
      <c r="L31" s="11" t="s">
        <v>127</v>
      </c>
      <c r="M31" s="28" t="n">
        <v>-0.39</v>
      </c>
      <c r="N31" s="28" t="n">
        <v>-0.49</v>
      </c>
      <c r="W31" s="0" t="s">
        <v>128</v>
      </c>
      <c r="AA31" s="0" t="n">
        <v>0.01</v>
      </c>
    </row>
    <row r="32" customFormat="false" ht="15" hidden="false" customHeight="false" outlineLevel="0" collapsed="false">
      <c r="A32" s="14" t="s">
        <v>129</v>
      </c>
      <c r="B32" s="0" t="s">
        <v>130</v>
      </c>
      <c r="C32" s="14" t="s">
        <v>129</v>
      </c>
      <c r="D32" s="14" t="s">
        <v>131</v>
      </c>
      <c r="E32" s="14" t="n">
        <v>68</v>
      </c>
      <c r="F32" s="15" t="s">
        <v>13</v>
      </c>
      <c r="H32" s="29"/>
      <c r="I32" s="29"/>
      <c r="W32" s="0" t="s">
        <v>132</v>
      </c>
      <c r="AA32" s="0" t="s">
        <v>133</v>
      </c>
    </row>
    <row r="33" customFormat="false" ht="15" hidden="false" customHeight="false" outlineLevel="0" collapsed="false">
      <c r="A33" s="14" t="s">
        <v>134</v>
      </c>
      <c r="B33" s="0" t="s">
        <v>135</v>
      </c>
      <c r="C33" s="14" t="s">
        <v>134</v>
      </c>
      <c r="D33" s="14" t="s">
        <v>136</v>
      </c>
      <c r="E33" s="14" t="n">
        <v>70</v>
      </c>
      <c r="F33" s="15" t="s">
        <v>13</v>
      </c>
      <c r="H33" s="11" t="s">
        <v>137</v>
      </c>
      <c r="I33" s="28" t="n">
        <v>0.25</v>
      </c>
      <c r="L33" s="0" t="s">
        <v>138</v>
      </c>
      <c r="W33" s="0" t="s">
        <v>139</v>
      </c>
      <c r="AA33" s="0" t="s">
        <v>133</v>
      </c>
    </row>
    <row r="34" customFormat="false" ht="15" hidden="false" customHeight="false" outlineLevel="0" collapsed="false">
      <c r="A34" s="14" t="s">
        <v>140</v>
      </c>
      <c r="B34" s="0" t="s">
        <v>141</v>
      </c>
      <c r="C34" s="14" t="s">
        <v>140</v>
      </c>
      <c r="D34" s="14" t="s">
        <v>142</v>
      </c>
      <c r="E34" s="14" t="n">
        <v>72</v>
      </c>
      <c r="F34" s="15" t="s">
        <v>13</v>
      </c>
      <c r="H34" s="11" t="s">
        <v>143</v>
      </c>
      <c r="I34" s="28" t="n">
        <v>-0.25</v>
      </c>
      <c r="L34" s="11" t="s">
        <v>144</v>
      </c>
      <c r="M34" s="28" t="n">
        <v>-0.25</v>
      </c>
    </row>
    <row r="35" customFormat="false" ht="15" hidden="false" customHeight="false" outlineLevel="0" collapsed="false">
      <c r="A35" s="14" t="s">
        <v>145</v>
      </c>
      <c r="B35" s="21" t="s">
        <v>146</v>
      </c>
      <c r="C35" s="14" t="s">
        <v>145</v>
      </c>
      <c r="D35" s="14" t="s">
        <v>147</v>
      </c>
      <c r="E35" s="14" t="n">
        <v>74</v>
      </c>
      <c r="F35" s="15" t="s">
        <v>13</v>
      </c>
      <c r="H35" s="29"/>
      <c r="I35" s="29"/>
    </row>
    <row r="36" customFormat="false" ht="15" hidden="false" customHeight="false" outlineLevel="0" collapsed="false">
      <c r="A36" s="14" t="s">
        <v>148</v>
      </c>
      <c r="B36" s="0" t="s">
        <v>149</v>
      </c>
      <c r="C36" s="14" t="s">
        <v>148</v>
      </c>
      <c r="D36" s="14" t="s">
        <v>150</v>
      </c>
      <c r="E36" s="14" t="n">
        <v>76</v>
      </c>
      <c r="F36" s="15" t="s">
        <v>13</v>
      </c>
    </row>
    <row r="37" customFormat="false" ht="15" hidden="false" customHeight="false" outlineLevel="0" collapsed="false">
      <c r="A37" s="14" t="s">
        <v>151</v>
      </c>
      <c r="B37" s="0" t="s">
        <v>152</v>
      </c>
      <c r="C37" s="14" t="s">
        <v>151</v>
      </c>
      <c r="D37" s="14" t="s">
        <v>153</v>
      </c>
      <c r="E37" s="14" t="n">
        <v>92</v>
      </c>
      <c r="F37" s="15" t="s">
        <v>13</v>
      </c>
    </row>
    <row r="38" customFormat="false" ht="15" hidden="false" customHeight="false" outlineLevel="0" collapsed="false">
      <c r="A38" s="14" t="s">
        <v>154</v>
      </c>
      <c r="B38" s="21" t="s">
        <v>155</v>
      </c>
      <c r="C38" s="14" t="s">
        <v>154</v>
      </c>
      <c r="D38" s="14" t="s">
        <v>156</v>
      </c>
      <c r="E38" s="14" t="n">
        <v>86</v>
      </c>
      <c r="F38" s="15" t="s">
        <v>13</v>
      </c>
      <c r="H38" s="30" t="s">
        <v>157</v>
      </c>
      <c r="I38" s="31" t="s">
        <v>158</v>
      </c>
    </row>
    <row r="39" customFormat="false" ht="15" hidden="false" customHeight="false" outlineLevel="0" collapsed="false">
      <c r="A39" s="14" t="s">
        <v>159</v>
      </c>
      <c r="B39" s="0" t="s">
        <v>160</v>
      </c>
      <c r="C39" s="14" t="s">
        <v>159</v>
      </c>
      <c r="D39" s="14" t="s">
        <v>161</v>
      </c>
      <c r="E39" s="14" t="n">
        <v>96</v>
      </c>
      <c r="F39" s="15" t="s">
        <v>13</v>
      </c>
      <c r="H39" s="32" t="s">
        <v>162</v>
      </c>
      <c r="I39" s="33" t="n">
        <v>0</v>
      </c>
    </row>
    <row r="40" customFormat="false" ht="15" hidden="false" customHeight="false" outlineLevel="0" collapsed="false">
      <c r="A40" s="14" t="s">
        <v>163</v>
      </c>
      <c r="B40" s="0" t="s">
        <v>164</v>
      </c>
      <c r="C40" s="14" t="s">
        <v>163</v>
      </c>
      <c r="D40" s="14" t="s">
        <v>165</v>
      </c>
      <c r="E40" s="14" t="n">
        <v>100</v>
      </c>
      <c r="F40" s="15" t="s">
        <v>73</v>
      </c>
      <c r="H40" s="32" t="s">
        <v>166</v>
      </c>
      <c r="I40" s="33" t="n">
        <v>0.0148533333333333</v>
      </c>
    </row>
    <row r="41" customFormat="false" ht="15" hidden="false" customHeight="false" outlineLevel="0" collapsed="false">
      <c r="A41" s="14" t="s">
        <v>167</v>
      </c>
      <c r="B41" s="0" t="s">
        <v>168</v>
      </c>
      <c r="C41" s="14" t="s">
        <v>167</v>
      </c>
      <c r="D41" s="14" t="s">
        <v>169</v>
      </c>
      <c r="E41" s="14" t="n">
        <v>854</v>
      </c>
      <c r="F41" s="15" t="s">
        <v>13</v>
      </c>
      <c r="H41" s="32" t="s">
        <v>170</v>
      </c>
      <c r="I41" s="34" t="n">
        <f aca="false">I50</f>
        <v>0.00994</v>
      </c>
    </row>
    <row r="42" customFormat="false" ht="15" hidden="false" customHeight="false" outlineLevel="0" collapsed="false">
      <c r="A42" s="14" t="s">
        <v>171</v>
      </c>
      <c r="B42" s="0" t="s">
        <v>172</v>
      </c>
      <c r="C42" s="14" t="s">
        <v>171</v>
      </c>
      <c r="D42" s="14" t="s">
        <v>173</v>
      </c>
      <c r="E42" s="14" t="n">
        <v>108</v>
      </c>
      <c r="F42" s="15" t="s">
        <v>13</v>
      </c>
      <c r="H42" s="32" t="s">
        <v>174</v>
      </c>
      <c r="I42" s="33" t="n">
        <v>0</v>
      </c>
    </row>
    <row r="43" customFormat="false" ht="15" hidden="false" customHeight="false" outlineLevel="0" collapsed="false">
      <c r="A43" s="14" t="s">
        <v>175</v>
      </c>
      <c r="B43" s="0" t="s">
        <v>176</v>
      </c>
      <c r="C43" s="14" t="s">
        <v>175</v>
      </c>
      <c r="D43" s="14" t="s">
        <v>177</v>
      </c>
      <c r="E43" s="14" t="n">
        <v>116</v>
      </c>
      <c r="F43" s="15" t="s">
        <v>13</v>
      </c>
      <c r="H43" s="32" t="s">
        <v>178</v>
      </c>
      <c r="I43" s="33" t="n">
        <v>0.00286</v>
      </c>
    </row>
    <row r="44" customFormat="false" ht="15" hidden="false" customHeight="false" outlineLevel="0" collapsed="false">
      <c r="A44" s="14" t="s">
        <v>179</v>
      </c>
      <c r="B44" s="0" t="s">
        <v>180</v>
      </c>
      <c r="C44" s="14" t="s">
        <v>179</v>
      </c>
      <c r="D44" s="14" t="s">
        <v>181</v>
      </c>
      <c r="E44" s="14" t="n">
        <v>120</v>
      </c>
      <c r="F44" s="15" t="s">
        <v>13</v>
      </c>
      <c r="H44" s="32" t="s">
        <v>182</v>
      </c>
      <c r="I44" s="33" t="n">
        <v>-0.00331</v>
      </c>
    </row>
    <row r="45" customFormat="false" ht="15" hidden="false" customHeight="false" outlineLevel="0" collapsed="false">
      <c r="A45" s="14" t="s">
        <v>183</v>
      </c>
      <c r="B45" s="0" t="s">
        <v>184</v>
      </c>
      <c r="C45" s="14" t="s">
        <v>183</v>
      </c>
      <c r="D45" s="14" t="s">
        <v>185</v>
      </c>
      <c r="E45" s="14" t="n">
        <v>124</v>
      </c>
      <c r="F45" s="15" t="s">
        <v>73</v>
      </c>
      <c r="H45" s="32" t="s">
        <v>186</v>
      </c>
      <c r="I45" s="33" t="n">
        <v>-0.00271</v>
      </c>
    </row>
    <row r="46" customFormat="false" ht="15" hidden="false" customHeight="false" outlineLevel="0" collapsed="false">
      <c r="A46" s="14" t="s">
        <v>187</v>
      </c>
      <c r="B46" s="0" t="s">
        <v>188</v>
      </c>
      <c r="C46" s="14" t="s">
        <v>187</v>
      </c>
      <c r="D46" s="14" t="s">
        <v>189</v>
      </c>
      <c r="E46" s="14" t="n">
        <v>132</v>
      </c>
      <c r="F46" s="15" t="s">
        <v>13</v>
      </c>
      <c r="H46" s="32" t="s">
        <v>190</v>
      </c>
      <c r="I46" s="33" t="n">
        <v>0.0068</v>
      </c>
    </row>
    <row r="47" customFormat="false" ht="15" hidden="false" customHeight="false" outlineLevel="0" collapsed="false">
      <c r="A47" s="14" t="s">
        <v>191</v>
      </c>
      <c r="B47" s="21" t="s">
        <v>192</v>
      </c>
      <c r="C47" s="14" t="s">
        <v>191</v>
      </c>
      <c r="D47" s="14" t="s">
        <v>193</v>
      </c>
      <c r="E47" s="14" t="n">
        <v>136</v>
      </c>
      <c r="F47" s="15" t="s">
        <v>13</v>
      </c>
      <c r="H47" s="32" t="s">
        <v>194</v>
      </c>
      <c r="I47" s="33" t="n">
        <v>0.00307</v>
      </c>
    </row>
    <row r="48" customFormat="false" ht="15" hidden="false" customHeight="false" outlineLevel="0" collapsed="false">
      <c r="A48" s="14" t="s">
        <v>195</v>
      </c>
      <c r="B48" s="0" t="s">
        <v>196</v>
      </c>
      <c r="C48" s="14" t="s">
        <v>195</v>
      </c>
      <c r="D48" s="14" t="s">
        <v>197</v>
      </c>
      <c r="E48" s="14" t="n">
        <v>140</v>
      </c>
      <c r="F48" s="15" t="s">
        <v>13</v>
      </c>
      <c r="H48" s="32" t="s">
        <v>198</v>
      </c>
      <c r="I48" s="33" t="n">
        <v>0.00462</v>
      </c>
    </row>
    <row r="49" customFormat="false" ht="15" hidden="false" customHeight="false" outlineLevel="0" collapsed="false">
      <c r="A49" s="14" t="s">
        <v>199</v>
      </c>
      <c r="B49" s="0" t="s">
        <v>200</v>
      </c>
      <c r="C49" s="14" t="s">
        <v>199</v>
      </c>
      <c r="D49" s="14" t="s">
        <v>201</v>
      </c>
      <c r="E49" s="14" t="n">
        <v>148</v>
      </c>
      <c r="F49" s="15" t="s">
        <v>13</v>
      </c>
      <c r="H49" s="32" t="s">
        <v>202</v>
      </c>
      <c r="I49" s="33" t="n">
        <v>0.01554</v>
      </c>
    </row>
    <row r="50" customFormat="false" ht="15" hidden="false" customHeight="false" outlineLevel="0" collapsed="false">
      <c r="A50" s="14" t="s">
        <v>203</v>
      </c>
      <c r="B50" s="0" t="s">
        <v>204</v>
      </c>
      <c r="C50" s="14" t="s">
        <v>203</v>
      </c>
      <c r="D50" s="14" t="s">
        <v>205</v>
      </c>
      <c r="E50" s="14" t="n">
        <v>152</v>
      </c>
      <c r="F50" s="15" t="s">
        <v>73</v>
      </c>
      <c r="H50" s="32" t="s">
        <v>206</v>
      </c>
      <c r="I50" s="33" t="n">
        <v>0.00994</v>
      </c>
    </row>
    <row r="51" customFormat="false" ht="15" hidden="false" customHeight="false" outlineLevel="0" collapsed="false">
      <c r="A51" s="14" t="s">
        <v>207</v>
      </c>
      <c r="B51" s="0" t="s">
        <v>208</v>
      </c>
      <c r="C51" s="14" t="s">
        <v>207</v>
      </c>
      <c r="D51" s="14" t="s">
        <v>209</v>
      </c>
      <c r="E51" s="14" t="n">
        <v>156</v>
      </c>
      <c r="F51" s="15" t="s">
        <v>13</v>
      </c>
      <c r="H51" s="32" t="s">
        <v>210</v>
      </c>
      <c r="I51" s="34" t="n">
        <f aca="false">I50</f>
        <v>0.00994</v>
      </c>
    </row>
    <row r="52" customFormat="false" ht="15" hidden="false" customHeight="false" outlineLevel="0" collapsed="false">
      <c r="A52" s="14" t="s">
        <v>211</v>
      </c>
      <c r="B52" s="0" t="s">
        <v>212</v>
      </c>
      <c r="C52" s="14" t="s">
        <v>211</v>
      </c>
      <c r="D52" s="14" t="s">
        <v>213</v>
      </c>
      <c r="E52" s="14" t="n">
        <v>344</v>
      </c>
      <c r="F52" s="15" t="s">
        <v>13</v>
      </c>
      <c r="H52" s="32" t="s">
        <v>214</v>
      </c>
      <c r="I52" s="33" t="n">
        <v>0.02</v>
      </c>
    </row>
    <row r="53" customFormat="false" ht="15" hidden="false" customHeight="false" outlineLevel="0" collapsed="false">
      <c r="A53" s="14" t="s">
        <v>215</v>
      </c>
      <c r="B53" s="0" t="s">
        <v>216</v>
      </c>
      <c r="C53" s="14" t="s">
        <v>215</v>
      </c>
      <c r="D53" s="14" t="s">
        <v>217</v>
      </c>
      <c r="E53" s="14" t="n">
        <v>446</v>
      </c>
      <c r="F53" s="15" t="s">
        <v>13</v>
      </c>
      <c r="H53" s="32" t="s">
        <v>218</v>
      </c>
      <c r="I53" s="35" t="n">
        <f aca="false">I44</f>
        <v>-0.00331</v>
      </c>
    </row>
    <row r="54" customFormat="false" ht="15" hidden="false" customHeight="false" outlineLevel="0" collapsed="false">
      <c r="A54" s="14" t="s">
        <v>219</v>
      </c>
      <c r="B54" s="21" t="s">
        <v>220</v>
      </c>
      <c r="C54" s="14" t="s">
        <v>219</v>
      </c>
      <c r="D54" s="14" t="s">
        <v>221</v>
      </c>
      <c r="E54" s="14" t="n">
        <v>162</v>
      </c>
      <c r="F54" s="15" t="s">
        <v>13</v>
      </c>
      <c r="H54" s="32" t="s">
        <v>222</v>
      </c>
      <c r="I54" s="35" t="n">
        <f aca="false">I45</f>
        <v>-0.00271</v>
      </c>
    </row>
    <row r="55" customFormat="false" ht="15" hidden="false" customHeight="false" outlineLevel="0" collapsed="false">
      <c r="A55" s="14" t="s">
        <v>223</v>
      </c>
      <c r="B55" s="21" t="s">
        <v>224</v>
      </c>
      <c r="C55" s="14" t="s">
        <v>223</v>
      </c>
      <c r="D55" s="14" t="s">
        <v>225</v>
      </c>
      <c r="E55" s="14" t="n">
        <v>166</v>
      </c>
      <c r="F55" s="15" t="s">
        <v>13</v>
      </c>
      <c r="H55" s="32" t="s">
        <v>226</v>
      </c>
      <c r="I55" s="35" t="n">
        <f aca="false">I50</f>
        <v>0.00994</v>
      </c>
    </row>
    <row r="56" customFormat="false" ht="15" hidden="false" customHeight="false" outlineLevel="0" collapsed="false">
      <c r="A56" s="14" t="s">
        <v>227</v>
      </c>
      <c r="B56" s="0" t="s">
        <v>228</v>
      </c>
      <c r="C56" s="14" t="s">
        <v>227</v>
      </c>
      <c r="D56" s="14" t="s">
        <v>229</v>
      </c>
      <c r="E56" s="14" t="n">
        <v>170</v>
      </c>
      <c r="F56" s="15" t="s">
        <v>13</v>
      </c>
      <c r="H56" s="32" t="s">
        <v>230</v>
      </c>
      <c r="I56" s="35" t="n">
        <f aca="false">I50</f>
        <v>0.00994</v>
      </c>
    </row>
    <row r="57" customFormat="false" ht="15" hidden="false" customHeight="false" outlineLevel="0" collapsed="false">
      <c r="A57" s="14" t="s">
        <v>231</v>
      </c>
      <c r="B57" s="0" t="s">
        <v>232</v>
      </c>
      <c r="C57" s="14" t="s">
        <v>231</v>
      </c>
      <c r="D57" s="14" t="s">
        <v>233</v>
      </c>
      <c r="E57" s="14" t="n">
        <v>174</v>
      </c>
      <c r="F57" s="15" t="s">
        <v>13</v>
      </c>
      <c r="H57" s="32" t="s">
        <v>234</v>
      </c>
      <c r="I57" s="35" t="n">
        <f aca="false">I56</f>
        <v>0.00994</v>
      </c>
    </row>
    <row r="58" customFormat="false" ht="15" hidden="false" customHeight="false" outlineLevel="0" collapsed="false">
      <c r="A58" s="14" t="s">
        <v>235</v>
      </c>
      <c r="B58" s="0" t="s">
        <v>236</v>
      </c>
      <c r="C58" s="14" t="s">
        <v>235</v>
      </c>
      <c r="D58" s="14" t="s">
        <v>237</v>
      </c>
      <c r="E58" s="14" t="n">
        <v>178</v>
      </c>
      <c r="F58" s="15" t="s">
        <v>13</v>
      </c>
      <c r="H58" s="32"/>
      <c r="I58" s="36"/>
    </row>
    <row r="59" customFormat="false" ht="15" hidden="false" customHeight="false" outlineLevel="0" collapsed="false">
      <c r="A59" s="37" t="s">
        <v>238</v>
      </c>
      <c r="B59" s="0" t="s">
        <v>239</v>
      </c>
      <c r="C59" s="37" t="s">
        <v>238</v>
      </c>
      <c r="D59" s="37" t="s">
        <v>240</v>
      </c>
      <c r="E59" s="37" t="n">
        <v>180</v>
      </c>
      <c r="F59" s="15" t="s">
        <v>13</v>
      </c>
      <c r="H59" s="38"/>
      <c r="I59" s="39"/>
    </row>
    <row r="60" customFormat="false" ht="15" hidden="false" customHeight="false" outlineLevel="0" collapsed="false">
      <c r="A60" s="14" t="s">
        <v>241</v>
      </c>
      <c r="B60" s="21" t="s">
        <v>242</v>
      </c>
      <c r="C60" s="14" t="s">
        <v>241</v>
      </c>
      <c r="D60" s="14" t="s">
        <v>243</v>
      </c>
      <c r="E60" s="14" t="n">
        <v>184</v>
      </c>
      <c r="F60" s="15" t="s">
        <v>13</v>
      </c>
    </row>
    <row r="61" customFormat="false" ht="15" hidden="false" customHeight="false" outlineLevel="0" collapsed="false">
      <c r="A61" s="14" t="s">
        <v>244</v>
      </c>
      <c r="B61" s="0" t="s">
        <v>245</v>
      </c>
      <c r="C61" s="14" t="s">
        <v>244</v>
      </c>
      <c r="D61" s="14" t="s">
        <v>246</v>
      </c>
      <c r="E61" s="14" t="n">
        <v>188</v>
      </c>
      <c r="F61" s="15" t="s">
        <v>13</v>
      </c>
    </row>
    <row r="62" customFormat="false" ht="15" hidden="false" customHeight="false" outlineLevel="0" collapsed="false">
      <c r="A62" s="14" t="s">
        <v>247</v>
      </c>
      <c r="B62" s="0" t="s">
        <v>248</v>
      </c>
      <c r="C62" s="14" t="s">
        <v>247</v>
      </c>
      <c r="D62" s="14" t="s">
        <v>249</v>
      </c>
      <c r="E62" s="14" t="n">
        <v>384</v>
      </c>
      <c r="F62" s="15" t="s">
        <v>13</v>
      </c>
    </row>
    <row r="63" customFormat="false" ht="15" hidden="false" customHeight="false" outlineLevel="0" collapsed="false">
      <c r="A63" s="14" t="s">
        <v>250</v>
      </c>
      <c r="B63" s="0" t="s">
        <v>251</v>
      </c>
      <c r="C63" s="14" t="s">
        <v>250</v>
      </c>
      <c r="D63" s="14" t="s">
        <v>252</v>
      </c>
      <c r="E63" s="14" t="n">
        <v>191</v>
      </c>
      <c r="F63" s="15" t="s">
        <v>73</v>
      </c>
    </row>
    <row r="64" customFormat="false" ht="15" hidden="false" customHeight="false" outlineLevel="0" collapsed="false">
      <c r="A64" s="14" t="s">
        <v>253</v>
      </c>
      <c r="B64" s="0" t="s">
        <v>254</v>
      </c>
      <c r="C64" s="14" t="s">
        <v>253</v>
      </c>
      <c r="D64" s="14" t="s">
        <v>255</v>
      </c>
      <c r="E64" s="14" t="n">
        <v>192</v>
      </c>
      <c r="F64" s="15" t="s">
        <v>13</v>
      </c>
    </row>
    <row r="65" customFormat="false" ht="15" hidden="false" customHeight="false" outlineLevel="0" collapsed="false">
      <c r="A65" s="14" t="s">
        <v>256</v>
      </c>
      <c r="B65" s="0" t="s">
        <v>257</v>
      </c>
      <c r="C65" s="14" t="s">
        <v>256</v>
      </c>
      <c r="D65" s="14" t="s">
        <v>258</v>
      </c>
      <c r="E65" s="14" t="n">
        <v>196</v>
      </c>
      <c r="F65" s="15" t="s">
        <v>73</v>
      </c>
    </row>
    <row r="66" customFormat="false" ht="15" hidden="false" customHeight="false" outlineLevel="0" collapsed="false">
      <c r="A66" s="14" t="s">
        <v>259</v>
      </c>
      <c r="B66" s="0" t="s">
        <v>260</v>
      </c>
      <c r="C66" s="14" t="s">
        <v>259</v>
      </c>
      <c r="D66" s="14" t="s">
        <v>261</v>
      </c>
      <c r="E66" s="14" t="n">
        <v>203</v>
      </c>
      <c r="F66" s="15" t="s">
        <v>73</v>
      </c>
    </row>
    <row r="67" customFormat="false" ht="15" hidden="false" customHeight="false" outlineLevel="0" collapsed="false">
      <c r="A67" s="14" t="s">
        <v>262</v>
      </c>
      <c r="B67" s="0" t="s">
        <v>263</v>
      </c>
      <c r="C67" s="14" t="s">
        <v>262</v>
      </c>
      <c r="D67" s="14" t="s">
        <v>264</v>
      </c>
      <c r="E67" s="14" t="n">
        <v>208</v>
      </c>
      <c r="F67" s="15" t="s">
        <v>73</v>
      </c>
    </row>
    <row r="68" customFormat="false" ht="15" hidden="false" customHeight="false" outlineLevel="0" collapsed="false">
      <c r="A68" s="14" t="s">
        <v>265</v>
      </c>
      <c r="B68" s="0" t="s">
        <v>266</v>
      </c>
      <c r="C68" s="14" t="s">
        <v>265</v>
      </c>
      <c r="D68" s="14" t="s">
        <v>267</v>
      </c>
      <c r="E68" s="14" t="n">
        <v>262</v>
      </c>
      <c r="F68" s="15" t="s">
        <v>13</v>
      </c>
    </row>
    <row r="69" customFormat="false" ht="15" hidden="false" customHeight="false" outlineLevel="0" collapsed="false">
      <c r="A69" s="14" t="s">
        <v>268</v>
      </c>
      <c r="B69" s="0" t="s">
        <v>269</v>
      </c>
      <c r="C69" s="14" t="s">
        <v>268</v>
      </c>
      <c r="D69" s="14" t="s">
        <v>270</v>
      </c>
      <c r="E69" s="14" t="n">
        <v>212</v>
      </c>
      <c r="F69" s="15" t="s">
        <v>13</v>
      </c>
    </row>
    <row r="70" customFormat="false" ht="15" hidden="false" customHeight="false" outlineLevel="0" collapsed="false">
      <c r="A70" s="14" t="s">
        <v>271</v>
      </c>
      <c r="B70" s="0" t="s">
        <v>272</v>
      </c>
      <c r="C70" s="14" t="s">
        <v>271</v>
      </c>
      <c r="D70" s="14" t="s">
        <v>273</v>
      </c>
      <c r="E70" s="14" t="n">
        <v>214</v>
      </c>
      <c r="F70" s="15" t="s">
        <v>13</v>
      </c>
    </row>
    <row r="71" customFormat="false" ht="15" hidden="false" customHeight="false" outlineLevel="0" collapsed="false">
      <c r="A71" s="14" t="s">
        <v>274</v>
      </c>
      <c r="B71" s="0" t="s">
        <v>275</v>
      </c>
      <c r="C71" s="14" t="s">
        <v>274</v>
      </c>
      <c r="D71" s="14" t="s">
        <v>276</v>
      </c>
      <c r="E71" s="14" t="n">
        <v>218</v>
      </c>
      <c r="F71" s="15" t="s">
        <v>13</v>
      </c>
    </row>
    <row r="72" customFormat="false" ht="15" hidden="false" customHeight="false" outlineLevel="0" collapsed="false">
      <c r="A72" s="14" t="s">
        <v>277</v>
      </c>
      <c r="B72" s="0" t="s">
        <v>278</v>
      </c>
      <c r="C72" s="14" t="s">
        <v>277</v>
      </c>
      <c r="D72" s="14" t="s">
        <v>279</v>
      </c>
      <c r="E72" s="14" t="n">
        <v>818</v>
      </c>
      <c r="F72" s="15" t="s">
        <v>13</v>
      </c>
    </row>
    <row r="73" customFormat="false" ht="15" hidden="false" customHeight="false" outlineLevel="0" collapsed="false">
      <c r="A73" s="14" t="s">
        <v>280</v>
      </c>
      <c r="B73" s="0" t="s">
        <v>281</v>
      </c>
      <c r="C73" s="14" t="s">
        <v>280</v>
      </c>
      <c r="D73" s="14" t="s">
        <v>282</v>
      </c>
      <c r="E73" s="14" t="n">
        <v>222</v>
      </c>
      <c r="F73" s="15" t="s">
        <v>13</v>
      </c>
    </row>
    <row r="74" customFormat="false" ht="15" hidden="false" customHeight="false" outlineLevel="0" collapsed="false">
      <c r="A74" s="14" t="s">
        <v>283</v>
      </c>
      <c r="B74" s="0" t="s">
        <v>284</v>
      </c>
      <c r="C74" s="14" t="s">
        <v>283</v>
      </c>
      <c r="D74" s="14" t="s">
        <v>285</v>
      </c>
      <c r="E74" s="14" t="n">
        <v>226</v>
      </c>
      <c r="F74" s="15" t="s">
        <v>13</v>
      </c>
    </row>
    <row r="75" customFormat="false" ht="15" hidden="false" customHeight="false" outlineLevel="0" collapsed="false">
      <c r="A75" s="14" t="s">
        <v>286</v>
      </c>
      <c r="B75" s="0" t="s">
        <v>287</v>
      </c>
      <c r="C75" s="14" t="s">
        <v>286</v>
      </c>
      <c r="D75" s="14" t="s">
        <v>288</v>
      </c>
      <c r="E75" s="14" t="n">
        <v>232</v>
      </c>
      <c r="F75" s="15" t="s">
        <v>13</v>
      </c>
    </row>
    <row r="76" customFormat="false" ht="15" hidden="false" customHeight="false" outlineLevel="0" collapsed="false">
      <c r="A76" s="14" t="s">
        <v>289</v>
      </c>
      <c r="B76" s="0" t="s">
        <v>290</v>
      </c>
      <c r="C76" s="14" t="s">
        <v>289</v>
      </c>
      <c r="D76" s="14" t="s">
        <v>291</v>
      </c>
      <c r="E76" s="14" t="n">
        <v>233</v>
      </c>
      <c r="F76" s="15" t="s">
        <v>73</v>
      </c>
    </row>
    <row r="77" customFormat="false" ht="15" hidden="false" customHeight="false" outlineLevel="0" collapsed="false">
      <c r="A77" s="14" t="s">
        <v>292</v>
      </c>
      <c r="B77" s="0" t="s">
        <v>293</v>
      </c>
      <c r="C77" s="14" t="s">
        <v>292</v>
      </c>
      <c r="D77" s="14" t="s">
        <v>294</v>
      </c>
      <c r="E77" s="14" t="n">
        <v>231</v>
      </c>
      <c r="F77" s="15" t="s">
        <v>13</v>
      </c>
    </row>
    <row r="78" customFormat="false" ht="15" hidden="false" customHeight="false" outlineLevel="0" collapsed="false">
      <c r="A78" s="14" t="s">
        <v>295</v>
      </c>
      <c r="B78" s="21" t="s">
        <v>296</v>
      </c>
      <c r="C78" s="14" t="s">
        <v>295</v>
      </c>
      <c r="D78" s="14" t="s">
        <v>297</v>
      </c>
      <c r="E78" s="14" t="n">
        <v>238</v>
      </c>
      <c r="F78" s="15" t="s">
        <v>13</v>
      </c>
    </row>
    <row r="79" customFormat="false" ht="15" hidden="false" customHeight="false" outlineLevel="0" collapsed="false">
      <c r="A79" s="14" t="s">
        <v>298</v>
      </c>
      <c r="B79" s="0" t="s">
        <v>299</v>
      </c>
      <c r="C79" s="14" t="s">
        <v>298</v>
      </c>
      <c r="D79" s="14" t="s">
        <v>300</v>
      </c>
      <c r="E79" s="14" t="n">
        <v>234</v>
      </c>
      <c r="F79" s="15" t="s">
        <v>13</v>
      </c>
    </row>
    <row r="80" customFormat="false" ht="15" hidden="false" customHeight="false" outlineLevel="0" collapsed="false">
      <c r="A80" s="14" t="s">
        <v>301</v>
      </c>
      <c r="B80" s="0" t="s">
        <v>302</v>
      </c>
      <c r="C80" s="14" t="s">
        <v>301</v>
      </c>
      <c r="D80" s="14" t="s">
        <v>303</v>
      </c>
      <c r="E80" s="14" t="n">
        <v>242</v>
      </c>
      <c r="F80" s="15" t="s">
        <v>13</v>
      </c>
    </row>
    <row r="81" customFormat="false" ht="15" hidden="false" customHeight="false" outlineLevel="0" collapsed="false">
      <c r="A81" s="14" t="s">
        <v>304</v>
      </c>
      <c r="B81" s="0" t="s">
        <v>305</v>
      </c>
      <c r="C81" s="14" t="s">
        <v>304</v>
      </c>
      <c r="D81" s="14" t="s">
        <v>306</v>
      </c>
      <c r="E81" s="14" t="n">
        <v>246</v>
      </c>
      <c r="F81" s="15" t="s">
        <v>73</v>
      </c>
    </row>
    <row r="82" customFormat="false" ht="15" hidden="false" customHeight="false" outlineLevel="0" collapsed="false">
      <c r="A82" s="14" t="s">
        <v>307</v>
      </c>
      <c r="B82" s="0" t="s">
        <v>308</v>
      </c>
      <c r="C82" s="14" t="s">
        <v>307</v>
      </c>
      <c r="D82" s="14" t="s">
        <v>309</v>
      </c>
      <c r="E82" s="14" t="n">
        <v>250</v>
      </c>
      <c r="F82" s="15" t="s">
        <v>73</v>
      </c>
    </row>
    <row r="83" customFormat="false" ht="15" hidden="false" customHeight="false" outlineLevel="0" collapsed="false">
      <c r="A83" s="14" t="s">
        <v>310</v>
      </c>
      <c r="B83" s="0" t="s">
        <v>311</v>
      </c>
      <c r="C83" s="14" t="s">
        <v>310</v>
      </c>
      <c r="D83" s="14" t="s">
        <v>312</v>
      </c>
      <c r="E83" s="14" t="n">
        <v>254</v>
      </c>
      <c r="F83" s="15" t="s">
        <v>13</v>
      </c>
    </row>
    <row r="84" customFormat="false" ht="15" hidden="false" customHeight="false" outlineLevel="0" collapsed="false">
      <c r="A84" s="14" t="s">
        <v>313</v>
      </c>
      <c r="B84" s="0" t="s">
        <v>314</v>
      </c>
      <c r="C84" s="14" t="s">
        <v>313</v>
      </c>
      <c r="D84" s="14" t="s">
        <v>315</v>
      </c>
      <c r="E84" s="14" t="n">
        <v>258</v>
      </c>
      <c r="F84" s="15" t="s">
        <v>13</v>
      </c>
    </row>
    <row r="85" customFormat="false" ht="15" hidden="false" customHeight="false" outlineLevel="0" collapsed="false">
      <c r="A85" s="14" t="s">
        <v>316</v>
      </c>
      <c r="B85" s="21" t="s">
        <v>317</v>
      </c>
      <c r="C85" s="14" t="s">
        <v>316</v>
      </c>
      <c r="D85" s="14" t="s">
        <v>318</v>
      </c>
      <c r="E85" s="14" t="n">
        <v>260</v>
      </c>
      <c r="F85" s="15" t="s">
        <v>13</v>
      </c>
    </row>
    <row r="86" customFormat="false" ht="15" hidden="false" customHeight="false" outlineLevel="0" collapsed="false">
      <c r="A86" s="14" t="s">
        <v>319</v>
      </c>
      <c r="B86" s="0" t="s">
        <v>320</v>
      </c>
      <c r="C86" s="14" t="s">
        <v>319</v>
      </c>
      <c r="D86" s="14" t="s">
        <v>321</v>
      </c>
      <c r="E86" s="14" t="n">
        <v>266</v>
      </c>
      <c r="F86" s="15" t="s">
        <v>13</v>
      </c>
    </row>
    <row r="87" customFormat="false" ht="15" hidden="false" customHeight="false" outlineLevel="0" collapsed="false">
      <c r="A87" s="14" t="s">
        <v>322</v>
      </c>
      <c r="B87" s="0" t="s">
        <v>323</v>
      </c>
      <c r="C87" s="14" t="s">
        <v>322</v>
      </c>
      <c r="D87" s="14" t="s">
        <v>324</v>
      </c>
      <c r="E87" s="14" t="n">
        <v>270</v>
      </c>
      <c r="F87" s="15" t="s">
        <v>13</v>
      </c>
    </row>
    <row r="88" customFormat="false" ht="15" hidden="false" customHeight="false" outlineLevel="0" collapsed="false">
      <c r="A88" s="14" t="s">
        <v>325</v>
      </c>
      <c r="B88" s="0" t="s">
        <v>326</v>
      </c>
      <c r="C88" s="14" t="s">
        <v>325</v>
      </c>
      <c r="D88" s="14" t="s">
        <v>327</v>
      </c>
      <c r="E88" s="14" t="n">
        <v>268</v>
      </c>
      <c r="F88" s="15" t="s">
        <v>13</v>
      </c>
    </row>
    <row r="89" customFormat="false" ht="15" hidden="false" customHeight="false" outlineLevel="0" collapsed="false">
      <c r="A89" s="14" t="s">
        <v>328</v>
      </c>
      <c r="B89" s="0" t="s">
        <v>329</v>
      </c>
      <c r="C89" s="14" t="s">
        <v>328</v>
      </c>
      <c r="D89" s="14" t="s">
        <v>330</v>
      </c>
      <c r="E89" s="14" t="n">
        <v>276</v>
      </c>
      <c r="F89" s="15" t="s">
        <v>73</v>
      </c>
    </row>
    <row r="90" customFormat="false" ht="15" hidden="false" customHeight="false" outlineLevel="0" collapsed="false">
      <c r="A90" s="14" t="s">
        <v>331</v>
      </c>
      <c r="B90" s="0" t="s">
        <v>332</v>
      </c>
      <c r="C90" s="14" t="s">
        <v>331</v>
      </c>
      <c r="D90" s="14" t="s">
        <v>333</v>
      </c>
      <c r="E90" s="14" t="n">
        <v>288</v>
      </c>
      <c r="F90" s="15" t="s">
        <v>13</v>
      </c>
    </row>
    <row r="91" customFormat="false" ht="15" hidden="false" customHeight="false" outlineLevel="0" collapsed="false">
      <c r="A91" s="14" t="s">
        <v>334</v>
      </c>
      <c r="B91" s="21" t="s">
        <v>335</v>
      </c>
      <c r="C91" s="14" t="s">
        <v>334</v>
      </c>
      <c r="D91" s="14" t="s">
        <v>336</v>
      </c>
      <c r="E91" s="14" t="n">
        <v>292</v>
      </c>
      <c r="F91" s="15" t="s">
        <v>13</v>
      </c>
    </row>
    <row r="92" customFormat="false" ht="15" hidden="false" customHeight="false" outlineLevel="0" collapsed="false">
      <c r="A92" s="14" t="s">
        <v>337</v>
      </c>
      <c r="B92" s="0" t="s">
        <v>338</v>
      </c>
      <c r="C92" s="14" t="s">
        <v>337</v>
      </c>
      <c r="D92" s="14" t="s">
        <v>339</v>
      </c>
      <c r="E92" s="14" t="n">
        <v>300</v>
      </c>
      <c r="F92" s="15" t="s">
        <v>73</v>
      </c>
    </row>
    <row r="93" customFormat="false" ht="15" hidden="false" customHeight="false" outlineLevel="0" collapsed="false">
      <c r="A93" s="14" t="s">
        <v>340</v>
      </c>
      <c r="B93" s="0" t="s">
        <v>341</v>
      </c>
      <c r="C93" s="14" t="s">
        <v>340</v>
      </c>
      <c r="D93" s="14" t="s">
        <v>342</v>
      </c>
      <c r="E93" s="14" t="n">
        <v>304</v>
      </c>
      <c r="F93" s="15" t="s">
        <v>13</v>
      </c>
    </row>
    <row r="94" customFormat="false" ht="15" hidden="false" customHeight="false" outlineLevel="0" collapsed="false">
      <c r="A94" s="14" t="s">
        <v>343</v>
      </c>
      <c r="B94" s="0" t="s">
        <v>344</v>
      </c>
      <c r="C94" s="14" t="s">
        <v>343</v>
      </c>
      <c r="D94" s="14" t="s">
        <v>345</v>
      </c>
      <c r="E94" s="14" t="n">
        <v>308</v>
      </c>
      <c r="F94" s="15" t="s">
        <v>13</v>
      </c>
    </row>
    <row r="95" customFormat="false" ht="15" hidden="false" customHeight="false" outlineLevel="0" collapsed="false">
      <c r="A95" s="14" t="s">
        <v>346</v>
      </c>
      <c r="B95" s="0" t="s">
        <v>347</v>
      </c>
      <c r="C95" s="14" t="s">
        <v>346</v>
      </c>
      <c r="D95" s="14" t="s">
        <v>348</v>
      </c>
      <c r="E95" s="14" t="n">
        <v>312</v>
      </c>
      <c r="F95" s="15" t="s">
        <v>13</v>
      </c>
    </row>
    <row r="96" customFormat="false" ht="15" hidden="false" customHeight="false" outlineLevel="0" collapsed="false">
      <c r="A96" s="14" t="s">
        <v>349</v>
      </c>
      <c r="B96" s="0" t="s">
        <v>350</v>
      </c>
      <c r="C96" s="14" t="s">
        <v>349</v>
      </c>
      <c r="D96" s="14" t="s">
        <v>351</v>
      </c>
      <c r="E96" s="14" t="n">
        <v>316</v>
      </c>
      <c r="F96" s="15" t="s">
        <v>13</v>
      </c>
    </row>
    <row r="97" customFormat="false" ht="15" hidden="false" customHeight="false" outlineLevel="0" collapsed="false">
      <c r="A97" s="14" t="s">
        <v>352</v>
      </c>
      <c r="B97" s="0" t="s">
        <v>353</v>
      </c>
      <c r="C97" s="14" t="s">
        <v>352</v>
      </c>
      <c r="D97" s="14" t="s">
        <v>354</v>
      </c>
      <c r="E97" s="14" t="n">
        <v>320</v>
      </c>
      <c r="F97" s="15" t="s">
        <v>13</v>
      </c>
    </row>
    <row r="98" customFormat="false" ht="15" hidden="false" customHeight="false" outlineLevel="0" collapsed="false">
      <c r="A98" s="14" t="s">
        <v>355</v>
      </c>
      <c r="B98" s="21" t="s">
        <v>356</v>
      </c>
      <c r="C98" s="14" t="s">
        <v>355</v>
      </c>
      <c r="D98" s="14" t="s">
        <v>357</v>
      </c>
      <c r="E98" s="14" t="n">
        <v>831</v>
      </c>
      <c r="F98" s="15" t="s">
        <v>13</v>
      </c>
    </row>
    <row r="99" customFormat="false" ht="15" hidden="false" customHeight="false" outlineLevel="0" collapsed="false">
      <c r="A99" s="37" t="s">
        <v>358</v>
      </c>
      <c r="B99" s="0" t="s">
        <v>359</v>
      </c>
      <c r="C99" s="37" t="s">
        <v>358</v>
      </c>
      <c r="D99" s="37" t="s">
        <v>360</v>
      </c>
      <c r="E99" s="37" t="n">
        <v>324</v>
      </c>
      <c r="F99" s="15" t="s">
        <v>13</v>
      </c>
    </row>
    <row r="100" customFormat="false" ht="15" hidden="false" customHeight="false" outlineLevel="0" collapsed="false">
      <c r="A100" s="14" t="s">
        <v>361</v>
      </c>
      <c r="B100" s="0" t="s">
        <v>362</v>
      </c>
      <c r="C100" s="14" t="s">
        <v>361</v>
      </c>
      <c r="D100" s="14" t="s">
        <v>363</v>
      </c>
      <c r="E100" s="14" t="n">
        <v>624</v>
      </c>
      <c r="F100" s="15" t="s">
        <v>13</v>
      </c>
    </row>
    <row r="101" customFormat="false" ht="15" hidden="false" customHeight="false" outlineLevel="0" collapsed="false">
      <c r="A101" s="37" t="s">
        <v>364</v>
      </c>
      <c r="B101" s="0" t="s">
        <v>365</v>
      </c>
      <c r="C101" s="37" t="s">
        <v>364</v>
      </c>
      <c r="D101" s="37" t="s">
        <v>366</v>
      </c>
      <c r="E101" s="37" t="n">
        <v>328</v>
      </c>
      <c r="F101" s="15" t="s">
        <v>13</v>
      </c>
    </row>
    <row r="102" customFormat="false" ht="15" hidden="false" customHeight="false" outlineLevel="0" collapsed="false">
      <c r="A102" s="14" t="s">
        <v>367</v>
      </c>
      <c r="B102" s="0" t="s">
        <v>368</v>
      </c>
      <c r="C102" s="14" t="s">
        <v>367</v>
      </c>
      <c r="D102" s="14" t="s">
        <v>369</v>
      </c>
      <c r="E102" s="14" t="n">
        <v>332</v>
      </c>
      <c r="F102" s="15" t="s">
        <v>13</v>
      </c>
    </row>
    <row r="103" customFormat="false" ht="15" hidden="false" customHeight="false" outlineLevel="0" collapsed="false">
      <c r="A103" s="14" t="s">
        <v>370</v>
      </c>
      <c r="B103" s="21" t="s">
        <v>371</v>
      </c>
      <c r="C103" s="14" t="s">
        <v>370</v>
      </c>
      <c r="D103" s="14" t="s">
        <v>372</v>
      </c>
      <c r="E103" s="14" t="n">
        <v>334</v>
      </c>
      <c r="F103" s="15" t="s">
        <v>13</v>
      </c>
    </row>
    <row r="104" customFormat="false" ht="15" hidden="false" customHeight="false" outlineLevel="0" collapsed="false">
      <c r="A104" s="37" t="s">
        <v>373</v>
      </c>
      <c r="B104" s="0" t="s">
        <v>374</v>
      </c>
      <c r="C104" s="37" t="s">
        <v>373</v>
      </c>
      <c r="D104" s="37" t="s">
        <v>375</v>
      </c>
      <c r="E104" s="37" t="n">
        <v>336</v>
      </c>
      <c r="F104" s="15" t="s">
        <v>13</v>
      </c>
    </row>
    <row r="105" customFormat="false" ht="15" hidden="false" customHeight="false" outlineLevel="0" collapsed="false">
      <c r="A105" s="14" t="s">
        <v>376</v>
      </c>
      <c r="B105" s="0" t="s">
        <v>377</v>
      </c>
      <c r="C105" s="14" t="s">
        <v>376</v>
      </c>
      <c r="D105" s="14" t="s">
        <v>378</v>
      </c>
      <c r="E105" s="14" t="n">
        <v>340</v>
      </c>
      <c r="F105" s="15" t="s">
        <v>13</v>
      </c>
    </row>
    <row r="106" customFormat="false" ht="15" hidden="false" customHeight="false" outlineLevel="0" collapsed="false">
      <c r="A106" s="37" t="s">
        <v>379</v>
      </c>
      <c r="B106" s="0" t="s">
        <v>380</v>
      </c>
      <c r="C106" s="37" t="s">
        <v>379</v>
      </c>
      <c r="D106" s="37" t="s">
        <v>381</v>
      </c>
      <c r="E106" s="37" t="n">
        <v>348</v>
      </c>
      <c r="F106" s="15" t="s">
        <v>73</v>
      </c>
    </row>
    <row r="107" customFormat="false" ht="15" hidden="false" customHeight="false" outlineLevel="0" collapsed="false">
      <c r="A107" s="14" t="s">
        <v>382</v>
      </c>
      <c r="B107" s="0" t="s">
        <v>383</v>
      </c>
      <c r="C107" s="14" t="s">
        <v>382</v>
      </c>
      <c r="D107" s="14" t="s">
        <v>384</v>
      </c>
      <c r="E107" s="14" t="n">
        <v>352</v>
      </c>
      <c r="F107" s="15" t="s">
        <v>73</v>
      </c>
    </row>
    <row r="108" customFormat="false" ht="15" hidden="false" customHeight="false" outlineLevel="0" collapsed="false">
      <c r="A108" s="37" t="s">
        <v>385</v>
      </c>
      <c r="B108" s="0" t="s">
        <v>386</v>
      </c>
      <c r="C108" s="37" t="s">
        <v>385</v>
      </c>
      <c r="D108" s="37" t="s">
        <v>387</v>
      </c>
      <c r="E108" s="37" t="n">
        <v>356</v>
      </c>
      <c r="F108" s="15" t="s">
        <v>13</v>
      </c>
    </row>
    <row r="109" customFormat="false" ht="15" hidden="false" customHeight="false" outlineLevel="0" collapsed="false">
      <c r="A109" s="14" t="s">
        <v>388</v>
      </c>
      <c r="B109" s="0" t="s">
        <v>389</v>
      </c>
      <c r="C109" s="14" t="s">
        <v>388</v>
      </c>
      <c r="D109" s="14" t="s">
        <v>390</v>
      </c>
      <c r="E109" s="14" t="n">
        <v>360</v>
      </c>
      <c r="F109" s="15" t="s">
        <v>13</v>
      </c>
    </row>
    <row r="110" customFormat="false" ht="15" hidden="false" customHeight="false" outlineLevel="0" collapsed="false">
      <c r="A110" s="37" t="s">
        <v>391</v>
      </c>
      <c r="B110" s="0" t="s">
        <v>392</v>
      </c>
      <c r="C110" s="37" t="s">
        <v>391</v>
      </c>
      <c r="D110" s="37" t="s">
        <v>393</v>
      </c>
      <c r="E110" s="37" t="n">
        <v>364</v>
      </c>
      <c r="F110" s="15" t="s">
        <v>13</v>
      </c>
    </row>
    <row r="111" customFormat="false" ht="15" hidden="false" customHeight="false" outlineLevel="0" collapsed="false">
      <c r="A111" s="14" t="s">
        <v>394</v>
      </c>
      <c r="B111" s="0" t="s">
        <v>395</v>
      </c>
      <c r="C111" s="14" t="s">
        <v>394</v>
      </c>
      <c r="D111" s="14" t="s">
        <v>396</v>
      </c>
      <c r="E111" s="14" t="n">
        <v>368</v>
      </c>
      <c r="F111" s="15" t="s">
        <v>13</v>
      </c>
    </row>
    <row r="112" customFormat="false" ht="15" hidden="false" customHeight="false" outlineLevel="0" collapsed="false">
      <c r="A112" s="37" t="s">
        <v>397</v>
      </c>
      <c r="B112" s="0" t="s">
        <v>398</v>
      </c>
      <c r="C112" s="37" t="s">
        <v>397</v>
      </c>
      <c r="D112" s="37" t="s">
        <v>399</v>
      </c>
      <c r="E112" s="37" t="n">
        <v>372</v>
      </c>
      <c r="F112" s="15" t="s">
        <v>73</v>
      </c>
    </row>
    <row r="113" customFormat="false" ht="15" hidden="false" customHeight="false" outlineLevel="0" collapsed="false">
      <c r="A113" s="14" t="s">
        <v>400</v>
      </c>
      <c r="B113" s="21" t="s">
        <v>401</v>
      </c>
      <c r="C113" s="14" t="s">
        <v>400</v>
      </c>
      <c r="D113" s="14" t="s">
        <v>402</v>
      </c>
      <c r="E113" s="14" t="n">
        <v>833</v>
      </c>
      <c r="F113" s="15" t="s">
        <v>13</v>
      </c>
    </row>
    <row r="114" customFormat="false" ht="15" hidden="false" customHeight="false" outlineLevel="0" collapsed="false">
      <c r="A114" s="37" t="s">
        <v>403</v>
      </c>
      <c r="B114" s="0" t="s">
        <v>404</v>
      </c>
      <c r="C114" s="37" t="s">
        <v>403</v>
      </c>
      <c r="D114" s="37" t="s">
        <v>405</v>
      </c>
      <c r="E114" s="37" t="n">
        <v>376</v>
      </c>
      <c r="F114" s="15" t="s">
        <v>73</v>
      </c>
    </row>
    <row r="115" customFormat="false" ht="15" hidden="false" customHeight="false" outlineLevel="0" collapsed="false">
      <c r="A115" s="14" t="s">
        <v>406</v>
      </c>
      <c r="B115" s="0" t="s">
        <v>407</v>
      </c>
      <c r="C115" s="14" t="s">
        <v>406</v>
      </c>
      <c r="D115" s="14" t="s">
        <v>408</v>
      </c>
      <c r="E115" s="14" t="n">
        <v>380</v>
      </c>
      <c r="F115" s="15" t="s">
        <v>73</v>
      </c>
    </row>
    <row r="116" customFormat="false" ht="15" hidden="false" customHeight="false" outlineLevel="0" collapsed="false">
      <c r="A116" s="37" t="s">
        <v>409</v>
      </c>
      <c r="B116" s="0" t="s">
        <v>410</v>
      </c>
      <c r="C116" s="37" t="s">
        <v>409</v>
      </c>
      <c r="D116" s="37" t="s">
        <v>411</v>
      </c>
      <c r="E116" s="37" t="n">
        <v>388</v>
      </c>
      <c r="F116" s="15" t="s">
        <v>13</v>
      </c>
    </row>
    <row r="117" customFormat="false" ht="15" hidden="false" customHeight="false" outlineLevel="0" collapsed="false">
      <c r="A117" s="14" t="s">
        <v>412</v>
      </c>
      <c r="B117" s="0" t="s">
        <v>413</v>
      </c>
      <c r="C117" s="14" t="s">
        <v>412</v>
      </c>
      <c r="D117" s="14" t="s">
        <v>414</v>
      </c>
      <c r="E117" s="14" t="n">
        <v>392</v>
      </c>
      <c r="F117" s="15" t="s">
        <v>73</v>
      </c>
    </row>
    <row r="118" customFormat="false" ht="15" hidden="false" customHeight="false" outlineLevel="0" collapsed="false">
      <c r="A118" s="37" t="s">
        <v>415</v>
      </c>
      <c r="B118" s="40" t="s">
        <v>416</v>
      </c>
      <c r="C118" s="37" t="s">
        <v>415</v>
      </c>
      <c r="D118" s="37" t="s">
        <v>417</v>
      </c>
      <c r="E118" s="37" t="n">
        <v>832</v>
      </c>
      <c r="F118" s="15" t="s">
        <v>13</v>
      </c>
    </row>
    <row r="119" customFormat="false" ht="15" hidden="false" customHeight="false" outlineLevel="0" collapsed="false">
      <c r="A119" s="14" t="s">
        <v>418</v>
      </c>
      <c r="B119" s="0" t="s">
        <v>419</v>
      </c>
      <c r="C119" s="14" t="s">
        <v>418</v>
      </c>
      <c r="D119" s="14" t="s">
        <v>420</v>
      </c>
      <c r="E119" s="14" t="n">
        <v>400</v>
      </c>
      <c r="F119" s="15" t="s">
        <v>13</v>
      </c>
    </row>
    <row r="120" customFormat="false" ht="15" hidden="false" customHeight="false" outlineLevel="0" collapsed="false">
      <c r="A120" s="14" t="s">
        <v>421</v>
      </c>
      <c r="B120" s="0" t="s">
        <v>422</v>
      </c>
      <c r="C120" s="14" t="s">
        <v>421</v>
      </c>
      <c r="D120" s="14" t="s">
        <v>423</v>
      </c>
      <c r="E120" s="14" t="n">
        <v>398</v>
      </c>
      <c r="F120" s="15" t="s">
        <v>13</v>
      </c>
    </row>
    <row r="121" customFormat="false" ht="15" hidden="false" customHeight="false" outlineLevel="0" collapsed="false">
      <c r="A121" s="14" t="s">
        <v>424</v>
      </c>
      <c r="B121" s="0" t="s">
        <v>425</v>
      </c>
      <c r="C121" s="14" t="s">
        <v>424</v>
      </c>
      <c r="D121" s="14" t="s">
        <v>426</v>
      </c>
      <c r="E121" s="14" t="n">
        <v>404</v>
      </c>
      <c r="F121" s="15" t="s">
        <v>13</v>
      </c>
    </row>
    <row r="122" customFormat="false" ht="15" hidden="false" customHeight="false" outlineLevel="0" collapsed="false">
      <c r="A122" s="14" t="s">
        <v>427</v>
      </c>
      <c r="B122" s="0" t="s">
        <v>428</v>
      </c>
      <c r="C122" s="14" t="s">
        <v>427</v>
      </c>
      <c r="D122" s="14" t="s">
        <v>429</v>
      </c>
      <c r="E122" s="14" t="n">
        <v>296</v>
      </c>
      <c r="F122" s="15" t="s">
        <v>13</v>
      </c>
    </row>
    <row r="123" customFormat="false" ht="15" hidden="false" customHeight="false" outlineLevel="0" collapsed="false">
      <c r="A123" s="14" t="s">
        <v>430</v>
      </c>
      <c r="B123" s="0" t="s">
        <v>431</v>
      </c>
      <c r="C123" s="14" t="s">
        <v>430</v>
      </c>
      <c r="D123" s="14" t="s">
        <v>432</v>
      </c>
      <c r="E123" s="14" t="n">
        <v>408</v>
      </c>
      <c r="F123" s="15" t="s">
        <v>13</v>
      </c>
    </row>
    <row r="124" customFormat="false" ht="15" hidden="false" customHeight="false" outlineLevel="0" collapsed="false">
      <c r="A124" s="14" t="s">
        <v>433</v>
      </c>
      <c r="B124" s="0" t="s">
        <v>434</v>
      </c>
      <c r="C124" s="14" t="s">
        <v>433</v>
      </c>
      <c r="D124" s="14" t="s">
        <v>435</v>
      </c>
      <c r="E124" s="14" t="n">
        <v>410</v>
      </c>
      <c r="F124" s="15" t="s">
        <v>73</v>
      </c>
    </row>
    <row r="125" customFormat="false" ht="15" hidden="false" customHeight="false" outlineLevel="0" collapsed="false">
      <c r="A125" s="14" t="s">
        <v>436</v>
      </c>
      <c r="B125" s="0" t="s">
        <v>437</v>
      </c>
      <c r="C125" s="14" t="s">
        <v>436</v>
      </c>
      <c r="D125" s="14" t="s">
        <v>438</v>
      </c>
      <c r="E125" s="14" t="n">
        <v>414</v>
      </c>
      <c r="F125" s="15" t="s">
        <v>13</v>
      </c>
    </row>
    <row r="126" customFormat="false" ht="15" hidden="false" customHeight="false" outlineLevel="0" collapsed="false">
      <c r="A126" s="14" t="s">
        <v>439</v>
      </c>
      <c r="B126" s="0" t="s">
        <v>440</v>
      </c>
      <c r="C126" s="14" t="s">
        <v>439</v>
      </c>
      <c r="D126" s="14" t="s">
        <v>441</v>
      </c>
      <c r="E126" s="14" t="n">
        <v>417</v>
      </c>
      <c r="F126" s="15" t="s">
        <v>13</v>
      </c>
    </row>
    <row r="127" customFormat="false" ht="15" hidden="false" customHeight="false" outlineLevel="0" collapsed="false">
      <c r="A127" s="14" t="s">
        <v>442</v>
      </c>
      <c r="B127" s="0" t="s">
        <v>443</v>
      </c>
      <c r="C127" s="14" t="s">
        <v>442</v>
      </c>
      <c r="D127" s="14" t="s">
        <v>444</v>
      </c>
      <c r="E127" s="14" t="n">
        <v>418</v>
      </c>
      <c r="F127" s="15" t="s">
        <v>13</v>
      </c>
    </row>
    <row r="128" customFormat="false" ht="15" hidden="false" customHeight="false" outlineLevel="0" collapsed="false">
      <c r="A128" s="14" t="s">
        <v>445</v>
      </c>
      <c r="B128" s="0" t="s">
        <v>446</v>
      </c>
      <c r="C128" s="14" t="s">
        <v>445</v>
      </c>
      <c r="D128" s="14" t="s">
        <v>447</v>
      </c>
      <c r="E128" s="14" t="n">
        <v>428</v>
      </c>
      <c r="F128" s="15" t="s">
        <v>73</v>
      </c>
    </row>
    <row r="129" customFormat="false" ht="15" hidden="false" customHeight="false" outlineLevel="0" collapsed="false">
      <c r="A129" s="14" t="s">
        <v>448</v>
      </c>
      <c r="B129" s="0" t="s">
        <v>449</v>
      </c>
      <c r="C129" s="14" t="s">
        <v>448</v>
      </c>
      <c r="D129" s="14" t="s">
        <v>450</v>
      </c>
      <c r="E129" s="14" t="n">
        <v>422</v>
      </c>
      <c r="F129" s="15" t="s">
        <v>13</v>
      </c>
    </row>
    <row r="130" customFormat="false" ht="15" hidden="false" customHeight="false" outlineLevel="0" collapsed="false">
      <c r="A130" s="14" t="s">
        <v>451</v>
      </c>
      <c r="B130" s="0" t="s">
        <v>452</v>
      </c>
      <c r="C130" s="14" t="s">
        <v>451</v>
      </c>
      <c r="D130" s="14" t="s">
        <v>453</v>
      </c>
      <c r="E130" s="14" t="n">
        <v>426</v>
      </c>
      <c r="F130" s="15" t="s">
        <v>13</v>
      </c>
    </row>
    <row r="131" customFormat="false" ht="15" hidden="false" customHeight="false" outlineLevel="0" collapsed="false">
      <c r="A131" s="14" t="s">
        <v>454</v>
      </c>
      <c r="B131" s="0" t="s">
        <v>455</v>
      </c>
      <c r="C131" s="14" t="s">
        <v>454</v>
      </c>
      <c r="D131" s="14" t="s">
        <v>456</v>
      </c>
      <c r="E131" s="14" t="n">
        <v>430</v>
      </c>
      <c r="F131" s="15" t="s">
        <v>13</v>
      </c>
    </row>
    <row r="132" customFormat="false" ht="15" hidden="false" customHeight="false" outlineLevel="0" collapsed="false">
      <c r="A132" s="14" t="s">
        <v>457</v>
      </c>
      <c r="B132" s="0" t="s">
        <v>458</v>
      </c>
      <c r="C132" s="14" t="s">
        <v>457</v>
      </c>
      <c r="D132" s="14" t="s">
        <v>459</v>
      </c>
      <c r="E132" s="14" t="n">
        <v>434</v>
      </c>
      <c r="F132" s="15" t="s">
        <v>13</v>
      </c>
    </row>
    <row r="133" customFormat="false" ht="15" hidden="false" customHeight="false" outlineLevel="0" collapsed="false">
      <c r="A133" s="14" t="s">
        <v>460</v>
      </c>
      <c r="B133" s="0" t="s">
        <v>461</v>
      </c>
      <c r="C133" s="14" t="s">
        <v>460</v>
      </c>
      <c r="D133" s="14" t="s">
        <v>462</v>
      </c>
      <c r="E133" s="14" t="n">
        <v>438</v>
      </c>
      <c r="F133" s="15" t="s">
        <v>73</v>
      </c>
    </row>
    <row r="134" customFormat="false" ht="15" hidden="false" customHeight="false" outlineLevel="0" collapsed="false">
      <c r="A134" s="14" t="s">
        <v>463</v>
      </c>
      <c r="B134" s="0" t="s">
        <v>464</v>
      </c>
      <c r="C134" s="14" t="s">
        <v>463</v>
      </c>
      <c r="D134" s="14" t="s">
        <v>465</v>
      </c>
      <c r="E134" s="14" t="n">
        <v>440</v>
      </c>
      <c r="F134" s="15" t="s">
        <v>73</v>
      </c>
    </row>
    <row r="135" customFormat="false" ht="15" hidden="false" customHeight="false" outlineLevel="0" collapsed="false">
      <c r="A135" s="14" t="s">
        <v>466</v>
      </c>
      <c r="B135" s="0" t="s">
        <v>467</v>
      </c>
      <c r="C135" s="14" t="s">
        <v>466</v>
      </c>
      <c r="D135" s="14" t="s">
        <v>468</v>
      </c>
      <c r="E135" s="14" t="n">
        <v>442</v>
      </c>
      <c r="F135" s="15" t="s">
        <v>73</v>
      </c>
    </row>
    <row r="136" customFormat="false" ht="15" hidden="false" customHeight="false" outlineLevel="0" collapsed="false">
      <c r="A136" s="37" t="s">
        <v>469</v>
      </c>
      <c r="B136" s="0" t="s">
        <v>470</v>
      </c>
      <c r="C136" s="37" t="s">
        <v>469</v>
      </c>
      <c r="D136" s="37" t="s">
        <v>471</v>
      </c>
      <c r="E136" s="37" t="n">
        <v>807</v>
      </c>
      <c r="F136" s="15" t="s">
        <v>13</v>
      </c>
    </row>
    <row r="137" customFormat="false" ht="15" hidden="false" customHeight="false" outlineLevel="0" collapsed="false">
      <c r="A137" s="14" t="s">
        <v>472</v>
      </c>
      <c r="B137" s="0" t="s">
        <v>473</v>
      </c>
      <c r="C137" s="14" t="s">
        <v>472</v>
      </c>
      <c r="D137" s="14" t="s">
        <v>474</v>
      </c>
      <c r="E137" s="14" t="n">
        <v>450</v>
      </c>
      <c r="F137" s="15" t="s">
        <v>13</v>
      </c>
    </row>
    <row r="138" customFormat="false" ht="15" hidden="false" customHeight="false" outlineLevel="0" collapsed="false">
      <c r="A138" s="14" t="s">
        <v>475</v>
      </c>
      <c r="B138" s="0" t="s">
        <v>476</v>
      </c>
      <c r="C138" s="14" t="s">
        <v>475</v>
      </c>
      <c r="D138" s="14" t="s">
        <v>477</v>
      </c>
      <c r="E138" s="14" t="n">
        <v>454</v>
      </c>
      <c r="F138" s="15" t="s">
        <v>13</v>
      </c>
    </row>
    <row r="139" customFormat="false" ht="15" hidden="false" customHeight="false" outlineLevel="0" collapsed="false">
      <c r="A139" s="14" t="s">
        <v>478</v>
      </c>
      <c r="B139" s="0" t="s">
        <v>479</v>
      </c>
      <c r="C139" s="14" t="s">
        <v>478</v>
      </c>
      <c r="D139" s="14" t="s">
        <v>480</v>
      </c>
      <c r="E139" s="14" t="n">
        <v>458</v>
      </c>
      <c r="F139" s="15" t="s">
        <v>13</v>
      </c>
    </row>
    <row r="140" customFormat="false" ht="15" hidden="false" customHeight="false" outlineLevel="0" collapsed="false">
      <c r="A140" s="14" t="s">
        <v>481</v>
      </c>
      <c r="B140" s="0" t="s">
        <v>482</v>
      </c>
      <c r="C140" s="14" t="s">
        <v>481</v>
      </c>
      <c r="D140" s="14" t="s">
        <v>483</v>
      </c>
      <c r="E140" s="14" t="n">
        <v>462</v>
      </c>
      <c r="F140" s="15" t="s">
        <v>13</v>
      </c>
    </row>
    <row r="141" customFormat="false" ht="15" hidden="false" customHeight="false" outlineLevel="0" collapsed="false">
      <c r="A141" s="14" t="s">
        <v>484</v>
      </c>
      <c r="B141" s="0" t="s">
        <v>485</v>
      </c>
      <c r="C141" s="14" t="s">
        <v>484</v>
      </c>
      <c r="D141" s="14" t="s">
        <v>486</v>
      </c>
      <c r="E141" s="14" t="n">
        <v>466</v>
      </c>
      <c r="F141" s="15" t="s">
        <v>13</v>
      </c>
    </row>
    <row r="142" customFormat="false" ht="15" hidden="false" customHeight="false" outlineLevel="0" collapsed="false">
      <c r="A142" s="14" t="s">
        <v>487</v>
      </c>
      <c r="B142" s="0" t="s">
        <v>488</v>
      </c>
      <c r="C142" s="14" t="s">
        <v>487</v>
      </c>
      <c r="D142" s="14" t="s">
        <v>489</v>
      </c>
      <c r="E142" s="14" t="n">
        <v>470</v>
      </c>
      <c r="F142" s="15" t="s">
        <v>73</v>
      </c>
    </row>
    <row r="143" customFormat="false" ht="15" hidden="false" customHeight="false" outlineLevel="0" collapsed="false">
      <c r="A143" s="14" t="s">
        <v>490</v>
      </c>
      <c r="B143" s="0" t="s">
        <v>491</v>
      </c>
      <c r="C143" s="14" t="s">
        <v>490</v>
      </c>
      <c r="D143" s="14" t="s">
        <v>492</v>
      </c>
      <c r="E143" s="14" t="n">
        <v>584</v>
      </c>
      <c r="F143" s="15" t="s">
        <v>13</v>
      </c>
    </row>
    <row r="144" customFormat="false" ht="15" hidden="false" customHeight="false" outlineLevel="0" collapsed="false">
      <c r="A144" s="14" t="s">
        <v>493</v>
      </c>
      <c r="B144" s="0" t="s">
        <v>494</v>
      </c>
      <c r="C144" s="14" t="s">
        <v>493</v>
      </c>
      <c r="D144" s="14" t="s">
        <v>495</v>
      </c>
      <c r="E144" s="14" t="n">
        <v>474</v>
      </c>
      <c r="F144" s="15" t="s">
        <v>13</v>
      </c>
    </row>
    <row r="145" customFormat="false" ht="15" hidden="false" customHeight="false" outlineLevel="0" collapsed="false">
      <c r="A145" s="14" t="s">
        <v>496</v>
      </c>
      <c r="B145" s="0" t="s">
        <v>497</v>
      </c>
      <c r="C145" s="14" t="s">
        <v>496</v>
      </c>
      <c r="D145" s="14" t="s">
        <v>498</v>
      </c>
      <c r="E145" s="14" t="n">
        <v>478</v>
      </c>
      <c r="F145" s="15" t="s">
        <v>13</v>
      </c>
    </row>
    <row r="146" customFormat="false" ht="15" hidden="false" customHeight="false" outlineLevel="0" collapsed="false">
      <c r="A146" s="14" t="s">
        <v>499</v>
      </c>
      <c r="B146" s="0" t="s">
        <v>500</v>
      </c>
      <c r="C146" s="14" t="s">
        <v>499</v>
      </c>
      <c r="D146" s="14" t="s">
        <v>501</v>
      </c>
      <c r="E146" s="14" t="n">
        <v>480</v>
      </c>
      <c r="F146" s="15" t="s">
        <v>13</v>
      </c>
    </row>
    <row r="147" customFormat="false" ht="15" hidden="false" customHeight="false" outlineLevel="0" collapsed="false">
      <c r="A147" s="14" t="s">
        <v>502</v>
      </c>
      <c r="B147" s="21" t="s">
        <v>503</v>
      </c>
      <c r="C147" s="14" t="s">
        <v>502</v>
      </c>
      <c r="D147" s="14" t="s">
        <v>504</v>
      </c>
      <c r="E147" s="14" t="n">
        <v>175</v>
      </c>
      <c r="F147" s="15" t="s">
        <v>13</v>
      </c>
    </row>
    <row r="148" customFormat="false" ht="15" hidden="false" customHeight="false" outlineLevel="0" collapsed="false">
      <c r="A148" s="14" t="s">
        <v>505</v>
      </c>
      <c r="B148" s="0" t="s">
        <v>506</v>
      </c>
      <c r="C148" s="14" t="s">
        <v>505</v>
      </c>
      <c r="D148" s="14" t="s">
        <v>507</v>
      </c>
      <c r="E148" s="14" t="n">
        <v>484</v>
      </c>
      <c r="F148" s="15" t="s">
        <v>73</v>
      </c>
    </row>
    <row r="149" customFormat="false" ht="15" hidden="false" customHeight="false" outlineLevel="0" collapsed="false">
      <c r="A149" s="14" t="s">
        <v>508</v>
      </c>
      <c r="B149" s="0" t="s">
        <v>509</v>
      </c>
      <c r="C149" s="14" t="s">
        <v>508</v>
      </c>
      <c r="D149" s="14" t="s">
        <v>510</v>
      </c>
      <c r="E149" s="14" t="n">
        <v>583</v>
      </c>
      <c r="F149" s="15" t="s">
        <v>13</v>
      </c>
    </row>
    <row r="150" customFormat="false" ht="15" hidden="false" customHeight="false" outlineLevel="0" collapsed="false">
      <c r="A150" s="14" t="s">
        <v>511</v>
      </c>
      <c r="B150" s="0" t="s">
        <v>512</v>
      </c>
      <c r="C150" s="14" t="s">
        <v>511</v>
      </c>
      <c r="D150" s="14" t="s">
        <v>513</v>
      </c>
      <c r="E150" s="14" t="n">
        <v>498</v>
      </c>
      <c r="F150" s="15" t="s">
        <v>13</v>
      </c>
    </row>
    <row r="151" customFormat="false" ht="15" hidden="false" customHeight="false" outlineLevel="0" collapsed="false">
      <c r="A151" s="14" t="s">
        <v>514</v>
      </c>
      <c r="B151" s="0" t="s">
        <v>515</v>
      </c>
      <c r="C151" s="14" t="s">
        <v>514</v>
      </c>
      <c r="D151" s="14" t="s">
        <v>516</v>
      </c>
      <c r="E151" s="14" t="n">
        <v>492</v>
      </c>
      <c r="F151" s="15" t="s">
        <v>13</v>
      </c>
    </row>
    <row r="152" customFormat="false" ht="15" hidden="false" customHeight="false" outlineLevel="0" collapsed="false">
      <c r="A152" s="14" t="s">
        <v>517</v>
      </c>
      <c r="B152" s="0" t="s">
        <v>518</v>
      </c>
      <c r="C152" s="14" t="s">
        <v>517</v>
      </c>
      <c r="D152" s="14" t="s">
        <v>519</v>
      </c>
      <c r="E152" s="14" t="n">
        <v>496</v>
      </c>
      <c r="F152" s="15" t="s">
        <v>13</v>
      </c>
    </row>
    <row r="153" customFormat="false" ht="15" hidden="false" customHeight="false" outlineLevel="0" collapsed="false">
      <c r="A153" s="14" t="s">
        <v>520</v>
      </c>
      <c r="B153" s="0" t="s">
        <v>521</v>
      </c>
      <c r="C153" s="14" t="s">
        <v>520</v>
      </c>
      <c r="D153" s="14" t="s">
        <v>522</v>
      </c>
      <c r="E153" s="14" t="n">
        <v>499</v>
      </c>
      <c r="F153" s="15" t="s">
        <v>13</v>
      </c>
    </row>
    <row r="154" customFormat="false" ht="15" hidden="false" customHeight="false" outlineLevel="0" collapsed="false">
      <c r="A154" s="14" t="s">
        <v>523</v>
      </c>
      <c r="B154" s="0" t="s">
        <v>524</v>
      </c>
      <c r="C154" s="14" t="s">
        <v>523</v>
      </c>
      <c r="D154" s="14" t="s">
        <v>525</v>
      </c>
      <c r="E154" s="14" t="n">
        <v>500</v>
      </c>
      <c r="F154" s="15" t="s">
        <v>13</v>
      </c>
    </row>
    <row r="155" customFormat="false" ht="15" hidden="false" customHeight="false" outlineLevel="0" collapsed="false">
      <c r="A155" s="14" t="s">
        <v>526</v>
      </c>
      <c r="B155" s="0" t="s">
        <v>527</v>
      </c>
      <c r="C155" s="14" t="s">
        <v>526</v>
      </c>
      <c r="D155" s="14" t="s">
        <v>528</v>
      </c>
      <c r="E155" s="14" t="n">
        <v>504</v>
      </c>
      <c r="F155" s="15" t="s">
        <v>13</v>
      </c>
    </row>
    <row r="156" customFormat="false" ht="15" hidden="false" customHeight="false" outlineLevel="0" collapsed="false">
      <c r="A156" s="14" t="s">
        <v>529</v>
      </c>
      <c r="B156" s="0" t="s">
        <v>530</v>
      </c>
      <c r="C156" s="14" t="s">
        <v>529</v>
      </c>
      <c r="D156" s="14" t="s">
        <v>531</v>
      </c>
      <c r="E156" s="14" t="n">
        <v>508</v>
      </c>
      <c r="F156" s="15" t="s">
        <v>13</v>
      </c>
    </row>
    <row r="157" customFormat="false" ht="15" hidden="false" customHeight="false" outlineLevel="0" collapsed="false">
      <c r="A157" s="14" t="s">
        <v>532</v>
      </c>
      <c r="B157" s="0" t="s">
        <v>533</v>
      </c>
      <c r="C157" s="14" t="s">
        <v>532</v>
      </c>
      <c r="D157" s="14" t="s">
        <v>534</v>
      </c>
      <c r="E157" s="14" t="n">
        <v>104</v>
      </c>
      <c r="F157" s="15" t="s">
        <v>13</v>
      </c>
    </row>
    <row r="158" customFormat="false" ht="15" hidden="false" customHeight="false" outlineLevel="0" collapsed="false">
      <c r="A158" s="14" t="s">
        <v>535</v>
      </c>
      <c r="B158" s="0" t="s">
        <v>536</v>
      </c>
      <c r="C158" s="14" t="s">
        <v>535</v>
      </c>
      <c r="D158" s="14" t="s">
        <v>537</v>
      </c>
      <c r="E158" s="14" t="n">
        <v>516</v>
      </c>
      <c r="F158" s="15" t="s">
        <v>13</v>
      </c>
    </row>
    <row r="159" customFormat="false" ht="15" hidden="false" customHeight="false" outlineLevel="0" collapsed="false">
      <c r="A159" s="14" t="s">
        <v>538</v>
      </c>
      <c r="B159" s="0" t="s">
        <v>539</v>
      </c>
      <c r="C159" s="14" t="s">
        <v>538</v>
      </c>
      <c r="D159" s="14" t="s">
        <v>540</v>
      </c>
      <c r="E159" s="14" t="n">
        <v>520</v>
      </c>
      <c r="F159" s="15" t="s">
        <v>13</v>
      </c>
    </row>
    <row r="160" customFormat="false" ht="15" hidden="false" customHeight="false" outlineLevel="0" collapsed="false">
      <c r="A160" s="14" t="s">
        <v>112</v>
      </c>
      <c r="B160" s="0" t="s">
        <v>541</v>
      </c>
      <c r="C160" s="14" t="s">
        <v>112</v>
      </c>
      <c r="D160" s="14" t="s">
        <v>542</v>
      </c>
      <c r="E160" s="14" t="n">
        <v>524</v>
      </c>
      <c r="F160" s="15" t="s">
        <v>13</v>
      </c>
    </row>
    <row r="161" customFormat="false" ht="15" hidden="false" customHeight="false" outlineLevel="0" collapsed="false">
      <c r="A161" s="14" t="s">
        <v>543</v>
      </c>
      <c r="B161" s="0" t="s">
        <v>544</v>
      </c>
      <c r="C161" s="14" t="s">
        <v>543</v>
      </c>
      <c r="D161" s="14" t="s">
        <v>545</v>
      </c>
      <c r="E161" s="14" t="n">
        <v>528</v>
      </c>
      <c r="F161" s="15" t="s">
        <v>73</v>
      </c>
    </row>
    <row r="162" customFormat="false" ht="15" hidden="false" customHeight="false" outlineLevel="0" collapsed="false">
      <c r="A162" s="14" t="s">
        <v>546</v>
      </c>
      <c r="B162" s="0" t="s">
        <v>547</v>
      </c>
      <c r="C162" s="14" t="s">
        <v>546</v>
      </c>
      <c r="D162" s="14" t="s">
        <v>548</v>
      </c>
      <c r="E162" s="14" t="n">
        <v>530</v>
      </c>
      <c r="F162" s="15" t="s">
        <v>13</v>
      </c>
    </row>
    <row r="163" customFormat="false" ht="15" hidden="false" customHeight="false" outlineLevel="0" collapsed="false">
      <c r="A163" s="14" t="s">
        <v>549</v>
      </c>
      <c r="B163" s="0" t="s">
        <v>550</v>
      </c>
      <c r="C163" s="14" t="s">
        <v>549</v>
      </c>
      <c r="D163" s="14" t="s">
        <v>551</v>
      </c>
      <c r="E163" s="14" t="n">
        <v>540</v>
      </c>
      <c r="F163" s="15" t="s">
        <v>13</v>
      </c>
    </row>
    <row r="164" customFormat="false" ht="15" hidden="false" customHeight="false" outlineLevel="0" collapsed="false">
      <c r="A164" s="14" t="s">
        <v>552</v>
      </c>
      <c r="B164" s="0" t="s">
        <v>553</v>
      </c>
      <c r="C164" s="14" t="s">
        <v>552</v>
      </c>
      <c r="D164" s="14" t="s">
        <v>554</v>
      </c>
      <c r="E164" s="14" t="n">
        <v>554</v>
      </c>
      <c r="F164" s="15" t="s">
        <v>73</v>
      </c>
    </row>
    <row r="165" customFormat="false" ht="15" hidden="false" customHeight="false" outlineLevel="0" collapsed="false">
      <c r="A165" s="14" t="s">
        <v>555</v>
      </c>
      <c r="B165" s="0" t="s">
        <v>556</v>
      </c>
      <c r="C165" s="14" t="s">
        <v>555</v>
      </c>
      <c r="D165" s="14" t="s">
        <v>557</v>
      </c>
      <c r="E165" s="14" t="n">
        <v>558</v>
      </c>
      <c r="F165" s="15" t="s">
        <v>13</v>
      </c>
    </row>
    <row r="166" customFormat="false" ht="15" hidden="false" customHeight="false" outlineLevel="0" collapsed="false">
      <c r="A166" s="14" t="s">
        <v>558</v>
      </c>
      <c r="B166" s="0" t="s">
        <v>559</v>
      </c>
      <c r="C166" s="14" t="s">
        <v>558</v>
      </c>
      <c r="D166" s="14" t="s">
        <v>560</v>
      </c>
      <c r="E166" s="14" t="n">
        <v>562</v>
      </c>
      <c r="F166" s="15" t="s">
        <v>13</v>
      </c>
    </row>
    <row r="167" customFormat="false" ht="15" hidden="false" customHeight="false" outlineLevel="0" collapsed="false">
      <c r="A167" s="14" t="s">
        <v>561</v>
      </c>
      <c r="B167" s="0" t="s">
        <v>562</v>
      </c>
      <c r="C167" s="14" t="s">
        <v>561</v>
      </c>
      <c r="D167" s="14" t="s">
        <v>563</v>
      </c>
      <c r="E167" s="14" t="n">
        <v>566</v>
      </c>
      <c r="F167" s="15" t="s">
        <v>13</v>
      </c>
    </row>
    <row r="168" customFormat="false" ht="15" hidden="false" customHeight="false" outlineLevel="0" collapsed="false">
      <c r="A168" s="14" t="s">
        <v>564</v>
      </c>
      <c r="B168" s="21" t="s">
        <v>565</v>
      </c>
      <c r="C168" s="14" t="s">
        <v>564</v>
      </c>
      <c r="D168" s="14" t="s">
        <v>566</v>
      </c>
      <c r="E168" s="14" t="n">
        <v>570</v>
      </c>
      <c r="F168" s="15" t="s">
        <v>13</v>
      </c>
    </row>
    <row r="169" customFormat="false" ht="15" hidden="false" customHeight="false" outlineLevel="0" collapsed="false">
      <c r="A169" s="14" t="s">
        <v>567</v>
      </c>
      <c r="B169" s="21" t="s">
        <v>568</v>
      </c>
      <c r="C169" s="14" t="s">
        <v>567</v>
      </c>
      <c r="D169" s="14" t="s">
        <v>569</v>
      </c>
      <c r="E169" s="14" t="n">
        <v>574</v>
      </c>
      <c r="F169" s="15" t="s">
        <v>13</v>
      </c>
    </row>
    <row r="170" customFormat="false" ht="15" hidden="false" customHeight="false" outlineLevel="0" collapsed="false">
      <c r="A170" s="14" t="s">
        <v>570</v>
      </c>
      <c r="B170" s="0" t="s">
        <v>571</v>
      </c>
      <c r="C170" s="14" t="s">
        <v>570</v>
      </c>
      <c r="D170" s="14" t="s">
        <v>572</v>
      </c>
      <c r="E170" s="14" t="n">
        <v>580</v>
      </c>
      <c r="F170" s="15" t="s">
        <v>13</v>
      </c>
    </row>
    <row r="171" customFormat="false" ht="15" hidden="false" customHeight="false" outlineLevel="0" collapsed="false">
      <c r="A171" s="14" t="s">
        <v>573</v>
      </c>
      <c r="B171" s="0" t="s">
        <v>574</v>
      </c>
      <c r="C171" s="14" t="s">
        <v>573</v>
      </c>
      <c r="D171" s="14" t="s">
        <v>575</v>
      </c>
      <c r="E171" s="14" t="n">
        <v>578</v>
      </c>
      <c r="F171" s="15" t="s">
        <v>73</v>
      </c>
    </row>
    <row r="172" customFormat="false" ht="15" hidden="false" customHeight="false" outlineLevel="0" collapsed="false">
      <c r="A172" s="14" t="s">
        <v>576</v>
      </c>
      <c r="B172" s="0" t="s">
        <v>577</v>
      </c>
      <c r="C172" s="14" t="s">
        <v>576</v>
      </c>
      <c r="D172" s="14" t="s">
        <v>578</v>
      </c>
      <c r="E172" s="14" t="n">
        <v>512</v>
      </c>
      <c r="F172" s="15" t="s">
        <v>13</v>
      </c>
    </row>
    <row r="173" customFormat="false" ht="15" hidden="false" customHeight="false" outlineLevel="0" collapsed="false">
      <c r="A173" s="14" t="s">
        <v>579</v>
      </c>
      <c r="B173" s="0" t="s">
        <v>580</v>
      </c>
      <c r="C173" s="14" t="s">
        <v>579</v>
      </c>
      <c r="D173" s="14" t="s">
        <v>581</v>
      </c>
      <c r="E173" s="14" t="n">
        <v>586</v>
      </c>
      <c r="F173" s="15" t="s">
        <v>13</v>
      </c>
    </row>
    <row r="174" customFormat="false" ht="15" hidden="false" customHeight="false" outlineLevel="0" collapsed="false">
      <c r="A174" s="14" t="s">
        <v>582</v>
      </c>
      <c r="B174" s="0" t="s">
        <v>583</v>
      </c>
      <c r="C174" s="14" t="s">
        <v>582</v>
      </c>
      <c r="D174" s="14" t="s">
        <v>584</v>
      </c>
      <c r="E174" s="14" t="n">
        <v>585</v>
      </c>
      <c r="F174" s="15" t="s">
        <v>13</v>
      </c>
    </row>
    <row r="175" customFormat="false" ht="15" hidden="false" customHeight="false" outlineLevel="0" collapsed="false">
      <c r="A175" s="14" t="s">
        <v>585</v>
      </c>
      <c r="B175" s="0" t="s">
        <v>586</v>
      </c>
      <c r="C175" s="14" t="s">
        <v>585</v>
      </c>
      <c r="D175" s="14" t="s">
        <v>587</v>
      </c>
      <c r="E175" s="14" t="n">
        <v>275</v>
      </c>
      <c r="F175" s="15" t="s">
        <v>13</v>
      </c>
    </row>
    <row r="176" customFormat="false" ht="15" hidden="false" customHeight="false" outlineLevel="0" collapsed="false">
      <c r="A176" s="14" t="s">
        <v>588</v>
      </c>
      <c r="B176" s="0" t="s">
        <v>589</v>
      </c>
      <c r="C176" s="14" t="s">
        <v>588</v>
      </c>
      <c r="D176" s="14" t="s">
        <v>590</v>
      </c>
      <c r="E176" s="14" t="n">
        <v>591</v>
      </c>
      <c r="F176" s="15" t="s">
        <v>13</v>
      </c>
    </row>
    <row r="177" customFormat="false" ht="15" hidden="false" customHeight="false" outlineLevel="0" collapsed="false">
      <c r="A177" s="14" t="s">
        <v>591</v>
      </c>
      <c r="B177" s="0" t="s">
        <v>592</v>
      </c>
      <c r="C177" s="14" t="s">
        <v>591</v>
      </c>
      <c r="D177" s="14" t="s">
        <v>593</v>
      </c>
      <c r="E177" s="14" t="n">
        <v>598</v>
      </c>
      <c r="F177" s="15" t="s">
        <v>13</v>
      </c>
    </row>
    <row r="178" customFormat="false" ht="15" hidden="false" customHeight="false" outlineLevel="0" collapsed="false">
      <c r="A178" s="14" t="s">
        <v>594</v>
      </c>
      <c r="B178" s="0" t="s">
        <v>595</v>
      </c>
      <c r="C178" s="14" t="s">
        <v>594</v>
      </c>
      <c r="D178" s="14" t="s">
        <v>596</v>
      </c>
      <c r="E178" s="14" t="n">
        <v>600</v>
      </c>
      <c r="F178" s="15" t="s">
        <v>13</v>
      </c>
    </row>
    <row r="179" customFormat="false" ht="15" hidden="false" customHeight="false" outlineLevel="0" collapsed="false">
      <c r="A179" s="14" t="s">
        <v>597</v>
      </c>
      <c r="B179" s="0" t="s">
        <v>598</v>
      </c>
      <c r="C179" s="14" t="s">
        <v>597</v>
      </c>
      <c r="D179" s="14" t="s">
        <v>599</v>
      </c>
      <c r="E179" s="14" t="n">
        <v>604</v>
      </c>
      <c r="F179" s="15" t="s">
        <v>13</v>
      </c>
    </row>
    <row r="180" customFormat="false" ht="15" hidden="false" customHeight="false" outlineLevel="0" collapsed="false">
      <c r="A180" s="14" t="s">
        <v>600</v>
      </c>
      <c r="B180" s="0" t="s">
        <v>601</v>
      </c>
      <c r="C180" s="14" t="s">
        <v>600</v>
      </c>
      <c r="D180" s="14" t="s">
        <v>602</v>
      </c>
      <c r="E180" s="14" t="n">
        <v>608</v>
      </c>
      <c r="F180" s="15" t="s">
        <v>13</v>
      </c>
    </row>
    <row r="181" customFormat="false" ht="15" hidden="false" customHeight="false" outlineLevel="0" collapsed="false">
      <c r="A181" s="14" t="s">
        <v>603</v>
      </c>
      <c r="B181" s="0" t="s">
        <v>604</v>
      </c>
      <c r="C181" s="14" t="s">
        <v>603</v>
      </c>
      <c r="D181" s="14" t="s">
        <v>605</v>
      </c>
      <c r="E181" s="14" t="n">
        <v>612</v>
      </c>
      <c r="F181" s="15" t="s">
        <v>13</v>
      </c>
    </row>
    <row r="182" customFormat="false" ht="15" hidden="false" customHeight="false" outlineLevel="0" collapsed="false">
      <c r="A182" s="14" t="s">
        <v>606</v>
      </c>
      <c r="B182" s="0" t="s">
        <v>607</v>
      </c>
      <c r="C182" s="14" t="s">
        <v>606</v>
      </c>
      <c r="D182" s="14" t="s">
        <v>608</v>
      </c>
      <c r="E182" s="14" t="n">
        <v>616</v>
      </c>
      <c r="F182" s="15" t="s">
        <v>73</v>
      </c>
    </row>
    <row r="183" customFormat="false" ht="15" hidden="false" customHeight="false" outlineLevel="0" collapsed="false">
      <c r="A183" s="14" t="s">
        <v>609</v>
      </c>
      <c r="B183" s="0" t="s">
        <v>610</v>
      </c>
      <c r="C183" s="14" t="s">
        <v>609</v>
      </c>
      <c r="D183" s="14" t="s">
        <v>611</v>
      </c>
      <c r="E183" s="14" t="n">
        <v>620</v>
      </c>
      <c r="F183" s="15" t="s">
        <v>73</v>
      </c>
    </row>
    <row r="184" customFormat="false" ht="15" hidden="false" customHeight="false" outlineLevel="0" collapsed="false">
      <c r="A184" s="14" t="s">
        <v>612</v>
      </c>
      <c r="B184" s="0" t="s">
        <v>613</v>
      </c>
      <c r="C184" s="14" t="s">
        <v>612</v>
      </c>
      <c r="D184" s="14" t="s">
        <v>614</v>
      </c>
      <c r="E184" s="14" t="n">
        <v>630</v>
      </c>
      <c r="F184" s="15" t="s">
        <v>13</v>
      </c>
    </row>
    <row r="185" customFormat="false" ht="15" hidden="false" customHeight="false" outlineLevel="0" collapsed="false">
      <c r="A185" s="14" t="s">
        <v>615</v>
      </c>
      <c r="B185" s="0" t="s">
        <v>616</v>
      </c>
      <c r="C185" s="14" t="s">
        <v>615</v>
      </c>
      <c r="D185" s="14" t="s">
        <v>617</v>
      </c>
      <c r="E185" s="14" t="n">
        <v>634</v>
      </c>
      <c r="F185" s="15" t="s">
        <v>13</v>
      </c>
    </row>
    <row r="186" customFormat="false" ht="15" hidden="false" customHeight="false" outlineLevel="0" collapsed="false">
      <c r="A186" s="14" t="s">
        <v>618</v>
      </c>
      <c r="B186" s="0" t="s">
        <v>619</v>
      </c>
      <c r="C186" s="14" t="s">
        <v>618</v>
      </c>
      <c r="D186" s="14" t="s">
        <v>620</v>
      </c>
      <c r="E186" s="14" t="n">
        <v>638</v>
      </c>
      <c r="F186" s="15" t="s">
        <v>13</v>
      </c>
    </row>
    <row r="187" customFormat="false" ht="15" hidden="false" customHeight="false" outlineLevel="0" collapsed="false">
      <c r="A187" s="14" t="s">
        <v>621</v>
      </c>
      <c r="B187" s="0" t="s">
        <v>622</v>
      </c>
      <c r="C187" s="14" t="s">
        <v>621</v>
      </c>
      <c r="D187" s="14" t="s">
        <v>623</v>
      </c>
      <c r="E187" s="14" t="n">
        <v>642</v>
      </c>
      <c r="F187" s="15" t="s">
        <v>73</v>
      </c>
    </row>
    <row r="188" customFormat="false" ht="15" hidden="false" customHeight="false" outlineLevel="0" collapsed="false">
      <c r="A188" s="14" t="s">
        <v>624</v>
      </c>
      <c r="B188" s="0" t="s">
        <v>625</v>
      </c>
      <c r="C188" s="14" t="s">
        <v>624</v>
      </c>
      <c r="D188" s="14" t="s">
        <v>626</v>
      </c>
      <c r="E188" s="14" t="n">
        <v>643</v>
      </c>
      <c r="F188" s="15" t="s">
        <v>13</v>
      </c>
    </row>
    <row r="189" customFormat="false" ht="15" hidden="false" customHeight="false" outlineLevel="0" collapsed="false">
      <c r="A189" s="14" t="s">
        <v>627</v>
      </c>
      <c r="B189" s="0" t="s">
        <v>628</v>
      </c>
      <c r="C189" s="14" t="s">
        <v>627</v>
      </c>
      <c r="D189" s="14" t="s">
        <v>629</v>
      </c>
      <c r="E189" s="14" t="n">
        <v>646</v>
      </c>
      <c r="F189" s="15" t="s">
        <v>13</v>
      </c>
    </row>
    <row r="190" customFormat="false" ht="15" hidden="false" customHeight="false" outlineLevel="0" collapsed="false">
      <c r="A190" s="14" t="s">
        <v>630</v>
      </c>
      <c r="B190" s="21" t="s">
        <v>631</v>
      </c>
      <c r="C190" s="14" t="s">
        <v>630</v>
      </c>
      <c r="D190" s="14" t="s">
        <v>632</v>
      </c>
      <c r="E190" s="14" t="n">
        <v>652</v>
      </c>
      <c r="F190" s="15" t="s">
        <v>13</v>
      </c>
    </row>
    <row r="191" customFormat="false" ht="15" hidden="false" customHeight="false" outlineLevel="0" collapsed="false">
      <c r="A191" s="14" t="s">
        <v>633</v>
      </c>
      <c r="B191" s="21" t="s">
        <v>634</v>
      </c>
      <c r="C191" s="14" t="s">
        <v>633</v>
      </c>
      <c r="D191" s="14" t="s">
        <v>635</v>
      </c>
      <c r="E191" s="14" t="n">
        <v>654</v>
      </c>
      <c r="F191" s="15" t="s">
        <v>13</v>
      </c>
    </row>
    <row r="192" customFormat="false" ht="15" hidden="false" customHeight="false" outlineLevel="0" collapsed="false">
      <c r="A192" s="14" t="s">
        <v>636</v>
      </c>
      <c r="B192" s="0" t="s">
        <v>637</v>
      </c>
      <c r="C192" s="14" t="s">
        <v>636</v>
      </c>
      <c r="D192" s="14" t="s">
        <v>638</v>
      </c>
      <c r="E192" s="14" t="n">
        <v>659</v>
      </c>
      <c r="F192" s="15" t="s">
        <v>13</v>
      </c>
    </row>
    <row r="193" customFormat="false" ht="15" hidden="false" customHeight="false" outlineLevel="0" collapsed="false">
      <c r="A193" s="14" t="s">
        <v>639</v>
      </c>
      <c r="B193" s="0" t="s">
        <v>640</v>
      </c>
      <c r="C193" s="14" t="s">
        <v>639</v>
      </c>
      <c r="D193" s="14" t="s">
        <v>641</v>
      </c>
      <c r="E193" s="14" t="n">
        <v>662</v>
      </c>
      <c r="F193" s="15" t="s">
        <v>13</v>
      </c>
    </row>
    <row r="194" customFormat="false" ht="15" hidden="false" customHeight="false" outlineLevel="0" collapsed="false">
      <c r="A194" s="14" t="s">
        <v>642</v>
      </c>
      <c r="B194" s="21" t="s">
        <v>643</v>
      </c>
      <c r="C194" s="14" t="s">
        <v>642</v>
      </c>
      <c r="D194" s="14" t="s">
        <v>644</v>
      </c>
      <c r="E194" s="14" t="n">
        <v>663</v>
      </c>
      <c r="F194" s="15" t="s">
        <v>13</v>
      </c>
    </row>
    <row r="195" customFormat="false" ht="15" hidden="false" customHeight="false" outlineLevel="0" collapsed="false">
      <c r="A195" s="14" t="s">
        <v>645</v>
      </c>
      <c r="B195" s="21" t="s">
        <v>646</v>
      </c>
      <c r="C195" s="14" t="s">
        <v>645</v>
      </c>
      <c r="D195" s="14" t="s">
        <v>647</v>
      </c>
      <c r="E195" s="14" t="n">
        <v>666</v>
      </c>
      <c r="F195" s="15" t="s">
        <v>13</v>
      </c>
    </row>
    <row r="196" customFormat="false" ht="15" hidden="false" customHeight="false" outlineLevel="0" collapsed="false">
      <c r="A196" s="14" t="s">
        <v>648</v>
      </c>
      <c r="B196" s="0" t="s">
        <v>649</v>
      </c>
      <c r="C196" s="14" t="s">
        <v>648</v>
      </c>
      <c r="D196" s="14" t="s">
        <v>650</v>
      </c>
      <c r="E196" s="14" t="n">
        <v>670</v>
      </c>
      <c r="F196" s="15" t="s">
        <v>13</v>
      </c>
    </row>
    <row r="197" customFormat="false" ht="15" hidden="false" customHeight="false" outlineLevel="0" collapsed="false">
      <c r="A197" s="14" t="s">
        <v>651</v>
      </c>
      <c r="B197" s="0" t="s">
        <v>652</v>
      </c>
      <c r="C197" s="14" t="s">
        <v>651</v>
      </c>
      <c r="D197" s="14" t="s">
        <v>653</v>
      </c>
      <c r="E197" s="14" t="n">
        <v>882</v>
      </c>
      <c r="F197" s="15" t="s">
        <v>13</v>
      </c>
    </row>
    <row r="198" customFormat="false" ht="15" hidden="false" customHeight="false" outlineLevel="0" collapsed="false">
      <c r="A198" s="14" t="s">
        <v>654</v>
      </c>
      <c r="B198" s="0" t="s">
        <v>655</v>
      </c>
      <c r="C198" s="14" t="s">
        <v>654</v>
      </c>
      <c r="D198" s="14" t="s">
        <v>656</v>
      </c>
      <c r="E198" s="14" t="n">
        <v>674</v>
      </c>
      <c r="F198" s="15" t="s">
        <v>13</v>
      </c>
    </row>
    <row r="199" customFormat="false" ht="15" hidden="false" customHeight="false" outlineLevel="0" collapsed="false">
      <c r="A199" s="14" t="s">
        <v>657</v>
      </c>
      <c r="B199" s="0" t="s">
        <v>658</v>
      </c>
      <c r="C199" s="14" t="s">
        <v>657</v>
      </c>
      <c r="D199" s="14" t="s">
        <v>659</v>
      </c>
      <c r="E199" s="14" t="n">
        <v>678</v>
      </c>
      <c r="F199" s="15" t="s">
        <v>13</v>
      </c>
    </row>
    <row r="200" customFormat="false" ht="15" hidden="false" customHeight="false" outlineLevel="0" collapsed="false">
      <c r="A200" s="14" t="s">
        <v>660</v>
      </c>
      <c r="B200" s="0" t="s">
        <v>661</v>
      </c>
      <c r="C200" s="14" t="s">
        <v>660</v>
      </c>
      <c r="D200" s="14" t="s">
        <v>662</v>
      </c>
      <c r="E200" s="14" t="n">
        <v>682</v>
      </c>
      <c r="F200" s="15" t="s">
        <v>13</v>
      </c>
    </row>
    <row r="201" customFormat="false" ht="15" hidden="false" customHeight="false" outlineLevel="0" collapsed="false">
      <c r="A201" s="14" t="s">
        <v>663</v>
      </c>
      <c r="B201" s="0" t="s">
        <v>664</v>
      </c>
      <c r="C201" s="14" t="s">
        <v>663</v>
      </c>
      <c r="D201" s="14" t="s">
        <v>665</v>
      </c>
      <c r="E201" s="14" t="n">
        <v>686</v>
      </c>
      <c r="F201" s="15" t="s">
        <v>13</v>
      </c>
    </row>
    <row r="202" customFormat="false" ht="15" hidden="false" customHeight="false" outlineLevel="0" collapsed="false">
      <c r="A202" s="14" t="s">
        <v>666</v>
      </c>
      <c r="B202" s="0" t="s">
        <v>667</v>
      </c>
      <c r="C202" s="14" t="s">
        <v>666</v>
      </c>
      <c r="D202" s="14" t="s">
        <v>668</v>
      </c>
      <c r="E202" s="14" t="n">
        <v>688</v>
      </c>
      <c r="F202" s="15" t="s">
        <v>13</v>
      </c>
    </row>
    <row r="203" customFormat="false" ht="15" hidden="false" customHeight="false" outlineLevel="0" collapsed="false">
      <c r="A203" s="14" t="s">
        <v>669</v>
      </c>
      <c r="B203" s="0" t="s">
        <v>670</v>
      </c>
      <c r="C203" s="14" t="s">
        <v>669</v>
      </c>
      <c r="D203" s="14" t="s">
        <v>671</v>
      </c>
      <c r="E203" s="14" t="n">
        <v>690</v>
      </c>
      <c r="F203" s="15" t="s">
        <v>13</v>
      </c>
    </row>
    <row r="204" customFormat="false" ht="15" hidden="false" customHeight="false" outlineLevel="0" collapsed="false">
      <c r="A204" s="14" t="s">
        <v>672</v>
      </c>
      <c r="B204" s="0" t="s">
        <v>673</v>
      </c>
      <c r="C204" s="14" t="s">
        <v>672</v>
      </c>
      <c r="D204" s="14" t="s">
        <v>674</v>
      </c>
      <c r="E204" s="14" t="n">
        <v>694</v>
      </c>
      <c r="F204" s="15" t="s">
        <v>13</v>
      </c>
    </row>
    <row r="205" customFormat="false" ht="15" hidden="false" customHeight="false" outlineLevel="0" collapsed="false">
      <c r="A205" s="14" t="s">
        <v>675</v>
      </c>
      <c r="B205" s="0" t="s">
        <v>676</v>
      </c>
      <c r="C205" s="14" t="s">
        <v>675</v>
      </c>
      <c r="D205" s="14" t="s">
        <v>677</v>
      </c>
      <c r="E205" s="14" t="n">
        <v>702</v>
      </c>
      <c r="F205" s="15" t="s">
        <v>13</v>
      </c>
    </row>
    <row r="206" customFormat="false" ht="15" hidden="false" customHeight="false" outlineLevel="0" collapsed="false">
      <c r="A206" s="14" t="s">
        <v>678</v>
      </c>
      <c r="B206" s="0" t="s">
        <v>679</v>
      </c>
      <c r="C206" s="14" t="s">
        <v>678</v>
      </c>
      <c r="D206" s="14" t="s">
        <v>680</v>
      </c>
      <c r="E206" s="14" t="n">
        <v>703</v>
      </c>
      <c r="F206" s="15" t="s">
        <v>73</v>
      </c>
    </row>
    <row r="207" customFormat="false" ht="15" hidden="false" customHeight="false" outlineLevel="0" collapsed="false">
      <c r="A207" s="14" t="s">
        <v>681</v>
      </c>
      <c r="B207" s="0" t="s">
        <v>682</v>
      </c>
      <c r="C207" s="14" t="s">
        <v>681</v>
      </c>
      <c r="D207" s="14" t="s">
        <v>683</v>
      </c>
      <c r="E207" s="14" t="n">
        <v>705</v>
      </c>
      <c r="F207" s="15" t="s">
        <v>73</v>
      </c>
    </row>
    <row r="208" customFormat="false" ht="15" hidden="false" customHeight="false" outlineLevel="0" collapsed="false">
      <c r="A208" s="14" t="s">
        <v>684</v>
      </c>
      <c r="B208" s="0" t="s">
        <v>685</v>
      </c>
      <c r="C208" s="14" t="s">
        <v>684</v>
      </c>
      <c r="D208" s="14" t="s">
        <v>686</v>
      </c>
      <c r="E208" s="14" t="n">
        <v>90</v>
      </c>
      <c r="F208" s="15" t="s">
        <v>13</v>
      </c>
    </row>
    <row r="209" customFormat="false" ht="15" hidden="false" customHeight="false" outlineLevel="0" collapsed="false">
      <c r="A209" s="14" t="s">
        <v>687</v>
      </c>
      <c r="B209" s="0" t="s">
        <v>688</v>
      </c>
      <c r="C209" s="14" t="s">
        <v>687</v>
      </c>
      <c r="D209" s="14" t="s">
        <v>689</v>
      </c>
      <c r="E209" s="14" t="n">
        <v>706</v>
      </c>
      <c r="F209" s="15" t="s">
        <v>13</v>
      </c>
    </row>
    <row r="210" customFormat="false" ht="15" hidden="false" customHeight="false" outlineLevel="0" collapsed="false">
      <c r="A210" s="14" t="s">
        <v>690</v>
      </c>
      <c r="B210" s="0" t="s">
        <v>691</v>
      </c>
      <c r="C210" s="14" t="s">
        <v>690</v>
      </c>
      <c r="D210" s="14" t="s">
        <v>692</v>
      </c>
      <c r="E210" s="14" t="n">
        <v>710</v>
      </c>
      <c r="F210" s="15" t="s">
        <v>13</v>
      </c>
    </row>
    <row r="211" customFormat="false" ht="28.5" hidden="false" customHeight="false" outlineLevel="0" collapsed="false">
      <c r="A211" s="14" t="s">
        <v>693</v>
      </c>
      <c r="B211" s="21" t="s">
        <v>694</v>
      </c>
      <c r="C211" s="14" t="s">
        <v>693</v>
      </c>
      <c r="D211" s="14" t="s">
        <v>695</v>
      </c>
      <c r="E211" s="14" t="n">
        <v>239</v>
      </c>
      <c r="F211" s="15" t="s">
        <v>13</v>
      </c>
    </row>
    <row r="212" customFormat="false" ht="15" hidden="false" customHeight="false" outlineLevel="0" collapsed="false">
      <c r="A212" s="37" t="s">
        <v>696</v>
      </c>
      <c r="B212" s="41" t="s">
        <v>697</v>
      </c>
      <c r="C212" s="37" t="s">
        <v>696</v>
      </c>
      <c r="D212" s="37" t="s">
        <v>698</v>
      </c>
      <c r="E212" s="37" t="n">
        <v>728</v>
      </c>
      <c r="F212" s="15" t="s">
        <v>13</v>
      </c>
    </row>
    <row r="213" customFormat="false" ht="15" hidden="false" customHeight="false" outlineLevel="0" collapsed="false">
      <c r="A213" s="14" t="s">
        <v>699</v>
      </c>
      <c r="B213" s="0" t="s">
        <v>700</v>
      </c>
      <c r="C213" s="14" t="s">
        <v>699</v>
      </c>
      <c r="D213" s="14" t="s">
        <v>701</v>
      </c>
      <c r="E213" s="14" t="n">
        <v>724</v>
      </c>
      <c r="F213" s="15" t="s">
        <v>73</v>
      </c>
    </row>
    <row r="214" customFormat="false" ht="15" hidden="false" customHeight="false" outlineLevel="0" collapsed="false">
      <c r="A214" s="14" t="s">
        <v>702</v>
      </c>
      <c r="B214" s="0" t="s">
        <v>703</v>
      </c>
      <c r="C214" s="14" t="s">
        <v>702</v>
      </c>
      <c r="D214" s="14" t="s">
        <v>704</v>
      </c>
      <c r="E214" s="14" t="n">
        <v>144</v>
      </c>
      <c r="F214" s="15" t="s">
        <v>13</v>
      </c>
    </row>
    <row r="215" customFormat="false" ht="15" hidden="false" customHeight="false" outlineLevel="0" collapsed="false">
      <c r="A215" s="14" t="s">
        <v>705</v>
      </c>
      <c r="B215" s="0" t="s">
        <v>706</v>
      </c>
      <c r="C215" s="14" t="s">
        <v>705</v>
      </c>
      <c r="D215" s="14" t="s">
        <v>707</v>
      </c>
      <c r="E215" s="14" t="n">
        <v>736</v>
      </c>
      <c r="F215" s="15" t="s">
        <v>13</v>
      </c>
    </row>
    <row r="216" customFormat="false" ht="15" hidden="false" customHeight="false" outlineLevel="0" collapsed="false">
      <c r="A216" s="14" t="s">
        <v>708</v>
      </c>
      <c r="B216" s="0" t="s">
        <v>709</v>
      </c>
      <c r="C216" s="14" t="s">
        <v>708</v>
      </c>
      <c r="D216" s="14" t="s">
        <v>710</v>
      </c>
      <c r="E216" s="14" t="n">
        <v>740</v>
      </c>
      <c r="F216" s="15" t="s">
        <v>13</v>
      </c>
    </row>
    <row r="217" customFormat="false" ht="15" hidden="false" customHeight="false" outlineLevel="0" collapsed="false">
      <c r="A217" s="14" t="s">
        <v>711</v>
      </c>
      <c r="B217" s="21" t="s">
        <v>712</v>
      </c>
      <c r="C217" s="14" t="s">
        <v>711</v>
      </c>
      <c r="D217" s="14" t="s">
        <v>713</v>
      </c>
      <c r="E217" s="14" t="n">
        <v>744</v>
      </c>
      <c r="F217" s="15" t="s">
        <v>13</v>
      </c>
    </row>
    <row r="218" customFormat="false" ht="15" hidden="false" customHeight="false" outlineLevel="0" collapsed="false">
      <c r="A218" s="14" t="s">
        <v>714</v>
      </c>
      <c r="B218" s="0" t="s">
        <v>715</v>
      </c>
      <c r="C218" s="14" t="s">
        <v>714</v>
      </c>
      <c r="D218" s="14" t="s">
        <v>716</v>
      </c>
      <c r="E218" s="14" t="n">
        <v>748</v>
      </c>
      <c r="F218" s="15" t="s">
        <v>13</v>
      </c>
    </row>
    <row r="219" customFormat="false" ht="15" hidden="false" customHeight="false" outlineLevel="0" collapsed="false">
      <c r="A219" s="14" t="s">
        <v>717</v>
      </c>
      <c r="B219" s="0" t="s">
        <v>718</v>
      </c>
      <c r="C219" s="14" t="s">
        <v>717</v>
      </c>
      <c r="D219" s="14" t="s">
        <v>719</v>
      </c>
      <c r="E219" s="14" t="n">
        <v>752</v>
      </c>
      <c r="F219" s="15" t="s">
        <v>73</v>
      </c>
    </row>
    <row r="220" customFormat="false" ht="15" hidden="false" customHeight="false" outlineLevel="0" collapsed="false">
      <c r="A220" s="14" t="s">
        <v>720</v>
      </c>
      <c r="B220" s="0" t="s">
        <v>721</v>
      </c>
      <c r="C220" s="14" t="s">
        <v>720</v>
      </c>
      <c r="D220" s="14" t="s">
        <v>722</v>
      </c>
      <c r="E220" s="14" t="n">
        <v>756</v>
      </c>
      <c r="F220" s="15" t="s">
        <v>73</v>
      </c>
    </row>
    <row r="221" customFormat="false" ht="15" hidden="false" customHeight="false" outlineLevel="0" collapsed="false">
      <c r="A221" s="14" t="s">
        <v>723</v>
      </c>
      <c r="B221" s="0" t="s">
        <v>724</v>
      </c>
      <c r="C221" s="14" t="s">
        <v>723</v>
      </c>
      <c r="D221" s="14" t="s">
        <v>725</v>
      </c>
      <c r="E221" s="14" t="n">
        <v>760</v>
      </c>
      <c r="F221" s="15" t="s">
        <v>13</v>
      </c>
    </row>
    <row r="222" customFormat="false" ht="15" hidden="false" customHeight="false" outlineLevel="0" collapsed="false">
      <c r="A222" s="37" t="s">
        <v>726</v>
      </c>
      <c r="B222" s="0" t="s">
        <v>727</v>
      </c>
      <c r="C222" s="37" t="s">
        <v>726</v>
      </c>
      <c r="D222" s="37" t="s">
        <v>728</v>
      </c>
      <c r="E222" s="37" t="n">
        <v>158</v>
      </c>
      <c r="F222" s="15" t="s">
        <v>13</v>
      </c>
    </row>
    <row r="223" customFormat="false" ht="15" hidden="false" customHeight="false" outlineLevel="0" collapsed="false">
      <c r="A223" s="14" t="s">
        <v>729</v>
      </c>
      <c r="B223" s="0" t="s">
        <v>730</v>
      </c>
      <c r="C223" s="14" t="s">
        <v>729</v>
      </c>
      <c r="D223" s="14" t="s">
        <v>731</v>
      </c>
      <c r="E223" s="14" t="n">
        <v>762</v>
      </c>
      <c r="F223" s="15" t="s">
        <v>13</v>
      </c>
    </row>
    <row r="224" customFormat="false" ht="15" hidden="false" customHeight="false" outlineLevel="0" collapsed="false">
      <c r="A224" s="14" t="s">
        <v>732</v>
      </c>
      <c r="B224" s="0" t="s">
        <v>733</v>
      </c>
      <c r="C224" s="14" t="s">
        <v>732</v>
      </c>
      <c r="D224" s="14" t="s">
        <v>734</v>
      </c>
      <c r="E224" s="14" t="n">
        <v>834</v>
      </c>
      <c r="F224" s="15" t="s">
        <v>13</v>
      </c>
    </row>
    <row r="225" customFormat="false" ht="15" hidden="false" customHeight="false" outlineLevel="0" collapsed="false">
      <c r="A225" s="14" t="s">
        <v>735</v>
      </c>
      <c r="B225" s="0" t="s">
        <v>736</v>
      </c>
      <c r="C225" s="14" t="s">
        <v>735</v>
      </c>
      <c r="D225" s="14" t="s">
        <v>737</v>
      </c>
      <c r="E225" s="14" t="n">
        <v>764</v>
      </c>
      <c r="F225" s="15" t="s">
        <v>13</v>
      </c>
    </row>
    <row r="226" customFormat="false" ht="15" hidden="false" customHeight="false" outlineLevel="0" collapsed="false">
      <c r="A226" s="14" t="s">
        <v>738</v>
      </c>
      <c r="B226" s="0" t="s">
        <v>739</v>
      </c>
      <c r="C226" s="14" t="s">
        <v>738</v>
      </c>
      <c r="D226" s="14" t="s">
        <v>740</v>
      </c>
      <c r="E226" s="14" t="n">
        <v>626</v>
      </c>
      <c r="F226" s="15" t="s">
        <v>13</v>
      </c>
    </row>
    <row r="227" customFormat="false" ht="15" hidden="false" customHeight="false" outlineLevel="0" collapsed="false">
      <c r="A227" s="14" t="s">
        <v>741</v>
      </c>
      <c r="B227" s="0" t="s">
        <v>742</v>
      </c>
      <c r="C227" s="14" t="s">
        <v>741</v>
      </c>
      <c r="D227" s="14" t="s">
        <v>743</v>
      </c>
      <c r="E227" s="14" t="n">
        <v>768</v>
      </c>
      <c r="F227" s="15" t="s">
        <v>13</v>
      </c>
    </row>
    <row r="228" customFormat="false" ht="15" hidden="false" customHeight="false" outlineLevel="0" collapsed="false">
      <c r="A228" s="14" t="s">
        <v>744</v>
      </c>
      <c r="B228" s="21" t="s">
        <v>745</v>
      </c>
      <c r="C228" s="14" t="s">
        <v>744</v>
      </c>
      <c r="D228" s="14" t="s">
        <v>746</v>
      </c>
      <c r="E228" s="14" t="n">
        <v>772</v>
      </c>
      <c r="F228" s="15" t="s">
        <v>13</v>
      </c>
    </row>
    <row r="229" customFormat="false" ht="15" hidden="false" customHeight="false" outlineLevel="0" collapsed="false">
      <c r="A229" s="14" t="s">
        <v>747</v>
      </c>
      <c r="B229" s="0" t="s">
        <v>748</v>
      </c>
      <c r="C229" s="14" t="s">
        <v>747</v>
      </c>
      <c r="D229" s="14" t="s">
        <v>749</v>
      </c>
      <c r="E229" s="14" t="n">
        <v>776</v>
      </c>
      <c r="F229" s="15" t="s">
        <v>13</v>
      </c>
    </row>
    <row r="230" customFormat="false" ht="15" hidden="false" customHeight="false" outlineLevel="0" collapsed="false">
      <c r="A230" s="14" t="s">
        <v>750</v>
      </c>
      <c r="B230" s="0" t="s">
        <v>751</v>
      </c>
      <c r="C230" s="14" t="s">
        <v>750</v>
      </c>
      <c r="D230" s="14" t="s">
        <v>752</v>
      </c>
      <c r="E230" s="14" t="n">
        <v>780</v>
      </c>
      <c r="F230" s="15" t="s">
        <v>13</v>
      </c>
    </row>
    <row r="231" customFormat="false" ht="15" hidden="false" customHeight="false" outlineLevel="0" collapsed="false">
      <c r="A231" s="14" t="s">
        <v>753</v>
      </c>
      <c r="B231" s="0" t="s">
        <v>754</v>
      </c>
      <c r="C231" s="14" t="s">
        <v>753</v>
      </c>
      <c r="D231" s="14" t="s">
        <v>755</v>
      </c>
      <c r="E231" s="14" t="n">
        <v>788</v>
      </c>
      <c r="F231" s="15" t="s">
        <v>13</v>
      </c>
    </row>
    <row r="232" customFormat="false" ht="15" hidden="false" customHeight="false" outlineLevel="0" collapsed="false">
      <c r="A232" s="14" t="s">
        <v>756</v>
      </c>
      <c r="B232" s="0" t="s">
        <v>757</v>
      </c>
      <c r="C232" s="14" t="s">
        <v>756</v>
      </c>
      <c r="D232" s="14" t="s">
        <v>758</v>
      </c>
      <c r="E232" s="14" t="n">
        <v>792</v>
      </c>
      <c r="F232" s="15" t="s">
        <v>73</v>
      </c>
    </row>
    <row r="233" customFormat="false" ht="15" hidden="false" customHeight="false" outlineLevel="0" collapsed="false">
      <c r="A233" s="14" t="s">
        <v>759</v>
      </c>
      <c r="B233" s="0" t="s">
        <v>760</v>
      </c>
      <c r="C233" s="14" t="s">
        <v>759</v>
      </c>
      <c r="D233" s="14" t="s">
        <v>761</v>
      </c>
      <c r="E233" s="14" t="n">
        <v>795</v>
      </c>
      <c r="F233" s="15" t="s">
        <v>13</v>
      </c>
    </row>
    <row r="234" customFormat="false" ht="15" hidden="false" customHeight="false" outlineLevel="0" collapsed="false">
      <c r="A234" s="14" t="s">
        <v>762</v>
      </c>
      <c r="B234" s="21" t="s">
        <v>763</v>
      </c>
      <c r="C234" s="14" t="s">
        <v>762</v>
      </c>
      <c r="D234" s="14" t="s">
        <v>764</v>
      </c>
      <c r="E234" s="14" t="n">
        <v>796</v>
      </c>
      <c r="F234" s="15" t="s">
        <v>13</v>
      </c>
    </row>
    <row r="235" customFormat="false" ht="15" hidden="false" customHeight="false" outlineLevel="0" collapsed="false">
      <c r="A235" s="14" t="s">
        <v>765</v>
      </c>
      <c r="B235" s="0" t="s">
        <v>766</v>
      </c>
      <c r="C235" s="14" t="s">
        <v>765</v>
      </c>
      <c r="D235" s="14" t="s">
        <v>767</v>
      </c>
      <c r="E235" s="14" t="n">
        <v>798</v>
      </c>
      <c r="F235" s="15" t="s">
        <v>13</v>
      </c>
    </row>
    <row r="236" customFormat="false" ht="15" hidden="false" customHeight="false" outlineLevel="0" collapsed="false">
      <c r="A236" s="14" t="s">
        <v>768</v>
      </c>
      <c r="B236" s="0" t="s">
        <v>769</v>
      </c>
      <c r="C236" s="14" t="s">
        <v>768</v>
      </c>
      <c r="D236" s="14" t="s">
        <v>770</v>
      </c>
      <c r="E236" s="14" t="n">
        <v>800</v>
      </c>
      <c r="F236" s="15" t="s">
        <v>13</v>
      </c>
    </row>
    <row r="237" customFormat="false" ht="15" hidden="false" customHeight="false" outlineLevel="0" collapsed="false">
      <c r="A237" s="14" t="s">
        <v>771</v>
      </c>
      <c r="B237" s="0" t="s">
        <v>772</v>
      </c>
      <c r="C237" s="14" t="s">
        <v>771</v>
      </c>
      <c r="D237" s="14" t="s">
        <v>773</v>
      </c>
      <c r="E237" s="14" t="n">
        <v>804</v>
      </c>
      <c r="F237" s="15" t="s">
        <v>13</v>
      </c>
    </row>
    <row r="238" customFormat="false" ht="15" hidden="false" customHeight="false" outlineLevel="0" collapsed="false">
      <c r="A238" s="14" t="s">
        <v>774</v>
      </c>
      <c r="B238" s="0" t="s">
        <v>775</v>
      </c>
      <c r="C238" s="14" t="s">
        <v>774</v>
      </c>
      <c r="D238" s="14" t="s">
        <v>776</v>
      </c>
      <c r="E238" s="14" t="n">
        <v>784</v>
      </c>
      <c r="F238" s="15" t="s">
        <v>13</v>
      </c>
    </row>
    <row r="239" customFormat="false" ht="15" hidden="false" customHeight="false" outlineLevel="0" collapsed="false">
      <c r="A239" s="14" t="s">
        <v>777</v>
      </c>
      <c r="B239" s="0" t="s">
        <v>778</v>
      </c>
      <c r="C239" s="14" t="s">
        <v>777</v>
      </c>
      <c r="D239" s="14" t="s">
        <v>779</v>
      </c>
      <c r="E239" s="14" t="n">
        <v>826</v>
      </c>
      <c r="F239" s="15" t="s">
        <v>73</v>
      </c>
    </row>
    <row r="240" customFormat="false" ht="15" hidden="false" customHeight="false" outlineLevel="0" collapsed="false">
      <c r="A240" s="14" t="s">
        <v>780</v>
      </c>
      <c r="B240" s="0" t="s">
        <v>781</v>
      </c>
      <c r="C240" s="14" t="s">
        <v>780</v>
      </c>
      <c r="D240" s="14" t="s">
        <v>782</v>
      </c>
      <c r="E240" s="14" t="n">
        <v>840</v>
      </c>
      <c r="F240" s="15" t="s">
        <v>73</v>
      </c>
    </row>
    <row r="241" customFormat="false" ht="15" hidden="false" customHeight="false" outlineLevel="0" collapsed="false">
      <c r="A241" s="14" t="s">
        <v>783</v>
      </c>
      <c r="B241" s="21" t="s">
        <v>784</v>
      </c>
      <c r="C241" s="14" t="s">
        <v>783</v>
      </c>
      <c r="D241" s="14" t="s">
        <v>785</v>
      </c>
      <c r="E241" s="14" t="n">
        <v>581</v>
      </c>
      <c r="F241" s="15" t="s">
        <v>13</v>
      </c>
    </row>
    <row r="242" customFormat="false" ht="15" hidden="false" customHeight="false" outlineLevel="0" collapsed="false">
      <c r="A242" s="14" t="s">
        <v>786</v>
      </c>
      <c r="B242" s="0" t="s">
        <v>787</v>
      </c>
      <c r="C242" s="14" t="s">
        <v>786</v>
      </c>
      <c r="D242" s="14" t="s">
        <v>788</v>
      </c>
      <c r="E242" s="14" t="n">
        <v>858</v>
      </c>
      <c r="F242" s="15" t="s">
        <v>13</v>
      </c>
    </row>
    <row r="243" customFormat="false" ht="15" hidden="false" customHeight="false" outlineLevel="0" collapsed="false">
      <c r="A243" s="14" t="s">
        <v>789</v>
      </c>
      <c r="B243" s="0" t="s">
        <v>790</v>
      </c>
      <c r="C243" s="14" t="s">
        <v>789</v>
      </c>
      <c r="D243" s="14" t="s">
        <v>791</v>
      </c>
      <c r="E243" s="14" t="n">
        <v>860</v>
      </c>
      <c r="F243" s="15" t="s">
        <v>13</v>
      </c>
    </row>
    <row r="244" customFormat="false" ht="15" hidden="false" customHeight="false" outlineLevel="0" collapsed="false">
      <c r="A244" s="14" t="s">
        <v>792</v>
      </c>
      <c r="B244" s="0" t="s">
        <v>793</v>
      </c>
      <c r="C244" s="14" t="s">
        <v>792</v>
      </c>
      <c r="D244" s="14" t="s">
        <v>794</v>
      </c>
      <c r="E244" s="14" t="n">
        <v>548</v>
      </c>
      <c r="F244" s="15" t="s">
        <v>13</v>
      </c>
    </row>
    <row r="245" customFormat="false" ht="15" hidden="false" customHeight="false" outlineLevel="0" collapsed="false">
      <c r="A245" s="14" t="s">
        <v>795</v>
      </c>
      <c r="B245" s="0" t="s">
        <v>796</v>
      </c>
      <c r="C245" s="14" t="s">
        <v>795</v>
      </c>
      <c r="D245" s="14" t="s">
        <v>797</v>
      </c>
      <c r="E245" s="14" t="n">
        <v>862</v>
      </c>
      <c r="F245" s="15" t="s">
        <v>13</v>
      </c>
    </row>
    <row r="246" customFormat="false" ht="15" hidden="false" customHeight="false" outlineLevel="0" collapsed="false">
      <c r="A246" s="14" t="s">
        <v>798</v>
      </c>
      <c r="B246" s="0" t="s">
        <v>799</v>
      </c>
      <c r="C246" s="14" t="s">
        <v>798</v>
      </c>
      <c r="D246" s="14" t="s">
        <v>800</v>
      </c>
      <c r="E246" s="14" t="n">
        <v>704</v>
      </c>
      <c r="F246" s="15" t="s">
        <v>13</v>
      </c>
    </row>
    <row r="247" customFormat="false" ht="15" hidden="false" customHeight="false" outlineLevel="0" collapsed="false">
      <c r="A247" s="14" t="s">
        <v>801</v>
      </c>
      <c r="B247" s="0" t="s">
        <v>802</v>
      </c>
      <c r="C247" s="14" t="s">
        <v>801</v>
      </c>
      <c r="D247" s="14" t="s">
        <v>803</v>
      </c>
      <c r="E247" s="14" t="n">
        <v>850</v>
      </c>
      <c r="F247" s="15" t="s">
        <v>13</v>
      </c>
    </row>
    <row r="248" customFormat="false" ht="15" hidden="false" customHeight="false" outlineLevel="0" collapsed="false">
      <c r="A248" s="14" t="s">
        <v>804</v>
      </c>
      <c r="B248" s="21" t="s">
        <v>805</v>
      </c>
      <c r="C248" s="14" t="s">
        <v>804</v>
      </c>
      <c r="D248" s="14" t="s">
        <v>806</v>
      </c>
      <c r="E248" s="14" t="n">
        <v>876</v>
      </c>
      <c r="F248" s="15" t="s">
        <v>13</v>
      </c>
    </row>
    <row r="249" customFormat="false" ht="15" hidden="false" customHeight="false" outlineLevel="0" collapsed="false">
      <c r="A249" s="14" t="s">
        <v>807</v>
      </c>
      <c r="B249" s="25" t="s">
        <v>808</v>
      </c>
      <c r="C249" s="14" t="s">
        <v>807</v>
      </c>
      <c r="D249" s="14" t="s">
        <v>809</v>
      </c>
      <c r="E249" s="14" t="n">
        <v>732</v>
      </c>
      <c r="F249" s="15" t="s">
        <v>13</v>
      </c>
    </row>
    <row r="250" customFormat="false" ht="15" hidden="false" customHeight="false" outlineLevel="0" collapsed="false">
      <c r="A250" s="14" t="s">
        <v>810</v>
      </c>
      <c r="B250" s="0" t="s">
        <v>811</v>
      </c>
      <c r="C250" s="14" t="s">
        <v>810</v>
      </c>
      <c r="D250" s="14" t="s">
        <v>812</v>
      </c>
      <c r="E250" s="14" t="n">
        <v>887</v>
      </c>
      <c r="F250" s="15" t="s">
        <v>13</v>
      </c>
    </row>
    <row r="251" customFormat="false" ht="15" hidden="false" customHeight="false" outlineLevel="0" collapsed="false">
      <c r="A251" s="14" t="s">
        <v>813</v>
      </c>
      <c r="B251" s="0" t="s">
        <v>814</v>
      </c>
      <c r="C251" s="14" t="s">
        <v>813</v>
      </c>
      <c r="D251" s="14" t="s">
        <v>815</v>
      </c>
      <c r="E251" s="14" t="n">
        <v>894</v>
      </c>
      <c r="F251" s="15" t="s">
        <v>13</v>
      </c>
    </row>
    <row r="252" customFormat="false" ht="15" hidden="false" customHeight="false" outlineLevel="0" collapsed="false">
      <c r="A252" s="14" t="s">
        <v>816</v>
      </c>
      <c r="B252" s="0" t="s">
        <v>817</v>
      </c>
      <c r="C252" s="14" t="s">
        <v>816</v>
      </c>
      <c r="D252" s="14" t="s">
        <v>818</v>
      </c>
      <c r="E252" s="14" t="n">
        <v>716</v>
      </c>
      <c r="F252" s="15" t="s">
        <v>13</v>
      </c>
    </row>
    <row r="253" customFormat="false" ht="15" hidden="false" customHeight="false" outlineLevel="0" collapsed="false">
      <c r="A253" s="42" t="s">
        <v>819</v>
      </c>
      <c r="B253" s="43" t="s">
        <v>820</v>
      </c>
      <c r="C253" s="42" t="s">
        <v>819</v>
      </c>
      <c r="D253" s="43"/>
      <c r="E253" s="43"/>
      <c r="F253" s="43" t="s">
        <v>13</v>
      </c>
    </row>
    <row r="254" customFormat="false" ht="15" hidden="false" customHeight="false" outlineLevel="0" collapsed="false">
      <c r="A254" s="42" t="s">
        <v>821</v>
      </c>
      <c r="B254" s="43" t="s">
        <v>822</v>
      </c>
      <c r="C254" s="42" t="s">
        <v>821</v>
      </c>
      <c r="D254" s="43"/>
      <c r="E254" s="43"/>
      <c r="F254" s="43" t="s">
        <v>13</v>
      </c>
    </row>
    <row r="255" customFormat="false" ht="15" hidden="false" customHeight="false" outlineLevel="0" collapsed="false">
      <c r="A255" s="42" t="s">
        <v>823</v>
      </c>
      <c r="B255" s="43" t="s">
        <v>824</v>
      </c>
      <c r="C255" s="42" t="s">
        <v>823</v>
      </c>
      <c r="D255" s="43"/>
      <c r="E255" s="43"/>
      <c r="F255" s="43" t="s">
        <v>13</v>
      </c>
    </row>
  </sheetData>
  <mergeCells count="3">
    <mergeCell ref="V3:X3"/>
    <mergeCell ref="H5:I5"/>
    <mergeCell ref="V5:X5"/>
  </mergeCells>
  <conditionalFormatting sqref="F254">
    <cfRule type="cellIs" priority="2" operator="equal" aboveAverage="0" equalAverage="0" bottom="0" percent="0" rank="0" text="" dxfId="0">
      <formula>"YEs"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C000"/>
    <pageSetUpPr fitToPage="false"/>
  </sheetPr>
  <dimension ref="A1:T1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RowHeight="12.75"/>
  <cols>
    <col collapsed="false" hidden="false" max="1" min="1" style="44" width="5.1417004048583"/>
    <col collapsed="false" hidden="false" max="4" min="2" style="44" width="7.85425101214575"/>
    <col collapsed="false" hidden="false" max="5" min="5" style="44" width="43.2834008097166"/>
    <col collapsed="false" hidden="false" max="6" min="6" style="44" width="45.5668016194332"/>
    <col collapsed="false" hidden="false" max="7" min="7" style="44" width="12.7125506072875"/>
    <col collapsed="false" hidden="false" max="8" min="8" style="44" width="12.995951417004"/>
    <col collapsed="false" hidden="false" max="9" min="9" style="44" width="8.2834008097166"/>
    <col collapsed="false" hidden="false" max="10" min="10" style="44" width="9.85425101214575"/>
    <col collapsed="false" hidden="false" max="11" min="11" style="45" width="8.57085020242915"/>
    <col collapsed="false" hidden="false" max="12" min="12" style="44" width="14.1417004048583"/>
    <col collapsed="false" hidden="false" max="13" min="13" style="44" width="10.2834008097166"/>
    <col collapsed="false" hidden="false" max="14" min="14" style="44" width="5.1417004048583"/>
    <col collapsed="false" hidden="false" max="15" min="15" style="44" width="13.5668016194332"/>
    <col collapsed="false" hidden="false" max="17" min="16" style="44" width="13.8542510121457"/>
    <col collapsed="false" hidden="false" max="18" min="18" style="44" width="14.1417004048583"/>
    <col collapsed="false" hidden="false" max="19" min="19" style="44" width="13.5668016194332"/>
    <col collapsed="false" hidden="false" max="20" min="20" style="44" width="15.1376518218623"/>
    <col collapsed="false" hidden="false" max="1025" min="21" style="44" width="9.1417004048583"/>
  </cols>
  <sheetData>
    <row r="1" s="46" customFormat="true" ht="12.75" hidden="false" customHeight="false" outlineLevel="0" collapsed="false">
      <c r="H1" s="46" t="s">
        <v>825</v>
      </c>
      <c r="K1" s="47"/>
      <c r="O1" s="46" t="s">
        <v>826</v>
      </c>
    </row>
    <row r="2" customFormat="false" ht="39" hidden="false" customHeight="false" outlineLevel="0" collapsed="false">
      <c r="A2" s="46"/>
      <c r="B2" s="48" t="s">
        <v>827</v>
      </c>
      <c r="C2" s="48" t="s">
        <v>828</v>
      </c>
      <c r="D2" s="48" t="s">
        <v>829</v>
      </c>
      <c r="E2" s="46" t="s">
        <v>830</v>
      </c>
      <c r="F2" s="46" t="s">
        <v>831</v>
      </c>
      <c r="G2" s="46" t="s">
        <v>832</v>
      </c>
      <c r="H2" s="49" t="s">
        <v>833</v>
      </c>
      <c r="I2" s="49" t="s">
        <v>834</v>
      </c>
      <c r="J2" s="49" t="s">
        <v>835</v>
      </c>
      <c r="K2" s="49" t="s">
        <v>836</v>
      </c>
      <c r="L2" s="49" t="s">
        <v>837</v>
      </c>
      <c r="M2" s="49" t="s">
        <v>838</v>
      </c>
      <c r="O2" s="48" t="s">
        <v>839</v>
      </c>
      <c r="P2" s="48" t="s">
        <v>840</v>
      </c>
      <c r="Q2" s="48" t="s">
        <v>841</v>
      </c>
      <c r="R2" s="48" t="s">
        <v>842</v>
      </c>
      <c r="S2" s="48" t="s">
        <v>843</v>
      </c>
      <c r="T2" s="46" t="s">
        <v>844</v>
      </c>
    </row>
    <row r="3" customFormat="false" ht="13.8" hidden="false" customHeight="false" outlineLevel="0" collapsed="false">
      <c r="B3" s="50" t="n">
        <v>0</v>
      </c>
      <c r="C3" s="44" t="n">
        <v>9</v>
      </c>
      <c r="D3" s="44" t="str">
        <f aca="false">B3&amp;C3</f>
        <v>09</v>
      </c>
      <c r="E3" s="44" t="s">
        <v>845</v>
      </c>
      <c r="F3" s="0"/>
      <c r="G3" s="51" t="s">
        <v>834</v>
      </c>
      <c r="H3" s="52"/>
      <c r="I3" s="52" t="n">
        <v>1</v>
      </c>
      <c r="J3" s="52"/>
      <c r="K3" s="52"/>
      <c r="L3" s="52"/>
      <c r="M3" s="52"/>
      <c r="O3" s="53" t="e">
        <f aca="false">SUMIF(#REF!!CF:CF,CICCodes!D3,#REF!!CG:CG)</f>
        <v>#REF!</v>
      </c>
      <c r="P3" s="53" t="e">
        <f aca="false">SUMIF(#REF!!CF:CF,CICCodes!D3,#REF!!CG:CG)</f>
        <v>#REF!</v>
      </c>
      <c r="Q3" s="53" t="e">
        <f aca="false">SUMIF(#REF!!CF:CF,CICCodes!D3,#REF!!CG:CG)</f>
        <v>#REF!</v>
      </c>
      <c r="R3" s="53" t="e">
        <f aca="false">SUMIF(#REF!!CF:CF,CICCodes!D3,#REF!!CG:CG)</f>
        <v>#REF!</v>
      </c>
      <c r="S3" s="53" t="e">
        <f aca="false">SUMIF(#REF!!CF:CF,CICCodes!D3,#REF!!CG:CG)</f>
        <v>#REF!</v>
      </c>
      <c r="T3" s="54" t="e">
        <f aca="false">SUMPRODUCT(O3:S3,$O$118:$S$118)</f>
        <v>#REF!</v>
      </c>
    </row>
    <row r="4" customFormat="false" ht="13.5" hidden="false" customHeight="false" outlineLevel="0" collapsed="false">
      <c r="B4" s="55" t="n">
        <v>1</v>
      </c>
      <c r="C4" s="44" t="n">
        <v>1</v>
      </c>
      <c r="D4" s="44" t="str">
        <f aca="false">B4&amp;C4</f>
        <v>11</v>
      </c>
      <c r="E4" s="44" t="s">
        <v>846</v>
      </c>
      <c r="F4" s="44" t="s">
        <v>847</v>
      </c>
      <c r="G4" s="56" t="s">
        <v>848</v>
      </c>
      <c r="H4" s="52" t="n">
        <v>1</v>
      </c>
      <c r="I4" s="52"/>
      <c r="J4" s="52"/>
      <c r="K4" s="52" t="n">
        <v>1</v>
      </c>
      <c r="L4" s="52"/>
      <c r="M4" s="52"/>
      <c r="O4" s="53" t="inlineStr">
        <f aca="false">SUMIF(#REF!!CF:CF,CICCodes!D4,#REF!!CG:CG)</f>
        <is>
          <t/>
        </is>
      </c>
      <c r="P4" s="53" t="inlineStr">
        <f aca="false">SUMIF(#REF!!CF:CF,CICCodes!D4,#REF!!CG:CG)</f>
        <is>
          <t/>
        </is>
      </c>
      <c r="Q4" s="53" t="inlineStr">
        <f aca="false">SUMIF(#REF!!CF:CF,CICCodes!D4,#REF!!CG:CG)</f>
        <is>
          <t/>
        </is>
      </c>
      <c r="R4" s="53" t="inlineStr">
        <f aca="false">SUMIF(#REF!!CF:CF,CICCodes!D4,#REF!!CG:CG)</f>
        <is>
          <t/>
        </is>
      </c>
      <c r="S4" s="53" t="inlineStr">
        <f aca="false">SUMIF(#REF!!CF:CF,CICCodes!D4,#REF!!CG:CG)</f>
        <is>
          <t/>
        </is>
      </c>
      <c r="T4" s="54" t="inlineStr">
        <f aca="false">SUMPRODUCT(O4:S4,$O$118:$S$118)</f>
        <is>
          <t/>
        </is>
      </c>
    </row>
    <row r="5" customFormat="false" ht="13.5" hidden="false" customHeight="false" outlineLevel="0" collapsed="false">
      <c r="B5" s="55" t="n">
        <v>1</v>
      </c>
      <c r="C5" s="44" t="n">
        <v>2</v>
      </c>
      <c r="D5" s="44" t="str">
        <f aca="false">B5&amp;C5</f>
        <v>12</v>
      </c>
      <c r="E5" s="44" t="s">
        <v>846</v>
      </c>
      <c r="F5" s="44" t="s">
        <v>849</v>
      </c>
      <c r="G5" s="56" t="s">
        <v>848</v>
      </c>
      <c r="H5" s="52" t="n">
        <v>1</v>
      </c>
      <c r="I5" s="52"/>
      <c r="J5" s="52"/>
      <c r="K5" s="52" t="n">
        <v>1</v>
      </c>
      <c r="L5" s="52"/>
      <c r="M5" s="52"/>
      <c r="O5" s="53" t="inlineStr">
        <f aca="false">SUMIF(#REF!!CF:CF,CICCodes!D5,#REF!!CG:CG)</f>
        <is>
          <t/>
        </is>
      </c>
      <c r="P5" s="53" t="inlineStr">
        <f aca="false">SUMIF(#REF!!CF:CF,CICCodes!D5,#REF!!CG:CG)</f>
        <is>
          <t/>
        </is>
      </c>
      <c r="Q5" s="53" t="inlineStr">
        <f aca="false">SUMIF(#REF!!CF:CF,CICCodes!D5,#REF!!CG:CG)</f>
        <is>
          <t/>
        </is>
      </c>
      <c r="R5" s="53" t="inlineStr">
        <f aca="false">SUMIF(#REF!!CF:CF,CICCodes!D5,#REF!!CG:CG)</f>
        <is>
          <t/>
        </is>
      </c>
      <c r="S5" s="53" t="inlineStr">
        <f aca="false">SUMIF(#REF!!CF:CF,CICCodes!D5,#REF!!CG:CG)</f>
        <is>
          <t/>
        </is>
      </c>
      <c r="T5" s="54" t="inlineStr">
        <f aca="false">SUMPRODUCT(O5:S5,$O$118:$S$118)</f>
        <is>
          <t/>
        </is>
      </c>
    </row>
    <row r="6" customFormat="false" ht="13.5" hidden="false" customHeight="false" outlineLevel="0" collapsed="false">
      <c r="B6" s="55" t="n">
        <v>1</v>
      </c>
      <c r="C6" s="44" t="n">
        <v>3</v>
      </c>
      <c r="D6" s="44" t="str">
        <f aca="false">B6&amp;C6</f>
        <v>13</v>
      </c>
      <c r="E6" s="44" t="s">
        <v>846</v>
      </c>
      <c r="F6" s="44" t="s">
        <v>850</v>
      </c>
      <c r="G6" s="56" t="s">
        <v>848</v>
      </c>
      <c r="H6" s="52" t="n">
        <v>1</v>
      </c>
      <c r="I6" s="52"/>
      <c r="J6" s="52"/>
      <c r="K6" s="52" t="n">
        <v>1</v>
      </c>
      <c r="L6" s="52"/>
      <c r="M6" s="52"/>
      <c r="O6" s="53" t="inlineStr">
        <f aca="false">SUMIF(#REF!!CF:CF,CICCodes!D6,#REF!!CG:CG)</f>
        <is>
          <t/>
        </is>
      </c>
      <c r="P6" s="53" t="inlineStr">
        <f aca="false">SUMIF(#REF!!CF:CF,CICCodes!D6,#REF!!CG:CG)</f>
        <is>
          <t/>
        </is>
      </c>
      <c r="Q6" s="53" t="inlineStr">
        <f aca="false">SUMIF(#REF!!CF:CF,CICCodes!D6,#REF!!CG:CG)</f>
        <is>
          <t/>
        </is>
      </c>
      <c r="R6" s="53" t="inlineStr">
        <f aca="false">SUMIF(#REF!!CF:CF,CICCodes!D6,#REF!!CG:CG)</f>
        <is>
          <t/>
        </is>
      </c>
      <c r="S6" s="53" t="inlineStr">
        <f aca="false">SUMIF(#REF!!CF:CF,CICCodes!D6,#REF!!CG:CG)</f>
        <is>
          <t/>
        </is>
      </c>
      <c r="T6" s="54" t="inlineStr">
        <f aca="false">SUMPRODUCT(O6:S6,$O$118:$S$118)</f>
        <is>
          <t/>
        </is>
      </c>
    </row>
    <row r="7" customFormat="false" ht="13.5" hidden="false" customHeight="false" outlineLevel="0" collapsed="false">
      <c r="B7" s="55" t="n">
        <v>1</v>
      </c>
      <c r="C7" s="44" t="n">
        <v>4</v>
      </c>
      <c r="D7" s="44" t="str">
        <f aca="false">B7&amp;C7</f>
        <v>14</v>
      </c>
      <c r="E7" s="44" t="s">
        <v>846</v>
      </c>
      <c r="F7" s="44" t="s">
        <v>851</v>
      </c>
      <c r="G7" s="56" t="s">
        <v>848</v>
      </c>
      <c r="H7" s="52" t="n">
        <v>1</v>
      </c>
      <c r="I7" s="52"/>
      <c r="J7" s="52"/>
      <c r="K7" s="52" t="n">
        <v>1</v>
      </c>
      <c r="L7" s="52"/>
      <c r="M7" s="52"/>
      <c r="O7" s="53" t="inlineStr">
        <f aca="false">SUMIF(#REF!!CF:CF,CICCodes!D7,#REF!!CG:CG)</f>
        <is>
          <t/>
        </is>
      </c>
      <c r="P7" s="53" t="inlineStr">
        <f aca="false">SUMIF(#REF!!CF:CF,CICCodes!D7,#REF!!CG:CG)</f>
        <is>
          <t/>
        </is>
      </c>
      <c r="Q7" s="53" t="inlineStr">
        <f aca="false">SUMIF(#REF!!CF:CF,CICCodes!D7,#REF!!CG:CG)</f>
        <is>
          <t/>
        </is>
      </c>
      <c r="R7" s="53" t="inlineStr">
        <f aca="false">SUMIF(#REF!!CF:CF,CICCodes!D7,#REF!!CG:CG)</f>
        <is>
          <t/>
        </is>
      </c>
      <c r="S7" s="53" t="inlineStr">
        <f aca="false">SUMIF(#REF!!CF:CF,CICCodes!D7,#REF!!CG:CG)</f>
        <is>
          <t/>
        </is>
      </c>
      <c r="T7" s="54" t="inlineStr">
        <f aca="false">SUMPRODUCT(O7:S7,$O$118:$S$118)</f>
        <is>
          <t/>
        </is>
      </c>
    </row>
    <row r="8" customFormat="false" ht="13.5" hidden="false" customHeight="false" outlineLevel="0" collapsed="false">
      <c r="B8" s="55" t="n">
        <v>1</v>
      </c>
      <c r="C8" s="44" t="n">
        <v>5</v>
      </c>
      <c r="D8" s="44" t="str">
        <f aca="false">B8&amp;C8</f>
        <v>15</v>
      </c>
      <c r="E8" s="44" t="s">
        <v>846</v>
      </c>
      <c r="F8" s="44" t="s">
        <v>852</v>
      </c>
      <c r="G8" s="56" t="s">
        <v>848</v>
      </c>
      <c r="H8" s="52" t="n">
        <v>1</v>
      </c>
      <c r="I8" s="52"/>
      <c r="J8" s="52"/>
      <c r="K8" s="52" t="n">
        <v>1</v>
      </c>
      <c r="L8" s="52"/>
      <c r="M8" s="52"/>
      <c r="O8" s="53" t="inlineStr">
        <f aca="false">SUMIF(#REF!!CF:CF,CICCodes!D8,#REF!!CG:CG)</f>
        <is>
          <t/>
        </is>
      </c>
      <c r="P8" s="53" t="inlineStr">
        <f aca="false">SUMIF(#REF!!CF:CF,CICCodes!D8,#REF!!CG:CG)</f>
        <is>
          <t/>
        </is>
      </c>
      <c r="Q8" s="53" t="inlineStr">
        <f aca="false">SUMIF(#REF!!CF:CF,CICCodes!D8,#REF!!CG:CG)</f>
        <is>
          <t/>
        </is>
      </c>
      <c r="R8" s="53" t="inlineStr">
        <f aca="false">SUMIF(#REF!!CF:CF,CICCodes!D8,#REF!!CG:CG)</f>
        <is>
          <t/>
        </is>
      </c>
      <c r="S8" s="53" t="inlineStr">
        <f aca="false">SUMIF(#REF!!CF:CF,CICCodes!D8,#REF!!CG:CG)</f>
        <is>
          <t/>
        </is>
      </c>
      <c r="T8" s="54" t="inlineStr">
        <f aca="false">SUMPRODUCT(O8:S8,$O$118:$S$118)</f>
        <is>
          <t/>
        </is>
      </c>
    </row>
    <row r="9" customFormat="false" ht="13.5" hidden="false" customHeight="false" outlineLevel="0" collapsed="false">
      <c r="B9" s="55" t="n">
        <v>1</v>
      </c>
      <c r="C9" s="44" t="n">
        <v>6</v>
      </c>
      <c r="D9" s="44" t="str">
        <f aca="false">B9&amp;C9</f>
        <v>16</v>
      </c>
      <c r="E9" s="44" t="s">
        <v>846</v>
      </c>
      <c r="F9" s="44" t="s">
        <v>853</v>
      </c>
      <c r="G9" s="56" t="s">
        <v>848</v>
      </c>
      <c r="H9" s="52" t="n">
        <v>1</v>
      </c>
      <c r="I9" s="52"/>
      <c r="J9" s="52"/>
      <c r="K9" s="52" t="n">
        <v>1</v>
      </c>
      <c r="L9" s="52"/>
      <c r="M9" s="52"/>
      <c r="O9" s="53" t="inlineStr">
        <f aca="false">SUMIF(#REF!!CF:CF,CICCodes!D9,#REF!!CG:CG)</f>
        <is>
          <t/>
        </is>
      </c>
      <c r="P9" s="53" t="inlineStr">
        <f aca="false">SUMIF(#REF!!CF:CF,CICCodes!D9,#REF!!CG:CG)</f>
        <is>
          <t/>
        </is>
      </c>
      <c r="Q9" s="53" t="inlineStr">
        <f aca="false">SUMIF(#REF!!CF:CF,CICCodes!D9,#REF!!CG:CG)</f>
        <is>
          <t/>
        </is>
      </c>
      <c r="R9" s="53" t="inlineStr">
        <f aca="false">SUMIF(#REF!!CF:CF,CICCodes!D9,#REF!!CG:CG)</f>
        <is>
          <t/>
        </is>
      </c>
      <c r="S9" s="53" t="inlineStr">
        <f aca="false">SUMIF(#REF!!CF:CF,CICCodes!D9,#REF!!CG:CG)</f>
        <is>
          <t/>
        </is>
      </c>
      <c r="T9" s="54" t="inlineStr">
        <f aca="false">SUMPRODUCT(O9:S9,$O$118:$S$118)</f>
        <is>
          <t/>
        </is>
      </c>
    </row>
    <row r="10" customFormat="false" ht="13.5" hidden="false" customHeight="false" outlineLevel="0" collapsed="false">
      <c r="B10" s="55" t="n">
        <v>1</v>
      </c>
      <c r="C10" s="44" t="n">
        <v>7</v>
      </c>
      <c r="D10" s="44" t="str">
        <f aca="false">B10&amp;C10</f>
        <v>17</v>
      </c>
      <c r="E10" s="44" t="s">
        <v>846</v>
      </c>
      <c r="F10" s="44" t="s">
        <v>854</v>
      </c>
      <c r="G10" s="56" t="s">
        <v>848</v>
      </c>
      <c r="H10" s="52" t="n">
        <v>1</v>
      </c>
      <c r="I10" s="52"/>
      <c r="J10" s="52"/>
      <c r="K10" s="52" t="n">
        <v>1</v>
      </c>
      <c r="L10" s="52"/>
      <c r="M10" s="52"/>
      <c r="O10" s="53" t="inlineStr">
        <f aca="false">SUMIF(#REF!!CF:CF,CICCodes!D10,#REF!!CG:CG)</f>
        <is>
          <t/>
        </is>
      </c>
      <c r="P10" s="53" t="inlineStr">
        <f aca="false">SUMIF(#REF!!CF:CF,CICCodes!D10,#REF!!CG:CG)</f>
        <is>
          <t/>
        </is>
      </c>
      <c r="Q10" s="53" t="inlineStr">
        <f aca="false">SUMIF(#REF!!CF:CF,CICCodes!D10,#REF!!CG:CG)</f>
        <is>
          <t/>
        </is>
      </c>
      <c r="R10" s="53" t="inlineStr">
        <f aca="false">SUMIF(#REF!!CF:CF,CICCodes!D10,#REF!!CG:CG)</f>
        <is>
          <t/>
        </is>
      </c>
      <c r="S10" s="53" t="inlineStr">
        <f aca="false">SUMIF(#REF!!CF:CF,CICCodes!D10,#REF!!CG:CG)</f>
        <is>
          <t/>
        </is>
      </c>
      <c r="T10" s="54" t="inlineStr">
        <f aca="false">SUMPRODUCT(O10:S10,$O$118:$S$118)</f>
        <is>
          <t/>
        </is>
      </c>
    </row>
    <row r="11" customFormat="false" ht="13.5" hidden="false" customHeight="false" outlineLevel="0" collapsed="false">
      <c r="B11" s="55" t="n">
        <v>1</v>
      </c>
      <c r="C11" s="44" t="n">
        <v>9</v>
      </c>
      <c r="D11" s="44" t="str">
        <f aca="false">B11&amp;C11</f>
        <v>19</v>
      </c>
      <c r="E11" s="44" t="s">
        <v>846</v>
      </c>
      <c r="F11" s="44" t="s">
        <v>855</v>
      </c>
      <c r="G11" s="56" t="s">
        <v>848</v>
      </c>
      <c r="H11" s="52" t="n">
        <v>1</v>
      </c>
      <c r="I11" s="52"/>
      <c r="J11" s="52"/>
      <c r="K11" s="52" t="n">
        <v>1</v>
      </c>
      <c r="L11" s="52"/>
      <c r="M11" s="52"/>
      <c r="O11" s="53" t="inlineStr">
        <f aca="false">SUMIF(#REF!!CF:CF,CICCodes!D11,#REF!!CG:CG)</f>
        <is>
          <t/>
        </is>
      </c>
      <c r="P11" s="53" t="inlineStr">
        <f aca="false">SUMIF(#REF!!CF:CF,CICCodes!D11,#REF!!CG:CG)</f>
        <is>
          <t/>
        </is>
      </c>
      <c r="Q11" s="53" t="inlineStr">
        <f aca="false">SUMIF(#REF!!CF:CF,CICCodes!D11,#REF!!CG:CG)</f>
        <is>
          <t/>
        </is>
      </c>
      <c r="R11" s="53" t="inlineStr">
        <f aca="false">SUMIF(#REF!!CF:CF,CICCodes!D11,#REF!!CG:CG)</f>
        <is>
          <t/>
        </is>
      </c>
      <c r="S11" s="53" t="inlineStr">
        <f aca="false">SUMIF(#REF!!CF:CF,CICCodes!D11,#REF!!CG:CG)</f>
        <is>
          <t/>
        </is>
      </c>
      <c r="T11" s="54" t="inlineStr">
        <f aca="false">SUMPRODUCT(O11:S11,$O$118:$S$118)</f>
        <is>
          <t/>
        </is>
      </c>
    </row>
    <row r="12" customFormat="false" ht="13.5" hidden="false" customHeight="false" outlineLevel="0" collapsed="false">
      <c r="B12" s="55" t="n">
        <v>2</v>
      </c>
      <c r="C12" s="44" t="n">
        <v>1</v>
      </c>
      <c r="D12" s="44" t="str">
        <f aca="false">B12&amp;C12</f>
        <v>21</v>
      </c>
      <c r="E12" s="44" t="s">
        <v>856</v>
      </c>
      <c r="F12" s="44" t="s">
        <v>856</v>
      </c>
      <c r="G12" s="56" t="s">
        <v>848</v>
      </c>
      <c r="H12" s="52" t="n">
        <v>1</v>
      </c>
      <c r="I12" s="52"/>
      <c r="J12" s="52"/>
      <c r="K12" s="52" t="n">
        <v>1</v>
      </c>
      <c r="L12" s="52"/>
      <c r="M12" s="52"/>
      <c r="O12" s="53" t="inlineStr">
        <f aca="false">SUMIF(#REF!!CF:CF,CICCodes!D12,#REF!!CG:CG)</f>
        <is>
          <t/>
        </is>
      </c>
      <c r="P12" s="53" t="inlineStr">
        <f aca="false">SUMIF(#REF!!CF:CF,CICCodes!D12,#REF!!CG:CG)</f>
        <is>
          <t/>
        </is>
      </c>
      <c r="Q12" s="53" t="inlineStr">
        <f aca="false">SUMIF(#REF!!CF:CF,CICCodes!D12,#REF!!CG:CG)</f>
        <is>
          <t/>
        </is>
      </c>
      <c r="R12" s="53" t="inlineStr">
        <f aca="false">SUMIF(#REF!!CF:CF,CICCodes!D12,#REF!!CG:CG)</f>
        <is>
          <t/>
        </is>
      </c>
      <c r="S12" s="53" t="inlineStr">
        <f aca="false">SUMIF(#REF!!CF:CF,CICCodes!D12,#REF!!CG:CG)</f>
        <is>
          <t/>
        </is>
      </c>
      <c r="T12" s="54" t="inlineStr">
        <f aca="false">SUMPRODUCT(O12:S12,$O$118:$S$118)</f>
        <is>
          <t/>
        </is>
      </c>
    </row>
    <row r="13" customFormat="false" ht="13.5" hidden="false" customHeight="false" outlineLevel="0" collapsed="false">
      <c r="B13" s="55" t="n">
        <v>2</v>
      </c>
      <c r="C13" s="44" t="n">
        <v>2</v>
      </c>
      <c r="D13" s="44" t="str">
        <f aca="false">B13&amp;C13</f>
        <v>22</v>
      </c>
      <c r="E13" s="44" t="s">
        <v>856</v>
      </c>
      <c r="F13" s="44" t="s">
        <v>857</v>
      </c>
      <c r="G13" s="56" t="s">
        <v>848</v>
      </c>
      <c r="H13" s="52" t="n">
        <v>1</v>
      </c>
      <c r="I13" s="52"/>
      <c r="J13" s="52"/>
      <c r="K13" s="52" t="n">
        <v>1</v>
      </c>
      <c r="L13" s="52"/>
      <c r="M13" s="52"/>
      <c r="O13" s="53" t="inlineStr">
        <f aca="false">SUMIF(#REF!!CF:CF,CICCodes!D13,#REF!!CG:CG)</f>
        <is>
          <t/>
        </is>
      </c>
      <c r="P13" s="53" t="inlineStr">
        <f aca="false">SUMIF(#REF!!CF:CF,CICCodes!D13,#REF!!CG:CG)</f>
        <is>
          <t/>
        </is>
      </c>
      <c r="Q13" s="53" t="inlineStr">
        <f aca="false">SUMIF(#REF!!CF:CF,CICCodes!D13,#REF!!CG:CG)</f>
        <is>
          <t/>
        </is>
      </c>
      <c r="R13" s="53" t="inlineStr">
        <f aca="false">SUMIF(#REF!!CF:CF,CICCodes!D13,#REF!!CG:CG)</f>
        <is>
          <t/>
        </is>
      </c>
      <c r="S13" s="53" t="inlineStr">
        <f aca="false">SUMIF(#REF!!CF:CF,CICCodes!D13,#REF!!CG:CG)</f>
        <is>
          <t/>
        </is>
      </c>
      <c r="T13" s="54" t="inlineStr">
        <f aca="false">SUMPRODUCT(O13:S13,$O$118:$S$118)</f>
        <is>
          <t/>
        </is>
      </c>
    </row>
    <row r="14" customFormat="false" ht="13.5" hidden="false" customHeight="false" outlineLevel="0" collapsed="false">
      <c r="B14" s="55" t="n">
        <v>2</v>
      </c>
      <c r="C14" s="44" t="n">
        <v>3</v>
      </c>
      <c r="D14" s="44" t="str">
        <f aca="false">B14&amp;C14</f>
        <v>23</v>
      </c>
      <c r="E14" s="44" t="s">
        <v>856</v>
      </c>
      <c r="F14" s="44" t="s">
        <v>858</v>
      </c>
      <c r="G14" s="56" t="s">
        <v>848</v>
      </c>
      <c r="H14" s="52" t="n">
        <v>1</v>
      </c>
      <c r="I14" s="52"/>
      <c r="J14" s="52"/>
      <c r="K14" s="52" t="n">
        <v>1</v>
      </c>
      <c r="L14" s="52"/>
      <c r="M14" s="52"/>
      <c r="O14" s="53" t="inlineStr">
        <f aca="false">SUMIF(#REF!!CF:CF,CICCodes!D14,#REF!!CG:CG)</f>
        <is>
          <t/>
        </is>
      </c>
      <c r="P14" s="53" t="inlineStr">
        <f aca="false">SUMIF(#REF!!CF:CF,CICCodes!D14,#REF!!CG:CG)</f>
        <is>
          <t/>
        </is>
      </c>
      <c r="Q14" s="53" t="inlineStr">
        <f aca="false">SUMIF(#REF!!CF:CF,CICCodes!D14,#REF!!CG:CG)</f>
        <is>
          <t/>
        </is>
      </c>
      <c r="R14" s="53" t="inlineStr">
        <f aca="false">SUMIF(#REF!!CF:CF,CICCodes!D14,#REF!!CG:CG)</f>
        <is>
          <t/>
        </is>
      </c>
      <c r="S14" s="53" t="inlineStr">
        <f aca="false">SUMIF(#REF!!CF:CF,CICCodes!D14,#REF!!CG:CG)</f>
        <is>
          <t/>
        </is>
      </c>
      <c r="T14" s="54" t="inlineStr">
        <f aca="false">SUMPRODUCT(O14:S14,$O$118:$S$118)</f>
        <is>
          <t/>
        </is>
      </c>
    </row>
    <row r="15" customFormat="false" ht="13.5" hidden="false" customHeight="false" outlineLevel="0" collapsed="false">
      <c r="B15" s="55" t="n">
        <v>2</v>
      </c>
      <c r="C15" s="44" t="n">
        <v>4</v>
      </c>
      <c r="D15" s="44" t="str">
        <f aca="false">B15&amp;C15</f>
        <v>24</v>
      </c>
      <c r="E15" s="44" t="s">
        <v>856</v>
      </c>
      <c r="F15" s="44" t="s">
        <v>859</v>
      </c>
      <c r="G15" s="56" t="s">
        <v>848</v>
      </c>
      <c r="H15" s="52" t="n">
        <v>1</v>
      </c>
      <c r="I15" s="52"/>
      <c r="J15" s="52"/>
      <c r="K15" s="52" t="n">
        <v>1</v>
      </c>
      <c r="L15" s="52"/>
      <c r="M15" s="52"/>
      <c r="O15" s="53" t="inlineStr">
        <f aca="false">SUMIF(#REF!!CF:CF,CICCodes!D15,#REF!!CG:CG)</f>
        <is>
          <t/>
        </is>
      </c>
      <c r="P15" s="53" t="inlineStr">
        <f aca="false">SUMIF(#REF!!CF:CF,CICCodes!D15,#REF!!CG:CG)</f>
        <is>
          <t/>
        </is>
      </c>
      <c r="Q15" s="53" t="inlineStr">
        <f aca="false">SUMIF(#REF!!CF:CF,CICCodes!D15,#REF!!CG:CG)</f>
        <is>
          <t/>
        </is>
      </c>
      <c r="R15" s="53" t="inlineStr">
        <f aca="false">SUMIF(#REF!!CF:CF,CICCodes!D15,#REF!!CG:CG)</f>
        <is>
          <t/>
        </is>
      </c>
      <c r="S15" s="53" t="inlineStr">
        <f aca="false">SUMIF(#REF!!CF:CF,CICCodes!D15,#REF!!CG:CG)</f>
        <is>
          <t/>
        </is>
      </c>
      <c r="T15" s="54" t="inlineStr">
        <f aca="false">SUMPRODUCT(O15:S15,$O$118:$S$118)</f>
        <is>
          <t/>
        </is>
      </c>
    </row>
    <row r="16" customFormat="false" ht="13.5" hidden="false" customHeight="false" outlineLevel="0" collapsed="false">
      <c r="B16" s="55" t="n">
        <v>2</v>
      </c>
      <c r="C16" s="44" t="n">
        <v>5</v>
      </c>
      <c r="D16" s="44" t="str">
        <f aca="false">B16&amp;C16</f>
        <v>25</v>
      </c>
      <c r="E16" s="44" t="s">
        <v>856</v>
      </c>
      <c r="F16" s="44" t="s">
        <v>860</v>
      </c>
      <c r="G16" s="56" t="s">
        <v>848</v>
      </c>
      <c r="H16" s="52" t="n">
        <v>1</v>
      </c>
      <c r="I16" s="52"/>
      <c r="J16" s="52"/>
      <c r="K16" s="52" t="n">
        <v>1</v>
      </c>
      <c r="L16" s="52"/>
      <c r="M16" s="52"/>
      <c r="O16" s="53" t="inlineStr">
        <f aca="false">SUMIF(#REF!!CF:CF,CICCodes!D16,#REF!!CG:CG)</f>
        <is>
          <t/>
        </is>
      </c>
      <c r="P16" s="53" t="inlineStr">
        <f aca="false">SUMIF(#REF!!CF:CF,CICCodes!D16,#REF!!CG:CG)</f>
        <is>
          <t/>
        </is>
      </c>
      <c r="Q16" s="53" t="inlineStr">
        <f aca="false">SUMIF(#REF!!CF:CF,CICCodes!D16,#REF!!CG:CG)</f>
        <is>
          <t/>
        </is>
      </c>
      <c r="R16" s="53" t="inlineStr">
        <f aca="false">SUMIF(#REF!!CF:CF,CICCodes!D16,#REF!!CG:CG)</f>
        <is>
          <t/>
        </is>
      </c>
      <c r="S16" s="53" t="inlineStr">
        <f aca="false">SUMIF(#REF!!CF:CF,CICCodes!D16,#REF!!CG:CG)</f>
        <is>
          <t/>
        </is>
      </c>
      <c r="T16" s="54" t="inlineStr">
        <f aca="false">SUMPRODUCT(O16:S16,$O$118:$S$118)</f>
        <is>
          <t/>
        </is>
      </c>
    </row>
    <row r="17" customFormat="false" ht="13.5" hidden="false" customHeight="false" outlineLevel="0" collapsed="false">
      <c r="B17" s="55" t="n">
        <v>2</v>
      </c>
      <c r="C17" s="44" t="n">
        <v>6</v>
      </c>
      <c r="D17" s="44" t="str">
        <f aca="false">B17&amp;C17</f>
        <v>26</v>
      </c>
      <c r="E17" s="44" t="s">
        <v>856</v>
      </c>
      <c r="F17" s="44" t="s">
        <v>861</v>
      </c>
      <c r="G17" s="56" t="s">
        <v>848</v>
      </c>
      <c r="H17" s="52" t="n">
        <v>1</v>
      </c>
      <c r="I17" s="52"/>
      <c r="J17" s="52"/>
      <c r="K17" s="52" t="n">
        <v>1</v>
      </c>
      <c r="L17" s="52"/>
      <c r="M17" s="52"/>
      <c r="O17" s="53" t="inlineStr">
        <f aca="false">SUMIF(#REF!!CF:CF,CICCodes!D17,#REF!!CG:CG)</f>
        <is>
          <t/>
        </is>
      </c>
      <c r="P17" s="53" t="inlineStr">
        <f aca="false">SUMIF(#REF!!CF:CF,CICCodes!D17,#REF!!CG:CG)</f>
        <is>
          <t/>
        </is>
      </c>
      <c r="Q17" s="53" t="inlineStr">
        <f aca="false">SUMIF(#REF!!CF:CF,CICCodes!D17,#REF!!CG:CG)</f>
        <is>
          <t/>
        </is>
      </c>
      <c r="R17" s="53" t="inlineStr">
        <f aca="false">SUMIF(#REF!!CF:CF,CICCodes!D17,#REF!!CG:CG)</f>
        <is>
          <t/>
        </is>
      </c>
      <c r="S17" s="53" t="inlineStr">
        <f aca="false">SUMIF(#REF!!CF:CF,CICCodes!D17,#REF!!CG:CG)</f>
        <is>
          <t/>
        </is>
      </c>
      <c r="T17" s="54" t="inlineStr">
        <f aca="false">SUMPRODUCT(O17:S17,$O$118:$S$118)</f>
        <is>
          <t/>
        </is>
      </c>
    </row>
    <row r="18" customFormat="false" ht="13.5" hidden="false" customHeight="false" outlineLevel="0" collapsed="false">
      <c r="B18" s="55" t="n">
        <v>2</v>
      </c>
      <c r="C18" s="44" t="n">
        <v>7</v>
      </c>
      <c r="D18" s="44" t="str">
        <f aca="false">B18&amp;C18</f>
        <v>27</v>
      </c>
      <c r="E18" s="44" t="s">
        <v>856</v>
      </c>
      <c r="F18" s="44" t="s">
        <v>862</v>
      </c>
      <c r="G18" s="56" t="s">
        <v>848</v>
      </c>
      <c r="H18" s="52" t="n">
        <v>1</v>
      </c>
      <c r="I18" s="52"/>
      <c r="J18" s="52"/>
      <c r="K18" s="52" t="n">
        <v>1</v>
      </c>
      <c r="L18" s="52"/>
      <c r="M18" s="52"/>
      <c r="O18" s="53" t="inlineStr">
        <f aca="false">SUMIF(#REF!!CF:CF,CICCodes!D18,#REF!!CG:CG)</f>
        <is>
          <t/>
        </is>
      </c>
      <c r="P18" s="53" t="inlineStr">
        <f aca="false">SUMIF(#REF!!CF:CF,CICCodes!D18,#REF!!CG:CG)</f>
        <is>
          <t/>
        </is>
      </c>
      <c r="Q18" s="53" t="inlineStr">
        <f aca="false">SUMIF(#REF!!CF:CF,CICCodes!D18,#REF!!CG:CG)</f>
        <is>
          <t/>
        </is>
      </c>
      <c r="R18" s="53" t="inlineStr">
        <f aca="false">SUMIF(#REF!!CF:CF,CICCodes!D18,#REF!!CG:CG)</f>
        <is>
          <t/>
        </is>
      </c>
      <c r="S18" s="53" t="inlineStr">
        <f aca="false">SUMIF(#REF!!CF:CF,CICCodes!D18,#REF!!CG:CG)</f>
        <is>
          <t/>
        </is>
      </c>
      <c r="T18" s="54" t="inlineStr">
        <f aca="false">SUMPRODUCT(O18:S18,$O$118:$S$118)</f>
        <is>
          <t/>
        </is>
      </c>
    </row>
    <row r="19" customFormat="false" ht="12.8" hidden="false" customHeight="false" outlineLevel="0" collapsed="false">
      <c r="B19" s="55" t="n">
        <v>2</v>
      </c>
      <c r="C19" s="44" t="n">
        <v>8</v>
      </c>
      <c r="D19" s="44" t="str">
        <f aca="false">B19&amp;C19</f>
        <v>28</v>
      </c>
      <c r="E19" s="44" t="s">
        <v>856</v>
      </c>
      <c r="F19" s="44" t="s">
        <v>863</v>
      </c>
      <c r="G19" s="56" t="s">
        <v>848</v>
      </c>
      <c r="H19" s="52" t="n">
        <v>1</v>
      </c>
      <c r="I19" s="52"/>
      <c r="J19" s="52"/>
      <c r="K19" s="52" t="n">
        <v>1</v>
      </c>
      <c r="L19" s="52"/>
      <c r="M19" s="52"/>
      <c r="O19" s="53" t="inlineStr">
        <f aca="false">SUMIF(#REF!!CF:CF,CICCodes!D19,#REF!!CG:CG)</f>
        <is>
          <t/>
        </is>
      </c>
      <c r="P19" s="53" t="inlineStr">
        <f aca="false">SUMIF(#REF!!CF:CF,CICCodes!D19,#REF!!CG:CG)</f>
        <is>
          <t/>
        </is>
      </c>
      <c r="Q19" s="53" t="inlineStr">
        <f aca="false">SUMIF(#REF!!CF:CF,CICCodes!D19,#REF!!CG:CG)</f>
        <is>
          <t/>
        </is>
      </c>
      <c r="R19" s="53" t="inlineStr">
        <f aca="false">SUMIF(#REF!!CF:CF,CICCodes!D19,#REF!!CG:CG)</f>
        <is>
          <t/>
        </is>
      </c>
      <c r="S19" s="53" t="inlineStr">
        <f aca="false">SUMIF(#REF!!CF:CF,CICCodes!D19,#REF!!CG:CG)</f>
        <is>
          <t/>
        </is>
      </c>
      <c r="T19" s="54" t="inlineStr">
        <f aca="false">SUMPRODUCT(O19:S19,$O$118:$S$118)</f>
        <is>
          <t/>
        </is>
      </c>
    </row>
    <row r="20" customFormat="false" ht="13.5" hidden="false" customHeight="false" outlineLevel="0" collapsed="false">
      <c r="B20" s="55" t="n">
        <v>2</v>
      </c>
      <c r="C20" s="44" t="n">
        <v>9</v>
      </c>
      <c r="D20" s="44" t="str">
        <f aca="false">B20&amp;C20</f>
        <v>29</v>
      </c>
      <c r="E20" s="44" t="s">
        <v>856</v>
      </c>
      <c r="F20" s="44" t="s">
        <v>855</v>
      </c>
      <c r="G20" s="56" t="s">
        <v>848</v>
      </c>
      <c r="H20" s="52" t="n">
        <v>1</v>
      </c>
      <c r="I20" s="52"/>
      <c r="J20" s="52"/>
      <c r="K20" s="52" t="n">
        <v>1</v>
      </c>
      <c r="L20" s="52"/>
      <c r="M20" s="52"/>
      <c r="O20" s="53" t="inlineStr">
        <f aca="false">SUMIF(#REF!!CF:CF,CICCodes!D20,#REF!!CG:CG)</f>
        <is>
          <t/>
        </is>
      </c>
      <c r="P20" s="53" t="inlineStr">
        <f aca="false">SUMIF(#REF!!CF:CF,CICCodes!D20,#REF!!CG:CG)</f>
        <is>
          <t/>
        </is>
      </c>
      <c r="Q20" s="53" t="inlineStr">
        <f aca="false">SUMIF(#REF!!CF:CF,CICCodes!D20,#REF!!CG:CG)</f>
        <is>
          <t/>
        </is>
      </c>
      <c r="R20" s="53" t="inlineStr">
        <f aca="false">SUMIF(#REF!!CF:CF,CICCodes!D20,#REF!!CG:CG)</f>
        <is>
          <t/>
        </is>
      </c>
      <c r="S20" s="53" t="inlineStr">
        <f aca="false">SUMIF(#REF!!CF:CF,CICCodes!D20,#REF!!CG:CG)</f>
        <is>
          <t/>
        </is>
      </c>
      <c r="T20" s="54" t="inlineStr">
        <f aca="false">SUMPRODUCT(O20:S20,$O$118:$S$118)</f>
        <is>
          <t/>
        </is>
      </c>
    </row>
    <row r="21" customFormat="false" ht="13.5" hidden="false" customHeight="false" outlineLevel="0" collapsed="false">
      <c r="B21" s="57" t="n">
        <v>3</v>
      </c>
      <c r="C21" s="44" t="n">
        <v>1</v>
      </c>
      <c r="D21" s="44" t="str">
        <f aca="false">B21&amp;C21</f>
        <v>31</v>
      </c>
      <c r="E21" s="44" t="s">
        <v>834</v>
      </c>
      <c r="F21" s="44" t="s">
        <v>864</v>
      </c>
      <c r="G21" s="51" t="s">
        <v>834</v>
      </c>
      <c r="H21" s="52"/>
      <c r="I21" s="52" t="n">
        <v>1</v>
      </c>
      <c r="J21" s="52"/>
      <c r="K21" s="52"/>
      <c r="L21" s="52"/>
      <c r="M21" s="52"/>
      <c r="O21" s="53" t="inlineStr">
        <f aca="false">SUMIF(#REF!!CF:CF,CICCodes!D21,#REF!!CG:CG)</f>
        <is>
          <t/>
        </is>
      </c>
      <c r="P21" s="53" t="inlineStr">
        <f aca="false">SUMIF(#REF!!CF:CF,CICCodes!D21,#REF!!CG:CG)</f>
        <is>
          <t/>
        </is>
      </c>
      <c r="Q21" s="53" t="inlineStr">
        <f aca="false">SUMIF(#REF!!CF:CF,CICCodes!D21,#REF!!CG:CG)</f>
        <is>
          <t/>
        </is>
      </c>
      <c r="R21" s="53" t="inlineStr">
        <f aca="false">SUMIF(#REF!!CF:CF,CICCodes!D21,#REF!!CG:CG)</f>
        <is>
          <t/>
        </is>
      </c>
      <c r="S21" s="53" t="inlineStr">
        <f aca="false">SUMIF(#REF!!CF:CF,CICCodes!D21,#REF!!CG:CG)</f>
        <is>
          <t/>
        </is>
      </c>
      <c r="T21" s="54" t="inlineStr">
        <f aca="false">SUMPRODUCT(O21:S21,$O$118:$S$118)</f>
        <is>
          <t/>
        </is>
      </c>
    </row>
    <row r="22" customFormat="false" ht="13.5" hidden="false" customHeight="false" outlineLevel="0" collapsed="false">
      <c r="B22" s="57" t="n">
        <v>3</v>
      </c>
      <c r="C22" s="44" t="n">
        <v>2</v>
      </c>
      <c r="D22" s="44" t="str">
        <f aca="false">B22&amp;C22</f>
        <v>32</v>
      </c>
      <c r="E22" s="44" t="s">
        <v>834</v>
      </c>
      <c r="F22" s="44" t="s">
        <v>865</v>
      </c>
      <c r="G22" s="51" t="s">
        <v>834</v>
      </c>
      <c r="H22" s="52"/>
      <c r="I22" s="52" t="n">
        <v>1</v>
      </c>
      <c r="J22" s="52"/>
      <c r="K22" s="52"/>
      <c r="L22" s="52"/>
      <c r="M22" s="52"/>
      <c r="O22" s="53" t="inlineStr">
        <f aca="false">SUMIF(#REF!!CF:CF,CICCodes!D22,#REF!!CG:CG)</f>
        <is>
          <t/>
        </is>
      </c>
      <c r="P22" s="53" t="inlineStr">
        <f aca="false">SUMIF(#REF!!CF:CF,CICCodes!D22,#REF!!CG:CG)</f>
        <is>
          <t/>
        </is>
      </c>
      <c r="Q22" s="53" t="inlineStr">
        <f aca="false">SUMIF(#REF!!CF:CF,CICCodes!D22,#REF!!CG:CG)</f>
        <is>
          <t/>
        </is>
      </c>
      <c r="R22" s="53" t="inlineStr">
        <f aca="false">SUMIF(#REF!!CF:CF,CICCodes!D22,#REF!!CG:CG)</f>
        <is>
          <t/>
        </is>
      </c>
      <c r="S22" s="53" t="inlineStr">
        <f aca="false">SUMIF(#REF!!CF:CF,CICCodes!D22,#REF!!CG:CG)</f>
        <is>
          <t/>
        </is>
      </c>
      <c r="T22" s="54" t="inlineStr">
        <f aca="false">SUMPRODUCT(O22:S22,$O$118:$S$118)</f>
        <is>
          <t/>
        </is>
      </c>
    </row>
    <row r="23" customFormat="false" ht="13.5" hidden="false" customHeight="false" outlineLevel="0" collapsed="false">
      <c r="B23" s="57" t="n">
        <v>3</v>
      </c>
      <c r="C23" s="44" t="n">
        <v>3</v>
      </c>
      <c r="D23" s="44" t="str">
        <f aca="false">B23&amp;C23</f>
        <v>33</v>
      </c>
      <c r="E23" s="44" t="s">
        <v>834</v>
      </c>
      <c r="F23" s="44" t="s">
        <v>866</v>
      </c>
      <c r="G23" s="51" t="s">
        <v>834</v>
      </c>
      <c r="H23" s="52"/>
      <c r="I23" s="52" t="n">
        <v>1</v>
      </c>
      <c r="J23" s="52"/>
      <c r="K23" s="52"/>
      <c r="L23" s="52"/>
      <c r="M23" s="52"/>
      <c r="O23" s="53" t="inlineStr">
        <f aca="false">SUMIF(#REF!!CF:CF,CICCodes!D23,#REF!!CG:CG)</f>
        <is>
          <t/>
        </is>
      </c>
      <c r="P23" s="53" t="inlineStr">
        <f aca="false">SUMIF(#REF!!CF:CF,CICCodes!D23,#REF!!CG:CG)</f>
        <is>
          <t/>
        </is>
      </c>
      <c r="Q23" s="53" t="inlineStr">
        <f aca="false">SUMIF(#REF!!CF:CF,CICCodes!D23,#REF!!CG:CG)</f>
        <is>
          <t/>
        </is>
      </c>
      <c r="R23" s="53" t="inlineStr">
        <f aca="false">SUMIF(#REF!!CF:CF,CICCodes!D23,#REF!!CG:CG)</f>
        <is>
          <t/>
        </is>
      </c>
      <c r="S23" s="53" t="inlineStr">
        <f aca="false">SUMIF(#REF!!CF:CF,CICCodes!D23,#REF!!CG:CG)</f>
        <is>
          <t/>
        </is>
      </c>
      <c r="T23" s="54" t="inlineStr">
        <f aca="false">SUMPRODUCT(O23:S23,$O$118:$S$118)</f>
        <is>
          <t/>
        </is>
      </c>
    </row>
    <row r="24" customFormat="false" ht="13.5" hidden="false" customHeight="false" outlineLevel="0" collapsed="false">
      <c r="B24" s="57" t="n">
        <v>3</v>
      </c>
      <c r="C24" s="44" t="n">
        <v>4</v>
      </c>
      <c r="D24" s="44" t="str">
        <f aca="false">B24&amp;C24</f>
        <v>34</v>
      </c>
      <c r="E24" s="44" t="s">
        <v>834</v>
      </c>
      <c r="F24" s="44" t="s">
        <v>867</v>
      </c>
      <c r="G24" s="51" t="s">
        <v>834</v>
      </c>
      <c r="H24" s="52"/>
      <c r="I24" s="52" t="n">
        <v>1</v>
      </c>
      <c r="J24" s="52"/>
      <c r="K24" s="52"/>
      <c r="L24" s="52"/>
      <c r="M24" s="52"/>
      <c r="O24" s="53" t="inlineStr">
        <f aca="false">SUMIF(#REF!!CF:CF,CICCodes!D24,#REF!!CG:CG)</f>
        <is>
          <t/>
        </is>
      </c>
      <c r="P24" s="53" t="inlineStr">
        <f aca="false">SUMIF(#REF!!CF:CF,CICCodes!D24,#REF!!CG:CG)</f>
        <is>
          <t/>
        </is>
      </c>
      <c r="Q24" s="53" t="inlineStr">
        <f aca="false">SUMIF(#REF!!CF:CF,CICCodes!D24,#REF!!CG:CG)</f>
        <is>
          <t/>
        </is>
      </c>
      <c r="R24" s="53" t="inlineStr">
        <f aca="false">SUMIF(#REF!!CF:CF,CICCodes!D24,#REF!!CG:CG)</f>
        <is>
          <t/>
        </is>
      </c>
      <c r="S24" s="53" t="inlineStr">
        <f aca="false">SUMIF(#REF!!CF:CF,CICCodes!D24,#REF!!CG:CG)</f>
        <is>
          <t/>
        </is>
      </c>
      <c r="T24" s="54" t="inlineStr">
        <f aca="false">SUMPRODUCT(O24:S24,$O$118:$S$118)</f>
        <is>
          <t/>
        </is>
      </c>
    </row>
    <row r="25" customFormat="false" ht="13.5" hidden="false" customHeight="false" outlineLevel="0" collapsed="false">
      <c r="B25" s="57" t="n">
        <v>3</v>
      </c>
      <c r="C25" s="44" t="n">
        <v>9</v>
      </c>
      <c r="D25" s="44" t="str">
        <f aca="false">B25&amp;C25</f>
        <v>39</v>
      </c>
      <c r="E25" s="44" t="s">
        <v>834</v>
      </c>
      <c r="F25" s="44" t="s">
        <v>855</v>
      </c>
      <c r="G25" s="51" t="s">
        <v>834</v>
      </c>
      <c r="H25" s="52"/>
      <c r="I25" s="52" t="n">
        <v>1</v>
      </c>
      <c r="J25" s="52"/>
      <c r="K25" s="52"/>
      <c r="L25" s="52"/>
      <c r="M25" s="52"/>
      <c r="O25" s="53" t="inlineStr">
        <f aca="false">SUMIF(#REF!!CF:CF,CICCodes!D25,#REF!!CG:CG)</f>
        <is>
          <t/>
        </is>
      </c>
      <c r="P25" s="53" t="inlineStr">
        <f aca="false">SUMIF(#REF!!CF:CF,CICCodes!D25,#REF!!CG:CG)</f>
        <is>
          <t/>
        </is>
      </c>
      <c r="Q25" s="53" t="inlineStr">
        <f aca="false">SUMIF(#REF!!CF:CF,CICCodes!D25,#REF!!CG:CG)</f>
        <is>
          <t/>
        </is>
      </c>
      <c r="R25" s="53" t="inlineStr">
        <f aca="false">SUMIF(#REF!!CF:CF,CICCodes!D25,#REF!!CG:CG)</f>
        <is>
          <t/>
        </is>
      </c>
      <c r="S25" s="53" t="inlineStr">
        <f aca="false">SUMIF(#REF!!CF:CF,CICCodes!D25,#REF!!CG:CG)</f>
        <is>
          <t/>
        </is>
      </c>
      <c r="T25" s="54" t="inlineStr">
        <f aca="false">SUMPRODUCT(O25:S25,$O$118:$S$118)</f>
        <is>
          <t/>
        </is>
      </c>
    </row>
    <row r="26" customFormat="false" ht="13.5" hidden="false" customHeight="false" outlineLevel="0" collapsed="false">
      <c r="B26" s="57" t="n">
        <v>4</v>
      </c>
      <c r="C26" s="44" t="n">
        <v>1</v>
      </c>
      <c r="D26" s="44" t="str">
        <f aca="false">B26&amp;C26</f>
        <v>41</v>
      </c>
      <c r="E26" s="44" t="s">
        <v>868</v>
      </c>
      <c r="F26" s="44" t="s">
        <v>869</v>
      </c>
      <c r="G26" s="51" t="s">
        <v>834</v>
      </c>
      <c r="H26" s="52"/>
      <c r="I26" s="52" t="n">
        <v>1</v>
      </c>
      <c r="J26" s="52"/>
      <c r="K26" s="52"/>
      <c r="L26" s="52"/>
      <c r="M26" s="52"/>
      <c r="O26" s="53" t="inlineStr">
        <f aca="false">SUMIF(#REF!!CF:CF,CICCodes!D26,#REF!!CG:CG)</f>
        <is>
          <t/>
        </is>
      </c>
      <c r="P26" s="53" t="inlineStr">
        <f aca="false">SUMIF(#REF!!CF:CF,CICCodes!D26,#REF!!CG:CG)</f>
        <is>
          <t/>
        </is>
      </c>
      <c r="Q26" s="53" t="inlineStr">
        <f aca="false">SUMIF(#REF!!CF:CF,CICCodes!D26,#REF!!CG:CG)</f>
        <is>
          <t/>
        </is>
      </c>
      <c r="R26" s="53" t="inlineStr">
        <f aca="false">SUMIF(#REF!!CF:CF,CICCodes!D26,#REF!!CG:CG)</f>
        <is>
          <t/>
        </is>
      </c>
      <c r="S26" s="53" t="inlineStr">
        <f aca="false">SUMIF(#REF!!CF:CF,CICCodes!D26,#REF!!CG:CG)</f>
        <is>
          <t/>
        </is>
      </c>
      <c r="T26" s="54" t="inlineStr">
        <f aca="false">SUMPRODUCT(O26:S26,$O$118:$S$118)</f>
        <is>
          <t/>
        </is>
      </c>
    </row>
    <row r="27" customFormat="false" ht="13.5" hidden="false" customHeight="false" outlineLevel="0" collapsed="false">
      <c r="B27" s="57" t="n">
        <v>4</v>
      </c>
      <c r="C27" s="44" t="n">
        <v>2</v>
      </c>
      <c r="D27" s="44" t="str">
        <f aca="false">B27&amp;C27</f>
        <v>42</v>
      </c>
      <c r="E27" s="44" t="s">
        <v>868</v>
      </c>
      <c r="F27" s="44" t="s">
        <v>870</v>
      </c>
      <c r="G27" s="51" t="s">
        <v>834</v>
      </c>
      <c r="H27" s="52"/>
      <c r="I27" s="52" t="n">
        <v>1</v>
      </c>
      <c r="J27" s="52"/>
      <c r="K27" s="52"/>
      <c r="L27" s="52"/>
      <c r="M27" s="52"/>
      <c r="O27" s="53" t="inlineStr">
        <f aca="false">SUMIF(#REF!!CF:CF,CICCodes!D27,#REF!!CG:CG)</f>
        <is>
          <t/>
        </is>
      </c>
      <c r="P27" s="53" t="inlineStr">
        <f aca="false">SUMIF(#REF!!CF:CF,CICCodes!D27,#REF!!CG:CG)</f>
        <is>
          <t/>
        </is>
      </c>
      <c r="Q27" s="53" t="inlineStr">
        <f aca="false">SUMIF(#REF!!CF:CF,CICCodes!D27,#REF!!CG:CG)</f>
        <is>
          <t/>
        </is>
      </c>
      <c r="R27" s="53" t="inlineStr">
        <f aca="false">SUMIF(#REF!!CF:CF,CICCodes!D27,#REF!!CG:CG)</f>
        <is>
          <t/>
        </is>
      </c>
      <c r="S27" s="53" t="inlineStr">
        <f aca="false">SUMIF(#REF!!CF:CF,CICCodes!D27,#REF!!CG:CG)</f>
        <is>
          <t/>
        </is>
      </c>
      <c r="T27" s="54" t="inlineStr">
        <f aca="false">SUMPRODUCT(O27:S27,$O$118:$S$118)</f>
        <is>
          <t/>
        </is>
      </c>
    </row>
    <row r="28" customFormat="false" ht="13.5" hidden="false" customHeight="false" outlineLevel="0" collapsed="false">
      <c r="B28" s="57" t="n">
        <v>4</v>
      </c>
      <c r="C28" s="44" t="n">
        <v>3</v>
      </c>
      <c r="D28" s="44" t="str">
        <f aca="false">B28&amp;C28</f>
        <v>43</v>
      </c>
      <c r="E28" s="44" t="s">
        <v>868</v>
      </c>
      <c r="F28" s="44" t="s">
        <v>871</v>
      </c>
      <c r="G28" s="58" t="s">
        <v>872</v>
      </c>
      <c r="H28" s="59"/>
      <c r="I28" s="59"/>
      <c r="J28" s="59"/>
      <c r="K28" s="59" t="n">
        <v>1</v>
      </c>
      <c r="L28" s="59"/>
      <c r="M28" s="59"/>
      <c r="O28" s="53" t="inlineStr">
        <f aca="false">SUMIF(#REF!!CF:CF,CICCodes!D28,#REF!!CG:CG)</f>
        <is>
          <t/>
        </is>
      </c>
      <c r="P28" s="53" t="inlineStr">
        <f aca="false">SUMIF(#REF!!CF:CF,CICCodes!D28,#REF!!CG:CG)</f>
        <is>
          <t/>
        </is>
      </c>
      <c r="Q28" s="53" t="inlineStr">
        <f aca="false">SUMIF(#REF!!CF:CF,CICCodes!D28,#REF!!CG:CG)</f>
        <is>
          <t/>
        </is>
      </c>
      <c r="R28" s="53" t="inlineStr">
        <f aca="false">SUMIF(#REF!!CF:CF,CICCodes!D28,#REF!!CG:CG)</f>
        <is>
          <t/>
        </is>
      </c>
      <c r="S28" s="53" t="inlineStr">
        <f aca="false">SUMIF(#REF!!CF:CF,CICCodes!D28,#REF!!CG:CG)</f>
        <is>
          <t/>
        </is>
      </c>
      <c r="T28" s="54" t="inlineStr">
        <f aca="false">SUMPRODUCT(O28:S28,$O$118:$S$118)</f>
        <is>
          <t/>
        </is>
      </c>
    </row>
    <row r="29" customFormat="false" ht="13.5" hidden="false" customHeight="false" outlineLevel="0" collapsed="false">
      <c r="B29" s="57" t="n">
        <v>4</v>
      </c>
      <c r="C29" s="44" t="n">
        <v>4</v>
      </c>
      <c r="D29" s="44" t="str">
        <f aca="false">B29&amp;C29</f>
        <v>44</v>
      </c>
      <c r="E29" s="44" t="s">
        <v>868</v>
      </c>
      <c r="F29" s="44" t="s">
        <v>873</v>
      </c>
      <c r="G29" s="51" t="s">
        <v>834</v>
      </c>
      <c r="H29" s="52"/>
      <c r="I29" s="52" t="n">
        <v>1</v>
      </c>
      <c r="J29" s="52"/>
      <c r="K29" s="52"/>
      <c r="L29" s="52"/>
      <c r="M29" s="52"/>
      <c r="O29" s="53" t="inlineStr">
        <f aca="false">SUMIF(#REF!!CF:CF,CICCodes!D29,#REF!!CG:CG)</f>
        <is>
          <t/>
        </is>
      </c>
      <c r="P29" s="53" t="inlineStr">
        <f aca="false">SUMIF(#REF!!CF:CF,CICCodes!D29,#REF!!CG:CG)</f>
        <is>
          <t/>
        </is>
      </c>
      <c r="Q29" s="53" t="inlineStr">
        <f aca="false">SUMIF(#REF!!CF:CF,CICCodes!D29,#REF!!CG:CG)</f>
        <is>
          <t/>
        </is>
      </c>
      <c r="R29" s="53" t="inlineStr">
        <f aca="false">SUMIF(#REF!!CF:CF,CICCodes!D29,#REF!!CG:CG)</f>
        <is>
          <t/>
        </is>
      </c>
      <c r="S29" s="53" t="inlineStr">
        <f aca="false">SUMIF(#REF!!CF:CF,CICCodes!D29,#REF!!CG:CG)</f>
        <is>
          <t/>
        </is>
      </c>
      <c r="T29" s="54" t="inlineStr">
        <f aca="false">SUMPRODUCT(O29:S29,$O$118:$S$118)</f>
        <is>
          <t/>
        </is>
      </c>
    </row>
    <row r="30" customFormat="false" ht="13.5" hidden="false" customHeight="false" outlineLevel="0" collapsed="false">
      <c r="B30" s="57" t="n">
        <v>4</v>
      </c>
      <c r="C30" s="44" t="n">
        <v>5</v>
      </c>
      <c r="D30" s="44" t="str">
        <f aca="false">B30&amp;C30</f>
        <v>45</v>
      </c>
      <c r="E30" s="44" t="s">
        <v>868</v>
      </c>
      <c r="F30" s="44" t="s">
        <v>874</v>
      </c>
      <c r="G30" s="60" t="s">
        <v>835</v>
      </c>
      <c r="H30" s="61"/>
      <c r="I30" s="61"/>
      <c r="J30" s="61" t="n">
        <v>1</v>
      </c>
      <c r="K30" s="61"/>
      <c r="L30" s="61"/>
      <c r="M30" s="61"/>
      <c r="O30" s="53" t="inlineStr">
        <f aca="false">SUMIF(#REF!!CF:CF,CICCodes!D30,#REF!!CG:CG)</f>
        <is>
          <t/>
        </is>
      </c>
      <c r="P30" s="53" t="inlineStr">
        <f aca="false">SUMIF(#REF!!CF:CF,CICCodes!D30,#REF!!CG:CG)</f>
        <is>
          <t/>
        </is>
      </c>
      <c r="Q30" s="53" t="inlineStr">
        <f aca="false">SUMIF(#REF!!CF:CF,CICCodes!D30,#REF!!CG:CG)</f>
        <is>
          <t/>
        </is>
      </c>
      <c r="R30" s="53" t="inlineStr">
        <f aca="false">SUMIF(#REF!!CF:CF,CICCodes!D30,#REF!!CG:CG)</f>
        <is>
          <t/>
        </is>
      </c>
      <c r="S30" s="53" t="inlineStr">
        <f aca="false">SUMIF(#REF!!CF:CF,CICCodes!D30,#REF!!CG:CG)</f>
        <is>
          <t/>
        </is>
      </c>
      <c r="T30" s="54" t="inlineStr">
        <f aca="false">SUMPRODUCT(O30:S30,$O$118:$S$118)</f>
        <is>
          <t/>
        </is>
      </c>
    </row>
    <row r="31" customFormat="false" ht="12.8" hidden="false" customHeight="false" outlineLevel="0" collapsed="false">
      <c r="B31" s="57" t="n">
        <v>4</v>
      </c>
      <c r="C31" s="44" t="n">
        <v>6</v>
      </c>
      <c r="D31" s="44" t="str">
        <f aca="false">B31&amp;C31</f>
        <v>46</v>
      </c>
      <c r="E31" s="44" t="s">
        <v>868</v>
      </c>
      <c r="F31" s="44" t="s">
        <v>875</v>
      </c>
      <c r="G31" s="51" t="s">
        <v>834</v>
      </c>
      <c r="H31" s="52"/>
      <c r="I31" s="52" t="n">
        <v>1</v>
      </c>
      <c r="J31" s="52"/>
      <c r="K31" s="52"/>
      <c r="L31" s="52"/>
      <c r="M31" s="52"/>
      <c r="O31" s="53" t="inlineStr">
        <f aca="false">SUMIF(#REF!!CF:CF,CICCodes!D31,#REF!!CG:CG)</f>
        <is>
          <t/>
        </is>
      </c>
      <c r="P31" s="53" t="inlineStr">
        <f aca="false">SUMIF(#REF!!CF:CF,CICCodes!D31,#REF!!CG:CG)</f>
        <is>
          <t/>
        </is>
      </c>
      <c r="Q31" s="53" t="inlineStr">
        <f aca="false">SUMIF(#REF!!CF:CF,CICCodes!D31,#REF!!CG:CG)</f>
        <is>
          <t/>
        </is>
      </c>
      <c r="R31" s="53" t="inlineStr">
        <f aca="false">SUMIF(#REF!!CF:CF,CICCodes!D31,#REF!!CG:CG)</f>
        <is>
          <t/>
        </is>
      </c>
      <c r="S31" s="53" t="inlineStr">
        <f aca="false">SUMIF(#REF!!CF:CF,CICCodes!D31,#REF!!CG:CG)</f>
        <is>
          <t/>
        </is>
      </c>
      <c r="T31" s="54" t="inlineStr">
        <f aca="false">SUMPRODUCT(O31:S31,$O$118:$S$118)</f>
        <is>
          <t/>
        </is>
      </c>
    </row>
    <row r="32" customFormat="false" ht="13.5" hidden="false" customHeight="false" outlineLevel="0" collapsed="false">
      <c r="B32" s="57" t="n">
        <v>4</v>
      </c>
      <c r="C32" s="44" t="n">
        <v>7</v>
      </c>
      <c r="D32" s="44" t="str">
        <f aca="false">B32&amp;C32</f>
        <v>47</v>
      </c>
      <c r="E32" s="44" t="s">
        <v>868</v>
      </c>
      <c r="F32" s="44" t="s">
        <v>876</v>
      </c>
      <c r="G32" s="51" t="s">
        <v>834</v>
      </c>
      <c r="H32" s="52"/>
      <c r="I32" s="52" t="n">
        <v>1</v>
      </c>
      <c r="J32" s="52"/>
      <c r="K32" s="52"/>
      <c r="L32" s="52"/>
      <c r="M32" s="52"/>
      <c r="O32" s="53" t="inlineStr">
        <f aca="false">SUMIF(#REF!!CF:CF,CICCodes!D32,#REF!!CG:CG)</f>
        <is>
          <t/>
        </is>
      </c>
      <c r="P32" s="53" t="inlineStr">
        <f aca="false">SUMIF(#REF!!CF:CF,CICCodes!D32,#REF!!CG:CG)</f>
        <is>
          <t/>
        </is>
      </c>
      <c r="Q32" s="53" t="inlineStr">
        <f aca="false">SUMIF(#REF!!CF:CF,CICCodes!D32,#REF!!CG:CG)</f>
        <is>
          <t/>
        </is>
      </c>
      <c r="R32" s="53" t="inlineStr">
        <f aca="false">SUMIF(#REF!!CF:CF,CICCodes!D32,#REF!!CG:CG)</f>
        <is>
          <t/>
        </is>
      </c>
      <c r="S32" s="53" t="inlineStr">
        <f aca="false">SUMIF(#REF!!CF:CF,CICCodes!D32,#REF!!CG:CG)</f>
        <is>
          <t/>
        </is>
      </c>
      <c r="T32" s="54" t="inlineStr">
        <f aca="false">SUMPRODUCT(O32:S32,$O$118:$S$118)</f>
        <is>
          <t/>
        </is>
      </c>
    </row>
    <row r="33" customFormat="false" ht="13.5" hidden="false" customHeight="false" outlineLevel="0" collapsed="false">
      <c r="B33" s="57" t="n">
        <v>4</v>
      </c>
      <c r="C33" s="44" t="n">
        <v>8</v>
      </c>
      <c r="D33" s="44" t="str">
        <f aca="false">B33&amp;C33</f>
        <v>48</v>
      </c>
      <c r="E33" s="44" t="s">
        <v>868</v>
      </c>
      <c r="F33" s="44" t="s">
        <v>877</v>
      </c>
      <c r="G33" s="51" t="s">
        <v>834</v>
      </c>
      <c r="H33" s="52"/>
      <c r="I33" s="52" t="n">
        <v>1</v>
      </c>
      <c r="J33" s="52"/>
      <c r="K33" s="52"/>
      <c r="L33" s="52"/>
      <c r="M33" s="52"/>
      <c r="O33" s="53" t="inlineStr">
        <f aca="false">SUMIF(#REF!!CF:CF,CICCodes!D33,#REF!!CG:CG)</f>
        <is>
          <t/>
        </is>
      </c>
      <c r="P33" s="53" t="inlineStr">
        <f aca="false">SUMIF(#REF!!CF:CF,CICCodes!D33,#REF!!CG:CG)</f>
        <is>
          <t/>
        </is>
      </c>
      <c r="Q33" s="53" t="inlineStr">
        <f aca="false">SUMIF(#REF!!CF:CF,CICCodes!D33,#REF!!CG:CG)</f>
        <is>
          <t/>
        </is>
      </c>
      <c r="R33" s="53" t="inlineStr">
        <f aca="false">SUMIF(#REF!!CF:CF,CICCodes!D33,#REF!!CG:CG)</f>
        <is>
          <t/>
        </is>
      </c>
      <c r="S33" s="53" t="inlineStr">
        <f aca="false">SUMIF(#REF!!CF:CF,CICCodes!D33,#REF!!CG:CG)</f>
        <is>
          <t/>
        </is>
      </c>
      <c r="T33" s="54" t="inlineStr">
        <f aca="false">SUMPRODUCT(O33:S33,$O$118:$S$118)</f>
        <is>
          <t/>
        </is>
      </c>
    </row>
    <row r="34" customFormat="false" ht="13.5" hidden="false" customHeight="false" outlineLevel="0" collapsed="false">
      <c r="B34" s="57" t="n">
        <v>4</v>
      </c>
      <c r="C34" s="44" t="n">
        <v>9</v>
      </c>
      <c r="D34" s="44" t="str">
        <f aca="false">B34&amp;C34</f>
        <v>49</v>
      </c>
      <c r="E34" s="44" t="s">
        <v>868</v>
      </c>
      <c r="F34" s="44" t="s">
        <v>855</v>
      </c>
      <c r="G34" s="51" t="s">
        <v>834</v>
      </c>
      <c r="H34" s="52"/>
      <c r="I34" s="52" t="n">
        <v>1</v>
      </c>
      <c r="J34" s="52"/>
      <c r="K34" s="52"/>
      <c r="L34" s="52"/>
      <c r="M34" s="52"/>
      <c r="O34" s="53" t="inlineStr">
        <f aca="false">SUMIF(#REF!!CF:CF,CICCodes!D34,#REF!!CG:CG)</f>
        <is>
          <t/>
        </is>
      </c>
      <c r="P34" s="53" t="inlineStr">
        <f aca="false">SUMIF(#REF!!CF:CF,CICCodes!D34,#REF!!CG:CG)</f>
        <is>
          <t/>
        </is>
      </c>
      <c r="Q34" s="53" t="inlineStr">
        <f aca="false">SUMIF(#REF!!CF:CF,CICCodes!D34,#REF!!CG:CG)</f>
        <is>
          <t/>
        </is>
      </c>
      <c r="R34" s="53" t="inlineStr">
        <f aca="false">SUMIF(#REF!!CF:CF,CICCodes!D34,#REF!!CG:CG)</f>
        <is>
          <t/>
        </is>
      </c>
      <c r="S34" s="53" t="inlineStr">
        <f aca="false">SUMIF(#REF!!CF:CF,CICCodes!D34,#REF!!CG:CG)</f>
        <is>
          <t/>
        </is>
      </c>
      <c r="T34" s="54" t="inlineStr">
        <f aca="false">SUMPRODUCT(O34:S34,$O$118:$S$118)</f>
        <is>
          <t/>
        </is>
      </c>
    </row>
    <row r="35" customFormat="false" ht="12.8" hidden="false" customHeight="false" outlineLevel="0" collapsed="false">
      <c r="B35" s="57" t="n">
        <v>5</v>
      </c>
      <c r="C35" s="44" t="n">
        <v>1</v>
      </c>
      <c r="D35" s="44" t="str">
        <f aca="false">B35&amp;C35</f>
        <v>51</v>
      </c>
      <c r="E35" s="44" t="s">
        <v>878</v>
      </c>
      <c r="F35" s="44" t="s">
        <v>879</v>
      </c>
      <c r="G35" s="51" t="s">
        <v>834</v>
      </c>
      <c r="H35" s="52"/>
      <c r="I35" s="52" t="n">
        <v>1</v>
      </c>
      <c r="J35" s="52"/>
      <c r="K35" s="52"/>
      <c r="L35" s="52"/>
      <c r="M35" s="52"/>
      <c r="O35" s="53" t="inlineStr">
        <f aca="false">SUMIF(#REF!!CF:CF,CICCodes!D35,#REF!!CG:CG)</f>
        <is>
          <t/>
        </is>
      </c>
      <c r="P35" s="53" t="inlineStr">
        <f aca="false">SUMIF(#REF!!CF:CF,CICCodes!D35,#REF!!CG:CG)</f>
        <is>
          <t/>
        </is>
      </c>
      <c r="Q35" s="53" t="inlineStr">
        <f aca="false">SUMIF(#REF!!CF:CF,CICCodes!D35,#REF!!CG:CG)</f>
        <is>
          <t/>
        </is>
      </c>
      <c r="R35" s="53" t="inlineStr">
        <f aca="false">SUMIF(#REF!!CF:CF,CICCodes!D35,#REF!!CG:CG)</f>
        <is>
          <t/>
        </is>
      </c>
      <c r="S35" s="53" t="inlineStr">
        <f aca="false">SUMIF(#REF!!CF:CF,CICCodes!D35,#REF!!CG:CG)</f>
        <is>
          <t/>
        </is>
      </c>
      <c r="T35" s="54" t="inlineStr">
        <f aca="false">SUMPRODUCT(O35:S35,$O$118:$S$118)</f>
        <is>
          <t/>
        </is>
      </c>
    </row>
    <row r="36" customFormat="false" ht="13.5" hidden="false" customHeight="false" outlineLevel="0" collapsed="false">
      <c r="B36" s="57" t="n">
        <v>5</v>
      </c>
      <c r="C36" s="44" t="n">
        <v>2</v>
      </c>
      <c r="D36" s="44" t="str">
        <f aca="false">B36&amp;C36</f>
        <v>52</v>
      </c>
      <c r="E36" s="44" t="s">
        <v>878</v>
      </c>
      <c r="F36" s="44" t="s">
        <v>880</v>
      </c>
      <c r="G36" s="56" t="s">
        <v>881</v>
      </c>
      <c r="H36" s="52" t="n">
        <v>1</v>
      </c>
      <c r="I36" s="52"/>
      <c r="J36" s="52"/>
      <c r="K36" s="52"/>
      <c r="L36" s="52"/>
      <c r="M36" s="52"/>
      <c r="O36" s="53" t="inlineStr">
        <f aca="false">SUMIF(#REF!!CF:CF,CICCodes!D36,#REF!!CG:CG)</f>
        <is>
          <t/>
        </is>
      </c>
      <c r="P36" s="53" t="inlineStr">
        <f aca="false">SUMIF(#REF!!CF:CF,CICCodes!D36,#REF!!CG:CG)</f>
        <is>
          <t/>
        </is>
      </c>
      <c r="Q36" s="53" t="inlineStr">
        <f aca="false">SUMIF(#REF!!CF:CF,CICCodes!D36,#REF!!CG:CG)</f>
        <is>
          <t/>
        </is>
      </c>
      <c r="R36" s="53" t="inlineStr">
        <f aca="false">SUMIF(#REF!!CF:CF,CICCodes!D36,#REF!!CG:CG)</f>
        <is>
          <t/>
        </is>
      </c>
      <c r="S36" s="53" t="inlineStr">
        <f aca="false">SUMIF(#REF!!CF:CF,CICCodes!D36,#REF!!CG:CG)</f>
        <is>
          <t/>
        </is>
      </c>
      <c r="T36" s="54" t="inlineStr">
        <f aca="false">SUMPRODUCT(O36:S36,$O$118:$S$118)</f>
        <is>
          <t/>
        </is>
      </c>
    </row>
    <row r="37" customFormat="false" ht="13.5" hidden="false" customHeight="false" outlineLevel="0" collapsed="false">
      <c r="B37" s="57" t="n">
        <v>5</v>
      </c>
      <c r="C37" s="44" t="n">
        <v>3</v>
      </c>
      <c r="D37" s="44" t="str">
        <f aca="false">B37&amp;C37</f>
        <v>53</v>
      </c>
      <c r="E37" s="44" t="s">
        <v>878</v>
      </c>
      <c r="F37" s="44" t="s">
        <v>882</v>
      </c>
      <c r="G37" s="62" t="s">
        <v>883</v>
      </c>
      <c r="H37" s="59"/>
      <c r="I37" s="59"/>
      <c r="J37" s="59"/>
      <c r="K37" s="59"/>
      <c r="L37" s="59"/>
      <c r="M37" s="59"/>
      <c r="O37" s="53" t="inlineStr">
        <f aca="false">SUMIF(#REF!!CF:CF,CICCodes!D37,#REF!!CG:CG)</f>
        <is>
          <t/>
        </is>
      </c>
      <c r="P37" s="53" t="inlineStr">
        <f aca="false">SUMIF(#REF!!CF:CF,CICCodes!D37,#REF!!CG:CG)</f>
        <is>
          <t/>
        </is>
      </c>
      <c r="Q37" s="53" t="inlineStr">
        <f aca="false">SUMIF(#REF!!CF:CF,CICCodes!D37,#REF!!CG:CG)</f>
        <is>
          <t/>
        </is>
      </c>
      <c r="R37" s="53" t="inlineStr">
        <f aca="false">SUMIF(#REF!!CF:CF,CICCodes!D37,#REF!!CG:CG)</f>
        <is>
          <t/>
        </is>
      </c>
      <c r="S37" s="53" t="inlineStr">
        <f aca="false">SUMIF(#REF!!CF:CF,CICCodes!D37,#REF!!CG:CG)</f>
        <is>
          <t/>
        </is>
      </c>
      <c r="T37" s="54" t="inlineStr">
        <f aca="false">SUMPRODUCT(O37:S37,$O$118:$S$118)</f>
        <is>
          <t/>
        </is>
      </c>
    </row>
    <row r="38" customFormat="false" ht="13.5" hidden="false" customHeight="false" outlineLevel="0" collapsed="false">
      <c r="B38" s="57" t="n">
        <v>5</v>
      </c>
      <c r="C38" s="44" t="n">
        <v>4</v>
      </c>
      <c r="D38" s="44" t="str">
        <f aca="false">B38&amp;C38</f>
        <v>54</v>
      </c>
      <c r="E38" s="44" t="s">
        <v>878</v>
      </c>
      <c r="F38" s="44" t="s">
        <v>884</v>
      </c>
      <c r="G38" s="56" t="s">
        <v>836</v>
      </c>
      <c r="H38" s="52" t="n">
        <v>1</v>
      </c>
      <c r="I38" s="52"/>
      <c r="J38" s="52"/>
      <c r="K38" s="52" t="n">
        <v>1</v>
      </c>
      <c r="L38" s="52"/>
      <c r="M38" s="52"/>
      <c r="O38" s="53" t="inlineStr">
        <f aca="false">SUMIF(#REF!!CF:CF,CICCodes!D38,#REF!!CG:CG)</f>
        <is>
          <t/>
        </is>
      </c>
      <c r="P38" s="53" t="inlineStr">
        <f aca="false">SUMIF(#REF!!CF:CF,CICCodes!D38,#REF!!CG:CG)</f>
        <is>
          <t/>
        </is>
      </c>
      <c r="Q38" s="53" t="inlineStr">
        <f aca="false">SUMIF(#REF!!CF:CF,CICCodes!D38,#REF!!CG:CG)</f>
        <is>
          <t/>
        </is>
      </c>
      <c r="R38" s="53" t="inlineStr">
        <f aca="false">SUMIF(#REF!!CF:CF,CICCodes!D38,#REF!!CG:CG)</f>
        <is>
          <t/>
        </is>
      </c>
      <c r="S38" s="53" t="inlineStr">
        <f aca="false">SUMIF(#REF!!CF:CF,CICCodes!D38,#REF!!CG:CG)</f>
        <is>
          <t/>
        </is>
      </c>
      <c r="T38" s="54" t="inlineStr">
        <f aca="false">SUMPRODUCT(O38:S38,$O$118:$S$118)</f>
        <is>
          <t/>
        </is>
      </c>
    </row>
    <row r="39" customFormat="false" ht="13.5" hidden="false" customHeight="false" outlineLevel="0" collapsed="false">
      <c r="B39" s="57" t="n">
        <v>5</v>
      </c>
      <c r="C39" s="44" t="n">
        <v>5</v>
      </c>
      <c r="D39" s="44" t="str">
        <f aca="false">B39&amp;C39</f>
        <v>55</v>
      </c>
      <c r="E39" s="44" t="s">
        <v>878</v>
      </c>
      <c r="F39" s="44" t="s">
        <v>885</v>
      </c>
      <c r="G39" s="60" t="s">
        <v>835</v>
      </c>
      <c r="H39" s="61"/>
      <c r="I39" s="61"/>
      <c r="J39" s="61" t="n">
        <v>1</v>
      </c>
      <c r="K39" s="61"/>
      <c r="L39" s="61"/>
      <c r="M39" s="61"/>
      <c r="O39" s="53" t="inlineStr">
        <f aca="false">SUMIF(#REF!!CF:CF,CICCodes!D39,#REF!!CG:CG)</f>
        <is>
          <t/>
        </is>
      </c>
      <c r="P39" s="53" t="inlineStr">
        <f aca="false">SUMIF(#REF!!CF:CF,CICCodes!D39,#REF!!CG:CG)</f>
        <is>
          <t/>
        </is>
      </c>
      <c r="Q39" s="53" t="inlineStr">
        <f aca="false">SUMIF(#REF!!CF:CF,CICCodes!D39,#REF!!CG:CG)</f>
        <is>
          <t/>
        </is>
      </c>
      <c r="R39" s="53" t="inlineStr">
        <f aca="false">SUMIF(#REF!!CF:CF,CICCodes!D39,#REF!!CG:CG)</f>
        <is>
          <t/>
        </is>
      </c>
      <c r="S39" s="53" t="inlineStr">
        <f aca="false">SUMIF(#REF!!CF:CF,CICCodes!D39,#REF!!CG:CG)</f>
        <is>
          <t/>
        </is>
      </c>
      <c r="T39" s="54" t="inlineStr">
        <f aca="false">SUMPRODUCT(O39:S39,$O$118:$S$118)</f>
        <is>
          <t/>
        </is>
      </c>
    </row>
    <row r="40" customFormat="false" ht="13.5" hidden="false" customHeight="false" outlineLevel="0" collapsed="false">
      <c r="B40" s="57" t="n">
        <v>5</v>
      </c>
      <c r="C40" s="44" t="n">
        <v>6</v>
      </c>
      <c r="D40" s="44" t="str">
        <f aca="false">B40&amp;C40</f>
        <v>56</v>
      </c>
      <c r="E40" s="44" t="s">
        <v>878</v>
      </c>
      <c r="F40" s="44" t="s">
        <v>886</v>
      </c>
      <c r="G40" s="51" t="s">
        <v>834</v>
      </c>
      <c r="H40" s="52"/>
      <c r="I40" s="52" t="n">
        <v>1</v>
      </c>
      <c r="J40" s="52"/>
      <c r="K40" s="52"/>
      <c r="L40" s="52"/>
      <c r="M40" s="52"/>
      <c r="O40" s="53" t="inlineStr">
        <f aca="false">SUMIF(#REF!!CF:CF,CICCodes!D40,#REF!!CG:CG)</f>
        <is>
          <t/>
        </is>
      </c>
      <c r="P40" s="53" t="inlineStr">
        <f aca="false">SUMIF(#REF!!CF:CF,CICCodes!D40,#REF!!CG:CG)</f>
        <is>
          <t/>
        </is>
      </c>
      <c r="Q40" s="53" t="inlineStr">
        <f aca="false">SUMIF(#REF!!CF:CF,CICCodes!D40,#REF!!CG:CG)</f>
        <is>
          <t/>
        </is>
      </c>
      <c r="R40" s="53" t="inlineStr">
        <f aca="false">SUMIF(#REF!!CF:CF,CICCodes!D40,#REF!!CG:CG)</f>
        <is>
          <t/>
        </is>
      </c>
      <c r="S40" s="53" t="inlineStr">
        <f aca="false">SUMIF(#REF!!CF:CF,CICCodes!D40,#REF!!CG:CG)</f>
        <is>
          <t/>
        </is>
      </c>
      <c r="T40" s="54" t="inlineStr">
        <f aca="false">SUMPRODUCT(O40:S40,$O$118:$S$118)</f>
        <is>
          <t/>
        </is>
      </c>
    </row>
    <row r="41" customFormat="false" ht="13.5" hidden="false" customHeight="false" outlineLevel="0" collapsed="false">
      <c r="B41" s="57" t="n">
        <v>5</v>
      </c>
      <c r="C41" s="44" t="n">
        <v>7</v>
      </c>
      <c r="D41" s="44" t="str">
        <f aca="false">B41&amp;C41</f>
        <v>57</v>
      </c>
      <c r="E41" s="44" t="s">
        <v>878</v>
      </c>
      <c r="F41" s="44" t="s">
        <v>887</v>
      </c>
      <c r="G41" s="51" t="s">
        <v>834</v>
      </c>
      <c r="H41" s="52"/>
      <c r="I41" s="52" t="n">
        <v>1</v>
      </c>
      <c r="J41" s="52"/>
      <c r="K41" s="52"/>
      <c r="L41" s="52"/>
      <c r="M41" s="52"/>
      <c r="O41" s="53" t="inlineStr">
        <f aca="false">SUMIF(#REF!!CF:CF,CICCodes!D41,#REF!!CG:CG)</f>
        <is>
          <t/>
        </is>
      </c>
      <c r="P41" s="53" t="inlineStr">
        <f aca="false">SUMIF(#REF!!CF:CF,CICCodes!D41,#REF!!CG:CG)</f>
        <is>
          <t/>
        </is>
      </c>
      <c r="Q41" s="53" t="inlineStr">
        <f aca="false">SUMIF(#REF!!CF:CF,CICCodes!D41,#REF!!CG:CG)</f>
        <is>
          <t/>
        </is>
      </c>
      <c r="R41" s="53" t="inlineStr">
        <f aca="false">SUMIF(#REF!!CF:CF,CICCodes!D41,#REF!!CG:CG)</f>
        <is>
          <t/>
        </is>
      </c>
      <c r="S41" s="53" t="inlineStr">
        <f aca="false">SUMIF(#REF!!CF:CF,CICCodes!D41,#REF!!CG:CG)</f>
        <is>
          <t/>
        </is>
      </c>
      <c r="T41" s="54" t="inlineStr">
        <f aca="false">SUMPRODUCT(O41:S41,$O$118:$S$118)</f>
        <is>
          <t/>
        </is>
      </c>
    </row>
    <row r="42" customFormat="false" ht="13.5" hidden="false" customHeight="false" outlineLevel="0" collapsed="false">
      <c r="B42" s="57" t="n">
        <v>5</v>
      </c>
      <c r="C42" s="44" t="n">
        <v>8</v>
      </c>
      <c r="D42" s="44" t="str">
        <f aca="false">B42&amp;C42</f>
        <v>58</v>
      </c>
      <c r="E42" s="44" t="s">
        <v>878</v>
      </c>
      <c r="F42" s="44" t="s">
        <v>888</v>
      </c>
      <c r="G42" s="51" t="s">
        <v>834</v>
      </c>
      <c r="H42" s="52"/>
      <c r="I42" s="52" t="n">
        <v>1</v>
      </c>
      <c r="J42" s="52"/>
      <c r="K42" s="52"/>
      <c r="L42" s="52"/>
      <c r="M42" s="52"/>
      <c r="O42" s="53" t="inlineStr">
        <f aca="false">SUMIF(#REF!!CF:CF,CICCodes!D42,#REF!!CG:CG)</f>
        <is>
          <t/>
        </is>
      </c>
      <c r="P42" s="53" t="inlineStr">
        <f aca="false">SUMIF(#REF!!CF:CF,CICCodes!D42,#REF!!CG:CG)</f>
        <is>
          <t/>
        </is>
      </c>
      <c r="Q42" s="53" t="inlineStr">
        <f aca="false">SUMIF(#REF!!CF:CF,CICCodes!D42,#REF!!CG:CG)</f>
        <is>
          <t/>
        </is>
      </c>
      <c r="R42" s="53" t="inlineStr">
        <f aca="false">SUMIF(#REF!!CF:CF,CICCodes!D42,#REF!!CG:CG)</f>
        <is>
          <t/>
        </is>
      </c>
      <c r="S42" s="53" t="inlineStr">
        <f aca="false">SUMIF(#REF!!CF:CF,CICCodes!D42,#REF!!CG:CG)</f>
        <is>
          <t/>
        </is>
      </c>
      <c r="T42" s="54" t="inlineStr">
        <f aca="false">SUMPRODUCT(O42:S42,$O$118:$S$118)</f>
        <is>
          <t/>
        </is>
      </c>
    </row>
    <row r="43" customFormat="false" ht="13.5" hidden="false" customHeight="false" outlineLevel="0" collapsed="false">
      <c r="B43" s="57" t="n">
        <v>5</v>
      </c>
      <c r="C43" s="44" t="n">
        <v>9</v>
      </c>
      <c r="D43" s="44" t="str">
        <f aca="false">B43&amp;C43</f>
        <v>59</v>
      </c>
      <c r="E43" s="44" t="s">
        <v>878</v>
      </c>
      <c r="F43" s="44" t="s">
        <v>855</v>
      </c>
      <c r="G43" s="51" t="s">
        <v>834</v>
      </c>
      <c r="H43" s="52"/>
      <c r="I43" s="52" t="n">
        <v>1</v>
      </c>
      <c r="J43" s="52"/>
      <c r="K43" s="52"/>
      <c r="L43" s="52"/>
      <c r="M43" s="52"/>
      <c r="O43" s="53" t="inlineStr">
        <f aca="false">SUMIF(#REF!!CF:CF,CICCodes!D43,#REF!!CG:CG)</f>
        <is>
          <t/>
        </is>
      </c>
      <c r="P43" s="53" t="inlineStr">
        <f aca="false">SUMIF(#REF!!CF:CF,CICCodes!D43,#REF!!CG:CG)</f>
        <is>
          <t/>
        </is>
      </c>
      <c r="Q43" s="53" t="inlineStr">
        <f aca="false">SUMIF(#REF!!CF:CF,CICCodes!D43,#REF!!CG:CG)</f>
        <is>
          <t/>
        </is>
      </c>
      <c r="R43" s="53" t="inlineStr">
        <f aca="false">SUMIF(#REF!!CF:CF,CICCodes!D43,#REF!!CG:CG)</f>
        <is>
          <t/>
        </is>
      </c>
      <c r="S43" s="53" t="inlineStr">
        <f aca="false">SUMIF(#REF!!CF:CF,CICCodes!D43,#REF!!CG:CG)</f>
        <is>
          <t/>
        </is>
      </c>
      <c r="T43" s="54" t="inlineStr">
        <f aca="false">SUMPRODUCT(O43:S43,$O$118:$S$118)</f>
        <is>
          <t/>
        </is>
      </c>
    </row>
    <row r="44" customFormat="false" ht="13.5" hidden="false" customHeight="false" outlineLevel="0" collapsed="false">
      <c r="B44" s="57" t="n">
        <v>6</v>
      </c>
      <c r="C44" s="44" t="n">
        <v>1</v>
      </c>
      <c r="D44" s="44" t="str">
        <f aca="false">B44&amp;C44</f>
        <v>61</v>
      </c>
      <c r="E44" s="44" t="s">
        <v>889</v>
      </c>
      <c r="F44" s="44" t="s">
        <v>879</v>
      </c>
      <c r="G44" s="51" t="s">
        <v>834</v>
      </c>
      <c r="H44" s="52"/>
      <c r="I44" s="52" t="n">
        <v>1</v>
      </c>
      <c r="J44" s="52"/>
      <c r="K44" s="52"/>
      <c r="L44" s="52"/>
      <c r="M44" s="52"/>
      <c r="O44" s="53" t="inlineStr">
        <f aca="false">SUMIF(#REF!!CF:CF,CICCodes!D44,#REF!!CG:CG)</f>
        <is>
          <t/>
        </is>
      </c>
      <c r="P44" s="53" t="inlineStr">
        <f aca="false">SUMIF(#REF!!CF:CF,CICCodes!D44,#REF!!CG:CG)</f>
        <is>
          <t/>
        </is>
      </c>
      <c r="Q44" s="53" t="inlineStr">
        <f aca="false">SUMIF(#REF!!CF:CF,CICCodes!D44,#REF!!CG:CG)</f>
        <is>
          <t/>
        </is>
      </c>
      <c r="R44" s="53" t="inlineStr">
        <f aca="false">SUMIF(#REF!!CF:CF,CICCodes!D44,#REF!!CG:CG)</f>
        <is>
          <t/>
        </is>
      </c>
      <c r="S44" s="53" t="inlineStr">
        <f aca="false">SUMIF(#REF!!CF:CF,CICCodes!D44,#REF!!CG:CG)</f>
        <is>
          <t/>
        </is>
      </c>
      <c r="T44" s="54" t="inlineStr">
        <f aca="false">SUMPRODUCT(O44:S44,$O$118:$S$118)</f>
        <is>
          <t/>
        </is>
      </c>
    </row>
    <row r="45" customFormat="false" ht="13.5" hidden="false" customHeight="false" outlineLevel="0" collapsed="false">
      <c r="B45" s="57" t="n">
        <v>6</v>
      </c>
      <c r="C45" s="44" t="n">
        <v>2</v>
      </c>
      <c r="D45" s="44" t="str">
        <f aca="false">B45&amp;C45</f>
        <v>62</v>
      </c>
      <c r="E45" s="44" t="s">
        <v>889</v>
      </c>
      <c r="F45" s="44" t="s">
        <v>880</v>
      </c>
      <c r="G45" s="56" t="s">
        <v>881</v>
      </c>
      <c r="H45" s="52" t="n">
        <v>1</v>
      </c>
      <c r="I45" s="52"/>
      <c r="J45" s="52"/>
      <c r="K45" s="52"/>
      <c r="L45" s="52"/>
      <c r="M45" s="52"/>
      <c r="O45" s="53" t="inlineStr">
        <f aca="false">SUMIF(#REF!!CF:CF,CICCodes!D45,#REF!!CG:CG)</f>
        <is>
          <t/>
        </is>
      </c>
      <c r="P45" s="53" t="inlineStr">
        <f aca="false">SUMIF(#REF!!CF:CF,CICCodes!D45,#REF!!CG:CG)</f>
        <is>
          <t/>
        </is>
      </c>
      <c r="Q45" s="53" t="inlineStr">
        <f aca="false">SUMIF(#REF!!CF:CF,CICCodes!D45,#REF!!CG:CG)</f>
        <is>
          <t/>
        </is>
      </c>
      <c r="R45" s="53" t="inlineStr">
        <f aca="false">SUMIF(#REF!!CF:CF,CICCodes!D45,#REF!!CG:CG)</f>
        <is>
          <t/>
        </is>
      </c>
      <c r="S45" s="53" t="inlineStr">
        <f aca="false">SUMIF(#REF!!CF:CF,CICCodes!D45,#REF!!CG:CG)</f>
        <is>
          <t/>
        </is>
      </c>
      <c r="T45" s="54" t="inlineStr">
        <f aca="false">SUMPRODUCT(O45:S45,$O$118:$S$118)</f>
        <is>
          <t/>
        </is>
      </c>
    </row>
    <row r="46" customFormat="false" ht="13.5" hidden="false" customHeight="false" outlineLevel="0" collapsed="false">
      <c r="B46" s="57" t="n">
        <v>6</v>
      </c>
      <c r="C46" s="44" t="n">
        <v>3</v>
      </c>
      <c r="D46" s="44" t="str">
        <f aca="false">B46&amp;C46</f>
        <v>63</v>
      </c>
      <c r="E46" s="44" t="s">
        <v>889</v>
      </c>
      <c r="F46" s="44" t="s">
        <v>882</v>
      </c>
      <c r="G46" s="62" t="s">
        <v>883</v>
      </c>
      <c r="H46" s="59"/>
      <c r="I46" s="59"/>
      <c r="J46" s="59"/>
      <c r="K46" s="59"/>
      <c r="L46" s="59"/>
      <c r="M46" s="59"/>
      <c r="O46" s="53" t="inlineStr">
        <f aca="false">SUMIF(#REF!!CF:CF,CICCodes!D46,#REF!!CG:CG)</f>
        <is>
          <t/>
        </is>
      </c>
      <c r="P46" s="53" t="inlineStr">
        <f aca="false">SUMIF(#REF!!CF:CF,CICCodes!D46,#REF!!CG:CG)</f>
        <is>
          <t/>
        </is>
      </c>
      <c r="Q46" s="53" t="inlineStr">
        <f aca="false">SUMIF(#REF!!CF:CF,CICCodes!D46,#REF!!CG:CG)</f>
        <is>
          <t/>
        </is>
      </c>
      <c r="R46" s="53" t="inlineStr">
        <f aca="false">SUMIF(#REF!!CF:CF,CICCodes!D46,#REF!!CG:CG)</f>
        <is>
          <t/>
        </is>
      </c>
      <c r="S46" s="53" t="inlineStr">
        <f aca="false">SUMIF(#REF!!CF:CF,CICCodes!D46,#REF!!CG:CG)</f>
        <is>
          <t/>
        </is>
      </c>
      <c r="T46" s="54" t="inlineStr">
        <f aca="false">SUMPRODUCT(O46:S46,$O$118:$S$118)</f>
        <is>
          <t/>
        </is>
      </c>
    </row>
    <row r="47" customFormat="false" ht="13.5" hidden="false" customHeight="false" outlineLevel="0" collapsed="false">
      <c r="B47" s="57" t="n">
        <v>6</v>
      </c>
      <c r="C47" s="44" t="n">
        <v>4</v>
      </c>
      <c r="D47" s="44" t="str">
        <f aca="false">B47&amp;C47</f>
        <v>64</v>
      </c>
      <c r="E47" s="44" t="s">
        <v>889</v>
      </c>
      <c r="F47" s="44" t="s">
        <v>884</v>
      </c>
      <c r="G47" s="56" t="s">
        <v>836</v>
      </c>
      <c r="H47" s="52" t="n">
        <v>1</v>
      </c>
      <c r="I47" s="52"/>
      <c r="J47" s="52"/>
      <c r="K47" s="52" t="n">
        <v>1</v>
      </c>
      <c r="L47" s="52"/>
      <c r="M47" s="52"/>
      <c r="O47" s="53" t="inlineStr">
        <f aca="false">SUMIF(#REF!!CF:CF,CICCodes!D47,#REF!!CG:CG)</f>
        <is>
          <t/>
        </is>
      </c>
      <c r="P47" s="53" t="inlineStr">
        <f aca="false">SUMIF(#REF!!CF:CF,CICCodes!D47,#REF!!CG:CG)</f>
        <is>
          <t/>
        </is>
      </c>
      <c r="Q47" s="53" t="inlineStr">
        <f aca="false">SUMIF(#REF!!CF:CF,CICCodes!D47,#REF!!CG:CG)</f>
        <is>
          <t/>
        </is>
      </c>
      <c r="R47" s="53" t="inlineStr">
        <f aca="false">SUMIF(#REF!!CF:CF,CICCodes!D47,#REF!!CG:CG)</f>
        <is>
          <t/>
        </is>
      </c>
      <c r="S47" s="53" t="inlineStr">
        <f aca="false">SUMIF(#REF!!CF:CF,CICCodes!D47,#REF!!CG:CG)</f>
        <is>
          <t/>
        </is>
      </c>
      <c r="T47" s="54" t="inlineStr">
        <f aca="false">SUMPRODUCT(O47:S47,$O$118:$S$118)</f>
        <is>
          <t/>
        </is>
      </c>
    </row>
    <row r="48" customFormat="false" ht="13.5" hidden="false" customHeight="false" outlineLevel="0" collapsed="false">
      <c r="B48" s="57" t="n">
        <v>6</v>
      </c>
      <c r="C48" s="44" t="n">
        <v>5</v>
      </c>
      <c r="D48" s="44" t="str">
        <f aca="false">B48&amp;C48</f>
        <v>65</v>
      </c>
      <c r="E48" s="44" t="s">
        <v>889</v>
      </c>
      <c r="F48" s="44" t="s">
        <v>885</v>
      </c>
      <c r="G48" s="60" t="s">
        <v>835</v>
      </c>
      <c r="H48" s="61"/>
      <c r="I48" s="61"/>
      <c r="J48" s="61" t="n">
        <v>1</v>
      </c>
      <c r="K48" s="61"/>
      <c r="L48" s="61"/>
      <c r="M48" s="61"/>
      <c r="O48" s="53" t="inlineStr">
        <f aca="false">SUMIF(#REF!!CF:CF,CICCodes!D48,#REF!!CG:CG)</f>
        <is>
          <t/>
        </is>
      </c>
      <c r="P48" s="53" t="inlineStr">
        <f aca="false">SUMIF(#REF!!CF:CF,CICCodes!D48,#REF!!CG:CG)</f>
        <is>
          <t/>
        </is>
      </c>
      <c r="Q48" s="53" t="inlineStr">
        <f aca="false">SUMIF(#REF!!CF:CF,CICCodes!D48,#REF!!CG:CG)</f>
        <is>
          <t/>
        </is>
      </c>
      <c r="R48" s="53" t="inlineStr">
        <f aca="false">SUMIF(#REF!!CF:CF,CICCodes!D48,#REF!!CG:CG)</f>
        <is>
          <t/>
        </is>
      </c>
      <c r="S48" s="53" t="inlineStr">
        <f aca="false">SUMIF(#REF!!CF:CF,CICCodes!D48,#REF!!CG:CG)</f>
        <is>
          <t/>
        </is>
      </c>
      <c r="T48" s="54" t="inlineStr">
        <f aca="false">SUMPRODUCT(O48:S48,$O$118:$S$118)</f>
        <is>
          <t/>
        </is>
      </c>
    </row>
    <row r="49" customFormat="false" ht="13.5" hidden="false" customHeight="false" outlineLevel="0" collapsed="false">
      <c r="B49" s="57" t="n">
        <v>6</v>
      </c>
      <c r="C49" s="44" t="n">
        <v>6</v>
      </c>
      <c r="D49" s="44" t="str">
        <f aca="false">B49&amp;C49</f>
        <v>66</v>
      </c>
      <c r="E49" s="44" t="s">
        <v>889</v>
      </c>
      <c r="F49" s="44" t="s">
        <v>886</v>
      </c>
      <c r="G49" s="51" t="s">
        <v>834</v>
      </c>
      <c r="H49" s="52"/>
      <c r="I49" s="52" t="n">
        <v>1</v>
      </c>
      <c r="J49" s="52"/>
      <c r="K49" s="52"/>
      <c r="L49" s="52"/>
      <c r="M49" s="52"/>
      <c r="O49" s="53" t="inlineStr">
        <f aca="false">SUMIF(#REF!!CF:CF,CICCodes!D49,#REF!!CG:CG)</f>
        <is>
          <t/>
        </is>
      </c>
      <c r="P49" s="53" t="inlineStr">
        <f aca="false">SUMIF(#REF!!CF:CF,CICCodes!D49,#REF!!CG:CG)</f>
        <is>
          <t/>
        </is>
      </c>
      <c r="Q49" s="53" t="inlineStr">
        <f aca="false">SUMIF(#REF!!CF:CF,CICCodes!D49,#REF!!CG:CG)</f>
        <is>
          <t/>
        </is>
      </c>
      <c r="R49" s="53" t="inlineStr">
        <f aca="false">SUMIF(#REF!!CF:CF,CICCodes!D49,#REF!!CG:CG)</f>
        <is>
          <t/>
        </is>
      </c>
      <c r="S49" s="53" t="inlineStr">
        <f aca="false">SUMIF(#REF!!CF:CF,CICCodes!D49,#REF!!CG:CG)</f>
        <is>
          <t/>
        </is>
      </c>
      <c r="T49" s="54" t="inlineStr">
        <f aca="false">SUMPRODUCT(O49:S49,$O$118:$S$118)</f>
        <is>
          <t/>
        </is>
      </c>
    </row>
    <row r="50" customFormat="false" ht="13.5" hidden="false" customHeight="false" outlineLevel="0" collapsed="false">
      <c r="B50" s="57" t="n">
        <v>6</v>
      </c>
      <c r="C50" s="44" t="n">
        <v>7</v>
      </c>
      <c r="D50" s="44" t="str">
        <f aca="false">B50&amp;C50</f>
        <v>67</v>
      </c>
      <c r="E50" s="44" t="s">
        <v>889</v>
      </c>
      <c r="F50" s="44" t="s">
        <v>887</v>
      </c>
      <c r="G50" s="51" t="s">
        <v>834</v>
      </c>
      <c r="H50" s="52"/>
      <c r="I50" s="52" t="n">
        <v>1</v>
      </c>
      <c r="J50" s="52"/>
      <c r="K50" s="52"/>
      <c r="L50" s="52"/>
      <c r="M50" s="52"/>
      <c r="O50" s="53" t="inlineStr">
        <f aca="false">SUMIF(#REF!!CF:CF,CICCodes!D50,#REF!!CG:CG)</f>
        <is>
          <t/>
        </is>
      </c>
      <c r="P50" s="53" t="inlineStr">
        <f aca="false">SUMIF(#REF!!CF:CF,CICCodes!D50,#REF!!CG:CG)</f>
        <is>
          <t/>
        </is>
      </c>
      <c r="Q50" s="53" t="inlineStr">
        <f aca="false">SUMIF(#REF!!CF:CF,CICCodes!D50,#REF!!CG:CG)</f>
        <is>
          <t/>
        </is>
      </c>
      <c r="R50" s="53" t="inlineStr">
        <f aca="false">SUMIF(#REF!!CF:CF,CICCodes!D50,#REF!!CG:CG)</f>
        <is>
          <t/>
        </is>
      </c>
      <c r="S50" s="53" t="inlineStr">
        <f aca="false">SUMIF(#REF!!CF:CF,CICCodes!D50,#REF!!CG:CG)</f>
        <is>
          <t/>
        </is>
      </c>
      <c r="T50" s="54" t="inlineStr">
        <f aca="false">SUMPRODUCT(O50:S50,$O$118:$S$118)</f>
        <is>
          <t/>
        </is>
      </c>
    </row>
    <row r="51" customFormat="false" ht="13.5" hidden="false" customHeight="false" outlineLevel="0" collapsed="false">
      <c r="B51" s="57" t="n">
        <v>6</v>
      </c>
      <c r="C51" s="44" t="n">
        <v>8</v>
      </c>
      <c r="D51" s="44" t="str">
        <f aca="false">B51&amp;C51</f>
        <v>68</v>
      </c>
      <c r="E51" s="44" t="s">
        <v>889</v>
      </c>
      <c r="F51" s="44" t="s">
        <v>888</v>
      </c>
      <c r="G51" s="51" t="s">
        <v>834</v>
      </c>
      <c r="H51" s="52"/>
      <c r="I51" s="52" t="n">
        <v>1</v>
      </c>
      <c r="J51" s="52"/>
      <c r="K51" s="52"/>
      <c r="L51" s="52"/>
      <c r="M51" s="52"/>
      <c r="O51" s="53" t="inlineStr">
        <f aca="false">SUMIF(#REF!!CF:CF,CICCodes!D51,#REF!!CG:CG)</f>
        <is>
          <t/>
        </is>
      </c>
      <c r="P51" s="53" t="inlineStr">
        <f aca="false">SUMIF(#REF!!CF:CF,CICCodes!D51,#REF!!CG:CG)</f>
        <is>
          <t/>
        </is>
      </c>
      <c r="Q51" s="53" t="inlineStr">
        <f aca="false">SUMIF(#REF!!CF:CF,CICCodes!D51,#REF!!CG:CG)</f>
        <is>
          <t/>
        </is>
      </c>
      <c r="R51" s="53" t="inlineStr">
        <f aca="false">SUMIF(#REF!!CF:CF,CICCodes!D51,#REF!!CG:CG)</f>
        <is>
          <t/>
        </is>
      </c>
      <c r="S51" s="53" t="inlineStr">
        <f aca="false">SUMIF(#REF!!CF:CF,CICCodes!D51,#REF!!CG:CG)</f>
        <is>
          <t/>
        </is>
      </c>
      <c r="T51" s="54" t="inlineStr">
        <f aca="false">SUMPRODUCT(O51:S51,$O$118:$S$118)</f>
        <is>
          <t/>
        </is>
      </c>
    </row>
    <row r="52" customFormat="false" ht="13.5" hidden="false" customHeight="false" outlineLevel="0" collapsed="false">
      <c r="B52" s="57" t="n">
        <v>6</v>
      </c>
      <c r="C52" s="44" t="n">
        <v>9</v>
      </c>
      <c r="D52" s="44" t="str">
        <f aca="false">B52&amp;C52</f>
        <v>69</v>
      </c>
      <c r="E52" s="44" t="s">
        <v>889</v>
      </c>
      <c r="F52" s="44" t="s">
        <v>855</v>
      </c>
      <c r="G52" s="51" t="s">
        <v>834</v>
      </c>
      <c r="H52" s="52"/>
      <c r="I52" s="52" t="n">
        <v>1</v>
      </c>
      <c r="J52" s="52"/>
      <c r="K52" s="52"/>
      <c r="L52" s="52"/>
      <c r="M52" s="52"/>
      <c r="O52" s="53" t="inlineStr">
        <f aca="false">SUMIF(#REF!!CF:CF,CICCodes!D52,#REF!!CG:CG)</f>
        <is>
          <t/>
        </is>
      </c>
      <c r="P52" s="53" t="inlineStr">
        <f aca="false">SUMIF(#REF!!CF:CF,CICCodes!D52,#REF!!CG:CG)</f>
        <is>
          <t/>
        </is>
      </c>
      <c r="Q52" s="53" t="inlineStr">
        <f aca="false">SUMIF(#REF!!CF:CF,CICCodes!D52,#REF!!CG:CG)</f>
        <is>
          <t/>
        </is>
      </c>
      <c r="R52" s="53" t="inlineStr">
        <f aca="false">SUMIF(#REF!!CF:CF,CICCodes!D52,#REF!!CG:CG)</f>
        <is>
          <t/>
        </is>
      </c>
      <c r="S52" s="53" t="inlineStr">
        <f aca="false">SUMIF(#REF!!CF:CF,CICCodes!D52,#REF!!CG:CG)</f>
        <is>
          <t/>
        </is>
      </c>
      <c r="T52" s="54" t="inlineStr">
        <f aca="false">SUMPRODUCT(O52:S52,$O$118:$S$118)</f>
        <is>
          <t/>
        </is>
      </c>
    </row>
    <row r="53" customFormat="false" ht="13.5" hidden="false" customHeight="false" outlineLevel="0" collapsed="false">
      <c r="B53" s="63" t="n">
        <v>7</v>
      </c>
      <c r="C53" s="44" t="n">
        <v>1</v>
      </c>
      <c r="D53" s="44" t="str">
        <f aca="false">B53&amp;C53</f>
        <v>71</v>
      </c>
      <c r="E53" s="44" t="s">
        <v>890</v>
      </c>
      <c r="F53" s="44" t="s">
        <v>872</v>
      </c>
      <c r="G53" s="58" t="s">
        <v>872</v>
      </c>
      <c r="H53" s="59"/>
      <c r="I53" s="59"/>
      <c r="J53" s="59"/>
      <c r="K53" s="59" t="n">
        <v>1</v>
      </c>
      <c r="L53" s="59"/>
      <c r="M53" s="59"/>
      <c r="O53" s="53" t="inlineStr">
        <f aca="false">SUMIF(#REF!!CF:CF,CICCodes!D53,#REF!!CG:CG)</f>
        <is>
          <t/>
        </is>
      </c>
      <c r="P53" s="53" t="inlineStr">
        <f aca="false">SUMIF(#REF!!CF:CF,CICCodes!D53,#REF!!CG:CG)</f>
        <is>
          <t/>
        </is>
      </c>
      <c r="Q53" s="53" t="inlineStr">
        <f aca="false">SUMIF(#REF!!CF:CF,CICCodes!D53,#REF!!CG:CG)</f>
        <is>
          <t/>
        </is>
      </c>
      <c r="R53" s="53" t="inlineStr">
        <f aca="false">SUMIF(#REF!!CF:CF,CICCodes!D53,#REF!!CG:CG)</f>
        <is>
          <t/>
        </is>
      </c>
      <c r="S53" s="53" t="inlineStr">
        <f aca="false">SUMIF(#REF!!CF:CF,CICCodes!D53,#REF!!CG:CG)</f>
        <is>
          <t/>
        </is>
      </c>
      <c r="T53" s="54" t="inlineStr">
        <f aca="false">SUMPRODUCT(O53:S53,$O$118:$S$118)</f>
        <is>
          <t/>
        </is>
      </c>
    </row>
    <row r="54" customFormat="false" ht="13.5" hidden="false" customHeight="false" outlineLevel="0" collapsed="false">
      <c r="B54" s="63" t="n">
        <v>7</v>
      </c>
      <c r="C54" s="44" t="n">
        <v>2</v>
      </c>
      <c r="D54" s="44" t="str">
        <f aca="false">B54&amp;C54</f>
        <v>72</v>
      </c>
      <c r="E54" s="44" t="s">
        <v>890</v>
      </c>
      <c r="F54" s="44" t="s">
        <v>891</v>
      </c>
      <c r="G54" s="58" t="s">
        <v>872</v>
      </c>
      <c r="H54" s="59"/>
      <c r="I54" s="59"/>
      <c r="J54" s="59"/>
      <c r="K54" s="59" t="n">
        <v>1</v>
      </c>
      <c r="L54" s="59"/>
      <c r="M54" s="59"/>
      <c r="O54" s="53" t="inlineStr">
        <f aca="false">SUMIF(#REF!!CF:CF,CICCodes!D54,#REF!!CG:CG)</f>
        <is>
          <t/>
        </is>
      </c>
      <c r="P54" s="53" t="inlineStr">
        <f aca="false">SUMIF(#REF!!CF:CF,CICCodes!D54,#REF!!CG:CG)</f>
        <is>
          <t/>
        </is>
      </c>
      <c r="Q54" s="53" t="inlineStr">
        <f aca="false">SUMIF(#REF!!CF:CF,CICCodes!D54,#REF!!CG:CG)</f>
        <is>
          <t/>
        </is>
      </c>
      <c r="R54" s="53" t="inlineStr">
        <f aca="false">SUMIF(#REF!!CF:CF,CICCodes!D54,#REF!!CG:CG)</f>
        <is>
          <t/>
        </is>
      </c>
      <c r="S54" s="53" t="inlineStr">
        <f aca="false">SUMIF(#REF!!CF:CF,CICCodes!D54,#REF!!CG:CG)</f>
        <is>
          <t/>
        </is>
      </c>
      <c r="T54" s="54" t="inlineStr">
        <f aca="false">SUMPRODUCT(O54:S54,$O$118:$S$118)</f>
        <is>
          <t/>
        </is>
      </c>
    </row>
    <row r="55" customFormat="false" ht="13.5" hidden="false" customHeight="false" outlineLevel="0" collapsed="false">
      <c r="B55" s="63" t="n">
        <v>7</v>
      </c>
      <c r="C55" s="44" t="n">
        <v>3</v>
      </c>
      <c r="D55" s="44" t="str">
        <f aca="false">B55&amp;C55</f>
        <v>73</v>
      </c>
      <c r="E55" s="44" t="s">
        <v>890</v>
      </c>
      <c r="F55" s="44" t="s">
        <v>892</v>
      </c>
      <c r="G55" s="58" t="s">
        <v>872</v>
      </c>
      <c r="H55" s="59"/>
      <c r="I55" s="59"/>
      <c r="J55" s="59"/>
      <c r="K55" s="59" t="n">
        <v>1</v>
      </c>
      <c r="L55" s="59"/>
      <c r="M55" s="59"/>
      <c r="O55" s="53" t="inlineStr">
        <f aca="false">SUMIF(#REF!!CF:CF,CICCodes!D55,#REF!!CG:CG)</f>
        <is>
          <t/>
        </is>
      </c>
      <c r="P55" s="53" t="inlineStr">
        <f aca="false">SUMIF(#REF!!CF:CF,CICCodes!D55,#REF!!CG:CG)</f>
        <is>
          <t/>
        </is>
      </c>
      <c r="Q55" s="53" t="inlineStr">
        <f aca="false">SUMIF(#REF!!CF:CF,CICCodes!D55,#REF!!CG:CG)</f>
        <is>
          <t/>
        </is>
      </c>
      <c r="R55" s="53" t="inlineStr">
        <f aca="false">SUMIF(#REF!!CF:CF,CICCodes!D55,#REF!!CG:CG)</f>
        <is>
          <t/>
        </is>
      </c>
      <c r="S55" s="53" t="inlineStr">
        <f aca="false">SUMIF(#REF!!CF:CF,CICCodes!D55,#REF!!CG:CG)</f>
        <is>
          <t/>
        </is>
      </c>
      <c r="T55" s="54" t="inlineStr">
        <f aca="false">SUMPRODUCT(O55:S55,$O$118:$S$118)</f>
        <is>
          <t/>
        </is>
      </c>
    </row>
    <row r="56" customFormat="false" ht="13.5" hidden="false" customHeight="false" outlineLevel="0" collapsed="false">
      <c r="B56" s="63" t="n">
        <v>7</v>
      </c>
      <c r="C56" s="44" t="n">
        <v>4</v>
      </c>
      <c r="D56" s="44" t="str">
        <f aca="false">B56&amp;C56</f>
        <v>74</v>
      </c>
      <c r="E56" s="44" t="s">
        <v>890</v>
      </c>
      <c r="F56" s="44" t="s">
        <v>893</v>
      </c>
      <c r="G56" s="58" t="s">
        <v>872</v>
      </c>
      <c r="H56" s="59"/>
      <c r="I56" s="59"/>
      <c r="J56" s="59"/>
      <c r="K56" s="59" t="n">
        <v>1</v>
      </c>
      <c r="L56" s="59"/>
      <c r="M56" s="59"/>
      <c r="O56" s="53" t="inlineStr">
        <f aca="false">SUMIF(#REF!!CF:CF,CICCodes!D56,#REF!!CG:CG)</f>
        <is>
          <t/>
        </is>
      </c>
      <c r="P56" s="53" t="inlineStr">
        <f aca="false">SUMIF(#REF!!CF:CF,CICCodes!D56,#REF!!CG:CG)</f>
        <is>
          <t/>
        </is>
      </c>
      <c r="Q56" s="53" t="inlineStr">
        <f aca="false">SUMIF(#REF!!CF:CF,CICCodes!D56,#REF!!CG:CG)</f>
        <is>
          <t/>
        </is>
      </c>
      <c r="R56" s="53" t="inlineStr">
        <f aca="false">SUMIF(#REF!!CF:CF,CICCodes!D56,#REF!!CG:CG)</f>
        <is>
          <t/>
        </is>
      </c>
      <c r="S56" s="53" t="inlineStr">
        <f aca="false">SUMIF(#REF!!CF:CF,CICCodes!D56,#REF!!CG:CG)</f>
        <is>
          <t/>
        </is>
      </c>
      <c r="T56" s="54" t="inlineStr">
        <f aca="false">SUMPRODUCT(O56:S56,$O$118:$S$118)</f>
        <is>
          <t/>
        </is>
      </c>
    </row>
    <row r="57" customFormat="false" ht="13.5" hidden="false" customHeight="false" outlineLevel="0" collapsed="false">
      <c r="B57" s="63" t="n">
        <v>7</v>
      </c>
      <c r="C57" s="44" t="n">
        <v>5</v>
      </c>
      <c r="D57" s="44" t="str">
        <f aca="false">B57&amp;C57</f>
        <v>75</v>
      </c>
      <c r="E57" s="44" t="s">
        <v>890</v>
      </c>
      <c r="F57" s="44" t="s">
        <v>894</v>
      </c>
      <c r="G57" s="58" t="s">
        <v>872</v>
      </c>
      <c r="H57" s="59"/>
      <c r="I57" s="59"/>
      <c r="J57" s="59"/>
      <c r="K57" s="59" t="n">
        <v>1</v>
      </c>
      <c r="L57" s="59"/>
      <c r="M57" s="59"/>
      <c r="O57" s="53" t="inlineStr">
        <f aca="false">SUMIF(#REF!!CF:CF,CICCodes!D57,#REF!!CG:CG)</f>
        <is>
          <t/>
        </is>
      </c>
      <c r="P57" s="53" t="inlineStr">
        <f aca="false">SUMIF(#REF!!CF:CF,CICCodes!D57,#REF!!CG:CG)</f>
        <is>
          <t/>
        </is>
      </c>
      <c r="Q57" s="53" t="inlineStr">
        <f aca="false">SUMIF(#REF!!CF:CF,CICCodes!D57,#REF!!CG:CG)</f>
        <is>
          <t/>
        </is>
      </c>
      <c r="R57" s="53" t="inlineStr">
        <f aca="false">SUMIF(#REF!!CF:CF,CICCodes!D57,#REF!!CG:CG)</f>
        <is>
          <t/>
        </is>
      </c>
      <c r="S57" s="53" t="inlineStr">
        <f aca="false">SUMIF(#REF!!CF:CF,CICCodes!D57,#REF!!CG:CG)</f>
        <is>
          <t/>
        </is>
      </c>
      <c r="T57" s="54" t="inlineStr">
        <f aca="false">SUMPRODUCT(O57:S57,$O$118:$S$118)</f>
        <is>
          <t/>
        </is>
      </c>
    </row>
    <row r="58" customFormat="false" ht="13.5" hidden="false" customHeight="false" outlineLevel="0" collapsed="false">
      <c r="B58" s="63" t="n">
        <v>7</v>
      </c>
      <c r="C58" s="44" t="n">
        <v>9</v>
      </c>
      <c r="D58" s="44" t="str">
        <f aca="false">B58&amp;C58</f>
        <v>79</v>
      </c>
      <c r="E58" s="44" t="s">
        <v>890</v>
      </c>
      <c r="F58" s="44" t="s">
        <v>855</v>
      </c>
      <c r="G58" s="58" t="s">
        <v>872</v>
      </c>
      <c r="H58" s="59"/>
      <c r="I58" s="59"/>
      <c r="J58" s="59"/>
      <c r="K58" s="59" t="n">
        <v>1</v>
      </c>
      <c r="L58" s="59"/>
      <c r="M58" s="59"/>
      <c r="O58" s="53" t="inlineStr">
        <f aca="false">SUMIF(#REF!!CF:CF,CICCodes!D58,#REF!!CG:CG)</f>
        <is>
          <t/>
        </is>
      </c>
      <c r="P58" s="53" t="inlineStr">
        <f aca="false">SUMIF(#REF!!CF:CF,CICCodes!D58,#REF!!CG:CG)</f>
        <is>
          <t/>
        </is>
      </c>
      <c r="Q58" s="53" t="inlineStr">
        <f aca="false">SUMIF(#REF!!CF:CF,CICCodes!D58,#REF!!CG:CG)</f>
        <is>
          <t/>
        </is>
      </c>
      <c r="R58" s="53" t="inlineStr">
        <f aca="false">SUMIF(#REF!!CF:CF,CICCodes!D58,#REF!!CG:CG)</f>
        <is>
          <t/>
        </is>
      </c>
      <c r="S58" s="53" t="inlineStr">
        <f aca="false">SUMIF(#REF!!CF:CF,CICCodes!D58,#REF!!CG:CG)</f>
        <is>
          <t/>
        </is>
      </c>
      <c r="T58" s="54" t="inlineStr">
        <f aca="false">SUMPRODUCT(O58:S58,$O$118:$S$118)</f>
        <is>
          <t/>
        </is>
      </c>
    </row>
    <row r="59" customFormat="false" ht="13.5" hidden="false" customHeight="false" outlineLevel="0" collapsed="false">
      <c r="B59" s="64" t="n">
        <v>8</v>
      </c>
      <c r="C59" s="44" t="n">
        <v>1</v>
      </c>
      <c r="D59" s="44" t="str">
        <f aca="false">B59&amp;C59</f>
        <v>81</v>
      </c>
      <c r="E59" s="44" t="s">
        <v>895</v>
      </c>
      <c r="F59" s="44" t="s">
        <v>896</v>
      </c>
      <c r="G59" s="56" t="s">
        <v>836</v>
      </c>
      <c r="H59" s="52"/>
      <c r="I59" s="52"/>
      <c r="J59" s="52"/>
      <c r="K59" s="52" t="n">
        <v>1</v>
      </c>
      <c r="L59" s="52"/>
      <c r="M59" s="52"/>
      <c r="O59" s="53" t="inlineStr">
        <f aca="false">SUMIF(#REF!!CF:CF,CICCodes!D59,#REF!!CG:CG)</f>
        <is>
          <t/>
        </is>
      </c>
      <c r="P59" s="53" t="inlineStr">
        <f aca="false">SUMIF(#REF!!CF:CF,CICCodes!D59,#REF!!CG:CG)</f>
        <is>
          <t/>
        </is>
      </c>
      <c r="Q59" s="53" t="inlineStr">
        <f aca="false">SUMIF(#REF!!CF:CF,CICCodes!D59,#REF!!CG:CG)</f>
        <is>
          <t/>
        </is>
      </c>
      <c r="R59" s="53" t="inlineStr">
        <f aca="false">SUMIF(#REF!!CF:CF,CICCodes!D59,#REF!!CG:CG)</f>
        <is>
          <t/>
        </is>
      </c>
      <c r="S59" s="53" t="inlineStr">
        <f aca="false">SUMIF(#REF!!CF:CF,CICCodes!D59,#REF!!CG:CG)</f>
        <is>
          <t/>
        </is>
      </c>
      <c r="T59" s="54" t="inlineStr">
        <f aca="false">SUMPRODUCT(O59:S59,$O$118:$S$118)</f>
        <is>
          <t/>
        </is>
      </c>
    </row>
    <row r="60" customFormat="false" ht="13.5" hidden="false" customHeight="false" outlineLevel="0" collapsed="false">
      <c r="B60" s="64" t="n">
        <v>8</v>
      </c>
      <c r="C60" s="44" t="n">
        <v>2</v>
      </c>
      <c r="D60" s="44" t="str">
        <f aca="false">B60&amp;C60</f>
        <v>82</v>
      </c>
      <c r="E60" s="44" t="s">
        <v>895</v>
      </c>
      <c r="F60" s="44" t="s">
        <v>897</v>
      </c>
      <c r="G60" s="56" t="s">
        <v>836</v>
      </c>
      <c r="H60" s="52"/>
      <c r="I60" s="52"/>
      <c r="J60" s="52"/>
      <c r="K60" s="52" t="n">
        <v>1</v>
      </c>
      <c r="L60" s="52"/>
      <c r="M60" s="52"/>
      <c r="O60" s="53" t="inlineStr">
        <f aca="false">SUMIF(#REF!!CF:CF,CICCodes!D60,#REF!!CG:CG)</f>
        <is>
          <t/>
        </is>
      </c>
      <c r="P60" s="53" t="inlineStr">
        <f aca="false">SUMIF(#REF!!CF:CF,CICCodes!D60,#REF!!CG:CG)</f>
        <is>
          <t/>
        </is>
      </c>
      <c r="Q60" s="53" t="inlineStr">
        <f aca="false">SUMIF(#REF!!CF:CF,CICCodes!D60,#REF!!CG:CG)</f>
        <is>
          <t/>
        </is>
      </c>
      <c r="R60" s="53" t="inlineStr">
        <f aca="false">SUMIF(#REF!!CF:CF,CICCodes!D60,#REF!!CG:CG)</f>
        <is>
          <t/>
        </is>
      </c>
      <c r="S60" s="53" t="inlineStr">
        <f aca="false">SUMIF(#REF!!CF:CF,CICCodes!D60,#REF!!CG:CG)</f>
        <is>
          <t/>
        </is>
      </c>
      <c r="T60" s="54" t="inlineStr">
        <f aca="false">SUMPRODUCT(O60:S60,$O$118:$S$118)</f>
        <is>
          <t/>
        </is>
      </c>
    </row>
    <row r="61" customFormat="false" ht="13.5" hidden="false" customHeight="false" outlineLevel="0" collapsed="false">
      <c r="B61" s="64" t="n">
        <v>8</v>
      </c>
      <c r="C61" s="44" t="n">
        <v>4</v>
      </c>
      <c r="D61" s="44" t="str">
        <f aca="false">B61&amp;C61</f>
        <v>84</v>
      </c>
      <c r="E61" s="44" t="s">
        <v>895</v>
      </c>
      <c r="F61" s="44" t="s">
        <v>898</v>
      </c>
      <c r="G61" s="60" t="s">
        <v>835</v>
      </c>
      <c r="H61" s="61"/>
      <c r="I61" s="61"/>
      <c r="J61" s="61" t="n">
        <v>1</v>
      </c>
      <c r="K61" s="61"/>
      <c r="L61" s="61"/>
      <c r="M61" s="61"/>
      <c r="O61" s="53" t="inlineStr">
        <f aca="false">SUMIF(#REF!!CF:CF,CICCodes!D61,#REF!!CG:CG)</f>
        <is>
          <t/>
        </is>
      </c>
      <c r="P61" s="53" t="inlineStr">
        <f aca="false">SUMIF(#REF!!CF:CF,CICCodes!D61,#REF!!CG:CG)</f>
        <is>
          <t/>
        </is>
      </c>
      <c r="Q61" s="53" t="inlineStr">
        <f aca="false">SUMIF(#REF!!CF:CF,CICCodes!D61,#REF!!CG:CG)</f>
        <is>
          <t/>
        </is>
      </c>
      <c r="R61" s="53" t="inlineStr">
        <f aca="false">SUMIF(#REF!!CF:CF,CICCodes!D61,#REF!!CG:CG)</f>
        <is>
          <t/>
        </is>
      </c>
      <c r="S61" s="53" t="inlineStr">
        <f aca="false">SUMIF(#REF!!CF:CF,CICCodes!D61,#REF!!CG:CG)</f>
        <is>
          <t/>
        </is>
      </c>
      <c r="T61" s="54" t="inlineStr">
        <f aca="false">SUMPRODUCT(O61:S61,$O$118:$S$118)</f>
        <is>
          <t/>
        </is>
      </c>
    </row>
    <row r="62" customFormat="false" ht="13.5" hidden="false" customHeight="false" outlineLevel="0" collapsed="false">
      <c r="B62" s="64" t="n">
        <v>8</v>
      </c>
      <c r="C62" s="44" t="n">
        <v>5</v>
      </c>
      <c r="D62" s="44" t="str">
        <f aca="false">B62&amp;C62</f>
        <v>85</v>
      </c>
      <c r="E62" s="44" t="s">
        <v>895</v>
      </c>
      <c r="F62" s="44" t="s">
        <v>899</v>
      </c>
      <c r="G62" s="56" t="s">
        <v>836</v>
      </c>
      <c r="H62" s="52"/>
      <c r="I62" s="52"/>
      <c r="J62" s="52"/>
      <c r="K62" s="52" t="n">
        <v>1</v>
      </c>
      <c r="L62" s="52"/>
      <c r="M62" s="52"/>
      <c r="O62" s="53" t="inlineStr">
        <f aca="false">SUMIF(#REF!!CF:CF,CICCodes!D62,#REF!!CG:CG)</f>
        <is>
          <t/>
        </is>
      </c>
      <c r="P62" s="53" t="inlineStr">
        <f aca="false">SUMIF(#REF!!CF:CF,CICCodes!D62,#REF!!CG:CG)</f>
        <is>
          <t/>
        </is>
      </c>
      <c r="Q62" s="53" t="inlineStr">
        <f aca="false">SUMIF(#REF!!CF:CF,CICCodes!D62,#REF!!CG:CG)</f>
        <is>
          <t/>
        </is>
      </c>
      <c r="R62" s="53" t="inlineStr">
        <f aca="false">SUMIF(#REF!!CF:CF,CICCodes!D62,#REF!!CG:CG)</f>
        <is>
          <t/>
        </is>
      </c>
      <c r="S62" s="53" t="inlineStr">
        <f aca="false">SUMIF(#REF!!CF:CF,CICCodes!D62,#REF!!CG:CG)</f>
        <is>
          <t/>
        </is>
      </c>
      <c r="T62" s="54" t="inlineStr">
        <f aca="false">SUMPRODUCT(O62:S62,$O$118:$S$118)</f>
        <is>
          <t/>
        </is>
      </c>
    </row>
    <row r="63" customFormat="false" ht="13.5" hidden="false" customHeight="false" outlineLevel="0" collapsed="false">
      <c r="B63" s="64" t="n">
        <v>8</v>
      </c>
      <c r="C63" s="44" t="n">
        <v>6</v>
      </c>
      <c r="D63" s="44" t="str">
        <f aca="false">B63&amp;C63</f>
        <v>86</v>
      </c>
      <c r="E63" s="44" t="s">
        <v>895</v>
      </c>
      <c r="F63" s="44" t="s">
        <v>900</v>
      </c>
      <c r="G63" s="56" t="s">
        <v>836</v>
      </c>
      <c r="H63" s="52"/>
      <c r="I63" s="52"/>
      <c r="J63" s="52"/>
      <c r="K63" s="52" t="n">
        <v>1</v>
      </c>
      <c r="L63" s="52"/>
      <c r="M63" s="52"/>
      <c r="O63" s="53" t="inlineStr">
        <f aca="false">SUMIF(#REF!!CF:CF,CICCodes!D63,#REF!!CG:CG)</f>
        <is>
          <t/>
        </is>
      </c>
      <c r="P63" s="53" t="inlineStr">
        <f aca="false">SUMIF(#REF!!CF:CF,CICCodes!D63,#REF!!CG:CG)</f>
        <is>
          <t/>
        </is>
      </c>
      <c r="Q63" s="53" t="inlineStr">
        <f aca="false">SUMIF(#REF!!CF:CF,CICCodes!D63,#REF!!CG:CG)</f>
        <is>
          <t/>
        </is>
      </c>
      <c r="R63" s="53" t="inlineStr">
        <f aca="false">SUMIF(#REF!!CF:CF,CICCodes!D63,#REF!!CG:CG)</f>
        <is>
          <t/>
        </is>
      </c>
      <c r="S63" s="53" t="inlineStr">
        <f aca="false">SUMIF(#REF!!CF:CF,CICCodes!D63,#REF!!CG:CG)</f>
        <is>
          <t/>
        </is>
      </c>
      <c r="T63" s="54" t="inlineStr">
        <f aca="false">SUMPRODUCT(O63:S63,$O$118:$S$118)</f>
        <is>
          <t/>
        </is>
      </c>
    </row>
    <row r="64" customFormat="false" ht="13.5" hidden="false" customHeight="false" outlineLevel="0" collapsed="false">
      <c r="B64" s="64" t="n">
        <v>8</v>
      </c>
      <c r="C64" s="44" t="n">
        <v>9</v>
      </c>
      <c r="D64" s="44" t="str">
        <f aca="false">B64&amp;C64</f>
        <v>89</v>
      </c>
      <c r="E64" s="44" t="s">
        <v>895</v>
      </c>
      <c r="F64" s="44" t="s">
        <v>855</v>
      </c>
      <c r="G64" s="51" t="s">
        <v>834</v>
      </c>
      <c r="H64" s="52"/>
      <c r="I64" s="52" t="n">
        <v>1</v>
      </c>
      <c r="J64" s="52"/>
      <c r="K64" s="52"/>
      <c r="L64" s="52"/>
      <c r="M64" s="52"/>
      <c r="O64" s="53" t="inlineStr">
        <f aca="false">SUMIF(#REF!!CF:CF,CICCodes!D64,#REF!!CG:CG)</f>
        <is>
          <t/>
        </is>
      </c>
      <c r="P64" s="53" t="inlineStr">
        <f aca="false">SUMIF(#REF!!CF:CF,CICCodes!D64,#REF!!CG:CG)</f>
        <is>
          <t/>
        </is>
      </c>
      <c r="Q64" s="53" t="inlineStr">
        <f aca="false">SUMIF(#REF!!CF:CF,CICCodes!D64,#REF!!CG:CG)</f>
        <is>
          <t/>
        </is>
      </c>
      <c r="R64" s="53" t="inlineStr">
        <f aca="false">SUMIF(#REF!!CF:CF,CICCodes!D64,#REF!!CG:CG)</f>
        <is>
          <t/>
        </is>
      </c>
      <c r="S64" s="53" t="inlineStr">
        <f aca="false">SUMIF(#REF!!CF:CF,CICCodes!D64,#REF!!CG:CG)</f>
        <is>
          <t/>
        </is>
      </c>
      <c r="T64" s="54" t="inlineStr">
        <f aca="false">SUMPRODUCT(O64:S64,$O$118:$S$118)</f>
        <is>
          <t/>
        </is>
      </c>
    </row>
    <row r="65" customFormat="false" ht="13.5" hidden="false" customHeight="false" outlineLevel="0" collapsed="false">
      <c r="B65" s="64" t="n">
        <v>9</v>
      </c>
      <c r="C65" s="44" t="n">
        <v>1</v>
      </c>
      <c r="D65" s="44" t="str">
        <f aca="false">B65&amp;C65</f>
        <v>91</v>
      </c>
      <c r="E65" s="44" t="s">
        <v>835</v>
      </c>
      <c r="F65" s="44" t="s">
        <v>901</v>
      </c>
      <c r="G65" s="60" t="s">
        <v>835</v>
      </c>
      <c r="H65" s="61"/>
      <c r="I65" s="61"/>
      <c r="J65" s="61" t="n">
        <v>1</v>
      </c>
      <c r="K65" s="61"/>
      <c r="L65" s="61"/>
      <c r="M65" s="61"/>
      <c r="O65" s="53" t="inlineStr">
        <f aca="false">SUMIF(#REF!!CF:CF,CICCodes!D65,#REF!!CG:CG)</f>
        <is>
          <t/>
        </is>
      </c>
      <c r="P65" s="53" t="inlineStr">
        <f aca="false">SUMIF(#REF!!CF:CF,CICCodes!D65,#REF!!CG:CG)</f>
        <is>
          <t/>
        </is>
      </c>
      <c r="Q65" s="53" t="inlineStr">
        <f aca="false">SUMIF(#REF!!CF:CF,CICCodes!D65,#REF!!CG:CG)</f>
        <is>
          <t/>
        </is>
      </c>
      <c r="R65" s="53" t="inlineStr">
        <f aca="false">SUMIF(#REF!!CF:CF,CICCodes!D65,#REF!!CG:CG)</f>
        <is>
          <t/>
        </is>
      </c>
      <c r="S65" s="53" t="inlineStr">
        <f aca="false">SUMIF(#REF!!CF:CF,CICCodes!D65,#REF!!CG:CG)</f>
        <is>
          <t/>
        </is>
      </c>
      <c r="T65" s="54" t="inlineStr">
        <f aca="false">SUMPRODUCT(O65:S65,$O$118:$S$118)</f>
        <is>
          <t/>
        </is>
      </c>
    </row>
    <row r="66" customFormat="false" ht="13.5" hidden="false" customHeight="false" outlineLevel="0" collapsed="false">
      <c r="B66" s="64" t="n">
        <v>9</v>
      </c>
      <c r="C66" s="44" t="n">
        <v>2</v>
      </c>
      <c r="D66" s="44" t="str">
        <f aca="false">B66&amp;C66</f>
        <v>92</v>
      </c>
      <c r="E66" s="44" t="s">
        <v>835</v>
      </c>
      <c r="F66" s="44" t="s">
        <v>902</v>
      </c>
      <c r="G66" s="60" t="s">
        <v>835</v>
      </c>
      <c r="H66" s="61"/>
      <c r="I66" s="61"/>
      <c r="J66" s="61" t="n">
        <v>1</v>
      </c>
      <c r="K66" s="61"/>
      <c r="L66" s="61"/>
      <c r="M66" s="61"/>
      <c r="O66" s="53" t="inlineStr">
        <f aca="false">SUMIF(#REF!!CF:CF,CICCodes!D66,#REF!!CG:CG)</f>
        <is>
          <t/>
        </is>
      </c>
      <c r="P66" s="53" t="inlineStr">
        <f aca="false">SUMIF(#REF!!CF:CF,CICCodes!D66,#REF!!CG:CG)</f>
        <is>
          <t/>
        </is>
      </c>
      <c r="Q66" s="53" t="inlineStr">
        <f aca="false">SUMIF(#REF!!CF:CF,CICCodes!D66,#REF!!CG:CG)</f>
        <is>
          <t/>
        </is>
      </c>
      <c r="R66" s="53" t="inlineStr">
        <f aca="false">SUMIF(#REF!!CF:CF,CICCodes!D66,#REF!!CG:CG)</f>
        <is>
          <t/>
        </is>
      </c>
      <c r="S66" s="53" t="inlineStr">
        <f aca="false">SUMIF(#REF!!CF:CF,CICCodes!D66,#REF!!CG:CG)</f>
        <is>
          <t/>
        </is>
      </c>
      <c r="T66" s="54" t="inlineStr">
        <f aca="false">SUMPRODUCT(O66:S66,$O$118:$S$118)</f>
        <is>
          <t/>
        </is>
      </c>
    </row>
    <row r="67" customFormat="false" ht="13.5" hidden="false" customHeight="false" outlineLevel="0" collapsed="false">
      <c r="B67" s="64" t="n">
        <v>9</v>
      </c>
      <c r="C67" s="44" t="n">
        <v>3</v>
      </c>
      <c r="D67" s="44" t="str">
        <f aca="false">B67&amp;C67</f>
        <v>93</v>
      </c>
      <c r="E67" s="44" t="s">
        <v>835</v>
      </c>
      <c r="F67" s="44" t="s">
        <v>903</v>
      </c>
      <c r="G67" s="60" t="s">
        <v>835</v>
      </c>
      <c r="H67" s="61"/>
      <c r="I67" s="61"/>
      <c r="J67" s="61" t="n">
        <v>1</v>
      </c>
      <c r="K67" s="61"/>
      <c r="L67" s="61"/>
      <c r="M67" s="61"/>
      <c r="O67" s="53" t="inlineStr">
        <f aca="false">SUMIF(#REF!!CF:CF,CICCodes!D67,#REF!!CG:CG)</f>
        <is>
          <t/>
        </is>
      </c>
      <c r="P67" s="53" t="inlineStr">
        <f aca="false">SUMIF(#REF!!CF:CF,CICCodes!D67,#REF!!CG:CG)</f>
        <is>
          <t/>
        </is>
      </c>
      <c r="Q67" s="53" t="inlineStr">
        <f aca="false">SUMIF(#REF!!CF:CF,CICCodes!D67,#REF!!CG:CG)</f>
        <is>
          <t/>
        </is>
      </c>
      <c r="R67" s="53" t="inlineStr">
        <f aca="false">SUMIF(#REF!!CF:CF,CICCodes!D67,#REF!!CG:CG)</f>
        <is>
          <t/>
        </is>
      </c>
      <c r="S67" s="53" t="inlineStr">
        <f aca="false">SUMIF(#REF!!CF:CF,CICCodes!D67,#REF!!CG:CG)</f>
        <is>
          <t/>
        </is>
      </c>
      <c r="T67" s="54" t="inlineStr">
        <f aca="false">SUMPRODUCT(O67:S67,$O$118:$S$118)</f>
        <is>
          <t/>
        </is>
      </c>
    </row>
    <row r="68" customFormat="false" ht="13.5" hidden="false" customHeight="false" outlineLevel="0" collapsed="false">
      <c r="B68" s="64" t="n">
        <v>9</v>
      </c>
      <c r="C68" s="44" t="n">
        <v>4</v>
      </c>
      <c r="D68" s="44" t="str">
        <f aca="false">B68&amp;C68</f>
        <v>94</v>
      </c>
      <c r="E68" s="44" t="s">
        <v>835</v>
      </c>
      <c r="F68" s="44" t="s">
        <v>904</v>
      </c>
      <c r="G68" s="60" t="s">
        <v>835</v>
      </c>
      <c r="H68" s="61"/>
      <c r="I68" s="61"/>
      <c r="J68" s="61" t="n">
        <v>1</v>
      </c>
      <c r="K68" s="61"/>
      <c r="L68" s="61"/>
      <c r="M68" s="61"/>
      <c r="O68" s="53" t="inlineStr">
        <f aca="false">SUMIF(#REF!!CF:CF,CICCodes!D68,#REF!!CG:CG)</f>
        <is>
          <t/>
        </is>
      </c>
      <c r="P68" s="53" t="inlineStr">
        <f aca="false">SUMIF(#REF!!CF:CF,CICCodes!D68,#REF!!CG:CG)</f>
        <is>
          <t/>
        </is>
      </c>
      <c r="Q68" s="53" t="inlineStr">
        <f aca="false">SUMIF(#REF!!CF:CF,CICCodes!D68,#REF!!CG:CG)</f>
        <is>
          <t/>
        </is>
      </c>
      <c r="R68" s="53" t="inlineStr">
        <f aca="false">SUMIF(#REF!!CF:CF,CICCodes!D68,#REF!!CG:CG)</f>
        <is>
          <t/>
        </is>
      </c>
      <c r="S68" s="53" t="inlineStr">
        <f aca="false">SUMIF(#REF!!CF:CF,CICCodes!D68,#REF!!CG:CG)</f>
        <is>
          <t/>
        </is>
      </c>
      <c r="T68" s="54" t="inlineStr">
        <f aca="false">SUMPRODUCT(O68:S68,$O$118:$S$118)</f>
        <is>
          <t/>
        </is>
      </c>
    </row>
    <row r="69" customFormat="false" ht="13.5" hidden="false" customHeight="false" outlineLevel="0" collapsed="false">
      <c r="B69" s="64" t="n">
        <v>9</v>
      </c>
      <c r="C69" s="44" t="n">
        <v>5</v>
      </c>
      <c r="D69" s="44" t="str">
        <f aca="false">B69&amp;C69</f>
        <v>95</v>
      </c>
      <c r="E69" s="44" t="s">
        <v>835</v>
      </c>
      <c r="F69" s="44" t="s">
        <v>905</v>
      </c>
      <c r="G69" s="60" t="s">
        <v>835</v>
      </c>
      <c r="H69" s="61"/>
      <c r="I69" s="61"/>
      <c r="J69" s="61" t="n">
        <v>1</v>
      </c>
      <c r="K69" s="61"/>
      <c r="L69" s="61"/>
      <c r="M69" s="61"/>
      <c r="O69" s="53" t="inlineStr">
        <f aca="false">SUMIF(#REF!!CF:CF,CICCodes!D69,#REF!!CG:CG)</f>
        <is>
          <t/>
        </is>
      </c>
      <c r="P69" s="53" t="inlineStr">
        <f aca="false">SUMIF(#REF!!CF:CF,CICCodes!D69,#REF!!CG:CG)</f>
        <is>
          <t/>
        </is>
      </c>
      <c r="Q69" s="53" t="inlineStr">
        <f aca="false">SUMIF(#REF!!CF:CF,CICCodes!D69,#REF!!CG:CG)</f>
        <is>
          <t/>
        </is>
      </c>
      <c r="R69" s="53" t="inlineStr">
        <f aca="false">SUMIF(#REF!!CF:CF,CICCodes!D69,#REF!!CG:CG)</f>
        <is>
          <t/>
        </is>
      </c>
      <c r="S69" s="53" t="inlineStr">
        <f aca="false">SUMIF(#REF!!CF:CF,CICCodes!D69,#REF!!CG:CG)</f>
        <is>
          <t/>
        </is>
      </c>
      <c r="T69" s="54" t="inlineStr">
        <f aca="false">SUMPRODUCT(O69:S69,$O$118:$S$118)</f>
        <is>
          <t/>
        </is>
      </c>
    </row>
    <row r="70" customFormat="false" ht="13.5" hidden="false" customHeight="false" outlineLevel="0" collapsed="false">
      <c r="B70" s="64" t="n">
        <v>9</v>
      </c>
      <c r="C70" s="44" t="n">
        <v>9</v>
      </c>
      <c r="D70" s="44" t="str">
        <f aca="false">B70&amp;C70</f>
        <v>99</v>
      </c>
      <c r="E70" s="44" t="s">
        <v>835</v>
      </c>
      <c r="F70" s="44" t="s">
        <v>855</v>
      </c>
      <c r="G70" s="60" t="s">
        <v>835</v>
      </c>
      <c r="H70" s="61"/>
      <c r="I70" s="61"/>
      <c r="J70" s="61" t="n">
        <v>1</v>
      </c>
      <c r="K70" s="61"/>
      <c r="L70" s="61"/>
      <c r="M70" s="61"/>
      <c r="O70" s="53" t="inlineStr">
        <f aca="false">SUMIF(#REF!!CF:CF,CICCodes!D70,#REF!!CG:CG)</f>
        <is>
          <t/>
        </is>
      </c>
      <c r="P70" s="53" t="inlineStr">
        <f aca="false">SUMIF(#REF!!CF:CF,CICCodes!D70,#REF!!CG:CG)</f>
        <is>
          <t/>
        </is>
      </c>
      <c r="Q70" s="53" t="inlineStr">
        <f aca="false">SUMIF(#REF!!CF:CF,CICCodes!D70,#REF!!CG:CG)</f>
        <is>
          <t/>
        </is>
      </c>
      <c r="R70" s="53" t="inlineStr">
        <f aca="false">SUMIF(#REF!!CF:CF,CICCodes!D70,#REF!!CG:CG)</f>
        <is>
          <t/>
        </is>
      </c>
      <c r="S70" s="53" t="inlineStr">
        <f aca="false">SUMIF(#REF!!CF:CF,CICCodes!D70,#REF!!CG:CG)</f>
        <is>
          <t/>
        </is>
      </c>
      <c r="T70" s="54" t="inlineStr">
        <f aca="false">SUMPRODUCT(O70:S70,$O$118:$S$118)</f>
        <is>
          <t/>
        </is>
      </c>
    </row>
    <row r="71" customFormat="false" ht="13.5" hidden="false" customHeight="false" outlineLevel="0" collapsed="false">
      <c r="B71" s="57" t="s">
        <v>906</v>
      </c>
      <c r="C71" s="44" t="n">
        <v>1</v>
      </c>
      <c r="D71" s="44" t="str">
        <f aca="false">B71&amp;C71</f>
        <v>A1</v>
      </c>
      <c r="E71" s="44" t="s">
        <v>907</v>
      </c>
      <c r="F71" s="44" t="s">
        <v>908</v>
      </c>
      <c r="G71" s="51" t="s">
        <v>834</v>
      </c>
      <c r="H71" s="52"/>
      <c r="I71" s="52" t="n">
        <v>1</v>
      </c>
      <c r="J71" s="52"/>
      <c r="K71" s="52"/>
      <c r="L71" s="52"/>
      <c r="M71" s="52"/>
      <c r="O71" s="53" t="inlineStr">
        <f aca="false">SUMIF(#REF!!CF:CF,CICCodes!D71,#REF!!CG:CG)</f>
        <is>
          <t/>
        </is>
      </c>
      <c r="P71" s="53" t="inlineStr">
        <f aca="false">SUMIF(#REF!!CF:CF,CICCodes!D71,#REF!!CG:CG)</f>
        <is>
          <t/>
        </is>
      </c>
      <c r="Q71" s="53" t="inlineStr">
        <f aca="false">SUMIF(#REF!!CF:CF,CICCodes!D71,#REF!!CG:CG)</f>
        <is>
          <t/>
        </is>
      </c>
      <c r="R71" s="53" t="inlineStr">
        <f aca="false">SUMIF(#REF!!CF:CF,CICCodes!D71,#REF!!CG:CG)</f>
        <is>
          <t/>
        </is>
      </c>
      <c r="S71" s="53" t="inlineStr">
        <f aca="false">SUMIF(#REF!!CF:CF,CICCodes!D71,#REF!!CG:CG)</f>
        <is>
          <t/>
        </is>
      </c>
      <c r="T71" s="54" t="inlineStr">
        <f aca="false">SUMPRODUCT(O71:S71,$O$118:$S$118)</f>
        <is>
          <t/>
        </is>
      </c>
    </row>
    <row r="72" customFormat="false" ht="13.5" hidden="false" customHeight="false" outlineLevel="0" collapsed="false">
      <c r="B72" s="57" t="s">
        <v>906</v>
      </c>
      <c r="C72" s="44" t="n">
        <v>2</v>
      </c>
      <c r="D72" s="44" t="str">
        <f aca="false">B72&amp;C72</f>
        <v>A2</v>
      </c>
      <c r="E72" s="44" t="s">
        <v>907</v>
      </c>
      <c r="F72" s="44" t="s">
        <v>909</v>
      </c>
      <c r="G72" s="56" t="s">
        <v>881</v>
      </c>
      <c r="H72" s="52" t="n">
        <v>1</v>
      </c>
      <c r="I72" s="52"/>
      <c r="J72" s="52"/>
      <c r="K72" s="52"/>
      <c r="L72" s="52"/>
      <c r="M72" s="52"/>
      <c r="O72" s="53" t="inlineStr">
        <f aca="false">SUMIF(#REF!!CF:CF,CICCodes!D72,#REF!!CG:CG)</f>
        <is>
          <t/>
        </is>
      </c>
      <c r="P72" s="53" t="inlineStr">
        <f aca="false">SUMIF(#REF!!CF:CF,CICCodes!D72,#REF!!CG:CG)</f>
        <is>
          <t/>
        </is>
      </c>
      <c r="Q72" s="53" t="inlineStr">
        <f aca="false">SUMIF(#REF!!CF:CF,CICCodes!D72,#REF!!CG:CG)</f>
        <is>
          <t/>
        </is>
      </c>
      <c r="R72" s="53" t="inlineStr">
        <f aca="false">SUMIF(#REF!!CF:CF,CICCodes!D72,#REF!!CG:CG)</f>
        <is>
          <t/>
        </is>
      </c>
      <c r="S72" s="53" t="inlineStr">
        <f aca="false">SUMIF(#REF!!CF:CF,CICCodes!D72,#REF!!CG:CG)</f>
        <is>
          <t/>
        </is>
      </c>
      <c r="T72" s="54" t="inlineStr">
        <f aca="false">SUMPRODUCT(O72:S72,$O$118:$S$118)</f>
        <is>
          <t/>
        </is>
      </c>
    </row>
    <row r="73" customFormat="false" ht="13.5" hidden="false" customHeight="false" outlineLevel="0" collapsed="false">
      <c r="B73" s="57" t="s">
        <v>906</v>
      </c>
      <c r="C73" s="44" t="n">
        <v>3</v>
      </c>
      <c r="D73" s="44" t="str">
        <f aca="false">B73&amp;C73</f>
        <v>A3</v>
      </c>
      <c r="E73" s="44" t="s">
        <v>907</v>
      </c>
      <c r="F73" s="44" t="s">
        <v>910</v>
      </c>
      <c r="G73" s="62" t="s">
        <v>883</v>
      </c>
      <c r="H73" s="59"/>
      <c r="I73" s="59"/>
      <c r="J73" s="59"/>
      <c r="K73" s="59"/>
      <c r="L73" s="59"/>
      <c r="M73" s="59"/>
      <c r="O73" s="53" t="inlineStr">
        <f aca="false">SUMIF(#REF!!CF:CF,CICCodes!D73,#REF!!CG:CG)</f>
        <is>
          <t/>
        </is>
      </c>
      <c r="P73" s="53" t="inlineStr">
        <f aca="false">SUMIF(#REF!!CF:CF,CICCodes!D73,#REF!!CG:CG)</f>
        <is>
          <t/>
        </is>
      </c>
      <c r="Q73" s="53" t="inlineStr">
        <f aca="false">SUMIF(#REF!!CF:CF,CICCodes!D73,#REF!!CG:CG)</f>
        <is>
          <t/>
        </is>
      </c>
      <c r="R73" s="53" t="inlineStr">
        <f aca="false">SUMIF(#REF!!CF:CF,CICCodes!D73,#REF!!CG:CG)</f>
        <is>
          <t/>
        </is>
      </c>
      <c r="S73" s="53" t="inlineStr">
        <f aca="false">SUMIF(#REF!!CF:CF,CICCodes!D73,#REF!!CG:CG)</f>
        <is>
          <t/>
        </is>
      </c>
      <c r="T73" s="54" t="inlineStr">
        <f aca="false">SUMPRODUCT(O73:S73,$O$118:$S$118)</f>
        <is>
          <t/>
        </is>
      </c>
    </row>
    <row r="74" customFormat="false" ht="13.5" hidden="false" customHeight="false" outlineLevel="0" collapsed="false">
      <c r="B74" s="57" t="s">
        <v>906</v>
      </c>
      <c r="C74" s="44" t="n">
        <v>5</v>
      </c>
      <c r="D74" s="44" t="str">
        <f aca="false">B74&amp;C74</f>
        <v>A5</v>
      </c>
      <c r="E74" s="44" t="s">
        <v>907</v>
      </c>
      <c r="F74" s="44" t="s">
        <v>911</v>
      </c>
      <c r="G74" s="51" t="s">
        <v>834</v>
      </c>
      <c r="H74" s="52"/>
      <c r="I74" s="52" t="n">
        <v>1</v>
      </c>
      <c r="J74" s="52"/>
      <c r="K74" s="52"/>
      <c r="L74" s="52"/>
      <c r="M74" s="52"/>
      <c r="O74" s="53" t="inlineStr">
        <f aca="false">SUMIF(#REF!!CF:CF,CICCodes!D74,#REF!!CG:CG)</f>
        <is>
          <t/>
        </is>
      </c>
      <c r="P74" s="53" t="inlineStr">
        <f aca="false">SUMIF(#REF!!CF:CF,CICCodes!D74,#REF!!CG:CG)</f>
        <is>
          <t/>
        </is>
      </c>
      <c r="Q74" s="53" t="inlineStr">
        <f aca="false">SUMIF(#REF!!CF:CF,CICCodes!D74,#REF!!CG:CG)</f>
        <is>
          <t/>
        </is>
      </c>
      <c r="R74" s="53" t="inlineStr">
        <f aca="false">SUMIF(#REF!!CF:CF,CICCodes!D74,#REF!!CG:CG)</f>
        <is>
          <t/>
        </is>
      </c>
      <c r="S74" s="53" t="inlineStr">
        <f aca="false">SUMIF(#REF!!CF:CF,CICCodes!D74,#REF!!CG:CG)</f>
        <is>
          <t/>
        </is>
      </c>
      <c r="T74" s="54" t="inlineStr">
        <f aca="false">SUMPRODUCT(O74:S74,$O$118:$S$118)</f>
        <is>
          <t/>
        </is>
      </c>
    </row>
    <row r="75" customFormat="false" ht="13.5" hidden="false" customHeight="false" outlineLevel="0" collapsed="false">
      <c r="B75" s="57" t="s">
        <v>906</v>
      </c>
      <c r="C75" s="44" t="n">
        <v>7</v>
      </c>
      <c r="D75" s="44" t="str">
        <f aca="false">B75&amp;C75</f>
        <v>A7</v>
      </c>
      <c r="E75" s="44" t="s">
        <v>907</v>
      </c>
      <c r="F75" s="44" t="s">
        <v>887</v>
      </c>
      <c r="G75" s="51" t="s">
        <v>834</v>
      </c>
      <c r="H75" s="52"/>
      <c r="I75" s="52" t="n">
        <v>1</v>
      </c>
      <c r="J75" s="52"/>
      <c r="K75" s="52"/>
      <c r="L75" s="52"/>
      <c r="M75" s="52"/>
      <c r="O75" s="53" t="inlineStr">
        <f aca="false">SUMIF(#REF!!CF:CF,CICCodes!D75,#REF!!CG:CG)</f>
        <is>
          <t/>
        </is>
      </c>
      <c r="P75" s="53" t="inlineStr">
        <f aca="false">SUMIF(#REF!!CF:CF,CICCodes!D75,#REF!!CG:CG)</f>
        <is>
          <t/>
        </is>
      </c>
      <c r="Q75" s="53" t="inlineStr">
        <f aca="false">SUMIF(#REF!!CF:CF,CICCodes!D75,#REF!!CG:CG)</f>
        <is>
          <t/>
        </is>
      </c>
      <c r="R75" s="53" t="inlineStr">
        <f aca="false">SUMIF(#REF!!CF:CF,CICCodes!D75,#REF!!CG:CG)</f>
        <is>
          <t/>
        </is>
      </c>
      <c r="S75" s="53" t="inlineStr">
        <f aca="false">SUMIF(#REF!!CF:CF,CICCodes!D75,#REF!!CG:CG)</f>
        <is>
          <t/>
        </is>
      </c>
      <c r="T75" s="54" t="inlineStr">
        <f aca="false">SUMPRODUCT(O75:S75,$O$118:$S$118)</f>
        <is>
          <t/>
        </is>
      </c>
    </row>
    <row r="76" customFormat="false" ht="13.5" hidden="false" customHeight="false" outlineLevel="0" collapsed="false">
      <c r="B76" s="57" t="s">
        <v>906</v>
      </c>
      <c r="C76" s="44" t="n">
        <v>8</v>
      </c>
      <c r="D76" s="44" t="str">
        <f aca="false">B76&amp;C76</f>
        <v>A8</v>
      </c>
      <c r="E76" s="44" t="s">
        <v>907</v>
      </c>
      <c r="F76" s="44" t="s">
        <v>888</v>
      </c>
      <c r="G76" s="51" t="s">
        <v>834</v>
      </c>
      <c r="H76" s="52"/>
      <c r="I76" s="52" t="n">
        <v>1</v>
      </c>
      <c r="J76" s="52"/>
      <c r="K76" s="52"/>
      <c r="L76" s="52"/>
      <c r="M76" s="52"/>
      <c r="O76" s="53" t="inlineStr">
        <f aca="false">SUMIF(#REF!!CF:CF,CICCodes!D76,#REF!!CG:CG)</f>
        <is>
          <t/>
        </is>
      </c>
      <c r="P76" s="53" t="inlineStr">
        <f aca="false">SUMIF(#REF!!CF:CF,CICCodes!D76,#REF!!CG:CG)</f>
        <is>
          <t/>
        </is>
      </c>
      <c r="Q76" s="53" t="inlineStr">
        <f aca="false">SUMIF(#REF!!CF:CF,CICCodes!D76,#REF!!CG:CG)</f>
        <is>
          <t/>
        </is>
      </c>
      <c r="R76" s="53" t="inlineStr">
        <f aca="false">SUMIF(#REF!!CF:CF,CICCodes!D76,#REF!!CG:CG)</f>
        <is>
          <t/>
        </is>
      </c>
      <c r="S76" s="53" t="inlineStr">
        <f aca="false">SUMIF(#REF!!CF:CF,CICCodes!D76,#REF!!CG:CG)</f>
        <is>
          <t/>
        </is>
      </c>
      <c r="T76" s="54" t="inlineStr">
        <f aca="false">SUMPRODUCT(O76:S76,$O$118:$S$118)</f>
        <is>
          <t/>
        </is>
      </c>
    </row>
    <row r="77" customFormat="false" ht="13.5" hidden="false" customHeight="false" outlineLevel="0" collapsed="false">
      <c r="B77" s="57" t="s">
        <v>906</v>
      </c>
      <c r="C77" s="44" t="n">
        <v>9</v>
      </c>
      <c r="D77" s="44" t="str">
        <f aca="false">B77&amp;C77</f>
        <v>A9</v>
      </c>
      <c r="E77" s="44" t="s">
        <v>907</v>
      </c>
      <c r="F77" s="44" t="s">
        <v>855</v>
      </c>
      <c r="G77" s="51" t="s">
        <v>834</v>
      </c>
      <c r="H77" s="52"/>
      <c r="I77" s="52" t="n">
        <v>1</v>
      </c>
      <c r="J77" s="52"/>
      <c r="K77" s="52"/>
      <c r="L77" s="52"/>
      <c r="M77" s="52"/>
      <c r="O77" s="53" t="inlineStr">
        <f aca="false">SUMIF(#REF!!CF:CF,CICCodes!D77,#REF!!CG:CG)</f>
        <is>
          <t/>
        </is>
      </c>
      <c r="P77" s="53" t="inlineStr">
        <f aca="false">SUMIF(#REF!!CF:CF,CICCodes!D77,#REF!!CG:CG)</f>
        <is>
          <t/>
        </is>
      </c>
      <c r="Q77" s="53" t="inlineStr">
        <f aca="false">SUMIF(#REF!!CF:CF,CICCodes!D77,#REF!!CG:CG)</f>
        <is>
          <t/>
        </is>
      </c>
      <c r="R77" s="53" t="inlineStr">
        <f aca="false">SUMIF(#REF!!CF:CF,CICCodes!D77,#REF!!CG:CG)</f>
        <is>
          <t/>
        </is>
      </c>
      <c r="S77" s="53" t="inlineStr">
        <f aca="false">SUMIF(#REF!!CF:CF,CICCodes!D77,#REF!!CG:CG)</f>
        <is>
          <t/>
        </is>
      </c>
      <c r="T77" s="54" t="inlineStr">
        <f aca="false">SUMPRODUCT(O77:S77,$O$118:$S$118)</f>
        <is>
          <t/>
        </is>
      </c>
    </row>
    <row r="78" customFormat="false" ht="13.5" hidden="false" customHeight="false" outlineLevel="0" collapsed="false">
      <c r="B78" s="57" t="s">
        <v>912</v>
      </c>
      <c r="C78" s="44" t="n">
        <v>1</v>
      </c>
      <c r="D78" s="44" t="str">
        <f aca="false">B78&amp;C78</f>
        <v>B1</v>
      </c>
      <c r="E78" s="44" t="s">
        <v>913</v>
      </c>
      <c r="F78" s="44" t="s">
        <v>914</v>
      </c>
      <c r="G78" s="51" t="s">
        <v>834</v>
      </c>
      <c r="H78" s="52"/>
      <c r="I78" s="52" t="n">
        <v>1</v>
      </c>
      <c r="J78" s="52"/>
      <c r="K78" s="52"/>
      <c r="L78" s="52"/>
      <c r="M78" s="52"/>
      <c r="O78" s="53" t="inlineStr">
        <f aca="false">SUMIF(#REF!!CF:CF,CICCodes!D78,#REF!!CG:CG)</f>
        <is>
          <t/>
        </is>
      </c>
      <c r="P78" s="53" t="inlineStr">
        <f aca="false">SUMIF(#REF!!CF:CF,CICCodes!D78,#REF!!CG:CG)</f>
        <is>
          <t/>
        </is>
      </c>
      <c r="Q78" s="53" t="inlineStr">
        <f aca="false">SUMIF(#REF!!CF:CF,CICCodes!D78,#REF!!CG:CG)</f>
        <is>
          <t/>
        </is>
      </c>
      <c r="R78" s="53" t="inlineStr">
        <f aca="false">SUMIF(#REF!!CF:CF,CICCodes!D78,#REF!!CG:CG)</f>
        <is>
          <t/>
        </is>
      </c>
      <c r="S78" s="53" t="inlineStr">
        <f aca="false">SUMIF(#REF!!CF:CF,CICCodes!D78,#REF!!CG:CG)</f>
        <is>
          <t/>
        </is>
      </c>
      <c r="T78" s="54" t="inlineStr">
        <f aca="false">SUMPRODUCT(O78:S78,$O$118:$S$118)</f>
        <is>
          <t/>
        </is>
      </c>
    </row>
    <row r="79" customFormat="false" ht="13.5" hidden="false" customHeight="false" outlineLevel="0" collapsed="false">
      <c r="B79" s="57" t="s">
        <v>912</v>
      </c>
      <c r="C79" s="44" t="n">
        <v>2</v>
      </c>
      <c r="D79" s="44" t="str">
        <f aca="false">B79&amp;C79</f>
        <v>B2</v>
      </c>
      <c r="E79" s="44" t="s">
        <v>913</v>
      </c>
      <c r="F79" s="44" t="s">
        <v>915</v>
      </c>
      <c r="G79" s="56" t="s">
        <v>848</v>
      </c>
      <c r="H79" s="52" t="n">
        <v>1</v>
      </c>
      <c r="I79" s="52"/>
      <c r="J79" s="52"/>
      <c r="K79" s="52" t="n">
        <v>1</v>
      </c>
      <c r="L79" s="52"/>
      <c r="M79" s="52"/>
      <c r="O79" s="53" t="inlineStr">
        <f aca="false">SUMIF(#REF!!CF:CF,CICCodes!D79,#REF!!CG:CG)</f>
        <is>
          <t/>
        </is>
      </c>
      <c r="P79" s="53" t="inlineStr">
        <f aca="false">SUMIF(#REF!!CF:CF,CICCodes!D79,#REF!!CG:CG)</f>
        <is>
          <t/>
        </is>
      </c>
      <c r="Q79" s="53" t="inlineStr">
        <f aca="false">SUMIF(#REF!!CF:CF,CICCodes!D79,#REF!!CG:CG)</f>
        <is>
          <t/>
        </is>
      </c>
      <c r="R79" s="53" t="inlineStr">
        <f aca="false">SUMIF(#REF!!CF:CF,CICCodes!D79,#REF!!CG:CG)</f>
        <is>
          <t/>
        </is>
      </c>
      <c r="S79" s="53" t="inlineStr">
        <f aca="false">SUMIF(#REF!!CF:CF,CICCodes!D79,#REF!!CG:CG)</f>
        <is>
          <t/>
        </is>
      </c>
      <c r="T79" s="54" t="inlineStr">
        <f aca="false">SUMPRODUCT(O79:S79,$O$118:$S$118)</f>
        <is>
          <t/>
        </is>
      </c>
    </row>
    <row r="80" customFormat="false" ht="13.5" hidden="false" customHeight="false" outlineLevel="0" collapsed="false">
      <c r="B80" s="57" t="s">
        <v>912</v>
      </c>
      <c r="C80" s="44" t="n">
        <v>3</v>
      </c>
      <c r="D80" s="44" t="str">
        <f aca="false">B80&amp;C80</f>
        <v>B3</v>
      </c>
      <c r="E80" s="44" t="s">
        <v>913</v>
      </c>
      <c r="F80" s="44" t="s">
        <v>916</v>
      </c>
      <c r="G80" s="62" t="s">
        <v>883</v>
      </c>
      <c r="H80" s="59"/>
      <c r="I80" s="59"/>
      <c r="J80" s="59"/>
      <c r="K80" s="59"/>
      <c r="L80" s="59"/>
      <c r="M80" s="59"/>
      <c r="O80" s="53" t="inlineStr">
        <f aca="false">SUMIF(#REF!!CF:CF,CICCodes!D80,#REF!!CG:CG)</f>
        <is>
          <t/>
        </is>
      </c>
      <c r="P80" s="53" t="inlineStr">
        <f aca="false">SUMIF(#REF!!CF:CF,CICCodes!D80,#REF!!CG:CG)</f>
        <is>
          <t/>
        </is>
      </c>
      <c r="Q80" s="53" t="inlineStr">
        <f aca="false">SUMIF(#REF!!CF:CF,CICCodes!D80,#REF!!CG:CG)</f>
        <is>
          <t/>
        </is>
      </c>
      <c r="R80" s="53" t="inlineStr">
        <f aca="false">SUMIF(#REF!!CF:CF,CICCodes!D80,#REF!!CG:CG)</f>
        <is>
          <t/>
        </is>
      </c>
      <c r="S80" s="53" t="inlineStr">
        <f aca="false">SUMIF(#REF!!CF:CF,CICCodes!D80,#REF!!CG:CG)</f>
        <is>
          <t/>
        </is>
      </c>
      <c r="T80" s="54" t="inlineStr">
        <f aca="false">SUMPRODUCT(O80:S80,$O$118:$S$118)</f>
        <is>
          <t/>
        </is>
      </c>
    </row>
    <row r="81" customFormat="false" ht="13.5" hidden="false" customHeight="false" outlineLevel="0" collapsed="false">
      <c r="B81" s="57" t="s">
        <v>912</v>
      </c>
      <c r="C81" s="44" t="n">
        <v>4</v>
      </c>
      <c r="D81" s="44" t="str">
        <f aca="false">B81&amp;C81</f>
        <v>B4</v>
      </c>
      <c r="E81" s="44" t="s">
        <v>913</v>
      </c>
      <c r="F81" s="44" t="s">
        <v>917</v>
      </c>
      <c r="G81" s="51" t="s">
        <v>834</v>
      </c>
      <c r="H81" s="52"/>
      <c r="I81" s="52" t="n">
        <v>1</v>
      </c>
      <c r="J81" s="52"/>
      <c r="K81" s="52"/>
      <c r="L81" s="52"/>
      <c r="M81" s="52"/>
      <c r="O81" s="53" t="inlineStr">
        <f aca="false">SUMIF(#REF!!CF:CF,CICCodes!D81,#REF!!CG:CG)</f>
        <is>
          <t/>
        </is>
      </c>
      <c r="P81" s="53" t="inlineStr">
        <f aca="false">SUMIF(#REF!!CF:CF,CICCodes!D81,#REF!!CG:CG)</f>
        <is>
          <t/>
        </is>
      </c>
      <c r="Q81" s="53" t="inlineStr">
        <f aca="false">SUMIF(#REF!!CF:CF,CICCodes!D81,#REF!!CG:CG)</f>
        <is>
          <t/>
        </is>
      </c>
      <c r="R81" s="53" t="inlineStr">
        <f aca="false">SUMIF(#REF!!CF:CF,CICCodes!D81,#REF!!CG:CG)</f>
        <is>
          <t/>
        </is>
      </c>
      <c r="S81" s="53" t="inlineStr">
        <f aca="false">SUMIF(#REF!!CF:CF,CICCodes!D81,#REF!!CG:CG)</f>
        <is>
          <t/>
        </is>
      </c>
      <c r="T81" s="54" t="inlineStr">
        <f aca="false">SUMPRODUCT(O81:S81,$O$118:$S$118)</f>
        <is>
          <t/>
        </is>
      </c>
    </row>
    <row r="82" customFormat="false" ht="13.5" hidden="false" customHeight="false" outlineLevel="0" collapsed="false">
      <c r="B82" s="57" t="s">
        <v>912</v>
      </c>
      <c r="C82" s="44" t="n">
        <v>5</v>
      </c>
      <c r="D82" s="44" t="str">
        <f aca="false">B82&amp;C82</f>
        <v>B5</v>
      </c>
      <c r="E82" s="44" t="s">
        <v>913</v>
      </c>
      <c r="F82" s="44" t="s">
        <v>918</v>
      </c>
      <c r="G82" s="51" t="s">
        <v>834</v>
      </c>
      <c r="H82" s="52"/>
      <c r="I82" s="52" t="n">
        <v>1</v>
      </c>
      <c r="J82" s="52"/>
      <c r="K82" s="52"/>
      <c r="L82" s="52"/>
      <c r="M82" s="52"/>
      <c r="O82" s="53" t="inlineStr">
        <f aca="false">SUMIF(#REF!!CF:CF,CICCodes!D82,#REF!!CG:CG)</f>
        <is>
          <t/>
        </is>
      </c>
      <c r="P82" s="53" t="inlineStr">
        <f aca="false">SUMIF(#REF!!CF:CF,CICCodes!D82,#REF!!CG:CG)</f>
        <is>
          <t/>
        </is>
      </c>
      <c r="Q82" s="53" t="inlineStr">
        <f aca="false">SUMIF(#REF!!CF:CF,CICCodes!D82,#REF!!CG:CG)</f>
        <is>
          <t/>
        </is>
      </c>
      <c r="R82" s="53" t="inlineStr">
        <f aca="false">SUMIF(#REF!!CF:CF,CICCodes!D82,#REF!!CG:CG)</f>
        <is>
          <t/>
        </is>
      </c>
      <c r="S82" s="53" t="inlineStr">
        <f aca="false">SUMIF(#REF!!CF:CF,CICCodes!D82,#REF!!CG:CG)</f>
        <is>
          <t/>
        </is>
      </c>
      <c r="T82" s="54" t="inlineStr">
        <f aca="false">SUMPRODUCT(O82:S82,$O$118:$S$118)</f>
        <is>
          <t/>
        </is>
      </c>
    </row>
    <row r="83" customFormat="false" ht="13.5" hidden="false" customHeight="false" outlineLevel="0" collapsed="false">
      <c r="B83" s="57" t="s">
        <v>912</v>
      </c>
      <c r="C83" s="44" t="n">
        <v>6</v>
      </c>
      <c r="D83" s="44" t="str">
        <f aca="false">B83&amp;C83</f>
        <v>B6</v>
      </c>
      <c r="E83" s="44" t="s">
        <v>913</v>
      </c>
      <c r="F83" s="44" t="s">
        <v>919</v>
      </c>
      <c r="G83" s="56" t="s">
        <v>881</v>
      </c>
      <c r="H83" s="52" t="n">
        <v>1</v>
      </c>
      <c r="I83" s="52"/>
      <c r="J83" s="52"/>
      <c r="K83" s="52"/>
      <c r="L83" s="52"/>
      <c r="M83" s="52"/>
      <c r="O83" s="53" t="inlineStr">
        <f aca="false">SUMIF(#REF!!CF:CF,CICCodes!D83,#REF!!CG:CG)</f>
        <is>
          <t/>
        </is>
      </c>
      <c r="P83" s="53" t="inlineStr">
        <f aca="false">SUMIF(#REF!!CF:CF,CICCodes!D83,#REF!!CG:CG)</f>
        <is>
          <t/>
        </is>
      </c>
      <c r="Q83" s="53" t="inlineStr">
        <f aca="false">SUMIF(#REF!!CF:CF,CICCodes!D83,#REF!!CG:CG)</f>
        <is>
          <t/>
        </is>
      </c>
      <c r="R83" s="53" t="inlineStr">
        <f aca="false">SUMIF(#REF!!CF:CF,CICCodes!D83,#REF!!CG:CG)</f>
        <is>
          <t/>
        </is>
      </c>
      <c r="S83" s="53" t="inlineStr">
        <f aca="false">SUMIF(#REF!!CF:CF,CICCodes!D83,#REF!!CG:CG)</f>
        <is>
          <t/>
        </is>
      </c>
      <c r="T83" s="54" t="inlineStr">
        <f aca="false">SUMPRODUCT(O83:S83,$O$118:$S$118)</f>
        <is>
          <t/>
        </is>
      </c>
    </row>
    <row r="84" customFormat="false" ht="13.5" hidden="false" customHeight="false" outlineLevel="0" collapsed="false">
      <c r="B84" s="57" t="s">
        <v>912</v>
      </c>
      <c r="C84" s="44" t="n">
        <v>7</v>
      </c>
      <c r="D84" s="44" t="str">
        <f aca="false">B84&amp;C84</f>
        <v>B7</v>
      </c>
      <c r="E84" s="44" t="s">
        <v>913</v>
      </c>
      <c r="F84" s="44" t="s">
        <v>887</v>
      </c>
      <c r="G84" s="51" t="s">
        <v>834</v>
      </c>
      <c r="H84" s="52"/>
      <c r="I84" s="52" t="n">
        <v>1</v>
      </c>
      <c r="J84" s="52"/>
      <c r="K84" s="52"/>
      <c r="L84" s="52"/>
      <c r="M84" s="52"/>
      <c r="O84" s="53" t="inlineStr">
        <f aca="false">SUMIF(#REF!!CF:CF,CICCodes!D84,#REF!!CG:CG)</f>
        <is>
          <t/>
        </is>
      </c>
      <c r="P84" s="53" t="inlineStr">
        <f aca="false">SUMIF(#REF!!CF:CF,CICCodes!D84,#REF!!CG:CG)</f>
        <is>
          <t/>
        </is>
      </c>
      <c r="Q84" s="53" t="inlineStr">
        <f aca="false">SUMIF(#REF!!CF:CF,CICCodes!D84,#REF!!CG:CG)</f>
        <is>
          <t/>
        </is>
      </c>
      <c r="R84" s="53" t="inlineStr">
        <f aca="false">SUMIF(#REF!!CF:CF,CICCodes!D84,#REF!!CG:CG)</f>
        <is>
          <t/>
        </is>
      </c>
      <c r="S84" s="53" t="inlineStr">
        <f aca="false">SUMIF(#REF!!CF:CF,CICCodes!D84,#REF!!CG:CG)</f>
        <is>
          <t/>
        </is>
      </c>
      <c r="T84" s="54" t="inlineStr">
        <f aca="false">SUMPRODUCT(O84:S84,$O$118:$S$118)</f>
        <is>
          <t/>
        </is>
      </c>
    </row>
    <row r="85" customFormat="false" ht="13.5" hidden="false" customHeight="false" outlineLevel="0" collapsed="false">
      <c r="B85" s="57" t="s">
        <v>912</v>
      </c>
      <c r="C85" s="44" t="n">
        <v>8</v>
      </c>
      <c r="D85" s="44" t="str">
        <f aca="false">B85&amp;C85</f>
        <v>B8</v>
      </c>
      <c r="E85" s="44" t="s">
        <v>913</v>
      </c>
      <c r="F85" s="44" t="s">
        <v>888</v>
      </c>
      <c r="G85" s="51" t="s">
        <v>834</v>
      </c>
      <c r="H85" s="52"/>
      <c r="I85" s="52" t="n">
        <v>1</v>
      </c>
      <c r="J85" s="52"/>
      <c r="K85" s="52"/>
      <c r="L85" s="52"/>
      <c r="M85" s="52"/>
      <c r="O85" s="53" t="inlineStr">
        <f aca="false">SUMIF(#REF!!CF:CF,CICCodes!D85,#REF!!CG:CG)</f>
        <is>
          <t/>
        </is>
      </c>
      <c r="P85" s="53" t="inlineStr">
        <f aca="false">SUMIF(#REF!!CF:CF,CICCodes!D85,#REF!!CG:CG)</f>
        <is>
          <t/>
        </is>
      </c>
      <c r="Q85" s="53" t="inlineStr">
        <f aca="false">SUMIF(#REF!!CF:CF,CICCodes!D85,#REF!!CG:CG)</f>
        <is>
          <t/>
        </is>
      </c>
      <c r="R85" s="53" t="inlineStr">
        <f aca="false">SUMIF(#REF!!CF:CF,CICCodes!D85,#REF!!CG:CG)</f>
        <is>
          <t/>
        </is>
      </c>
      <c r="S85" s="53" t="inlineStr">
        <f aca="false">SUMIF(#REF!!CF:CF,CICCodes!D85,#REF!!CG:CG)</f>
        <is>
          <t/>
        </is>
      </c>
      <c r="T85" s="54" t="inlineStr">
        <f aca="false">SUMPRODUCT(O85:S85,$O$118:$S$118)</f>
        <is>
          <t/>
        </is>
      </c>
    </row>
    <row r="86" customFormat="false" ht="13.5" hidden="false" customHeight="false" outlineLevel="0" collapsed="false">
      <c r="B86" s="57" t="s">
        <v>912</v>
      </c>
      <c r="C86" s="44" t="n">
        <v>9</v>
      </c>
      <c r="D86" s="44" t="str">
        <f aca="false">B86&amp;C86</f>
        <v>B9</v>
      </c>
      <c r="E86" s="44" t="s">
        <v>913</v>
      </c>
      <c r="F86" s="44" t="s">
        <v>855</v>
      </c>
      <c r="G86" s="51" t="s">
        <v>834</v>
      </c>
      <c r="H86" s="52"/>
      <c r="I86" s="52" t="n">
        <v>1</v>
      </c>
      <c r="J86" s="52"/>
      <c r="K86" s="52"/>
      <c r="L86" s="52"/>
      <c r="M86" s="52"/>
      <c r="O86" s="53" t="inlineStr">
        <f aca="false">SUMIF(#REF!!CF:CF,CICCodes!D86,#REF!!CG:CG)</f>
        <is>
          <t/>
        </is>
      </c>
      <c r="P86" s="53" t="inlineStr">
        <f aca="false">SUMIF(#REF!!CF:CF,CICCodes!D86,#REF!!CG:CG)</f>
        <is>
          <t/>
        </is>
      </c>
      <c r="Q86" s="53" t="inlineStr">
        <f aca="false">SUMIF(#REF!!CF:CF,CICCodes!D86,#REF!!CG:CG)</f>
        <is>
          <t/>
        </is>
      </c>
      <c r="R86" s="53" t="inlineStr">
        <f aca="false">SUMIF(#REF!!CF:CF,CICCodes!D86,#REF!!CG:CG)</f>
        <is>
          <t/>
        </is>
      </c>
      <c r="S86" s="53" t="inlineStr">
        <f aca="false">SUMIF(#REF!!CF:CF,CICCodes!D86,#REF!!CG:CG)</f>
        <is>
          <t/>
        </is>
      </c>
      <c r="T86" s="54" t="inlineStr">
        <f aca="false">SUMPRODUCT(O86:S86,$O$118:$S$118)</f>
        <is>
          <t/>
        </is>
      </c>
    </row>
    <row r="87" customFormat="false" ht="13.5" hidden="false" customHeight="false" outlineLevel="0" collapsed="false">
      <c r="B87" s="57" t="s">
        <v>920</v>
      </c>
      <c r="C87" s="44" t="n">
        <v>1</v>
      </c>
      <c r="D87" s="44" t="str">
        <f aca="false">B87&amp;C87</f>
        <v>C1</v>
      </c>
      <c r="E87" s="44" t="s">
        <v>921</v>
      </c>
      <c r="F87" s="44" t="s">
        <v>914</v>
      </c>
      <c r="G87" s="51" t="s">
        <v>834</v>
      </c>
      <c r="H87" s="52"/>
      <c r="I87" s="52" t="n">
        <v>1</v>
      </c>
      <c r="J87" s="52"/>
      <c r="K87" s="52"/>
      <c r="L87" s="52"/>
      <c r="M87" s="52"/>
      <c r="O87" s="53" t="inlineStr">
        <f aca="false">SUMIF(#REF!!CF:CF,CICCodes!D87,#REF!!CG:CG)</f>
        <is>
          <t/>
        </is>
      </c>
      <c r="P87" s="53" t="inlineStr">
        <f aca="false">SUMIF(#REF!!CF:CF,CICCodes!D87,#REF!!CG:CG)</f>
        <is>
          <t/>
        </is>
      </c>
      <c r="Q87" s="53" t="inlineStr">
        <f aca="false">SUMIF(#REF!!CF:CF,CICCodes!D87,#REF!!CG:CG)</f>
        <is>
          <t/>
        </is>
      </c>
      <c r="R87" s="53" t="inlineStr">
        <f aca="false">SUMIF(#REF!!CF:CF,CICCodes!D87,#REF!!CG:CG)</f>
        <is>
          <t/>
        </is>
      </c>
      <c r="S87" s="53" t="inlineStr">
        <f aca="false">SUMIF(#REF!!CF:CF,CICCodes!D87,#REF!!CG:CG)</f>
        <is>
          <t/>
        </is>
      </c>
      <c r="T87" s="54" t="inlineStr">
        <f aca="false">SUMPRODUCT(O87:S87,$O$118:$S$118)</f>
        <is>
          <t/>
        </is>
      </c>
    </row>
    <row r="88" customFormat="false" ht="13.5" hidden="false" customHeight="false" outlineLevel="0" collapsed="false">
      <c r="B88" s="57" t="s">
        <v>920</v>
      </c>
      <c r="C88" s="44" t="n">
        <v>2</v>
      </c>
      <c r="D88" s="44" t="str">
        <f aca="false">B88&amp;C88</f>
        <v>C2</v>
      </c>
      <c r="E88" s="44" t="s">
        <v>921</v>
      </c>
      <c r="F88" s="44" t="s">
        <v>915</v>
      </c>
      <c r="G88" s="56" t="s">
        <v>848</v>
      </c>
      <c r="H88" s="52" t="n">
        <v>1</v>
      </c>
      <c r="I88" s="52"/>
      <c r="J88" s="52"/>
      <c r="K88" s="52" t="n">
        <v>1</v>
      </c>
      <c r="L88" s="52"/>
      <c r="M88" s="52"/>
      <c r="O88" s="53" t="inlineStr">
        <f aca="false">SUMIF(#REF!!CF:CF,CICCodes!D88,#REF!!CG:CG)</f>
        <is>
          <t/>
        </is>
      </c>
      <c r="P88" s="53" t="inlineStr">
        <f aca="false">SUMIF(#REF!!CF:CF,CICCodes!D88,#REF!!CG:CG)</f>
        <is>
          <t/>
        </is>
      </c>
      <c r="Q88" s="53" t="inlineStr">
        <f aca="false">SUMIF(#REF!!CF:CF,CICCodes!D88,#REF!!CG:CG)</f>
        <is>
          <t/>
        </is>
      </c>
      <c r="R88" s="53" t="inlineStr">
        <f aca="false">SUMIF(#REF!!CF:CF,CICCodes!D88,#REF!!CG:CG)</f>
        <is>
          <t/>
        </is>
      </c>
      <c r="S88" s="53" t="inlineStr">
        <f aca="false">SUMIF(#REF!!CF:CF,CICCodes!D88,#REF!!CG:CG)</f>
        <is>
          <t/>
        </is>
      </c>
      <c r="T88" s="54" t="inlineStr">
        <f aca="false">SUMPRODUCT(O88:S88,$O$118:$S$118)</f>
        <is>
          <t/>
        </is>
      </c>
    </row>
    <row r="89" customFormat="false" ht="13.5" hidden="false" customHeight="false" outlineLevel="0" collapsed="false">
      <c r="B89" s="57" t="s">
        <v>920</v>
      </c>
      <c r="C89" s="44" t="n">
        <v>3</v>
      </c>
      <c r="D89" s="44" t="str">
        <f aca="false">B89&amp;C89</f>
        <v>C3</v>
      </c>
      <c r="E89" s="44" t="s">
        <v>921</v>
      </c>
      <c r="F89" s="44" t="s">
        <v>916</v>
      </c>
      <c r="G89" s="62" t="s">
        <v>883</v>
      </c>
      <c r="H89" s="59"/>
      <c r="I89" s="59"/>
      <c r="J89" s="59"/>
      <c r="K89" s="59"/>
      <c r="L89" s="59"/>
      <c r="M89" s="59"/>
      <c r="O89" s="53" t="inlineStr">
        <f aca="false">SUMIF(#REF!!CF:CF,CICCodes!D89,#REF!!CG:CG)</f>
        <is>
          <t/>
        </is>
      </c>
      <c r="P89" s="53" t="inlineStr">
        <f aca="false">SUMIF(#REF!!CF:CF,CICCodes!D89,#REF!!CG:CG)</f>
        <is>
          <t/>
        </is>
      </c>
      <c r="Q89" s="53" t="inlineStr">
        <f aca="false">SUMIF(#REF!!CF:CF,CICCodes!D89,#REF!!CG:CG)</f>
        <is>
          <t/>
        </is>
      </c>
      <c r="R89" s="53" t="inlineStr">
        <f aca="false">SUMIF(#REF!!CF:CF,CICCodes!D89,#REF!!CG:CG)</f>
        <is>
          <t/>
        </is>
      </c>
      <c r="S89" s="53" t="inlineStr">
        <f aca="false">SUMIF(#REF!!CF:CF,CICCodes!D89,#REF!!CG:CG)</f>
        <is>
          <t/>
        </is>
      </c>
      <c r="T89" s="54" t="inlineStr">
        <f aca="false">SUMPRODUCT(O89:S89,$O$118:$S$118)</f>
        <is>
          <t/>
        </is>
      </c>
    </row>
    <row r="90" customFormat="false" ht="13.5" hidden="false" customHeight="false" outlineLevel="0" collapsed="false">
      <c r="B90" s="57" t="s">
        <v>920</v>
      </c>
      <c r="C90" s="44" t="n">
        <v>4</v>
      </c>
      <c r="D90" s="44" t="str">
        <f aca="false">B90&amp;C90</f>
        <v>C4</v>
      </c>
      <c r="E90" s="44" t="s">
        <v>921</v>
      </c>
      <c r="F90" s="44" t="s">
        <v>917</v>
      </c>
      <c r="G90" s="51" t="s">
        <v>834</v>
      </c>
      <c r="H90" s="52"/>
      <c r="I90" s="52" t="n">
        <v>1</v>
      </c>
      <c r="J90" s="52"/>
      <c r="K90" s="52"/>
      <c r="L90" s="52"/>
      <c r="M90" s="52"/>
      <c r="O90" s="53" t="inlineStr">
        <f aca="false">SUMIF(#REF!!CF:CF,CICCodes!D90,#REF!!CG:CG)</f>
        <is>
          <t/>
        </is>
      </c>
      <c r="P90" s="53" t="inlineStr">
        <f aca="false">SUMIF(#REF!!CF:CF,CICCodes!D90,#REF!!CG:CG)</f>
        <is>
          <t/>
        </is>
      </c>
      <c r="Q90" s="53" t="inlineStr">
        <f aca="false">SUMIF(#REF!!CF:CF,CICCodes!D90,#REF!!CG:CG)</f>
        <is>
          <t/>
        </is>
      </c>
      <c r="R90" s="53" t="inlineStr">
        <f aca="false">SUMIF(#REF!!CF:CF,CICCodes!D90,#REF!!CG:CG)</f>
        <is>
          <t/>
        </is>
      </c>
      <c r="S90" s="53" t="inlineStr">
        <f aca="false">SUMIF(#REF!!CF:CF,CICCodes!D90,#REF!!CG:CG)</f>
        <is>
          <t/>
        </is>
      </c>
      <c r="T90" s="54" t="inlineStr">
        <f aca="false">SUMPRODUCT(O90:S90,$O$118:$S$118)</f>
        <is>
          <t/>
        </is>
      </c>
    </row>
    <row r="91" customFormat="false" ht="13.5" hidden="false" customHeight="false" outlineLevel="0" collapsed="false">
      <c r="B91" s="57" t="s">
        <v>920</v>
      </c>
      <c r="C91" s="44" t="n">
        <v>5</v>
      </c>
      <c r="D91" s="44" t="str">
        <f aca="false">B91&amp;C91</f>
        <v>C5</v>
      </c>
      <c r="E91" s="44" t="s">
        <v>921</v>
      </c>
      <c r="F91" s="44" t="s">
        <v>918</v>
      </c>
      <c r="G91" s="51" t="s">
        <v>834</v>
      </c>
      <c r="H91" s="52"/>
      <c r="I91" s="52" t="n">
        <v>1</v>
      </c>
      <c r="J91" s="52"/>
      <c r="K91" s="52"/>
      <c r="L91" s="52"/>
      <c r="M91" s="52"/>
      <c r="O91" s="53" t="inlineStr">
        <f aca="false">SUMIF(#REF!!CF:CF,CICCodes!D91,#REF!!CG:CG)</f>
        <is>
          <t/>
        </is>
      </c>
      <c r="P91" s="53" t="inlineStr">
        <f aca="false">SUMIF(#REF!!CF:CF,CICCodes!D91,#REF!!CG:CG)</f>
        <is>
          <t/>
        </is>
      </c>
      <c r="Q91" s="53" t="inlineStr">
        <f aca="false">SUMIF(#REF!!CF:CF,CICCodes!D91,#REF!!CG:CG)</f>
        <is>
          <t/>
        </is>
      </c>
      <c r="R91" s="53" t="inlineStr">
        <f aca="false">SUMIF(#REF!!CF:CF,CICCodes!D91,#REF!!CG:CG)</f>
        <is>
          <t/>
        </is>
      </c>
      <c r="S91" s="53" t="inlineStr">
        <f aca="false">SUMIF(#REF!!CF:CF,CICCodes!D91,#REF!!CG:CG)</f>
        <is>
          <t/>
        </is>
      </c>
      <c r="T91" s="54" t="inlineStr">
        <f aca="false">SUMPRODUCT(O91:S91,$O$118:$S$118)</f>
        <is>
          <t/>
        </is>
      </c>
    </row>
    <row r="92" customFormat="false" ht="13.5" hidden="false" customHeight="false" outlineLevel="0" collapsed="false">
      <c r="B92" s="57" t="s">
        <v>920</v>
      </c>
      <c r="C92" s="44" t="n">
        <v>6</v>
      </c>
      <c r="D92" s="44" t="str">
        <f aca="false">B92&amp;C92</f>
        <v>C6</v>
      </c>
      <c r="E92" s="44" t="s">
        <v>921</v>
      </c>
      <c r="F92" s="44" t="s">
        <v>919</v>
      </c>
      <c r="G92" s="56" t="s">
        <v>881</v>
      </c>
      <c r="H92" s="52" t="n">
        <v>1</v>
      </c>
      <c r="I92" s="52"/>
      <c r="J92" s="52"/>
      <c r="K92" s="52"/>
      <c r="L92" s="52"/>
      <c r="M92" s="52"/>
      <c r="O92" s="53" t="inlineStr">
        <f aca="false">SUMIF(#REF!!CF:CF,CICCodes!D92,#REF!!CG:CG)</f>
        <is>
          <t/>
        </is>
      </c>
      <c r="P92" s="53" t="inlineStr">
        <f aca="false">SUMIF(#REF!!CF:CF,CICCodes!D92,#REF!!CG:CG)</f>
        <is>
          <t/>
        </is>
      </c>
      <c r="Q92" s="53" t="inlineStr">
        <f aca="false">SUMIF(#REF!!CF:CF,CICCodes!D92,#REF!!CG:CG)</f>
        <is>
          <t/>
        </is>
      </c>
      <c r="R92" s="53" t="inlineStr">
        <f aca="false">SUMIF(#REF!!CF:CF,CICCodes!D92,#REF!!CG:CG)</f>
        <is>
          <t/>
        </is>
      </c>
      <c r="S92" s="53" t="inlineStr">
        <f aca="false">SUMIF(#REF!!CF:CF,CICCodes!D92,#REF!!CG:CG)</f>
        <is>
          <t/>
        </is>
      </c>
      <c r="T92" s="54" t="inlineStr">
        <f aca="false">SUMPRODUCT(O92:S92,$O$118:$S$118)</f>
        <is>
          <t/>
        </is>
      </c>
    </row>
    <row r="93" customFormat="false" ht="13.5" hidden="false" customHeight="false" outlineLevel="0" collapsed="false">
      <c r="B93" s="57" t="s">
        <v>920</v>
      </c>
      <c r="C93" s="44" t="n">
        <v>7</v>
      </c>
      <c r="D93" s="44" t="str">
        <f aca="false">B93&amp;C93</f>
        <v>C7</v>
      </c>
      <c r="E93" s="44" t="s">
        <v>921</v>
      </c>
      <c r="F93" s="44" t="s">
        <v>887</v>
      </c>
      <c r="G93" s="51" t="s">
        <v>834</v>
      </c>
      <c r="H93" s="52"/>
      <c r="I93" s="52" t="n">
        <v>1</v>
      </c>
      <c r="J93" s="52"/>
      <c r="K93" s="52"/>
      <c r="L93" s="52"/>
      <c r="M93" s="52"/>
      <c r="O93" s="53" t="inlineStr">
        <f aca="false">SUMIF(#REF!!CF:CF,CICCodes!D93,#REF!!CG:CG)</f>
        <is>
          <t/>
        </is>
      </c>
      <c r="P93" s="53" t="inlineStr">
        <f aca="false">SUMIF(#REF!!CF:CF,CICCodes!D93,#REF!!CG:CG)</f>
        <is>
          <t/>
        </is>
      </c>
      <c r="Q93" s="53" t="inlineStr">
        <f aca="false">SUMIF(#REF!!CF:CF,CICCodes!D93,#REF!!CG:CG)</f>
        <is>
          <t/>
        </is>
      </c>
      <c r="R93" s="53" t="inlineStr">
        <f aca="false">SUMIF(#REF!!CF:CF,CICCodes!D93,#REF!!CG:CG)</f>
        <is>
          <t/>
        </is>
      </c>
      <c r="S93" s="53" t="inlineStr">
        <f aca="false">SUMIF(#REF!!CF:CF,CICCodes!D93,#REF!!CG:CG)</f>
        <is>
          <t/>
        </is>
      </c>
      <c r="T93" s="54" t="inlineStr">
        <f aca="false">SUMPRODUCT(O93:S93,$O$118:$S$118)</f>
        <is>
          <t/>
        </is>
      </c>
    </row>
    <row r="94" customFormat="false" ht="13.5" hidden="false" customHeight="false" outlineLevel="0" collapsed="false">
      <c r="B94" s="57" t="s">
        <v>920</v>
      </c>
      <c r="C94" s="44" t="n">
        <v>8</v>
      </c>
      <c r="D94" s="44" t="str">
        <f aca="false">B94&amp;C94</f>
        <v>C8</v>
      </c>
      <c r="E94" s="44" t="s">
        <v>921</v>
      </c>
      <c r="F94" s="44" t="s">
        <v>888</v>
      </c>
      <c r="G94" s="51" t="s">
        <v>834</v>
      </c>
      <c r="H94" s="52"/>
      <c r="I94" s="52" t="n">
        <v>1</v>
      </c>
      <c r="J94" s="52"/>
      <c r="K94" s="52"/>
      <c r="L94" s="52"/>
      <c r="M94" s="52"/>
      <c r="O94" s="53" t="inlineStr">
        <f aca="false">SUMIF(#REF!!CF:CF,CICCodes!D94,#REF!!CG:CG)</f>
        <is>
          <t/>
        </is>
      </c>
      <c r="P94" s="53" t="inlineStr">
        <f aca="false">SUMIF(#REF!!CF:CF,CICCodes!D94,#REF!!CG:CG)</f>
        <is>
          <t/>
        </is>
      </c>
      <c r="Q94" s="53" t="inlineStr">
        <f aca="false">SUMIF(#REF!!CF:CF,CICCodes!D94,#REF!!CG:CG)</f>
        <is>
          <t/>
        </is>
      </c>
      <c r="R94" s="53" t="inlineStr">
        <f aca="false">SUMIF(#REF!!CF:CF,CICCodes!D94,#REF!!CG:CG)</f>
        <is>
          <t/>
        </is>
      </c>
      <c r="S94" s="53" t="inlineStr">
        <f aca="false">SUMIF(#REF!!CF:CF,CICCodes!D94,#REF!!CG:CG)</f>
        <is>
          <t/>
        </is>
      </c>
      <c r="T94" s="54" t="inlineStr">
        <f aca="false">SUMPRODUCT(O94:S94,$O$118:$S$118)</f>
        <is>
          <t/>
        </is>
      </c>
    </row>
    <row r="95" customFormat="false" ht="13.5" hidden="false" customHeight="false" outlineLevel="0" collapsed="false">
      <c r="B95" s="57" t="s">
        <v>920</v>
      </c>
      <c r="C95" s="44" t="n">
        <v>9</v>
      </c>
      <c r="D95" s="44" t="str">
        <f aca="false">B95&amp;C95</f>
        <v>C9</v>
      </c>
      <c r="E95" s="44" t="s">
        <v>921</v>
      </c>
      <c r="F95" s="44" t="s">
        <v>855</v>
      </c>
      <c r="G95" s="51" t="s">
        <v>834</v>
      </c>
      <c r="H95" s="52"/>
      <c r="I95" s="52" t="n">
        <v>1</v>
      </c>
      <c r="J95" s="52"/>
      <c r="K95" s="52"/>
      <c r="L95" s="52"/>
      <c r="M95" s="52"/>
      <c r="O95" s="53" t="inlineStr">
        <f aca="false">SUMIF(#REF!!CF:CF,CICCodes!D95,#REF!!CG:CG)</f>
        <is>
          <t/>
        </is>
      </c>
      <c r="P95" s="53" t="inlineStr">
        <f aca="false">SUMIF(#REF!!CF:CF,CICCodes!D95,#REF!!CG:CG)</f>
        <is>
          <t/>
        </is>
      </c>
      <c r="Q95" s="53" t="inlineStr">
        <f aca="false">SUMIF(#REF!!CF:CF,CICCodes!D95,#REF!!CG:CG)</f>
        <is>
          <t/>
        </is>
      </c>
      <c r="R95" s="53" t="inlineStr">
        <f aca="false">SUMIF(#REF!!CF:CF,CICCodes!D95,#REF!!CG:CG)</f>
        <is>
          <t/>
        </is>
      </c>
      <c r="S95" s="53" t="inlineStr">
        <f aca="false">SUMIF(#REF!!CF:CF,CICCodes!D95,#REF!!CG:CG)</f>
        <is>
          <t/>
        </is>
      </c>
      <c r="T95" s="54" t="inlineStr">
        <f aca="false">SUMPRODUCT(O95:S95,$O$118:$S$118)</f>
        <is>
          <t/>
        </is>
      </c>
    </row>
    <row r="96" customFormat="false" ht="13.5" hidden="false" customHeight="false" outlineLevel="0" collapsed="false">
      <c r="B96" s="57" t="s">
        <v>922</v>
      </c>
      <c r="C96" s="44" t="n">
        <v>1</v>
      </c>
      <c r="D96" s="44" t="str">
        <f aca="false">B96&amp;C96</f>
        <v>D1</v>
      </c>
      <c r="E96" s="44" t="s">
        <v>923</v>
      </c>
      <c r="F96" s="44" t="s">
        <v>924</v>
      </c>
      <c r="G96" s="56" t="s">
        <v>881</v>
      </c>
      <c r="H96" s="52" t="n">
        <v>1</v>
      </c>
      <c r="I96" s="52"/>
      <c r="J96" s="52"/>
      <c r="K96" s="52"/>
      <c r="L96" s="52"/>
      <c r="M96" s="52"/>
      <c r="O96" s="53" t="inlineStr">
        <f aca="false">SUMIF(#REF!!CF:CF,CICCodes!D96,#REF!!CG:CG)</f>
        <is>
          <t/>
        </is>
      </c>
      <c r="P96" s="53" t="inlineStr">
        <f aca="false">SUMIF(#REF!!CF:CF,CICCodes!D96,#REF!!CG:CG)</f>
        <is>
          <t/>
        </is>
      </c>
      <c r="Q96" s="53" t="inlineStr">
        <f aca="false">SUMIF(#REF!!CF:CF,CICCodes!D96,#REF!!CG:CG)</f>
        <is>
          <t/>
        </is>
      </c>
      <c r="R96" s="53" t="inlineStr">
        <f aca="false">SUMIF(#REF!!CF:CF,CICCodes!D96,#REF!!CG:CG)</f>
        <is>
          <t/>
        </is>
      </c>
      <c r="S96" s="53" t="inlineStr">
        <f aca="false">SUMIF(#REF!!CF:CF,CICCodes!D96,#REF!!CG:CG)</f>
        <is>
          <t/>
        </is>
      </c>
      <c r="T96" s="54" t="inlineStr">
        <f aca="false">SUMPRODUCT(O96:S96,$O$118:$S$118)</f>
        <is>
          <t/>
        </is>
      </c>
    </row>
    <row r="97" customFormat="false" ht="13.5" hidden="false" customHeight="false" outlineLevel="0" collapsed="false">
      <c r="B97" s="57" t="s">
        <v>922</v>
      </c>
      <c r="C97" s="44" t="n">
        <v>2</v>
      </c>
      <c r="D97" s="44" t="str">
        <f aca="false">B97&amp;C97</f>
        <v>D2</v>
      </c>
      <c r="E97" s="44" t="s">
        <v>923</v>
      </c>
      <c r="F97" s="44" t="s">
        <v>925</v>
      </c>
      <c r="G97" s="62" t="s">
        <v>883</v>
      </c>
      <c r="H97" s="59"/>
      <c r="I97" s="59"/>
      <c r="J97" s="59"/>
      <c r="K97" s="59"/>
      <c r="L97" s="59"/>
      <c r="M97" s="59"/>
      <c r="O97" s="53" t="inlineStr">
        <f aca="false">SUMIF(#REF!!CF:CF,CICCodes!D97,#REF!!CG:CG)</f>
        <is>
          <t/>
        </is>
      </c>
      <c r="P97" s="53" t="inlineStr">
        <f aca="false">SUMIF(#REF!!CF:CF,CICCodes!D97,#REF!!CG:CG)</f>
        <is>
          <t/>
        </is>
      </c>
      <c r="Q97" s="53" t="inlineStr">
        <f aca="false">SUMIF(#REF!!CF:CF,CICCodes!D97,#REF!!CG:CG)</f>
        <is>
          <t/>
        </is>
      </c>
      <c r="R97" s="53" t="inlineStr">
        <f aca="false">SUMIF(#REF!!CF:CF,CICCodes!D97,#REF!!CG:CG)</f>
        <is>
          <t/>
        </is>
      </c>
      <c r="S97" s="53" t="inlineStr">
        <f aca="false">SUMIF(#REF!!CF:CF,CICCodes!D97,#REF!!CG:CG)</f>
        <is>
          <t/>
        </is>
      </c>
      <c r="T97" s="54" t="inlineStr">
        <f aca="false">SUMPRODUCT(O97:S97,$O$118:$S$118)</f>
        <is>
          <t/>
        </is>
      </c>
    </row>
    <row r="98" customFormat="false" ht="13.5" hidden="false" customHeight="false" outlineLevel="0" collapsed="false">
      <c r="B98" s="57" t="s">
        <v>922</v>
      </c>
      <c r="C98" s="44" t="n">
        <v>3</v>
      </c>
      <c r="D98" s="44" t="str">
        <f aca="false">B98&amp;C98</f>
        <v>D3</v>
      </c>
      <c r="E98" s="44" t="s">
        <v>923</v>
      </c>
      <c r="F98" s="44" t="s">
        <v>926</v>
      </c>
      <c r="G98" s="56" t="s">
        <v>927</v>
      </c>
      <c r="H98" s="52" t="n">
        <v>1</v>
      </c>
      <c r="I98" s="52"/>
      <c r="J98" s="52"/>
      <c r="K98" s="52"/>
      <c r="L98" s="52"/>
      <c r="M98" s="52"/>
      <c r="O98" s="53" t="inlineStr">
        <f aca="false">SUMIF(#REF!!CF:CF,CICCodes!D98,#REF!!CG:CG)</f>
        <is>
          <t/>
        </is>
      </c>
      <c r="P98" s="53" t="inlineStr">
        <f aca="false">SUMIF(#REF!!CF:CF,CICCodes!D98,#REF!!CG:CG)</f>
        <is>
          <t/>
        </is>
      </c>
      <c r="Q98" s="53" t="inlineStr">
        <f aca="false">SUMIF(#REF!!CF:CF,CICCodes!D98,#REF!!CG:CG)</f>
        <is>
          <t/>
        </is>
      </c>
      <c r="R98" s="53" t="inlineStr">
        <f aca="false">SUMIF(#REF!!CF:CF,CICCodes!D98,#REF!!CG:CG)</f>
        <is>
          <t/>
        </is>
      </c>
      <c r="S98" s="53" t="inlineStr">
        <f aca="false">SUMIF(#REF!!CF:CF,CICCodes!D98,#REF!!CG:CG)</f>
        <is>
          <t/>
        </is>
      </c>
      <c r="T98" s="54" t="inlineStr">
        <f aca="false">SUMPRODUCT(O98:S98,$O$118:$S$118)</f>
        <is>
          <t/>
        </is>
      </c>
    </row>
    <row r="99" customFormat="false" ht="13.5" hidden="false" customHeight="false" outlineLevel="0" collapsed="false">
      <c r="B99" s="57" t="s">
        <v>922</v>
      </c>
      <c r="C99" s="44" t="n">
        <v>5</v>
      </c>
      <c r="D99" s="44" t="str">
        <f aca="false">B99&amp;C99</f>
        <v>D5</v>
      </c>
      <c r="E99" s="44" t="s">
        <v>923</v>
      </c>
      <c r="F99" s="44" t="s">
        <v>928</v>
      </c>
      <c r="G99" s="51" t="s">
        <v>834</v>
      </c>
      <c r="H99" s="52"/>
      <c r="I99" s="52" t="n">
        <v>1</v>
      </c>
      <c r="J99" s="52"/>
      <c r="K99" s="52"/>
      <c r="L99" s="52"/>
      <c r="M99" s="52"/>
      <c r="O99" s="53" t="inlineStr">
        <f aca="false">SUMIF(#REF!!CF:CF,CICCodes!D99,#REF!!CG:CG)</f>
        <is>
          <t/>
        </is>
      </c>
      <c r="P99" s="53" t="inlineStr">
        <f aca="false">SUMIF(#REF!!CF:CF,CICCodes!D99,#REF!!CG:CG)</f>
        <is>
          <t/>
        </is>
      </c>
      <c r="Q99" s="53" t="inlineStr">
        <f aca="false">SUMIF(#REF!!CF:CF,CICCodes!D99,#REF!!CG:CG)</f>
        <is>
          <t/>
        </is>
      </c>
      <c r="R99" s="53" t="inlineStr">
        <f aca="false">SUMIF(#REF!!CF:CF,CICCodes!D99,#REF!!CG:CG)</f>
        <is>
          <t/>
        </is>
      </c>
      <c r="S99" s="53" t="inlineStr">
        <f aca="false">SUMIF(#REF!!CF:CF,CICCodes!D99,#REF!!CG:CG)</f>
        <is>
          <t/>
        </is>
      </c>
      <c r="T99" s="54" t="inlineStr">
        <f aca="false">SUMPRODUCT(O99:S99,$O$118:$S$118)</f>
        <is>
          <t/>
        </is>
      </c>
    </row>
    <row r="100" customFormat="false" ht="13.5" hidden="false" customHeight="false" outlineLevel="0" collapsed="false">
      <c r="B100" s="57" t="s">
        <v>922</v>
      </c>
      <c r="C100" s="44" t="n">
        <v>7</v>
      </c>
      <c r="D100" s="44" t="str">
        <f aca="false">B100&amp;C100</f>
        <v>D7</v>
      </c>
      <c r="E100" s="44" t="s">
        <v>923</v>
      </c>
      <c r="F100" s="44" t="s">
        <v>887</v>
      </c>
      <c r="G100" s="51" t="s">
        <v>834</v>
      </c>
      <c r="H100" s="52"/>
      <c r="I100" s="52" t="n">
        <v>1</v>
      </c>
      <c r="J100" s="52"/>
      <c r="K100" s="52"/>
      <c r="L100" s="52"/>
      <c r="M100" s="52"/>
      <c r="O100" s="53" t="inlineStr">
        <f aca="false">SUMIF(#REF!!CF:CF,CICCodes!D100,#REF!!CG:CG)</f>
        <is>
          <t/>
        </is>
      </c>
      <c r="P100" s="53" t="inlineStr">
        <f aca="false">SUMIF(#REF!!CF:CF,CICCodes!D100,#REF!!CG:CG)</f>
        <is>
          <t/>
        </is>
      </c>
      <c r="Q100" s="53" t="inlineStr">
        <f aca="false">SUMIF(#REF!!CF:CF,CICCodes!D100,#REF!!CG:CG)</f>
        <is>
          <t/>
        </is>
      </c>
      <c r="R100" s="53" t="inlineStr">
        <f aca="false">SUMIF(#REF!!CF:CF,CICCodes!D100,#REF!!CG:CG)</f>
        <is>
          <t/>
        </is>
      </c>
      <c r="S100" s="53" t="inlineStr">
        <f aca="false">SUMIF(#REF!!CF:CF,CICCodes!D100,#REF!!CG:CG)</f>
        <is>
          <t/>
        </is>
      </c>
      <c r="T100" s="54" t="inlineStr">
        <f aca="false">SUMPRODUCT(O100:S100,$O$118:$S$118)</f>
        <is>
          <t/>
        </is>
      </c>
    </row>
    <row r="101" customFormat="false" ht="13.5" hidden="false" customHeight="false" outlineLevel="0" collapsed="false">
      <c r="B101" s="57" t="s">
        <v>922</v>
      </c>
      <c r="C101" s="44" t="n">
        <v>8</v>
      </c>
      <c r="D101" s="44" t="str">
        <f aca="false">B101&amp;C101</f>
        <v>D8</v>
      </c>
      <c r="E101" s="44" t="s">
        <v>923</v>
      </c>
      <c r="F101" s="44" t="s">
        <v>888</v>
      </c>
      <c r="G101" s="51" t="s">
        <v>834</v>
      </c>
      <c r="H101" s="52"/>
      <c r="I101" s="52" t="n">
        <v>1</v>
      </c>
      <c r="J101" s="52"/>
      <c r="K101" s="52"/>
      <c r="L101" s="52"/>
      <c r="M101" s="52"/>
      <c r="O101" s="53" t="inlineStr">
        <f aca="false">SUMIF(#REF!!CF:CF,CICCodes!D101,#REF!!CG:CG)</f>
        <is>
          <t/>
        </is>
      </c>
      <c r="P101" s="53" t="inlineStr">
        <f aca="false">SUMIF(#REF!!CF:CF,CICCodes!D101,#REF!!CG:CG)</f>
        <is>
          <t/>
        </is>
      </c>
      <c r="Q101" s="53" t="inlineStr">
        <f aca="false">SUMIF(#REF!!CF:CF,CICCodes!D101,#REF!!CG:CG)</f>
        <is>
          <t/>
        </is>
      </c>
      <c r="R101" s="53" t="inlineStr">
        <f aca="false">SUMIF(#REF!!CF:CF,CICCodes!D101,#REF!!CG:CG)</f>
        <is>
          <t/>
        </is>
      </c>
      <c r="S101" s="53" t="inlineStr">
        <f aca="false">SUMIF(#REF!!CF:CF,CICCodes!D101,#REF!!CG:CG)</f>
        <is>
          <t/>
        </is>
      </c>
      <c r="T101" s="54" t="inlineStr">
        <f aca="false">SUMPRODUCT(O101:S101,$O$118:$S$118)</f>
        <is>
          <t/>
        </is>
      </c>
    </row>
    <row r="102" customFormat="false" ht="13.5" hidden="false" customHeight="false" outlineLevel="0" collapsed="false">
      <c r="B102" s="57" t="s">
        <v>922</v>
      </c>
      <c r="C102" s="44" t="n">
        <v>9</v>
      </c>
      <c r="D102" s="44" t="str">
        <f aca="false">B102&amp;C102</f>
        <v>D9</v>
      </c>
      <c r="E102" s="44" t="s">
        <v>923</v>
      </c>
      <c r="F102" s="44" t="s">
        <v>855</v>
      </c>
      <c r="G102" s="51" t="s">
        <v>834</v>
      </c>
      <c r="H102" s="52"/>
      <c r="I102" s="52" t="n">
        <v>1</v>
      </c>
      <c r="J102" s="52"/>
      <c r="K102" s="52"/>
      <c r="L102" s="52"/>
      <c r="M102" s="52"/>
      <c r="O102" s="53" t="inlineStr">
        <f aca="false">SUMIF(#REF!!CF:CF,CICCodes!D102,#REF!!CG:CG)</f>
        <is>
          <t/>
        </is>
      </c>
      <c r="P102" s="53" t="inlineStr">
        <f aca="false">SUMIF(#REF!!CF:CF,CICCodes!D102,#REF!!CG:CG)</f>
        <is>
          <t/>
        </is>
      </c>
      <c r="Q102" s="53" t="inlineStr">
        <f aca="false">SUMIF(#REF!!CF:CF,CICCodes!D102,#REF!!CG:CG)</f>
        <is>
          <t/>
        </is>
      </c>
      <c r="R102" s="53" t="inlineStr">
        <f aca="false">SUMIF(#REF!!CF:CF,CICCodes!D102,#REF!!CG:CG)</f>
        <is>
          <t/>
        </is>
      </c>
      <c r="S102" s="53" t="inlineStr">
        <f aca="false">SUMIF(#REF!!CF:CF,CICCodes!D102,#REF!!CG:CG)</f>
        <is>
          <t/>
        </is>
      </c>
      <c r="T102" s="54" t="inlineStr">
        <f aca="false">SUMPRODUCT(O102:S102,$O$118:$S$118)</f>
        <is>
          <t/>
        </is>
      </c>
    </row>
    <row r="103" customFormat="false" ht="13.5" hidden="false" customHeight="false" outlineLevel="0" collapsed="false">
      <c r="B103" s="57" t="s">
        <v>929</v>
      </c>
      <c r="C103" s="44" t="n">
        <v>1</v>
      </c>
      <c r="D103" s="44" t="str">
        <f aca="false">B103&amp;C103</f>
        <v>E1</v>
      </c>
      <c r="E103" s="44" t="s">
        <v>930</v>
      </c>
      <c r="F103" s="44" t="s">
        <v>931</v>
      </c>
      <c r="G103" s="56" t="s">
        <v>881</v>
      </c>
      <c r="H103" s="52" t="n">
        <v>1</v>
      </c>
      <c r="I103" s="52"/>
      <c r="J103" s="52"/>
      <c r="K103" s="52" t="n">
        <v>1</v>
      </c>
      <c r="L103" s="52"/>
      <c r="M103" s="52"/>
      <c r="O103" s="53" t="inlineStr">
        <f aca="false">SUMIF(#REF!!CF:CF,CICCodes!D103,#REF!!CG:CG)</f>
        <is>
          <t/>
        </is>
      </c>
      <c r="P103" s="53" t="inlineStr">
        <f aca="false">SUMIF(#REF!!CF:CF,CICCodes!D103,#REF!!CG:CG)</f>
        <is>
          <t/>
        </is>
      </c>
      <c r="Q103" s="53" t="inlineStr">
        <f aca="false">SUMIF(#REF!!CF:CF,CICCodes!D103,#REF!!CG:CG)</f>
        <is>
          <t/>
        </is>
      </c>
      <c r="R103" s="53" t="inlineStr">
        <f aca="false">SUMIF(#REF!!CF:CF,CICCodes!D103,#REF!!CG:CG)</f>
        <is>
          <t/>
        </is>
      </c>
      <c r="S103" s="53" t="inlineStr">
        <f aca="false">SUMIF(#REF!!CF:CF,CICCodes!D103,#REF!!CG:CG)</f>
        <is>
          <t/>
        </is>
      </c>
      <c r="T103" s="54" t="inlineStr">
        <f aca="false">SUMPRODUCT(O103:S103,$O$118:$S$118)</f>
        <is>
          <t/>
        </is>
      </c>
    </row>
    <row r="104" customFormat="false" ht="13.5" hidden="false" customHeight="false" outlineLevel="0" collapsed="false">
      <c r="B104" s="57" t="s">
        <v>929</v>
      </c>
      <c r="C104" s="44" t="n">
        <v>2</v>
      </c>
      <c r="D104" s="44" t="str">
        <f aca="false">B104&amp;C104</f>
        <v>E2</v>
      </c>
      <c r="E104" s="44" t="s">
        <v>930</v>
      </c>
      <c r="F104" s="44" t="s">
        <v>932</v>
      </c>
      <c r="G104" s="62" t="s">
        <v>883</v>
      </c>
      <c r="H104" s="59"/>
      <c r="I104" s="59"/>
      <c r="J104" s="59"/>
      <c r="K104" s="59"/>
      <c r="L104" s="59"/>
      <c r="M104" s="59"/>
      <c r="O104" s="53" t="inlineStr">
        <f aca="false">SUMIF(#REF!!CF:CF,CICCodes!D104,#REF!!CG:CG)</f>
        <is>
          <t/>
        </is>
      </c>
      <c r="P104" s="53" t="inlineStr">
        <f aca="false">SUMIF(#REF!!CF:CF,CICCodes!D104,#REF!!CG:CG)</f>
        <is>
          <t/>
        </is>
      </c>
      <c r="Q104" s="53" t="inlineStr">
        <f aca="false">SUMIF(#REF!!CF:CF,CICCodes!D104,#REF!!CG:CG)</f>
        <is>
          <t/>
        </is>
      </c>
      <c r="R104" s="53" t="inlineStr">
        <f aca="false">SUMIF(#REF!!CF:CF,CICCodes!D104,#REF!!CG:CG)</f>
        <is>
          <t/>
        </is>
      </c>
      <c r="S104" s="53" t="inlineStr">
        <f aca="false">SUMIF(#REF!!CF:CF,CICCodes!D104,#REF!!CG:CG)</f>
        <is>
          <t/>
        </is>
      </c>
      <c r="T104" s="54" t="inlineStr">
        <f aca="false">SUMPRODUCT(O104:S104,$O$118:$S$118)</f>
        <is>
          <t/>
        </is>
      </c>
    </row>
    <row r="105" customFormat="false" ht="13.5" hidden="false" customHeight="false" outlineLevel="0" collapsed="false">
      <c r="B105" s="57" t="s">
        <v>929</v>
      </c>
      <c r="C105" s="44" t="n">
        <v>7</v>
      </c>
      <c r="D105" s="44" t="str">
        <f aca="false">B105&amp;C105</f>
        <v>E7</v>
      </c>
      <c r="E105" s="44" t="s">
        <v>930</v>
      </c>
      <c r="F105" s="44" t="s">
        <v>887</v>
      </c>
      <c r="G105" s="51" t="s">
        <v>834</v>
      </c>
      <c r="H105" s="52"/>
      <c r="I105" s="52" t="n">
        <v>1</v>
      </c>
      <c r="J105" s="52"/>
      <c r="K105" s="52"/>
      <c r="L105" s="52"/>
      <c r="M105" s="52"/>
      <c r="O105" s="53" t="inlineStr">
        <f aca="false">SUMIF(#REF!!CF:CF,CICCodes!D105,#REF!!CG:CG)</f>
        <is>
          <t/>
        </is>
      </c>
      <c r="P105" s="53" t="inlineStr">
        <f aca="false">SUMIF(#REF!!CF:CF,CICCodes!D105,#REF!!CG:CG)</f>
        <is>
          <t/>
        </is>
      </c>
      <c r="Q105" s="53" t="inlineStr">
        <f aca="false">SUMIF(#REF!!CF:CF,CICCodes!D105,#REF!!CG:CG)</f>
        <is>
          <t/>
        </is>
      </c>
      <c r="R105" s="53" t="inlineStr">
        <f aca="false">SUMIF(#REF!!CF:CF,CICCodes!D105,#REF!!CG:CG)</f>
        <is>
          <t/>
        </is>
      </c>
      <c r="S105" s="53" t="inlineStr">
        <f aca="false">SUMIF(#REF!!CF:CF,CICCodes!D105,#REF!!CG:CG)</f>
        <is>
          <t/>
        </is>
      </c>
      <c r="T105" s="54" t="inlineStr">
        <f aca="false">SUMPRODUCT(O105:S105,$O$118:$S$118)</f>
        <is>
          <t/>
        </is>
      </c>
    </row>
    <row r="106" customFormat="false" ht="13.5" hidden="false" customHeight="false" outlineLevel="0" collapsed="false">
      <c r="B106" s="57" t="s">
        <v>929</v>
      </c>
      <c r="C106" s="44" t="n">
        <v>8</v>
      </c>
      <c r="D106" s="44" t="str">
        <f aca="false">B106&amp;C106</f>
        <v>E8</v>
      </c>
      <c r="E106" s="44" t="s">
        <v>930</v>
      </c>
      <c r="F106" s="44" t="s">
        <v>888</v>
      </c>
      <c r="G106" s="51" t="s">
        <v>834</v>
      </c>
      <c r="H106" s="52"/>
      <c r="I106" s="52" t="n">
        <v>1</v>
      </c>
      <c r="J106" s="52"/>
      <c r="K106" s="52"/>
      <c r="L106" s="52"/>
      <c r="M106" s="52"/>
      <c r="O106" s="53" t="inlineStr">
        <f aca="false">SUMIF(#REF!!CF:CF,CICCodes!D106,#REF!!CG:CG)</f>
        <is>
          <t/>
        </is>
      </c>
      <c r="P106" s="53" t="inlineStr">
        <f aca="false">SUMIF(#REF!!CF:CF,CICCodes!D106,#REF!!CG:CG)</f>
        <is>
          <t/>
        </is>
      </c>
      <c r="Q106" s="53" t="inlineStr">
        <f aca="false">SUMIF(#REF!!CF:CF,CICCodes!D106,#REF!!CG:CG)</f>
        <is>
          <t/>
        </is>
      </c>
      <c r="R106" s="53" t="inlineStr">
        <f aca="false">SUMIF(#REF!!CF:CF,CICCodes!D106,#REF!!CG:CG)</f>
        <is>
          <t/>
        </is>
      </c>
      <c r="S106" s="53" t="inlineStr">
        <f aca="false">SUMIF(#REF!!CF:CF,CICCodes!D106,#REF!!CG:CG)</f>
        <is>
          <t/>
        </is>
      </c>
      <c r="T106" s="54" t="inlineStr">
        <f aca="false">SUMPRODUCT(O106:S106,$O$118:$S$118)</f>
        <is>
          <t/>
        </is>
      </c>
    </row>
    <row r="107" customFormat="false" ht="13.5" hidden="false" customHeight="false" outlineLevel="0" collapsed="false">
      <c r="B107" s="57" t="s">
        <v>929</v>
      </c>
      <c r="C107" s="44" t="n">
        <v>9</v>
      </c>
      <c r="D107" s="44" t="str">
        <f aca="false">B107&amp;C107</f>
        <v>E9</v>
      </c>
      <c r="E107" s="44" t="s">
        <v>930</v>
      </c>
      <c r="F107" s="44" t="s">
        <v>855</v>
      </c>
      <c r="G107" s="51" t="s">
        <v>834</v>
      </c>
      <c r="H107" s="52"/>
      <c r="I107" s="52" t="n">
        <v>1</v>
      </c>
      <c r="J107" s="52"/>
      <c r="K107" s="52"/>
      <c r="L107" s="52"/>
      <c r="M107" s="52"/>
      <c r="O107" s="53" t="inlineStr">
        <f aca="false">SUMIF(#REF!!CF:CF,CICCodes!D107,#REF!!CG:CG)</f>
        <is>
          <t/>
        </is>
      </c>
      <c r="P107" s="53" t="inlineStr">
        <f aca="false">SUMIF(#REF!!CF:CF,CICCodes!D107,#REF!!CG:CG)</f>
        <is>
          <t/>
        </is>
      </c>
      <c r="Q107" s="53" t="inlineStr">
        <f aca="false">SUMIF(#REF!!CF:CF,CICCodes!D107,#REF!!CG:CG)</f>
        <is>
          <t/>
        </is>
      </c>
      <c r="R107" s="53" t="inlineStr">
        <f aca="false">SUMIF(#REF!!CF:CF,CICCodes!D107,#REF!!CG:CG)</f>
        <is>
          <t/>
        </is>
      </c>
      <c r="S107" s="53" t="inlineStr">
        <f aca="false">SUMIF(#REF!!CF:CF,CICCodes!D107,#REF!!CG:CG)</f>
        <is>
          <t/>
        </is>
      </c>
      <c r="T107" s="54" t="inlineStr">
        <f aca="false">SUMPRODUCT(O107:S107,$O$118:$S$118)</f>
        <is>
          <t/>
        </is>
      </c>
    </row>
    <row r="108" customFormat="false" ht="13.5" hidden="false" customHeight="false" outlineLevel="0" collapsed="false">
      <c r="B108" s="57" t="s">
        <v>933</v>
      </c>
      <c r="C108" s="44" t="n">
        <v>1</v>
      </c>
      <c r="D108" s="44" t="str">
        <f aca="false">B108&amp;C108</f>
        <v>F1</v>
      </c>
      <c r="E108" s="44" t="s">
        <v>934</v>
      </c>
      <c r="F108" s="44" t="s">
        <v>935</v>
      </c>
      <c r="G108" s="56" t="s">
        <v>836</v>
      </c>
      <c r="H108" s="52" t="n">
        <v>1</v>
      </c>
      <c r="I108" s="52"/>
      <c r="J108" s="52"/>
      <c r="K108" s="52" t="n">
        <v>1</v>
      </c>
      <c r="L108" s="52"/>
      <c r="M108" s="52"/>
      <c r="O108" s="53" t="inlineStr">
        <f aca="false">SUMIF(#REF!!CF:CF,CICCodes!D108,#REF!!CG:CG)</f>
        <is>
          <t/>
        </is>
      </c>
      <c r="P108" s="53" t="inlineStr">
        <f aca="false">SUMIF(#REF!!CF:CF,CICCodes!D108,#REF!!CG:CG)</f>
        <is>
          <t/>
        </is>
      </c>
      <c r="Q108" s="53" t="inlineStr">
        <f aca="false">SUMIF(#REF!!CF:CF,CICCodes!D108,#REF!!CG:CG)</f>
        <is>
          <t/>
        </is>
      </c>
      <c r="R108" s="53" t="inlineStr">
        <f aca="false">SUMIF(#REF!!CF:CF,CICCodes!D108,#REF!!CG:CG)</f>
        <is>
          <t/>
        </is>
      </c>
      <c r="S108" s="53" t="inlineStr">
        <f aca="false">SUMIF(#REF!!CF:CF,CICCodes!D108,#REF!!CG:CG)</f>
        <is>
          <t/>
        </is>
      </c>
      <c r="T108" s="54" t="inlineStr">
        <f aca="false">SUMPRODUCT(O108:S108,$O$118:$S$118)</f>
        <is>
          <t/>
        </is>
      </c>
    </row>
    <row r="109" customFormat="false" ht="13.5" hidden="false" customHeight="false" outlineLevel="0" collapsed="false">
      <c r="B109" s="57" t="s">
        <v>933</v>
      </c>
      <c r="C109" s="44" t="n">
        <v>2</v>
      </c>
      <c r="D109" s="44" t="str">
        <f aca="false">B109&amp;C109</f>
        <v>F2</v>
      </c>
      <c r="E109" s="44" t="s">
        <v>934</v>
      </c>
      <c r="F109" s="44" t="s">
        <v>936</v>
      </c>
      <c r="G109" s="56" t="s">
        <v>836</v>
      </c>
      <c r="H109" s="52" t="n">
        <v>1</v>
      </c>
      <c r="I109" s="52"/>
      <c r="J109" s="52"/>
      <c r="K109" s="52" t="n">
        <v>1</v>
      </c>
      <c r="L109" s="52"/>
      <c r="M109" s="52"/>
      <c r="O109" s="53" t="inlineStr">
        <f aca="false">SUMIF(#REF!!CF:CF,CICCodes!D109,#REF!!CG:CG)</f>
        <is>
          <t/>
        </is>
      </c>
      <c r="P109" s="53" t="inlineStr">
        <f aca="false">SUMIF(#REF!!CF:CF,CICCodes!D109,#REF!!CG:CG)</f>
        <is>
          <t/>
        </is>
      </c>
      <c r="Q109" s="53" t="inlineStr">
        <f aca="false">SUMIF(#REF!!CF:CF,CICCodes!D109,#REF!!CG:CG)</f>
        <is>
          <t/>
        </is>
      </c>
      <c r="R109" s="53" t="inlineStr">
        <f aca="false">SUMIF(#REF!!CF:CF,CICCodes!D109,#REF!!CG:CG)</f>
        <is>
          <t/>
        </is>
      </c>
      <c r="S109" s="53" t="inlineStr">
        <f aca="false">SUMIF(#REF!!CF:CF,CICCodes!D109,#REF!!CG:CG)</f>
        <is>
          <t/>
        </is>
      </c>
      <c r="T109" s="54" t="inlineStr">
        <f aca="false">SUMPRODUCT(O109:S109,$O$118:$S$118)</f>
        <is>
          <t/>
        </is>
      </c>
    </row>
    <row r="110" customFormat="false" ht="13.5" hidden="false" customHeight="false" outlineLevel="0" collapsed="false">
      <c r="B110" s="57" t="s">
        <v>933</v>
      </c>
      <c r="C110" s="44" t="n">
        <v>3</v>
      </c>
      <c r="D110" s="44" t="str">
        <f aca="false">B110&amp;C110</f>
        <v>F3</v>
      </c>
      <c r="E110" s="44" t="s">
        <v>934</v>
      </c>
      <c r="F110" s="44" t="s">
        <v>937</v>
      </c>
      <c r="G110" s="56" t="s">
        <v>836</v>
      </c>
      <c r="H110" s="52" t="n">
        <v>1</v>
      </c>
      <c r="I110" s="52"/>
      <c r="J110" s="52"/>
      <c r="K110" s="52" t="n">
        <v>1</v>
      </c>
      <c r="L110" s="52"/>
      <c r="M110" s="52"/>
      <c r="O110" s="53" t="inlineStr">
        <f aca="false">SUMIF(#REF!!CF:CF,CICCodes!D110,#REF!!CG:CG)</f>
        <is>
          <t/>
        </is>
      </c>
      <c r="P110" s="53" t="inlineStr">
        <f aca="false">SUMIF(#REF!!CF:CF,CICCodes!D110,#REF!!CG:CG)</f>
        <is>
          <t/>
        </is>
      </c>
      <c r="Q110" s="53" t="inlineStr">
        <f aca="false">SUMIF(#REF!!CF:CF,CICCodes!D110,#REF!!CG:CG)</f>
        <is>
          <t/>
        </is>
      </c>
      <c r="R110" s="53" t="inlineStr">
        <f aca="false">SUMIF(#REF!!CF:CF,CICCodes!D110,#REF!!CG:CG)</f>
        <is>
          <t/>
        </is>
      </c>
      <c r="S110" s="53" t="inlineStr">
        <f aca="false">SUMIF(#REF!!CF:CF,CICCodes!D110,#REF!!CG:CG)</f>
        <is>
          <t/>
        </is>
      </c>
      <c r="T110" s="54" t="inlineStr">
        <f aca="false">SUMPRODUCT(O110:S110,$O$118:$S$118)</f>
        <is>
          <t/>
        </is>
      </c>
    </row>
    <row r="111" customFormat="false" ht="13.5" hidden="false" customHeight="false" outlineLevel="0" collapsed="false">
      <c r="B111" s="57" t="s">
        <v>933</v>
      </c>
      <c r="C111" s="44" t="n">
        <v>4</v>
      </c>
      <c r="D111" s="44" t="str">
        <f aca="false">B111&amp;C111</f>
        <v>F4</v>
      </c>
      <c r="E111" s="44" t="s">
        <v>934</v>
      </c>
      <c r="F111" s="44" t="s">
        <v>938</v>
      </c>
      <c r="G111" s="56" t="s">
        <v>836</v>
      </c>
      <c r="H111" s="52" t="n">
        <v>1</v>
      </c>
      <c r="I111" s="52"/>
      <c r="J111" s="52"/>
      <c r="K111" s="52" t="n">
        <v>1</v>
      </c>
      <c r="L111" s="52"/>
      <c r="M111" s="52"/>
      <c r="O111" s="53" t="inlineStr">
        <f aca="false">SUMIF(#REF!!CF:CF,CICCodes!D111,#REF!!CG:CG)</f>
        <is>
          <t/>
        </is>
      </c>
      <c r="P111" s="53" t="inlineStr">
        <f aca="false">SUMIF(#REF!!CF:CF,CICCodes!D111,#REF!!CG:CG)</f>
        <is>
          <t/>
        </is>
      </c>
      <c r="Q111" s="53" t="inlineStr">
        <f aca="false">SUMIF(#REF!!CF:CF,CICCodes!D111,#REF!!CG:CG)</f>
        <is>
          <t/>
        </is>
      </c>
      <c r="R111" s="53" t="inlineStr">
        <f aca="false">SUMIF(#REF!!CF:CF,CICCodes!D111,#REF!!CG:CG)</f>
        <is>
          <t/>
        </is>
      </c>
      <c r="S111" s="53" t="inlineStr">
        <f aca="false">SUMIF(#REF!!CF:CF,CICCodes!D111,#REF!!CG:CG)</f>
        <is>
          <t/>
        </is>
      </c>
      <c r="T111" s="54" t="inlineStr">
        <f aca="false">SUMPRODUCT(O111:S111,$O$118:$S$118)</f>
        <is>
          <t/>
        </is>
      </c>
    </row>
    <row r="112" customFormat="false" ht="13.5" hidden="false" customHeight="false" outlineLevel="0" collapsed="false">
      <c r="B112" s="57" t="s">
        <v>933</v>
      </c>
      <c r="C112" s="44" t="n">
        <v>9</v>
      </c>
      <c r="D112" s="44" t="str">
        <f aca="false">B112&amp;C112</f>
        <v>F9</v>
      </c>
      <c r="E112" s="44" t="s">
        <v>934</v>
      </c>
      <c r="F112" s="44" t="s">
        <v>855</v>
      </c>
      <c r="G112" s="56" t="s">
        <v>836</v>
      </c>
      <c r="H112" s="52" t="n">
        <v>1</v>
      </c>
      <c r="I112" s="52"/>
      <c r="J112" s="52"/>
      <c r="K112" s="52" t="n">
        <v>1</v>
      </c>
      <c r="L112" s="52"/>
      <c r="M112" s="52"/>
      <c r="O112" s="53" t="inlineStr">
        <f aca="false">SUMIF(#REF!!CF:CF,CICCodes!D112,#REF!!CG:CG)</f>
        <is>
          <t/>
        </is>
      </c>
      <c r="P112" s="53" t="inlineStr">
        <f aca="false">SUMIF(#REF!!CF:CF,CICCodes!D112,#REF!!CG:CG)</f>
        <is>
          <t/>
        </is>
      </c>
      <c r="Q112" s="53" t="inlineStr">
        <f aca="false">SUMIF(#REF!!CF:CF,CICCodes!D112,#REF!!CG:CG)</f>
        <is>
          <t/>
        </is>
      </c>
      <c r="R112" s="53" t="inlineStr">
        <f aca="false">SUMIF(#REF!!CF:CF,CICCodes!D112,#REF!!CG:CG)</f>
        <is>
          <t/>
        </is>
      </c>
      <c r="S112" s="53" t="inlineStr">
        <f aca="false">SUMIF(#REF!!CF:CF,CICCodes!D112,#REF!!CG:CG)</f>
        <is>
          <t/>
        </is>
      </c>
      <c r="T112" s="54" t="inlineStr">
        <f aca="false">SUMPRODUCT(O112:S112,$O$118:$S$118)</f>
        <is>
          <t/>
        </is>
      </c>
    </row>
    <row r="113" customFormat="false" ht="15.75" hidden="false" customHeight="false" outlineLevel="0" collapsed="false">
      <c r="B113" s="57"/>
      <c r="G113" s="51" t="s">
        <v>834</v>
      </c>
      <c r="H113" s="52"/>
      <c r="I113" s="52" t="n">
        <v>1</v>
      </c>
      <c r="J113" s="52"/>
      <c r="K113" s="52"/>
      <c r="L113" s="52"/>
      <c r="M113" s="52"/>
      <c r="O113" s="53" t="inlineStr">
        <f aca="false">SUMIF(#REF!!CF:CF,CICCodes!D113,#REF!!CG:CG)</f>
        <is>
          <t/>
        </is>
      </c>
      <c r="P113" s="53" t="inlineStr">
        <f aca="false">SUMIF(#REF!!CF:CF,CICCodes!D113,#REF!!CG:CG)</f>
        <is>
          <t/>
        </is>
      </c>
      <c r="Q113" s="53" t="inlineStr">
        <f aca="false">SUMIF(#REF!!CF:CF,CICCodes!D113,#REF!!CG:CG)</f>
        <is>
          <t/>
        </is>
      </c>
      <c r="R113" s="53" t="inlineStr">
        <f aca="false">SUMIF(#REF!!CF:CF,CICCodes!D113,#REF!!CG:CG)</f>
        <is>
          <t/>
        </is>
      </c>
      <c r="S113" s="53" t="inlineStr">
        <f aca="false">SUMIF(#REF!!CF:CF,CICCodes!D113,#REF!!CG:CG)</f>
        <is>
          <t/>
        </is>
      </c>
      <c r="T113" s="54" t="inlineStr">
        <f aca="false">SUMPRODUCT(O113:S113,$O$118:$S$118)</f>
        <is>
          <t/>
        </is>
      </c>
    </row>
    <row r="114" customFormat="false" ht="12.75" hidden="false" customHeight="false" outlineLevel="0" collapsed="false">
      <c r="H114" s="53"/>
      <c r="I114" s="53"/>
      <c r="J114" s="53"/>
      <c r="K114" s="53"/>
      <c r="L114" s="53"/>
      <c r="M114" s="54"/>
      <c r="O114" s="0"/>
      <c r="P114" s="0"/>
      <c r="Q114" s="0"/>
      <c r="R114" s="0"/>
      <c r="S114" s="0"/>
      <c r="T114" s="0"/>
    </row>
    <row r="115" customFormat="false" ht="12.75" hidden="false" customHeight="false" outlineLevel="0" collapsed="false">
      <c r="H115" s="54"/>
      <c r="I115" s="54"/>
      <c r="J115" s="54"/>
      <c r="K115" s="54"/>
      <c r="L115" s="54"/>
      <c r="M115" s="54"/>
      <c r="O115" s="54" t="e">
        <f aca="false">SUM(O3:O113)</f>
        <v>#REF!</v>
      </c>
      <c r="P115" s="54" t="e">
        <f aca="false">SUM(P3:P113)</f>
        <v>#REF!</v>
      </c>
      <c r="Q115" s="54" t="e">
        <f aca="false">SUM(Q3:Q113)</f>
        <v>#REF!</v>
      </c>
      <c r="R115" s="54" t="e">
        <f aca="false">SUM(R3:R113)</f>
        <v>#REF!</v>
      </c>
      <c r="S115" s="54" t="e">
        <f aca="false">SUM(S3:S113)</f>
        <v>#REF!</v>
      </c>
      <c r="T115" s="54" t="e">
        <f aca="false">SUM(T3:T113)</f>
        <v>#REF!</v>
      </c>
    </row>
    <row r="116" customFormat="false" ht="12.75" hidden="false" customHeight="false" outlineLevel="0" collapsed="false">
      <c r="O116" s="0"/>
      <c r="P116" s="0"/>
      <c r="Q116" s="0"/>
      <c r="R116" s="0"/>
      <c r="S116" s="0"/>
      <c r="T116" s="0"/>
    </row>
    <row r="117" customFormat="false" ht="12.75" hidden="false" customHeight="false" outlineLevel="0" collapsed="false">
      <c r="O117" s="65" t="e">
        <f aca="false">#REF!!$D$2</f>
        <v>#REF!</v>
      </c>
      <c r="P117" s="65" t="e">
        <f aca="false">#REF!!$D$2</f>
        <v>#REF!</v>
      </c>
      <c r="Q117" s="65" t="e">
        <f aca="false">#REF!!$D$2</f>
        <v>#REF!</v>
      </c>
      <c r="R117" s="65" t="e">
        <f aca="false">#REF!!D2</f>
        <v>#REF!</v>
      </c>
      <c r="S117" s="65" t="e">
        <f aca="false">#REF!!D2</f>
        <v>#REF!</v>
      </c>
      <c r="T117" s="65" t="e">
        <f aca="false">SUM(O117:S117)</f>
        <v>#REF!</v>
      </c>
    </row>
    <row r="118" customFormat="false" ht="12.75" hidden="false" customHeight="false" outlineLevel="0" collapsed="false">
      <c r="O118" s="66" t="e">
        <f aca="false">O117/$T$117</f>
        <v>#REF!</v>
      </c>
      <c r="P118" s="66" t="e">
        <f aca="false">P117/$T$117</f>
        <v>#REF!</v>
      </c>
      <c r="Q118" s="66" t="e">
        <f aca="false">Q117/$T$117</f>
        <v>#REF!</v>
      </c>
      <c r="R118" s="66" t="e">
        <f aca="false">R117/$T$117</f>
        <v>#REF!</v>
      </c>
      <c r="S118" s="66" t="e">
        <f aca="false">S117/$T$117</f>
        <v>#REF!</v>
      </c>
      <c r="T118" s="65"/>
    </row>
  </sheetData>
  <autoFilter ref="B2:T11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93CDDD"/>
    <pageSetUpPr fitToPage="false"/>
  </sheetPr>
  <dimension ref="A1:BE16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9" activeCellId="0" sqref="K19"/>
    </sheetView>
  </sheetViews>
  <sheetFormatPr defaultRowHeight="15"/>
  <cols>
    <col collapsed="false" hidden="false" max="1025" min="1" style="0" width="8.5748987854251"/>
  </cols>
  <sheetData>
    <row r="1" customFormat="false" ht="13.8" hidden="false" customHeight="false" outlineLevel="0" collapsed="false">
      <c r="A1" s="67"/>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row>
    <row r="2" customFormat="false" ht="15" hidden="false" customHeight="false" outlineLevel="0" collapsed="false">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row>
    <row r="3" customFormat="false" ht="15" hidden="false" customHeight="false" outlineLevel="0" collapsed="false">
      <c r="A3" s="67" t="n">
        <v>1</v>
      </c>
      <c r="B3" s="68" t="s">
        <v>939</v>
      </c>
      <c r="C3" s="69" t="s">
        <v>940</v>
      </c>
      <c r="D3" s="69" t="s">
        <v>940</v>
      </c>
      <c r="E3" s="69" t="s">
        <v>940</v>
      </c>
      <c r="F3" s="69" t="s">
        <v>941</v>
      </c>
      <c r="G3" s="69" t="s">
        <v>942</v>
      </c>
      <c r="H3" s="69" t="s">
        <v>940</v>
      </c>
      <c r="I3" s="69" t="s">
        <v>943</v>
      </c>
      <c r="J3" s="69" t="s">
        <v>944</v>
      </c>
      <c r="K3" s="69" t="s">
        <v>940</v>
      </c>
      <c r="L3" s="69" t="s">
        <v>940</v>
      </c>
      <c r="M3" s="69" t="s">
        <v>940</v>
      </c>
      <c r="N3" s="69" t="s">
        <v>940</v>
      </c>
      <c r="O3" s="69" t="s">
        <v>940</v>
      </c>
      <c r="P3" s="69" t="s">
        <v>945</v>
      </c>
      <c r="Q3" s="69" t="s">
        <v>946</v>
      </c>
      <c r="R3" s="69" t="s">
        <v>940</v>
      </c>
      <c r="S3" s="69" t="s">
        <v>940</v>
      </c>
      <c r="T3" s="69" t="s">
        <v>940</v>
      </c>
      <c r="U3" s="69" t="s">
        <v>947</v>
      </c>
      <c r="V3" s="69" t="s">
        <v>940</v>
      </c>
      <c r="W3" s="69" t="s">
        <v>940</v>
      </c>
      <c r="X3" s="69" t="s">
        <v>940</v>
      </c>
      <c r="Y3" s="69" t="s">
        <v>940</v>
      </c>
      <c r="Z3" s="69" t="s">
        <v>948</v>
      </c>
      <c r="AA3" s="69" t="s">
        <v>949</v>
      </c>
      <c r="AB3" s="69" t="s">
        <v>940</v>
      </c>
      <c r="AC3" s="69" t="s">
        <v>950</v>
      </c>
      <c r="AD3" s="69" t="s">
        <v>951</v>
      </c>
      <c r="AE3" s="69" t="s">
        <v>940</v>
      </c>
      <c r="AF3" s="69" t="s">
        <v>940</v>
      </c>
      <c r="AG3" s="69" t="s">
        <v>940</v>
      </c>
      <c r="AH3" s="69" t="s">
        <v>952</v>
      </c>
      <c r="AI3" s="69" t="s">
        <v>947</v>
      </c>
      <c r="AJ3" s="69" t="s">
        <v>953</v>
      </c>
      <c r="AK3" s="69" t="s">
        <v>954</v>
      </c>
      <c r="AL3" s="69" t="s">
        <v>955</v>
      </c>
      <c r="AM3" s="69" t="s">
        <v>956</v>
      </c>
      <c r="AN3" s="69" t="s">
        <v>957</v>
      </c>
      <c r="AO3" s="69" t="s">
        <v>958</v>
      </c>
      <c r="AP3" s="69" t="s">
        <v>959</v>
      </c>
      <c r="AQ3" s="69" t="s">
        <v>960</v>
      </c>
      <c r="AR3" s="69" t="s">
        <v>961</v>
      </c>
      <c r="AS3" s="69" t="s">
        <v>962</v>
      </c>
      <c r="AT3" s="69" t="s">
        <v>963</v>
      </c>
      <c r="AU3" s="69" t="s">
        <v>964</v>
      </c>
      <c r="AV3" s="69" t="s">
        <v>965</v>
      </c>
      <c r="AW3" s="69" t="s">
        <v>966</v>
      </c>
      <c r="AX3" s="69" t="s">
        <v>967</v>
      </c>
      <c r="AY3" s="69" t="s">
        <v>968</v>
      </c>
      <c r="AZ3" s="69" t="s">
        <v>969</v>
      </c>
      <c r="BA3" s="69" t="s">
        <v>970</v>
      </c>
      <c r="BB3" s="69" t="s">
        <v>971</v>
      </c>
      <c r="BC3" s="69" t="s">
        <v>972</v>
      </c>
      <c r="BD3" s="67"/>
      <c r="BE3" s="67"/>
    </row>
    <row r="4" customFormat="false" ht="30" hidden="false" customHeight="false" outlineLevel="0" collapsed="false">
      <c r="A4" s="67" t="n">
        <f aca="false">A3+1</f>
        <v>2</v>
      </c>
      <c r="B4" s="70" t="s">
        <v>973</v>
      </c>
      <c r="C4" s="71" t="s">
        <v>974</v>
      </c>
      <c r="D4" s="71" t="s">
        <v>76</v>
      </c>
      <c r="E4" s="71" t="s">
        <v>106</v>
      </c>
      <c r="F4" s="71" t="s">
        <v>164</v>
      </c>
      <c r="G4" s="71" t="s">
        <v>251</v>
      </c>
      <c r="H4" s="71" t="s">
        <v>257</v>
      </c>
      <c r="I4" s="71" t="s">
        <v>260</v>
      </c>
      <c r="J4" s="71" t="s">
        <v>263</v>
      </c>
      <c r="K4" s="71" t="s">
        <v>290</v>
      </c>
      <c r="L4" s="71" t="s">
        <v>305</v>
      </c>
      <c r="M4" s="71" t="s">
        <v>308</v>
      </c>
      <c r="N4" s="71" t="s">
        <v>329</v>
      </c>
      <c r="O4" s="71" t="s">
        <v>338</v>
      </c>
      <c r="P4" s="71" t="s">
        <v>380</v>
      </c>
      <c r="Q4" s="71" t="s">
        <v>383</v>
      </c>
      <c r="R4" s="71" t="s">
        <v>398</v>
      </c>
      <c r="S4" s="71" t="s">
        <v>407</v>
      </c>
      <c r="T4" s="71" t="s">
        <v>446</v>
      </c>
      <c r="U4" s="71" t="s">
        <v>461</v>
      </c>
      <c r="V4" s="71" t="s">
        <v>464</v>
      </c>
      <c r="W4" s="71" t="s">
        <v>467</v>
      </c>
      <c r="X4" s="71" t="s">
        <v>488</v>
      </c>
      <c r="Y4" s="71" t="s">
        <v>544</v>
      </c>
      <c r="Z4" s="71" t="s">
        <v>574</v>
      </c>
      <c r="AA4" s="71" t="s">
        <v>607</v>
      </c>
      <c r="AB4" s="71" t="s">
        <v>610</v>
      </c>
      <c r="AC4" s="71" t="s">
        <v>622</v>
      </c>
      <c r="AD4" s="71" t="s">
        <v>975</v>
      </c>
      <c r="AE4" s="71" t="s">
        <v>679</v>
      </c>
      <c r="AF4" s="71" t="s">
        <v>682</v>
      </c>
      <c r="AG4" s="71" t="s">
        <v>700</v>
      </c>
      <c r="AH4" s="71" t="s">
        <v>718</v>
      </c>
      <c r="AI4" s="71" t="s">
        <v>721</v>
      </c>
      <c r="AJ4" s="71" t="s">
        <v>778</v>
      </c>
      <c r="AK4" s="71" t="s">
        <v>71</v>
      </c>
      <c r="AL4" s="71" t="s">
        <v>149</v>
      </c>
      <c r="AM4" s="71" t="s">
        <v>184</v>
      </c>
      <c r="AN4" s="71" t="s">
        <v>204</v>
      </c>
      <c r="AO4" s="71" t="s">
        <v>208</v>
      </c>
      <c r="AP4" s="71" t="s">
        <v>228</v>
      </c>
      <c r="AQ4" s="71" t="s">
        <v>976</v>
      </c>
      <c r="AR4" s="71" t="s">
        <v>386</v>
      </c>
      <c r="AS4" s="71" t="s">
        <v>413</v>
      </c>
      <c r="AT4" s="71" t="s">
        <v>479</v>
      </c>
      <c r="AU4" s="71" t="s">
        <v>506</v>
      </c>
      <c r="AV4" s="71" t="s">
        <v>553</v>
      </c>
      <c r="AW4" s="71" t="s">
        <v>676</v>
      </c>
      <c r="AX4" s="71" t="s">
        <v>691</v>
      </c>
      <c r="AY4" s="71" t="s">
        <v>977</v>
      </c>
      <c r="AZ4" s="71" t="s">
        <v>978</v>
      </c>
      <c r="BA4" s="71" t="s">
        <v>736</v>
      </c>
      <c r="BB4" s="71" t="s">
        <v>757</v>
      </c>
      <c r="BC4" s="71" t="s">
        <v>979</v>
      </c>
      <c r="BD4" s="67"/>
      <c r="BE4" s="67"/>
    </row>
    <row r="5" customFormat="false" ht="90" hidden="false" customHeight="false" outlineLevel="0" collapsed="false">
      <c r="A5" s="67" t="n">
        <f aca="false">A4+1</f>
        <v>3</v>
      </c>
      <c r="B5" s="67"/>
      <c r="C5" s="72" t="s">
        <v>980</v>
      </c>
      <c r="D5" s="72" t="s">
        <v>981</v>
      </c>
      <c r="E5" s="72" t="s">
        <v>982</v>
      </c>
      <c r="F5" s="72" t="s">
        <v>983</v>
      </c>
      <c r="G5" s="72" t="s">
        <v>984</v>
      </c>
      <c r="H5" s="72" t="s">
        <v>985</v>
      </c>
      <c r="I5" s="72" t="s">
        <v>986</v>
      </c>
      <c r="J5" s="72" t="s">
        <v>987</v>
      </c>
      <c r="K5" s="72" t="s">
        <v>988</v>
      </c>
      <c r="L5" s="72" t="s">
        <v>989</v>
      </c>
      <c r="M5" s="72" t="s">
        <v>990</v>
      </c>
      <c r="N5" s="72" t="s">
        <v>991</v>
      </c>
      <c r="O5" s="72" t="s">
        <v>992</v>
      </c>
      <c r="P5" s="72" t="s">
        <v>993</v>
      </c>
      <c r="Q5" s="72" t="s">
        <v>994</v>
      </c>
      <c r="R5" s="72" t="s">
        <v>995</v>
      </c>
      <c r="S5" s="72" t="s">
        <v>996</v>
      </c>
      <c r="T5" s="72" t="s">
        <v>997</v>
      </c>
      <c r="U5" s="72" t="s">
        <v>998</v>
      </c>
      <c r="V5" s="72" t="s">
        <v>999</v>
      </c>
      <c r="W5" s="72" t="s">
        <v>1000</v>
      </c>
      <c r="X5" s="72" t="s">
        <v>1001</v>
      </c>
      <c r="Y5" s="72" t="s">
        <v>1002</v>
      </c>
      <c r="Z5" s="72" t="s">
        <v>1003</v>
      </c>
      <c r="AA5" s="72" t="s">
        <v>1004</v>
      </c>
      <c r="AB5" s="72" t="s">
        <v>1005</v>
      </c>
      <c r="AC5" s="72" t="s">
        <v>1006</v>
      </c>
      <c r="AD5" s="72" t="s">
        <v>1007</v>
      </c>
      <c r="AE5" s="72" t="s">
        <v>1008</v>
      </c>
      <c r="AF5" s="72" t="s">
        <v>1009</v>
      </c>
      <c r="AG5" s="72" t="s">
        <v>1010</v>
      </c>
      <c r="AH5" s="72" t="s">
        <v>1011</v>
      </c>
      <c r="AI5" s="72" t="s">
        <v>1012</v>
      </c>
      <c r="AJ5" s="72" t="s">
        <v>1013</v>
      </c>
      <c r="AK5" s="72" t="s">
        <v>1014</v>
      </c>
      <c r="AL5" s="72" t="s">
        <v>1015</v>
      </c>
      <c r="AM5" s="72" t="s">
        <v>1016</v>
      </c>
      <c r="AN5" s="72" t="s">
        <v>1017</v>
      </c>
      <c r="AO5" s="72" t="s">
        <v>1018</v>
      </c>
      <c r="AP5" s="72" t="s">
        <v>1019</v>
      </c>
      <c r="AQ5" s="72" t="s">
        <v>1020</v>
      </c>
      <c r="AR5" s="72" t="s">
        <v>1021</v>
      </c>
      <c r="AS5" s="72" t="s">
        <v>1022</v>
      </c>
      <c r="AT5" s="72" t="s">
        <v>1023</v>
      </c>
      <c r="AU5" s="72" t="s">
        <v>1024</v>
      </c>
      <c r="AV5" s="72" t="s">
        <v>1025</v>
      </c>
      <c r="AW5" s="72" t="s">
        <v>1026</v>
      </c>
      <c r="AX5" s="72" t="s">
        <v>1027</v>
      </c>
      <c r="AY5" s="72" t="s">
        <v>1028</v>
      </c>
      <c r="AZ5" s="72" t="s">
        <v>1029</v>
      </c>
      <c r="BA5" s="72" t="s">
        <v>1030</v>
      </c>
      <c r="BB5" s="72" t="s">
        <v>1031</v>
      </c>
      <c r="BC5" s="72" t="s">
        <v>1032</v>
      </c>
      <c r="BD5" s="67"/>
      <c r="BE5" s="67"/>
    </row>
    <row r="6" customFormat="false" ht="15" hidden="false" customHeight="false" outlineLevel="0" collapsed="false">
      <c r="A6" s="67" t="n">
        <f aca="false">A5+1</f>
        <v>4</v>
      </c>
      <c r="B6" s="73" t="s">
        <v>1033</v>
      </c>
      <c r="C6" s="74" t="n">
        <v>1</v>
      </c>
      <c r="D6" s="74" t="n">
        <v>1</v>
      </c>
      <c r="E6" s="74" t="n">
        <v>1</v>
      </c>
      <c r="F6" s="74" t="n">
        <v>1</v>
      </c>
      <c r="G6" s="74" t="n">
        <v>0</v>
      </c>
      <c r="H6" s="74" t="n">
        <v>1</v>
      </c>
      <c r="I6" s="74" t="n">
        <v>1</v>
      </c>
      <c r="J6" s="74" t="n">
        <v>1</v>
      </c>
      <c r="K6" s="74" t="n">
        <v>1</v>
      </c>
      <c r="L6" s="74" t="n">
        <v>1</v>
      </c>
      <c r="M6" s="74" t="n">
        <v>1</v>
      </c>
      <c r="N6" s="74" t="n">
        <v>1</v>
      </c>
      <c r="O6" s="74" t="n">
        <v>1</v>
      </c>
      <c r="P6" s="74" t="n">
        <v>0</v>
      </c>
      <c r="Q6" s="74" t="n">
        <v>0</v>
      </c>
      <c r="R6" s="74" t="n">
        <v>1</v>
      </c>
      <c r="S6" s="74" t="n">
        <v>1</v>
      </c>
      <c r="T6" s="74" t="n">
        <v>1</v>
      </c>
      <c r="U6" s="74" t="n">
        <v>1</v>
      </c>
      <c r="V6" s="74" t="n">
        <v>1</v>
      </c>
      <c r="W6" s="74" t="n">
        <v>1</v>
      </c>
      <c r="X6" s="74" t="n">
        <v>1</v>
      </c>
      <c r="Y6" s="74" t="n">
        <v>1</v>
      </c>
      <c r="Z6" s="74" t="n">
        <v>1</v>
      </c>
      <c r="AA6" s="74" t="n">
        <v>0</v>
      </c>
      <c r="AB6" s="74" t="n">
        <v>1</v>
      </c>
      <c r="AC6" s="74" t="n">
        <v>0</v>
      </c>
      <c r="AD6" s="74" t="n">
        <v>1</v>
      </c>
      <c r="AE6" s="74" t="n">
        <v>1</v>
      </c>
      <c r="AF6" s="74" t="n">
        <v>1</v>
      </c>
      <c r="AG6" s="74" t="n">
        <v>1</v>
      </c>
      <c r="AH6" s="74" t="n">
        <v>1</v>
      </c>
      <c r="AI6" s="74" t="n">
        <v>1</v>
      </c>
      <c r="AJ6" s="74" t="n">
        <v>2</v>
      </c>
      <c r="AK6" s="74" t="n">
        <v>2</v>
      </c>
      <c r="AL6" s="74" t="n">
        <v>0</v>
      </c>
      <c r="AM6" s="74" t="n">
        <v>2</v>
      </c>
      <c r="AN6" s="74" t="n">
        <v>2</v>
      </c>
      <c r="AO6" s="74" t="n">
        <v>4</v>
      </c>
      <c r="AP6" s="74" t="n">
        <v>0</v>
      </c>
      <c r="AQ6" s="74" t="n">
        <v>4</v>
      </c>
      <c r="AR6" s="74" t="n">
        <v>0</v>
      </c>
      <c r="AS6" s="74" t="n">
        <v>2</v>
      </c>
      <c r="AT6" s="74" t="n">
        <v>4</v>
      </c>
      <c r="AU6" s="74" t="n">
        <v>13</v>
      </c>
      <c r="AV6" s="74" t="n">
        <v>2</v>
      </c>
      <c r="AW6" s="74" t="n">
        <v>2</v>
      </c>
      <c r="AX6" s="74" t="n">
        <v>4</v>
      </c>
      <c r="AY6" s="74" t="n">
        <v>4</v>
      </c>
      <c r="AZ6" s="74" t="n">
        <v>0</v>
      </c>
      <c r="BA6" s="74" t="n">
        <v>2</v>
      </c>
      <c r="BB6" s="74" t="n">
        <v>1</v>
      </c>
      <c r="BC6" s="74" t="n">
        <v>2</v>
      </c>
      <c r="BD6" s="75"/>
      <c r="BE6" s="75"/>
    </row>
    <row r="7" customFormat="false" ht="15" hidden="false" customHeight="false" outlineLevel="0" collapsed="false">
      <c r="A7" s="67" t="n">
        <f aca="false">A6+1</f>
        <v>5</v>
      </c>
      <c r="B7" s="73" t="s">
        <v>1034</v>
      </c>
      <c r="C7" s="74" t="n">
        <v>20</v>
      </c>
      <c r="D7" s="74" t="n">
        <v>20</v>
      </c>
      <c r="E7" s="74" t="n">
        <v>20</v>
      </c>
      <c r="F7" s="74" t="n">
        <v>20</v>
      </c>
      <c r="G7" s="74" t="n">
        <v>9</v>
      </c>
      <c r="H7" s="74" t="n">
        <v>20</v>
      </c>
      <c r="I7" s="74" t="n">
        <v>15</v>
      </c>
      <c r="J7" s="74" t="n">
        <v>20</v>
      </c>
      <c r="K7" s="74" t="n">
        <v>20</v>
      </c>
      <c r="L7" s="74" t="n">
        <v>20</v>
      </c>
      <c r="M7" s="74" t="n">
        <v>20</v>
      </c>
      <c r="N7" s="74" t="n">
        <v>20</v>
      </c>
      <c r="O7" s="74" t="n">
        <v>20</v>
      </c>
      <c r="P7" s="74" t="n">
        <v>15</v>
      </c>
      <c r="Q7" s="74" t="n">
        <v>8</v>
      </c>
      <c r="R7" s="74" t="n">
        <v>20</v>
      </c>
      <c r="S7" s="74" t="n">
        <v>20</v>
      </c>
      <c r="T7" s="74" t="n">
        <v>20</v>
      </c>
      <c r="U7" s="74" t="n">
        <v>25</v>
      </c>
      <c r="V7" s="74" t="n">
        <v>20</v>
      </c>
      <c r="W7" s="74" t="n">
        <v>20</v>
      </c>
      <c r="X7" s="74" t="n">
        <v>20</v>
      </c>
      <c r="Y7" s="74" t="n">
        <v>20</v>
      </c>
      <c r="Z7" s="74" t="n">
        <v>10</v>
      </c>
      <c r="AA7" s="74" t="n">
        <v>10</v>
      </c>
      <c r="AB7" s="74" t="n">
        <v>20</v>
      </c>
      <c r="AC7" s="74" t="n">
        <v>10</v>
      </c>
      <c r="AD7" s="74" t="n">
        <v>10</v>
      </c>
      <c r="AE7" s="74" t="n">
        <v>20</v>
      </c>
      <c r="AF7" s="74" t="n">
        <v>20</v>
      </c>
      <c r="AG7" s="74" t="n">
        <v>20</v>
      </c>
      <c r="AH7" s="74" t="n">
        <v>10</v>
      </c>
      <c r="AI7" s="74" t="n">
        <v>25</v>
      </c>
      <c r="AJ7" s="74" t="n">
        <v>50</v>
      </c>
      <c r="AK7" s="74" t="n">
        <v>30</v>
      </c>
      <c r="AL7" s="74" t="n">
        <v>10</v>
      </c>
      <c r="AM7" s="74" t="n">
        <v>30</v>
      </c>
      <c r="AN7" s="74" t="n">
        <v>10</v>
      </c>
      <c r="AO7" s="74" t="n">
        <v>10</v>
      </c>
      <c r="AP7" s="74" t="n">
        <v>10</v>
      </c>
      <c r="AQ7" s="74" t="n">
        <v>15</v>
      </c>
      <c r="AR7" s="74" t="n">
        <v>10</v>
      </c>
      <c r="AS7" s="74" t="n">
        <v>30</v>
      </c>
      <c r="AT7" s="74" t="n">
        <v>20</v>
      </c>
      <c r="AU7" s="74" t="n">
        <v>20</v>
      </c>
      <c r="AV7" s="74" t="n">
        <v>20</v>
      </c>
      <c r="AW7" s="74" t="n">
        <v>20</v>
      </c>
      <c r="AX7" s="74" t="n">
        <v>15</v>
      </c>
      <c r="AY7" s="74" t="n">
        <v>20</v>
      </c>
      <c r="AZ7" s="74" t="n">
        <v>10</v>
      </c>
      <c r="BA7" s="74" t="n">
        <v>15</v>
      </c>
      <c r="BB7" s="74" t="n">
        <v>10</v>
      </c>
      <c r="BC7" s="74" t="n">
        <v>50</v>
      </c>
      <c r="BD7" s="75"/>
      <c r="BE7" s="75"/>
    </row>
    <row r="8" customFormat="false" ht="15.85" hidden="false" customHeight="false" outlineLevel="0" collapsed="false">
      <c r="A8" s="67" t="n">
        <f aca="false">A7+1</f>
        <v>6</v>
      </c>
      <c r="B8" s="73" t="s">
        <v>1035</v>
      </c>
      <c r="C8" s="74" t="n">
        <v>40</v>
      </c>
      <c r="D8" s="74" t="n">
        <v>40</v>
      </c>
      <c r="E8" s="74" t="n">
        <v>40</v>
      </c>
      <c r="F8" s="74" t="n">
        <v>40</v>
      </c>
      <c r="G8" s="74" t="n">
        <v>51</v>
      </c>
      <c r="H8" s="74" t="n">
        <v>40</v>
      </c>
      <c r="I8" s="74" t="n">
        <v>45</v>
      </c>
      <c r="J8" s="74" t="n">
        <v>40</v>
      </c>
      <c r="K8" s="74" t="n">
        <v>40</v>
      </c>
      <c r="L8" s="74" t="n">
        <v>40</v>
      </c>
      <c r="M8" s="74" t="n">
        <v>40</v>
      </c>
      <c r="N8" s="74" t="n">
        <v>40</v>
      </c>
      <c r="O8" s="74" t="n">
        <v>40</v>
      </c>
      <c r="P8" s="74" t="n">
        <v>45</v>
      </c>
      <c r="Q8" s="74" t="n">
        <v>52</v>
      </c>
      <c r="R8" s="74" t="n">
        <v>40</v>
      </c>
      <c r="S8" s="74" t="n">
        <v>40</v>
      </c>
      <c r="T8" s="74" t="n">
        <v>40</v>
      </c>
      <c r="U8" s="74" t="n">
        <v>40</v>
      </c>
      <c r="V8" s="74" t="n">
        <v>40</v>
      </c>
      <c r="W8" s="74" t="n">
        <v>40</v>
      </c>
      <c r="X8" s="74" t="n">
        <v>40</v>
      </c>
      <c r="Y8" s="74" t="n">
        <v>40</v>
      </c>
      <c r="Z8" s="74" t="n">
        <v>50</v>
      </c>
      <c r="AA8" s="74" t="n">
        <v>50</v>
      </c>
      <c r="AB8" s="74" t="n">
        <v>40</v>
      </c>
      <c r="AC8" s="74" t="n">
        <v>50</v>
      </c>
      <c r="AD8" s="74" t="n">
        <v>50</v>
      </c>
      <c r="AE8" s="74" t="n">
        <v>40</v>
      </c>
      <c r="AF8" s="74" t="n">
        <v>40</v>
      </c>
      <c r="AG8" s="74" t="n">
        <v>40</v>
      </c>
      <c r="AH8" s="74" t="n">
        <v>10</v>
      </c>
      <c r="AI8" s="74" t="n">
        <v>40</v>
      </c>
      <c r="AJ8" s="74" t="n">
        <v>40</v>
      </c>
      <c r="AK8" s="74" t="n">
        <v>40</v>
      </c>
      <c r="AL8" s="74" t="n">
        <v>50</v>
      </c>
      <c r="AM8" s="74" t="n">
        <v>40</v>
      </c>
      <c r="AN8" s="74" t="n">
        <v>50</v>
      </c>
      <c r="AO8" s="74" t="n">
        <v>50</v>
      </c>
      <c r="AP8" s="74" t="n">
        <v>50</v>
      </c>
      <c r="AQ8" s="74" t="n">
        <v>45</v>
      </c>
      <c r="AR8" s="74" t="n">
        <v>50</v>
      </c>
      <c r="AS8" s="74" t="n">
        <v>40</v>
      </c>
      <c r="AT8" s="74" t="n">
        <v>40</v>
      </c>
      <c r="AU8" s="74" t="n">
        <v>40</v>
      </c>
      <c r="AV8" s="74" t="n">
        <v>40</v>
      </c>
      <c r="AW8" s="74" t="n">
        <v>40</v>
      </c>
      <c r="AX8" s="74" t="n">
        <v>45</v>
      </c>
      <c r="AY8" s="74" t="n">
        <v>40</v>
      </c>
      <c r="AZ8" s="74" t="n">
        <v>50</v>
      </c>
      <c r="BA8" s="74" t="n">
        <v>45</v>
      </c>
      <c r="BB8" s="74" t="n">
        <v>50</v>
      </c>
      <c r="BC8" s="74" t="n">
        <v>40</v>
      </c>
      <c r="BD8" s="75"/>
      <c r="BE8" s="75"/>
    </row>
    <row r="9" customFormat="false" ht="15" hidden="false" customHeight="false" outlineLevel="0" collapsed="false">
      <c r="A9" s="67" t="n">
        <f aca="false">A8+1</f>
        <v>7</v>
      </c>
      <c r="B9" s="73" t="s">
        <v>1036</v>
      </c>
      <c r="C9" s="74" t="n">
        <v>4.2</v>
      </c>
      <c r="D9" s="74" t="n">
        <v>4.2</v>
      </c>
      <c r="E9" s="74" t="n">
        <v>4.2</v>
      </c>
      <c r="F9" s="74" t="n">
        <v>4.2</v>
      </c>
      <c r="G9" s="74" t="n">
        <v>4.2</v>
      </c>
      <c r="H9" s="74" t="n">
        <v>4.2</v>
      </c>
      <c r="I9" s="74" t="n">
        <v>4.2</v>
      </c>
      <c r="J9" s="74" t="n">
        <v>4.2</v>
      </c>
      <c r="K9" s="74" t="n">
        <v>4.2</v>
      </c>
      <c r="L9" s="74" t="n">
        <v>4.2</v>
      </c>
      <c r="M9" s="74" t="n">
        <v>4.2</v>
      </c>
      <c r="N9" s="74" t="n">
        <v>4.2</v>
      </c>
      <c r="O9" s="74" t="n">
        <v>4.2</v>
      </c>
      <c r="P9" s="74" t="n">
        <v>4.2</v>
      </c>
      <c r="Q9" s="74" t="n">
        <v>4.2</v>
      </c>
      <c r="R9" s="74" t="n">
        <v>4.2</v>
      </c>
      <c r="S9" s="74" t="n">
        <v>4.2</v>
      </c>
      <c r="T9" s="74" t="n">
        <v>4.2</v>
      </c>
      <c r="U9" s="74" t="n">
        <v>3.2</v>
      </c>
      <c r="V9" s="74" t="n">
        <v>4.2</v>
      </c>
      <c r="W9" s="74" t="n">
        <v>4.2</v>
      </c>
      <c r="X9" s="74" t="n">
        <v>4.2</v>
      </c>
      <c r="Y9" s="74" t="n">
        <v>4.2</v>
      </c>
      <c r="Z9" s="74" t="n">
        <v>4.2</v>
      </c>
      <c r="AA9" s="74" t="n">
        <v>4.2</v>
      </c>
      <c r="AB9" s="74" t="n">
        <v>4.2</v>
      </c>
      <c r="AC9" s="74" t="n">
        <v>4.2</v>
      </c>
      <c r="AD9" s="74" t="n">
        <v>4.2</v>
      </c>
      <c r="AE9" s="74" t="n">
        <v>4.2</v>
      </c>
      <c r="AF9" s="74" t="n">
        <v>4.2</v>
      </c>
      <c r="AG9" s="74" t="n">
        <v>4.2</v>
      </c>
      <c r="AH9" s="74" t="n">
        <v>4.2</v>
      </c>
      <c r="AI9" s="74" t="n">
        <v>3.2</v>
      </c>
      <c r="AJ9" s="74" t="n">
        <v>4.2</v>
      </c>
      <c r="AK9" s="74" t="n">
        <v>4.2</v>
      </c>
      <c r="AL9" s="74" t="n">
        <v>5.2</v>
      </c>
      <c r="AM9" s="74" t="n">
        <v>4.2</v>
      </c>
      <c r="AN9" s="74" t="n">
        <v>4.2</v>
      </c>
      <c r="AO9" s="74" t="n">
        <v>4.2</v>
      </c>
      <c r="AP9" s="74" t="n">
        <v>4.2</v>
      </c>
      <c r="AQ9" s="74" t="n">
        <v>4.2</v>
      </c>
      <c r="AR9" s="74" t="n">
        <v>5.2</v>
      </c>
      <c r="AS9" s="74" t="n">
        <v>3.2</v>
      </c>
      <c r="AT9" s="74" t="n">
        <v>4.2</v>
      </c>
      <c r="AU9" s="74" t="n">
        <v>5.2</v>
      </c>
      <c r="AV9" s="74" t="n">
        <v>4.2</v>
      </c>
      <c r="AW9" s="74" t="n">
        <v>4.2</v>
      </c>
      <c r="AX9" s="74" t="n">
        <v>5.2</v>
      </c>
      <c r="AY9" s="74" t="n">
        <v>4.2</v>
      </c>
      <c r="AZ9" s="74" t="n">
        <v>4.2</v>
      </c>
      <c r="BA9" s="74" t="n">
        <v>4.2</v>
      </c>
      <c r="BB9" s="74" t="n">
        <v>5.2</v>
      </c>
      <c r="BC9" s="74" t="n">
        <v>4.2</v>
      </c>
      <c r="BD9" s="75"/>
      <c r="BE9" s="75"/>
    </row>
    <row r="10" customFormat="false" ht="15" hidden="false" customHeight="false" outlineLevel="0" collapsed="false">
      <c r="A10" s="67" t="n">
        <f aca="false">A9+1</f>
        <v>8</v>
      </c>
      <c r="B10" s="73" t="s">
        <v>1037</v>
      </c>
      <c r="C10" s="74" t="n">
        <v>0.128427</v>
      </c>
      <c r="D10" s="74" t="n">
        <v>0.128427</v>
      </c>
      <c r="E10" s="74" t="n">
        <v>0.128427</v>
      </c>
      <c r="F10" s="74" t="n">
        <v>0.128879</v>
      </c>
      <c r="G10" s="74" t="n">
        <v>0.078337</v>
      </c>
      <c r="H10" s="74" t="n">
        <v>0.128427</v>
      </c>
      <c r="I10" s="74" t="n">
        <v>0.113273</v>
      </c>
      <c r="J10" s="74" t="n">
        <v>0.128518</v>
      </c>
      <c r="K10" s="74" t="n">
        <v>0.128427</v>
      </c>
      <c r="L10" s="74" t="n">
        <v>0.128427</v>
      </c>
      <c r="M10" s="74" t="n">
        <v>0.128427</v>
      </c>
      <c r="N10" s="74" t="n">
        <v>0.128427</v>
      </c>
      <c r="O10" s="74" t="n">
        <v>0.128427</v>
      </c>
      <c r="P10" s="74" t="n">
        <v>0.107663</v>
      </c>
      <c r="Q10" s="74" t="n">
        <v>0.076901</v>
      </c>
      <c r="R10" s="74" t="n">
        <v>0.128427</v>
      </c>
      <c r="S10" s="74" t="n">
        <v>0.128427</v>
      </c>
      <c r="T10" s="74" t="n">
        <v>0.128427</v>
      </c>
      <c r="U10" s="74" t="n">
        <v>0.128469</v>
      </c>
      <c r="V10" s="74" t="n">
        <v>0.128427</v>
      </c>
      <c r="W10" s="74" t="n">
        <v>0.128427</v>
      </c>
      <c r="X10" s="74" t="n">
        <v>0.128427</v>
      </c>
      <c r="Y10" s="74" t="n">
        <v>0.128427</v>
      </c>
      <c r="Z10" s="74" t="n">
        <v>0.099019</v>
      </c>
      <c r="AA10" s="74" t="n">
        <v>0.066923</v>
      </c>
      <c r="AB10" s="74" t="n">
        <v>0.128427</v>
      </c>
      <c r="AC10" s="74" t="n">
        <v>0.092315</v>
      </c>
      <c r="AD10" s="74" t="n">
        <v>0.114849</v>
      </c>
      <c r="AE10" s="74" t="n">
        <v>0.128427</v>
      </c>
      <c r="AF10" s="74" t="n">
        <v>0.128427</v>
      </c>
      <c r="AG10" s="74" t="n">
        <v>0.128427</v>
      </c>
      <c r="AH10" s="74" t="n">
        <v>0.513469</v>
      </c>
      <c r="AI10" s="74" t="n">
        <v>0.128469</v>
      </c>
      <c r="AJ10" s="74" t="n">
        <v>0.134941</v>
      </c>
      <c r="AK10" s="74" t="n">
        <v>0.108372</v>
      </c>
      <c r="AL10" s="74" t="n">
        <v>0.126426</v>
      </c>
      <c r="AM10" s="74" t="n">
        <v>0.1224</v>
      </c>
      <c r="AN10" s="74" t="n">
        <v>0.072651</v>
      </c>
      <c r="AO10" s="74" t="n">
        <v>0.083253</v>
      </c>
      <c r="AP10" s="74" t="n">
        <v>0.115105</v>
      </c>
      <c r="AQ10" s="74" t="n">
        <v>0.103637</v>
      </c>
      <c r="AR10" s="74" t="n">
        <v>0.110977</v>
      </c>
      <c r="AS10" s="74" t="n">
        <v>0.126075</v>
      </c>
      <c r="AT10" s="74" t="n">
        <v>0.082322</v>
      </c>
      <c r="AU10" s="74" t="n">
        <v>0.145025</v>
      </c>
      <c r="AV10" s="74" t="n">
        <v>0.098521</v>
      </c>
      <c r="AW10" s="74" t="n">
        <v>0.113141</v>
      </c>
      <c r="AX10" s="74" t="n">
        <v>0.131587</v>
      </c>
      <c r="AY10" s="74" t="n">
        <v>0.127245</v>
      </c>
      <c r="AZ10" s="74" t="n">
        <v>0.10546</v>
      </c>
      <c r="BA10" s="74" t="n">
        <v>0.093079</v>
      </c>
      <c r="BB10" s="74" t="n">
        <v>0.124087</v>
      </c>
      <c r="BC10" s="74" t="n">
        <v>0.119611</v>
      </c>
      <c r="BD10" s="75"/>
      <c r="BE10" s="75"/>
    </row>
    <row r="11" customFormat="false" ht="15" hidden="false" customHeight="false" outlineLevel="0" collapsed="false">
      <c r="A11" s="67" t="n">
        <f aca="false">A10+1</f>
        <v>9</v>
      </c>
      <c r="B11" s="73" t="s">
        <v>1038</v>
      </c>
      <c r="C11" s="74" t="n">
        <v>10</v>
      </c>
      <c r="D11" s="74" t="n">
        <v>10</v>
      </c>
      <c r="E11" s="74" t="n">
        <v>10</v>
      </c>
      <c r="F11" s="74" t="n">
        <v>15</v>
      </c>
      <c r="G11" s="74" t="n">
        <v>10</v>
      </c>
      <c r="H11" s="74" t="n">
        <v>10</v>
      </c>
      <c r="I11" s="74" t="n">
        <v>10</v>
      </c>
      <c r="J11" s="74" t="n">
        <v>11</v>
      </c>
      <c r="K11" s="74" t="n">
        <v>10</v>
      </c>
      <c r="L11" s="74" t="n">
        <v>10</v>
      </c>
      <c r="M11" s="74" t="n">
        <v>10</v>
      </c>
      <c r="N11" s="74" t="n">
        <v>10</v>
      </c>
      <c r="O11" s="74" t="n">
        <v>10</v>
      </c>
      <c r="P11" s="74" t="n">
        <v>10</v>
      </c>
      <c r="Q11" s="74" t="n">
        <v>10</v>
      </c>
      <c r="R11" s="74" t="n">
        <v>10</v>
      </c>
      <c r="S11" s="74" t="n">
        <v>10</v>
      </c>
      <c r="T11" s="74" t="n">
        <v>10</v>
      </c>
      <c r="U11" s="74" t="n">
        <v>10</v>
      </c>
      <c r="V11" s="74" t="n">
        <v>10</v>
      </c>
      <c r="W11" s="74" t="n">
        <v>10</v>
      </c>
      <c r="X11" s="74" t="n">
        <v>10</v>
      </c>
      <c r="Y11" s="74" t="n">
        <v>10</v>
      </c>
      <c r="Z11" s="74" t="n">
        <v>10</v>
      </c>
      <c r="AA11" s="74" t="n">
        <v>10</v>
      </c>
      <c r="AB11" s="74" t="n">
        <v>10</v>
      </c>
      <c r="AC11" s="74" t="n">
        <v>10</v>
      </c>
      <c r="AD11" s="74" t="n">
        <v>35</v>
      </c>
      <c r="AE11" s="74" t="n">
        <v>10</v>
      </c>
      <c r="AF11" s="74" t="n">
        <v>10</v>
      </c>
      <c r="AG11" s="74" t="n">
        <v>10</v>
      </c>
      <c r="AH11" s="74" t="n">
        <v>10</v>
      </c>
      <c r="AI11" s="74" t="n">
        <v>10</v>
      </c>
      <c r="AJ11" s="74" t="n">
        <v>17</v>
      </c>
      <c r="AK11" s="74" t="n">
        <v>20</v>
      </c>
      <c r="AL11" s="74" t="n">
        <v>35</v>
      </c>
      <c r="AM11" s="74" t="n">
        <v>21</v>
      </c>
      <c r="AN11" s="74" t="n">
        <v>28</v>
      </c>
      <c r="AO11" s="74" t="n">
        <v>33</v>
      </c>
      <c r="AP11" s="74" t="n">
        <v>35</v>
      </c>
      <c r="AQ11" s="74" t="n">
        <v>15</v>
      </c>
      <c r="AR11" s="74" t="n">
        <v>35</v>
      </c>
      <c r="AS11" s="74" t="n">
        <v>10</v>
      </c>
      <c r="AT11" s="74" t="n">
        <v>23</v>
      </c>
      <c r="AU11" s="74" t="n">
        <v>35</v>
      </c>
      <c r="AV11" s="74" t="n">
        <v>23</v>
      </c>
      <c r="AW11" s="74" t="n">
        <v>16</v>
      </c>
      <c r="AX11" s="74" t="n">
        <v>35</v>
      </c>
      <c r="AY11" s="74" t="n">
        <v>14</v>
      </c>
      <c r="AZ11" s="74" t="n">
        <v>10</v>
      </c>
      <c r="BA11" s="74" t="n">
        <v>17</v>
      </c>
      <c r="BB11" s="74" t="n">
        <v>35</v>
      </c>
      <c r="BC11" s="74" t="n">
        <v>16</v>
      </c>
      <c r="BD11" s="75"/>
      <c r="BE11" s="75"/>
    </row>
    <row r="12" customFormat="false" ht="15" hidden="false" customHeight="false" outlineLevel="0" collapsed="false">
      <c r="A12" s="67" t="n">
        <f aca="false">A11+1</f>
        <v>10</v>
      </c>
      <c r="B12" s="73" t="s">
        <v>373</v>
      </c>
      <c r="C12" s="74" t="n">
        <v>0</v>
      </c>
      <c r="D12" s="74" t="n">
        <v>0</v>
      </c>
      <c r="E12" s="74" t="n">
        <v>0</v>
      </c>
      <c r="F12" s="74" t="n">
        <v>0</v>
      </c>
      <c r="G12" s="74" t="n">
        <v>0</v>
      </c>
      <c r="H12" s="74" t="n">
        <v>0</v>
      </c>
      <c r="I12" s="74" t="n">
        <v>0</v>
      </c>
      <c r="J12" s="74" t="n">
        <v>0</v>
      </c>
      <c r="K12" s="74" t="n">
        <v>0</v>
      </c>
      <c r="L12" s="74" t="n">
        <v>0</v>
      </c>
      <c r="M12" s="74" t="n">
        <v>0</v>
      </c>
      <c r="N12" s="74" t="n">
        <v>0</v>
      </c>
      <c r="O12" s="74" t="n">
        <v>0</v>
      </c>
      <c r="P12" s="74" t="n">
        <v>0</v>
      </c>
      <c r="Q12" s="74" t="n">
        <v>0</v>
      </c>
      <c r="R12" s="74" t="n">
        <v>0</v>
      </c>
      <c r="S12" s="74" t="n">
        <v>0</v>
      </c>
      <c r="T12" s="74" t="n">
        <v>0</v>
      </c>
      <c r="U12" s="74" t="n">
        <v>0</v>
      </c>
      <c r="V12" s="74" t="n">
        <v>0</v>
      </c>
      <c r="W12" s="74" t="n">
        <v>0</v>
      </c>
      <c r="X12" s="74" t="n">
        <v>0</v>
      </c>
      <c r="Y12" s="74" t="n">
        <v>0</v>
      </c>
      <c r="Z12" s="74" t="n">
        <v>0</v>
      </c>
      <c r="AA12" s="74" t="n">
        <v>0</v>
      </c>
      <c r="AB12" s="74" t="n">
        <v>0</v>
      </c>
      <c r="AC12" s="74" t="n">
        <v>0</v>
      </c>
      <c r="AD12" s="74" t="n">
        <v>0</v>
      </c>
      <c r="AE12" s="74" t="n">
        <v>0</v>
      </c>
      <c r="AF12" s="74" t="n">
        <v>0</v>
      </c>
      <c r="AG12" s="74" t="n">
        <v>0</v>
      </c>
      <c r="AH12" s="74" t="n">
        <v>0</v>
      </c>
      <c r="AI12" s="74" t="n">
        <v>0</v>
      </c>
      <c r="AJ12" s="74" t="n">
        <v>0</v>
      </c>
      <c r="AK12" s="74" t="n">
        <v>0</v>
      </c>
      <c r="AL12" s="74" t="n">
        <v>0</v>
      </c>
      <c r="AM12" s="74" t="n">
        <v>0</v>
      </c>
      <c r="AN12" s="74" t="n">
        <v>0</v>
      </c>
      <c r="AO12" s="74" t="n">
        <v>0</v>
      </c>
      <c r="AP12" s="74" t="n">
        <v>0</v>
      </c>
      <c r="AQ12" s="74" t="n">
        <v>0</v>
      </c>
      <c r="AR12" s="74" t="n">
        <v>0</v>
      </c>
      <c r="AS12" s="74" t="n">
        <v>0</v>
      </c>
      <c r="AT12" s="74" t="n">
        <v>0</v>
      </c>
      <c r="AU12" s="74" t="n">
        <v>0</v>
      </c>
      <c r="AV12" s="74" t="n">
        <v>0</v>
      </c>
      <c r="AW12" s="74" t="n">
        <v>0</v>
      </c>
      <c r="AX12" s="74" t="n">
        <v>0</v>
      </c>
      <c r="AY12" s="74" t="n">
        <v>0</v>
      </c>
      <c r="AZ12" s="74" t="n">
        <v>0</v>
      </c>
      <c r="BA12" s="74" t="n">
        <v>0</v>
      </c>
      <c r="BB12" s="74" t="n">
        <v>0</v>
      </c>
      <c r="BC12" s="74" t="n">
        <v>0</v>
      </c>
      <c r="BD12" s="75"/>
      <c r="BE12" s="75"/>
    </row>
    <row r="13" customFormat="false" ht="15" hidden="false" customHeight="false" outlineLevel="0" collapsed="false">
      <c r="A13" s="67" t="n">
        <f aca="false">A12+1</f>
        <v>11</v>
      </c>
      <c r="B13" s="76" t="n">
        <v>1</v>
      </c>
      <c r="C13" s="77" t="n">
        <v>-0.00318</v>
      </c>
      <c r="D13" s="77" t="n">
        <v>-0.00318</v>
      </c>
      <c r="E13" s="77" t="n">
        <v>-0.00318</v>
      </c>
      <c r="F13" s="77" t="n">
        <v>-0.00368</v>
      </c>
      <c r="G13" s="77" t="n">
        <v>0.00379</v>
      </c>
      <c r="H13" s="77" t="n">
        <v>-0.00318</v>
      </c>
      <c r="I13" s="77" t="n">
        <v>0.00197</v>
      </c>
      <c r="J13" s="77" t="n">
        <v>-0.00328</v>
      </c>
      <c r="K13" s="77" t="n">
        <v>-0.00318</v>
      </c>
      <c r="L13" s="77" t="n">
        <v>-0.00318</v>
      </c>
      <c r="M13" s="77" t="n">
        <v>-0.00318</v>
      </c>
      <c r="N13" s="77" t="n">
        <v>-0.00318</v>
      </c>
      <c r="O13" s="77" t="n">
        <v>-0.00318</v>
      </c>
      <c r="P13" s="77" t="n">
        <v>0.00116</v>
      </c>
      <c r="Q13" s="77" t="n">
        <v>0.04835</v>
      </c>
      <c r="R13" s="77" t="n">
        <v>-0.00318</v>
      </c>
      <c r="S13" s="77" t="n">
        <v>-0.00318</v>
      </c>
      <c r="T13" s="77" t="n">
        <v>-0.00318</v>
      </c>
      <c r="U13" s="77" t="n">
        <v>-0.0078</v>
      </c>
      <c r="V13" s="77" t="n">
        <v>-0.00318</v>
      </c>
      <c r="W13" s="77" t="n">
        <v>-0.00318</v>
      </c>
      <c r="X13" s="77" t="n">
        <v>-0.00318</v>
      </c>
      <c r="Y13" s="77" t="n">
        <v>-0.00318</v>
      </c>
      <c r="Z13" s="77" t="n">
        <v>0.009</v>
      </c>
      <c r="AA13" s="77" t="n">
        <v>0.01451</v>
      </c>
      <c r="AB13" s="77" t="n">
        <v>-0.00318</v>
      </c>
      <c r="AC13" s="77" t="n">
        <v>0.00959</v>
      </c>
      <c r="AD13" s="77" t="n">
        <v>0.09575</v>
      </c>
      <c r="AE13" s="77" t="n">
        <v>-0.00318</v>
      </c>
      <c r="AF13" s="77" t="n">
        <v>-0.00318</v>
      </c>
      <c r="AG13" s="77" t="n">
        <v>-0.00318</v>
      </c>
      <c r="AH13" s="77" t="n">
        <v>-0.00542</v>
      </c>
      <c r="AI13" s="77" t="n">
        <v>-0.0078</v>
      </c>
      <c r="AJ13" s="77" t="n">
        <v>0.00364</v>
      </c>
      <c r="AK13" s="77" t="n">
        <v>0.01826</v>
      </c>
      <c r="AL13" s="77" t="n">
        <v>0.0911</v>
      </c>
      <c r="AM13" s="77" t="n">
        <v>0.00779</v>
      </c>
      <c r="AN13" s="77" t="n">
        <v>0.02455</v>
      </c>
      <c r="AO13" s="77" t="n">
        <v>0.03308</v>
      </c>
      <c r="AP13" s="77" t="n">
        <v>0.05322</v>
      </c>
      <c r="AQ13" s="77" t="n">
        <v>0.01065</v>
      </c>
      <c r="AR13" s="77" t="n">
        <v>0.0592</v>
      </c>
      <c r="AS13" s="77" t="n">
        <v>-0.00055</v>
      </c>
      <c r="AT13" s="77" t="n">
        <v>0.03377</v>
      </c>
      <c r="AU13" s="77" t="n">
        <v>0.06999</v>
      </c>
      <c r="AV13" s="77" t="n">
        <v>0.01859</v>
      </c>
      <c r="AW13" s="77" t="n">
        <v>0.01113</v>
      </c>
      <c r="AX13" s="77" t="n">
        <v>0.07186</v>
      </c>
      <c r="AY13" s="77" t="n">
        <v>0.01354</v>
      </c>
      <c r="AZ13" s="77" t="n">
        <v>0.00406</v>
      </c>
      <c r="BA13" s="77" t="n">
        <v>0.0142</v>
      </c>
      <c r="BB13" s="77" t="n">
        <v>0.1224</v>
      </c>
      <c r="BC13" s="77" t="n">
        <v>0.01228</v>
      </c>
      <c r="BD13" s="78"/>
      <c r="BE13" s="76"/>
    </row>
    <row r="14" customFormat="false" ht="15" hidden="false" customHeight="false" outlineLevel="0" collapsed="false">
      <c r="A14" s="67" t="n">
        <f aca="false">A13+1</f>
        <v>12</v>
      </c>
      <c r="B14" s="76" t="n">
        <v>2</v>
      </c>
      <c r="C14" s="77" t="n">
        <v>-0.0023</v>
      </c>
      <c r="D14" s="77" t="n">
        <v>-0.0023</v>
      </c>
      <c r="E14" s="77" t="n">
        <v>-0.0023</v>
      </c>
      <c r="F14" s="77" t="n">
        <v>-0.0028</v>
      </c>
      <c r="G14" s="77" t="n">
        <v>0.01014</v>
      </c>
      <c r="H14" s="77" t="n">
        <v>-0.0023</v>
      </c>
      <c r="I14" s="77" t="n">
        <v>0.0035</v>
      </c>
      <c r="J14" s="77" t="n">
        <v>-0.0024</v>
      </c>
      <c r="K14" s="77" t="n">
        <v>-0.0023</v>
      </c>
      <c r="L14" s="77" t="n">
        <v>-0.0023</v>
      </c>
      <c r="M14" s="77" t="n">
        <v>-0.0023</v>
      </c>
      <c r="N14" s="77" t="n">
        <v>-0.0023</v>
      </c>
      <c r="O14" s="77" t="n">
        <v>-0.0023</v>
      </c>
      <c r="P14" s="77" t="n">
        <v>0.00748</v>
      </c>
      <c r="Q14" s="77" t="n">
        <v>0.0484</v>
      </c>
      <c r="R14" s="77" t="n">
        <v>-0.0023</v>
      </c>
      <c r="S14" s="77" t="n">
        <v>-0.0023</v>
      </c>
      <c r="T14" s="77" t="n">
        <v>-0.0023</v>
      </c>
      <c r="U14" s="77" t="n">
        <v>-0.00735</v>
      </c>
      <c r="V14" s="77" t="n">
        <v>-0.0023</v>
      </c>
      <c r="W14" s="77" t="n">
        <v>-0.0023</v>
      </c>
      <c r="X14" s="77" t="n">
        <v>-0.0023</v>
      </c>
      <c r="Y14" s="77" t="n">
        <v>-0.0023</v>
      </c>
      <c r="Z14" s="77" t="n">
        <v>0.01076</v>
      </c>
      <c r="AA14" s="77" t="n">
        <v>0.01837</v>
      </c>
      <c r="AB14" s="77" t="n">
        <v>-0.0023</v>
      </c>
      <c r="AC14" s="77" t="n">
        <v>0.01452</v>
      </c>
      <c r="AD14" s="77" t="n">
        <v>0.08797</v>
      </c>
      <c r="AE14" s="77" t="n">
        <v>-0.0023</v>
      </c>
      <c r="AF14" s="77" t="n">
        <v>-0.0023</v>
      </c>
      <c r="AG14" s="77" t="n">
        <v>-0.0023</v>
      </c>
      <c r="AH14" s="77" t="n">
        <v>-0.00375</v>
      </c>
      <c r="AI14" s="77" t="n">
        <v>-0.00735</v>
      </c>
      <c r="AJ14" s="77" t="n">
        <v>0.0045</v>
      </c>
      <c r="AK14" s="77" t="n">
        <v>0.01953</v>
      </c>
      <c r="AL14" s="77" t="n">
        <v>0.08828</v>
      </c>
      <c r="AM14" s="77" t="n">
        <v>0.00891</v>
      </c>
      <c r="AN14" s="77" t="n">
        <v>0.0263</v>
      </c>
      <c r="AO14" s="77" t="n">
        <v>0.03391</v>
      </c>
      <c r="AP14" s="77" t="n">
        <v>0.05368</v>
      </c>
      <c r="AQ14" s="77" t="n">
        <v>0.01349</v>
      </c>
      <c r="AR14" s="77" t="n">
        <v>0.06052</v>
      </c>
      <c r="AS14" s="77" t="n">
        <v>-0.00047</v>
      </c>
      <c r="AT14" s="77" t="n">
        <v>0.03482</v>
      </c>
      <c r="AU14" s="77" t="n">
        <v>0.07013</v>
      </c>
      <c r="AV14" s="77" t="n">
        <v>0.02106</v>
      </c>
      <c r="AW14" s="77" t="n">
        <v>0.0139</v>
      </c>
      <c r="AX14" s="77" t="n">
        <v>0.07181</v>
      </c>
      <c r="AY14" s="77" t="n">
        <v>0.01426</v>
      </c>
      <c r="AZ14" s="77" t="n">
        <v>0.00527</v>
      </c>
      <c r="BA14" s="77" t="n">
        <v>0.01557</v>
      </c>
      <c r="BB14" s="77" t="n">
        <v>0.11933</v>
      </c>
      <c r="BC14" s="77" t="n">
        <v>0.01465</v>
      </c>
      <c r="BD14" s="78"/>
      <c r="BE14" s="76"/>
    </row>
    <row r="15" customFormat="false" ht="15" hidden="false" customHeight="false" outlineLevel="0" collapsed="false">
      <c r="A15" s="67" t="n">
        <f aca="false">A14+1</f>
        <v>13</v>
      </c>
      <c r="B15" s="76" t="n">
        <v>3</v>
      </c>
      <c r="C15" s="77" t="n">
        <v>-0.00139</v>
      </c>
      <c r="D15" s="77" t="n">
        <v>-0.00139</v>
      </c>
      <c r="E15" s="77" t="n">
        <v>-0.00139</v>
      </c>
      <c r="F15" s="77" t="n">
        <v>-0.00189</v>
      </c>
      <c r="G15" s="77" t="n">
        <v>0.016</v>
      </c>
      <c r="H15" s="77" t="n">
        <v>-0.00139</v>
      </c>
      <c r="I15" s="77" t="n">
        <v>0.00434</v>
      </c>
      <c r="J15" s="77" t="n">
        <v>-0.00149</v>
      </c>
      <c r="K15" s="77" t="n">
        <v>-0.00139</v>
      </c>
      <c r="L15" s="77" t="n">
        <v>-0.00139</v>
      </c>
      <c r="M15" s="77" t="n">
        <v>-0.00139</v>
      </c>
      <c r="N15" s="77" t="n">
        <v>-0.00139</v>
      </c>
      <c r="O15" s="77" t="n">
        <v>-0.00139</v>
      </c>
      <c r="P15" s="77" t="n">
        <v>0.0096</v>
      </c>
      <c r="Q15" s="77" t="n">
        <v>0.0484</v>
      </c>
      <c r="R15" s="77" t="n">
        <v>-0.00139</v>
      </c>
      <c r="S15" s="77" t="n">
        <v>-0.00139</v>
      </c>
      <c r="T15" s="77" t="n">
        <v>-0.00139</v>
      </c>
      <c r="U15" s="77" t="n">
        <v>-0.00648</v>
      </c>
      <c r="V15" s="77" t="n">
        <v>-0.00139</v>
      </c>
      <c r="W15" s="77" t="n">
        <v>-0.00139</v>
      </c>
      <c r="X15" s="77" t="n">
        <v>-0.00139</v>
      </c>
      <c r="Y15" s="77" t="n">
        <v>-0.00139</v>
      </c>
      <c r="Z15" s="77" t="n">
        <v>0.01182</v>
      </c>
      <c r="AA15" s="77" t="n">
        <v>0.02198</v>
      </c>
      <c r="AB15" s="77" t="n">
        <v>-0.00139</v>
      </c>
      <c r="AC15" s="77" t="n">
        <v>0.01941</v>
      </c>
      <c r="AD15" s="77" t="n">
        <v>0.08418</v>
      </c>
      <c r="AE15" s="77" t="n">
        <v>-0.00139</v>
      </c>
      <c r="AF15" s="77" t="n">
        <v>-0.00139</v>
      </c>
      <c r="AG15" s="77" t="n">
        <v>-0.00139</v>
      </c>
      <c r="AH15" s="77" t="n">
        <v>-0.00162</v>
      </c>
      <c r="AI15" s="77" t="n">
        <v>-0.00648</v>
      </c>
      <c r="AJ15" s="77" t="n">
        <v>0.00533</v>
      </c>
      <c r="AK15" s="77" t="n">
        <v>0.02088</v>
      </c>
      <c r="AL15" s="77" t="n">
        <v>0.09038</v>
      </c>
      <c r="AM15" s="77" t="n">
        <v>0.01041</v>
      </c>
      <c r="AN15" s="77" t="n">
        <v>0.0288</v>
      </c>
      <c r="AO15" s="77" t="n">
        <v>0.03452</v>
      </c>
      <c r="AP15" s="77" t="n">
        <v>0.05486</v>
      </c>
      <c r="AQ15" s="77" t="n">
        <v>0.01564</v>
      </c>
      <c r="AR15" s="77" t="n">
        <v>0.06172</v>
      </c>
      <c r="AS15" s="77" t="n">
        <v>-0.00036</v>
      </c>
      <c r="AT15" s="77" t="n">
        <v>0.03554</v>
      </c>
      <c r="AU15" s="77" t="n">
        <v>0.07027</v>
      </c>
      <c r="AV15" s="77" t="n">
        <v>0.02347</v>
      </c>
      <c r="AW15" s="77" t="n">
        <v>0.01609</v>
      </c>
      <c r="AX15" s="77" t="n">
        <v>0.07278</v>
      </c>
      <c r="AY15" s="77" t="n">
        <v>0.01495</v>
      </c>
      <c r="AZ15" s="77" t="n">
        <v>0.00629</v>
      </c>
      <c r="BA15" s="77" t="n">
        <v>0.01752</v>
      </c>
      <c r="BB15" s="77" t="n">
        <v>0.11714</v>
      </c>
      <c r="BC15" s="77" t="n">
        <v>0.01659</v>
      </c>
      <c r="BD15" s="78"/>
      <c r="BE15" s="76"/>
    </row>
    <row r="16" customFormat="false" ht="15" hidden="false" customHeight="false" outlineLevel="0" collapsed="false">
      <c r="A16" s="67" t="n">
        <f aca="false">A15+1</f>
        <v>14</v>
      </c>
      <c r="B16" s="76" t="n">
        <v>4</v>
      </c>
      <c r="C16" s="77" t="n">
        <v>-0.00032</v>
      </c>
      <c r="D16" s="77" t="n">
        <v>-0.00032</v>
      </c>
      <c r="E16" s="77" t="n">
        <v>-0.00032</v>
      </c>
      <c r="F16" s="77" t="n">
        <v>-0.00082</v>
      </c>
      <c r="G16" s="77" t="n">
        <v>0.02053</v>
      </c>
      <c r="H16" s="77" t="n">
        <v>-0.00032</v>
      </c>
      <c r="I16" s="77" t="n">
        <v>0.00517</v>
      </c>
      <c r="J16" s="77" t="n">
        <v>-0.00042</v>
      </c>
      <c r="K16" s="77" t="n">
        <v>-0.00032</v>
      </c>
      <c r="L16" s="77" t="n">
        <v>-0.00032</v>
      </c>
      <c r="M16" s="77" t="n">
        <v>-0.00032</v>
      </c>
      <c r="N16" s="77" t="n">
        <v>-0.00032</v>
      </c>
      <c r="O16" s="77" t="n">
        <v>-0.00032</v>
      </c>
      <c r="P16" s="77" t="n">
        <v>0.0137</v>
      </c>
      <c r="Q16" s="77" t="n">
        <v>0.0482</v>
      </c>
      <c r="R16" s="77" t="n">
        <v>-0.00032</v>
      </c>
      <c r="S16" s="77" t="n">
        <v>-0.00032</v>
      </c>
      <c r="T16" s="77" t="n">
        <v>-0.00032</v>
      </c>
      <c r="U16" s="77" t="n">
        <v>-0.00545</v>
      </c>
      <c r="V16" s="77" t="n">
        <v>-0.00032</v>
      </c>
      <c r="W16" s="77" t="n">
        <v>-0.00032</v>
      </c>
      <c r="X16" s="77" t="n">
        <v>-0.00032</v>
      </c>
      <c r="Y16" s="77" t="n">
        <v>-0.00032</v>
      </c>
      <c r="Z16" s="77" t="n">
        <v>0.01289</v>
      </c>
      <c r="AA16" s="77" t="n">
        <v>0.02505</v>
      </c>
      <c r="AB16" s="77" t="n">
        <v>-0.00032</v>
      </c>
      <c r="AC16" s="77" t="n">
        <v>0.02389</v>
      </c>
      <c r="AD16" s="77" t="n">
        <v>0.0824</v>
      </c>
      <c r="AE16" s="77" t="n">
        <v>-0.00032</v>
      </c>
      <c r="AF16" s="77" t="n">
        <v>-0.00032</v>
      </c>
      <c r="AG16" s="77" t="n">
        <v>-0.00032</v>
      </c>
      <c r="AH16" s="77" t="n">
        <v>0.00039</v>
      </c>
      <c r="AI16" s="77" t="n">
        <v>-0.00545</v>
      </c>
      <c r="AJ16" s="77" t="n">
        <v>0.00609</v>
      </c>
      <c r="AK16" s="77" t="n">
        <v>0.02228</v>
      </c>
      <c r="AL16" s="77" t="n">
        <v>0.09198</v>
      </c>
      <c r="AM16" s="77" t="n">
        <v>0.0116</v>
      </c>
      <c r="AN16" s="77" t="n">
        <v>0.03112</v>
      </c>
      <c r="AO16" s="77" t="n">
        <v>0.0353</v>
      </c>
      <c r="AP16" s="77" t="n">
        <v>0.05607</v>
      </c>
      <c r="AQ16" s="77" t="n">
        <v>0.01751</v>
      </c>
      <c r="AR16" s="77" t="n">
        <v>0.06287</v>
      </c>
      <c r="AS16" s="77" t="n">
        <v>-0.00018</v>
      </c>
      <c r="AT16" s="77" t="n">
        <v>0.03625</v>
      </c>
      <c r="AU16" s="77" t="n">
        <v>0.07047</v>
      </c>
      <c r="AV16" s="77" t="n">
        <v>0.02556</v>
      </c>
      <c r="AW16" s="77" t="n">
        <v>0.01787</v>
      </c>
      <c r="AX16" s="77" t="n">
        <v>0.07418</v>
      </c>
      <c r="AY16" s="77" t="n">
        <v>0.01554</v>
      </c>
      <c r="AZ16" s="77" t="n">
        <v>0.00715</v>
      </c>
      <c r="BA16" s="77" t="n">
        <v>0.01928</v>
      </c>
      <c r="BB16" s="77" t="n">
        <v>0.11605</v>
      </c>
      <c r="BC16" s="77" t="n">
        <v>0.01801</v>
      </c>
      <c r="BD16" s="78"/>
      <c r="BE16" s="76"/>
    </row>
    <row r="17" customFormat="false" ht="15" hidden="false" customHeight="false" outlineLevel="0" collapsed="false">
      <c r="A17" s="67" t="n">
        <f aca="false">A16+1</f>
        <v>15</v>
      </c>
      <c r="B17" s="79" t="n">
        <v>5</v>
      </c>
      <c r="C17" s="80" t="n">
        <v>0.00082</v>
      </c>
      <c r="D17" s="80" t="n">
        <v>0.00082</v>
      </c>
      <c r="E17" s="80" t="n">
        <v>0.00082</v>
      </c>
      <c r="F17" s="80" t="n">
        <v>0.00032</v>
      </c>
      <c r="G17" s="80" t="n">
        <v>0.02331</v>
      </c>
      <c r="H17" s="80" t="n">
        <v>0.00082</v>
      </c>
      <c r="I17" s="80" t="n">
        <v>0.00602</v>
      </c>
      <c r="J17" s="80" t="n">
        <v>0.00072</v>
      </c>
      <c r="K17" s="80" t="n">
        <v>0.00082</v>
      </c>
      <c r="L17" s="80" t="n">
        <v>0.00082</v>
      </c>
      <c r="M17" s="80" t="n">
        <v>0.00082</v>
      </c>
      <c r="N17" s="80" t="n">
        <v>0.00082</v>
      </c>
      <c r="O17" s="80" t="n">
        <v>0.00082</v>
      </c>
      <c r="P17" s="80" t="n">
        <v>0.01844</v>
      </c>
      <c r="Q17" s="80" t="n">
        <v>0.04796</v>
      </c>
      <c r="R17" s="80" t="n">
        <v>0.00082</v>
      </c>
      <c r="S17" s="80" t="n">
        <v>0.00082</v>
      </c>
      <c r="T17" s="80" t="n">
        <v>0.00082</v>
      </c>
      <c r="U17" s="80" t="n">
        <v>-0.00438</v>
      </c>
      <c r="V17" s="80" t="n">
        <v>0.00082</v>
      </c>
      <c r="W17" s="80" t="n">
        <v>0.00082</v>
      </c>
      <c r="X17" s="80" t="n">
        <v>0.00082</v>
      </c>
      <c r="Y17" s="80" t="n">
        <v>0.00082</v>
      </c>
      <c r="Z17" s="80" t="n">
        <v>0.01401</v>
      </c>
      <c r="AA17" s="80" t="n">
        <v>0.02739</v>
      </c>
      <c r="AB17" s="80" t="n">
        <v>0.00082</v>
      </c>
      <c r="AC17" s="80" t="n">
        <v>0.02788</v>
      </c>
      <c r="AD17" s="80" t="n">
        <v>0.08112</v>
      </c>
      <c r="AE17" s="80" t="n">
        <v>0.00082</v>
      </c>
      <c r="AF17" s="80" t="n">
        <v>0.00082</v>
      </c>
      <c r="AG17" s="80" t="n">
        <v>0.00082</v>
      </c>
      <c r="AH17" s="80" t="n">
        <v>0.00238</v>
      </c>
      <c r="AI17" s="80" t="n">
        <v>-0.00438</v>
      </c>
      <c r="AJ17" s="80" t="n">
        <v>0.00684</v>
      </c>
      <c r="AK17" s="80" t="n">
        <v>0.02362</v>
      </c>
      <c r="AL17" s="80" t="n">
        <v>0.09286</v>
      </c>
      <c r="AM17" s="80" t="n">
        <v>0.01265</v>
      </c>
      <c r="AN17" s="80" t="n">
        <v>0.03327</v>
      </c>
      <c r="AO17" s="80" t="n">
        <v>0.03634</v>
      </c>
      <c r="AP17" s="80" t="n">
        <v>0.05693</v>
      </c>
      <c r="AQ17" s="80" t="n">
        <v>0.0187</v>
      </c>
      <c r="AR17" s="80" t="n">
        <v>0.0639</v>
      </c>
      <c r="AS17" s="80" t="n">
        <v>6E-005</v>
      </c>
      <c r="AT17" s="80" t="n">
        <v>0.03704</v>
      </c>
      <c r="AU17" s="80" t="n">
        <v>0.07084</v>
      </c>
      <c r="AV17" s="80" t="n">
        <v>0.02735</v>
      </c>
      <c r="AW17" s="80" t="n">
        <v>0.01927</v>
      </c>
      <c r="AX17" s="80" t="n">
        <v>0.0758</v>
      </c>
      <c r="AY17" s="80" t="n">
        <v>0.01608</v>
      </c>
      <c r="AZ17" s="80" t="n">
        <v>0.00789</v>
      </c>
      <c r="BA17" s="80" t="n">
        <v>0.0209</v>
      </c>
      <c r="BB17" s="80" t="n">
        <v>0.11498</v>
      </c>
      <c r="BC17" s="80" t="n">
        <v>0.01912</v>
      </c>
      <c r="BD17" s="78"/>
      <c r="BE17" s="76"/>
    </row>
    <row r="18" customFormat="false" ht="15" hidden="false" customHeight="false" outlineLevel="0" collapsed="false">
      <c r="A18" s="67" t="n">
        <f aca="false">A17+1</f>
        <v>16</v>
      </c>
      <c r="B18" s="76" t="n">
        <v>6</v>
      </c>
      <c r="C18" s="77" t="n">
        <v>0.00205</v>
      </c>
      <c r="D18" s="77" t="n">
        <v>0.00205</v>
      </c>
      <c r="E18" s="77" t="n">
        <v>0.00205</v>
      </c>
      <c r="F18" s="77" t="n">
        <v>0.00155</v>
      </c>
      <c r="G18" s="77" t="n">
        <v>0.02506</v>
      </c>
      <c r="H18" s="77" t="n">
        <v>0.00205</v>
      </c>
      <c r="I18" s="77" t="n">
        <v>0.0068</v>
      </c>
      <c r="J18" s="77" t="n">
        <v>0.00195</v>
      </c>
      <c r="K18" s="77" t="n">
        <v>0.00205</v>
      </c>
      <c r="L18" s="77" t="n">
        <v>0.00205</v>
      </c>
      <c r="M18" s="77" t="n">
        <v>0.00205</v>
      </c>
      <c r="N18" s="77" t="n">
        <v>0.00205</v>
      </c>
      <c r="O18" s="77" t="n">
        <v>0.00205</v>
      </c>
      <c r="P18" s="77" t="n">
        <v>0.0222</v>
      </c>
      <c r="Q18" s="77" t="n">
        <v>0.0478</v>
      </c>
      <c r="R18" s="77" t="n">
        <v>0.00205</v>
      </c>
      <c r="S18" s="77" t="n">
        <v>0.00205</v>
      </c>
      <c r="T18" s="77" t="n">
        <v>0.00205</v>
      </c>
      <c r="U18" s="77" t="n">
        <v>-0.00327</v>
      </c>
      <c r="V18" s="77" t="n">
        <v>0.00205</v>
      </c>
      <c r="W18" s="77" t="n">
        <v>0.00205</v>
      </c>
      <c r="X18" s="77" t="n">
        <v>0.00205</v>
      </c>
      <c r="Y18" s="77" t="n">
        <v>0.00205</v>
      </c>
      <c r="Z18" s="77" t="n">
        <v>0.01515</v>
      </c>
      <c r="AA18" s="77" t="n">
        <v>0.02898</v>
      </c>
      <c r="AB18" s="77" t="n">
        <v>0.00205</v>
      </c>
      <c r="AC18" s="77" t="n">
        <v>0.03126</v>
      </c>
      <c r="AD18" s="77" t="n">
        <v>0.08002</v>
      </c>
      <c r="AE18" s="77" t="n">
        <v>0.00205</v>
      </c>
      <c r="AF18" s="77" t="n">
        <v>0.00205</v>
      </c>
      <c r="AG18" s="77" t="n">
        <v>0.00205</v>
      </c>
      <c r="AH18" s="77" t="n">
        <v>0.00427</v>
      </c>
      <c r="AI18" s="77" t="n">
        <v>-0.00327</v>
      </c>
      <c r="AJ18" s="77" t="n">
        <v>0.00762</v>
      </c>
      <c r="AK18" s="77" t="n">
        <v>0.02486</v>
      </c>
      <c r="AL18" s="77" t="n">
        <v>0.09335</v>
      </c>
      <c r="AM18" s="77" t="n">
        <v>0.01358</v>
      </c>
      <c r="AN18" s="77" t="n">
        <v>0.0352</v>
      </c>
      <c r="AO18" s="77" t="n">
        <v>0.03788</v>
      </c>
      <c r="AP18" s="77" t="n">
        <v>0.05838</v>
      </c>
      <c r="AQ18" s="77" t="n">
        <v>0.01969</v>
      </c>
      <c r="AR18" s="77" t="n">
        <v>0.06492</v>
      </c>
      <c r="AS18" s="77" t="n">
        <v>0.00033</v>
      </c>
      <c r="AT18" s="77" t="n">
        <v>0.03759</v>
      </c>
      <c r="AU18" s="77" t="n">
        <v>0.07153</v>
      </c>
      <c r="AV18" s="77" t="n">
        <v>0.02894</v>
      </c>
      <c r="AW18" s="77" t="n">
        <v>0.02047</v>
      </c>
      <c r="AX18" s="77" t="n">
        <v>0.07732</v>
      </c>
      <c r="AY18" s="77" t="n">
        <v>0.01649</v>
      </c>
      <c r="AZ18" s="77" t="n">
        <v>0.00865</v>
      </c>
      <c r="BA18" s="77" t="n">
        <v>0.02218</v>
      </c>
      <c r="BB18" s="77" t="n">
        <v>0.11299</v>
      </c>
      <c r="BC18" s="77" t="n">
        <v>0.02006</v>
      </c>
      <c r="BD18" s="78"/>
      <c r="BE18" s="76"/>
    </row>
    <row r="19" customFormat="false" ht="14.9" hidden="false" customHeight="false" outlineLevel="0" collapsed="false">
      <c r="A19" s="67" t="n">
        <f aca="false">A18+1</f>
        <v>17</v>
      </c>
      <c r="B19" s="76" t="n">
        <v>7</v>
      </c>
      <c r="C19" s="77" t="n">
        <v>0.00328</v>
      </c>
      <c r="D19" s="77" t="n">
        <v>0.00328</v>
      </c>
      <c r="E19" s="77" t="n">
        <v>0.00328</v>
      </c>
      <c r="F19" s="77" t="n">
        <v>0.00278</v>
      </c>
      <c r="G19" s="77" t="n">
        <v>0.02631</v>
      </c>
      <c r="H19" s="77" t="n">
        <v>0.00328</v>
      </c>
      <c r="I19" s="77" t="n">
        <v>0.00749</v>
      </c>
      <c r="J19" s="77" t="n">
        <v>0.00318</v>
      </c>
      <c r="K19" s="77" t="n">
        <v>0.00328</v>
      </c>
      <c r="L19" s="77" t="n">
        <v>0.00328</v>
      </c>
      <c r="M19" s="77" t="n">
        <v>0.00328</v>
      </c>
      <c r="N19" s="77" t="n">
        <v>0.00328</v>
      </c>
      <c r="O19" s="77" t="n">
        <v>0.00328</v>
      </c>
      <c r="P19" s="77" t="n">
        <v>0.02561</v>
      </c>
      <c r="Q19" s="77" t="n">
        <v>0.04774</v>
      </c>
      <c r="R19" s="77" t="n">
        <v>0.00328</v>
      </c>
      <c r="S19" s="77" t="n">
        <v>0.00328</v>
      </c>
      <c r="T19" s="77" t="n">
        <v>0.00328</v>
      </c>
      <c r="U19" s="77" t="n">
        <v>-0.00218</v>
      </c>
      <c r="V19" s="77" t="n">
        <v>0.00328</v>
      </c>
      <c r="W19" s="77" t="n">
        <v>0.00328</v>
      </c>
      <c r="X19" s="77" t="n">
        <v>0.00328</v>
      </c>
      <c r="Y19" s="77" t="n">
        <v>0.00328</v>
      </c>
      <c r="Z19" s="77" t="n">
        <v>0.01619</v>
      </c>
      <c r="AA19" s="77" t="n">
        <v>0.03013</v>
      </c>
      <c r="AB19" s="77" t="n">
        <v>0.00328</v>
      </c>
      <c r="AC19" s="77" t="n">
        <v>0.0339</v>
      </c>
      <c r="AD19" s="77" t="n">
        <v>0.07906</v>
      </c>
      <c r="AE19" s="77" t="n">
        <v>0.00328</v>
      </c>
      <c r="AF19" s="77" t="n">
        <v>0.00328</v>
      </c>
      <c r="AG19" s="77" t="n">
        <v>0.00328</v>
      </c>
      <c r="AH19" s="77" t="n">
        <v>0.0061</v>
      </c>
      <c r="AI19" s="77" t="n">
        <v>-0.00218</v>
      </c>
      <c r="AJ19" s="77" t="n">
        <v>0.00837</v>
      </c>
      <c r="AK19" s="77" t="n">
        <v>0.02584</v>
      </c>
      <c r="AL19" s="77" t="n">
        <v>0.09344</v>
      </c>
      <c r="AM19" s="77" t="n">
        <v>0.01453</v>
      </c>
      <c r="AN19" s="77" t="n">
        <v>0.03678</v>
      </c>
      <c r="AO19" s="77" t="n">
        <v>0.03941</v>
      </c>
      <c r="AP19" s="77" t="n">
        <v>0.0595</v>
      </c>
      <c r="AQ19" s="77" t="n">
        <v>0.02055</v>
      </c>
      <c r="AR19" s="77" t="n">
        <v>0.06565</v>
      </c>
      <c r="AS19" s="77" t="n">
        <v>0.00061</v>
      </c>
      <c r="AT19" s="77" t="n">
        <v>0.03806</v>
      </c>
      <c r="AU19" s="77" t="n">
        <v>0.07224</v>
      </c>
      <c r="AV19" s="77" t="n">
        <v>0.03027</v>
      </c>
      <c r="AW19" s="77" t="n">
        <v>0.02154</v>
      </c>
      <c r="AX19" s="77" t="n">
        <v>0.07865</v>
      </c>
      <c r="AY19" s="77" t="n">
        <v>0.01687</v>
      </c>
      <c r="AZ19" s="77" t="n">
        <v>0.00921</v>
      </c>
      <c r="BA19" s="77" t="n">
        <v>0.02323</v>
      </c>
      <c r="BB19" s="77" t="n">
        <v>0.11078</v>
      </c>
      <c r="BC19" s="77" t="n">
        <v>0.02085</v>
      </c>
      <c r="BD19" s="78"/>
      <c r="BE19" s="76"/>
    </row>
    <row r="20" customFormat="false" ht="15" hidden="false" customHeight="false" outlineLevel="0" collapsed="false">
      <c r="A20" s="67" t="n">
        <f aca="false">A19+1</f>
        <v>18</v>
      </c>
      <c r="B20" s="76" t="n">
        <v>8</v>
      </c>
      <c r="C20" s="77" t="n">
        <v>0.00452</v>
      </c>
      <c r="D20" s="77" t="n">
        <v>0.00452</v>
      </c>
      <c r="E20" s="77" t="n">
        <v>0.00452</v>
      </c>
      <c r="F20" s="77" t="n">
        <v>0.00401</v>
      </c>
      <c r="G20" s="77" t="n">
        <v>0.02733</v>
      </c>
      <c r="H20" s="77" t="n">
        <v>0.00452</v>
      </c>
      <c r="I20" s="77" t="n">
        <v>0.00819</v>
      </c>
      <c r="J20" s="77" t="n">
        <v>0.00442</v>
      </c>
      <c r="K20" s="77" t="n">
        <v>0.00452</v>
      </c>
      <c r="L20" s="77" t="n">
        <v>0.00452</v>
      </c>
      <c r="M20" s="77" t="n">
        <v>0.00452</v>
      </c>
      <c r="N20" s="77" t="n">
        <v>0.00452</v>
      </c>
      <c r="O20" s="77" t="n">
        <v>0.00452</v>
      </c>
      <c r="P20" s="77" t="n">
        <v>0.02814</v>
      </c>
      <c r="Q20" s="77" t="n">
        <v>0.0477</v>
      </c>
      <c r="R20" s="77" t="n">
        <v>0.00452</v>
      </c>
      <c r="S20" s="77" t="n">
        <v>0.00452</v>
      </c>
      <c r="T20" s="77" t="n">
        <v>0.00452</v>
      </c>
      <c r="U20" s="77" t="n">
        <v>-0.00121</v>
      </c>
      <c r="V20" s="77" t="n">
        <v>0.00452</v>
      </c>
      <c r="W20" s="77" t="n">
        <v>0.00452</v>
      </c>
      <c r="X20" s="77" t="n">
        <v>0.00452</v>
      </c>
      <c r="Y20" s="77" t="n">
        <v>0.00452</v>
      </c>
      <c r="Z20" s="77" t="n">
        <v>0.01708</v>
      </c>
      <c r="AA20" s="77" t="n">
        <v>0.03132</v>
      </c>
      <c r="AB20" s="77" t="n">
        <v>0.00452</v>
      </c>
      <c r="AC20" s="77" t="n">
        <v>0.03581</v>
      </c>
      <c r="AD20" s="77" t="n">
        <v>0.07821</v>
      </c>
      <c r="AE20" s="77" t="n">
        <v>0.00452</v>
      </c>
      <c r="AF20" s="77" t="n">
        <v>0.00452</v>
      </c>
      <c r="AG20" s="77" t="n">
        <v>0.00452</v>
      </c>
      <c r="AH20" s="77" t="n">
        <v>0.00773</v>
      </c>
      <c r="AI20" s="77" t="n">
        <v>-0.00121</v>
      </c>
      <c r="AJ20" s="77" t="n">
        <v>0.00908</v>
      </c>
      <c r="AK20" s="77" t="n">
        <v>0.02678</v>
      </c>
      <c r="AL20" s="77" t="n">
        <v>0.09351</v>
      </c>
      <c r="AM20" s="77" t="n">
        <v>0.01544</v>
      </c>
      <c r="AN20" s="77" t="n">
        <v>0.03798</v>
      </c>
      <c r="AO20" s="77" t="n">
        <v>0.04062</v>
      </c>
      <c r="AP20" s="77" t="n">
        <v>0.06072</v>
      </c>
      <c r="AQ20" s="77" t="n">
        <v>0.02127</v>
      </c>
      <c r="AR20" s="77" t="n">
        <v>0.06646</v>
      </c>
      <c r="AS20" s="77" t="n">
        <v>0.00094</v>
      </c>
      <c r="AT20" s="77" t="n">
        <v>0.03858</v>
      </c>
      <c r="AU20" s="77" t="n">
        <v>0.07277</v>
      </c>
      <c r="AV20" s="77" t="n">
        <v>0.03139</v>
      </c>
      <c r="AW20" s="77" t="n">
        <v>0.0225</v>
      </c>
      <c r="AX20" s="77" t="n">
        <v>0.07985</v>
      </c>
      <c r="AY20" s="77" t="n">
        <v>0.01727</v>
      </c>
      <c r="AZ20" s="77" t="n">
        <v>0.00982</v>
      </c>
      <c r="BA20" s="77" t="n">
        <v>0.02414</v>
      </c>
      <c r="BB20" s="77" t="n">
        <v>0.10888</v>
      </c>
      <c r="BC20" s="77" t="n">
        <v>0.02152</v>
      </c>
      <c r="BD20" s="78"/>
      <c r="BE20" s="76"/>
    </row>
    <row r="21" customFormat="false" ht="15" hidden="false" customHeight="false" outlineLevel="0" collapsed="false">
      <c r="A21" s="67" t="n">
        <f aca="false">A20+1</f>
        <v>19</v>
      </c>
      <c r="B21" s="76" t="n">
        <v>9</v>
      </c>
      <c r="C21" s="77" t="n">
        <v>0.00571</v>
      </c>
      <c r="D21" s="77" t="n">
        <v>0.00571</v>
      </c>
      <c r="E21" s="77" t="n">
        <v>0.00571</v>
      </c>
      <c r="F21" s="77" t="n">
        <v>0.0052</v>
      </c>
      <c r="G21" s="77" t="n">
        <v>0.02825</v>
      </c>
      <c r="H21" s="77" t="n">
        <v>0.00571</v>
      </c>
      <c r="I21" s="77" t="n">
        <v>0.00892</v>
      </c>
      <c r="J21" s="77" t="n">
        <v>0.00561</v>
      </c>
      <c r="K21" s="77" t="n">
        <v>0.00571</v>
      </c>
      <c r="L21" s="77" t="n">
        <v>0.00571</v>
      </c>
      <c r="M21" s="77" t="n">
        <v>0.00571</v>
      </c>
      <c r="N21" s="77" t="n">
        <v>0.00571</v>
      </c>
      <c r="O21" s="77" t="n">
        <v>0.00571</v>
      </c>
      <c r="P21" s="77" t="n">
        <v>0.03012</v>
      </c>
      <c r="Q21" s="77" t="n">
        <v>0.04764</v>
      </c>
      <c r="R21" s="77" t="n">
        <v>0.00571</v>
      </c>
      <c r="S21" s="77" t="n">
        <v>0.00571</v>
      </c>
      <c r="T21" s="77" t="n">
        <v>0.00571</v>
      </c>
      <c r="U21" s="77" t="n">
        <v>-0.00033</v>
      </c>
      <c r="V21" s="77" t="n">
        <v>0.00571</v>
      </c>
      <c r="W21" s="77" t="n">
        <v>0.00571</v>
      </c>
      <c r="X21" s="77" t="n">
        <v>0.00571</v>
      </c>
      <c r="Y21" s="77" t="n">
        <v>0.00571</v>
      </c>
      <c r="Z21" s="77" t="n">
        <v>0.01777</v>
      </c>
      <c r="AA21" s="77" t="n">
        <v>0.03228</v>
      </c>
      <c r="AB21" s="77" t="n">
        <v>0.00571</v>
      </c>
      <c r="AC21" s="77" t="n">
        <v>0.03738</v>
      </c>
      <c r="AD21" s="77" t="n">
        <v>0.07739</v>
      </c>
      <c r="AE21" s="77" t="n">
        <v>0.00571</v>
      </c>
      <c r="AF21" s="77" t="n">
        <v>0.00571</v>
      </c>
      <c r="AG21" s="77" t="n">
        <v>0.00571</v>
      </c>
      <c r="AH21" s="77" t="n">
        <v>0.00914</v>
      </c>
      <c r="AI21" s="77" t="n">
        <v>-0.00033</v>
      </c>
      <c r="AJ21" s="77" t="n">
        <v>0.00975</v>
      </c>
      <c r="AK21" s="77" t="n">
        <v>0.02758</v>
      </c>
      <c r="AL21" s="77" t="n">
        <v>0.09363</v>
      </c>
      <c r="AM21" s="77" t="n">
        <v>0.01631</v>
      </c>
      <c r="AN21" s="77" t="n">
        <v>0.03888</v>
      </c>
      <c r="AO21" s="77" t="n">
        <v>0.04153</v>
      </c>
      <c r="AP21" s="77" t="n">
        <v>0.06183</v>
      </c>
      <c r="AQ21" s="77" t="n">
        <v>0.02188</v>
      </c>
      <c r="AR21" s="77" t="n">
        <v>0.06724</v>
      </c>
      <c r="AS21" s="77" t="n">
        <v>0.00129</v>
      </c>
      <c r="AT21" s="77" t="n">
        <v>0.03914</v>
      </c>
      <c r="AU21" s="77" t="n">
        <v>0.07324</v>
      </c>
      <c r="AV21" s="77" t="n">
        <v>0.03234</v>
      </c>
      <c r="AW21" s="77" t="n">
        <v>0.02333</v>
      </c>
      <c r="AX21" s="77" t="n">
        <v>0.08093</v>
      </c>
      <c r="AY21" s="77" t="n">
        <v>0.01765</v>
      </c>
      <c r="AZ21" s="77" t="n">
        <v>0.01041</v>
      </c>
      <c r="BA21" s="77" t="n">
        <v>0.02492</v>
      </c>
      <c r="BB21" s="77" t="n">
        <v>0.10722</v>
      </c>
      <c r="BC21" s="77" t="n">
        <v>0.02211</v>
      </c>
      <c r="BD21" s="78"/>
      <c r="BE21" s="76"/>
    </row>
    <row r="22" customFormat="false" ht="15" hidden="false" customHeight="false" outlineLevel="0" collapsed="false">
      <c r="A22" s="67" t="n">
        <f aca="false">A21+1</f>
        <v>20</v>
      </c>
      <c r="B22" s="79" t="n">
        <v>10</v>
      </c>
      <c r="C22" s="80" t="n">
        <v>0.00677</v>
      </c>
      <c r="D22" s="80" t="n">
        <v>0.00677</v>
      </c>
      <c r="E22" s="80" t="n">
        <v>0.00677</v>
      </c>
      <c r="F22" s="80" t="n">
        <v>0.00626</v>
      </c>
      <c r="G22" s="80" t="n">
        <v>0.02904</v>
      </c>
      <c r="H22" s="80" t="n">
        <v>0.00677</v>
      </c>
      <c r="I22" s="80" t="n">
        <v>0.00972</v>
      </c>
      <c r="J22" s="80" t="n">
        <v>0.00667</v>
      </c>
      <c r="K22" s="80" t="n">
        <v>0.00677</v>
      </c>
      <c r="L22" s="80" t="n">
        <v>0.00677</v>
      </c>
      <c r="M22" s="80" t="n">
        <v>0.00677</v>
      </c>
      <c r="N22" s="80" t="n">
        <v>0.00677</v>
      </c>
      <c r="O22" s="80" t="n">
        <v>0.00677</v>
      </c>
      <c r="P22" s="80" t="n">
        <v>0.0317</v>
      </c>
      <c r="Q22" s="80" t="n">
        <v>0.04755</v>
      </c>
      <c r="R22" s="80" t="n">
        <v>0.00677</v>
      </c>
      <c r="S22" s="80" t="n">
        <v>0.00677</v>
      </c>
      <c r="T22" s="80" t="n">
        <v>0.00677</v>
      </c>
      <c r="U22" s="80" t="n">
        <v>0.00031</v>
      </c>
      <c r="V22" s="80" t="n">
        <v>0.00677</v>
      </c>
      <c r="W22" s="80" t="n">
        <v>0.00677</v>
      </c>
      <c r="X22" s="80" t="n">
        <v>0.00677</v>
      </c>
      <c r="Y22" s="80" t="n">
        <v>0.00677</v>
      </c>
      <c r="Z22" s="80" t="n">
        <v>0.01841</v>
      </c>
      <c r="AA22" s="80" t="n">
        <v>0.03343</v>
      </c>
      <c r="AB22" s="80" t="n">
        <v>0.00677</v>
      </c>
      <c r="AC22" s="80" t="n">
        <v>0.03877</v>
      </c>
      <c r="AD22" s="80" t="n">
        <v>0.07654</v>
      </c>
      <c r="AE22" s="80" t="n">
        <v>0.00677</v>
      </c>
      <c r="AF22" s="80" t="n">
        <v>0.00677</v>
      </c>
      <c r="AG22" s="80" t="n">
        <v>0.00677</v>
      </c>
      <c r="AH22" s="80" t="n">
        <v>0.01032</v>
      </c>
      <c r="AI22" s="80" t="n">
        <v>0.00031</v>
      </c>
      <c r="AJ22" s="80" t="n">
        <v>0.01038</v>
      </c>
      <c r="AK22" s="80" t="n">
        <v>0.02833</v>
      </c>
      <c r="AL22" s="80" t="n">
        <v>0.09372</v>
      </c>
      <c r="AM22" s="80" t="n">
        <v>0.01729</v>
      </c>
      <c r="AN22" s="80" t="n">
        <v>0.03958</v>
      </c>
      <c r="AO22" s="80" t="n">
        <v>0.04222</v>
      </c>
      <c r="AP22" s="80" t="n">
        <v>0.06257</v>
      </c>
      <c r="AQ22" s="80" t="n">
        <v>0.02237</v>
      </c>
      <c r="AR22" s="80" t="n">
        <v>0.06797</v>
      </c>
      <c r="AS22" s="80" t="n">
        <v>0.00166</v>
      </c>
      <c r="AT22" s="80" t="n">
        <v>0.03968</v>
      </c>
      <c r="AU22" s="80" t="n">
        <v>0.07377</v>
      </c>
      <c r="AV22" s="80" t="n">
        <v>0.03309</v>
      </c>
      <c r="AW22" s="80" t="n">
        <v>0.024</v>
      </c>
      <c r="AX22" s="80" t="n">
        <v>0.08194</v>
      </c>
      <c r="AY22" s="80" t="n">
        <v>0.01796</v>
      </c>
      <c r="AZ22" s="80" t="n">
        <v>0.01099</v>
      </c>
      <c r="BA22" s="80" t="n">
        <v>0.02556</v>
      </c>
      <c r="BB22" s="80" t="n">
        <v>0.10564</v>
      </c>
      <c r="BC22" s="80" t="n">
        <v>0.02264</v>
      </c>
      <c r="BD22" s="78"/>
      <c r="BE22" s="76"/>
    </row>
    <row r="23" customFormat="false" ht="15" hidden="false" customHeight="false" outlineLevel="0" collapsed="false">
      <c r="A23" s="67" t="n">
        <f aca="false">A22+1</f>
        <v>21</v>
      </c>
      <c r="B23" s="76" t="n">
        <v>11</v>
      </c>
      <c r="C23" s="77" t="n">
        <v>0.00777</v>
      </c>
      <c r="D23" s="77" t="n">
        <v>0.00777</v>
      </c>
      <c r="E23" s="77" t="n">
        <v>0.00777</v>
      </c>
      <c r="F23" s="77" t="n">
        <v>0.00726</v>
      </c>
      <c r="G23" s="77" t="n">
        <v>0.02973</v>
      </c>
      <c r="H23" s="77" t="n">
        <v>0.00777</v>
      </c>
      <c r="I23" s="77" t="n">
        <v>0.01058</v>
      </c>
      <c r="J23" s="77" t="n">
        <v>0.00767</v>
      </c>
      <c r="K23" s="77" t="n">
        <v>0.00777</v>
      </c>
      <c r="L23" s="77" t="n">
        <v>0.00777</v>
      </c>
      <c r="M23" s="77" t="n">
        <v>0.00777</v>
      </c>
      <c r="N23" s="77" t="n">
        <v>0.00777</v>
      </c>
      <c r="O23" s="77" t="n">
        <v>0.00777</v>
      </c>
      <c r="P23" s="77" t="n">
        <v>0.03324</v>
      </c>
      <c r="Q23" s="77" t="n">
        <v>0.04745</v>
      </c>
      <c r="R23" s="77" t="n">
        <v>0.00777</v>
      </c>
      <c r="S23" s="77" t="n">
        <v>0.00777</v>
      </c>
      <c r="T23" s="77" t="n">
        <v>0.00777</v>
      </c>
      <c r="U23" s="77" t="n">
        <v>0.00102</v>
      </c>
      <c r="V23" s="77" t="n">
        <v>0.00777</v>
      </c>
      <c r="W23" s="77" t="n">
        <v>0.00777</v>
      </c>
      <c r="X23" s="77" t="n">
        <v>0.00777</v>
      </c>
      <c r="Y23" s="77" t="n">
        <v>0.00777</v>
      </c>
      <c r="Z23" s="77" t="n">
        <v>0.01909</v>
      </c>
      <c r="AA23" s="77" t="n">
        <v>0.03445</v>
      </c>
      <c r="AB23" s="77" t="n">
        <v>0.00777</v>
      </c>
      <c r="AC23" s="77" t="n">
        <v>0.03989</v>
      </c>
      <c r="AD23" s="77" t="n">
        <v>0.07565</v>
      </c>
      <c r="AE23" s="77" t="n">
        <v>0.00777</v>
      </c>
      <c r="AF23" s="77" t="n">
        <v>0.00777</v>
      </c>
      <c r="AG23" s="77" t="n">
        <v>0.00777</v>
      </c>
      <c r="AH23" s="77" t="n">
        <v>0.01191</v>
      </c>
      <c r="AI23" s="77" t="n">
        <v>0.00102</v>
      </c>
      <c r="AJ23" s="77" t="n">
        <v>0.01093</v>
      </c>
      <c r="AK23" s="77" t="n">
        <v>0.02901</v>
      </c>
      <c r="AL23" s="77" t="n">
        <v>0.09353</v>
      </c>
      <c r="AM23" s="77" t="n">
        <v>0.0182</v>
      </c>
      <c r="AN23" s="77" t="n">
        <v>0.04013</v>
      </c>
      <c r="AO23" s="77" t="n">
        <v>0.04274</v>
      </c>
      <c r="AP23" s="77" t="n">
        <v>0.06297</v>
      </c>
      <c r="AQ23" s="77" t="n">
        <v>0.02278</v>
      </c>
      <c r="AR23" s="77" t="n">
        <v>0.06844</v>
      </c>
      <c r="AS23" s="77" t="n">
        <v>0.00207</v>
      </c>
      <c r="AT23" s="77" t="n">
        <v>0.04021</v>
      </c>
      <c r="AU23" s="77" t="n">
        <v>0.07441</v>
      </c>
      <c r="AV23" s="77" t="n">
        <v>0.03384</v>
      </c>
      <c r="AW23" s="77" t="n">
        <v>0.02453</v>
      </c>
      <c r="AX23" s="77" t="n">
        <v>0.08286</v>
      </c>
      <c r="AY23" s="77" t="n">
        <v>0.01819</v>
      </c>
      <c r="AZ23" s="77" t="n">
        <v>0.01171</v>
      </c>
      <c r="BA23" s="77" t="n">
        <v>0.02608</v>
      </c>
      <c r="BB23" s="77" t="n">
        <v>0.10404</v>
      </c>
      <c r="BC23" s="77" t="n">
        <v>0.02311</v>
      </c>
      <c r="BD23" s="78"/>
      <c r="BE23" s="76"/>
    </row>
    <row r="24" customFormat="false" ht="15" hidden="false" customHeight="false" outlineLevel="0" collapsed="false">
      <c r="A24" s="67" t="n">
        <f aca="false">A23+1</f>
        <v>22</v>
      </c>
      <c r="B24" s="76" t="n">
        <v>12</v>
      </c>
      <c r="C24" s="77" t="n">
        <v>0.00871</v>
      </c>
      <c r="D24" s="77" t="n">
        <v>0.00871</v>
      </c>
      <c r="E24" s="77" t="n">
        <v>0.00871</v>
      </c>
      <c r="F24" s="77" t="n">
        <v>0.00819</v>
      </c>
      <c r="G24" s="77" t="n">
        <v>0.03034</v>
      </c>
      <c r="H24" s="77" t="n">
        <v>0.00871</v>
      </c>
      <c r="I24" s="77" t="n">
        <v>0.01135</v>
      </c>
      <c r="J24" s="77" t="n">
        <v>0.0086</v>
      </c>
      <c r="K24" s="77" t="n">
        <v>0.00871</v>
      </c>
      <c r="L24" s="77" t="n">
        <v>0.00871</v>
      </c>
      <c r="M24" s="77" t="n">
        <v>0.00871</v>
      </c>
      <c r="N24" s="77" t="n">
        <v>0.00871</v>
      </c>
      <c r="O24" s="77" t="n">
        <v>0.00871</v>
      </c>
      <c r="P24" s="77" t="n">
        <v>0.03476</v>
      </c>
      <c r="Q24" s="77" t="n">
        <v>0.04734</v>
      </c>
      <c r="R24" s="77" t="n">
        <v>0.00871</v>
      </c>
      <c r="S24" s="77" t="n">
        <v>0.00871</v>
      </c>
      <c r="T24" s="77" t="n">
        <v>0.00871</v>
      </c>
      <c r="U24" s="77" t="n">
        <v>0.00158</v>
      </c>
      <c r="V24" s="77" t="n">
        <v>0.00871</v>
      </c>
      <c r="W24" s="77" t="n">
        <v>0.00871</v>
      </c>
      <c r="X24" s="77" t="n">
        <v>0.00871</v>
      </c>
      <c r="Y24" s="77" t="n">
        <v>0.00871</v>
      </c>
      <c r="Z24" s="77" t="n">
        <v>0.0198</v>
      </c>
      <c r="AA24" s="77" t="n">
        <v>0.03529</v>
      </c>
      <c r="AB24" s="77" t="n">
        <v>0.00871</v>
      </c>
      <c r="AC24" s="77" t="n">
        <v>0.04077</v>
      </c>
      <c r="AD24" s="77" t="n">
        <v>0.07472</v>
      </c>
      <c r="AE24" s="77" t="n">
        <v>0.00871</v>
      </c>
      <c r="AF24" s="77" t="n">
        <v>0.00871</v>
      </c>
      <c r="AG24" s="77" t="n">
        <v>0.00871</v>
      </c>
      <c r="AH24" s="77" t="n">
        <v>0.0137</v>
      </c>
      <c r="AI24" s="77" t="n">
        <v>0.00158</v>
      </c>
      <c r="AJ24" s="77" t="n">
        <v>0.01141</v>
      </c>
      <c r="AK24" s="77" t="n">
        <v>0.02963</v>
      </c>
      <c r="AL24" s="77" t="n">
        <v>0.09308</v>
      </c>
      <c r="AM24" s="77" t="n">
        <v>0.01902</v>
      </c>
      <c r="AN24" s="77" t="n">
        <v>0.04056</v>
      </c>
      <c r="AO24" s="77" t="n">
        <v>0.04314</v>
      </c>
      <c r="AP24" s="77" t="n">
        <v>0.06312</v>
      </c>
      <c r="AQ24" s="77" t="n">
        <v>0.02313</v>
      </c>
      <c r="AR24" s="77" t="n">
        <v>0.06868</v>
      </c>
      <c r="AS24" s="77" t="n">
        <v>0.00251</v>
      </c>
      <c r="AT24" s="77" t="n">
        <v>0.04077</v>
      </c>
      <c r="AU24" s="77" t="n">
        <v>0.07513</v>
      </c>
      <c r="AV24" s="77" t="n">
        <v>0.03462</v>
      </c>
      <c r="AW24" s="77" t="n">
        <v>0.02496</v>
      </c>
      <c r="AX24" s="77" t="n">
        <v>0.0836</v>
      </c>
      <c r="AY24" s="77" t="n">
        <v>0.01833</v>
      </c>
      <c r="AZ24" s="77" t="n">
        <v>0.01253</v>
      </c>
      <c r="BA24" s="77" t="n">
        <v>0.02655</v>
      </c>
      <c r="BB24" s="77" t="n">
        <v>0.10244</v>
      </c>
      <c r="BC24" s="77" t="n">
        <v>0.02353</v>
      </c>
      <c r="BD24" s="78"/>
      <c r="BE24" s="76"/>
    </row>
    <row r="25" customFormat="false" ht="15" hidden="false" customHeight="false" outlineLevel="0" collapsed="false">
      <c r="A25" s="67" t="n">
        <f aca="false">A24+1</f>
        <v>23</v>
      </c>
      <c r="B25" s="76" t="n">
        <v>13</v>
      </c>
      <c r="C25" s="77" t="n">
        <v>0.00954</v>
      </c>
      <c r="D25" s="77" t="n">
        <v>0.00954</v>
      </c>
      <c r="E25" s="77" t="n">
        <v>0.00954</v>
      </c>
      <c r="F25" s="77" t="n">
        <v>0.00902</v>
      </c>
      <c r="G25" s="77" t="n">
        <v>0.03089</v>
      </c>
      <c r="H25" s="77" t="n">
        <v>0.00954</v>
      </c>
      <c r="I25" s="77" t="n">
        <v>0.01196</v>
      </c>
      <c r="J25" s="77" t="n">
        <v>0.00944</v>
      </c>
      <c r="K25" s="77" t="n">
        <v>0.00954</v>
      </c>
      <c r="L25" s="77" t="n">
        <v>0.00954</v>
      </c>
      <c r="M25" s="77" t="n">
        <v>0.00954</v>
      </c>
      <c r="N25" s="77" t="n">
        <v>0.00954</v>
      </c>
      <c r="O25" s="77" t="n">
        <v>0.00954</v>
      </c>
      <c r="P25" s="77" t="n">
        <v>0.03619</v>
      </c>
      <c r="Q25" s="77" t="n">
        <v>0.04723</v>
      </c>
      <c r="R25" s="77" t="n">
        <v>0.00954</v>
      </c>
      <c r="S25" s="77" t="n">
        <v>0.00954</v>
      </c>
      <c r="T25" s="77" t="n">
        <v>0.00954</v>
      </c>
      <c r="U25" s="77" t="n">
        <v>0.00196</v>
      </c>
      <c r="V25" s="77" t="n">
        <v>0.00954</v>
      </c>
      <c r="W25" s="77" t="n">
        <v>0.00954</v>
      </c>
      <c r="X25" s="77" t="n">
        <v>0.00954</v>
      </c>
      <c r="Y25" s="77" t="n">
        <v>0.00954</v>
      </c>
      <c r="Z25" s="77" t="n">
        <v>0.02051</v>
      </c>
      <c r="AA25" s="77" t="n">
        <v>0.03599</v>
      </c>
      <c r="AB25" s="77" t="n">
        <v>0.00954</v>
      </c>
      <c r="AC25" s="77" t="n">
        <v>0.04145</v>
      </c>
      <c r="AD25" s="77" t="n">
        <v>0.07377</v>
      </c>
      <c r="AE25" s="77" t="n">
        <v>0.00954</v>
      </c>
      <c r="AF25" s="77" t="n">
        <v>0.00954</v>
      </c>
      <c r="AG25" s="77" t="n">
        <v>0.00954</v>
      </c>
      <c r="AH25" s="77" t="n">
        <v>0.01547</v>
      </c>
      <c r="AI25" s="77" t="n">
        <v>0.00196</v>
      </c>
      <c r="AJ25" s="77" t="n">
        <v>0.01187</v>
      </c>
      <c r="AK25" s="77" t="n">
        <v>0.03019</v>
      </c>
      <c r="AL25" s="77" t="n">
        <v>0.09244</v>
      </c>
      <c r="AM25" s="77" t="n">
        <v>0.01976</v>
      </c>
      <c r="AN25" s="77" t="n">
        <v>0.04092</v>
      </c>
      <c r="AO25" s="77" t="n">
        <v>0.04345</v>
      </c>
      <c r="AP25" s="77" t="n">
        <v>0.06309</v>
      </c>
      <c r="AQ25" s="77" t="n">
        <v>0.02346</v>
      </c>
      <c r="AR25" s="77" t="n">
        <v>0.06875</v>
      </c>
      <c r="AS25" s="77" t="n">
        <v>0.00299</v>
      </c>
      <c r="AT25" s="77" t="n">
        <v>0.0414</v>
      </c>
      <c r="AU25" s="77" t="n">
        <v>0.07586</v>
      </c>
      <c r="AV25" s="77" t="n">
        <v>0.03542</v>
      </c>
      <c r="AW25" s="77" t="n">
        <v>0.02532</v>
      </c>
      <c r="AX25" s="77" t="n">
        <v>0.08408</v>
      </c>
      <c r="AY25" s="77" t="n">
        <v>0.01839</v>
      </c>
      <c r="AZ25" s="77" t="n">
        <v>0.0134</v>
      </c>
      <c r="BA25" s="77" t="n">
        <v>0.02701</v>
      </c>
      <c r="BB25" s="77" t="n">
        <v>0.10086</v>
      </c>
      <c r="BC25" s="77" t="n">
        <v>0.02388</v>
      </c>
      <c r="BD25" s="78"/>
      <c r="BE25" s="76"/>
    </row>
    <row r="26" customFormat="false" ht="15" hidden="false" customHeight="false" outlineLevel="0" collapsed="false">
      <c r="A26" s="67" t="n">
        <f aca="false">A25+1</f>
        <v>24</v>
      </c>
      <c r="B26" s="76" t="n">
        <v>14</v>
      </c>
      <c r="C26" s="77" t="n">
        <v>0.01024</v>
      </c>
      <c r="D26" s="77" t="n">
        <v>0.01024</v>
      </c>
      <c r="E26" s="77" t="n">
        <v>0.01024</v>
      </c>
      <c r="F26" s="77" t="n">
        <v>0.00972</v>
      </c>
      <c r="G26" s="77" t="n">
        <v>0.03138</v>
      </c>
      <c r="H26" s="77" t="n">
        <v>0.01024</v>
      </c>
      <c r="I26" s="77" t="n">
        <v>0.01251</v>
      </c>
      <c r="J26" s="77" t="n">
        <v>0.01013</v>
      </c>
      <c r="K26" s="77" t="n">
        <v>0.01024</v>
      </c>
      <c r="L26" s="77" t="n">
        <v>0.01024</v>
      </c>
      <c r="M26" s="77" t="n">
        <v>0.01024</v>
      </c>
      <c r="N26" s="77" t="n">
        <v>0.01024</v>
      </c>
      <c r="O26" s="77" t="n">
        <v>0.01024</v>
      </c>
      <c r="P26" s="77" t="n">
        <v>0.03749</v>
      </c>
      <c r="Q26" s="77" t="n">
        <v>0.04711</v>
      </c>
      <c r="R26" s="77" t="n">
        <v>0.01024</v>
      </c>
      <c r="S26" s="77" t="n">
        <v>0.01024</v>
      </c>
      <c r="T26" s="77" t="n">
        <v>0.01024</v>
      </c>
      <c r="U26" s="77" t="n">
        <v>0.00248</v>
      </c>
      <c r="V26" s="77" t="n">
        <v>0.01024</v>
      </c>
      <c r="W26" s="77" t="n">
        <v>0.01024</v>
      </c>
      <c r="X26" s="77" t="n">
        <v>0.01024</v>
      </c>
      <c r="Y26" s="77" t="n">
        <v>0.01024</v>
      </c>
      <c r="Z26" s="77" t="n">
        <v>0.02122</v>
      </c>
      <c r="AA26" s="77" t="n">
        <v>0.03658</v>
      </c>
      <c r="AB26" s="77" t="n">
        <v>0.01024</v>
      </c>
      <c r="AC26" s="77" t="n">
        <v>0.042</v>
      </c>
      <c r="AD26" s="77" t="n">
        <v>0.07282</v>
      </c>
      <c r="AE26" s="77" t="n">
        <v>0.01024</v>
      </c>
      <c r="AF26" s="77" t="n">
        <v>0.01024</v>
      </c>
      <c r="AG26" s="77" t="n">
        <v>0.01024</v>
      </c>
      <c r="AH26" s="77" t="n">
        <v>0.01714</v>
      </c>
      <c r="AI26" s="77" t="n">
        <v>0.00248</v>
      </c>
      <c r="AJ26" s="77" t="n">
        <v>0.01219</v>
      </c>
      <c r="AK26" s="77" t="n">
        <v>0.03067</v>
      </c>
      <c r="AL26" s="77" t="n">
        <v>0.09167</v>
      </c>
      <c r="AM26" s="77" t="n">
        <v>0.02044</v>
      </c>
      <c r="AN26" s="77" t="n">
        <v>0.0412</v>
      </c>
      <c r="AO26" s="77" t="n">
        <v>0.04368</v>
      </c>
      <c r="AP26" s="77" t="n">
        <v>0.06292</v>
      </c>
      <c r="AQ26" s="77" t="n">
        <v>0.02379</v>
      </c>
      <c r="AR26" s="77" t="n">
        <v>0.0687</v>
      </c>
      <c r="AS26" s="77" t="n">
        <v>0.00347</v>
      </c>
      <c r="AT26" s="77" t="n">
        <v>0.042</v>
      </c>
      <c r="AU26" s="77" t="n">
        <v>0.07658</v>
      </c>
      <c r="AV26" s="77" t="n">
        <v>0.03619</v>
      </c>
      <c r="AW26" s="77" t="n">
        <v>0.02563</v>
      </c>
      <c r="AX26" s="77" t="n">
        <v>0.08432</v>
      </c>
      <c r="AY26" s="77" t="n">
        <v>0.01839</v>
      </c>
      <c r="AZ26" s="77" t="n">
        <v>0.0143</v>
      </c>
      <c r="BA26" s="77" t="n">
        <v>0.02747</v>
      </c>
      <c r="BB26" s="77" t="n">
        <v>0.09929</v>
      </c>
      <c r="BC26" s="77" t="n">
        <v>0.02416</v>
      </c>
      <c r="BD26" s="78"/>
      <c r="BE26" s="76"/>
    </row>
    <row r="27" customFormat="false" ht="15" hidden="false" customHeight="false" outlineLevel="0" collapsed="false">
      <c r="A27" s="67" t="n">
        <f aca="false">A26+1</f>
        <v>25</v>
      </c>
      <c r="B27" s="79" t="n">
        <v>15</v>
      </c>
      <c r="C27" s="80" t="n">
        <v>0.01078</v>
      </c>
      <c r="D27" s="80" t="n">
        <v>0.01078</v>
      </c>
      <c r="E27" s="80" t="n">
        <v>0.01078</v>
      </c>
      <c r="F27" s="80" t="n">
        <v>0.01026</v>
      </c>
      <c r="G27" s="80" t="n">
        <v>0.03183</v>
      </c>
      <c r="H27" s="80" t="n">
        <v>0.01078</v>
      </c>
      <c r="I27" s="80" t="n">
        <v>0.01309</v>
      </c>
      <c r="J27" s="80" t="n">
        <v>0.01067</v>
      </c>
      <c r="K27" s="80" t="n">
        <v>0.01078</v>
      </c>
      <c r="L27" s="80" t="n">
        <v>0.01078</v>
      </c>
      <c r="M27" s="80" t="n">
        <v>0.01078</v>
      </c>
      <c r="N27" s="80" t="n">
        <v>0.01078</v>
      </c>
      <c r="O27" s="80" t="n">
        <v>0.01078</v>
      </c>
      <c r="P27" s="80" t="n">
        <v>0.0386</v>
      </c>
      <c r="Q27" s="80" t="n">
        <v>0.04699</v>
      </c>
      <c r="R27" s="80" t="n">
        <v>0.01078</v>
      </c>
      <c r="S27" s="80" t="n">
        <v>0.01078</v>
      </c>
      <c r="T27" s="80" t="n">
        <v>0.01078</v>
      </c>
      <c r="U27" s="80" t="n">
        <v>0.00289</v>
      </c>
      <c r="V27" s="80" t="n">
        <v>0.01078</v>
      </c>
      <c r="W27" s="80" t="n">
        <v>0.01078</v>
      </c>
      <c r="X27" s="80" t="n">
        <v>0.01078</v>
      </c>
      <c r="Y27" s="80" t="n">
        <v>0.01078</v>
      </c>
      <c r="Z27" s="80" t="n">
        <v>0.02192</v>
      </c>
      <c r="AA27" s="80" t="n">
        <v>0.03708</v>
      </c>
      <c r="AB27" s="80" t="n">
        <v>0.01078</v>
      </c>
      <c r="AC27" s="80" t="n">
        <v>0.04243</v>
      </c>
      <c r="AD27" s="80" t="n">
        <v>0.07188</v>
      </c>
      <c r="AE27" s="80" t="n">
        <v>0.01078</v>
      </c>
      <c r="AF27" s="80" t="n">
        <v>0.01078</v>
      </c>
      <c r="AG27" s="80" t="n">
        <v>0.01078</v>
      </c>
      <c r="AH27" s="80" t="n">
        <v>0.01866</v>
      </c>
      <c r="AI27" s="80" t="n">
        <v>0.00289</v>
      </c>
      <c r="AJ27" s="80" t="n">
        <v>0.01241</v>
      </c>
      <c r="AK27" s="80" t="n">
        <v>0.03108</v>
      </c>
      <c r="AL27" s="80" t="n">
        <v>0.09082</v>
      </c>
      <c r="AM27" s="80" t="n">
        <v>0.02104</v>
      </c>
      <c r="AN27" s="80" t="n">
        <v>0.04144</v>
      </c>
      <c r="AO27" s="80" t="n">
        <v>0.04386</v>
      </c>
      <c r="AP27" s="80" t="n">
        <v>0.06266</v>
      </c>
      <c r="AQ27" s="80" t="n">
        <v>0.02414</v>
      </c>
      <c r="AR27" s="80" t="n">
        <v>0.06855</v>
      </c>
      <c r="AS27" s="80" t="n">
        <v>0.00395</v>
      </c>
      <c r="AT27" s="80" t="n">
        <v>0.0425</v>
      </c>
      <c r="AU27" s="80" t="n">
        <v>0.07727</v>
      </c>
      <c r="AV27" s="80" t="n">
        <v>0.03692</v>
      </c>
      <c r="AW27" s="80" t="n">
        <v>0.02589</v>
      </c>
      <c r="AX27" s="80" t="n">
        <v>0.08434</v>
      </c>
      <c r="AY27" s="80" t="n">
        <v>0.01833</v>
      </c>
      <c r="AZ27" s="80" t="n">
        <v>0.0152</v>
      </c>
      <c r="BA27" s="80" t="n">
        <v>0.02792</v>
      </c>
      <c r="BB27" s="80" t="n">
        <v>0.09776</v>
      </c>
      <c r="BC27" s="80" t="n">
        <v>0.0244</v>
      </c>
      <c r="BD27" s="78"/>
      <c r="BE27" s="76"/>
    </row>
    <row r="28" customFormat="false" ht="15" hidden="false" customHeight="false" outlineLevel="0" collapsed="false">
      <c r="A28" s="67" t="n">
        <f aca="false">A27+1</f>
        <v>26</v>
      </c>
      <c r="B28" s="76" t="n">
        <v>16</v>
      </c>
      <c r="C28" s="77" t="n">
        <v>0.01116</v>
      </c>
      <c r="D28" s="77" t="n">
        <v>0.01116</v>
      </c>
      <c r="E28" s="77" t="n">
        <v>0.01116</v>
      </c>
      <c r="F28" s="77" t="n">
        <v>0.01064</v>
      </c>
      <c r="G28" s="77" t="n">
        <v>0.03224</v>
      </c>
      <c r="H28" s="77" t="n">
        <v>0.01116</v>
      </c>
      <c r="I28" s="77" t="n">
        <v>0.01374</v>
      </c>
      <c r="J28" s="77" t="n">
        <v>0.01106</v>
      </c>
      <c r="K28" s="77" t="n">
        <v>0.01116</v>
      </c>
      <c r="L28" s="77" t="n">
        <v>0.01116</v>
      </c>
      <c r="M28" s="77" t="n">
        <v>0.01116</v>
      </c>
      <c r="N28" s="77" t="n">
        <v>0.01116</v>
      </c>
      <c r="O28" s="77" t="n">
        <v>0.01116</v>
      </c>
      <c r="P28" s="77" t="n">
        <v>0.03952</v>
      </c>
      <c r="Q28" s="77" t="n">
        <v>0.04687</v>
      </c>
      <c r="R28" s="77" t="n">
        <v>0.01116</v>
      </c>
      <c r="S28" s="77" t="n">
        <v>0.01116</v>
      </c>
      <c r="T28" s="77" t="n">
        <v>0.01116</v>
      </c>
      <c r="U28" s="77" t="n">
        <v>0.00325</v>
      </c>
      <c r="V28" s="77" t="n">
        <v>0.01116</v>
      </c>
      <c r="W28" s="77" t="n">
        <v>0.01116</v>
      </c>
      <c r="X28" s="77" t="n">
        <v>0.01116</v>
      </c>
      <c r="Y28" s="77" t="n">
        <v>0.01116</v>
      </c>
      <c r="Z28" s="77" t="n">
        <v>0.02259</v>
      </c>
      <c r="AA28" s="77" t="n">
        <v>0.03752</v>
      </c>
      <c r="AB28" s="77" t="n">
        <v>0.01116</v>
      </c>
      <c r="AC28" s="77" t="n">
        <v>0.04278</v>
      </c>
      <c r="AD28" s="77" t="n">
        <v>0.07096</v>
      </c>
      <c r="AE28" s="77" t="n">
        <v>0.01116</v>
      </c>
      <c r="AF28" s="77" t="n">
        <v>0.01116</v>
      </c>
      <c r="AG28" s="77" t="n">
        <v>0.01116</v>
      </c>
      <c r="AH28" s="77" t="n">
        <v>0.02004</v>
      </c>
      <c r="AI28" s="77" t="n">
        <v>0.00325</v>
      </c>
      <c r="AJ28" s="77" t="n">
        <v>0.01268</v>
      </c>
      <c r="AK28" s="77" t="n">
        <v>0.03142</v>
      </c>
      <c r="AL28" s="77" t="n">
        <v>0.0899</v>
      </c>
      <c r="AM28" s="77" t="n">
        <v>0.02157</v>
      </c>
      <c r="AN28" s="77" t="n">
        <v>0.04163</v>
      </c>
      <c r="AO28" s="77" t="n">
        <v>0.044</v>
      </c>
      <c r="AP28" s="77" t="n">
        <v>0.06233</v>
      </c>
      <c r="AQ28" s="77" t="n">
        <v>0.02454</v>
      </c>
      <c r="AR28" s="77" t="n">
        <v>0.06834</v>
      </c>
      <c r="AS28" s="77" t="n">
        <v>0.00441</v>
      </c>
      <c r="AT28" s="77" t="n">
        <v>0.04286</v>
      </c>
      <c r="AU28" s="77" t="n">
        <v>0.07791</v>
      </c>
      <c r="AV28" s="77" t="n">
        <v>0.03758</v>
      </c>
      <c r="AW28" s="77" t="n">
        <v>0.02609</v>
      </c>
      <c r="AX28" s="77" t="n">
        <v>0.08416</v>
      </c>
      <c r="AY28" s="77" t="n">
        <v>0.01824</v>
      </c>
      <c r="AZ28" s="77" t="n">
        <v>0.01608</v>
      </c>
      <c r="BA28" s="77" t="n">
        <v>0.02836</v>
      </c>
      <c r="BB28" s="77" t="n">
        <v>0.09627</v>
      </c>
      <c r="BC28" s="77" t="n">
        <v>0.02461</v>
      </c>
      <c r="BD28" s="78"/>
      <c r="BE28" s="76"/>
    </row>
    <row r="29" customFormat="false" ht="15" hidden="false" customHeight="false" outlineLevel="0" collapsed="false">
      <c r="A29" s="67" t="n">
        <f aca="false">A28+1</f>
        <v>27</v>
      </c>
      <c r="B29" s="76" t="n">
        <v>17</v>
      </c>
      <c r="C29" s="77" t="n">
        <v>0.01147</v>
      </c>
      <c r="D29" s="77" t="n">
        <v>0.01147</v>
      </c>
      <c r="E29" s="77" t="n">
        <v>0.01147</v>
      </c>
      <c r="F29" s="77" t="n">
        <v>0.01095</v>
      </c>
      <c r="G29" s="77" t="n">
        <v>0.03262</v>
      </c>
      <c r="H29" s="77" t="n">
        <v>0.01147</v>
      </c>
      <c r="I29" s="77" t="n">
        <v>0.01444</v>
      </c>
      <c r="J29" s="77" t="n">
        <v>0.01136</v>
      </c>
      <c r="K29" s="77" t="n">
        <v>0.01147</v>
      </c>
      <c r="L29" s="77" t="n">
        <v>0.01147</v>
      </c>
      <c r="M29" s="77" t="n">
        <v>0.01147</v>
      </c>
      <c r="N29" s="77" t="n">
        <v>0.01147</v>
      </c>
      <c r="O29" s="77" t="n">
        <v>0.01147</v>
      </c>
      <c r="P29" s="77" t="n">
        <v>0.04026</v>
      </c>
      <c r="Q29" s="77" t="n">
        <v>0.04675</v>
      </c>
      <c r="R29" s="77" t="n">
        <v>0.01147</v>
      </c>
      <c r="S29" s="77" t="n">
        <v>0.01147</v>
      </c>
      <c r="T29" s="77" t="n">
        <v>0.01147</v>
      </c>
      <c r="U29" s="77" t="n">
        <v>0.00357</v>
      </c>
      <c r="V29" s="77" t="n">
        <v>0.01147</v>
      </c>
      <c r="W29" s="77" t="n">
        <v>0.01147</v>
      </c>
      <c r="X29" s="77" t="n">
        <v>0.01147</v>
      </c>
      <c r="Y29" s="77" t="n">
        <v>0.01147</v>
      </c>
      <c r="Z29" s="77" t="n">
        <v>0.02324</v>
      </c>
      <c r="AA29" s="77" t="n">
        <v>0.03789</v>
      </c>
      <c r="AB29" s="77" t="n">
        <v>0.01147</v>
      </c>
      <c r="AC29" s="77" t="n">
        <v>0.04305</v>
      </c>
      <c r="AD29" s="77" t="n">
        <v>0.07006</v>
      </c>
      <c r="AE29" s="77" t="n">
        <v>0.01147</v>
      </c>
      <c r="AF29" s="77" t="n">
        <v>0.01147</v>
      </c>
      <c r="AG29" s="77" t="n">
        <v>0.01147</v>
      </c>
      <c r="AH29" s="77" t="n">
        <v>0.02128</v>
      </c>
      <c r="AI29" s="77" t="n">
        <v>0.00357</v>
      </c>
      <c r="AJ29" s="77" t="n">
        <v>0.01283</v>
      </c>
      <c r="AK29" s="77" t="n">
        <v>0.0317</v>
      </c>
      <c r="AL29" s="77" t="n">
        <v>0.08895</v>
      </c>
      <c r="AM29" s="77" t="n">
        <v>0.02202</v>
      </c>
      <c r="AN29" s="77" t="n">
        <v>0.0418</v>
      </c>
      <c r="AO29" s="77" t="n">
        <v>0.0441</v>
      </c>
      <c r="AP29" s="77" t="n">
        <v>0.06195</v>
      </c>
      <c r="AQ29" s="77" t="n">
        <v>0.02496</v>
      </c>
      <c r="AR29" s="77" t="n">
        <v>0.06808</v>
      </c>
      <c r="AS29" s="77" t="n">
        <v>0.00485</v>
      </c>
      <c r="AT29" s="77" t="n">
        <v>0.04311</v>
      </c>
      <c r="AU29" s="77" t="n">
        <v>0.07847</v>
      </c>
      <c r="AV29" s="77" t="n">
        <v>0.03817</v>
      </c>
      <c r="AW29" s="77" t="n">
        <v>0.02626</v>
      </c>
      <c r="AX29" s="77" t="n">
        <v>0.08383</v>
      </c>
      <c r="AY29" s="77" t="n">
        <v>0.01817</v>
      </c>
      <c r="AZ29" s="77" t="n">
        <v>0.01694</v>
      </c>
      <c r="BA29" s="77" t="n">
        <v>0.02879</v>
      </c>
      <c r="BB29" s="77" t="n">
        <v>0.09482</v>
      </c>
      <c r="BC29" s="77" t="n">
        <v>0.02479</v>
      </c>
      <c r="BD29" s="78"/>
      <c r="BE29" s="76"/>
    </row>
    <row r="30" customFormat="false" ht="15" hidden="false" customHeight="false" outlineLevel="0" collapsed="false">
      <c r="A30" s="67" t="n">
        <f aca="false">A29+1</f>
        <v>28</v>
      </c>
      <c r="B30" s="76" t="n">
        <v>18</v>
      </c>
      <c r="C30" s="77" t="n">
        <v>0.01177</v>
      </c>
      <c r="D30" s="77" t="n">
        <v>0.01177</v>
      </c>
      <c r="E30" s="77" t="n">
        <v>0.01177</v>
      </c>
      <c r="F30" s="77" t="n">
        <v>0.01124</v>
      </c>
      <c r="G30" s="77" t="n">
        <v>0.03298</v>
      </c>
      <c r="H30" s="77" t="n">
        <v>0.01177</v>
      </c>
      <c r="I30" s="77" t="n">
        <v>0.01517</v>
      </c>
      <c r="J30" s="77" t="n">
        <v>0.01166</v>
      </c>
      <c r="K30" s="77" t="n">
        <v>0.01177</v>
      </c>
      <c r="L30" s="77" t="n">
        <v>0.01177</v>
      </c>
      <c r="M30" s="77" t="n">
        <v>0.01177</v>
      </c>
      <c r="N30" s="77" t="n">
        <v>0.01177</v>
      </c>
      <c r="O30" s="77" t="n">
        <v>0.01177</v>
      </c>
      <c r="P30" s="77" t="n">
        <v>0.04088</v>
      </c>
      <c r="Q30" s="77" t="n">
        <v>0.04663</v>
      </c>
      <c r="R30" s="77" t="n">
        <v>0.01177</v>
      </c>
      <c r="S30" s="77" t="n">
        <v>0.01177</v>
      </c>
      <c r="T30" s="77" t="n">
        <v>0.01177</v>
      </c>
      <c r="U30" s="77" t="n">
        <v>0.00384</v>
      </c>
      <c r="V30" s="77" t="n">
        <v>0.01177</v>
      </c>
      <c r="W30" s="77" t="n">
        <v>0.01177</v>
      </c>
      <c r="X30" s="77" t="n">
        <v>0.01177</v>
      </c>
      <c r="Y30" s="77" t="n">
        <v>0.01177</v>
      </c>
      <c r="Z30" s="77" t="n">
        <v>0.02386</v>
      </c>
      <c r="AA30" s="77" t="n">
        <v>0.03821</v>
      </c>
      <c r="AB30" s="77" t="n">
        <v>0.01177</v>
      </c>
      <c r="AC30" s="77" t="n">
        <v>0.04327</v>
      </c>
      <c r="AD30" s="77" t="n">
        <v>0.06918</v>
      </c>
      <c r="AE30" s="77" t="n">
        <v>0.01177</v>
      </c>
      <c r="AF30" s="77" t="n">
        <v>0.01177</v>
      </c>
      <c r="AG30" s="77" t="n">
        <v>0.01177</v>
      </c>
      <c r="AH30" s="77" t="n">
        <v>0.0224</v>
      </c>
      <c r="AI30" s="77" t="n">
        <v>0.00384</v>
      </c>
      <c r="AJ30" s="77" t="n">
        <v>0.01294</v>
      </c>
      <c r="AK30" s="77" t="n">
        <v>0.03196</v>
      </c>
      <c r="AL30" s="77" t="n">
        <v>0.08797</v>
      </c>
      <c r="AM30" s="77" t="n">
        <v>0.02237</v>
      </c>
      <c r="AN30" s="77" t="n">
        <v>0.04193</v>
      </c>
      <c r="AO30" s="77" t="n">
        <v>0.04418</v>
      </c>
      <c r="AP30" s="77" t="n">
        <v>0.06154</v>
      </c>
      <c r="AQ30" s="77" t="n">
        <v>0.02539</v>
      </c>
      <c r="AR30" s="77" t="n">
        <v>0.06778</v>
      </c>
      <c r="AS30" s="77" t="n">
        <v>0.00526</v>
      </c>
      <c r="AT30" s="77" t="n">
        <v>0.04327</v>
      </c>
      <c r="AU30" s="77" t="n">
        <v>0.07891</v>
      </c>
      <c r="AV30" s="77" t="n">
        <v>0.03871</v>
      </c>
      <c r="AW30" s="77" t="n">
        <v>0.02643</v>
      </c>
      <c r="AX30" s="77" t="n">
        <v>0.08337</v>
      </c>
      <c r="AY30" s="77" t="n">
        <v>0.01815</v>
      </c>
      <c r="AZ30" s="77" t="n">
        <v>0.01777</v>
      </c>
      <c r="BA30" s="77" t="n">
        <v>0.0292</v>
      </c>
      <c r="BB30" s="77" t="n">
        <v>0.09342</v>
      </c>
      <c r="BC30" s="77" t="n">
        <v>0.02495</v>
      </c>
      <c r="BD30" s="78"/>
      <c r="BE30" s="76"/>
    </row>
    <row r="31" customFormat="false" ht="15" hidden="false" customHeight="false" outlineLevel="0" collapsed="false">
      <c r="A31" s="67" t="n">
        <f aca="false">A30+1</f>
        <v>29</v>
      </c>
      <c r="B31" s="76" t="n">
        <v>19</v>
      </c>
      <c r="C31" s="77" t="n">
        <v>0.01211</v>
      </c>
      <c r="D31" s="77" t="n">
        <v>0.01211</v>
      </c>
      <c r="E31" s="77" t="n">
        <v>0.01211</v>
      </c>
      <c r="F31" s="77" t="n">
        <v>0.01158</v>
      </c>
      <c r="G31" s="77" t="n">
        <v>0.0333</v>
      </c>
      <c r="H31" s="77" t="n">
        <v>0.01211</v>
      </c>
      <c r="I31" s="77" t="n">
        <v>0.01592</v>
      </c>
      <c r="J31" s="77" t="n">
        <v>0.012</v>
      </c>
      <c r="K31" s="77" t="n">
        <v>0.01211</v>
      </c>
      <c r="L31" s="77" t="n">
        <v>0.01211</v>
      </c>
      <c r="M31" s="77" t="n">
        <v>0.01211</v>
      </c>
      <c r="N31" s="77" t="n">
        <v>0.01211</v>
      </c>
      <c r="O31" s="77" t="n">
        <v>0.01211</v>
      </c>
      <c r="P31" s="77" t="n">
        <v>0.04138</v>
      </c>
      <c r="Q31" s="77" t="n">
        <v>0.04652</v>
      </c>
      <c r="R31" s="77" t="n">
        <v>0.01211</v>
      </c>
      <c r="S31" s="77" t="n">
        <v>0.01211</v>
      </c>
      <c r="T31" s="77" t="n">
        <v>0.01211</v>
      </c>
      <c r="U31" s="77" t="n">
        <v>0.00406</v>
      </c>
      <c r="V31" s="77" t="n">
        <v>0.01211</v>
      </c>
      <c r="W31" s="77" t="n">
        <v>0.01211</v>
      </c>
      <c r="X31" s="77" t="n">
        <v>0.01211</v>
      </c>
      <c r="Y31" s="77" t="n">
        <v>0.01211</v>
      </c>
      <c r="Z31" s="77" t="n">
        <v>0.02446</v>
      </c>
      <c r="AA31" s="77" t="n">
        <v>0.0385</v>
      </c>
      <c r="AB31" s="77" t="n">
        <v>0.01211</v>
      </c>
      <c r="AC31" s="77" t="n">
        <v>0.04345</v>
      </c>
      <c r="AD31" s="77" t="n">
        <v>0.06834</v>
      </c>
      <c r="AE31" s="77" t="n">
        <v>0.01211</v>
      </c>
      <c r="AF31" s="77" t="n">
        <v>0.01211</v>
      </c>
      <c r="AG31" s="77" t="n">
        <v>0.01211</v>
      </c>
      <c r="AH31" s="77" t="n">
        <v>0.02341</v>
      </c>
      <c r="AI31" s="77" t="n">
        <v>0.00406</v>
      </c>
      <c r="AJ31" s="77" t="n">
        <v>0.01301</v>
      </c>
      <c r="AK31" s="77" t="n">
        <v>0.0322</v>
      </c>
      <c r="AL31" s="77" t="n">
        <v>0.087</v>
      </c>
      <c r="AM31" s="77" t="n">
        <v>0.0226</v>
      </c>
      <c r="AN31" s="77" t="n">
        <v>0.04204</v>
      </c>
      <c r="AO31" s="77" t="n">
        <v>0.04423</v>
      </c>
      <c r="AP31" s="77" t="n">
        <v>0.0611</v>
      </c>
      <c r="AQ31" s="77" t="n">
        <v>0.02583</v>
      </c>
      <c r="AR31" s="77" t="n">
        <v>0.06746</v>
      </c>
      <c r="AS31" s="77" t="n">
        <v>0.00563</v>
      </c>
      <c r="AT31" s="77" t="n">
        <v>0.04338</v>
      </c>
      <c r="AU31" s="77" t="n">
        <v>0.07922</v>
      </c>
      <c r="AV31" s="77" t="n">
        <v>0.03917</v>
      </c>
      <c r="AW31" s="77" t="n">
        <v>0.02662</v>
      </c>
      <c r="AX31" s="77" t="n">
        <v>0.08284</v>
      </c>
      <c r="AY31" s="77" t="n">
        <v>0.01821</v>
      </c>
      <c r="AZ31" s="77" t="n">
        <v>0.01857</v>
      </c>
      <c r="BA31" s="77" t="n">
        <v>0.0296</v>
      </c>
      <c r="BB31" s="77" t="n">
        <v>0.09207</v>
      </c>
      <c r="BC31" s="77" t="n">
        <v>0.02508</v>
      </c>
      <c r="BD31" s="78"/>
      <c r="BE31" s="76"/>
    </row>
    <row r="32" customFormat="false" ht="15" hidden="false" customHeight="false" outlineLevel="0" collapsed="false">
      <c r="A32" s="67" t="n">
        <f aca="false">A31+1</f>
        <v>30</v>
      </c>
      <c r="B32" s="79" t="n">
        <v>20</v>
      </c>
      <c r="C32" s="80" t="n">
        <v>0.01252</v>
      </c>
      <c r="D32" s="80" t="n">
        <v>0.01252</v>
      </c>
      <c r="E32" s="80" t="n">
        <v>0.01252</v>
      </c>
      <c r="F32" s="80" t="n">
        <v>0.012</v>
      </c>
      <c r="G32" s="80" t="n">
        <v>0.03361</v>
      </c>
      <c r="H32" s="80" t="n">
        <v>0.01252</v>
      </c>
      <c r="I32" s="80" t="n">
        <v>0.01666</v>
      </c>
      <c r="J32" s="80" t="n">
        <v>0.01242</v>
      </c>
      <c r="K32" s="80" t="n">
        <v>0.01252</v>
      </c>
      <c r="L32" s="80" t="n">
        <v>0.01252</v>
      </c>
      <c r="M32" s="80" t="n">
        <v>0.01252</v>
      </c>
      <c r="N32" s="80" t="n">
        <v>0.01252</v>
      </c>
      <c r="O32" s="80" t="n">
        <v>0.01252</v>
      </c>
      <c r="P32" s="80" t="n">
        <v>0.04179</v>
      </c>
      <c r="Q32" s="80" t="n">
        <v>0.04641</v>
      </c>
      <c r="R32" s="80" t="n">
        <v>0.01252</v>
      </c>
      <c r="S32" s="80" t="n">
        <v>0.01252</v>
      </c>
      <c r="T32" s="80" t="n">
        <v>0.01252</v>
      </c>
      <c r="U32" s="80" t="n">
        <v>0.00421</v>
      </c>
      <c r="V32" s="80" t="n">
        <v>0.01252</v>
      </c>
      <c r="W32" s="80" t="n">
        <v>0.01252</v>
      </c>
      <c r="X32" s="80" t="n">
        <v>0.01252</v>
      </c>
      <c r="Y32" s="80" t="n">
        <v>0.01252</v>
      </c>
      <c r="Z32" s="80" t="n">
        <v>0.02503</v>
      </c>
      <c r="AA32" s="80" t="n">
        <v>0.03875</v>
      </c>
      <c r="AB32" s="80" t="n">
        <v>0.01252</v>
      </c>
      <c r="AC32" s="80" t="n">
        <v>0.04358</v>
      </c>
      <c r="AD32" s="80" t="n">
        <v>0.06752</v>
      </c>
      <c r="AE32" s="80" t="n">
        <v>0.01252</v>
      </c>
      <c r="AF32" s="80" t="n">
        <v>0.01252</v>
      </c>
      <c r="AG32" s="80" t="n">
        <v>0.01252</v>
      </c>
      <c r="AH32" s="80" t="n">
        <v>0.02433</v>
      </c>
      <c r="AI32" s="80" t="n">
        <v>0.00421</v>
      </c>
      <c r="AJ32" s="80" t="n">
        <v>0.01299</v>
      </c>
      <c r="AK32" s="80" t="n">
        <v>0.03243</v>
      </c>
      <c r="AL32" s="80" t="n">
        <v>0.08602</v>
      </c>
      <c r="AM32" s="80" t="n">
        <v>0.02271</v>
      </c>
      <c r="AN32" s="80" t="n">
        <v>0.04214</v>
      </c>
      <c r="AO32" s="80" t="n">
        <v>0.04427</v>
      </c>
      <c r="AP32" s="80" t="n">
        <v>0.06065</v>
      </c>
      <c r="AQ32" s="80" t="n">
        <v>0.02627</v>
      </c>
      <c r="AR32" s="80" t="n">
        <v>0.06712</v>
      </c>
      <c r="AS32" s="80" t="n">
        <v>0.00597</v>
      </c>
      <c r="AT32" s="80" t="n">
        <v>0.04345</v>
      </c>
      <c r="AU32" s="80" t="n">
        <v>0.07938</v>
      </c>
      <c r="AV32" s="80" t="n">
        <v>0.03958</v>
      </c>
      <c r="AW32" s="80" t="n">
        <v>0.02684</v>
      </c>
      <c r="AX32" s="80" t="n">
        <v>0.08224</v>
      </c>
      <c r="AY32" s="80" t="n">
        <v>0.01837</v>
      </c>
      <c r="AZ32" s="80" t="n">
        <v>0.01934</v>
      </c>
      <c r="BA32" s="80" t="n">
        <v>0.02998</v>
      </c>
      <c r="BB32" s="80" t="n">
        <v>0.09078</v>
      </c>
      <c r="BC32" s="80" t="n">
        <v>0.02519</v>
      </c>
      <c r="BD32" s="78"/>
      <c r="BE32" s="76"/>
    </row>
    <row r="33" customFormat="false" ht="15" hidden="false" customHeight="false" outlineLevel="0" collapsed="false">
      <c r="A33" s="67" t="n">
        <f aca="false">A32+1</f>
        <v>31</v>
      </c>
      <c r="B33" s="76" t="n">
        <v>21</v>
      </c>
      <c r="C33" s="77" t="n">
        <v>0.01303</v>
      </c>
      <c r="D33" s="77" t="n">
        <v>0.01303</v>
      </c>
      <c r="E33" s="77" t="n">
        <v>0.01303</v>
      </c>
      <c r="F33" s="77" t="n">
        <v>0.01251</v>
      </c>
      <c r="G33" s="77" t="n">
        <v>0.0339</v>
      </c>
      <c r="H33" s="77" t="n">
        <v>0.01303</v>
      </c>
      <c r="I33" s="77" t="n">
        <v>0.01739</v>
      </c>
      <c r="J33" s="77" t="n">
        <v>0.01292</v>
      </c>
      <c r="K33" s="77" t="n">
        <v>0.01303</v>
      </c>
      <c r="L33" s="77" t="n">
        <v>0.01303</v>
      </c>
      <c r="M33" s="77" t="n">
        <v>0.01303</v>
      </c>
      <c r="N33" s="77" t="n">
        <v>0.01303</v>
      </c>
      <c r="O33" s="77" t="n">
        <v>0.01303</v>
      </c>
      <c r="P33" s="77" t="n">
        <v>0.04213</v>
      </c>
      <c r="Q33" s="77" t="n">
        <v>0.0463</v>
      </c>
      <c r="R33" s="77" t="n">
        <v>0.01303</v>
      </c>
      <c r="S33" s="77" t="n">
        <v>0.01303</v>
      </c>
      <c r="T33" s="77" t="n">
        <v>0.01303</v>
      </c>
      <c r="U33" s="77" t="n">
        <v>0.00431</v>
      </c>
      <c r="V33" s="77" t="n">
        <v>0.01303</v>
      </c>
      <c r="W33" s="77" t="n">
        <v>0.01303</v>
      </c>
      <c r="X33" s="77" t="n">
        <v>0.01303</v>
      </c>
      <c r="Y33" s="77" t="n">
        <v>0.01303</v>
      </c>
      <c r="Z33" s="77" t="n">
        <v>0.02557</v>
      </c>
      <c r="AA33" s="77" t="n">
        <v>0.03897</v>
      </c>
      <c r="AB33" s="77" t="n">
        <v>0.01303</v>
      </c>
      <c r="AC33" s="77" t="n">
        <v>0.04369</v>
      </c>
      <c r="AD33" s="77" t="n">
        <v>0.06673</v>
      </c>
      <c r="AE33" s="77" t="n">
        <v>0.01303</v>
      </c>
      <c r="AF33" s="77" t="n">
        <v>0.01303</v>
      </c>
      <c r="AG33" s="77" t="n">
        <v>0.01303</v>
      </c>
      <c r="AH33" s="77" t="n">
        <v>0.02516</v>
      </c>
      <c r="AI33" s="77" t="n">
        <v>0.00431</v>
      </c>
      <c r="AJ33" s="77" t="n">
        <v>0.01296</v>
      </c>
      <c r="AK33" s="77" t="n">
        <v>0.03266</v>
      </c>
      <c r="AL33" s="77" t="n">
        <v>0.08506</v>
      </c>
      <c r="AM33" s="77" t="n">
        <v>0.02271</v>
      </c>
      <c r="AN33" s="77" t="n">
        <v>0.04222</v>
      </c>
      <c r="AO33" s="77" t="n">
        <v>0.04429</v>
      </c>
      <c r="AP33" s="77" t="n">
        <v>0.0602</v>
      </c>
      <c r="AQ33" s="77" t="n">
        <v>0.0267</v>
      </c>
      <c r="AR33" s="77" t="n">
        <v>0.06678</v>
      </c>
      <c r="AS33" s="77" t="n">
        <v>0.00627</v>
      </c>
      <c r="AT33" s="77" t="n">
        <v>0.04351</v>
      </c>
      <c r="AU33" s="77" t="n">
        <v>0.07936</v>
      </c>
      <c r="AV33" s="77" t="n">
        <v>0.03993</v>
      </c>
      <c r="AW33" s="77" t="n">
        <v>0.0271</v>
      </c>
      <c r="AX33" s="77" t="n">
        <v>0.0816</v>
      </c>
      <c r="AY33" s="77" t="n">
        <v>0.01865</v>
      </c>
      <c r="AZ33" s="77" t="n">
        <v>0.02007</v>
      </c>
      <c r="BA33" s="77" t="n">
        <v>0.03035</v>
      </c>
      <c r="BB33" s="77" t="n">
        <v>0.08953</v>
      </c>
      <c r="BC33" s="77" t="n">
        <v>0.02526</v>
      </c>
      <c r="BD33" s="78"/>
      <c r="BE33" s="76"/>
    </row>
    <row r="34" customFormat="false" ht="15" hidden="false" customHeight="false" outlineLevel="0" collapsed="false">
      <c r="A34" s="67" t="n">
        <f aca="false">A33+1</f>
        <v>32</v>
      </c>
      <c r="B34" s="76" t="n">
        <v>22</v>
      </c>
      <c r="C34" s="77" t="n">
        <v>0.0136</v>
      </c>
      <c r="D34" s="77" t="n">
        <v>0.0136</v>
      </c>
      <c r="E34" s="77" t="n">
        <v>0.0136</v>
      </c>
      <c r="F34" s="77" t="n">
        <v>0.01309</v>
      </c>
      <c r="G34" s="77" t="n">
        <v>0.03417</v>
      </c>
      <c r="H34" s="77" t="n">
        <v>0.0136</v>
      </c>
      <c r="I34" s="77" t="n">
        <v>0.01811</v>
      </c>
      <c r="J34" s="77" t="n">
        <v>0.0135</v>
      </c>
      <c r="K34" s="77" t="n">
        <v>0.0136</v>
      </c>
      <c r="L34" s="77" t="n">
        <v>0.0136</v>
      </c>
      <c r="M34" s="77" t="n">
        <v>0.0136</v>
      </c>
      <c r="N34" s="77" t="n">
        <v>0.0136</v>
      </c>
      <c r="O34" s="77" t="n">
        <v>0.0136</v>
      </c>
      <c r="P34" s="77" t="n">
        <v>0.0424</v>
      </c>
      <c r="Q34" s="77" t="n">
        <v>0.04619</v>
      </c>
      <c r="R34" s="77" t="n">
        <v>0.0136</v>
      </c>
      <c r="S34" s="77" t="n">
        <v>0.0136</v>
      </c>
      <c r="T34" s="77" t="n">
        <v>0.0136</v>
      </c>
      <c r="U34" s="77" t="n">
        <v>0.00439</v>
      </c>
      <c r="V34" s="77" t="n">
        <v>0.0136</v>
      </c>
      <c r="W34" s="77" t="n">
        <v>0.0136</v>
      </c>
      <c r="X34" s="77" t="n">
        <v>0.0136</v>
      </c>
      <c r="Y34" s="77" t="n">
        <v>0.0136</v>
      </c>
      <c r="Z34" s="77" t="n">
        <v>0.02609</v>
      </c>
      <c r="AA34" s="77" t="n">
        <v>0.03917</v>
      </c>
      <c r="AB34" s="77" t="n">
        <v>0.0136</v>
      </c>
      <c r="AC34" s="77" t="n">
        <v>0.04377</v>
      </c>
      <c r="AD34" s="77" t="n">
        <v>0.06597</v>
      </c>
      <c r="AE34" s="77" t="n">
        <v>0.0136</v>
      </c>
      <c r="AF34" s="77" t="n">
        <v>0.0136</v>
      </c>
      <c r="AG34" s="77" t="n">
        <v>0.0136</v>
      </c>
      <c r="AH34" s="77" t="n">
        <v>0.02591</v>
      </c>
      <c r="AI34" s="77" t="n">
        <v>0.00439</v>
      </c>
      <c r="AJ34" s="77" t="n">
        <v>0.01294</v>
      </c>
      <c r="AK34" s="77" t="n">
        <v>0.03288</v>
      </c>
      <c r="AL34" s="77" t="n">
        <v>0.08412</v>
      </c>
      <c r="AM34" s="77" t="n">
        <v>0.02263</v>
      </c>
      <c r="AN34" s="77" t="n">
        <v>0.04228</v>
      </c>
      <c r="AO34" s="77" t="n">
        <v>0.0443</v>
      </c>
      <c r="AP34" s="77" t="n">
        <v>0.05974</v>
      </c>
      <c r="AQ34" s="77" t="n">
        <v>0.02712</v>
      </c>
      <c r="AR34" s="77" t="n">
        <v>0.06643</v>
      </c>
      <c r="AS34" s="77" t="n">
        <v>0.00653</v>
      </c>
      <c r="AT34" s="77" t="n">
        <v>0.04355</v>
      </c>
      <c r="AU34" s="77" t="n">
        <v>0.07921</v>
      </c>
      <c r="AV34" s="77" t="n">
        <v>0.04022</v>
      </c>
      <c r="AW34" s="77" t="n">
        <v>0.02738</v>
      </c>
      <c r="AX34" s="77" t="n">
        <v>0.08093</v>
      </c>
      <c r="AY34" s="77" t="n">
        <v>0.019</v>
      </c>
      <c r="AZ34" s="77" t="n">
        <v>0.02077</v>
      </c>
      <c r="BA34" s="77" t="n">
        <v>0.0307</v>
      </c>
      <c r="BB34" s="77" t="n">
        <v>0.08833</v>
      </c>
      <c r="BC34" s="77" t="n">
        <v>0.02531</v>
      </c>
      <c r="BD34" s="78"/>
      <c r="BE34" s="76"/>
    </row>
    <row r="35" customFormat="false" ht="15" hidden="false" customHeight="false" outlineLevel="0" collapsed="false">
      <c r="A35" s="67" t="n">
        <f aca="false">A34+1</f>
        <v>33</v>
      </c>
      <c r="B35" s="76" t="n">
        <v>23</v>
      </c>
      <c r="C35" s="77" t="n">
        <v>0.01422</v>
      </c>
      <c r="D35" s="77" t="n">
        <v>0.01422</v>
      </c>
      <c r="E35" s="77" t="n">
        <v>0.01422</v>
      </c>
      <c r="F35" s="77" t="n">
        <v>0.01372</v>
      </c>
      <c r="G35" s="77" t="n">
        <v>0.03442</v>
      </c>
      <c r="H35" s="77" t="n">
        <v>0.01422</v>
      </c>
      <c r="I35" s="77" t="n">
        <v>0.0188</v>
      </c>
      <c r="J35" s="77" t="n">
        <v>0.01412</v>
      </c>
      <c r="K35" s="77" t="n">
        <v>0.01422</v>
      </c>
      <c r="L35" s="77" t="n">
        <v>0.01422</v>
      </c>
      <c r="M35" s="77" t="n">
        <v>0.01422</v>
      </c>
      <c r="N35" s="77" t="n">
        <v>0.01422</v>
      </c>
      <c r="O35" s="77" t="n">
        <v>0.01422</v>
      </c>
      <c r="P35" s="77" t="n">
        <v>0.04263</v>
      </c>
      <c r="Q35" s="77" t="n">
        <v>0.04609</v>
      </c>
      <c r="R35" s="77" t="n">
        <v>0.01422</v>
      </c>
      <c r="S35" s="77" t="n">
        <v>0.01422</v>
      </c>
      <c r="T35" s="77" t="n">
        <v>0.01422</v>
      </c>
      <c r="U35" s="77" t="n">
        <v>0.0045</v>
      </c>
      <c r="V35" s="77" t="n">
        <v>0.01422</v>
      </c>
      <c r="W35" s="77" t="n">
        <v>0.01422</v>
      </c>
      <c r="X35" s="77" t="n">
        <v>0.01422</v>
      </c>
      <c r="Y35" s="77" t="n">
        <v>0.01422</v>
      </c>
      <c r="Z35" s="77" t="n">
        <v>0.02659</v>
      </c>
      <c r="AA35" s="77" t="n">
        <v>0.03935</v>
      </c>
      <c r="AB35" s="77" t="n">
        <v>0.01422</v>
      </c>
      <c r="AC35" s="77" t="n">
        <v>0.04384</v>
      </c>
      <c r="AD35" s="77" t="n">
        <v>0.06524</v>
      </c>
      <c r="AE35" s="77" t="n">
        <v>0.01422</v>
      </c>
      <c r="AF35" s="77" t="n">
        <v>0.01422</v>
      </c>
      <c r="AG35" s="77" t="n">
        <v>0.01422</v>
      </c>
      <c r="AH35" s="77" t="n">
        <v>0.02661</v>
      </c>
      <c r="AI35" s="77" t="n">
        <v>0.0045</v>
      </c>
      <c r="AJ35" s="77" t="n">
        <v>0.01292</v>
      </c>
      <c r="AK35" s="77" t="n">
        <v>0.03306</v>
      </c>
      <c r="AL35" s="77" t="n">
        <v>0.08319</v>
      </c>
      <c r="AM35" s="77" t="n">
        <v>0.02251</v>
      </c>
      <c r="AN35" s="77" t="n">
        <v>0.04234</v>
      </c>
      <c r="AO35" s="77" t="n">
        <v>0.0443</v>
      </c>
      <c r="AP35" s="77" t="n">
        <v>0.05929</v>
      </c>
      <c r="AQ35" s="77" t="n">
        <v>0.02754</v>
      </c>
      <c r="AR35" s="77" t="n">
        <v>0.06608</v>
      </c>
      <c r="AS35" s="77" t="n">
        <v>0.00674</v>
      </c>
      <c r="AT35" s="77" t="n">
        <v>0.04358</v>
      </c>
      <c r="AU35" s="77" t="n">
        <v>0.07894</v>
      </c>
      <c r="AV35" s="77" t="n">
        <v>0.04047</v>
      </c>
      <c r="AW35" s="77" t="n">
        <v>0.02768</v>
      </c>
      <c r="AX35" s="77" t="n">
        <v>0.08025</v>
      </c>
      <c r="AY35" s="77" t="n">
        <v>0.01941</v>
      </c>
      <c r="AZ35" s="77" t="n">
        <v>0.02144</v>
      </c>
      <c r="BA35" s="77" t="n">
        <v>0.03104</v>
      </c>
      <c r="BB35" s="77" t="n">
        <v>0.08718</v>
      </c>
      <c r="BC35" s="77" t="n">
        <v>0.02535</v>
      </c>
      <c r="BD35" s="78"/>
      <c r="BE35" s="76"/>
    </row>
    <row r="36" customFormat="false" ht="15" hidden="false" customHeight="false" outlineLevel="0" collapsed="false">
      <c r="A36" s="67" t="n">
        <f aca="false">A35+1</f>
        <v>34</v>
      </c>
      <c r="B36" s="76" t="n">
        <v>24</v>
      </c>
      <c r="C36" s="77" t="n">
        <v>0.01486</v>
      </c>
      <c r="D36" s="77" t="n">
        <v>0.01486</v>
      </c>
      <c r="E36" s="77" t="n">
        <v>0.01486</v>
      </c>
      <c r="F36" s="77" t="n">
        <v>0.01437</v>
      </c>
      <c r="G36" s="77" t="n">
        <v>0.03466</v>
      </c>
      <c r="H36" s="77" t="n">
        <v>0.01486</v>
      </c>
      <c r="I36" s="77" t="n">
        <v>0.01948</v>
      </c>
      <c r="J36" s="77" t="n">
        <v>0.01476</v>
      </c>
      <c r="K36" s="77" t="n">
        <v>0.01486</v>
      </c>
      <c r="L36" s="77" t="n">
        <v>0.01486</v>
      </c>
      <c r="M36" s="77" t="n">
        <v>0.01486</v>
      </c>
      <c r="N36" s="77" t="n">
        <v>0.01486</v>
      </c>
      <c r="O36" s="77" t="n">
        <v>0.01486</v>
      </c>
      <c r="P36" s="77" t="n">
        <v>0.04282</v>
      </c>
      <c r="Q36" s="77" t="n">
        <v>0.04599</v>
      </c>
      <c r="R36" s="77" t="n">
        <v>0.01486</v>
      </c>
      <c r="S36" s="77" t="n">
        <v>0.01486</v>
      </c>
      <c r="T36" s="77" t="n">
        <v>0.01486</v>
      </c>
      <c r="U36" s="77" t="n">
        <v>0.00465</v>
      </c>
      <c r="V36" s="77" t="n">
        <v>0.01486</v>
      </c>
      <c r="W36" s="77" t="n">
        <v>0.01486</v>
      </c>
      <c r="X36" s="77" t="n">
        <v>0.01486</v>
      </c>
      <c r="Y36" s="77" t="n">
        <v>0.01486</v>
      </c>
      <c r="Z36" s="77" t="n">
        <v>0.02706</v>
      </c>
      <c r="AA36" s="77" t="n">
        <v>0.03951</v>
      </c>
      <c r="AB36" s="77" t="n">
        <v>0.01486</v>
      </c>
      <c r="AC36" s="77" t="n">
        <v>0.04388</v>
      </c>
      <c r="AD36" s="77" t="n">
        <v>0.06454</v>
      </c>
      <c r="AE36" s="77" t="n">
        <v>0.01486</v>
      </c>
      <c r="AF36" s="77" t="n">
        <v>0.01486</v>
      </c>
      <c r="AG36" s="77" t="n">
        <v>0.01486</v>
      </c>
      <c r="AH36" s="77" t="n">
        <v>0.02724</v>
      </c>
      <c r="AI36" s="77" t="n">
        <v>0.00465</v>
      </c>
      <c r="AJ36" s="77" t="n">
        <v>0.01289</v>
      </c>
      <c r="AK36" s="77" t="n">
        <v>0.03319</v>
      </c>
      <c r="AL36" s="77" t="n">
        <v>0.0823</v>
      </c>
      <c r="AM36" s="77" t="n">
        <v>0.02238</v>
      </c>
      <c r="AN36" s="77" t="n">
        <v>0.04238</v>
      </c>
      <c r="AO36" s="77" t="n">
        <v>0.04429</v>
      </c>
      <c r="AP36" s="77" t="n">
        <v>0.05884</v>
      </c>
      <c r="AQ36" s="77" t="n">
        <v>0.02794</v>
      </c>
      <c r="AR36" s="77" t="n">
        <v>0.06573</v>
      </c>
      <c r="AS36" s="77" t="n">
        <v>0.00691</v>
      </c>
      <c r="AT36" s="77" t="n">
        <v>0.0436</v>
      </c>
      <c r="AU36" s="77" t="n">
        <v>0.07859</v>
      </c>
      <c r="AV36" s="77" t="n">
        <v>0.04069</v>
      </c>
      <c r="AW36" s="77" t="n">
        <v>0.02799</v>
      </c>
      <c r="AX36" s="77" t="n">
        <v>0.07956</v>
      </c>
      <c r="AY36" s="77" t="n">
        <v>0.01986</v>
      </c>
      <c r="AZ36" s="77" t="n">
        <v>0.02208</v>
      </c>
      <c r="BA36" s="77" t="n">
        <v>0.03136</v>
      </c>
      <c r="BB36" s="77" t="n">
        <v>0.08608</v>
      </c>
      <c r="BC36" s="77" t="n">
        <v>0.02538</v>
      </c>
      <c r="BD36" s="78"/>
      <c r="BE36" s="76"/>
    </row>
    <row r="37" customFormat="false" ht="15" hidden="false" customHeight="false" outlineLevel="0" collapsed="false">
      <c r="A37" s="67" t="n">
        <f aca="false">A36+1</f>
        <v>35</v>
      </c>
      <c r="B37" s="79" t="n">
        <v>25</v>
      </c>
      <c r="C37" s="80" t="n">
        <v>0.01551</v>
      </c>
      <c r="D37" s="80" t="n">
        <v>0.01551</v>
      </c>
      <c r="E37" s="80" t="n">
        <v>0.01551</v>
      </c>
      <c r="F37" s="80" t="n">
        <v>0.01504</v>
      </c>
      <c r="G37" s="80" t="n">
        <v>0.03488</v>
      </c>
      <c r="H37" s="80" t="n">
        <v>0.01551</v>
      </c>
      <c r="I37" s="80" t="n">
        <v>0.02013</v>
      </c>
      <c r="J37" s="80" t="n">
        <v>0.01542</v>
      </c>
      <c r="K37" s="80" t="n">
        <v>0.01551</v>
      </c>
      <c r="L37" s="80" t="n">
        <v>0.01551</v>
      </c>
      <c r="M37" s="80" t="n">
        <v>0.01551</v>
      </c>
      <c r="N37" s="80" t="n">
        <v>0.01551</v>
      </c>
      <c r="O37" s="80" t="n">
        <v>0.01551</v>
      </c>
      <c r="P37" s="80" t="n">
        <v>0.04297</v>
      </c>
      <c r="Q37" s="80" t="n">
        <v>0.04589</v>
      </c>
      <c r="R37" s="80" t="n">
        <v>0.01551</v>
      </c>
      <c r="S37" s="80" t="n">
        <v>0.01551</v>
      </c>
      <c r="T37" s="80" t="n">
        <v>0.01551</v>
      </c>
      <c r="U37" s="80" t="n">
        <v>0.00489</v>
      </c>
      <c r="V37" s="80" t="n">
        <v>0.01551</v>
      </c>
      <c r="W37" s="80" t="n">
        <v>0.01551</v>
      </c>
      <c r="X37" s="80" t="n">
        <v>0.01551</v>
      </c>
      <c r="Y37" s="80" t="n">
        <v>0.01551</v>
      </c>
      <c r="Z37" s="80" t="n">
        <v>0.02751</v>
      </c>
      <c r="AA37" s="80" t="n">
        <v>0.03965</v>
      </c>
      <c r="AB37" s="80" t="n">
        <v>0.01551</v>
      </c>
      <c r="AC37" s="80" t="n">
        <v>0.04392</v>
      </c>
      <c r="AD37" s="80" t="n">
        <v>0.06386</v>
      </c>
      <c r="AE37" s="80" t="n">
        <v>0.01551</v>
      </c>
      <c r="AF37" s="80" t="n">
        <v>0.01551</v>
      </c>
      <c r="AG37" s="80" t="n">
        <v>0.01551</v>
      </c>
      <c r="AH37" s="80" t="n">
        <v>0.02783</v>
      </c>
      <c r="AI37" s="80" t="n">
        <v>0.00489</v>
      </c>
      <c r="AJ37" s="80" t="n">
        <v>0.01286</v>
      </c>
      <c r="AK37" s="80" t="n">
        <v>0.03327</v>
      </c>
      <c r="AL37" s="80" t="n">
        <v>0.08143</v>
      </c>
      <c r="AM37" s="80" t="n">
        <v>0.02227</v>
      </c>
      <c r="AN37" s="80" t="n">
        <v>0.04242</v>
      </c>
      <c r="AO37" s="80" t="n">
        <v>0.04428</v>
      </c>
      <c r="AP37" s="80" t="n">
        <v>0.0584</v>
      </c>
      <c r="AQ37" s="80" t="n">
        <v>0.02833</v>
      </c>
      <c r="AR37" s="80" t="n">
        <v>0.06539</v>
      </c>
      <c r="AS37" s="80" t="n">
        <v>0.00704</v>
      </c>
      <c r="AT37" s="80" t="n">
        <v>0.04361</v>
      </c>
      <c r="AU37" s="80" t="n">
        <v>0.07818</v>
      </c>
      <c r="AV37" s="80" t="n">
        <v>0.04088</v>
      </c>
      <c r="AW37" s="80" t="n">
        <v>0.02831</v>
      </c>
      <c r="AX37" s="80" t="n">
        <v>0.07887</v>
      </c>
      <c r="AY37" s="80" t="n">
        <v>0.02034</v>
      </c>
      <c r="AZ37" s="80" t="n">
        <v>0.02269</v>
      </c>
      <c r="BA37" s="80" t="n">
        <v>0.03167</v>
      </c>
      <c r="BB37" s="80" t="n">
        <v>0.08503</v>
      </c>
      <c r="BC37" s="80" t="n">
        <v>0.02539</v>
      </c>
      <c r="BD37" s="78"/>
      <c r="BE37" s="76"/>
    </row>
    <row r="38" customFormat="false" ht="15" hidden="false" customHeight="false" outlineLevel="0" collapsed="false">
      <c r="A38" s="67" t="n">
        <f aca="false">A37+1</f>
        <v>36</v>
      </c>
      <c r="B38" s="76" t="n">
        <v>26</v>
      </c>
      <c r="C38" s="77" t="n">
        <v>0.01616</v>
      </c>
      <c r="D38" s="77" t="n">
        <v>0.01616</v>
      </c>
      <c r="E38" s="77" t="n">
        <v>0.01616</v>
      </c>
      <c r="F38" s="77" t="n">
        <v>0.01571</v>
      </c>
      <c r="G38" s="77" t="n">
        <v>0.03509</v>
      </c>
      <c r="H38" s="77" t="n">
        <v>0.01616</v>
      </c>
      <c r="I38" s="77" t="n">
        <v>0.02076</v>
      </c>
      <c r="J38" s="77" t="n">
        <v>0.01607</v>
      </c>
      <c r="K38" s="77" t="n">
        <v>0.01616</v>
      </c>
      <c r="L38" s="77" t="n">
        <v>0.01616</v>
      </c>
      <c r="M38" s="77" t="n">
        <v>0.01616</v>
      </c>
      <c r="N38" s="77" t="n">
        <v>0.01616</v>
      </c>
      <c r="O38" s="77" t="n">
        <v>0.01616</v>
      </c>
      <c r="P38" s="77" t="n">
        <v>0.04309</v>
      </c>
      <c r="Q38" s="77" t="n">
        <v>0.0458</v>
      </c>
      <c r="R38" s="77" t="n">
        <v>0.01616</v>
      </c>
      <c r="S38" s="77" t="n">
        <v>0.01616</v>
      </c>
      <c r="T38" s="77" t="n">
        <v>0.01616</v>
      </c>
      <c r="U38" s="77" t="n">
        <v>0.00521</v>
      </c>
      <c r="V38" s="77" t="n">
        <v>0.01616</v>
      </c>
      <c r="W38" s="77" t="n">
        <v>0.01616</v>
      </c>
      <c r="X38" s="77" t="n">
        <v>0.01616</v>
      </c>
      <c r="Y38" s="77" t="n">
        <v>0.01616</v>
      </c>
      <c r="Z38" s="77" t="n">
        <v>0.02794</v>
      </c>
      <c r="AA38" s="77" t="n">
        <v>0.03978</v>
      </c>
      <c r="AB38" s="77" t="n">
        <v>0.01616</v>
      </c>
      <c r="AC38" s="77" t="n">
        <v>0.04394</v>
      </c>
      <c r="AD38" s="77" t="n">
        <v>0.06322</v>
      </c>
      <c r="AE38" s="77" t="n">
        <v>0.01616</v>
      </c>
      <c r="AF38" s="77" t="n">
        <v>0.01616</v>
      </c>
      <c r="AG38" s="77" t="n">
        <v>0.01616</v>
      </c>
      <c r="AH38" s="77" t="n">
        <v>0.02837</v>
      </c>
      <c r="AI38" s="77" t="n">
        <v>0.00521</v>
      </c>
      <c r="AJ38" s="77" t="n">
        <v>0.01281</v>
      </c>
      <c r="AK38" s="77" t="n">
        <v>0.03329</v>
      </c>
      <c r="AL38" s="77" t="n">
        <v>0.08059</v>
      </c>
      <c r="AM38" s="77" t="n">
        <v>0.02219</v>
      </c>
      <c r="AN38" s="77" t="n">
        <v>0.04246</v>
      </c>
      <c r="AO38" s="77" t="n">
        <v>0.04426</v>
      </c>
      <c r="AP38" s="77" t="n">
        <v>0.05797</v>
      </c>
      <c r="AQ38" s="77" t="n">
        <v>0.02871</v>
      </c>
      <c r="AR38" s="77" t="n">
        <v>0.06505</v>
      </c>
      <c r="AS38" s="77" t="n">
        <v>0.00712</v>
      </c>
      <c r="AT38" s="77" t="n">
        <v>0.04362</v>
      </c>
      <c r="AU38" s="77" t="n">
        <v>0.07772</v>
      </c>
      <c r="AV38" s="77" t="n">
        <v>0.04104</v>
      </c>
      <c r="AW38" s="77" t="n">
        <v>0.02862</v>
      </c>
      <c r="AX38" s="77" t="n">
        <v>0.07819</v>
      </c>
      <c r="AY38" s="77" t="n">
        <v>0.02082</v>
      </c>
      <c r="AZ38" s="77" t="n">
        <v>0.02327</v>
      </c>
      <c r="BA38" s="77" t="n">
        <v>0.03196</v>
      </c>
      <c r="BB38" s="77" t="n">
        <v>0.08403</v>
      </c>
      <c r="BC38" s="77" t="n">
        <v>0.0254</v>
      </c>
      <c r="BD38" s="78"/>
      <c r="BE38" s="76"/>
    </row>
    <row r="39" customFormat="false" ht="15" hidden="false" customHeight="false" outlineLevel="0" collapsed="false">
      <c r="A39" s="67" t="n">
        <f aca="false">A38+1</f>
        <v>37</v>
      </c>
      <c r="B39" s="76" t="n">
        <v>27</v>
      </c>
      <c r="C39" s="77" t="n">
        <v>0.01681</v>
      </c>
      <c r="D39" s="77" t="n">
        <v>0.01681</v>
      </c>
      <c r="E39" s="77" t="n">
        <v>0.01681</v>
      </c>
      <c r="F39" s="77" t="n">
        <v>0.01637</v>
      </c>
      <c r="G39" s="77" t="n">
        <v>0.03529</v>
      </c>
      <c r="H39" s="77" t="n">
        <v>0.01681</v>
      </c>
      <c r="I39" s="77" t="n">
        <v>0.02136</v>
      </c>
      <c r="J39" s="77" t="n">
        <v>0.01673</v>
      </c>
      <c r="K39" s="77" t="n">
        <v>0.01681</v>
      </c>
      <c r="L39" s="77" t="n">
        <v>0.01681</v>
      </c>
      <c r="M39" s="77" t="n">
        <v>0.01681</v>
      </c>
      <c r="N39" s="77" t="n">
        <v>0.01681</v>
      </c>
      <c r="O39" s="77" t="n">
        <v>0.01681</v>
      </c>
      <c r="P39" s="77" t="n">
        <v>0.04319</v>
      </c>
      <c r="Q39" s="77" t="n">
        <v>0.04571</v>
      </c>
      <c r="R39" s="77" t="n">
        <v>0.01681</v>
      </c>
      <c r="S39" s="77" t="n">
        <v>0.01681</v>
      </c>
      <c r="T39" s="77" t="n">
        <v>0.01681</v>
      </c>
      <c r="U39" s="77" t="n">
        <v>0.0056</v>
      </c>
      <c r="V39" s="77" t="n">
        <v>0.01681</v>
      </c>
      <c r="W39" s="77" t="n">
        <v>0.01681</v>
      </c>
      <c r="X39" s="77" t="n">
        <v>0.01681</v>
      </c>
      <c r="Y39" s="77" t="n">
        <v>0.01681</v>
      </c>
      <c r="Z39" s="77" t="n">
        <v>0.02835</v>
      </c>
      <c r="AA39" s="77" t="n">
        <v>0.0399</v>
      </c>
      <c r="AB39" s="77" t="n">
        <v>0.01681</v>
      </c>
      <c r="AC39" s="77" t="n">
        <v>0.04395</v>
      </c>
      <c r="AD39" s="77" t="n">
        <v>0.0626</v>
      </c>
      <c r="AE39" s="77" t="n">
        <v>0.01681</v>
      </c>
      <c r="AF39" s="77" t="n">
        <v>0.01681</v>
      </c>
      <c r="AG39" s="77" t="n">
        <v>0.01681</v>
      </c>
      <c r="AH39" s="77" t="n">
        <v>0.02887</v>
      </c>
      <c r="AI39" s="77" t="n">
        <v>0.0056</v>
      </c>
      <c r="AJ39" s="77" t="n">
        <v>0.01275</v>
      </c>
      <c r="AK39" s="77" t="n">
        <v>0.03328</v>
      </c>
      <c r="AL39" s="77" t="n">
        <v>0.07978</v>
      </c>
      <c r="AM39" s="77" t="n">
        <v>0.02214</v>
      </c>
      <c r="AN39" s="77" t="n">
        <v>0.04248</v>
      </c>
      <c r="AO39" s="77" t="n">
        <v>0.04424</v>
      </c>
      <c r="AP39" s="77" t="n">
        <v>0.05755</v>
      </c>
      <c r="AQ39" s="77" t="n">
        <v>0.02907</v>
      </c>
      <c r="AR39" s="77" t="n">
        <v>0.06472</v>
      </c>
      <c r="AS39" s="77" t="n">
        <v>0.00718</v>
      </c>
      <c r="AT39" s="77" t="n">
        <v>0.04362</v>
      </c>
      <c r="AU39" s="77" t="n">
        <v>0.07723</v>
      </c>
      <c r="AV39" s="77" t="n">
        <v>0.04117</v>
      </c>
      <c r="AW39" s="77" t="n">
        <v>0.02894</v>
      </c>
      <c r="AX39" s="77" t="n">
        <v>0.07751</v>
      </c>
      <c r="AY39" s="77" t="n">
        <v>0.02132</v>
      </c>
      <c r="AZ39" s="77" t="n">
        <v>0.02383</v>
      </c>
      <c r="BA39" s="77" t="n">
        <v>0.03224</v>
      </c>
      <c r="BB39" s="77" t="n">
        <v>0.08307</v>
      </c>
      <c r="BC39" s="77" t="n">
        <v>0.02541</v>
      </c>
      <c r="BD39" s="78"/>
      <c r="BE39" s="76"/>
    </row>
    <row r="40" customFormat="false" ht="15" hidden="false" customHeight="false" outlineLevel="0" collapsed="false">
      <c r="A40" s="67" t="n">
        <f aca="false">A39+1</f>
        <v>38</v>
      </c>
      <c r="B40" s="76" t="n">
        <v>28</v>
      </c>
      <c r="C40" s="77" t="n">
        <v>0.01745</v>
      </c>
      <c r="D40" s="77" t="n">
        <v>0.01745</v>
      </c>
      <c r="E40" s="77" t="n">
        <v>0.01745</v>
      </c>
      <c r="F40" s="77" t="n">
        <v>0.01702</v>
      </c>
      <c r="G40" s="77" t="n">
        <v>0.03549</v>
      </c>
      <c r="H40" s="77" t="n">
        <v>0.01745</v>
      </c>
      <c r="I40" s="77" t="n">
        <v>0.02194</v>
      </c>
      <c r="J40" s="77" t="n">
        <v>0.01737</v>
      </c>
      <c r="K40" s="77" t="n">
        <v>0.01745</v>
      </c>
      <c r="L40" s="77" t="n">
        <v>0.01745</v>
      </c>
      <c r="M40" s="77" t="n">
        <v>0.01745</v>
      </c>
      <c r="N40" s="77" t="n">
        <v>0.01745</v>
      </c>
      <c r="O40" s="77" t="n">
        <v>0.01745</v>
      </c>
      <c r="P40" s="77" t="n">
        <v>0.04326</v>
      </c>
      <c r="Q40" s="77" t="n">
        <v>0.04562</v>
      </c>
      <c r="R40" s="77" t="n">
        <v>0.01745</v>
      </c>
      <c r="S40" s="77" t="n">
        <v>0.01745</v>
      </c>
      <c r="T40" s="77" t="n">
        <v>0.01745</v>
      </c>
      <c r="U40" s="77" t="n">
        <v>0.00604</v>
      </c>
      <c r="V40" s="77" t="n">
        <v>0.01745</v>
      </c>
      <c r="W40" s="77" t="n">
        <v>0.01745</v>
      </c>
      <c r="X40" s="77" t="n">
        <v>0.01745</v>
      </c>
      <c r="Y40" s="77" t="n">
        <v>0.01745</v>
      </c>
      <c r="Z40" s="77" t="n">
        <v>0.02874</v>
      </c>
      <c r="AA40" s="77" t="n">
        <v>0.04001</v>
      </c>
      <c r="AB40" s="77" t="n">
        <v>0.01745</v>
      </c>
      <c r="AC40" s="77" t="n">
        <v>0.04395</v>
      </c>
      <c r="AD40" s="77" t="n">
        <v>0.06201</v>
      </c>
      <c r="AE40" s="77" t="n">
        <v>0.01745</v>
      </c>
      <c r="AF40" s="77" t="n">
        <v>0.01745</v>
      </c>
      <c r="AG40" s="77" t="n">
        <v>0.01745</v>
      </c>
      <c r="AH40" s="77" t="n">
        <v>0.02934</v>
      </c>
      <c r="AI40" s="77" t="n">
        <v>0.00604</v>
      </c>
      <c r="AJ40" s="77" t="n">
        <v>0.01269</v>
      </c>
      <c r="AK40" s="77" t="n">
        <v>0.03325</v>
      </c>
      <c r="AL40" s="77" t="n">
        <v>0.079</v>
      </c>
      <c r="AM40" s="77" t="n">
        <v>0.02214</v>
      </c>
      <c r="AN40" s="77" t="n">
        <v>0.0425</v>
      </c>
      <c r="AO40" s="77" t="n">
        <v>0.04421</v>
      </c>
      <c r="AP40" s="77" t="n">
        <v>0.05715</v>
      </c>
      <c r="AQ40" s="77" t="n">
        <v>0.02942</v>
      </c>
      <c r="AR40" s="77" t="n">
        <v>0.0644</v>
      </c>
      <c r="AS40" s="77" t="n">
        <v>0.00727</v>
      </c>
      <c r="AT40" s="77" t="n">
        <v>0.04361</v>
      </c>
      <c r="AU40" s="77" t="n">
        <v>0.07672</v>
      </c>
      <c r="AV40" s="77" t="n">
        <v>0.04129</v>
      </c>
      <c r="AW40" s="77" t="n">
        <v>0.02925</v>
      </c>
      <c r="AX40" s="77" t="n">
        <v>0.07686</v>
      </c>
      <c r="AY40" s="77" t="n">
        <v>0.02181</v>
      </c>
      <c r="AZ40" s="77" t="n">
        <v>0.02435</v>
      </c>
      <c r="BA40" s="77" t="n">
        <v>0.03251</v>
      </c>
      <c r="BB40" s="77" t="n">
        <v>0.08215</v>
      </c>
      <c r="BC40" s="77" t="n">
        <v>0.02541</v>
      </c>
      <c r="BD40" s="78"/>
      <c r="BE40" s="76"/>
    </row>
    <row r="41" customFormat="false" ht="15" hidden="false" customHeight="false" outlineLevel="0" collapsed="false">
      <c r="A41" s="67" t="n">
        <f aca="false">A40+1</f>
        <v>39</v>
      </c>
      <c r="B41" s="76" t="n">
        <v>29</v>
      </c>
      <c r="C41" s="77" t="n">
        <v>0.01808</v>
      </c>
      <c r="D41" s="77" t="n">
        <v>0.01808</v>
      </c>
      <c r="E41" s="77" t="n">
        <v>0.01808</v>
      </c>
      <c r="F41" s="77" t="n">
        <v>0.01766</v>
      </c>
      <c r="G41" s="77" t="n">
        <v>0.03567</v>
      </c>
      <c r="H41" s="77" t="n">
        <v>0.01808</v>
      </c>
      <c r="I41" s="77" t="n">
        <v>0.0225</v>
      </c>
      <c r="J41" s="77" t="n">
        <v>0.018</v>
      </c>
      <c r="K41" s="77" t="n">
        <v>0.01808</v>
      </c>
      <c r="L41" s="77" t="n">
        <v>0.01808</v>
      </c>
      <c r="M41" s="77" t="n">
        <v>0.01808</v>
      </c>
      <c r="N41" s="77" t="n">
        <v>0.01808</v>
      </c>
      <c r="O41" s="77" t="n">
        <v>0.01808</v>
      </c>
      <c r="P41" s="77" t="n">
        <v>0.04332</v>
      </c>
      <c r="Q41" s="77" t="n">
        <v>0.04554</v>
      </c>
      <c r="R41" s="77" t="n">
        <v>0.01808</v>
      </c>
      <c r="S41" s="77" t="n">
        <v>0.01808</v>
      </c>
      <c r="T41" s="77" t="n">
        <v>0.01808</v>
      </c>
      <c r="U41" s="77" t="n">
        <v>0.00652</v>
      </c>
      <c r="V41" s="77" t="n">
        <v>0.01808</v>
      </c>
      <c r="W41" s="77" t="n">
        <v>0.01808</v>
      </c>
      <c r="X41" s="77" t="n">
        <v>0.01808</v>
      </c>
      <c r="Y41" s="77" t="n">
        <v>0.01808</v>
      </c>
      <c r="Z41" s="77" t="n">
        <v>0.02911</v>
      </c>
      <c r="AA41" s="77" t="n">
        <v>0.0401</v>
      </c>
      <c r="AB41" s="77" t="n">
        <v>0.01808</v>
      </c>
      <c r="AC41" s="77" t="n">
        <v>0.04395</v>
      </c>
      <c r="AD41" s="77" t="n">
        <v>0.06145</v>
      </c>
      <c r="AE41" s="77" t="n">
        <v>0.01808</v>
      </c>
      <c r="AF41" s="77" t="n">
        <v>0.01808</v>
      </c>
      <c r="AG41" s="77" t="n">
        <v>0.01808</v>
      </c>
      <c r="AH41" s="77" t="n">
        <v>0.02977</v>
      </c>
      <c r="AI41" s="77" t="n">
        <v>0.00652</v>
      </c>
      <c r="AJ41" s="77" t="n">
        <v>0.01263</v>
      </c>
      <c r="AK41" s="77" t="n">
        <v>0.03322</v>
      </c>
      <c r="AL41" s="77" t="n">
        <v>0.07825</v>
      </c>
      <c r="AM41" s="77" t="n">
        <v>0.02219</v>
      </c>
      <c r="AN41" s="77" t="n">
        <v>0.04252</v>
      </c>
      <c r="AO41" s="77" t="n">
        <v>0.04418</v>
      </c>
      <c r="AP41" s="77" t="n">
        <v>0.05676</v>
      </c>
      <c r="AQ41" s="77" t="n">
        <v>0.02975</v>
      </c>
      <c r="AR41" s="77" t="n">
        <v>0.06409</v>
      </c>
      <c r="AS41" s="77" t="n">
        <v>0.00739</v>
      </c>
      <c r="AT41" s="77" t="n">
        <v>0.0436</v>
      </c>
      <c r="AU41" s="77" t="n">
        <v>0.07619</v>
      </c>
      <c r="AV41" s="77" t="n">
        <v>0.0414</v>
      </c>
      <c r="AW41" s="77" t="n">
        <v>0.02956</v>
      </c>
      <c r="AX41" s="77" t="n">
        <v>0.07621</v>
      </c>
      <c r="AY41" s="77" t="n">
        <v>0.02229</v>
      </c>
      <c r="AZ41" s="77" t="n">
        <v>0.02486</v>
      </c>
      <c r="BA41" s="77" t="n">
        <v>0.03277</v>
      </c>
      <c r="BB41" s="77" t="n">
        <v>0.08128</v>
      </c>
      <c r="BC41" s="77" t="n">
        <v>0.02541</v>
      </c>
      <c r="BD41" s="78"/>
      <c r="BE41" s="76"/>
    </row>
    <row r="42" customFormat="false" ht="15" hidden="false" customHeight="false" outlineLevel="0" collapsed="false">
      <c r="A42" s="67" t="n">
        <f aca="false">A41+1</f>
        <v>40</v>
      </c>
      <c r="B42" s="79" t="n">
        <v>30</v>
      </c>
      <c r="C42" s="80" t="n">
        <v>0.01869</v>
      </c>
      <c r="D42" s="80" t="n">
        <v>0.01869</v>
      </c>
      <c r="E42" s="80" t="n">
        <v>0.01869</v>
      </c>
      <c r="F42" s="80" t="n">
        <v>0.01828</v>
      </c>
      <c r="G42" s="80" t="n">
        <v>0.03584</v>
      </c>
      <c r="H42" s="80" t="n">
        <v>0.01869</v>
      </c>
      <c r="I42" s="80" t="n">
        <v>0.02303</v>
      </c>
      <c r="J42" s="80" t="n">
        <v>0.01861</v>
      </c>
      <c r="K42" s="80" t="n">
        <v>0.01869</v>
      </c>
      <c r="L42" s="80" t="n">
        <v>0.01869</v>
      </c>
      <c r="M42" s="80" t="n">
        <v>0.01869</v>
      </c>
      <c r="N42" s="80" t="n">
        <v>0.01869</v>
      </c>
      <c r="O42" s="80" t="n">
        <v>0.01869</v>
      </c>
      <c r="P42" s="80" t="n">
        <v>0.04337</v>
      </c>
      <c r="Q42" s="80" t="n">
        <v>0.04545</v>
      </c>
      <c r="R42" s="80" t="n">
        <v>0.01869</v>
      </c>
      <c r="S42" s="80" t="n">
        <v>0.01869</v>
      </c>
      <c r="T42" s="80" t="n">
        <v>0.01869</v>
      </c>
      <c r="U42" s="80" t="n">
        <v>0.00701</v>
      </c>
      <c r="V42" s="80" t="n">
        <v>0.01869</v>
      </c>
      <c r="W42" s="80" t="n">
        <v>0.01869</v>
      </c>
      <c r="X42" s="80" t="n">
        <v>0.01869</v>
      </c>
      <c r="Y42" s="80" t="n">
        <v>0.01869</v>
      </c>
      <c r="Z42" s="80" t="n">
        <v>0.02947</v>
      </c>
      <c r="AA42" s="80" t="n">
        <v>0.04019</v>
      </c>
      <c r="AB42" s="80" t="n">
        <v>0.01869</v>
      </c>
      <c r="AC42" s="80" t="n">
        <v>0.04394</v>
      </c>
      <c r="AD42" s="80" t="n">
        <v>0.06091</v>
      </c>
      <c r="AE42" s="80" t="n">
        <v>0.01869</v>
      </c>
      <c r="AF42" s="80" t="n">
        <v>0.01869</v>
      </c>
      <c r="AG42" s="80" t="n">
        <v>0.01869</v>
      </c>
      <c r="AH42" s="80" t="n">
        <v>0.03018</v>
      </c>
      <c r="AI42" s="80" t="n">
        <v>0.00701</v>
      </c>
      <c r="AJ42" s="80" t="n">
        <v>0.01258</v>
      </c>
      <c r="AK42" s="80" t="n">
        <v>0.03322</v>
      </c>
      <c r="AL42" s="80" t="n">
        <v>0.07753</v>
      </c>
      <c r="AM42" s="80" t="n">
        <v>0.0223</v>
      </c>
      <c r="AN42" s="80" t="n">
        <v>0.04254</v>
      </c>
      <c r="AO42" s="80" t="n">
        <v>0.04416</v>
      </c>
      <c r="AP42" s="80" t="n">
        <v>0.05637</v>
      </c>
      <c r="AQ42" s="80" t="n">
        <v>0.03008</v>
      </c>
      <c r="AR42" s="80" t="n">
        <v>0.06378</v>
      </c>
      <c r="AS42" s="80" t="n">
        <v>0.00757</v>
      </c>
      <c r="AT42" s="80" t="n">
        <v>0.04359</v>
      </c>
      <c r="AU42" s="80" t="n">
        <v>0.07566</v>
      </c>
      <c r="AV42" s="80" t="n">
        <v>0.04148</v>
      </c>
      <c r="AW42" s="80" t="n">
        <v>0.02986</v>
      </c>
      <c r="AX42" s="80" t="n">
        <v>0.07559</v>
      </c>
      <c r="AY42" s="80" t="n">
        <v>0.02277</v>
      </c>
      <c r="AZ42" s="80" t="n">
        <v>0.02534</v>
      </c>
      <c r="BA42" s="80" t="n">
        <v>0.03302</v>
      </c>
      <c r="BB42" s="80" t="n">
        <v>0.08044</v>
      </c>
      <c r="BC42" s="80" t="n">
        <v>0.02541</v>
      </c>
      <c r="BD42" s="78"/>
      <c r="BE42" s="76"/>
    </row>
    <row r="43" customFormat="false" ht="15" hidden="false" customHeight="false" outlineLevel="0" collapsed="false">
      <c r="A43" s="67" t="n">
        <f aca="false">A42+1</f>
        <v>41</v>
      </c>
      <c r="B43" s="76" t="n">
        <v>31</v>
      </c>
      <c r="C43" s="77" t="n">
        <v>0.01929</v>
      </c>
      <c r="D43" s="77" t="n">
        <v>0.01929</v>
      </c>
      <c r="E43" s="77" t="n">
        <v>0.01929</v>
      </c>
      <c r="F43" s="77" t="n">
        <v>0.01888</v>
      </c>
      <c r="G43" s="77" t="n">
        <v>0.036</v>
      </c>
      <c r="H43" s="77" t="n">
        <v>0.01929</v>
      </c>
      <c r="I43" s="77" t="n">
        <v>0.02354</v>
      </c>
      <c r="J43" s="77" t="n">
        <v>0.01921</v>
      </c>
      <c r="K43" s="77" t="n">
        <v>0.01929</v>
      </c>
      <c r="L43" s="77" t="n">
        <v>0.01929</v>
      </c>
      <c r="M43" s="77" t="n">
        <v>0.01929</v>
      </c>
      <c r="N43" s="77" t="n">
        <v>0.01929</v>
      </c>
      <c r="O43" s="77" t="n">
        <v>0.01929</v>
      </c>
      <c r="P43" s="77" t="n">
        <v>0.0434</v>
      </c>
      <c r="Q43" s="77" t="n">
        <v>0.04537</v>
      </c>
      <c r="R43" s="77" t="n">
        <v>0.01929</v>
      </c>
      <c r="S43" s="77" t="n">
        <v>0.01929</v>
      </c>
      <c r="T43" s="77" t="n">
        <v>0.01929</v>
      </c>
      <c r="U43" s="77" t="n">
        <v>0.00751</v>
      </c>
      <c r="V43" s="77" t="n">
        <v>0.01929</v>
      </c>
      <c r="W43" s="77" t="n">
        <v>0.01929</v>
      </c>
      <c r="X43" s="77" t="n">
        <v>0.01929</v>
      </c>
      <c r="Y43" s="77" t="n">
        <v>0.01929</v>
      </c>
      <c r="Z43" s="77" t="n">
        <v>0.02981</v>
      </c>
      <c r="AA43" s="77" t="n">
        <v>0.04028</v>
      </c>
      <c r="AB43" s="77" t="n">
        <v>0.01929</v>
      </c>
      <c r="AC43" s="77" t="n">
        <v>0.04393</v>
      </c>
      <c r="AD43" s="77" t="n">
        <v>0.06039</v>
      </c>
      <c r="AE43" s="77" t="n">
        <v>0.01929</v>
      </c>
      <c r="AF43" s="77" t="n">
        <v>0.01929</v>
      </c>
      <c r="AG43" s="77" t="n">
        <v>0.01929</v>
      </c>
      <c r="AH43" s="77" t="n">
        <v>0.03056</v>
      </c>
      <c r="AI43" s="77" t="n">
        <v>0.00751</v>
      </c>
      <c r="AJ43" s="77" t="n">
        <v>0.01253</v>
      </c>
      <c r="AK43" s="77" t="n">
        <v>0.03324</v>
      </c>
      <c r="AL43" s="77" t="n">
        <v>0.07683</v>
      </c>
      <c r="AM43" s="77" t="n">
        <v>0.02247</v>
      </c>
      <c r="AN43" s="77" t="n">
        <v>0.04255</v>
      </c>
      <c r="AO43" s="77" t="n">
        <v>0.04412</v>
      </c>
      <c r="AP43" s="77" t="n">
        <v>0.05601</v>
      </c>
      <c r="AQ43" s="77" t="n">
        <v>0.03039</v>
      </c>
      <c r="AR43" s="77" t="n">
        <v>0.06349</v>
      </c>
      <c r="AS43" s="77" t="n">
        <v>0.00781</v>
      </c>
      <c r="AT43" s="77" t="n">
        <v>0.04358</v>
      </c>
      <c r="AU43" s="77" t="n">
        <v>0.07513</v>
      </c>
      <c r="AV43" s="77" t="n">
        <v>0.04156</v>
      </c>
      <c r="AW43" s="77" t="n">
        <v>0.03016</v>
      </c>
      <c r="AX43" s="77" t="n">
        <v>0.07498</v>
      </c>
      <c r="AY43" s="77" t="n">
        <v>0.02324</v>
      </c>
      <c r="AZ43" s="77" t="n">
        <v>0.02579</v>
      </c>
      <c r="BA43" s="77" t="n">
        <v>0.03325</v>
      </c>
      <c r="BB43" s="77" t="n">
        <v>0.07964</v>
      </c>
      <c r="BC43" s="77" t="n">
        <v>0.02541</v>
      </c>
      <c r="BD43" s="78"/>
      <c r="BE43" s="76"/>
    </row>
    <row r="44" customFormat="false" ht="15" hidden="false" customHeight="false" outlineLevel="0" collapsed="false">
      <c r="A44" s="67" t="n">
        <f aca="false">A43+1</f>
        <v>42</v>
      </c>
      <c r="B44" s="76" t="n">
        <v>32</v>
      </c>
      <c r="C44" s="77" t="n">
        <v>0.01986</v>
      </c>
      <c r="D44" s="77" t="n">
        <v>0.01986</v>
      </c>
      <c r="E44" s="77" t="n">
        <v>0.01986</v>
      </c>
      <c r="F44" s="77" t="n">
        <v>0.01947</v>
      </c>
      <c r="G44" s="77" t="n">
        <v>0.03616</v>
      </c>
      <c r="H44" s="77" t="n">
        <v>0.01986</v>
      </c>
      <c r="I44" s="77" t="n">
        <v>0.02403</v>
      </c>
      <c r="J44" s="77" t="n">
        <v>0.01978</v>
      </c>
      <c r="K44" s="77" t="n">
        <v>0.01986</v>
      </c>
      <c r="L44" s="77" t="n">
        <v>0.01986</v>
      </c>
      <c r="M44" s="77" t="n">
        <v>0.01986</v>
      </c>
      <c r="N44" s="77" t="n">
        <v>0.01986</v>
      </c>
      <c r="O44" s="77" t="n">
        <v>0.01986</v>
      </c>
      <c r="P44" s="77" t="n">
        <v>0.04343</v>
      </c>
      <c r="Q44" s="77" t="n">
        <v>0.0453</v>
      </c>
      <c r="R44" s="77" t="n">
        <v>0.01986</v>
      </c>
      <c r="S44" s="77" t="n">
        <v>0.01986</v>
      </c>
      <c r="T44" s="77" t="n">
        <v>0.01986</v>
      </c>
      <c r="U44" s="77" t="n">
        <v>0.00802</v>
      </c>
      <c r="V44" s="77" t="n">
        <v>0.01986</v>
      </c>
      <c r="W44" s="77" t="n">
        <v>0.01986</v>
      </c>
      <c r="X44" s="77" t="n">
        <v>0.01986</v>
      </c>
      <c r="Y44" s="77" t="n">
        <v>0.01986</v>
      </c>
      <c r="Z44" s="77" t="n">
        <v>0.03013</v>
      </c>
      <c r="AA44" s="77" t="n">
        <v>0.04035</v>
      </c>
      <c r="AB44" s="77" t="n">
        <v>0.01986</v>
      </c>
      <c r="AC44" s="77" t="n">
        <v>0.04391</v>
      </c>
      <c r="AD44" s="77" t="n">
        <v>0.0599</v>
      </c>
      <c r="AE44" s="77" t="n">
        <v>0.01986</v>
      </c>
      <c r="AF44" s="77" t="n">
        <v>0.01986</v>
      </c>
      <c r="AG44" s="77" t="n">
        <v>0.01986</v>
      </c>
      <c r="AH44" s="77" t="n">
        <v>0.03091</v>
      </c>
      <c r="AI44" s="77" t="n">
        <v>0.00802</v>
      </c>
      <c r="AJ44" s="77" t="n">
        <v>0.01247</v>
      </c>
      <c r="AK44" s="77" t="n">
        <v>0.03329</v>
      </c>
      <c r="AL44" s="77" t="n">
        <v>0.07617</v>
      </c>
      <c r="AM44" s="77" t="n">
        <v>0.02268</v>
      </c>
      <c r="AN44" s="77" t="n">
        <v>0.04256</v>
      </c>
      <c r="AO44" s="77" t="n">
        <v>0.04409</v>
      </c>
      <c r="AP44" s="77" t="n">
        <v>0.05565</v>
      </c>
      <c r="AQ44" s="77" t="n">
        <v>0.03069</v>
      </c>
      <c r="AR44" s="77" t="n">
        <v>0.06321</v>
      </c>
      <c r="AS44" s="77" t="n">
        <v>0.00811</v>
      </c>
      <c r="AT44" s="77" t="n">
        <v>0.04356</v>
      </c>
      <c r="AU44" s="77" t="n">
        <v>0.0746</v>
      </c>
      <c r="AV44" s="77" t="n">
        <v>0.04163</v>
      </c>
      <c r="AW44" s="77" t="n">
        <v>0.03044</v>
      </c>
      <c r="AX44" s="77" t="n">
        <v>0.07439</v>
      </c>
      <c r="AY44" s="77" t="n">
        <v>0.0237</v>
      </c>
      <c r="AZ44" s="77" t="n">
        <v>0.02623</v>
      </c>
      <c r="BA44" s="77" t="n">
        <v>0.03348</v>
      </c>
      <c r="BB44" s="77" t="n">
        <v>0.07888</v>
      </c>
      <c r="BC44" s="77" t="n">
        <v>0.02541</v>
      </c>
      <c r="BD44" s="78"/>
      <c r="BE44" s="76"/>
    </row>
    <row r="45" customFormat="false" ht="15" hidden="false" customHeight="false" outlineLevel="0" collapsed="false">
      <c r="A45" s="67" t="n">
        <f aca="false">A44+1</f>
        <v>43</v>
      </c>
      <c r="B45" s="76" t="n">
        <v>33</v>
      </c>
      <c r="C45" s="77" t="n">
        <v>0.02042</v>
      </c>
      <c r="D45" s="77" t="n">
        <v>0.02042</v>
      </c>
      <c r="E45" s="77" t="n">
        <v>0.02042</v>
      </c>
      <c r="F45" s="77" t="n">
        <v>0.02003</v>
      </c>
      <c r="G45" s="77" t="n">
        <v>0.03631</v>
      </c>
      <c r="H45" s="77" t="n">
        <v>0.02042</v>
      </c>
      <c r="I45" s="77" t="n">
        <v>0.0245</v>
      </c>
      <c r="J45" s="77" t="n">
        <v>0.02034</v>
      </c>
      <c r="K45" s="77" t="n">
        <v>0.02042</v>
      </c>
      <c r="L45" s="77" t="n">
        <v>0.02042</v>
      </c>
      <c r="M45" s="77" t="n">
        <v>0.02042</v>
      </c>
      <c r="N45" s="77" t="n">
        <v>0.02042</v>
      </c>
      <c r="O45" s="77" t="n">
        <v>0.02042</v>
      </c>
      <c r="P45" s="77" t="n">
        <v>0.04345</v>
      </c>
      <c r="Q45" s="77" t="n">
        <v>0.04522</v>
      </c>
      <c r="R45" s="77" t="n">
        <v>0.02042</v>
      </c>
      <c r="S45" s="77" t="n">
        <v>0.02042</v>
      </c>
      <c r="T45" s="77" t="n">
        <v>0.02042</v>
      </c>
      <c r="U45" s="77" t="n">
        <v>0.00853</v>
      </c>
      <c r="V45" s="77" t="n">
        <v>0.02042</v>
      </c>
      <c r="W45" s="77" t="n">
        <v>0.02042</v>
      </c>
      <c r="X45" s="77" t="n">
        <v>0.02042</v>
      </c>
      <c r="Y45" s="77" t="n">
        <v>0.02042</v>
      </c>
      <c r="Z45" s="77" t="n">
        <v>0.03044</v>
      </c>
      <c r="AA45" s="77" t="n">
        <v>0.04042</v>
      </c>
      <c r="AB45" s="77" t="n">
        <v>0.02042</v>
      </c>
      <c r="AC45" s="77" t="n">
        <v>0.04389</v>
      </c>
      <c r="AD45" s="77" t="n">
        <v>0.05943</v>
      </c>
      <c r="AE45" s="77" t="n">
        <v>0.02042</v>
      </c>
      <c r="AF45" s="77" t="n">
        <v>0.02042</v>
      </c>
      <c r="AG45" s="77" t="n">
        <v>0.02042</v>
      </c>
      <c r="AH45" s="77" t="n">
        <v>0.03125</v>
      </c>
      <c r="AI45" s="77" t="n">
        <v>0.00853</v>
      </c>
      <c r="AJ45" s="77" t="n">
        <v>0.0124</v>
      </c>
      <c r="AK45" s="77" t="n">
        <v>0.03336</v>
      </c>
      <c r="AL45" s="77" t="n">
        <v>0.07553</v>
      </c>
      <c r="AM45" s="77" t="n">
        <v>0.02293</v>
      </c>
      <c r="AN45" s="77" t="n">
        <v>0.04256</v>
      </c>
      <c r="AO45" s="77" t="n">
        <v>0.04406</v>
      </c>
      <c r="AP45" s="77" t="n">
        <v>0.05531</v>
      </c>
      <c r="AQ45" s="77" t="n">
        <v>0.03097</v>
      </c>
      <c r="AR45" s="77" t="n">
        <v>0.06293</v>
      </c>
      <c r="AS45" s="77" t="n">
        <v>0.00845</v>
      </c>
      <c r="AT45" s="77" t="n">
        <v>0.04355</v>
      </c>
      <c r="AU45" s="77" t="n">
        <v>0.07407</v>
      </c>
      <c r="AV45" s="77" t="n">
        <v>0.04169</v>
      </c>
      <c r="AW45" s="77" t="n">
        <v>0.03072</v>
      </c>
      <c r="AX45" s="77" t="n">
        <v>0.07383</v>
      </c>
      <c r="AY45" s="77" t="n">
        <v>0.02414</v>
      </c>
      <c r="AZ45" s="77" t="n">
        <v>0.02665</v>
      </c>
      <c r="BA45" s="77" t="n">
        <v>0.0337</v>
      </c>
      <c r="BB45" s="77" t="n">
        <v>0.07815</v>
      </c>
      <c r="BC45" s="77" t="n">
        <v>0.0254</v>
      </c>
      <c r="BD45" s="78"/>
      <c r="BE45" s="76"/>
    </row>
    <row r="46" customFormat="false" ht="15" hidden="false" customHeight="false" outlineLevel="0" collapsed="false">
      <c r="A46" s="67" t="n">
        <f aca="false">A45+1</f>
        <v>44</v>
      </c>
      <c r="B46" s="76" t="n">
        <v>34</v>
      </c>
      <c r="C46" s="77" t="n">
        <v>0.02095</v>
      </c>
      <c r="D46" s="77" t="n">
        <v>0.02095</v>
      </c>
      <c r="E46" s="77" t="n">
        <v>0.02095</v>
      </c>
      <c r="F46" s="77" t="n">
        <v>0.02058</v>
      </c>
      <c r="G46" s="77" t="n">
        <v>0.03645</v>
      </c>
      <c r="H46" s="77" t="n">
        <v>0.02095</v>
      </c>
      <c r="I46" s="77" t="n">
        <v>0.02495</v>
      </c>
      <c r="J46" s="77" t="n">
        <v>0.02088</v>
      </c>
      <c r="K46" s="77" t="n">
        <v>0.02095</v>
      </c>
      <c r="L46" s="77" t="n">
        <v>0.02095</v>
      </c>
      <c r="M46" s="77" t="n">
        <v>0.02095</v>
      </c>
      <c r="N46" s="77" t="n">
        <v>0.02095</v>
      </c>
      <c r="O46" s="77" t="n">
        <v>0.02095</v>
      </c>
      <c r="P46" s="77" t="n">
        <v>0.04346</v>
      </c>
      <c r="Q46" s="77" t="n">
        <v>0.04515</v>
      </c>
      <c r="R46" s="77" t="n">
        <v>0.02095</v>
      </c>
      <c r="S46" s="77" t="n">
        <v>0.02095</v>
      </c>
      <c r="T46" s="77" t="n">
        <v>0.02095</v>
      </c>
      <c r="U46" s="77" t="n">
        <v>0.00903</v>
      </c>
      <c r="V46" s="77" t="n">
        <v>0.02095</v>
      </c>
      <c r="W46" s="77" t="n">
        <v>0.02095</v>
      </c>
      <c r="X46" s="77" t="n">
        <v>0.02095</v>
      </c>
      <c r="Y46" s="77" t="n">
        <v>0.02095</v>
      </c>
      <c r="Z46" s="77" t="n">
        <v>0.03074</v>
      </c>
      <c r="AA46" s="77" t="n">
        <v>0.04049</v>
      </c>
      <c r="AB46" s="77" t="n">
        <v>0.02095</v>
      </c>
      <c r="AC46" s="77" t="n">
        <v>0.04387</v>
      </c>
      <c r="AD46" s="77" t="n">
        <v>0.05897</v>
      </c>
      <c r="AE46" s="77" t="n">
        <v>0.02095</v>
      </c>
      <c r="AF46" s="77" t="n">
        <v>0.02095</v>
      </c>
      <c r="AG46" s="77" t="n">
        <v>0.02095</v>
      </c>
      <c r="AH46" s="77" t="n">
        <v>0.03156</v>
      </c>
      <c r="AI46" s="77" t="n">
        <v>0.00903</v>
      </c>
      <c r="AJ46" s="77" t="n">
        <v>0.01231</v>
      </c>
      <c r="AK46" s="77" t="n">
        <v>0.03345</v>
      </c>
      <c r="AL46" s="77" t="n">
        <v>0.07492</v>
      </c>
      <c r="AM46" s="77" t="n">
        <v>0.0232</v>
      </c>
      <c r="AN46" s="77" t="n">
        <v>0.04257</v>
      </c>
      <c r="AO46" s="77" t="n">
        <v>0.04403</v>
      </c>
      <c r="AP46" s="77" t="n">
        <v>0.05498</v>
      </c>
      <c r="AQ46" s="77" t="n">
        <v>0.03125</v>
      </c>
      <c r="AR46" s="77" t="n">
        <v>0.06267</v>
      </c>
      <c r="AS46" s="77" t="n">
        <v>0.00881</v>
      </c>
      <c r="AT46" s="77" t="n">
        <v>0.04353</v>
      </c>
      <c r="AU46" s="77" t="n">
        <v>0.07356</v>
      </c>
      <c r="AV46" s="77" t="n">
        <v>0.04174</v>
      </c>
      <c r="AW46" s="77" t="n">
        <v>0.03099</v>
      </c>
      <c r="AX46" s="77" t="n">
        <v>0.07328</v>
      </c>
      <c r="AY46" s="77" t="n">
        <v>0.02457</v>
      </c>
      <c r="AZ46" s="77" t="n">
        <v>0.02704</v>
      </c>
      <c r="BA46" s="77" t="n">
        <v>0.0339</v>
      </c>
      <c r="BB46" s="77" t="n">
        <v>0.07746</v>
      </c>
      <c r="BC46" s="77" t="n">
        <v>0.02539</v>
      </c>
      <c r="BD46" s="78"/>
      <c r="BE46" s="76"/>
    </row>
    <row r="47" customFormat="false" ht="15" hidden="false" customHeight="false" outlineLevel="0" collapsed="false">
      <c r="A47" s="67" t="n">
        <f aca="false">A46+1</f>
        <v>45</v>
      </c>
      <c r="B47" s="79" t="n">
        <v>35</v>
      </c>
      <c r="C47" s="80" t="n">
        <v>0.02147</v>
      </c>
      <c r="D47" s="80" t="n">
        <v>0.02147</v>
      </c>
      <c r="E47" s="80" t="n">
        <v>0.02147</v>
      </c>
      <c r="F47" s="80" t="n">
        <v>0.02111</v>
      </c>
      <c r="G47" s="80" t="n">
        <v>0.03659</v>
      </c>
      <c r="H47" s="80" t="n">
        <v>0.02147</v>
      </c>
      <c r="I47" s="80" t="n">
        <v>0.02538</v>
      </c>
      <c r="J47" s="80" t="n">
        <v>0.0214</v>
      </c>
      <c r="K47" s="80" t="n">
        <v>0.02147</v>
      </c>
      <c r="L47" s="80" t="n">
        <v>0.02147</v>
      </c>
      <c r="M47" s="80" t="n">
        <v>0.02147</v>
      </c>
      <c r="N47" s="80" t="n">
        <v>0.02147</v>
      </c>
      <c r="O47" s="80" t="n">
        <v>0.02147</v>
      </c>
      <c r="P47" s="80" t="n">
        <v>0.04346</v>
      </c>
      <c r="Q47" s="80" t="n">
        <v>0.04508</v>
      </c>
      <c r="R47" s="80" t="n">
        <v>0.02147</v>
      </c>
      <c r="S47" s="80" t="n">
        <v>0.02147</v>
      </c>
      <c r="T47" s="80" t="n">
        <v>0.02147</v>
      </c>
      <c r="U47" s="80" t="n">
        <v>0.00953</v>
      </c>
      <c r="V47" s="80" t="n">
        <v>0.02147</v>
      </c>
      <c r="W47" s="80" t="n">
        <v>0.02147</v>
      </c>
      <c r="X47" s="80" t="n">
        <v>0.02147</v>
      </c>
      <c r="Y47" s="80" t="n">
        <v>0.02147</v>
      </c>
      <c r="Z47" s="80" t="n">
        <v>0.03102</v>
      </c>
      <c r="AA47" s="80" t="n">
        <v>0.04054</v>
      </c>
      <c r="AB47" s="80" t="n">
        <v>0.02147</v>
      </c>
      <c r="AC47" s="80" t="n">
        <v>0.04385</v>
      </c>
      <c r="AD47" s="80" t="n">
        <v>0.05854</v>
      </c>
      <c r="AE47" s="80" t="n">
        <v>0.02147</v>
      </c>
      <c r="AF47" s="80" t="n">
        <v>0.02147</v>
      </c>
      <c r="AG47" s="80" t="n">
        <v>0.02147</v>
      </c>
      <c r="AH47" s="80" t="n">
        <v>0.03186</v>
      </c>
      <c r="AI47" s="80" t="n">
        <v>0.00953</v>
      </c>
      <c r="AJ47" s="80" t="n">
        <v>0.0122</v>
      </c>
      <c r="AK47" s="80" t="n">
        <v>0.03355</v>
      </c>
      <c r="AL47" s="80" t="n">
        <v>0.07433</v>
      </c>
      <c r="AM47" s="80" t="n">
        <v>0.02349</v>
      </c>
      <c r="AN47" s="80" t="n">
        <v>0.04257</v>
      </c>
      <c r="AO47" s="80" t="n">
        <v>0.04399</v>
      </c>
      <c r="AP47" s="80" t="n">
        <v>0.05466</v>
      </c>
      <c r="AQ47" s="80" t="n">
        <v>0.03151</v>
      </c>
      <c r="AR47" s="80" t="n">
        <v>0.06241</v>
      </c>
      <c r="AS47" s="80" t="n">
        <v>0.00919</v>
      </c>
      <c r="AT47" s="80" t="n">
        <v>0.04351</v>
      </c>
      <c r="AU47" s="80" t="n">
        <v>0.07306</v>
      </c>
      <c r="AV47" s="80" t="n">
        <v>0.04178</v>
      </c>
      <c r="AW47" s="80" t="n">
        <v>0.03125</v>
      </c>
      <c r="AX47" s="80" t="n">
        <v>0.07275</v>
      </c>
      <c r="AY47" s="80" t="n">
        <v>0.02499</v>
      </c>
      <c r="AZ47" s="80" t="n">
        <v>0.02742</v>
      </c>
      <c r="BA47" s="80" t="n">
        <v>0.0341</v>
      </c>
      <c r="BB47" s="80" t="n">
        <v>0.07679</v>
      </c>
      <c r="BC47" s="80" t="n">
        <v>0.02537</v>
      </c>
      <c r="BD47" s="78"/>
      <c r="BE47" s="76"/>
    </row>
    <row r="48" customFormat="false" ht="15" hidden="false" customHeight="false" outlineLevel="0" collapsed="false">
      <c r="A48" s="67" t="n">
        <f aca="false">A47+1</f>
        <v>46</v>
      </c>
      <c r="B48" s="76" t="n">
        <v>36</v>
      </c>
      <c r="C48" s="77" t="n">
        <v>0.02197</v>
      </c>
      <c r="D48" s="77" t="n">
        <v>0.02197</v>
      </c>
      <c r="E48" s="77" t="n">
        <v>0.02197</v>
      </c>
      <c r="F48" s="77" t="n">
        <v>0.02161</v>
      </c>
      <c r="G48" s="77" t="n">
        <v>0.03672</v>
      </c>
      <c r="H48" s="77" t="n">
        <v>0.02197</v>
      </c>
      <c r="I48" s="77" t="n">
        <v>0.02579</v>
      </c>
      <c r="J48" s="77" t="n">
        <v>0.0219</v>
      </c>
      <c r="K48" s="77" t="n">
        <v>0.02197</v>
      </c>
      <c r="L48" s="77" t="n">
        <v>0.02197</v>
      </c>
      <c r="M48" s="77" t="n">
        <v>0.02197</v>
      </c>
      <c r="N48" s="77" t="n">
        <v>0.02197</v>
      </c>
      <c r="O48" s="77" t="n">
        <v>0.02197</v>
      </c>
      <c r="P48" s="77" t="n">
        <v>0.04346</v>
      </c>
      <c r="Q48" s="77" t="n">
        <v>0.04502</v>
      </c>
      <c r="R48" s="77" t="n">
        <v>0.02197</v>
      </c>
      <c r="S48" s="77" t="n">
        <v>0.02197</v>
      </c>
      <c r="T48" s="77" t="n">
        <v>0.02197</v>
      </c>
      <c r="U48" s="77" t="n">
        <v>0.01002</v>
      </c>
      <c r="V48" s="77" t="n">
        <v>0.02197</v>
      </c>
      <c r="W48" s="77" t="n">
        <v>0.02197</v>
      </c>
      <c r="X48" s="77" t="n">
        <v>0.02197</v>
      </c>
      <c r="Y48" s="77" t="n">
        <v>0.02197</v>
      </c>
      <c r="Z48" s="77" t="n">
        <v>0.03129</v>
      </c>
      <c r="AA48" s="77" t="n">
        <v>0.0406</v>
      </c>
      <c r="AB48" s="77" t="n">
        <v>0.02197</v>
      </c>
      <c r="AC48" s="77" t="n">
        <v>0.04383</v>
      </c>
      <c r="AD48" s="77" t="n">
        <v>0.05813</v>
      </c>
      <c r="AE48" s="77" t="n">
        <v>0.02197</v>
      </c>
      <c r="AF48" s="77" t="n">
        <v>0.02197</v>
      </c>
      <c r="AG48" s="77" t="n">
        <v>0.02197</v>
      </c>
      <c r="AH48" s="77" t="n">
        <v>0.03214</v>
      </c>
      <c r="AI48" s="77" t="n">
        <v>0.01002</v>
      </c>
      <c r="AJ48" s="77" t="n">
        <v>0.01206</v>
      </c>
      <c r="AK48" s="77" t="n">
        <v>0.03365</v>
      </c>
      <c r="AL48" s="77" t="n">
        <v>0.07377</v>
      </c>
      <c r="AM48" s="77" t="n">
        <v>0.0238</v>
      </c>
      <c r="AN48" s="77" t="n">
        <v>0.04257</v>
      </c>
      <c r="AO48" s="77" t="n">
        <v>0.04396</v>
      </c>
      <c r="AP48" s="77" t="n">
        <v>0.05436</v>
      </c>
      <c r="AQ48" s="77" t="n">
        <v>0.03176</v>
      </c>
      <c r="AR48" s="77" t="n">
        <v>0.06217</v>
      </c>
      <c r="AS48" s="77" t="n">
        <v>0.00959</v>
      </c>
      <c r="AT48" s="77" t="n">
        <v>0.04349</v>
      </c>
      <c r="AU48" s="77" t="n">
        <v>0.07257</v>
      </c>
      <c r="AV48" s="77" t="n">
        <v>0.04182</v>
      </c>
      <c r="AW48" s="77" t="n">
        <v>0.0315</v>
      </c>
      <c r="AX48" s="77" t="n">
        <v>0.07224</v>
      </c>
      <c r="AY48" s="77" t="n">
        <v>0.0254</v>
      </c>
      <c r="AZ48" s="77" t="n">
        <v>0.02779</v>
      </c>
      <c r="BA48" s="77" t="n">
        <v>0.03429</v>
      </c>
      <c r="BB48" s="77" t="n">
        <v>0.07616</v>
      </c>
      <c r="BC48" s="77" t="n">
        <v>0.02534</v>
      </c>
      <c r="BD48" s="78"/>
      <c r="BE48" s="76"/>
    </row>
    <row r="49" customFormat="false" ht="15" hidden="false" customHeight="false" outlineLevel="0" collapsed="false">
      <c r="A49" s="67" t="n">
        <f aca="false">A48+1</f>
        <v>47</v>
      </c>
      <c r="B49" s="76" t="n">
        <v>37</v>
      </c>
      <c r="C49" s="77" t="n">
        <v>0.02244</v>
      </c>
      <c r="D49" s="77" t="n">
        <v>0.02244</v>
      </c>
      <c r="E49" s="77" t="n">
        <v>0.02244</v>
      </c>
      <c r="F49" s="77" t="n">
        <v>0.0221</v>
      </c>
      <c r="G49" s="77" t="n">
        <v>0.03684</v>
      </c>
      <c r="H49" s="77" t="n">
        <v>0.02244</v>
      </c>
      <c r="I49" s="77" t="n">
        <v>0.02619</v>
      </c>
      <c r="J49" s="77" t="n">
        <v>0.02238</v>
      </c>
      <c r="K49" s="77" t="n">
        <v>0.02244</v>
      </c>
      <c r="L49" s="77" t="n">
        <v>0.02244</v>
      </c>
      <c r="M49" s="77" t="n">
        <v>0.02244</v>
      </c>
      <c r="N49" s="77" t="n">
        <v>0.02244</v>
      </c>
      <c r="O49" s="77" t="n">
        <v>0.02244</v>
      </c>
      <c r="P49" s="77" t="n">
        <v>0.04346</v>
      </c>
      <c r="Q49" s="77" t="n">
        <v>0.04495</v>
      </c>
      <c r="R49" s="77" t="n">
        <v>0.02244</v>
      </c>
      <c r="S49" s="77" t="n">
        <v>0.02244</v>
      </c>
      <c r="T49" s="77" t="n">
        <v>0.02244</v>
      </c>
      <c r="U49" s="77" t="n">
        <v>0.0105</v>
      </c>
      <c r="V49" s="77" t="n">
        <v>0.02244</v>
      </c>
      <c r="W49" s="77" t="n">
        <v>0.02244</v>
      </c>
      <c r="X49" s="77" t="n">
        <v>0.02244</v>
      </c>
      <c r="Y49" s="77" t="n">
        <v>0.02244</v>
      </c>
      <c r="Z49" s="77" t="n">
        <v>0.03155</v>
      </c>
      <c r="AA49" s="77" t="n">
        <v>0.04065</v>
      </c>
      <c r="AB49" s="77" t="n">
        <v>0.02244</v>
      </c>
      <c r="AC49" s="77" t="n">
        <v>0.0438</v>
      </c>
      <c r="AD49" s="77" t="n">
        <v>0.05773</v>
      </c>
      <c r="AE49" s="77" t="n">
        <v>0.02244</v>
      </c>
      <c r="AF49" s="77" t="n">
        <v>0.02244</v>
      </c>
      <c r="AG49" s="77" t="n">
        <v>0.02244</v>
      </c>
      <c r="AH49" s="77" t="n">
        <v>0.0324</v>
      </c>
      <c r="AI49" s="77" t="n">
        <v>0.0105</v>
      </c>
      <c r="AJ49" s="77" t="n">
        <v>0.0119</v>
      </c>
      <c r="AK49" s="77" t="n">
        <v>0.03377</v>
      </c>
      <c r="AL49" s="77" t="n">
        <v>0.07323</v>
      </c>
      <c r="AM49" s="77" t="n">
        <v>0.02411</v>
      </c>
      <c r="AN49" s="77" t="n">
        <v>0.04257</v>
      </c>
      <c r="AO49" s="77" t="n">
        <v>0.04393</v>
      </c>
      <c r="AP49" s="77" t="n">
        <v>0.05406</v>
      </c>
      <c r="AQ49" s="77" t="n">
        <v>0.03201</v>
      </c>
      <c r="AR49" s="77" t="n">
        <v>0.06193</v>
      </c>
      <c r="AS49" s="77" t="n">
        <v>0.00999</v>
      </c>
      <c r="AT49" s="77" t="n">
        <v>0.04347</v>
      </c>
      <c r="AU49" s="77" t="n">
        <v>0.0721</v>
      </c>
      <c r="AV49" s="77" t="n">
        <v>0.04185</v>
      </c>
      <c r="AW49" s="77" t="n">
        <v>0.03174</v>
      </c>
      <c r="AX49" s="77" t="n">
        <v>0.07175</v>
      </c>
      <c r="AY49" s="77" t="n">
        <v>0.02578</v>
      </c>
      <c r="AZ49" s="77" t="n">
        <v>0.02814</v>
      </c>
      <c r="BA49" s="77" t="n">
        <v>0.03447</v>
      </c>
      <c r="BB49" s="77" t="n">
        <v>0.07555</v>
      </c>
      <c r="BC49" s="77" t="n">
        <v>0.0253</v>
      </c>
      <c r="BD49" s="78"/>
      <c r="BE49" s="76"/>
    </row>
    <row r="50" customFormat="false" ht="15" hidden="false" customHeight="false" outlineLevel="0" collapsed="false">
      <c r="A50" s="67" t="n">
        <f aca="false">A49+1</f>
        <v>48</v>
      </c>
      <c r="B50" s="76" t="n">
        <v>38</v>
      </c>
      <c r="C50" s="77" t="n">
        <v>0.02291</v>
      </c>
      <c r="D50" s="77" t="n">
        <v>0.02291</v>
      </c>
      <c r="E50" s="77" t="n">
        <v>0.02291</v>
      </c>
      <c r="F50" s="77" t="n">
        <v>0.02257</v>
      </c>
      <c r="G50" s="77" t="n">
        <v>0.03696</v>
      </c>
      <c r="H50" s="77" t="n">
        <v>0.02291</v>
      </c>
      <c r="I50" s="77" t="n">
        <v>0.02656</v>
      </c>
      <c r="J50" s="77" t="n">
        <v>0.02284</v>
      </c>
      <c r="K50" s="77" t="n">
        <v>0.02291</v>
      </c>
      <c r="L50" s="77" t="n">
        <v>0.02291</v>
      </c>
      <c r="M50" s="77" t="n">
        <v>0.02291</v>
      </c>
      <c r="N50" s="77" t="n">
        <v>0.02291</v>
      </c>
      <c r="O50" s="77" t="n">
        <v>0.02291</v>
      </c>
      <c r="P50" s="77" t="n">
        <v>0.04345</v>
      </c>
      <c r="Q50" s="77" t="n">
        <v>0.04489</v>
      </c>
      <c r="R50" s="77" t="n">
        <v>0.02291</v>
      </c>
      <c r="S50" s="77" t="n">
        <v>0.02291</v>
      </c>
      <c r="T50" s="77" t="n">
        <v>0.02291</v>
      </c>
      <c r="U50" s="77" t="n">
        <v>0.01097</v>
      </c>
      <c r="V50" s="77" t="n">
        <v>0.02291</v>
      </c>
      <c r="W50" s="77" t="n">
        <v>0.02291</v>
      </c>
      <c r="X50" s="77" t="n">
        <v>0.02291</v>
      </c>
      <c r="Y50" s="77" t="n">
        <v>0.02291</v>
      </c>
      <c r="Z50" s="77" t="n">
        <v>0.0318</v>
      </c>
      <c r="AA50" s="77" t="n">
        <v>0.0407</v>
      </c>
      <c r="AB50" s="77" t="n">
        <v>0.02291</v>
      </c>
      <c r="AC50" s="77" t="n">
        <v>0.04378</v>
      </c>
      <c r="AD50" s="77" t="n">
        <v>0.05735</v>
      </c>
      <c r="AE50" s="77" t="n">
        <v>0.02291</v>
      </c>
      <c r="AF50" s="77" t="n">
        <v>0.02291</v>
      </c>
      <c r="AG50" s="77" t="n">
        <v>0.02291</v>
      </c>
      <c r="AH50" s="77" t="n">
        <v>0.03265</v>
      </c>
      <c r="AI50" s="77" t="n">
        <v>0.01097</v>
      </c>
      <c r="AJ50" s="77" t="n">
        <v>0.01174</v>
      </c>
      <c r="AK50" s="77" t="n">
        <v>0.03389</v>
      </c>
      <c r="AL50" s="77" t="n">
        <v>0.07272</v>
      </c>
      <c r="AM50" s="77" t="n">
        <v>0.02443</v>
      </c>
      <c r="AN50" s="77" t="n">
        <v>0.04257</v>
      </c>
      <c r="AO50" s="77" t="n">
        <v>0.04389</v>
      </c>
      <c r="AP50" s="77" t="n">
        <v>0.05378</v>
      </c>
      <c r="AQ50" s="77" t="n">
        <v>0.03224</v>
      </c>
      <c r="AR50" s="77" t="n">
        <v>0.0617</v>
      </c>
      <c r="AS50" s="77" t="n">
        <v>0.0104</v>
      </c>
      <c r="AT50" s="77" t="n">
        <v>0.04345</v>
      </c>
      <c r="AU50" s="77" t="n">
        <v>0.07163</v>
      </c>
      <c r="AV50" s="77" t="n">
        <v>0.04188</v>
      </c>
      <c r="AW50" s="77" t="n">
        <v>0.03197</v>
      </c>
      <c r="AX50" s="77" t="n">
        <v>0.07128</v>
      </c>
      <c r="AY50" s="77" t="n">
        <v>0.02616</v>
      </c>
      <c r="AZ50" s="77" t="n">
        <v>0.02847</v>
      </c>
      <c r="BA50" s="77" t="n">
        <v>0.03465</v>
      </c>
      <c r="BB50" s="77" t="n">
        <v>0.07497</v>
      </c>
      <c r="BC50" s="77" t="n">
        <v>0.02525</v>
      </c>
      <c r="BD50" s="78"/>
      <c r="BE50" s="76"/>
    </row>
    <row r="51" customFormat="false" ht="15" hidden="false" customHeight="false" outlineLevel="0" collapsed="false">
      <c r="A51" s="67" t="n">
        <f aca="false">A50+1</f>
        <v>49</v>
      </c>
      <c r="B51" s="76" t="n">
        <v>39</v>
      </c>
      <c r="C51" s="77" t="n">
        <v>0.02335</v>
      </c>
      <c r="D51" s="77" t="n">
        <v>0.02335</v>
      </c>
      <c r="E51" s="77" t="n">
        <v>0.02335</v>
      </c>
      <c r="F51" s="77" t="n">
        <v>0.02302</v>
      </c>
      <c r="G51" s="77" t="n">
        <v>0.03708</v>
      </c>
      <c r="H51" s="77" t="n">
        <v>0.02335</v>
      </c>
      <c r="I51" s="77" t="n">
        <v>0.02693</v>
      </c>
      <c r="J51" s="77" t="n">
        <v>0.02328</v>
      </c>
      <c r="K51" s="77" t="n">
        <v>0.02335</v>
      </c>
      <c r="L51" s="77" t="n">
        <v>0.02335</v>
      </c>
      <c r="M51" s="77" t="n">
        <v>0.02335</v>
      </c>
      <c r="N51" s="77" t="n">
        <v>0.02335</v>
      </c>
      <c r="O51" s="77" t="n">
        <v>0.02335</v>
      </c>
      <c r="P51" s="77" t="n">
        <v>0.04344</v>
      </c>
      <c r="Q51" s="77" t="n">
        <v>0.04483</v>
      </c>
      <c r="R51" s="77" t="n">
        <v>0.02335</v>
      </c>
      <c r="S51" s="77" t="n">
        <v>0.02335</v>
      </c>
      <c r="T51" s="77" t="n">
        <v>0.02335</v>
      </c>
      <c r="U51" s="77" t="n">
        <v>0.01142</v>
      </c>
      <c r="V51" s="77" t="n">
        <v>0.02335</v>
      </c>
      <c r="W51" s="77" t="n">
        <v>0.02335</v>
      </c>
      <c r="X51" s="77" t="n">
        <v>0.02335</v>
      </c>
      <c r="Y51" s="77" t="n">
        <v>0.02335</v>
      </c>
      <c r="Z51" s="77" t="n">
        <v>0.03204</v>
      </c>
      <c r="AA51" s="77" t="n">
        <v>0.04074</v>
      </c>
      <c r="AB51" s="77" t="n">
        <v>0.02335</v>
      </c>
      <c r="AC51" s="77" t="n">
        <v>0.04375</v>
      </c>
      <c r="AD51" s="77" t="n">
        <v>0.05698</v>
      </c>
      <c r="AE51" s="77" t="n">
        <v>0.02335</v>
      </c>
      <c r="AF51" s="77" t="n">
        <v>0.02335</v>
      </c>
      <c r="AG51" s="77" t="n">
        <v>0.02335</v>
      </c>
      <c r="AH51" s="77" t="n">
        <v>0.03289</v>
      </c>
      <c r="AI51" s="77" t="n">
        <v>0.01142</v>
      </c>
      <c r="AJ51" s="77" t="n">
        <v>0.0116</v>
      </c>
      <c r="AK51" s="77" t="n">
        <v>0.03401</v>
      </c>
      <c r="AL51" s="77" t="n">
        <v>0.07222</v>
      </c>
      <c r="AM51" s="77" t="n">
        <v>0.02474</v>
      </c>
      <c r="AN51" s="77" t="n">
        <v>0.04257</v>
      </c>
      <c r="AO51" s="77" t="n">
        <v>0.04386</v>
      </c>
      <c r="AP51" s="77" t="n">
        <v>0.05351</v>
      </c>
      <c r="AQ51" s="77" t="n">
        <v>0.03246</v>
      </c>
      <c r="AR51" s="77" t="n">
        <v>0.06148</v>
      </c>
      <c r="AS51" s="77" t="n">
        <v>0.0108</v>
      </c>
      <c r="AT51" s="77" t="n">
        <v>0.04342</v>
      </c>
      <c r="AU51" s="77" t="n">
        <v>0.07119</v>
      </c>
      <c r="AV51" s="77" t="n">
        <v>0.04191</v>
      </c>
      <c r="AW51" s="77" t="n">
        <v>0.0322</v>
      </c>
      <c r="AX51" s="77" t="n">
        <v>0.07083</v>
      </c>
      <c r="AY51" s="77" t="n">
        <v>0.02652</v>
      </c>
      <c r="AZ51" s="77" t="n">
        <v>0.02879</v>
      </c>
      <c r="BA51" s="77" t="n">
        <v>0.03482</v>
      </c>
      <c r="BB51" s="77" t="n">
        <v>0.07442</v>
      </c>
      <c r="BC51" s="77" t="n">
        <v>0.02518</v>
      </c>
      <c r="BD51" s="78"/>
      <c r="BE51" s="76"/>
    </row>
    <row r="52" customFormat="false" ht="15" hidden="false" customHeight="false" outlineLevel="0" collapsed="false">
      <c r="A52" s="67" t="n">
        <f aca="false">A51+1</f>
        <v>50</v>
      </c>
      <c r="B52" s="79" t="n">
        <v>40</v>
      </c>
      <c r="C52" s="80" t="n">
        <v>0.02377</v>
      </c>
      <c r="D52" s="80" t="n">
        <v>0.02377</v>
      </c>
      <c r="E52" s="80" t="n">
        <v>0.02377</v>
      </c>
      <c r="F52" s="80" t="n">
        <v>0.02346</v>
      </c>
      <c r="G52" s="80" t="n">
        <v>0.03719</v>
      </c>
      <c r="H52" s="80" t="n">
        <v>0.02377</v>
      </c>
      <c r="I52" s="80" t="n">
        <v>0.02727</v>
      </c>
      <c r="J52" s="80" t="n">
        <v>0.02371</v>
      </c>
      <c r="K52" s="80" t="n">
        <v>0.02377</v>
      </c>
      <c r="L52" s="80" t="n">
        <v>0.02377</v>
      </c>
      <c r="M52" s="80" t="n">
        <v>0.02377</v>
      </c>
      <c r="N52" s="80" t="n">
        <v>0.02377</v>
      </c>
      <c r="O52" s="80" t="n">
        <v>0.02377</v>
      </c>
      <c r="P52" s="80" t="n">
        <v>0.04343</v>
      </c>
      <c r="Q52" s="80" t="n">
        <v>0.04477</v>
      </c>
      <c r="R52" s="80" t="n">
        <v>0.02377</v>
      </c>
      <c r="S52" s="80" t="n">
        <v>0.02377</v>
      </c>
      <c r="T52" s="80" t="n">
        <v>0.02377</v>
      </c>
      <c r="U52" s="80" t="n">
        <v>0.01186</v>
      </c>
      <c r="V52" s="80" t="n">
        <v>0.02377</v>
      </c>
      <c r="W52" s="80" t="n">
        <v>0.02377</v>
      </c>
      <c r="X52" s="80" t="n">
        <v>0.02377</v>
      </c>
      <c r="Y52" s="80" t="n">
        <v>0.02377</v>
      </c>
      <c r="Z52" s="80" t="n">
        <v>0.03226</v>
      </c>
      <c r="AA52" s="80" t="n">
        <v>0.04079</v>
      </c>
      <c r="AB52" s="80" t="n">
        <v>0.02377</v>
      </c>
      <c r="AC52" s="80" t="n">
        <v>0.04372</v>
      </c>
      <c r="AD52" s="80" t="n">
        <v>0.05663</v>
      </c>
      <c r="AE52" s="80" t="n">
        <v>0.02377</v>
      </c>
      <c r="AF52" s="80" t="n">
        <v>0.02377</v>
      </c>
      <c r="AG52" s="80" t="n">
        <v>0.02377</v>
      </c>
      <c r="AH52" s="80" t="n">
        <v>0.03312</v>
      </c>
      <c r="AI52" s="80" t="n">
        <v>0.01186</v>
      </c>
      <c r="AJ52" s="80" t="n">
        <v>0.01147</v>
      </c>
      <c r="AK52" s="80" t="n">
        <v>0.03414</v>
      </c>
      <c r="AL52" s="80" t="n">
        <v>0.07175</v>
      </c>
      <c r="AM52" s="80" t="n">
        <v>0.02506</v>
      </c>
      <c r="AN52" s="80" t="n">
        <v>0.04256</v>
      </c>
      <c r="AO52" s="80" t="n">
        <v>0.04383</v>
      </c>
      <c r="AP52" s="80" t="n">
        <v>0.05325</v>
      </c>
      <c r="AQ52" s="80" t="n">
        <v>0.03268</v>
      </c>
      <c r="AR52" s="80" t="n">
        <v>0.06127</v>
      </c>
      <c r="AS52" s="80" t="n">
        <v>0.0112</v>
      </c>
      <c r="AT52" s="80" t="n">
        <v>0.0434</v>
      </c>
      <c r="AU52" s="80" t="n">
        <v>0.07076</v>
      </c>
      <c r="AV52" s="80" t="n">
        <v>0.04193</v>
      </c>
      <c r="AW52" s="80" t="n">
        <v>0.03241</v>
      </c>
      <c r="AX52" s="80" t="n">
        <v>0.07039</v>
      </c>
      <c r="AY52" s="80" t="n">
        <v>0.02687</v>
      </c>
      <c r="AZ52" s="80" t="n">
        <v>0.02909</v>
      </c>
      <c r="BA52" s="80" t="n">
        <v>0.03498</v>
      </c>
      <c r="BB52" s="80" t="n">
        <v>0.07388</v>
      </c>
      <c r="BC52" s="80" t="n">
        <v>0.02509</v>
      </c>
      <c r="BD52" s="78"/>
      <c r="BE52" s="76"/>
    </row>
    <row r="53" customFormat="false" ht="15" hidden="false" customHeight="false" outlineLevel="0" collapsed="false">
      <c r="A53" s="67" t="n">
        <f aca="false">A52+1</f>
        <v>51</v>
      </c>
      <c r="B53" s="76" t="n">
        <v>41</v>
      </c>
      <c r="C53" s="77" t="n">
        <v>0.02418</v>
      </c>
      <c r="D53" s="77" t="n">
        <v>0.02418</v>
      </c>
      <c r="E53" s="77" t="n">
        <v>0.02418</v>
      </c>
      <c r="F53" s="77" t="n">
        <v>0.02387</v>
      </c>
      <c r="G53" s="77" t="n">
        <v>0.03729</v>
      </c>
      <c r="H53" s="77" t="n">
        <v>0.02418</v>
      </c>
      <c r="I53" s="77" t="n">
        <v>0.02761</v>
      </c>
      <c r="J53" s="77" t="n">
        <v>0.02412</v>
      </c>
      <c r="K53" s="77" t="n">
        <v>0.02418</v>
      </c>
      <c r="L53" s="77" t="n">
        <v>0.02418</v>
      </c>
      <c r="M53" s="77" t="n">
        <v>0.02418</v>
      </c>
      <c r="N53" s="77" t="n">
        <v>0.02418</v>
      </c>
      <c r="O53" s="77" t="n">
        <v>0.02418</v>
      </c>
      <c r="P53" s="77" t="n">
        <v>0.04341</v>
      </c>
      <c r="Q53" s="77" t="n">
        <v>0.04471</v>
      </c>
      <c r="R53" s="77" t="n">
        <v>0.02418</v>
      </c>
      <c r="S53" s="77" t="n">
        <v>0.02418</v>
      </c>
      <c r="T53" s="77" t="n">
        <v>0.02418</v>
      </c>
      <c r="U53" s="77" t="n">
        <v>0.01229</v>
      </c>
      <c r="V53" s="77" t="n">
        <v>0.02418</v>
      </c>
      <c r="W53" s="77" t="n">
        <v>0.02418</v>
      </c>
      <c r="X53" s="77" t="n">
        <v>0.02418</v>
      </c>
      <c r="Y53" s="77" t="n">
        <v>0.02418</v>
      </c>
      <c r="Z53" s="77" t="n">
        <v>0.03248</v>
      </c>
      <c r="AA53" s="77" t="n">
        <v>0.04082</v>
      </c>
      <c r="AB53" s="77" t="n">
        <v>0.02418</v>
      </c>
      <c r="AC53" s="77" t="n">
        <v>0.0437</v>
      </c>
      <c r="AD53" s="77" t="n">
        <v>0.0563</v>
      </c>
      <c r="AE53" s="77" t="n">
        <v>0.02418</v>
      </c>
      <c r="AF53" s="77" t="n">
        <v>0.02418</v>
      </c>
      <c r="AG53" s="77" t="n">
        <v>0.02418</v>
      </c>
      <c r="AH53" s="77" t="n">
        <v>0.03334</v>
      </c>
      <c r="AI53" s="77" t="n">
        <v>0.01229</v>
      </c>
      <c r="AJ53" s="77" t="n">
        <v>0.01137</v>
      </c>
      <c r="AK53" s="77" t="n">
        <v>0.03427</v>
      </c>
      <c r="AL53" s="77" t="n">
        <v>0.07129</v>
      </c>
      <c r="AM53" s="77" t="n">
        <v>0.02538</v>
      </c>
      <c r="AN53" s="77" t="n">
        <v>0.04256</v>
      </c>
      <c r="AO53" s="77" t="n">
        <v>0.0438</v>
      </c>
      <c r="AP53" s="77" t="n">
        <v>0.053</v>
      </c>
      <c r="AQ53" s="77" t="n">
        <v>0.03289</v>
      </c>
      <c r="AR53" s="77" t="n">
        <v>0.06106</v>
      </c>
      <c r="AS53" s="77" t="n">
        <v>0.0116</v>
      </c>
      <c r="AT53" s="77" t="n">
        <v>0.04338</v>
      </c>
      <c r="AU53" s="77" t="n">
        <v>0.07034</v>
      </c>
      <c r="AV53" s="77" t="n">
        <v>0.04195</v>
      </c>
      <c r="AW53" s="77" t="n">
        <v>0.03262</v>
      </c>
      <c r="AX53" s="77" t="n">
        <v>0.06998</v>
      </c>
      <c r="AY53" s="77" t="n">
        <v>0.02721</v>
      </c>
      <c r="AZ53" s="77" t="n">
        <v>0.02939</v>
      </c>
      <c r="BA53" s="77" t="n">
        <v>0.03513</v>
      </c>
      <c r="BB53" s="77" t="n">
        <v>0.07337</v>
      </c>
      <c r="BC53" s="77" t="n">
        <v>0.02499</v>
      </c>
      <c r="BD53" s="78"/>
      <c r="BE53" s="76"/>
    </row>
    <row r="54" customFormat="false" ht="15" hidden="false" customHeight="false" outlineLevel="0" collapsed="false">
      <c r="A54" s="67" t="n">
        <f aca="false">A53+1</f>
        <v>52</v>
      </c>
      <c r="B54" s="76" t="n">
        <v>42</v>
      </c>
      <c r="C54" s="77" t="n">
        <v>0.02458</v>
      </c>
      <c r="D54" s="77" t="n">
        <v>0.02458</v>
      </c>
      <c r="E54" s="77" t="n">
        <v>0.02458</v>
      </c>
      <c r="F54" s="77" t="n">
        <v>0.02427</v>
      </c>
      <c r="G54" s="77" t="n">
        <v>0.03739</v>
      </c>
      <c r="H54" s="77" t="n">
        <v>0.02458</v>
      </c>
      <c r="I54" s="77" t="n">
        <v>0.02793</v>
      </c>
      <c r="J54" s="77" t="n">
        <v>0.02452</v>
      </c>
      <c r="K54" s="77" t="n">
        <v>0.02458</v>
      </c>
      <c r="L54" s="77" t="n">
        <v>0.02458</v>
      </c>
      <c r="M54" s="77" t="n">
        <v>0.02458</v>
      </c>
      <c r="N54" s="77" t="n">
        <v>0.02458</v>
      </c>
      <c r="O54" s="77" t="n">
        <v>0.02458</v>
      </c>
      <c r="P54" s="77" t="n">
        <v>0.0434</v>
      </c>
      <c r="Q54" s="77" t="n">
        <v>0.04466</v>
      </c>
      <c r="R54" s="77" t="n">
        <v>0.02458</v>
      </c>
      <c r="S54" s="77" t="n">
        <v>0.02458</v>
      </c>
      <c r="T54" s="77" t="n">
        <v>0.02458</v>
      </c>
      <c r="U54" s="77" t="n">
        <v>0.0127</v>
      </c>
      <c r="V54" s="77" t="n">
        <v>0.02458</v>
      </c>
      <c r="W54" s="77" t="n">
        <v>0.02458</v>
      </c>
      <c r="X54" s="77" t="n">
        <v>0.02458</v>
      </c>
      <c r="Y54" s="77" t="n">
        <v>0.02458</v>
      </c>
      <c r="Z54" s="77" t="n">
        <v>0.03269</v>
      </c>
      <c r="AA54" s="77" t="n">
        <v>0.04086</v>
      </c>
      <c r="AB54" s="77" t="n">
        <v>0.02458</v>
      </c>
      <c r="AC54" s="77" t="n">
        <v>0.04367</v>
      </c>
      <c r="AD54" s="77" t="n">
        <v>0.05598</v>
      </c>
      <c r="AE54" s="77" t="n">
        <v>0.02458</v>
      </c>
      <c r="AF54" s="77" t="n">
        <v>0.02458</v>
      </c>
      <c r="AG54" s="77" t="n">
        <v>0.02458</v>
      </c>
      <c r="AH54" s="77" t="n">
        <v>0.03354</v>
      </c>
      <c r="AI54" s="77" t="n">
        <v>0.0127</v>
      </c>
      <c r="AJ54" s="77" t="n">
        <v>0.01127</v>
      </c>
      <c r="AK54" s="77" t="n">
        <v>0.0344</v>
      </c>
      <c r="AL54" s="77" t="n">
        <v>0.07086</v>
      </c>
      <c r="AM54" s="77" t="n">
        <v>0.02569</v>
      </c>
      <c r="AN54" s="77" t="n">
        <v>0.04256</v>
      </c>
      <c r="AO54" s="77" t="n">
        <v>0.04377</v>
      </c>
      <c r="AP54" s="77" t="n">
        <v>0.05275</v>
      </c>
      <c r="AQ54" s="77" t="n">
        <v>0.03309</v>
      </c>
      <c r="AR54" s="77" t="n">
        <v>0.06087</v>
      </c>
      <c r="AS54" s="77" t="n">
        <v>0.01199</v>
      </c>
      <c r="AT54" s="77" t="n">
        <v>0.04336</v>
      </c>
      <c r="AU54" s="77" t="n">
        <v>0.06993</v>
      </c>
      <c r="AV54" s="77" t="n">
        <v>0.04196</v>
      </c>
      <c r="AW54" s="77" t="n">
        <v>0.03283</v>
      </c>
      <c r="AX54" s="77" t="n">
        <v>0.06957</v>
      </c>
      <c r="AY54" s="77" t="n">
        <v>0.02753</v>
      </c>
      <c r="AZ54" s="77" t="n">
        <v>0.02967</v>
      </c>
      <c r="BA54" s="77" t="n">
        <v>0.03528</v>
      </c>
      <c r="BB54" s="77" t="n">
        <v>0.07288</v>
      </c>
      <c r="BC54" s="77" t="n">
        <v>0.02489</v>
      </c>
      <c r="BD54" s="78"/>
      <c r="BE54" s="76"/>
    </row>
    <row r="55" customFormat="false" ht="15" hidden="false" customHeight="false" outlineLevel="0" collapsed="false">
      <c r="A55" s="67" t="n">
        <f aca="false">A54+1</f>
        <v>53</v>
      </c>
      <c r="B55" s="76" t="n">
        <v>43</v>
      </c>
      <c r="C55" s="77" t="n">
        <v>0.02496</v>
      </c>
      <c r="D55" s="77" t="n">
        <v>0.02496</v>
      </c>
      <c r="E55" s="77" t="n">
        <v>0.02496</v>
      </c>
      <c r="F55" s="77" t="n">
        <v>0.02466</v>
      </c>
      <c r="G55" s="77" t="n">
        <v>0.03749</v>
      </c>
      <c r="H55" s="77" t="n">
        <v>0.02496</v>
      </c>
      <c r="I55" s="77" t="n">
        <v>0.02824</v>
      </c>
      <c r="J55" s="77" t="n">
        <v>0.0249</v>
      </c>
      <c r="K55" s="77" t="n">
        <v>0.02496</v>
      </c>
      <c r="L55" s="77" t="n">
        <v>0.02496</v>
      </c>
      <c r="M55" s="77" t="n">
        <v>0.02496</v>
      </c>
      <c r="N55" s="77" t="n">
        <v>0.02496</v>
      </c>
      <c r="O55" s="77" t="n">
        <v>0.02496</v>
      </c>
      <c r="P55" s="77" t="n">
        <v>0.04338</v>
      </c>
      <c r="Q55" s="77" t="n">
        <v>0.04461</v>
      </c>
      <c r="R55" s="77" t="n">
        <v>0.02496</v>
      </c>
      <c r="S55" s="77" t="n">
        <v>0.02496</v>
      </c>
      <c r="T55" s="77" t="n">
        <v>0.02496</v>
      </c>
      <c r="U55" s="77" t="n">
        <v>0.01311</v>
      </c>
      <c r="V55" s="77" t="n">
        <v>0.02496</v>
      </c>
      <c r="W55" s="77" t="n">
        <v>0.02496</v>
      </c>
      <c r="X55" s="77" t="n">
        <v>0.02496</v>
      </c>
      <c r="Y55" s="77" t="n">
        <v>0.02496</v>
      </c>
      <c r="Z55" s="77" t="n">
        <v>0.03289</v>
      </c>
      <c r="AA55" s="77" t="n">
        <v>0.04089</v>
      </c>
      <c r="AB55" s="77" t="n">
        <v>0.02496</v>
      </c>
      <c r="AC55" s="77" t="n">
        <v>0.04364</v>
      </c>
      <c r="AD55" s="77" t="n">
        <v>0.05567</v>
      </c>
      <c r="AE55" s="77" t="n">
        <v>0.02496</v>
      </c>
      <c r="AF55" s="77" t="n">
        <v>0.02496</v>
      </c>
      <c r="AG55" s="77" t="n">
        <v>0.02496</v>
      </c>
      <c r="AH55" s="77" t="n">
        <v>0.03374</v>
      </c>
      <c r="AI55" s="77" t="n">
        <v>0.01311</v>
      </c>
      <c r="AJ55" s="77" t="n">
        <v>0.01117</v>
      </c>
      <c r="AK55" s="77" t="n">
        <v>0.03453</v>
      </c>
      <c r="AL55" s="77" t="n">
        <v>0.07044</v>
      </c>
      <c r="AM55" s="77" t="n">
        <v>0.02599</v>
      </c>
      <c r="AN55" s="77" t="n">
        <v>0.04255</v>
      </c>
      <c r="AO55" s="77" t="n">
        <v>0.04374</v>
      </c>
      <c r="AP55" s="77" t="n">
        <v>0.05252</v>
      </c>
      <c r="AQ55" s="77" t="n">
        <v>0.03328</v>
      </c>
      <c r="AR55" s="77" t="n">
        <v>0.06068</v>
      </c>
      <c r="AS55" s="77" t="n">
        <v>0.01237</v>
      </c>
      <c r="AT55" s="77" t="n">
        <v>0.04334</v>
      </c>
      <c r="AU55" s="77" t="n">
        <v>0.06954</v>
      </c>
      <c r="AV55" s="77" t="n">
        <v>0.04198</v>
      </c>
      <c r="AW55" s="77" t="n">
        <v>0.03302</v>
      </c>
      <c r="AX55" s="77" t="n">
        <v>0.06919</v>
      </c>
      <c r="AY55" s="77" t="n">
        <v>0.02784</v>
      </c>
      <c r="AZ55" s="77" t="n">
        <v>0.02994</v>
      </c>
      <c r="BA55" s="77" t="n">
        <v>0.03543</v>
      </c>
      <c r="BB55" s="77" t="n">
        <v>0.07242</v>
      </c>
      <c r="BC55" s="77" t="n">
        <v>0.02479</v>
      </c>
      <c r="BD55" s="78"/>
      <c r="BE55" s="76"/>
    </row>
    <row r="56" customFormat="false" ht="15" hidden="false" customHeight="false" outlineLevel="0" collapsed="false">
      <c r="A56" s="67" t="n">
        <f aca="false">A55+1</f>
        <v>54</v>
      </c>
      <c r="B56" s="76" t="n">
        <v>44</v>
      </c>
      <c r="C56" s="77" t="n">
        <v>0.02532</v>
      </c>
      <c r="D56" s="77" t="n">
        <v>0.02532</v>
      </c>
      <c r="E56" s="77" t="n">
        <v>0.02532</v>
      </c>
      <c r="F56" s="77" t="n">
        <v>0.02503</v>
      </c>
      <c r="G56" s="77" t="n">
        <v>0.03758</v>
      </c>
      <c r="H56" s="77" t="n">
        <v>0.02532</v>
      </c>
      <c r="I56" s="77" t="n">
        <v>0.02853</v>
      </c>
      <c r="J56" s="77" t="n">
        <v>0.02526</v>
      </c>
      <c r="K56" s="77" t="n">
        <v>0.02532</v>
      </c>
      <c r="L56" s="77" t="n">
        <v>0.02532</v>
      </c>
      <c r="M56" s="77" t="n">
        <v>0.02532</v>
      </c>
      <c r="N56" s="77" t="n">
        <v>0.02532</v>
      </c>
      <c r="O56" s="77" t="n">
        <v>0.02532</v>
      </c>
      <c r="P56" s="77" t="n">
        <v>0.04336</v>
      </c>
      <c r="Q56" s="77" t="n">
        <v>0.04456</v>
      </c>
      <c r="R56" s="77" t="n">
        <v>0.02532</v>
      </c>
      <c r="S56" s="77" t="n">
        <v>0.02532</v>
      </c>
      <c r="T56" s="77" t="n">
        <v>0.02532</v>
      </c>
      <c r="U56" s="77" t="n">
        <v>0.01349</v>
      </c>
      <c r="V56" s="77" t="n">
        <v>0.02532</v>
      </c>
      <c r="W56" s="77" t="n">
        <v>0.02532</v>
      </c>
      <c r="X56" s="77" t="n">
        <v>0.02532</v>
      </c>
      <c r="Y56" s="77" t="n">
        <v>0.02532</v>
      </c>
      <c r="Z56" s="77" t="n">
        <v>0.03309</v>
      </c>
      <c r="AA56" s="77" t="n">
        <v>0.04093</v>
      </c>
      <c r="AB56" s="77" t="n">
        <v>0.02532</v>
      </c>
      <c r="AC56" s="77" t="n">
        <v>0.04362</v>
      </c>
      <c r="AD56" s="77" t="n">
        <v>0.05537</v>
      </c>
      <c r="AE56" s="77" t="n">
        <v>0.02532</v>
      </c>
      <c r="AF56" s="77" t="n">
        <v>0.02532</v>
      </c>
      <c r="AG56" s="77" t="n">
        <v>0.02532</v>
      </c>
      <c r="AH56" s="77" t="n">
        <v>0.03392</v>
      </c>
      <c r="AI56" s="77" t="n">
        <v>0.01349</v>
      </c>
      <c r="AJ56" s="77" t="n">
        <v>0.01107</v>
      </c>
      <c r="AK56" s="77" t="n">
        <v>0.03465</v>
      </c>
      <c r="AL56" s="77" t="n">
        <v>0.07003</v>
      </c>
      <c r="AM56" s="77" t="n">
        <v>0.02629</v>
      </c>
      <c r="AN56" s="77" t="n">
        <v>0.04255</v>
      </c>
      <c r="AO56" s="77" t="n">
        <v>0.04371</v>
      </c>
      <c r="AP56" s="77" t="n">
        <v>0.0523</v>
      </c>
      <c r="AQ56" s="77" t="n">
        <v>0.03346</v>
      </c>
      <c r="AR56" s="77" t="n">
        <v>0.06049</v>
      </c>
      <c r="AS56" s="77" t="n">
        <v>0.01275</v>
      </c>
      <c r="AT56" s="77" t="n">
        <v>0.04332</v>
      </c>
      <c r="AU56" s="77" t="n">
        <v>0.06917</v>
      </c>
      <c r="AV56" s="77" t="n">
        <v>0.04199</v>
      </c>
      <c r="AW56" s="77" t="n">
        <v>0.03321</v>
      </c>
      <c r="AX56" s="77" t="n">
        <v>0.06881</v>
      </c>
      <c r="AY56" s="77" t="n">
        <v>0.02814</v>
      </c>
      <c r="AZ56" s="77" t="n">
        <v>0.0302</v>
      </c>
      <c r="BA56" s="77" t="n">
        <v>0.03556</v>
      </c>
      <c r="BB56" s="77" t="n">
        <v>0.07197</v>
      </c>
      <c r="BC56" s="77" t="n">
        <v>0.02469</v>
      </c>
      <c r="BD56" s="78"/>
      <c r="BE56" s="76"/>
    </row>
    <row r="57" customFormat="false" ht="15" hidden="false" customHeight="false" outlineLevel="0" collapsed="false">
      <c r="A57" s="67" t="n">
        <f aca="false">A56+1</f>
        <v>55</v>
      </c>
      <c r="B57" s="79" t="n">
        <v>45</v>
      </c>
      <c r="C57" s="80" t="n">
        <v>0.02567</v>
      </c>
      <c r="D57" s="80" t="n">
        <v>0.02567</v>
      </c>
      <c r="E57" s="80" t="n">
        <v>0.02567</v>
      </c>
      <c r="F57" s="80" t="n">
        <v>0.02539</v>
      </c>
      <c r="G57" s="80" t="n">
        <v>0.03767</v>
      </c>
      <c r="H57" s="80" t="n">
        <v>0.02567</v>
      </c>
      <c r="I57" s="80" t="n">
        <v>0.02882</v>
      </c>
      <c r="J57" s="80" t="n">
        <v>0.02562</v>
      </c>
      <c r="K57" s="80" t="n">
        <v>0.02567</v>
      </c>
      <c r="L57" s="80" t="n">
        <v>0.02567</v>
      </c>
      <c r="M57" s="80" t="n">
        <v>0.02567</v>
      </c>
      <c r="N57" s="80" t="n">
        <v>0.02567</v>
      </c>
      <c r="O57" s="80" t="n">
        <v>0.02567</v>
      </c>
      <c r="P57" s="80" t="n">
        <v>0.04334</v>
      </c>
      <c r="Q57" s="80" t="n">
        <v>0.04451</v>
      </c>
      <c r="R57" s="80" t="n">
        <v>0.02567</v>
      </c>
      <c r="S57" s="80" t="n">
        <v>0.02567</v>
      </c>
      <c r="T57" s="80" t="n">
        <v>0.02567</v>
      </c>
      <c r="U57" s="80" t="n">
        <v>0.01387</v>
      </c>
      <c r="V57" s="80" t="n">
        <v>0.02567</v>
      </c>
      <c r="W57" s="80" t="n">
        <v>0.02567</v>
      </c>
      <c r="X57" s="80" t="n">
        <v>0.02567</v>
      </c>
      <c r="Y57" s="80" t="n">
        <v>0.02567</v>
      </c>
      <c r="Z57" s="80" t="n">
        <v>0.03328</v>
      </c>
      <c r="AA57" s="80" t="n">
        <v>0.04096</v>
      </c>
      <c r="AB57" s="80" t="n">
        <v>0.02567</v>
      </c>
      <c r="AC57" s="80" t="n">
        <v>0.04359</v>
      </c>
      <c r="AD57" s="80" t="n">
        <v>0.05509</v>
      </c>
      <c r="AE57" s="80" t="n">
        <v>0.02567</v>
      </c>
      <c r="AF57" s="80" t="n">
        <v>0.02567</v>
      </c>
      <c r="AG57" s="80" t="n">
        <v>0.02567</v>
      </c>
      <c r="AH57" s="80" t="n">
        <v>0.0341</v>
      </c>
      <c r="AI57" s="80" t="n">
        <v>0.01387</v>
      </c>
      <c r="AJ57" s="80" t="n">
        <v>0.01096</v>
      </c>
      <c r="AK57" s="80" t="n">
        <v>0.03478</v>
      </c>
      <c r="AL57" s="80" t="n">
        <v>0.06965</v>
      </c>
      <c r="AM57" s="80" t="n">
        <v>0.02659</v>
      </c>
      <c r="AN57" s="80" t="n">
        <v>0.04254</v>
      </c>
      <c r="AO57" s="80" t="n">
        <v>0.04368</v>
      </c>
      <c r="AP57" s="80" t="n">
        <v>0.05208</v>
      </c>
      <c r="AQ57" s="80" t="n">
        <v>0.03364</v>
      </c>
      <c r="AR57" s="80" t="n">
        <v>0.06032</v>
      </c>
      <c r="AS57" s="80" t="n">
        <v>0.01312</v>
      </c>
      <c r="AT57" s="80" t="n">
        <v>0.0433</v>
      </c>
      <c r="AU57" s="80" t="n">
        <v>0.06881</v>
      </c>
      <c r="AV57" s="80" t="n">
        <v>0.042</v>
      </c>
      <c r="AW57" s="80" t="n">
        <v>0.03339</v>
      </c>
      <c r="AX57" s="80" t="n">
        <v>0.06845</v>
      </c>
      <c r="AY57" s="80" t="n">
        <v>0.02843</v>
      </c>
      <c r="AZ57" s="80" t="n">
        <v>0.03045</v>
      </c>
      <c r="BA57" s="80" t="n">
        <v>0.0357</v>
      </c>
      <c r="BB57" s="80" t="n">
        <v>0.07153</v>
      </c>
      <c r="BC57" s="80" t="n">
        <v>0.02462</v>
      </c>
      <c r="BD57" s="78"/>
      <c r="BE57" s="76"/>
    </row>
    <row r="58" customFormat="false" ht="15" hidden="false" customHeight="false" outlineLevel="0" collapsed="false">
      <c r="A58" s="67" t="n">
        <f aca="false">A57+1</f>
        <v>56</v>
      </c>
      <c r="B58" s="76" t="n">
        <v>46</v>
      </c>
      <c r="C58" s="77" t="n">
        <v>0.02601</v>
      </c>
      <c r="D58" s="77" t="n">
        <v>0.02601</v>
      </c>
      <c r="E58" s="77" t="n">
        <v>0.02601</v>
      </c>
      <c r="F58" s="77" t="n">
        <v>0.02573</v>
      </c>
      <c r="G58" s="77" t="n">
        <v>0.03776</v>
      </c>
      <c r="H58" s="77" t="n">
        <v>0.02601</v>
      </c>
      <c r="I58" s="77" t="n">
        <v>0.02909</v>
      </c>
      <c r="J58" s="77" t="n">
        <v>0.02596</v>
      </c>
      <c r="K58" s="77" t="n">
        <v>0.02601</v>
      </c>
      <c r="L58" s="77" t="n">
        <v>0.02601</v>
      </c>
      <c r="M58" s="77" t="n">
        <v>0.02601</v>
      </c>
      <c r="N58" s="77" t="n">
        <v>0.02601</v>
      </c>
      <c r="O58" s="77" t="n">
        <v>0.02601</v>
      </c>
      <c r="P58" s="77" t="n">
        <v>0.04332</v>
      </c>
      <c r="Q58" s="77" t="n">
        <v>0.04446</v>
      </c>
      <c r="R58" s="77" t="n">
        <v>0.02601</v>
      </c>
      <c r="S58" s="77" t="n">
        <v>0.02601</v>
      </c>
      <c r="T58" s="77" t="n">
        <v>0.02601</v>
      </c>
      <c r="U58" s="77" t="n">
        <v>0.01423</v>
      </c>
      <c r="V58" s="77" t="n">
        <v>0.02601</v>
      </c>
      <c r="W58" s="77" t="n">
        <v>0.02601</v>
      </c>
      <c r="X58" s="77" t="n">
        <v>0.02601</v>
      </c>
      <c r="Y58" s="77" t="n">
        <v>0.02601</v>
      </c>
      <c r="Z58" s="77" t="n">
        <v>0.03345</v>
      </c>
      <c r="AA58" s="77" t="n">
        <v>0.04099</v>
      </c>
      <c r="AB58" s="77" t="n">
        <v>0.02601</v>
      </c>
      <c r="AC58" s="77" t="n">
        <v>0.04356</v>
      </c>
      <c r="AD58" s="77" t="n">
        <v>0.05481</v>
      </c>
      <c r="AE58" s="77" t="n">
        <v>0.02601</v>
      </c>
      <c r="AF58" s="77" t="n">
        <v>0.02601</v>
      </c>
      <c r="AG58" s="77" t="n">
        <v>0.02601</v>
      </c>
      <c r="AH58" s="77" t="n">
        <v>0.03427</v>
      </c>
      <c r="AI58" s="77" t="n">
        <v>0.01423</v>
      </c>
      <c r="AJ58" s="77" t="n">
        <v>0.01083</v>
      </c>
      <c r="AK58" s="77" t="n">
        <v>0.0349</v>
      </c>
      <c r="AL58" s="77" t="n">
        <v>0.06927</v>
      </c>
      <c r="AM58" s="77" t="n">
        <v>0.02687</v>
      </c>
      <c r="AN58" s="77" t="n">
        <v>0.04254</v>
      </c>
      <c r="AO58" s="77" t="n">
        <v>0.04365</v>
      </c>
      <c r="AP58" s="77" t="n">
        <v>0.05187</v>
      </c>
      <c r="AQ58" s="77" t="n">
        <v>0.03381</v>
      </c>
      <c r="AR58" s="77" t="n">
        <v>0.06015</v>
      </c>
      <c r="AS58" s="77" t="n">
        <v>0.01347</v>
      </c>
      <c r="AT58" s="77" t="n">
        <v>0.04328</v>
      </c>
      <c r="AU58" s="77" t="n">
        <v>0.06846</v>
      </c>
      <c r="AV58" s="77" t="n">
        <v>0.04201</v>
      </c>
      <c r="AW58" s="77" t="n">
        <v>0.03357</v>
      </c>
      <c r="AX58" s="77" t="n">
        <v>0.06811</v>
      </c>
      <c r="AY58" s="77" t="n">
        <v>0.02871</v>
      </c>
      <c r="AZ58" s="77" t="n">
        <v>0.03069</v>
      </c>
      <c r="BA58" s="77" t="n">
        <v>0.03582</v>
      </c>
      <c r="BB58" s="77" t="n">
        <v>0.07112</v>
      </c>
      <c r="BC58" s="77" t="n">
        <v>0.02456</v>
      </c>
      <c r="BD58" s="78"/>
      <c r="BE58" s="76"/>
    </row>
    <row r="59" customFormat="false" ht="15" hidden="false" customHeight="false" outlineLevel="0" collapsed="false">
      <c r="A59" s="67" t="n">
        <f aca="false">A58+1</f>
        <v>57</v>
      </c>
      <c r="B59" s="76" t="n">
        <v>47</v>
      </c>
      <c r="C59" s="77" t="n">
        <v>0.02634</v>
      </c>
      <c r="D59" s="77" t="n">
        <v>0.02634</v>
      </c>
      <c r="E59" s="77" t="n">
        <v>0.02634</v>
      </c>
      <c r="F59" s="77" t="n">
        <v>0.02606</v>
      </c>
      <c r="G59" s="77" t="n">
        <v>0.03784</v>
      </c>
      <c r="H59" s="77" t="n">
        <v>0.02634</v>
      </c>
      <c r="I59" s="77" t="n">
        <v>0.02935</v>
      </c>
      <c r="J59" s="77" t="n">
        <v>0.02628</v>
      </c>
      <c r="K59" s="77" t="n">
        <v>0.02634</v>
      </c>
      <c r="L59" s="77" t="n">
        <v>0.02634</v>
      </c>
      <c r="M59" s="77" t="n">
        <v>0.02634</v>
      </c>
      <c r="N59" s="77" t="n">
        <v>0.02634</v>
      </c>
      <c r="O59" s="77" t="n">
        <v>0.02634</v>
      </c>
      <c r="P59" s="77" t="n">
        <v>0.04331</v>
      </c>
      <c r="Q59" s="77" t="n">
        <v>0.04441</v>
      </c>
      <c r="R59" s="77" t="n">
        <v>0.02634</v>
      </c>
      <c r="S59" s="77" t="n">
        <v>0.02634</v>
      </c>
      <c r="T59" s="77" t="n">
        <v>0.02634</v>
      </c>
      <c r="U59" s="77" t="n">
        <v>0.01459</v>
      </c>
      <c r="V59" s="77" t="n">
        <v>0.02634</v>
      </c>
      <c r="W59" s="77" t="n">
        <v>0.02634</v>
      </c>
      <c r="X59" s="77" t="n">
        <v>0.02634</v>
      </c>
      <c r="Y59" s="77" t="n">
        <v>0.02634</v>
      </c>
      <c r="Z59" s="77" t="n">
        <v>0.03363</v>
      </c>
      <c r="AA59" s="77" t="n">
        <v>0.04101</v>
      </c>
      <c r="AB59" s="77" t="n">
        <v>0.02634</v>
      </c>
      <c r="AC59" s="77" t="n">
        <v>0.04354</v>
      </c>
      <c r="AD59" s="77" t="n">
        <v>0.05455</v>
      </c>
      <c r="AE59" s="77" t="n">
        <v>0.02634</v>
      </c>
      <c r="AF59" s="77" t="n">
        <v>0.02634</v>
      </c>
      <c r="AG59" s="77" t="n">
        <v>0.02634</v>
      </c>
      <c r="AH59" s="77" t="n">
        <v>0.03444</v>
      </c>
      <c r="AI59" s="77" t="n">
        <v>0.01459</v>
      </c>
      <c r="AJ59" s="77" t="n">
        <v>0.01072</v>
      </c>
      <c r="AK59" s="77" t="n">
        <v>0.03502</v>
      </c>
      <c r="AL59" s="77" t="n">
        <v>0.06892</v>
      </c>
      <c r="AM59" s="77" t="n">
        <v>0.02715</v>
      </c>
      <c r="AN59" s="77" t="n">
        <v>0.04253</v>
      </c>
      <c r="AO59" s="77" t="n">
        <v>0.04362</v>
      </c>
      <c r="AP59" s="77" t="n">
        <v>0.05167</v>
      </c>
      <c r="AQ59" s="77" t="n">
        <v>0.03398</v>
      </c>
      <c r="AR59" s="77" t="n">
        <v>0.05998</v>
      </c>
      <c r="AS59" s="77" t="n">
        <v>0.01382</v>
      </c>
      <c r="AT59" s="77" t="n">
        <v>0.04326</v>
      </c>
      <c r="AU59" s="77" t="n">
        <v>0.06812</v>
      </c>
      <c r="AV59" s="77" t="n">
        <v>0.04202</v>
      </c>
      <c r="AW59" s="77" t="n">
        <v>0.03373</v>
      </c>
      <c r="AX59" s="77" t="n">
        <v>0.06778</v>
      </c>
      <c r="AY59" s="77" t="n">
        <v>0.02898</v>
      </c>
      <c r="AZ59" s="77" t="n">
        <v>0.03092</v>
      </c>
      <c r="BA59" s="77" t="n">
        <v>0.03595</v>
      </c>
      <c r="BB59" s="77" t="n">
        <v>0.07072</v>
      </c>
      <c r="BC59" s="77" t="n">
        <v>0.02453</v>
      </c>
      <c r="BD59" s="78"/>
      <c r="BE59" s="76"/>
    </row>
    <row r="60" customFormat="false" ht="15" hidden="false" customHeight="false" outlineLevel="0" collapsed="false">
      <c r="A60" s="67" t="n">
        <f aca="false">A59+1</f>
        <v>58</v>
      </c>
      <c r="B60" s="76" t="n">
        <v>48</v>
      </c>
      <c r="C60" s="77" t="n">
        <v>0.02665</v>
      </c>
      <c r="D60" s="77" t="n">
        <v>0.02665</v>
      </c>
      <c r="E60" s="77" t="n">
        <v>0.02665</v>
      </c>
      <c r="F60" s="77" t="n">
        <v>0.02638</v>
      </c>
      <c r="G60" s="77" t="n">
        <v>0.03792</v>
      </c>
      <c r="H60" s="77" t="n">
        <v>0.02665</v>
      </c>
      <c r="I60" s="77" t="n">
        <v>0.0296</v>
      </c>
      <c r="J60" s="77" t="n">
        <v>0.0266</v>
      </c>
      <c r="K60" s="77" t="n">
        <v>0.02665</v>
      </c>
      <c r="L60" s="77" t="n">
        <v>0.02665</v>
      </c>
      <c r="M60" s="77" t="n">
        <v>0.02665</v>
      </c>
      <c r="N60" s="77" t="n">
        <v>0.02665</v>
      </c>
      <c r="O60" s="77" t="n">
        <v>0.02665</v>
      </c>
      <c r="P60" s="77" t="n">
        <v>0.04329</v>
      </c>
      <c r="Q60" s="77" t="n">
        <v>0.04437</v>
      </c>
      <c r="R60" s="77" t="n">
        <v>0.02665</v>
      </c>
      <c r="S60" s="77" t="n">
        <v>0.02665</v>
      </c>
      <c r="T60" s="77" t="n">
        <v>0.02665</v>
      </c>
      <c r="U60" s="77" t="n">
        <v>0.01492</v>
      </c>
      <c r="V60" s="77" t="n">
        <v>0.02665</v>
      </c>
      <c r="W60" s="77" t="n">
        <v>0.02665</v>
      </c>
      <c r="X60" s="77" t="n">
        <v>0.02665</v>
      </c>
      <c r="Y60" s="77" t="n">
        <v>0.02665</v>
      </c>
      <c r="Z60" s="77" t="n">
        <v>0.03379</v>
      </c>
      <c r="AA60" s="77" t="n">
        <v>0.04104</v>
      </c>
      <c r="AB60" s="77" t="n">
        <v>0.02665</v>
      </c>
      <c r="AC60" s="77" t="n">
        <v>0.04351</v>
      </c>
      <c r="AD60" s="77" t="n">
        <v>0.0543</v>
      </c>
      <c r="AE60" s="77" t="n">
        <v>0.02665</v>
      </c>
      <c r="AF60" s="77" t="n">
        <v>0.02665</v>
      </c>
      <c r="AG60" s="77" t="n">
        <v>0.02665</v>
      </c>
      <c r="AH60" s="77" t="n">
        <v>0.03459</v>
      </c>
      <c r="AI60" s="77" t="n">
        <v>0.01492</v>
      </c>
      <c r="AJ60" s="77" t="n">
        <v>0.01064</v>
      </c>
      <c r="AK60" s="77" t="n">
        <v>0.03514</v>
      </c>
      <c r="AL60" s="77" t="n">
        <v>0.06857</v>
      </c>
      <c r="AM60" s="77" t="n">
        <v>0.02743</v>
      </c>
      <c r="AN60" s="77" t="n">
        <v>0.04253</v>
      </c>
      <c r="AO60" s="77" t="n">
        <v>0.04359</v>
      </c>
      <c r="AP60" s="77" t="n">
        <v>0.05148</v>
      </c>
      <c r="AQ60" s="77" t="n">
        <v>0.03413</v>
      </c>
      <c r="AR60" s="77" t="n">
        <v>0.05982</v>
      </c>
      <c r="AS60" s="77" t="n">
        <v>0.01416</v>
      </c>
      <c r="AT60" s="77" t="n">
        <v>0.04324</v>
      </c>
      <c r="AU60" s="77" t="n">
        <v>0.0678</v>
      </c>
      <c r="AV60" s="77" t="n">
        <v>0.04203</v>
      </c>
      <c r="AW60" s="77" t="n">
        <v>0.0339</v>
      </c>
      <c r="AX60" s="77" t="n">
        <v>0.06746</v>
      </c>
      <c r="AY60" s="77" t="n">
        <v>0.02924</v>
      </c>
      <c r="AZ60" s="77" t="n">
        <v>0.03114</v>
      </c>
      <c r="BA60" s="77" t="n">
        <v>0.03607</v>
      </c>
      <c r="BB60" s="77" t="n">
        <v>0.07034</v>
      </c>
      <c r="BC60" s="77" t="n">
        <v>0.02453</v>
      </c>
      <c r="BD60" s="78"/>
      <c r="BE60" s="76"/>
    </row>
    <row r="61" customFormat="false" ht="15" hidden="false" customHeight="false" outlineLevel="0" collapsed="false">
      <c r="A61" s="67" t="n">
        <f aca="false">A60+1</f>
        <v>59</v>
      </c>
      <c r="B61" s="76" t="n">
        <v>49</v>
      </c>
      <c r="C61" s="77" t="n">
        <v>0.02695</v>
      </c>
      <c r="D61" s="77" t="n">
        <v>0.02695</v>
      </c>
      <c r="E61" s="77" t="n">
        <v>0.02695</v>
      </c>
      <c r="F61" s="77" t="n">
        <v>0.02669</v>
      </c>
      <c r="G61" s="77" t="n">
        <v>0.038</v>
      </c>
      <c r="H61" s="77" t="n">
        <v>0.02695</v>
      </c>
      <c r="I61" s="77" t="n">
        <v>0.02985</v>
      </c>
      <c r="J61" s="77" t="n">
        <v>0.0269</v>
      </c>
      <c r="K61" s="77" t="n">
        <v>0.02695</v>
      </c>
      <c r="L61" s="77" t="n">
        <v>0.02695</v>
      </c>
      <c r="M61" s="77" t="n">
        <v>0.02695</v>
      </c>
      <c r="N61" s="77" t="n">
        <v>0.02695</v>
      </c>
      <c r="O61" s="77" t="n">
        <v>0.02695</v>
      </c>
      <c r="P61" s="77" t="n">
        <v>0.04327</v>
      </c>
      <c r="Q61" s="77" t="n">
        <v>0.04433</v>
      </c>
      <c r="R61" s="77" t="n">
        <v>0.02695</v>
      </c>
      <c r="S61" s="77" t="n">
        <v>0.02695</v>
      </c>
      <c r="T61" s="77" t="n">
        <v>0.02695</v>
      </c>
      <c r="U61" s="77" t="n">
        <v>0.01525</v>
      </c>
      <c r="V61" s="77" t="n">
        <v>0.02695</v>
      </c>
      <c r="W61" s="77" t="n">
        <v>0.02695</v>
      </c>
      <c r="X61" s="77" t="n">
        <v>0.02695</v>
      </c>
      <c r="Y61" s="77" t="n">
        <v>0.02695</v>
      </c>
      <c r="Z61" s="77" t="n">
        <v>0.03395</v>
      </c>
      <c r="AA61" s="77" t="n">
        <v>0.04106</v>
      </c>
      <c r="AB61" s="77" t="n">
        <v>0.02695</v>
      </c>
      <c r="AC61" s="77" t="n">
        <v>0.04349</v>
      </c>
      <c r="AD61" s="77" t="n">
        <v>0.05405</v>
      </c>
      <c r="AE61" s="77" t="n">
        <v>0.02695</v>
      </c>
      <c r="AF61" s="77" t="n">
        <v>0.02695</v>
      </c>
      <c r="AG61" s="77" t="n">
        <v>0.02695</v>
      </c>
      <c r="AH61" s="77" t="n">
        <v>0.03475</v>
      </c>
      <c r="AI61" s="77" t="n">
        <v>0.01525</v>
      </c>
      <c r="AJ61" s="77" t="n">
        <v>0.01061</v>
      </c>
      <c r="AK61" s="77" t="n">
        <v>0.03526</v>
      </c>
      <c r="AL61" s="77" t="n">
        <v>0.06824</v>
      </c>
      <c r="AM61" s="77" t="n">
        <v>0.02769</v>
      </c>
      <c r="AN61" s="77" t="n">
        <v>0.04252</v>
      </c>
      <c r="AO61" s="77" t="n">
        <v>0.04356</v>
      </c>
      <c r="AP61" s="77" t="n">
        <v>0.05129</v>
      </c>
      <c r="AQ61" s="77" t="n">
        <v>0.03429</v>
      </c>
      <c r="AR61" s="77" t="n">
        <v>0.05967</v>
      </c>
      <c r="AS61" s="77" t="n">
        <v>0.01449</v>
      </c>
      <c r="AT61" s="77" t="n">
        <v>0.04322</v>
      </c>
      <c r="AU61" s="77" t="n">
        <v>0.06748</v>
      </c>
      <c r="AV61" s="77" t="n">
        <v>0.04203</v>
      </c>
      <c r="AW61" s="77" t="n">
        <v>0.03405</v>
      </c>
      <c r="AX61" s="77" t="n">
        <v>0.06715</v>
      </c>
      <c r="AY61" s="77" t="n">
        <v>0.02949</v>
      </c>
      <c r="AZ61" s="77" t="n">
        <v>0.03135</v>
      </c>
      <c r="BA61" s="77" t="n">
        <v>0.03618</v>
      </c>
      <c r="BB61" s="77" t="n">
        <v>0.06997</v>
      </c>
      <c r="BC61" s="77" t="n">
        <v>0.02455</v>
      </c>
      <c r="BD61" s="78"/>
      <c r="BE61" s="76"/>
    </row>
    <row r="62" customFormat="false" ht="15" hidden="false" customHeight="false" outlineLevel="0" collapsed="false">
      <c r="A62" s="67" t="n">
        <f aca="false">A61+1</f>
        <v>60</v>
      </c>
      <c r="B62" s="79" t="n">
        <v>50</v>
      </c>
      <c r="C62" s="80" t="n">
        <v>0.02724</v>
      </c>
      <c r="D62" s="80" t="n">
        <v>0.02724</v>
      </c>
      <c r="E62" s="80" t="n">
        <v>0.02724</v>
      </c>
      <c r="F62" s="80" t="n">
        <v>0.02698</v>
      </c>
      <c r="G62" s="80" t="n">
        <v>0.03808</v>
      </c>
      <c r="H62" s="80" t="n">
        <v>0.02724</v>
      </c>
      <c r="I62" s="80" t="n">
        <v>0.03008</v>
      </c>
      <c r="J62" s="80" t="n">
        <v>0.02719</v>
      </c>
      <c r="K62" s="80" t="n">
        <v>0.02724</v>
      </c>
      <c r="L62" s="80" t="n">
        <v>0.02724</v>
      </c>
      <c r="M62" s="80" t="n">
        <v>0.02724</v>
      </c>
      <c r="N62" s="80" t="n">
        <v>0.02724</v>
      </c>
      <c r="O62" s="80" t="n">
        <v>0.02724</v>
      </c>
      <c r="P62" s="80" t="n">
        <v>0.04325</v>
      </c>
      <c r="Q62" s="80" t="n">
        <v>0.04428</v>
      </c>
      <c r="R62" s="80" t="n">
        <v>0.02724</v>
      </c>
      <c r="S62" s="80" t="n">
        <v>0.02724</v>
      </c>
      <c r="T62" s="80" t="n">
        <v>0.02724</v>
      </c>
      <c r="U62" s="80" t="n">
        <v>0.01557</v>
      </c>
      <c r="V62" s="80" t="n">
        <v>0.02724</v>
      </c>
      <c r="W62" s="80" t="n">
        <v>0.02724</v>
      </c>
      <c r="X62" s="80" t="n">
        <v>0.02724</v>
      </c>
      <c r="Y62" s="80" t="n">
        <v>0.02724</v>
      </c>
      <c r="Z62" s="80" t="n">
        <v>0.03411</v>
      </c>
      <c r="AA62" s="80" t="n">
        <v>0.04109</v>
      </c>
      <c r="AB62" s="80" t="n">
        <v>0.02724</v>
      </c>
      <c r="AC62" s="80" t="n">
        <v>0.04347</v>
      </c>
      <c r="AD62" s="80" t="n">
        <v>0.05382</v>
      </c>
      <c r="AE62" s="80" t="n">
        <v>0.02724</v>
      </c>
      <c r="AF62" s="80" t="n">
        <v>0.02724</v>
      </c>
      <c r="AG62" s="80" t="n">
        <v>0.02724</v>
      </c>
      <c r="AH62" s="80" t="n">
        <v>0.03489</v>
      </c>
      <c r="AI62" s="80" t="n">
        <v>0.01557</v>
      </c>
      <c r="AJ62" s="80" t="n">
        <v>0.01066</v>
      </c>
      <c r="AK62" s="80" t="n">
        <v>0.03538</v>
      </c>
      <c r="AL62" s="80" t="n">
        <v>0.06792</v>
      </c>
      <c r="AM62" s="80" t="n">
        <v>0.02795</v>
      </c>
      <c r="AN62" s="80" t="n">
        <v>0.04251</v>
      </c>
      <c r="AO62" s="80" t="n">
        <v>0.04354</v>
      </c>
      <c r="AP62" s="80" t="n">
        <v>0.05111</v>
      </c>
      <c r="AQ62" s="80" t="n">
        <v>0.03443</v>
      </c>
      <c r="AR62" s="80" t="n">
        <v>0.05952</v>
      </c>
      <c r="AS62" s="80" t="n">
        <v>0.01481</v>
      </c>
      <c r="AT62" s="80" t="n">
        <v>0.0432</v>
      </c>
      <c r="AU62" s="80" t="n">
        <v>0.06718</v>
      </c>
      <c r="AV62" s="80" t="n">
        <v>0.04204</v>
      </c>
      <c r="AW62" s="80" t="n">
        <v>0.03421</v>
      </c>
      <c r="AX62" s="80" t="n">
        <v>0.06685</v>
      </c>
      <c r="AY62" s="80" t="n">
        <v>0.02973</v>
      </c>
      <c r="AZ62" s="80" t="n">
        <v>0.03156</v>
      </c>
      <c r="BA62" s="80" t="n">
        <v>0.03629</v>
      </c>
      <c r="BB62" s="80" t="n">
        <v>0.06962</v>
      </c>
      <c r="BC62" s="80" t="n">
        <v>0.02461</v>
      </c>
      <c r="BD62" s="78"/>
      <c r="BE62" s="76"/>
    </row>
    <row r="63" customFormat="false" ht="15" hidden="false" customHeight="false" outlineLevel="0" collapsed="false">
      <c r="A63" s="67" t="n">
        <f aca="false">A62+1</f>
        <v>61</v>
      </c>
      <c r="B63" s="76" t="n">
        <v>51</v>
      </c>
      <c r="C63" s="77" t="n">
        <v>0.02752</v>
      </c>
      <c r="D63" s="77" t="n">
        <v>0.02752</v>
      </c>
      <c r="E63" s="77" t="n">
        <v>0.02752</v>
      </c>
      <c r="F63" s="77" t="n">
        <v>0.02727</v>
      </c>
      <c r="G63" s="77" t="n">
        <v>0.03815</v>
      </c>
      <c r="H63" s="77" t="n">
        <v>0.02752</v>
      </c>
      <c r="I63" s="77" t="n">
        <v>0.03031</v>
      </c>
      <c r="J63" s="77" t="n">
        <v>0.02747</v>
      </c>
      <c r="K63" s="77" t="n">
        <v>0.02752</v>
      </c>
      <c r="L63" s="77" t="n">
        <v>0.02752</v>
      </c>
      <c r="M63" s="77" t="n">
        <v>0.02752</v>
      </c>
      <c r="N63" s="77" t="n">
        <v>0.02752</v>
      </c>
      <c r="O63" s="77" t="n">
        <v>0.02752</v>
      </c>
      <c r="P63" s="77" t="n">
        <v>0.04323</v>
      </c>
      <c r="Q63" s="77" t="n">
        <v>0.04424</v>
      </c>
      <c r="R63" s="77" t="n">
        <v>0.02752</v>
      </c>
      <c r="S63" s="77" t="n">
        <v>0.02752</v>
      </c>
      <c r="T63" s="77" t="n">
        <v>0.02752</v>
      </c>
      <c r="U63" s="77" t="n">
        <v>0.01588</v>
      </c>
      <c r="V63" s="77" t="n">
        <v>0.02752</v>
      </c>
      <c r="W63" s="77" t="n">
        <v>0.02752</v>
      </c>
      <c r="X63" s="77" t="n">
        <v>0.02752</v>
      </c>
      <c r="Y63" s="77" t="n">
        <v>0.02752</v>
      </c>
      <c r="Z63" s="77" t="n">
        <v>0.03426</v>
      </c>
      <c r="AA63" s="77" t="n">
        <v>0.04111</v>
      </c>
      <c r="AB63" s="77" t="n">
        <v>0.02752</v>
      </c>
      <c r="AC63" s="77" t="n">
        <v>0.04344</v>
      </c>
      <c r="AD63" s="77" t="n">
        <v>0.05359</v>
      </c>
      <c r="AE63" s="77" t="n">
        <v>0.02752</v>
      </c>
      <c r="AF63" s="77" t="n">
        <v>0.02752</v>
      </c>
      <c r="AG63" s="77" t="n">
        <v>0.02752</v>
      </c>
      <c r="AH63" s="77" t="n">
        <v>0.03503</v>
      </c>
      <c r="AI63" s="77" t="n">
        <v>0.01588</v>
      </c>
      <c r="AJ63" s="77" t="n">
        <v>0.01078</v>
      </c>
      <c r="AK63" s="77" t="n">
        <v>0.03549</v>
      </c>
      <c r="AL63" s="77" t="n">
        <v>0.06761</v>
      </c>
      <c r="AM63" s="77" t="n">
        <v>0.0282</v>
      </c>
      <c r="AN63" s="77" t="n">
        <v>0.04251</v>
      </c>
      <c r="AO63" s="77" t="n">
        <v>0.04351</v>
      </c>
      <c r="AP63" s="77" t="n">
        <v>0.05094</v>
      </c>
      <c r="AQ63" s="77" t="n">
        <v>0.03458</v>
      </c>
      <c r="AR63" s="77" t="n">
        <v>0.05938</v>
      </c>
      <c r="AS63" s="77" t="n">
        <v>0.01512</v>
      </c>
      <c r="AT63" s="77" t="n">
        <v>0.04318</v>
      </c>
      <c r="AU63" s="77" t="n">
        <v>0.06689</v>
      </c>
      <c r="AV63" s="77" t="n">
        <v>0.04204</v>
      </c>
      <c r="AW63" s="77" t="n">
        <v>0.03435</v>
      </c>
      <c r="AX63" s="77" t="n">
        <v>0.06657</v>
      </c>
      <c r="AY63" s="77" t="n">
        <v>0.02996</v>
      </c>
      <c r="AZ63" s="77" t="n">
        <v>0.03176</v>
      </c>
      <c r="BA63" s="77" t="n">
        <v>0.0364</v>
      </c>
      <c r="BB63" s="77" t="n">
        <v>0.06927</v>
      </c>
      <c r="BC63" s="77" t="n">
        <v>0.0247</v>
      </c>
      <c r="BD63" s="78"/>
      <c r="BE63" s="76"/>
    </row>
    <row r="64" customFormat="false" ht="15" hidden="false" customHeight="false" outlineLevel="0" collapsed="false">
      <c r="A64" s="67" t="n">
        <f aca="false">A63+1</f>
        <v>62</v>
      </c>
      <c r="B64" s="76" t="n">
        <v>52</v>
      </c>
      <c r="C64" s="77" t="n">
        <v>0.02779</v>
      </c>
      <c r="D64" s="77" t="n">
        <v>0.02779</v>
      </c>
      <c r="E64" s="77" t="n">
        <v>0.02779</v>
      </c>
      <c r="F64" s="77" t="n">
        <v>0.02755</v>
      </c>
      <c r="G64" s="77" t="n">
        <v>0.03822</v>
      </c>
      <c r="H64" s="77" t="n">
        <v>0.02779</v>
      </c>
      <c r="I64" s="77" t="n">
        <v>0.03053</v>
      </c>
      <c r="J64" s="77" t="n">
        <v>0.02774</v>
      </c>
      <c r="K64" s="77" t="n">
        <v>0.02779</v>
      </c>
      <c r="L64" s="77" t="n">
        <v>0.02779</v>
      </c>
      <c r="M64" s="77" t="n">
        <v>0.02779</v>
      </c>
      <c r="N64" s="77" t="n">
        <v>0.02779</v>
      </c>
      <c r="O64" s="77" t="n">
        <v>0.02779</v>
      </c>
      <c r="P64" s="77" t="n">
        <v>0.04321</v>
      </c>
      <c r="Q64" s="77" t="n">
        <v>0.0442</v>
      </c>
      <c r="R64" s="77" t="n">
        <v>0.02779</v>
      </c>
      <c r="S64" s="77" t="n">
        <v>0.02779</v>
      </c>
      <c r="T64" s="77" t="n">
        <v>0.02779</v>
      </c>
      <c r="U64" s="77" t="n">
        <v>0.01617</v>
      </c>
      <c r="V64" s="77" t="n">
        <v>0.02779</v>
      </c>
      <c r="W64" s="77" t="n">
        <v>0.02779</v>
      </c>
      <c r="X64" s="77" t="n">
        <v>0.02779</v>
      </c>
      <c r="Y64" s="77" t="n">
        <v>0.02779</v>
      </c>
      <c r="Z64" s="77" t="n">
        <v>0.0344</v>
      </c>
      <c r="AA64" s="77" t="n">
        <v>0.04113</v>
      </c>
      <c r="AB64" s="77" t="n">
        <v>0.02779</v>
      </c>
      <c r="AC64" s="77" t="n">
        <v>0.04342</v>
      </c>
      <c r="AD64" s="77" t="n">
        <v>0.05337</v>
      </c>
      <c r="AE64" s="77" t="n">
        <v>0.02779</v>
      </c>
      <c r="AF64" s="77" t="n">
        <v>0.02779</v>
      </c>
      <c r="AG64" s="77" t="n">
        <v>0.02779</v>
      </c>
      <c r="AH64" s="77" t="n">
        <v>0.03516</v>
      </c>
      <c r="AI64" s="77" t="n">
        <v>0.01617</v>
      </c>
      <c r="AJ64" s="77" t="n">
        <v>0.01096</v>
      </c>
      <c r="AK64" s="77" t="n">
        <v>0.0356</v>
      </c>
      <c r="AL64" s="77" t="n">
        <v>0.06732</v>
      </c>
      <c r="AM64" s="77" t="n">
        <v>0.02845</v>
      </c>
      <c r="AN64" s="77" t="n">
        <v>0.0425</v>
      </c>
      <c r="AO64" s="77" t="n">
        <v>0.04349</v>
      </c>
      <c r="AP64" s="77" t="n">
        <v>0.05077</v>
      </c>
      <c r="AQ64" s="77" t="n">
        <v>0.03471</v>
      </c>
      <c r="AR64" s="77" t="n">
        <v>0.05924</v>
      </c>
      <c r="AS64" s="77" t="n">
        <v>0.01542</v>
      </c>
      <c r="AT64" s="77" t="n">
        <v>0.04316</v>
      </c>
      <c r="AU64" s="77" t="n">
        <v>0.06661</v>
      </c>
      <c r="AV64" s="77" t="n">
        <v>0.04204</v>
      </c>
      <c r="AW64" s="77" t="n">
        <v>0.03449</v>
      </c>
      <c r="AX64" s="77" t="n">
        <v>0.06629</v>
      </c>
      <c r="AY64" s="77" t="n">
        <v>0.03019</v>
      </c>
      <c r="AZ64" s="77" t="n">
        <v>0.03195</v>
      </c>
      <c r="BA64" s="77" t="n">
        <v>0.0365</v>
      </c>
      <c r="BB64" s="77" t="n">
        <v>0.06895</v>
      </c>
      <c r="BC64" s="77" t="n">
        <v>0.02481</v>
      </c>
      <c r="BD64" s="78"/>
      <c r="BE64" s="76"/>
    </row>
    <row r="65" customFormat="false" ht="15" hidden="false" customHeight="false" outlineLevel="0" collapsed="false">
      <c r="A65" s="67" t="n">
        <f aca="false">A64+1</f>
        <v>63</v>
      </c>
      <c r="B65" s="76" t="n">
        <v>53</v>
      </c>
      <c r="C65" s="77" t="n">
        <v>0.02805</v>
      </c>
      <c r="D65" s="77" t="n">
        <v>0.02805</v>
      </c>
      <c r="E65" s="77" t="n">
        <v>0.02805</v>
      </c>
      <c r="F65" s="77" t="n">
        <v>0.02781</v>
      </c>
      <c r="G65" s="77" t="n">
        <v>0.03829</v>
      </c>
      <c r="H65" s="77" t="n">
        <v>0.02805</v>
      </c>
      <c r="I65" s="77" t="n">
        <v>0.03074</v>
      </c>
      <c r="J65" s="77" t="n">
        <v>0.02801</v>
      </c>
      <c r="K65" s="77" t="n">
        <v>0.02805</v>
      </c>
      <c r="L65" s="77" t="n">
        <v>0.02805</v>
      </c>
      <c r="M65" s="77" t="n">
        <v>0.02805</v>
      </c>
      <c r="N65" s="77" t="n">
        <v>0.02805</v>
      </c>
      <c r="O65" s="77" t="n">
        <v>0.02805</v>
      </c>
      <c r="P65" s="77" t="n">
        <v>0.04319</v>
      </c>
      <c r="Q65" s="77" t="n">
        <v>0.04417</v>
      </c>
      <c r="R65" s="77" t="n">
        <v>0.02805</v>
      </c>
      <c r="S65" s="77" t="n">
        <v>0.02805</v>
      </c>
      <c r="T65" s="77" t="n">
        <v>0.02805</v>
      </c>
      <c r="U65" s="77" t="n">
        <v>0.01646</v>
      </c>
      <c r="V65" s="77" t="n">
        <v>0.02805</v>
      </c>
      <c r="W65" s="77" t="n">
        <v>0.02805</v>
      </c>
      <c r="X65" s="77" t="n">
        <v>0.02805</v>
      </c>
      <c r="Y65" s="77" t="n">
        <v>0.02805</v>
      </c>
      <c r="Z65" s="77" t="n">
        <v>0.03454</v>
      </c>
      <c r="AA65" s="77" t="n">
        <v>0.04115</v>
      </c>
      <c r="AB65" s="77" t="n">
        <v>0.02805</v>
      </c>
      <c r="AC65" s="77" t="n">
        <v>0.0434</v>
      </c>
      <c r="AD65" s="77" t="n">
        <v>0.05316</v>
      </c>
      <c r="AE65" s="77" t="n">
        <v>0.02805</v>
      </c>
      <c r="AF65" s="77" t="n">
        <v>0.02805</v>
      </c>
      <c r="AG65" s="77" t="n">
        <v>0.02805</v>
      </c>
      <c r="AH65" s="77" t="n">
        <v>0.03529</v>
      </c>
      <c r="AI65" s="77" t="n">
        <v>0.01646</v>
      </c>
      <c r="AJ65" s="77" t="n">
        <v>0.0112</v>
      </c>
      <c r="AK65" s="77" t="n">
        <v>0.03571</v>
      </c>
      <c r="AL65" s="77" t="n">
        <v>0.06703</v>
      </c>
      <c r="AM65" s="77" t="n">
        <v>0.02868</v>
      </c>
      <c r="AN65" s="77" t="n">
        <v>0.0425</v>
      </c>
      <c r="AO65" s="77" t="n">
        <v>0.04346</v>
      </c>
      <c r="AP65" s="77" t="n">
        <v>0.05061</v>
      </c>
      <c r="AQ65" s="77" t="n">
        <v>0.03485</v>
      </c>
      <c r="AR65" s="77" t="n">
        <v>0.05911</v>
      </c>
      <c r="AS65" s="77" t="n">
        <v>0.01572</v>
      </c>
      <c r="AT65" s="77" t="n">
        <v>0.04314</v>
      </c>
      <c r="AU65" s="77" t="n">
        <v>0.06634</v>
      </c>
      <c r="AV65" s="77" t="n">
        <v>0.04205</v>
      </c>
      <c r="AW65" s="77" t="n">
        <v>0.03463</v>
      </c>
      <c r="AX65" s="77" t="n">
        <v>0.06603</v>
      </c>
      <c r="AY65" s="77" t="n">
        <v>0.0304</v>
      </c>
      <c r="AZ65" s="77" t="n">
        <v>0.03213</v>
      </c>
      <c r="BA65" s="77" t="n">
        <v>0.0366</v>
      </c>
      <c r="BB65" s="77" t="n">
        <v>0.06863</v>
      </c>
      <c r="BC65" s="77" t="n">
        <v>0.02495</v>
      </c>
      <c r="BD65" s="78"/>
      <c r="BE65" s="76"/>
    </row>
    <row r="66" customFormat="false" ht="15" hidden="false" customHeight="false" outlineLevel="0" collapsed="false">
      <c r="A66" s="67" t="n">
        <f aca="false">A65+1</f>
        <v>64</v>
      </c>
      <c r="B66" s="76" t="n">
        <v>54</v>
      </c>
      <c r="C66" s="77" t="n">
        <v>0.02831</v>
      </c>
      <c r="D66" s="77" t="n">
        <v>0.02831</v>
      </c>
      <c r="E66" s="77" t="n">
        <v>0.02831</v>
      </c>
      <c r="F66" s="77" t="n">
        <v>0.02807</v>
      </c>
      <c r="G66" s="77" t="n">
        <v>0.03835</v>
      </c>
      <c r="H66" s="77" t="n">
        <v>0.02831</v>
      </c>
      <c r="I66" s="77" t="n">
        <v>0.03094</v>
      </c>
      <c r="J66" s="77" t="n">
        <v>0.02826</v>
      </c>
      <c r="K66" s="77" t="n">
        <v>0.02831</v>
      </c>
      <c r="L66" s="77" t="n">
        <v>0.02831</v>
      </c>
      <c r="M66" s="77" t="n">
        <v>0.02831</v>
      </c>
      <c r="N66" s="77" t="n">
        <v>0.02831</v>
      </c>
      <c r="O66" s="77" t="n">
        <v>0.02831</v>
      </c>
      <c r="P66" s="77" t="n">
        <v>0.04318</v>
      </c>
      <c r="Q66" s="77" t="n">
        <v>0.04413</v>
      </c>
      <c r="R66" s="77" t="n">
        <v>0.02831</v>
      </c>
      <c r="S66" s="77" t="n">
        <v>0.02831</v>
      </c>
      <c r="T66" s="77" t="n">
        <v>0.02831</v>
      </c>
      <c r="U66" s="77" t="n">
        <v>0.01674</v>
      </c>
      <c r="V66" s="77" t="n">
        <v>0.02831</v>
      </c>
      <c r="W66" s="77" t="n">
        <v>0.02831</v>
      </c>
      <c r="X66" s="77" t="n">
        <v>0.02831</v>
      </c>
      <c r="Y66" s="77" t="n">
        <v>0.02831</v>
      </c>
      <c r="Z66" s="77" t="n">
        <v>0.03467</v>
      </c>
      <c r="AA66" s="77" t="n">
        <v>0.04117</v>
      </c>
      <c r="AB66" s="77" t="n">
        <v>0.02831</v>
      </c>
      <c r="AC66" s="77" t="n">
        <v>0.04337</v>
      </c>
      <c r="AD66" s="77" t="n">
        <v>0.05296</v>
      </c>
      <c r="AE66" s="77" t="n">
        <v>0.02831</v>
      </c>
      <c r="AF66" s="77" t="n">
        <v>0.02831</v>
      </c>
      <c r="AG66" s="77" t="n">
        <v>0.02831</v>
      </c>
      <c r="AH66" s="77" t="n">
        <v>0.03541</v>
      </c>
      <c r="AI66" s="77" t="n">
        <v>0.01674</v>
      </c>
      <c r="AJ66" s="77" t="n">
        <v>0.01147</v>
      </c>
      <c r="AK66" s="77" t="n">
        <v>0.03581</v>
      </c>
      <c r="AL66" s="77" t="n">
        <v>0.06675</v>
      </c>
      <c r="AM66" s="77" t="n">
        <v>0.02891</v>
      </c>
      <c r="AN66" s="77" t="n">
        <v>0.04249</v>
      </c>
      <c r="AO66" s="77" t="n">
        <v>0.04344</v>
      </c>
      <c r="AP66" s="77" t="n">
        <v>0.05046</v>
      </c>
      <c r="AQ66" s="77" t="n">
        <v>0.03498</v>
      </c>
      <c r="AR66" s="77" t="n">
        <v>0.05898</v>
      </c>
      <c r="AS66" s="77" t="n">
        <v>0.016</v>
      </c>
      <c r="AT66" s="77" t="n">
        <v>0.04312</v>
      </c>
      <c r="AU66" s="77" t="n">
        <v>0.06607</v>
      </c>
      <c r="AV66" s="77" t="n">
        <v>0.04205</v>
      </c>
      <c r="AW66" s="77" t="n">
        <v>0.03476</v>
      </c>
      <c r="AX66" s="77" t="n">
        <v>0.06577</v>
      </c>
      <c r="AY66" s="77" t="n">
        <v>0.03061</v>
      </c>
      <c r="AZ66" s="77" t="n">
        <v>0.03231</v>
      </c>
      <c r="BA66" s="77" t="n">
        <v>0.0367</v>
      </c>
      <c r="BB66" s="77" t="n">
        <v>0.06832</v>
      </c>
      <c r="BC66" s="77" t="n">
        <v>0.0251</v>
      </c>
      <c r="BD66" s="78"/>
      <c r="BE66" s="76"/>
    </row>
    <row r="67" customFormat="false" ht="15" hidden="false" customHeight="false" outlineLevel="0" collapsed="false">
      <c r="A67" s="67" t="n">
        <f aca="false">A66+1</f>
        <v>65</v>
      </c>
      <c r="B67" s="79" t="n">
        <v>55</v>
      </c>
      <c r="C67" s="80" t="n">
        <v>0.02855</v>
      </c>
      <c r="D67" s="80" t="n">
        <v>0.02855</v>
      </c>
      <c r="E67" s="80" t="n">
        <v>0.02855</v>
      </c>
      <c r="F67" s="80" t="n">
        <v>0.02832</v>
      </c>
      <c r="G67" s="80" t="n">
        <v>0.03842</v>
      </c>
      <c r="H67" s="80" t="n">
        <v>0.02855</v>
      </c>
      <c r="I67" s="80" t="n">
        <v>0.03114</v>
      </c>
      <c r="J67" s="80" t="n">
        <v>0.0285</v>
      </c>
      <c r="K67" s="80" t="n">
        <v>0.02855</v>
      </c>
      <c r="L67" s="80" t="n">
        <v>0.02855</v>
      </c>
      <c r="M67" s="80" t="n">
        <v>0.02855</v>
      </c>
      <c r="N67" s="80" t="n">
        <v>0.02855</v>
      </c>
      <c r="O67" s="80" t="n">
        <v>0.02855</v>
      </c>
      <c r="P67" s="80" t="n">
        <v>0.04316</v>
      </c>
      <c r="Q67" s="80" t="n">
        <v>0.04409</v>
      </c>
      <c r="R67" s="80" t="n">
        <v>0.02855</v>
      </c>
      <c r="S67" s="80" t="n">
        <v>0.02855</v>
      </c>
      <c r="T67" s="80" t="n">
        <v>0.02855</v>
      </c>
      <c r="U67" s="80" t="n">
        <v>0.01701</v>
      </c>
      <c r="V67" s="80" t="n">
        <v>0.02855</v>
      </c>
      <c r="W67" s="80" t="n">
        <v>0.02855</v>
      </c>
      <c r="X67" s="80" t="n">
        <v>0.02855</v>
      </c>
      <c r="Y67" s="80" t="n">
        <v>0.02855</v>
      </c>
      <c r="Z67" s="80" t="n">
        <v>0.0348</v>
      </c>
      <c r="AA67" s="80" t="n">
        <v>0.04118</v>
      </c>
      <c r="AB67" s="80" t="n">
        <v>0.02855</v>
      </c>
      <c r="AC67" s="80" t="n">
        <v>0.04335</v>
      </c>
      <c r="AD67" s="80" t="n">
        <v>0.05276</v>
      </c>
      <c r="AE67" s="80" t="n">
        <v>0.02855</v>
      </c>
      <c r="AF67" s="80" t="n">
        <v>0.02855</v>
      </c>
      <c r="AG67" s="80" t="n">
        <v>0.02855</v>
      </c>
      <c r="AH67" s="80" t="n">
        <v>0.03553</v>
      </c>
      <c r="AI67" s="80" t="n">
        <v>0.01701</v>
      </c>
      <c r="AJ67" s="80" t="n">
        <v>0.01178</v>
      </c>
      <c r="AK67" s="80" t="n">
        <v>0.03591</v>
      </c>
      <c r="AL67" s="80" t="n">
        <v>0.06649</v>
      </c>
      <c r="AM67" s="80" t="n">
        <v>0.02914</v>
      </c>
      <c r="AN67" s="80" t="n">
        <v>0.04248</v>
      </c>
      <c r="AO67" s="80" t="n">
        <v>0.04342</v>
      </c>
      <c r="AP67" s="80" t="n">
        <v>0.0503</v>
      </c>
      <c r="AQ67" s="80" t="n">
        <v>0.0351</v>
      </c>
      <c r="AR67" s="80" t="n">
        <v>0.05886</v>
      </c>
      <c r="AS67" s="80" t="n">
        <v>0.01628</v>
      </c>
      <c r="AT67" s="80" t="n">
        <v>0.0431</v>
      </c>
      <c r="AU67" s="80" t="n">
        <v>0.06582</v>
      </c>
      <c r="AV67" s="80" t="n">
        <v>0.04205</v>
      </c>
      <c r="AW67" s="80" t="n">
        <v>0.03489</v>
      </c>
      <c r="AX67" s="80" t="n">
        <v>0.06552</v>
      </c>
      <c r="AY67" s="80" t="n">
        <v>0.03081</v>
      </c>
      <c r="AZ67" s="80" t="n">
        <v>0.03248</v>
      </c>
      <c r="BA67" s="80" t="n">
        <v>0.03679</v>
      </c>
      <c r="BB67" s="80" t="n">
        <v>0.06803</v>
      </c>
      <c r="BC67" s="80" t="n">
        <v>0.02527</v>
      </c>
      <c r="BD67" s="78"/>
      <c r="BE67" s="76"/>
    </row>
    <row r="68" customFormat="false" ht="15" hidden="false" customHeight="false" outlineLevel="0" collapsed="false">
      <c r="A68" s="67" t="n">
        <f aca="false">A67+1</f>
        <v>66</v>
      </c>
      <c r="B68" s="76" t="n">
        <v>56</v>
      </c>
      <c r="C68" s="77" t="n">
        <v>0.02879</v>
      </c>
      <c r="D68" s="77" t="n">
        <v>0.02879</v>
      </c>
      <c r="E68" s="77" t="n">
        <v>0.02879</v>
      </c>
      <c r="F68" s="77" t="n">
        <v>0.02856</v>
      </c>
      <c r="G68" s="77" t="n">
        <v>0.03848</v>
      </c>
      <c r="H68" s="77" t="n">
        <v>0.02879</v>
      </c>
      <c r="I68" s="77" t="n">
        <v>0.03133</v>
      </c>
      <c r="J68" s="77" t="n">
        <v>0.02874</v>
      </c>
      <c r="K68" s="77" t="n">
        <v>0.02879</v>
      </c>
      <c r="L68" s="77" t="n">
        <v>0.02879</v>
      </c>
      <c r="M68" s="77" t="n">
        <v>0.02879</v>
      </c>
      <c r="N68" s="77" t="n">
        <v>0.02879</v>
      </c>
      <c r="O68" s="77" t="n">
        <v>0.02879</v>
      </c>
      <c r="P68" s="77" t="n">
        <v>0.04314</v>
      </c>
      <c r="Q68" s="77" t="n">
        <v>0.04406</v>
      </c>
      <c r="R68" s="77" t="n">
        <v>0.02879</v>
      </c>
      <c r="S68" s="77" t="n">
        <v>0.02879</v>
      </c>
      <c r="T68" s="77" t="n">
        <v>0.02879</v>
      </c>
      <c r="U68" s="77" t="n">
        <v>0.01727</v>
      </c>
      <c r="V68" s="77" t="n">
        <v>0.02879</v>
      </c>
      <c r="W68" s="77" t="n">
        <v>0.02879</v>
      </c>
      <c r="X68" s="77" t="n">
        <v>0.02879</v>
      </c>
      <c r="Y68" s="77" t="n">
        <v>0.02879</v>
      </c>
      <c r="Z68" s="77" t="n">
        <v>0.03493</v>
      </c>
      <c r="AA68" s="77" t="n">
        <v>0.0412</v>
      </c>
      <c r="AB68" s="77" t="n">
        <v>0.02879</v>
      </c>
      <c r="AC68" s="77" t="n">
        <v>0.04333</v>
      </c>
      <c r="AD68" s="77" t="n">
        <v>0.05257</v>
      </c>
      <c r="AE68" s="77" t="n">
        <v>0.02879</v>
      </c>
      <c r="AF68" s="77" t="n">
        <v>0.02879</v>
      </c>
      <c r="AG68" s="77" t="n">
        <v>0.02879</v>
      </c>
      <c r="AH68" s="77" t="n">
        <v>0.03565</v>
      </c>
      <c r="AI68" s="77" t="n">
        <v>0.01727</v>
      </c>
      <c r="AJ68" s="77" t="n">
        <v>0.0121</v>
      </c>
      <c r="AK68" s="77" t="n">
        <v>0.03601</v>
      </c>
      <c r="AL68" s="77" t="n">
        <v>0.06623</v>
      </c>
      <c r="AM68" s="77" t="n">
        <v>0.02936</v>
      </c>
      <c r="AN68" s="77" t="n">
        <v>0.04248</v>
      </c>
      <c r="AO68" s="77" t="n">
        <v>0.04339</v>
      </c>
      <c r="AP68" s="77" t="n">
        <v>0.05016</v>
      </c>
      <c r="AQ68" s="77" t="n">
        <v>0.03522</v>
      </c>
      <c r="AR68" s="77" t="n">
        <v>0.05874</v>
      </c>
      <c r="AS68" s="77" t="n">
        <v>0.01654</v>
      </c>
      <c r="AT68" s="77" t="n">
        <v>0.04309</v>
      </c>
      <c r="AU68" s="77" t="n">
        <v>0.06558</v>
      </c>
      <c r="AV68" s="77" t="n">
        <v>0.04206</v>
      </c>
      <c r="AW68" s="77" t="n">
        <v>0.03501</v>
      </c>
      <c r="AX68" s="77" t="n">
        <v>0.06528</v>
      </c>
      <c r="AY68" s="77" t="n">
        <v>0.03101</v>
      </c>
      <c r="AZ68" s="77" t="n">
        <v>0.03265</v>
      </c>
      <c r="BA68" s="77" t="n">
        <v>0.03688</v>
      </c>
      <c r="BB68" s="77" t="n">
        <v>0.06774</v>
      </c>
      <c r="BC68" s="77" t="n">
        <v>0.02544</v>
      </c>
      <c r="BD68" s="78"/>
      <c r="BE68" s="76"/>
    </row>
    <row r="69" customFormat="false" ht="15" hidden="false" customHeight="false" outlineLevel="0" collapsed="false">
      <c r="A69" s="67" t="n">
        <f aca="false">A68+1</f>
        <v>67</v>
      </c>
      <c r="B69" s="76" t="n">
        <v>57</v>
      </c>
      <c r="C69" s="77" t="n">
        <v>0.02901</v>
      </c>
      <c r="D69" s="77" t="n">
        <v>0.02901</v>
      </c>
      <c r="E69" s="77" t="n">
        <v>0.02901</v>
      </c>
      <c r="F69" s="77" t="n">
        <v>0.02879</v>
      </c>
      <c r="G69" s="77" t="n">
        <v>0.03854</v>
      </c>
      <c r="H69" s="77" t="n">
        <v>0.02901</v>
      </c>
      <c r="I69" s="77" t="n">
        <v>0.03151</v>
      </c>
      <c r="J69" s="77" t="n">
        <v>0.02897</v>
      </c>
      <c r="K69" s="77" t="n">
        <v>0.02901</v>
      </c>
      <c r="L69" s="77" t="n">
        <v>0.02901</v>
      </c>
      <c r="M69" s="77" t="n">
        <v>0.02901</v>
      </c>
      <c r="N69" s="77" t="n">
        <v>0.02901</v>
      </c>
      <c r="O69" s="77" t="n">
        <v>0.02901</v>
      </c>
      <c r="P69" s="77" t="n">
        <v>0.04312</v>
      </c>
      <c r="Q69" s="77" t="n">
        <v>0.04402</v>
      </c>
      <c r="R69" s="77" t="n">
        <v>0.02901</v>
      </c>
      <c r="S69" s="77" t="n">
        <v>0.02901</v>
      </c>
      <c r="T69" s="77" t="n">
        <v>0.02901</v>
      </c>
      <c r="U69" s="77" t="n">
        <v>0.01752</v>
      </c>
      <c r="V69" s="77" t="n">
        <v>0.02901</v>
      </c>
      <c r="W69" s="77" t="n">
        <v>0.02901</v>
      </c>
      <c r="X69" s="77" t="n">
        <v>0.02901</v>
      </c>
      <c r="Y69" s="77" t="n">
        <v>0.02901</v>
      </c>
      <c r="Z69" s="77" t="n">
        <v>0.03505</v>
      </c>
      <c r="AA69" s="77" t="n">
        <v>0.04122</v>
      </c>
      <c r="AB69" s="77" t="n">
        <v>0.02901</v>
      </c>
      <c r="AC69" s="77" t="n">
        <v>0.04331</v>
      </c>
      <c r="AD69" s="77" t="n">
        <v>0.05239</v>
      </c>
      <c r="AE69" s="77" t="n">
        <v>0.02901</v>
      </c>
      <c r="AF69" s="77" t="n">
        <v>0.02901</v>
      </c>
      <c r="AG69" s="77" t="n">
        <v>0.02901</v>
      </c>
      <c r="AH69" s="77" t="n">
        <v>0.03576</v>
      </c>
      <c r="AI69" s="77" t="n">
        <v>0.01752</v>
      </c>
      <c r="AJ69" s="77" t="n">
        <v>0.01245</v>
      </c>
      <c r="AK69" s="77" t="n">
        <v>0.03611</v>
      </c>
      <c r="AL69" s="77" t="n">
        <v>0.06598</v>
      </c>
      <c r="AM69" s="77" t="n">
        <v>0.02957</v>
      </c>
      <c r="AN69" s="77" t="n">
        <v>0.04247</v>
      </c>
      <c r="AO69" s="77" t="n">
        <v>0.04337</v>
      </c>
      <c r="AP69" s="77" t="n">
        <v>0.05002</v>
      </c>
      <c r="AQ69" s="77" t="n">
        <v>0.03533</v>
      </c>
      <c r="AR69" s="77" t="n">
        <v>0.05862</v>
      </c>
      <c r="AS69" s="77" t="n">
        <v>0.0168</v>
      </c>
      <c r="AT69" s="77" t="n">
        <v>0.04307</v>
      </c>
      <c r="AU69" s="77" t="n">
        <v>0.06534</v>
      </c>
      <c r="AV69" s="77" t="n">
        <v>0.04206</v>
      </c>
      <c r="AW69" s="77" t="n">
        <v>0.03513</v>
      </c>
      <c r="AX69" s="77" t="n">
        <v>0.06505</v>
      </c>
      <c r="AY69" s="77" t="n">
        <v>0.0312</v>
      </c>
      <c r="AZ69" s="77" t="n">
        <v>0.03281</v>
      </c>
      <c r="BA69" s="77" t="n">
        <v>0.03697</v>
      </c>
      <c r="BB69" s="77" t="n">
        <v>0.06747</v>
      </c>
      <c r="BC69" s="77" t="n">
        <v>0.02563</v>
      </c>
      <c r="BD69" s="78"/>
      <c r="BE69" s="76"/>
    </row>
    <row r="70" customFormat="false" ht="15" hidden="false" customHeight="false" outlineLevel="0" collapsed="false">
      <c r="A70" s="67" t="n">
        <f aca="false">A69+1</f>
        <v>68</v>
      </c>
      <c r="B70" s="76" t="n">
        <v>58</v>
      </c>
      <c r="C70" s="77" t="n">
        <v>0.02923</v>
      </c>
      <c r="D70" s="77" t="n">
        <v>0.02923</v>
      </c>
      <c r="E70" s="77" t="n">
        <v>0.02923</v>
      </c>
      <c r="F70" s="77" t="n">
        <v>0.02901</v>
      </c>
      <c r="G70" s="77" t="n">
        <v>0.03859</v>
      </c>
      <c r="H70" s="77" t="n">
        <v>0.02923</v>
      </c>
      <c r="I70" s="77" t="n">
        <v>0.03169</v>
      </c>
      <c r="J70" s="77" t="n">
        <v>0.02919</v>
      </c>
      <c r="K70" s="77" t="n">
        <v>0.02923</v>
      </c>
      <c r="L70" s="77" t="n">
        <v>0.02923</v>
      </c>
      <c r="M70" s="77" t="n">
        <v>0.02923</v>
      </c>
      <c r="N70" s="77" t="n">
        <v>0.02923</v>
      </c>
      <c r="O70" s="77" t="n">
        <v>0.02923</v>
      </c>
      <c r="P70" s="77" t="n">
        <v>0.04311</v>
      </c>
      <c r="Q70" s="77" t="n">
        <v>0.04399</v>
      </c>
      <c r="R70" s="77" t="n">
        <v>0.02923</v>
      </c>
      <c r="S70" s="77" t="n">
        <v>0.02923</v>
      </c>
      <c r="T70" s="77" t="n">
        <v>0.02923</v>
      </c>
      <c r="U70" s="77" t="n">
        <v>0.01776</v>
      </c>
      <c r="V70" s="77" t="n">
        <v>0.02923</v>
      </c>
      <c r="W70" s="77" t="n">
        <v>0.02923</v>
      </c>
      <c r="X70" s="77" t="n">
        <v>0.02923</v>
      </c>
      <c r="Y70" s="77" t="n">
        <v>0.02923</v>
      </c>
      <c r="Z70" s="77" t="n">
        <v>0.03517</v>
      </c>
      <c r="AA70" s="77" t="n">
        <v>0.04123</v>
      </c>
      <c r="AB70" s="77" t="n">
        <v>0.02923</v>
      </c>
      <c r="AC70" s="77" t="n">
        <v>0.04329</v>
      </c>
      <c r="AD70" s="77" t="n">
        <v>0.05221</v>
      </c>
      <c r="AE70" s="77" t="n">
        <v>0.02923</v>
      </c>
      <c r="AF70" s="77" t="n">
        <v>0.02923</v>
      </c>
      <c r="AG70" s="77" t="n">
        <v>0.02923</v>
      </c>
      <c r="AH70" s="77" t="n">
        <v>0.03587</v>
      </c>
      <c r="AI70" s="77" t="n">
        <v>0.01776</v>
      </c>
      <c r="AJ70" s="77" t="n">
        <v>0.0128</v>
      </c>
      <c r="AK70" s="77" t="n">
        <v>0.0362</v>
      </c>
      <c r="AL70" s="77" t="n">
        <v>0.06574</v>
      </c>
      <c r="AM70" s="77" t="n">
        <v>0.02977</v>
      </c>
      <c r="AN70" s="77" t="n">
        <v>0.04247</v>
      </c>
      <c r="AO70" s="77" t="n">
        <v>0.04335</v>
      </c>
      <c r="AP70" s="77" t="n">
        <v>0.04988</v>
      </c>
      <c r="AQ70" s="77" t="n">
        <v>0.03545</v>
      </c>
      <c r="AR70" s="77" t="n">
        <v>0.05851</v>
      </c>
      <c r="AS70" s="77" t="n">
        <v>0.01705</v>
      </c>
      <c r="AT70" s="77" t="n">
        <v>0.04305</v>
      </c>
      <c r="AU70" s="77" t="n">
        <v>0.06511</v>
      </c>
      <c r="AV70" s="77" t="n">
        <v>0.04206</v>
      </c>
      <c r="AW70" s="77" t="n">
        <v>0.03525</v>
      </c>
      <c r="AX70" s="77" t="n">
        <v>0.06483</v>
      </c>
      <c r="AY70" s="77" t="n">
        <v>0.03138</v>
      </c>
      <c r="AZ70" s="77" t="n">
        <v>0.03296</v>
      </c>
      <c r="BA70" s="77" t="n">
        <v>0.03705</v>
      </c>
      <c r="BB70" s="77" t="n">
        <v>0.0672</v>
      </c>
      <c r="BC70" s="77" t="n">
        <v>0.02582</v>
      </c>
      <c r="BD70" s="78"/>
      <c r="BE70" s="76"/>
    </row>
    <row r="71" customFormat="false" ht="15" hidden="false" customHeight="false" outlineLevel="0" collapsed="false">
      <c r="A71" s="67" t="n">
        <f aca="false">A70+1</f>
        <v>69</v>
      </c>
      <c r="B71" s="76" t="n">
        <v>59</v>
      </c>
      <c r="C71" s="77" t="n">
        <v>0.02945</v>
      </c>
      <c r="D71" s="77" t="n">
        <v>0.02945</v>
      </c>
      <c r="E71" s="77" t="n">
        <v>0.02945</v>
      </c>
      <c r="F71" s="77" t="n">
        <v>0.02923</v>
      </c>
      <c r="G71" s="77" t="n">
        <v>0.03865</v>
      </c>
      <c r="H71" s="77" t="n">
        <v>0.02945</v>
      </c>
      <c r="I71" s="77" t="n">
        <v>0.03186</v>
      </c>
      <c r="J71" s="77" t="n">
        <v>0.0294</v>
      </c>
      <c r="K71" s="77" t="n">
        <v>0.02945</v>
      </c>
      <c r="L71" s="77" t="n">
        <v>0.02945</v>
      </c>
      <c r="M71" s="77" t="n">
        <v>0.02945</v>
      </c>
      <c r="N71" s="77" t="n">
        <v>0.02945</v>
      </c>
      <c r="O71" s="77" t="n">
        <v>0.02945</v>
      </c>
      <c r="P71" s="77" t="n">
        <v>0.04309</v>
      </c>
      <c r="Q71" s="77" t="n">
        <v>0.04396</v>
      </c>
      <c r="R71" s="77" t="n">
        <v>0.02945</v>
      </c>
      <c r="S71" s="77" t="n">
        <v>0.02945</v>
      </c>
      <c r="T71" s="77" t="n">
        <v>0.02945</v>
      </c>
      <c r="U71" s="77" t="n">
        <v>0.018</v>
      </c>
      <c r="V71" s="77" t="n">
        <v>0.02945</v>
      </c>
      <c r="W71" s="77" t="n">
        <v>0.02945</v>
      </c>
      <c r="X71" s="77" t="n">
        <v>0.02945</v>
      </c>
      <c r="Y71" s="77" t="n">
        <v>0.02945</v>
      </c>
      <c r="Z71" s="77" t="n">
        <v>0.03528</v>
      </c>
      <c r="AA71" s="77" t="n">
        <v>0.04125</v>
      </c>
      <c r="AB71" s="77" t="n">
        <v>0.02945</v>
      </c>
      <c r="AC71" s="77" t="n">
        <v>0.04327</v>
      </c>
      <c r="AD71" s="77" t="n">
        <v>0.05204</v>
      </c>
      <c r="AE71" s="77" t="n">
        <v>0.02945</v>
      </c>
      <c r="AF71" s="77" t="n">
        <v>0.02945</v>
      </c>
      <c r="AG71" s="77" t="n">
        <v>0.02945</v>
      </c>
      <c r="AH71" s="77" t="n">
        <v>0.03597</v>
      </c>
      <c r="AI71" s="77" t="n">
        <v>0.018</v>
      </c>
      <c r="AJ71" s="77" t="n">
        <v>0.01316</v>
      </c>
      <c r="AK71" s="77" t="n">
        <v>0.0363</v>
      </c>
      <c r="AL71" s="77" t="n">
        <v>0.06551</v>
      </c>
      <c r="AM71" s="77" t="n">
        <v>0.02997</v>
      </c>
      <c r="AN71" s="77" t="n">
        <v>0.04246</v>
      </c>
      <c r="AO71" s="77" t="n">
        <v>0.04333</v>
      </c>
      <c r="AP71" s="77" t="n">
        <v>0.04975</v>
      </c>
      <c r="AQ71" s="77" t="n">
        <v>0.03556</v>
      </c>
      <c r="AR71" s="77" t="n">
        <v>0.0584</v>
      </c>
      <c r="AS71" s="77" t="n">
        <v>0.0173</v>
      </c>
      <c r="AT71" s="77" t="n">
        <v>0.04304</v>
      </c>
      <c r="AU71" s="77" t="n">
        <v>0.06489</v>
      </c>
      <c r="AV71" s="77" t="n">
        <v>0.04206</v>
      </c>
      <c r="AW71" s="77" t="n">
        <v>0.03536</v>
      </c>
      <c r="AX71" s="77" t="n">
        <v>0.06461</v>
      </c>
      <c r="AY71" s="77" t="n">
        <v>0.03156</v>
      </c>
      <c r="AZ71" s="77" t="n">
        <v>0.03311</v>
      </c>
      <c r="BA71" s="77" t="n">
        <v>0.03713</v>
      </c>
      <c r="BB71" s="77" t="n">
        <v>0.06694</v>
      </c>
      <c r="BC71" s="77" t="n">
        <v>0.02601</v>
      </c>
      <c r="BD71" s="78"/>
      <c r="BE71" s="76"/>
    </row>
    <row r="72" customFormat="false" ht="15" hidden="false" customHeight="false" outlineLevel="0" collapsed="false">
      <c r="A72" s="67" t="n">
        <f aca="false">A71+1</f>
        <v>70</v>
      </c>
      <c r="B72" s="79" t="n">
        <v>60</v>
      </c>
      <c r="C72" s="80" t="n">
        <v>0.02965</v>
      </c>
      <c r="D72" s="80" t="n">
        <v>0.02965</v>
      </c>
      <c r="E72" s="80" t="n">
        <v>0.02965</v>
      </c>
      <c r="F72" s="80" t="n">
        <v>0.02944</v>
      </c>
      <c r="G72" s="80" t="n">
        <v>0.0387</v>
      </c>
      <c r="H72" s="80" t="n">
        <v>0.02965</v>
      </c>
      <c r="I72" s="80" t="n">
        <v>0.03203</v>
      </c>
      <c r="J72" s="80" t="n">
        <v>0.02961</v>
      </c>
      <c r="K72" s="80" t="n">
        <v>0.02965</v>
      </c>
      <c r="L72" s="80" t="n">
        <v>0.02965</v>
      </c>
      <c r="M72" s="80" t="n">
        <v>0.02965</v>
      </c>
      <c r="N72" s="80" t="n">
        <v>0.02965</v>
      </c>
      <c r="O72" s="80" t="n">
        <v>0.02965</v>
      </c>
      <c r="P72" s="80" t="n">
        <v>0.04307</v>
      </c>
      <c r="Q72" s="80" t="n">
        <v>0.04393</v>
      </c>
      <c r="R72" s="80" t="n">
        <v>0.02965</v>
      </c>
      <c r="S72" s="80" t="n">
        <v>0.02965</v>
      </c>
      <c r="T72" s="80" t="n">
        <v>0.02965</v>
      </c>
      <c r="U72" s="80" t="n">
        <v>0.01822</v>
      </c>
      <c r="V72" s="80" t="n">
        <v>0.02965</v>
      </c>
      <c r="W72" s="80" t="n">
        <v>0.02965</v>
      </c>
      <c r="X72" s="80" t="n">
        <v>0.02965</v>
      </c>
      <c r="Y72" s="80" t="n">
        <v>0.02965</v>
      </c>
      <c r="Z72" s="80" t="n">
        <v>0.03539</v>
      </c>
      <c r="AA72" s="80" t="n">
        <v>0.04126</v>
      </c>
      <c r="AB72" s="80" t="n">
        <v>0.02965</v>
      </c>
      <c r="AC72" s="80" t="n">
        <v>0.04325</v>
      </c>
      <c r="AD72" s="80" t="n">
        <v>0.05187</v>
      </c>
      <c r="AE72" s="80" t="n">
        <v>0.02965</v>
      </c>
      <c r="AF72" s="80" t="n">
        <v>0.02965</v>
      </c>
      <c r="AG72" s="80" t="n">
        <v>0.02965</v>
      </c>
      <c r="AH72" s="80" t="n">
        <v>0.03607</v>
      </c>
      <c r="AI72" s="80" t="n">
        <v>0.01822</v>
      </c>
      <c r="AJ72" s="80" t="n">
        <v>0.01353</v>
      </c>
      <c r="AK72" s="80" t="n">
        <v>0.03639</v>
      </c>
      <c r="AL72" s="80" t="n">
        <v>0.06529</v>
      </c>
      <c r="AM72" s="80" t="n">
        <v>0.03016</v>
      </c>
      <c r="AN72" s="80" t="n">
        <v>0.04245</v>
      </c>
      <c r="AO72" s="80" t="n">
        <v>0.04331</v>
      </c>
      <c r="AP72" s="80" t="n">
        <v>0.04962</v>
      </c>
      <c r="AQ72" s="80" t="n">
        <v>0.03566</v>
      </c>
      <c r="AR72" s="80" t="n">
        <v>0.0583</v>
      </c>
      <c r="AS72" s="80" t="n">
        <v>0.01753</v>
      </c>
      <c r="AT72" s="80" t="n">
        <v>0.04302</v>
      </c>
      <c r="AU72" s="80" t="n">
        <v>0.06468</v>
      </c>
      <c r="AV72" s="80" t="n">
        <v>0.04206</v>
      </c>
      <c r="AW72" s="80" t="n">
        <v>0.03547</v>
      </c>
      <c r="AX72" s="80" t="n">
        <v>0.0644</v>
      </c>
      <c r="AY72" s="80" t="n">
        <v>0.03173</v>
      </c>
      <c r="AZ72" s="80" t="n">
        <v>0.03326</v>
      </c>
      <c r="BA72" s="80" t="n">
        <v>0.03721</v>
      </c>
      <c r="BB72" s="80" t="n">
        <v>0.0667</v>
      </c>
      <c r="BC72" s="80" t="n">
        <v>0.02621</v>
      </c>
      <c r="BD72" s="78"/>
      <c r="BE72" s="76"/>
    </row>
    <row r="73" customFormat="false" ht="15" hidden="false" customHeight="false" outlineLevel="0" collapsed="false">
      <c r="A73" s="67" t="n">
        <f aca="false">A72+1</f>
        <v>71</v>
      </c>
      <c r="B73" s="76" t="n">
        <v>61</v>
      </c>
      <c r="C73" s="77" t="n">
        <v>0.02985</v>
      </c>
      <c r="D73" s="77" t="n">
        <v>0.02985</v>
      </c>
      <c r="E73" s="77" t="n">
        <v>0.02985</v>
      </c>
      <c r="F73" s="77" t="n">
        <v>0.02964</v>
      </c>
      <c r="G73" s="77" t="n">
        <v>0.03876</v>
      </c>
      <c r="H73" s="77" t="n">
        <v>0.02985</v>
      </c>
      <c r="I73" s="77" t="n">
        <v>0.03219</v>
      </c>
      <c r="J73" s="77" t="n">
        <v>0.02981</v>
      </c>
      <c r="K73" s="77" t="n">
        <v>0.02985</v>
      </c>
      <c r="L73" s="77" t="n">
        <v>0.02985</v>
      </c>
      <c r="M73" s="77" t="n">
        <v>0.02985</v>
      </c>
      <c r="N73" s="77" t="n">
        <v>0.02985</v>
      </c>
      <c r="O73" s="77" t="n">
        <v>0.02985</v>
      </c>
      <c r="P73" s="77" t="n">
        <v>0.04306</v>
      </c>
      <c r="Q73" s="77" t="n">
        <v>0.0439</v>
      </c>
      <c r="R73" s="77" t="n">
        <v>0.02985</v>
      </c>
      <c r="S73" s="77" t="n">
        <v>0.02985</v>
      </c>
      <c r="T73" s="77" t="n">
        <v>0.02985</v>
      </c>
      <c r="U73" s="77" t="n">
        <v>0.01845</v>
      </c>
      <c r="V73" s="77" t="n">
        <v>0.02985</v>
      </c>
      <c r="W73" s="77" t="n">
        <v>0.02985</v>
      </c>
      <c r="X73" s="77" t="n">
        <v>0.02985</v>
      </c>
      <c r="Y73" s="77" t="n">
        <v>0.02985</v>
      </c>
      <c r="Z73" s="77" t="n">
        <v>0.0355</v>
      </c>
      <c r="AA73" s="77" t="n">
        <v>0.04128</v>
      </c>
      <c r="AB73" s="77" t="n">
        <v>0.02985</v>
      </c>
      <c r="AC73" s="77" t="n">
        <v>0.04323</v>
      </c>
      <c r="AD73" s="77" t="n">
        <v>0.05171</v>
      </c>
      <c r="AE73" s="77" t="n">
        <v>0.02985</v>
      </c>
      <c r="AF73" s="77" t="n">
        <v>0.02985</v>
      </c>
      <c r="AG73" s="77" t="n">
        <v>0.02985</v>
      </c>
      <c r="AH73" s="77" t="n">
        <v>0.03617</v>
      </c>
      <c r="AI73" s="77" t="n">
        <v>0.01845</v>
      </c>
      <c r="AJ73" s="77" t="n">
        <v>0.01389</v>
      </c>
      <c r="AK73" s="77" t="n">
        <v>0.03647</v>
      </c>
      <c r="AL73" s="77" t="n">
        <v>0.06507</v>
      </c>
      <c r="AM73" s="77" t="n">
        <v>0.03035</v>
      </c>
      <c r="AN73" s="77" t="n">
        <v>0.04245</v>
      </c>
      <c r="AO73" s="77" t="n">
        <v>0.04329</v>
      </c>
      <c r="AP73" s="77" t="n">
        <v>0.0495</v>
      </c>
      <c r="AQ73" s="77" t="n">
        <v>0.03576</v>
      </c>
      <c r="AR73" s="77" t="n">
        <v>0.0582</v>
      </c>
      <c r="AS73" s="77" t="n">
        <v>0.01776</v>
      </c>
      <c r="AT73" s="77" t="n">
        <v>0.04301</v>
      </c>
      <c r="AU73" s="77" t="n">
        <v>0.06447</v>
      </c>
      <c r="AV73" s="77" t="n">
        <v>0.04206</v>
      </c>
      <c r="AW73" s="77" t="n">
        <v>0.03557</v>
      </c>
      <c r="AX73" s="77" t="n">
        <v>0.0642</v>
      </c>
      <c r="AY73" s="77" t="n">
        <v>0.0319</v>
      </c>
      <c r="AZ73" s="77" t="n">
        <v>0.0334</v>
      </c>
      <c r="BA73" s="77" t="n">
        <v>0.03729</v>
      </c>
      <c r="BB73" s="77" t="n">
        <v>0.06645</v>
      </c>
      <c r="BC73" s="77" t="n">
        <v>0.02641</v>
      </c>
      <c r="BD73" s="78"/>
      <c r="BE73" s="76"/>
    </row>
    <row r="74" customFormat="false" ht="15" hidden="false" customHeight="false" outlineLevel="0" collapsed="false">
      <c r="A74" s="67" t="n">
        <f aca="false">A73+1</f>
        <v>72</v>
      </c>
      <c r="B74" s="76" t="n">
        <v>62</v>
      </c>
      <c r="C74" s="77" t="n">
        <v>0.03005</v>
      </c>
      <c r="D74" s="77" t="n">
        <v>0.03005</v>
      </c>
      <c r="E74" s="77" t="n">
        <v>0.03005</v>
      </c>
      <c r="F74" s="77" t="n">
        <v>0.02984</v>
      </c>
      <c r="G74" s="77" t="n">
        <v>0.03881</v>
      </c>
      <c r="H74" s="77" t="n">
        <v>0.03005</v>
      </c>
      <c r="I74" s="77" t="n">
        <v>0.03234</v>
      </c>
      <c r="J74" s="77" t="n">
        <v>0.03</v>
      </c>
      <c r="K74" s="77" t="n">
        <v>0.03005</v>
      </c>
      <c r="L74" s="77" t="n">
        <v>0.03005</v>
      </c>
      <c r="M74" s="77" t="n">
        <v>0.03005</v>
      </c>
      <c r="N74" s="77" t="n">
        <v>0.03005</v>
      </c>
      <c r="O74" s="77" t="n">
        <v>0.03005</v>
      </c>
      <c r="P74" s="77" t="n">
        <v>0.04304</v>
      </c>
      <c r="Q74" s="77" t="n">
        <v>0.04387</v>
      </c>
      <c r="R74" s="77" t="n">
        <v>0.03005</v>
      </c>
      <c r="S74" s="77" t="n">
        <v>0.03005</v>
      </c>
      <c r="T74" s="77" t="n">
        <v>0.03005</v>
      </c>
      <c r="U74" s="77" t="n">
        <v>0.01866</v>
      </c>
      <c r="V74" s="77" t="n">
        <v>0.03005</v>
      </c>
      <c r="W74" s="77" t="n">
        <v>0.03005</v>
      </c>
      <c r="X74" s="77" t="n">
        <v>0.03005</v>
      </c>
      <c r="Y74" s="77" t="n">
        <v>0.03005</v>
      </c>
      <c r="Z74" s="77" t="n">
        <v>0.0356</v>
      </c>
      <c r="AA74" s="77" t="n">
        <v>0.04129</v>
      </c>
      <c r="AB74" s="77" t="n">
        <v>0.03005</v>
      </c>
      <c r="AC74" s="77" t="n">
        <v>0.04321</v>
      </c>
      <c r="AD74" s="77" t="n">
        <v>0.05155</v>
      </c>
      <c r="AE74" s="77" t="n">
        <v>0.03005</v>
      </c>
      <c r="AF74" s="77" t="n">
        <v>0.03005</v>
      </c>
      <c r="AG74" s="77" t="n">
        <v>0.03005</v>
      </c>
      <c r="AH74" s="77" t="n">
        <v>0.03626</v>
      </c>
      <c r="AI74" s="77" t="n">
        <v>0.01866</v>
      </c>
      <c r="AJ74" s="77" t="n">
        <v>0.01426</v>
      </c>
      <c r="AK74" s="77" t="n">
        <v>0.03656</v>
      </c>
      <c r="AL74" s="77" t="n">
        <v>0.06486</v>
      </c>
      <c r="AM74" s="77" t="n">
        <v>0.03053</v>
      </c>
      <c r="AN74" s="77" t="n">
        <v>0.04244</v>
      </c>
      <c r="AO74" s="77" t="n">
        <v>0.04327</v>
      </c>
      <c r="AP74" s="77" t="n">
        <v>0.04938</v>
      </c>
      <c r="AQ74" s="77" t="n">
        <v>0.03586</v>
      </c>
      <c r="AR74" s="77" t="n">
        <v>0.0581</v>
      </c>
      <c r="AS74" s="77" t="n">
        <v>0.01799</v>
      </c>
      <c r="AT74" s="77" t="n">
        <v>0.04299</v>
      </c>
      <c r="AU74" s="77" t="n">
        <v>0.06427</v>
      </c>
      <c r="AV74" s="77" t="n">
        <v>0.04206</v>
      </c>
      <c r="AW74" s="77" t="n">
        <v>0.03568</v>
      </c>
      <c r="AX74" s="77" t="n">
        <v>0.064</v>
      </c>
      <c r="AY74" s="77" t="n">
        <v>0.03206</v>
      </c>
      <c r="AZ74" s="77" t="n">
        <v>0.03354</v>
      </c>
      <c r="BA74" s="77" t="n">
        <v>0.03736</v>
      </c>
      <c r="BB74" s="77" t="n">
        <v>0.06622</v>
      </c>
      <c r="BC74" s="77" t="n">
        <v>0.02661</v>
      </c>
      <c r="BD74" s="78"/>
      <c r="BE74" s="76"/>
    </row>
    <row r="75" customFormat="false" ht="15" hidden="false" customHeight="false" outlineLevel="0" collapsed="false">
      <c r="A75" s="67" t="n">
        <f aca="false">A74+1</f>
        <v>73</v>
      </c>
      <c r="B75" s="76" t="n">
        <v>63</v>
      </c>
      <c r="C75" s="77" t="n">
        <v>0.03023</v>
      </c>
      <c r="D75" s="77" t="n">
        <v>0.03023</v>
      </c>
      <c r="E75" s="77" t="n">
        <v>0.03023</v>
      </c>
      <c r="F75" s="77" t="n">
        <v>0.03003</v>
      </c>
      <c r="G75" s="77" t="n">
        <v>0.03886</v>
      </c>
      <c r="H75" s="77" t="n">
        <v>0.03023</v>
      </c>
      <c r="I75" s="77" t="n">
        <v>0.0325</v>
      </c>
      <c r="J75" s="77" t="n">
        <v>0.03019</v>
      </c>
      <c r="K75" s="77" t="n">
        <v>0.03023</v>
      </c>
      <c r="L75" s="77" t="n">
        <v>0.03023</v>
      </c>
      <c r="M75" s="77" t="n">
        <v>0.03023</v>
      </c>
      <c r="N75" s="77" t="n">
        <v>0.03023</v>
      </c>
      <c r="O75" s="77" t="n">
        <v>0.03023</v>
      </c>
      <c r="P75" s="77" t="n">
        <v>0.04303</v>
      </c>
      <c r="Q75" s="77" t="n">
        <v>0.04384</v>
      </c>
      <c r="R75" s="77" t="n">
        <v>0.03023</v>
      </c>
      <c r="S75" s="77" t="n">
        <v>0.03023</v>
      </c>
      <c r="T75" s="77" t="n">
        <v>0.03023</v>
      </c>
      <c r="U75" s="77" t="n">
        <v>0.01887</v>
      </c>
      <c r="V75" s="77" t="n">
        <v>0.03023</v>
      </c>
      <c r="W75" s="77" t="n">
        <v>0.03023</v>
      </c>
      <c r="X75" s="77" t="n">
        <v>0.03023</v>
      </c>
      <c r="Y75" s="77" t="n">
        <v>0.03023</v>
      </c>
      <c r="Z75" s="77" t="n">
        <v>0.0357</v>
      </c>
      <c r="AA75" s="77" t="n">
        <v>0.0413</v>
      </c>
      <c r="AB75" s="77" t="n">
        <v>0.03023</v>
      </c>
      <c r="AC75" s="77" t="n">
        <v>0.04319</v>
      </c>
      <c r="AD75" s="77" t="n">
        <v>0.0514</v>
      </c>
      <c r="AE75" s="77" t="n">
        <v>0.03023</v>
      </c>
      <c r="AF75" s="77" t="n">
        <v>0.03023</v>
      </c>
      <c r="AG75" s="77" t="n">
        <v>0.03023</v>
      </c>
      <c r="AH75" s="77" t="n">
        <v>0.03635</v>
      </c>
      <c r="AI75" s="77" t="n">
        <v>0.01887</v>
      </c>
      <c r="AJ75" s="77" t="n">
        <v>0.01463</v>
      </c>
      <c r="AK75" s="77" t="n">
        <v>0.03664</v>
      </c>
      <c r="AL75" s="77" t="n">
        <v>0.06465</v>
      </c>
      <c r="AM75" s="77" t="n">
        <v>0.03071</v>
      </c>
      <c r="AN75" s="77" t="n">
        <v>0.04244</v>
      </c>
      <c r="AO75" s="77" t="n">
        <v>0.04325</v>
      </c>
      <c r="AP75" s="77" t="n">
        <v>0.04926</v>
      </c>
      <c r="AQ75" s="77" t="n">
        <v>0.03596</v>
      </c>
      <c r="AR75" s="77" t="n">
        <v>0.058</v>
      </c>
      <c r="AS75" s="77" t="n">
        <v>0.0182</v>
      </c>
      <c r="AT75" s="77" t="n">
        <v>0.04298</v>
      </c>
      <c r="AU75" s="77" t="n">
        <v>0.06407</v>
      </c>
      <c r="AV75" s="77" t="n">
        <v>0.04206</v>
      </c>
      <c r="AW75" s="77" t="n">
        <v>0.03577</v>
      </c>
      <c r="AX75" s="77" t="n">
        <v>0.06381</v>
      </c>
      <c r="AY75" s="77" t="n">
        <v>0.03221</v>
      </c>
      <c r="AZ75" s="77" t="n">
        <v>0.03367</v>
      </c>
      <c r="BA75" s="77" t="n">
        <v>0.03744</v>
      </c>
      <c r="BB75" s="77" t="n">
        <v>0.06599</v>
      </c>
      <c r="BC75" s="77" t="n">
        <v>0.0268</v>
      </c>
      <c r="BD75" s="78"/>
      <c r="BE75" s="76"/>
    </row>
    <row r="76" customFormat="false" ht="15" hidden="false" customHeight="false" outlineLevel="0" collapsed="false">
      <c r="A76" s="67" t="n">
        <f aca="false">A75+1</f>
        <v>74</v>
      </c>
      <c r="B76" s="76" t="n">
        <v>64</v>
      </c>
      <c r="C76" s="77" t="n">
        <v>0.03041</v>
      </c>
      <c r="D76" s="77" t="n">
        <v>0.03041</v>
      </c>
      <c r="E76" s="77" t="n">
        <v>0.03041</v>
      </c>
      <c r="F76" s="77" t="n">
        <v>0.03021</v>
      </c>
      <c r="G76" s="77" t="n">
        <v>0.0389</v>
      </c>
      <c r="H76" s="77" t="n">
        <v>0.03041</v>
      </c>
      <c r="I76" s="77" t="n">
        <v>0.03264</v>
      </c>
      <c r="J76" s="77" t="n">
        <v>0.03037</v>
      </c>
      <c r="K76" s="77" t="n">
        <v>0.03041</v>
      </c>
      <c r="L76" s="77" t="n">
        <v>0.03041</v>
      </c>
      <c r="M76" s="77" t="n">
        <v>0.03041</v>
      </c>
      <c r="N76" s="77" t="n">
        <v>0.03041</v>
      </c>
      <c r="O76" s="77" t="n">
        <v>0.03041</v>
      </c>
      <c r="P76" s="77" t="n">
        <v>0.04301</v>
      </c>
      <c r="Q76" s="77" t="n">
        <v>0.04381</v>
      </c>
      <c r="R76" s="77" t="n">
        <v>0.03041</v>
      </c>
      <c r="S76" s="77" t="n">
        <v>0.03041</v>
      </c>
      <c r="T76" s="77" t="n">
        <v>0.03041</v>
      </c>
      <c r="U76" s="77" t="n">
        <v>0.01907</v>
      </c>
      <c r="V76" s="77" t="n">
        <v>0.03041</v>
      </c>
      <c r="W76" s="77" t="n">
        <v>0.03041</v>
      </c>
      <c r="X76" s="77" t="n">
        <v>0.03041</v>
      </c>
      <c r="Y76" s="77" t="n">
        <v>0.03041</v>
      </c>
      <c r="Z76" s="77" t="n">
        <v>0.0358</v>
      </c>
      <c r="AA76" s="77" t="n">
        <v>0.04131</v>
      </c>
      <c r="AB76" s="77" t="n">
        <v>0.03041</v>
      </c>
      <c r="AC76" s="77" t="n">
        <v>0.04318</v>
      </c>
      <c r="AD76" s="77" t="n">
        <v>0.05126</v>
      </c>
      <c r="AE76" s="77" t="n">
        <v>0.03041</v>
      </c>
      <c r="AF76" s="77" t="n">
        <v>0.03041</v>
      </c>
      <c r="AG76" s="77" t="n">
        <v>0.03041</v>
      </c>
      <c r="AH76" s="77" t="n">
        <v>0.03644</v>
      </c>
      <c r="AI76" s="77" t="n">
        <v>0.01907</v>
      </c>
      <c r="AJ76" s="77" t="n">
        <v>0.01499</v>
      </c>
      <c r="AK76" s="77" t="n">
        <v>0.03672</v>
      </c>
      <c r="AL76" s="77" t="n">
        <v>0.06446</v>
      </c>
      <c r="AM76" s="77" t="n">
        <v>0.03088</v>
      </c>
      <c r="AN76" s="77" t="n">
        <v>0.04243</v>
      </c>
      <c r="AO76" s="77" t="n">
        <v>0.04323</v>
      </c>
      <c r="AP76" s="77" t="n">
        <v>0.04915</v>
      </c>
      <c r="AQ76" s="77" t="n">
        <v>0.03605</v>
      </c>
      <c r="AR76" s="77" t="n">
        <v>0.05791</v>
      </c>
      <c r="AS76" s="77" t="n">
        <v>0.01841</v>
      </c>
      <c r="AT76" s="77" t="n">
        <v>0.04297</v>
      </c>
      <c r="AU76" s="77" t="n">
        <v>0.06388</v>
      </c>
      <c r="AV76" s="77" t="n">
        <v>0.04206</v>
      </c>
      <c r="AW76" s="77" t="n">
        <v>0.03587</v>
      </c>
      <c r="AX76" s="77" t="n">
        <v>0.06363</v>
      </c>
      <c r="AY76" s="77" t="n">
        <v>0.03236</v>
      </c>
      <c r="AZ76" s="77" t="n">
        <v>0.0338</v>
      </c>
      <c r="BA76" s="77" t="n">
        <v>0.03751</v>
      </c>
      <c r="BB76" s="77" t="n">
        <v>0.06578</v>
      </c>
      <c r="BC76" s="77" t="n">
        <v>0.027</v>
      </c>
      <c r="BD76" s="78"/>
      <c r="BE76" s="76"/>
    </row>
    <row r="77" customFormat="false" ht="15" hidden="false" customHeight="false" outlineLevel="0" collapsed="false">
      <c r="A77" s="67" t="n">
        <f aca="false">A76+1</f>
        <v>75</v>
      </c>
      <c r="B77" s="79" t="n">
        <v>65</v>
      </c>
      <c r="C77" s="80" t="n">
        <v>0.03059</v>
      </c>
      <c r="D77" s="80" t="n">
        <v>0.03059</v>
      </c>
      <c r="E77" s="80" t="n">
        <v>0.03059</v>
      </c>
      <c r="F77" s="80" t="n">
        <v>0.03039</v>
      </c>
      <c r="G77" s="80" t="n">
        <v>0.03895</v>
      </c>
      <c r="H77" s="80" t="n">
        <v>0.03059</v>
      </c>
      <c r="I77" s="80" t="n">
        <v>0.03279</v>
      </c>
      <c r="J77" s="80" t="n">
        <v>0.03055</v>
      </c>
      <c r="K77" s="80" t="n">
        <v>0.03059</v>
      </c>
      <c r="L77" s="80" t="n">
        <v>0.03059</v>
      </c>
      <c r="M77" s="80" t="n">
        <v>0.03059</v>
      </c>
      <c r="N77" s="80" t="n">
        <v>0.03059</v>
      </c>
      <c r="O77" s="80" t="n">
        <v>0.03059</v>
      </c>
      <c r="P77" s="80" t="n">
        <v>0.043</v>
      </c>
      <c r="Q77" s="80" t="n">
        <v>0.04379</v>
      </c>
      <c r="R77" s="80" t="n">
        <v>0.03059</v>
      </c>
      <c r="S77" s="80" t="n">
        <v>0.03059</v>
      </c>
      <c r="T77" s="80" t="n">
        <v>0.03059</v>
      </c>
      <c r="U77" s="80" t="n">
        <v>0.01927</v>
      </c>
      <c r="V77" s="80" t="n">
        <v>0.03059</v>
      </c>
      <c r="W77" s="80" t="n">
        <v>0.03059</v>
      </c>
      <c r="X77" s="80" t="n">
        <v>0.03059</v>
      </c>
      <c r="Y77" s="80" t="n">
        <v>0.03059</v>
      </c>
      <c r="Z77" s="80" t="n">
        <v>0.03589</v>
      </c>
      <c r="AA77" s="80" t="n">
        <v>0.04133</v>
      </c>
      <c r="AB77" s="80" t="n">
        <v>0.03059</v>
      </c>
      <c r="AC77" s="80" t="n">
        <v>0.04316</v>
      </c>
      <c r="AD77" s="80" t="n">
        <v>0.05111</v>
      </c>
      <c r="AE77" s="80" t="n">
        <v>0.03059</v>
      </c>
      <c r="AF77" s="80" t="n">
        <v>0.03059</v>
      </c>
      <c r="AG77" s="80" t="n">
        <v>0.03059</v>
      </c>
      <c r="AH77" s="80" t="n">
        <v>0.03653</v>
      </c>
      <c r="AI77" s="80" t="n">
        <v>0.01927</v>
      </c>
      <c r="AJ77" s="80" t="n">
        <v>0.01535</v>
      </c>
      <c r="AK77" s="80" t="n">
        <v>0.0368</v>
      </c>
      <c r="AL77" s="80" t="n">
        <v>0.06426</v>
      </c>
      <c r="AM77" s="80" t="n">
        <v>0.03105</v>
      </c>
      <c r="AN77" s="80" t="n">
        <v>0.04243</v>
      </c>
      <c r="AO77" s="80" t="n">
        <v>0.04321</v>
      </c>
      <c r="AP77" s="80" t="n">
        <v>0.04904</v>
      </c>
      <c r="AQ77" s="80" t="n">
        <v>0.03614</v>
      </c>
      <c r="AR77" s="80" t="n">
        <v>0.05782</v>
      </c>
      <c r="AS77" s="80" t="n">
        <v>0.01862</v>
      </c>
      <c r="AT77" s="80" t="n">
        <v>0.04295</v>
      </c>
      <c r="AU77" s="80" t="n">
        <v>0.0637</v>
      </c>
      <c r="AV77" s="80" t="n">
        <v>0.04206</v>
      </c>
      <c r="AW77" s="80" t="n">
        <v>0.03596</v>
      </c>
      <c r="AX77" s="80" t="n">
        <v>0.06345</v>
      </c>
      <c r="AY77" s="80" t="n">
        <v>0.03251</v>
      </c>
      <c r="AZ77" s="80" t="n">
        <v>0.03392</v>
      </c>
      <c r="BA77" s="80" t="n">
        <v>0.03757</v>
      </c>
      <c r="BB77" s="80" t="n">
        <v>0.06556</v>
      </c>
      <c r="BC77" s="80" t="n">
        <v>0.0272</v>
      </c>
      <c r="BD77" s="78"/>
      <c r="BE77" s="76"/>
    </row>
    <row r="78" customFormat="false" ht="15" hidden="false" customHeight="false" outlineLevel="0" collapsed="false">
      <c r="A78" s="67" t="n">
        <f aca="false">A77+1</f>
        <v>76</v>
      </c>
      <c r="B78" s="76" t="n">
        <v>66</v>
      </c>
      <c r="C78" s="77" t="n">
        <v>0.03076</v>
      </c>
      <c r="D78" s="77" t="n">
        <v>0.03076</v>
      </c>
      <c r="E78" s="77" t="n">
        <v>0.03076</v>
      </c>
      <c r="F78" s="77" t="n">
        <v>0.03057</v>
      </c>
      <c r="G78" s="77" t="n">
        <v>0.039</v>
      </c>
      <c r="H78" s="77" t="n">
        <v>0.03076</v>
      </c>
      <c r="I78" s="77" t="n">
        <v>0.03292</v>
      </c>
      <c r="J78" s="77" t="n">
        <v>0.03072</v>
      </c>
      <c r="K78" s="77" t="n">
        <v>0.03076</v>
      </c>
      <c r="L78" s="77" t="n">
        <v>0.03076</v>
      </c>
      <c r="M78" s="77" t="n">
        <v>0.03076</v>
      </c>
      <c r="N78" s="77" t="n">
        <v>0.03076</v>
      </c>
      <c r="O78" s="77" t="n">
        <v>0.03076</v>
      </c>
      <c r="P78" s="77" t="n">
        <v>0.04298</v>
      </c>
      <c r="Q78" s="77" t="n">
        <v>0.04376</v>
      </c>
      <c r="R78" s="77" t="n">
        <v>0.03076</v>
      </c>
      <c r="S78" s="77" t="n">
        <v>0.03076</v>
      </c>
      <c r="T78" s="77" t="n">
        <v>0.03076</v>
      </c>
      <c r="U78" s="77" t="n">
        <v>0.01946</v>
      </c>
      <c r="V78" s="77" t="n">
        <v>0.03076</v>
      </c>
      <c r="W78" s="77" t="n">
        <v>0.03076</v>
      </c>
      <c r="X78" s="77" t="n">
        <v>0.03076</v>
      </c>
      <c r="Y78" s="77" t="n">
        <v>0.03076</v>
      </c>
      <c r="Z78" s="77" t="n">
        <v>0.03598</v>
      </c>
      <c r="AA78" s="77" t="n">
        <v>0.04134</v>
      </c>
      <c r="AB78" s="77" t="n">
        <v>0.03076</v>
      </c>
      <c r="AC78" s="77" t="n">
        <v>0.04314</v>
      </c>
      <c r="AD78" s="77" t="n">
        <v>0.05098</v>
      </c>
      <c r="AE78" s="77" t="n">
        <v>0.03076</v>
      </c>
      <c r="AF78" s="77" t="n">
        <v>0.03076</v>
      </c>
      <c r="AG78" s="77" t="n">
        <v>0.03076</v>
      </c>
      <c r="AH78" s="77" t="n">
        <v>0.03661</v>
      </c>
      <c r="AI78" s="77" t="n">
        <v>0.01946</v>
      </c>
      <c r="AJ78" s="77" t="n">
        <v>0.01571</v>
      </c>
      <c r="AK78" s="77" t="n">
        <v>0.03687</v>
      </c>
      <c r="AL78" s="77" t="n">
        <v>0.06408</v>
      </c>
      <c r="AM78" s="77" t="n">
        <v>0.03121</v>
      </c>
      <c r="AN78" s="77" t="n">
        <v>0.04242</v>
      </c>
      <c r="AO78" s="77" t="n">
        <v>0.0432</v>
      </c>
      <c r="AP78" s="77" t="n">
        <v>0.04893</v>
      </c>
      <c r="AQ78" s="77" t="n">
        <v>0.03623</v>
      </c>
      <c r="AR78" s="77" t="n">
        <v>0.05773</v>
      </c>
      <c r="AS78" s="77" t="n">
        <v>0.01882</v>
      </c>
      <c r="AT78" s="77" t="n">
        <v>0.04294</v>
      </c>
      <c r="AU78" s="77" t="n">
        <v>0.06352</v>
      </c>
      <c r="AV78" s="77" t="n">
        <v>0.04206</v>
      </c>
      <c r="AW78" s="77" t="n">
        <v>0.03605</v>
      </c>
      <c r="AX78" s="77" t="n">
        <v>0.06327</v>
      </c>
      <c r="AY78" s="77" t="n">
        <v>0.03265</v>
      </c>
      <c r="AZ78" s="77" t="n">
        <v>0.03404</v>
      </c>
      <c r="BA78" s="77" t="n">
        <v>0.03764</v>
      </c>
      <c r="BB78" s="77" t="n">
        <v>0.06536</v>
      </c>
      <c r="BC78" s="77" t="n">
        <v>0.02739</v>
      </c>
      <c r="BD78" s="78"/>
      <c r="BE78" s="76"/>
    </row>
    <row r="79" customFormat="false" ht="15" hidden="false" customHeight="false" outlineLevel="0" collapsed="false">
      <c r="A79" s="67" t="n">
        <f aca="false">A78+1</f>
        <v>77</v>
      </c>
      <c r="B79" s="76" t="n">
        <v>67</v>
      </c>
      <c r="C79" s="77" t="n">
        <v>0.03093</v>
      </c>
      <c r="D79" s="77" t="n">
        <v>0.03093</v>
      </c>
      <c r="E79" s="77" t="n">
        <v>0.03093</v>
      </c>
      <c r="F79" s="77" t="n">
        <v>0.03074</v>
      </c>
      <c r="G79" s="77" t="n">
        <v>0.03904</v>
      </c>
      <c r="H79" s="77" t="n">
        <v>0.03093</v>
      </c>
      <c r="I79" s="77" t="n">
        <v>0.03306</v>
      </c>
      <c r="J79" s="77" t="n">
        <v>0.03089</v>
      </c>
      <c r="K79" s="77" t="n">
        <v>0.03093</v>
      </c>
      <c r="L79" s="77" t="n">
        <v>0.03093</v>
      </c>
      <c r="M79" s="77" t="n">
        <v>0.03093</v>
      </c>
      <c r="N79" s="77" t="n">
        <v>0.03093</v>
      </c>
      <c r="O79" s="77" t="n">
        <v>0.03093</v>
      </c>
      <c r="P79" s="77" t="n">
        <v>0.04297</v>
      </c>
      <c r="Q79" s="77" t="n">
        <v>0.04374</v>
      </c>
      <c r="R79" s="77" t="n">
        <v>0.03093</v>
      </c>
      <c r="S79" s="77" t="n">
        <v>0.03093</v>
      </c>
      <c r="T79" s="77" t="n">
        <v>0.03093</v>
      </c>
      <c r="U79" s="77" t="n">
        <v>0.01964</v>
      </c>
      <c r="V79" s="77" t="n">
        <v>0.03093</v>
      </c>
      <c r="W79" s="77" t="n">
        <v>0.03093</v>
      </c>
      <c r="X79" s="77" t="n">
        <v>0.03093</v>
      </c>
      <c r="Y79" s="77" t="n">
        <v>0.03093</v>
      </c>
      <c r="Z79" s="77" t="n">
        <v>0.03607</v>
      </c>
      <c r="AA79" s="77" t="n">
        <v>0.04135</v>
      </c>
      <c r="AB79" s="77" t="n">
        <v>0.03093</v>
      </c>
      <c r="AC79" s="77" t="n">
        <v>0.04313</v>
      </c>
      <c r="AD79" s="77" t="n">
        <v>0.05084</v>
      </c>
      <c r="AE79" s="77" t="n">
        <v>0.03093</v>
      </c>
      <c r="AF79" s="77" t="n">
        <v>0.03093</v>
      </c>
      <c r="AG79" s="77" t="n">
        <v>0.03093</v>
      </c>
      <c r="AH79" s="77" t="n">
        <v>0.03669</v>
      </c>
      <c r="AI79" s="77" t="n">
        <v>0.01964</v>
      </c>
      <c r="AJ79" s="77" t="n">
        <v>0.01606</v>
      </c>
      <c r="AK79" s="77" t="n">
        <v>0.03695</v>
      </c>
      <c r="AL79" s="77" t="n">
        <v>0.0639</v>
      </c>
      <c r="AM79" s="77" t="n">
        <v>0.03137</v>
      </c>
      <c r="AN79" s="77" t="n">
        <v>0.04242</v>
      </c>
      <c r="AO79" s="77" t="n">
        <v>0.04318</v>
      </c>
      <c r="AP79" s="77" t="n">
        <v>0.04883</v>
      </c>
      <c r="AQ79" s="77" t="n">
        <v>0.03631</v>
      </c>
      <c r="AR79" s="77" t="n">
        <v>0.05765</v>
      </c>
      <c r="AS79" s="77" t="n">
        <v>0.01901</v>
      </c>
      <c r="AT79" s="77" t="n">
        <v>0.04292</v>
      </c>
      <c r="AU79" s="77" t="n">
        <v>0.06335</v>
      </c>
      <c r="AV79" s="77" t="n">
        <v>0.04206</v>
      </c>
      <c r="AW79" s="77" t="n">
        <v>0.03614</v>
      </c>
      <c r="AX79" s="77" t="n">
        <v>0.06311</v>
      </c>
      <c r="AY79" s="77" t="n">
        <v>0.03279</v>
      </c>
      <c r="AZ79" s="77" t="n">
        <v>0.03416</v>
      </c>
      <c r="BA79" s="77" t="n">
        <v>0.0377</v>
      </c>
      <c r="BB79" s="77" t="n">
        <v>0.06516</v>
      </c>
      <c r="BC79" s="77" t="n">
        <v>0.02758</v>
      </c>
      <c r="BD79" s="78"/>
      <c r="BE79" s="76"/>
    </row>
    <row r="80" customFormat="false" ht="15" hidden="false" customHeight="false" outlineLevel="0" collapsed="false">
      <c r="A80" s="67" t="n">
        <f aca="false">A79+1</f>
        <v>78</v>
      </c>
      <c r="B80" s="76" t="n">
        <v>68</v>
      </c>
      <c r="C80" s="77" t="n">
        <v>0.03109</v>
      </c>
      <c r="D80" s="77" t="n">
        <v>0.03109</v>
      </c>
      <c r="E80" s="77" t="n">
        <v>0.03109</v>
      </c>
      <c r="F80" s="77" t="n">
        <v>0.0309</v>
      </c>
      <c r="G80" s="77" t="n">
        <v>0.03908</v>
      </c>
      <c r="H80" s="77" t="n">
        <v>0.03109</v>
      </c>
      <c r="I80" s="77" t="n">
        <v>0.03319</v>
      </c>
      <c r="J80" s="77" t="n">
        <v>0.03105</v>
      </c>
      <c r="K80" s="77" t="n">
        <v>0.03109</v>
      </c>
      <c r="L80" s="77" t="n">
        <v>0.03109</v>
      </c>
      <c r="M80" s="77" t="n">
        <v>0.03109</v>
      </c>
      <c r="N80" s="77" t="n">
        <v>0.03109</v>
      </c>
      <c r="O80" s="77" t="n">
        <v>0.03109</v>
      </c>
      <c r="P80" s="77" t="n">
        <v>0.04295</v>
      </c>
      <c r="Q80" s="77" t="n">
        <v>0.04371</v>
      </c>
      <c r="R80" s="77" t="n">
        <v>0.03109</v>
      </c>
      <c r="S80" s="77" t="n">
        <v>0.03109</v>
      </c>
      <c r="T80" s="77" t="n">
        <v>0.03109</v>
      </c>
      <c r="U80" s="77" t="n">
        <v>0.01982</v>
      </c>
      <c r="V80" s="77" t="n">
        <v>0.03109</v>
      </c>
      <c r="W80" s="77" t="n">
        <v>0.03109</v>
      </c>
      <c r="X80" s="77" t="n">
        <v>0.03109</v>
      </c>
      <c r="Y80" s="77" t="n">
        <v>0.03109</v>
      </c>
      <c r="Z80" s="77" t="n">
        <v>0.03616</v>
      </c>
      <c r="AA80" s="77" t="n">
        <v>0.04136</v>
      </c>
      <c r="AB80" s="77" t="n">
        <v>0.03109</v>
      </c>
      <c r="AC80" s="77" t="n">
        <v>0.04311</v>
      </c>
      <c r="AD80" s="77" t="n">
        <v>0.05071</v>
      </c>
      <c r="AE80" s="77" t="n">
        <v>0.03109</v>
      </c>
      <c r="AF80" s="77" t="n">
        <v>0.03109</v>
      </c>
      <c r="AG80" s="77" t="n">
        <v>0.03109</v>
      </c>
      <c r="AH80" s="77" t="n">
        <v>0.03677</v>
      </c>
      <c r="AI80" s="77" t="n">
        <v>0.01982</v>
      </c>
      <c r="AJ80" s="77" t="n">
        <v>0.0164</v>
      </c>
      <c r="AK80" s="77" t="n">
        <v>0.03702</v>
      </c>
      <c r="AL80" s="77" t="n">
        <v>0.06372</v>
      </c>
      <c r="AM80" s="77" t="n">
        <v>0.03152</v>
      </c>
      <c r="AN80" s="77" t="n">
        <v>0.04241</v>
      </c>
      <c r="AO80" s="77" t="n">
        <v>0.04316</v>
      </c>
      <c r="AP80" s="77" t="n">
        <v>0.04873</v>
      </c>
      <c r="AQ80" s="77" t="n">
        <v>0.0364</v>
      </c>
      <c r="AR80" s="77" t="n">
        <v>0.05756</v>
      </c>
      <c r="AS80" s="77" t="n">
        <v>0.0192</v>
      </c>
      <c r="AT80" s="77" t="n">
        <v>0.04291</v>
      </c>
      <c r="AU80" s="77" t="n">
        <v>0.06318</v>
      </c>
      <c r="AV80" s="77" t="n">
        <v>0.04206</v>
      </c>
      <c r="AW80" s="77" t="n">
        <v>0.03623</v>
      </c>
      <c r="AX80" s="77" t="n">
        <v>0.06294</v>
      </c>
      <c r="AY80" s="77" t="n">
        <v>0.03293</v>
      </c>
      <c r="AZ80" s="77" t="n">
        <v>0.03428</v>
      </c>
      <c r="BA80" s="77" t="n">
        <v>0.03777</v>
      </c>
      <c r="BB80" s="77" t="n">
        <v>0.06496</v>
      </c>
      <c r="BC80" s="77" t="n">
        <v>0.02777</v>
      </c>
      <c r="BD80" s="78"/>
      <c r="BE80" s="76"/>
    </row>
    <row r="81" customFormat="false" ht="15" hidden="false" customHeight="false" outlineLevel="0" collapsed="false">
      <c r="A81" s="67" t="n">
        <f aca="false">A80+1</f>
        <v>79</v>
      </c>
      <c r="B81" s="76" t="n">
        <v>69</v>
      </c>
      <c r="C81" s="77" t="n">
        <v>0.03125</v>
      </c>
      <c r="D81" s="77" t="n">
        <v>0.03125</v>
      </c>
      <c r="E81" s="77" t="n">
        <v>0.03125</v>
      </c>
      <c r="F81" s="77" t="n">
        <v>0.03106</v>
      </c>
      <c r="G81" s="77" t="n">
        <v>0.03912</v>
      </c>
      <c r="H81" s="77" t="n">
        <v>0.03125</v>
      </c>
      <c r="I81" s="77" t="n">
        <v>0.03331</v>
      </c>
      <c r="J81" s="77" t="n">
        <v>0.03121</v>
      </c>
      <c r="K81" s="77" t="n">
        <v>0.03125</v>
      </c>
      <c r="L81" s="77" t="n">
        <v>0.03125</v>
      </c>
      <c r="M81" s="77" t="n">
        <v>0.03125</v>
      </c>
      <c r="N81" s="77" t="n">
        <v>0.03125</v>
      </c>
      <c r="O81" s="77" t="n">
        <v>0.03125</v>
      </c>
      <c r="P81" s="77" t="n">
        <v>0.04294</v>
      </c>
      <c r="Q81" s="77" t="n">
        <v>0.04369</v>
      </c>
      <c r="R81" s="77" t="n">
        <v>0.03125</v>
      </c>
      <c r="S81" s="77" t="n">
        <v>0.03125</v>
      </c>
      <c r="T81" s="77" t="n">
        <v>0.03125</v>
      </c>
      <c r="U81" s="77" t="n">
        <v>0.02</v>
      </c>
      <c r="V81" s="77" t="n">
        <v>0.03125</v>
      </c>
      <c r="W81" s="77" t="n">
        <v>0.03125</v>
      </c>
      <c r="X81" s="77" t="n">
        <v>0.03125</v>
      </c>
      <c r="Y81" s="77" t="n">
        <v>0.03125</v>
      </c>
      <c r="Z81" s="77" t="n">
        <v>0.03624</v>
      </c>
      <c r="AA81" s="77" t="n">
        <v>0.04137</v>
      </c>
      <c r="AB81" s="77" t="n">
        <v>0.03125</v>
      </c>
      <c r="AC81" s="77" t="n">
        <v>0.0431</v>
      </c>
      <c r="AD81" s="77" t="n">
        <v>0.05059</v>
      </c>
      <c r="AE81" s="77" t="n">
        <v>0.03125</v>
      </c>
      <c r="AF81" s="77" t="n">
        <v>0.03125</v>
      </c>
      <c r="AG81" s="77" t="n">
        <v>0.03125</v>
      </c>
      <c r="AH81" s="77" t="n">
        <v>0.03684</v>
      </c>
      <c r="AI81" s="77" t="n">
        <v>0.02</v>
      </c>
      <c r="AJ81" s="77" t="n">
        <v>0.01674</v>
      </c>
      <c r="AK81" s="77" t="n">
        <v>0.03709</v>
      </c>
      <c r="AL81" s="77" t="n">
        <v>0.06355</v>
      </c>
      <c r="AM81" s="77" t="n">
        <v>0.03167</v>
      </c>
      <c r="AN81" s="77" t="n">
        <v>0.04241</v>
      </c>
      <c r="AO81" s="77" t="n">
        <v>0.04315</v>
      </c>
      <c r="AP81" s="77" t="n">
        <v>0.04863</v>
      </c>
      <c r="AQ81" s="77" t="n">
        <v>0.03648</v>
      </c>
      <c r="AR81" s="77" t="n">
        <v>0.05748</v>
      </c>
      <c r="AS81" s="77" t="n">
        <v>0.01938</v>
      </c>
      <c r="AT81" s="77" t="n">
        <v>0.0429</v>
      </c>
      <c r="AU81" s="77" t="n">
        <v>0.06302</v>
      </c>
      <c r="AV81" s="77" t="n">
        <v>0.04206</v>
      </c>
      <c r="AW81" s="77" t="n">
        <v>0.03631</v>
      </c>
      <c r="AX81" s="77" t="n">
        <v>0.06278</v>
      </c>
      <c r="AY81" s="77" t="n">
        <v>0.03306</v>
      </c>
      <c r="AZ81" s="77" t="n">
        <v>0.03439</v>
      </c>
      <c r="BA81" s="77" t="n">
        <v>0.03783</v>
      </c>
      <c r="BB81" s="77" t="n">
        <v>0.06478</v>
      </c>
      <c r="BC81" s="77" t="n">
        <v>0.02795</v>
      </c>
      <c r="BD81" s="78"/>
      <c r="BE81" s="76"/>
    </row>
    <row r="82" customFormat="false" ht="15" hidden="false" customHeight="false" outlineLevel="0" collapsed="false">
      <c r="A82" s="67" t="n">
        <f aca="false">A81+1</f>
        <v>80</v>
      </c>
      <c r="B82" s="79" t="n">
        <v>70</v>
      </c>
      <c r="C82" s="80" t="n">
        <v>0.0314</v>
      </c>
      <c r="D82" s="80" t="n">
        <v>0.0314</v>
      </c>
      <c r="E82" s="80" t="n">
        <v>0.0314</v>
      </c>
      <c r="F82" s="80" t="n">
        <v>0.03121</v>
      </c>
      <c r="G82" s="80" t="n">
        <v>0.03916</v>
      </c>
      <c r="H82" s="80" t="n">
        <v>0.0314</v>
      </c>
      <c r="I82" s="80" t="n">
        <v>0.03344</v>
      </c>
      <c r="J82" s="80" t="n">
        <v>0.03136</v>
      </c>
      <c r="K82" s="80" t="n">
        <v>0.0314</v>
      </c>
      <c r="L82" s="80" t="n">
        <v>0.0314</v>
      </c>
      <c r="M82" s="80" t="n">
        <v>0.0314</v>
      </c>
      <c r="N82" s="80" t="n">
        <v>0.0314</v>
      </c>
      <c r="O82" s="80" t="n">
        <v>0.0314</v>
      </c>
      <c r="P82" s="80" t="n">
        <v>0.04293</v>
      </c>
      <c r="Q82" s="80" t="n">
        <v>0.04366</v>
      </c>
      <c r="R82" s="80" t="n">
        <v>0.0314</v>
      </c>
      <c r="S82" s="80" t="n">
        <v>0.0314</v>
      </c>
      <c r="T82" s="80" t="n">
        <v>0.0314</v>
      </c>
      <c r="U82" s="80" t="n">
        <v>0.02017</v>
      </c>
      <c r="V82" s="80" t="n">
        <v>0.0314</v>
      </c>
      <c r="W82" s="80" t="n">
        <v>0.0314</v>
      </c>
      <c r="X82" s="80" t="n">
        <v>0.0314</v>
      </c>
      <c r="Y82" s="80" t="n">
        <v>0.0314</v>
      </c>
      <c r="Z82" s="80" t="n">
        <v>0.03632</v>
      </c>
      <c r="AA82" s="80" t="n">
        <v>0.04138</v>
      </c>
      <c r="AB82" s="80" t="n">
        <v>0.0314</v>
      </c>
      <c r="AC82" s="80" t="n">
        <v>0.04308</v>
      </c>
      <c r="AD82" s="80" t="n">
        <v>0.05046</v>
      </c>
      <c r="AE82" s="80" t="n">
        <v>0.0314</v>
      </c>
      <c r="AF82" s="80" t="n">
        <v>0.0314</v>
      </c>
      <c r="AG82" s="80" t="n">
        <v>0.0314</v>
      </c>
      <c r="AH82" s="80" t="n">
        <v>0.03692</v>
      </c>
      <c r="AI82" s="80" t="n">
        <v>0.02017</v>
      </c>
      <c r="AJ82" s="80" t="n">
        <v>0.01708</v>
      </c>
      <c r="AK82" s="80" t="n">
        <v>0.03716</v>
      </c>
      <c r="AL82" s="80" t="n">
        <v>0.06339</v>
      </c>
      <c r="AM82" s="80" t="n">
        <v>0.03182</v>
      </c>
      <c r="AN82" s="80" t="n">
        <v>0.0424</v>
      </c>
      <c r="AO82" s="80" t="n">
        <v>0.04313</v>
      </c>
      <c r="AP82" s="80" t="n">
        <v>0.04854</v>
      </c>
      <c r="AQ82" s="80" t="n">
        <v>0.03656</v>
      </c>
      <c r="AR82" s="80" t="n">
        <v>0.05741</v>
      </c>
      <c r="AS82" s="80" t="n">
        <v>0.01956</v>
      </c>
      <c r="AT82" s="80" t="n">
        <v>0.04289</v>
      </c>
      <c r="AU82" s="80" t="n">
        <v>0.06286</v>
      </c>
      <c r="AV82" s="80" t="n">
        <v>0.04206</v>
      </c>
      <c r="AW82" s="80" t="n">
        <v>0.03639</v>
      </c>
      <c r="AX82" s="80" t="n">
        <v>0.06263</v>
      </c>
      <c r="AY82" s="80" t="n">
        <v>0.03318</v>
      </c>
      <c r="AZ82" s="80" t="n">
        <v>0.03449</v>
      </c>
      <c r="BA82" s="80" t="n">
        <v>0.03789</v>
      </c>
      <c r="BB82" s="80" t="n">
        <v>0.06459</v>
      </c>
      <c r="BC82" s="80" t="n">
        <v>0.02813</v>
      </c>
      <c r="BD82" s="78"/>
      <c r="BE82" s="76"/>
    </row>
    <row r="83" customFormat="false" ht="15" hidden="false" customHeight="false" outlineLevel="0" collapsed="false">
      <c r="A83" s="67" t="n">
        <f aca="false">A82+1</f>
        <v>81</v>
      </c>
      <c r="B83" s="76" t="n">
        <v>71</v>
      </c>
      <c r="C83" s="77" t="n">
        <v>0.03155</v>
      </c>
      <c r="D83" s="77" t="n">
        <v>0.03155</v>
      </c>
      <c r="E83" s="77" t="n">
        <v>0.03155</v>
      </c>
      <c r="F83" s="77" t="n">
        <v>0.03137</v>
      </c>
      <c r="G83" s="77" t="n">
        <v>0.0392</v>
      </c>
      <c r="H83" s="77" t="n">
        <v>0.03155</v>
      </c>
      <c r="I83" s="77" t="n">
        <v>0.03356</v>
      </c>
      <c r="J83" s="77" t="n">
        <v>0.03151</v>
      </c>
      <c r="K83" s="77" t="n">
        <v>0.03155</v>
      </c>
      <c r="L83" s="77" t="n">
        <v>0.03155</v>
      </c>
      <c r="M83" s="77" t="n">
        <v>0.03155</v>
      </c>
      <c r="N83" s="77" t="n">
        <v>0.03155</v>
      </c>
      <c r="O83" s="77" t="n">
        <v>0.03155</v>
      </c>
      <c r="P83" s="77" t="n">
        <v>0.04292</v>
      </c>
      <c r="Q83" s="77" t="n">
        <v>0.04364</v>
      </c>
      <c r="R83" s="77" t="n">
        <v>0.03155</v>
      </c>
      <c r="S83" s="77" t="n">
        <v>0.03155</v>
      </c>
      <c r="T83" s="77" t="n">
        <v>0.03155</v>
      </c>
      <c r="U83" s="77" t="n">
        <v>0.02033</v>
      </c>
      <c r="V83" s="77" t="n">
        <v>0.03155</v>
      </c>
      <c r="W83" s="77" t="n">
        <v>0.03155</v>
      </c>
      <c r="X83" s="77" t="n">
        <v>0.03155</v>
      </c>
      <c r="Y83" s="77" t="n">
        <v>0.03155</v>
      </c>
      <c r="Z83" s="77" t="n">
        <v>0.0364</v>
      </c>
      <c r="AA83" s="77" t="n">
        <v>0.04139</v>
      </c>
      <c r="AB83" s="77" t="n">
        <v>0.03155</v>
      </c>
      <c r="AC83" s="77" t="n">
        <v>0.04307</v>
      </c>
      <c r="AD83" s="77" t="n">
        <v>0.05034</v>
      </c>
      <c r="AE83" s="77" t="n">
        <v>0.03155</v>
      </c>
      <c r="AF83" s="77" t="n">
        <v>0.03155</v>
      </c>
      <c r="AG83" s="77" t="n">
        <v>0.03155</v>
      </c>
      <c r="AH83" s="77" t="n">
        <v>0.03699</v>
      </c>
      <c r="AI83" s="77" t="n">
        <v>0.02033</v>
      </c>
      <c r="AJ83" s="77" t="n">
        <v>0.0174</v>
      </c>
      <c r="AK83" s="77" t="n">
        <v>0.03723</v>
      </c>
      <c r="AL83" s="77" t="n">
        <v>0.06323</v>
      </c>
      <c r="AM83" s="77" t="n">
        <v>0.03196</v>
      </c>
      <c r="AN83" s="77" t="n">
        <v>0.0424</v>
      </c>
      <c r="AO83" s="77" t="n">
        <v>0.04312</v>
      </c>
      <c r="AP83" s="77" t="n">
        <v>0.04845</v>
      </c>
      <c r="AQ83" s="77" t="n">
        <v>0.03663</v>
      </c>
      <c r="AR83" s="77" t="n">
        <v>0.05733</v>
      </c>
      <c r="AS83" s="77" t="n">
        <v>0.01973</v>
      </c>
      <c r="AT83" s="77" t="n">
        <v>0.04288</v>
      </c>
      <c r="AU83" s="77" t="n">
        <v>0.06271</v>
      </c>
      <c r="AV83" s="77" t="n">
        <v>0.04206</v>
      </c>
      <c r="AW83" s="77" t="n">
        <v>0.03647</v>
      </c>
      <c r="AX83" s="77" t="n">
        <v>0.06248</v>
      </c>
      <c r="AY83" s="77" t="n">
        <v>0.03331</v>
      </c>
      <c r="AZ83" s="77" t="n">
        <v>0.0346</v>
      </c>
      <c r="BA83" s="77" t="n">
        <v>0.03794</v>
      </c>
      <c r="BB83" s="77" t="n">
        <v>0.06441</v>
      </c>
      <c r="BC83" s="77" t="n">
        <v>0.02831</v>
      </c>
      <c r="BD83" s="78"/>
      <c r="BE83" s="76"/>
    </row>
    <row r="84" customFormat="false" ht="15" hidden="false" customHeight="false" outlineLevel="0" collapsed="false">
      <c r="A84" s="67" t="n">
        <f aca="false">A83+1</f>
        <v>82</v>
      </c>
      <c r="B84" s="76" t="n">
        <v>72</v>
      </c>
      <c r="C84" s="77" t="n">
        <v>0.03169</v>
      </c>
      <c r="D84" s="77" t="n">
        <v>0.03169</v>
      </c>
      <c r="E84" s="77" t="n">
        <v>0.03169</v>
      </c>
      <c r="F84" s="77" t="n">
        <v>0.03151</v>
      </c>
      <c r="G84" s="77" t="n">
        <v>0.03924</v>
      </c>
      <c r="H84" s="77" t="n">
        <v>0.03169</v>
      </c>
      <c r="I84" s="77" t="n">
        <v>0.03367</v>
      </c>
      <c r="J84" s="77" t="n">
        <v>0.03166</v>
      </c>
      <c r="K84" s="77" t="n">
        <v>0.03169</v>
      </c>
      <c r="L84" s="77" t="n">
        <v>0.03169</v>
      </c>
      <c r="M84" s="77" t="n">
        <v>0.03169</v>
      </c>
      <c r="N84" s="77" t="n">
        <v>0.03169</v>
      </c>
      <c r="O84" s="77" t="n">
        <v>0.03169</v>
      </c>
      <c r="P84" s="77" t="n">
        <v>0.0429</v>
      </c>
      <c r="Q84" s="77" t="n">
        <v>0.04362</v>
      </c>
      <c r="R84" s="77" t="n">
        <v>0.03169</v>
      </c>
      <c r="S84" s="77" t="n">
        <v>0.03169</v>
      </c>
      <c r="T84" s="77" t="n">
        <v>0.03169</v>
      </c>
      <c r="U84" s="77" t="n">
        <v>0.02049</v>
      </c>
      <c r="V84" s="77" t="n">
        <v>0.03169</v>
      </c>
      <c r="W84" s="77" t="n">
        <v>0.03169</v>
      </c>
      <c r="X84" s="77" t="n">
        <v>0.03169</v>
      </c>
      <c r="Y84" s="77" t="n">
        <v>0.03169</v>
      </c>
      <c r="Z84" s="77" t="n">
        <v>0.03648</v>
      </c>
      <c r="AA84" s="77" t="n">
        <v>0.0414</v>
      </c>
      <c r="AB84" s="77" t="n">
        <v>0.03169</v>
      </c>
      <c r="AC84" s="77" t="n">
        <v>0.04305</v>
      </c>
      <c r="AD84" s="77" t="n">
        <v>0.05023</v>
      </c>
      <c r="AE84" s="77" t="n">
        <v>0.03169</v>
      </c>
      <c r="AF84" s="77" t="n">
        <v>0.03169</v>
      </c>
      <c r="AG84" s="77" t="n">
        <v>0.03169</v>
      </c>
      <c r="AH84" s="77" t="n">
        <v>0.03706</v>
      </c>
      <c r="AI84" s="77" t="n">
        <v>0.02049</v>
      </c>
      <c r="AJ84" s="77" t="n">
        <v>0.01772</v>
      </c>
      <c r="AK84" s="77" t="n">
        <v>0.03729</v>
      </c>
      <c r="AL84" s="77" t="n">
        <v>0.06307</v>
      </c>
      <c r="AM84" s="77" t="n">
        <v>0.0321</v>
      </c>
      <c r="AN84" s="77" t="n">
        <v>0.04239</v>
      </c>
      <c r="AO84" s="77" t="n">
        <v>0.0431</v>
      </c>
      <c r="AP84" s="77" t="n">
        <v>0.04836</v>
      </c>
      <c r="AQ84" s="77" t="n">
        <v>0.0367</v>
      </c>
      <c r="AR84" s="77" t="n">
        <v>0.05726</v>
      </c>
      <c r="AS84" s="77" t="n">
        <v>0.0199</v>
      </c>
      <c r="AT84" s="77" t="n">
        <v>0.04286</v>
      </c>
      <c r="AU84" s="77" t="n">
        <v>0.06256</v>
      </c>
      <c r="AV84" s="77" t="n">
        <v>0.04206</v>
      </c>
      <c r="AW84" s="77" t="n">
        <v>0.03654</v>
      </c>
      <c r="AX84" s="77" t="n">
        <v>0.06233</v>
      </c>
      <c r="AY84" s="77" t="n">
        <v>0.03343</v>
      </c>
      <c r="AZ84" s="77" t="n">
        <v>0.0347</v>
      </c>
      <c r="BA84" s="77" t="n">
        <v>0.038</v>
      </c>
      <c r="BB84" s="77" t="n">
        <v>0.06424</v>
      </c>
      <c r="BC84" s="77" t="n">
        <v>0.02849</v>
      </c>
      <c r="BD84" s="78"/>
      <c r="BE84" s="76"/>
    </row>
    <row r="85" customFormat="false" ht="15" hidden="false" customHeight="false" outlineLevel="0" collapsed="false">
      <c r="A85" s="67" t="n">
        <f aca="false">A84+1</f>
        <v>83</v>
      </c>
      <c r="B85" s="76" t="n">
        <v>73</v>
      </c>
      <c r="C85" s="77" t="n">
        <v>0.03183</v>
      </c>
      <c r="D85" s="77" t="n">
        <v>0.03183</v>
      </c>
      <c r="E85" s="77" t="n">
        <v>0.03183</v>
      </c>
      <c r="F85" s="77" t="n">
        <v>0.03165</v>
      </c>
      <c r="G85" s="77" t="n">
        <v>0.03928</v>
      </c>
      <c r="H85" s="77" t="n">
        <v>0.03183</v>
      </c>
      <c r="I85" s="77" t="n">
        <v>0.03379</v>
      </c>
      <c r="J85" s="77" t="n">
        <v>0.0318</v>
      </c>
      <c r="K85" s="77" t="n">
        <v>0.03183</v>
      </c>
      <c r="L85" s="77" t="n">
        <v>0.03183</v>
      </c>
      <c r="M85" s="77" t="n">
        <v>0.03183</v>
      </c>
      <c r="N85" s="77" t="n">
        <v>0.03183</v>
      </c>
      <c r="O85" s="77" t="n">
        <v>0.03183</v>
      </c>
      <c r="P85" s="77" t="n">
        <v>0.04289</v>
      </c>
      <c r="Q85" s="77" t="n">
        <v>0.0436</v>
      </c>
      <c r="R85" s="77" t="n">
        <v>0.03183</v>
      </c>
      <c r="S85" s="77" t="n">
        <v>0.03183</v>
      </c>
      <c r="T85" s="77" t="n">
        <v>0.03183</v>
      </c>
      <c r="U85" s="77" t="n">
        <v>0.02065</v>
      </c>
      <c r="V85" s="77" t="n">
        <v>0.03183</v>
      </c>
      <c r="W85" s="77" t="n">
        <v>0.03183</v>
      </c>
      <c r="X85" s="77" t="n">
        <v>0.03183</v>
      </c>
      <c r="Y85" s="77" t="n">
        <v>0.03183</v>
      </c>
      <c r="Z85" s="77" t="n">
        <v>0.03655</v>
      </c>
      <c r="AA85" s="77" t="n">
        <v>0.04141</v>
      </c>
      <c r="AB85" s="77" t="n">
        <v>0.03183</v>
      </c>
      <c r="AC85" s="77" t="n">
        <v>0.04304</v>
      </c>
      <c r="AD85" s="77" t="n">
        <v>0.05012</v>
      </c>
      <c r="AE85" s="77" t="n">
        <v>0.03183</v>
      </c>
      <c r="AF85" s="77" t="n">
        <v>0.03183</v>
      </c>
      <c r="AG85" s="77" t="n">
        <v>0.03183</v>
      </c>
      <c r="AH85" s="77" t="n">
        <v>0.03712</v>
      </c>
      <c r="AI85" s="77" t="n">
        <v>0.02065</v>
      </c>
      <c r="AJ85" s="77" t="n">
        <v>0.01804</v>
      </c>
      <c r="AK85" s="77" t="n">
        <v>0.03735</v>
      </c>
      <c r="AL85" s="77" t="n">
        <v>0.06292</v>
      </c>
      <c r="AM85" s="77" t="n">
        <v>0.03223</v>
      </c>
      <c r="AN85" s="77" t="n">
        <v>0.04239</v>
      </c>
      <c r="AO85" s="77" t="n">
        <v>0.04309</v>
      </c>
      <c r="AP85" s="77" t="n">
        <v>0.04827</v>
      </c>
      <c r="AQ85" s="77" t="n">
        <v>0.03678</v>
      </c>
      <c r="AR85" s="77" t="n">
        <v>0.05718</v>
      </c>
      <c r="AS85" s="77" t="n">
        <v>0.02006</v>
      </c>
      <c r="AT85" s="77" t="n">
        <v>0.04285</v>
      </c>
      <c r="AU85" s="77" t="n">
        <v>0.06242</v>
      </c>
      <c r="AV85" s="77" t="n">
        <v>0.04206</v>
      </c>
      <c r="AW85" s="77" t="n">
        <v>0.03662</v>
      </c>
      <c r="AX85" s="77" t="n">
        <v>0.06219</v>
      </c>
      <c r="AY85" s="77" t="n">
        <v>0.03354</v>
      </c>
      <c r="AZ85" s="77" t="n">
        <v>0.0348</v>
      </c>
      <c r="BA85" s="77" t="n">
        <v>0.03805</v>
      </c>
      <c r="BB85" s="77" t="n">
        <v>0.06407</v>
      </c>
      <c r="BC85" s="77" t="n">
        <v>0.02866</v>
      </c>
      <c r="BD85" s="78"/>
      <c r="BE85" s="76"/>
    </row>
    <row r="86" customFormat="false" ht="15" hidden="false" customHeight="false" outlineLevel="0" collapsed="false">
      <c r="A86" s="67" t="n">
        <f aca="false">A85+1</f>
        <v>84</v>
      </c>
      <c r="B86" s="76" t="n">
        <v>74</v>
      </c>
      <c r="C86" s="77" t="n">
        <v>0.03197</v>
      </c>
      <c r="D86" s="77" t="n">
        <v>0.03197</v>
      </c>
      <c r="E86" s="77" t="n">
        <v>0.03197</v>
      </c>
      <c r="F86" s="77" t="n">
        <v>0.03179</v>
      </c>
      <c r="G86" s="77" t="n">
        <v>0.03931</v>
      </c>
      <c r="H86" s="77" t="n">
        <v>0.03197</v>
      </c>
      <c r="I86" s="77" t="n">
        <v>0.0339</v>
      </c>
      <c r="J86" s="77" t="n">
        <v>0.03193</v>
      </c>
      <c r="K86" s="77" t="n">
        <v>0.03197</v>
      </c>
      <c r="L86" s="77" t="n">
        <v>0.03197</v>
      </c>
      <c r="M86" s="77" t="n">
        <v>0.03197</v>
      </c>
      <c r="N86" s="77" t="n">
        <v>0.03197</v>
      </c>
      <c r="O86" s="77" t="n">
        <v>0.03197</v>
      </c>
      <c r="P86" s="77" t="n">
        <v>0.04288</v>
      </c>
      <c r="Q86" s="77" t="n">
        <v>0.04358</v>
      </c>
      <c r="R86" s="77" t="n">
        <v>0.03197</v>
      </c>
      <c r="S86" s="77" t="n">
        <v>0.03197</v>
      </c>
      <c r="T86" s="77" t="n">
        <v>0.03197</v>
      </c>
      <c r="U86" s="77" t="n">
        <v>0.0208</v>
      </c>
      <c r="V86" s="77" t="n">
        <v>0.03197</v>
      </c>
      <c r="W86" s="77" t="n">
        <v>0.03197</v>
      </c>
      <c r="X86" s="77" t="n">
        <v>0.03197</v>
      </c>
      <c r="Y86" s="77" t="n">
        <v>0.03197</v>
      </c>
      <c r="Z86" s="77" t="n">
        <v>0.03663</v>
      </c>
      <c r="AA86" s="77" t="n">
        <v>0.04141</v>
      </c>
      <c r="AB86" s="77" t="n">
        <v>0.03197</v>
      </c>
      <c r="AC86" s="77" t="n">
        <v>0.04302</v>
      </c>
      <c r="AD86" s="77" t="n">
        <v>0.05001</v>
      </c>
      <c r="AE86" s="77" t="n">
        <v>0.03197</v>
      </c>
      <c r="AF86" s="77" t="n">
        <v>0.03197</v>
      </c>
      <c r="AG86" s="77" t="n">
        <v>0.03197</v>
      </c>
      <c r="AH86" s="77" t="n">
        <v>0.03719</v>
      </c>
      <c r="AI86" s="77" t="n">
        <v>0.0208</v>
      </c>
      <c r="AJ86" s="77" t="n">
        <v>0.01834</v>
      </c>
      <c r="AK86" s="77" t="n">
        <v>0.03742</v>
      </c>
      <c r="AL86" s="77" t="n">
        <v>0.06277</v>
      </c>
      <c r="AM86" s="77" t="n">
        <v>0.03236</v>
      </c>
      <c r="AN86" s="77" t="n">
        <v>0.04238</v>
      </c>
      <c r="AO86" s="77" t="n">
        <v>0.04307</v>
      </c>
      <c r="AP86" s="77" t="n">
        <v>0.04819</v>
      </c>
      <c r="AQ86" s="77" t="n">
        <v>0.03685</v>
      </c>
      <c r="AR86" s="77" t="n">
        <v>0.05711</v>
      </c>
      <c r="AS86" s="77" t="n">
        <v>0.02022</v>
      </c>
      <c r="AT86" s="77" t="n">
        <v>0.04284</v>
      </c>
      <c r="AU86" s="77" t="n">
        <v>0.06227</v>
      </c>
      <c r="AV86" s="77" t="n">
        <v>0.04206</v>
      </c>
      <c r="AW86" s="77" t="n">
        <v>0.03669</v>
      </c>
      <c r="AX86" s="77" t="n">
        <v>0.06205</v>
      </c>
      <c r="AY86" s="77" t="n">
        <v>0.03366</v>
      </c>
      <c r="AZ86" s="77" t="n">
        <v>0.0349</v>
      </c>
      <c r="BA86" s="77" t="n">
        <v>0.03811</v>
      </c>
      <c r="BB86" s="77" t="n">
        <v>0.06391</v>
      </c>
      <c r="BC86" s="77" t="n">
        <v>0.02883</v>
      </c>
      <c r="BD86" s="78"/>
      <c r="BE86" s="76"/>
    </row>
    <row r="87" customFormat="false" ht="15" hidden="false" customHeight="false" outlineLevel="0" collapsed="false">
      <c r="A87" s="67" t="n">
        <f aca="false">A86+1</f>
        <v>85</v>
      </c>
      <c r="B87" s="79" t="n">
        <v>75</v>
      </c>
      <c r="C87" s="80" t="n">
        <v>0.0321</v>
      </c>
      <c r="D87" s="80" t="n">
        <v>0.0321</v>
      </c>
      <c r="E87" s="80" t="n">
        <v>0.0321</v>
      </c>
      <c r="F87" s="80" t="n">
        <v>0.03193</v>
      </c>
      <c r="G87" s="80" t="n">
        <v>0.03935</v>
      </c>
      <c r="H87" s="80" t="n">
        <v>0.0321</v>
      </c>
      <c r="I87" s="80" t="n">
        <v>0.034</v>
      </c>
      <c r="J87" s="80" t="n">
        <v>0.03207</v>
      </c>
      <c r="K87" s="80" t="n">
        <v>0.0321</v>
      </c>
      <c r="L87" s="80" t="n">
        <v>0.0321</v>
      </c>
      <c r="M87" s="80" t="n">
        <v>0.0321</v>
      </c>
      <c r="N87" s="80" t="n">
        <v>0.0321</v>
      </c>
      <c r="O87" s="80" t="n">
        <v>0.0321</v>
      </c>
      <c r="P87" s="80" t="n">
        <v>0.04287</v>
      </c>
      <c r="Q87" s="80" t="n">
        <v>0.04355</v>
      </c>
      <c r="R87" s="80" t="n">
        <v>0.0321</v>
      </c>
      <c r="S87" s="80" t="n">
        <v>0.0321</v>
      </c>
      <c r="T87" s="80" t="n">
        <v>0.0321</v>
      </c>
      <c r="U87" s="80" t="n">
        <v>0.02095</v>
      </c>
      <c r="V87" s="80" t="n">
        <v>0.0321</v>
      </c>
      <c r="W87" s="80" t="n">
        <v>0.0321</v>
      </c>
      <c r="X87" s="80" t="n">
        <v>0.0321</v>
      </c>
      <c r="Y87" s="80" t="n">
        <v>0.0321</v>
      </c>
      <c r="Z87" s="80" t="n">
        <v>0.0367</v>
      </c>
      <c r="AA87" s="80" t="n">
        <v>0.04142</v>
      </c>
      <c r="AB87" s="80" t="n">
        <v>0.0321</v>
      </c>
      <c r="AC87" s="80" t="n">
        <v>0.04301</v>
      </c>
      <c r="AD87" s="80" t="n">
        <v>0.0499</v>
      </c>
      <c r="AE87" s="80" t="n">
        <v>0.0321</v>
      </c>
      <c r="AF87" s="80" t="n">
        <v>0.0321</v>
      </c>
      <c r="AG87" s="80" t="n">
        <v>0.0321</v>
      </c>
      <c r="AH87" s="80" t="n">
        <v>0.03725</v>
      </c>
      <c r="AI87" s="80" t="n">
        <v>0.02095</v>
      </c>
      <c r="AJ87" s="80" t="n">
        <v>0.01864</v>
      </c>
      <c r="AK87" s="80" t="n">
        <v>0.03748</v>
      </c>
      <c r="AL87" s="80" t="n">
        <v>0.06262</v>
      </c>
      <c r="AM87" s="80" t="n">
        <v>0.03249</v>
      </c>
      <c r="AN87" s="80" t="n">
        <v>0.04238</v>
      </c>
      <c r="AO87" s="80" t="n">
        <v>0.04306</v>
      </c>
      <c r="AP87" s="80" t="n">
        <v>0.0481</v>
      </c>
      <c r="AQ87" s="80" t="n">
        <v>0.03692</v>
      </c>
      <c r="AR87" s="80" t="n">
        <v>0.05705</v>
      </c>
      <c r="AS87" s="80" t="n">
        <v>0.02038</v>
      </c>
      <c r="AT87" s="80" t="n">
        <v>0.04283</v>
      </c>
      <c r="AU87" s="80" t="n">
        <v>0.06214</v>
      </c>
      <c r="AV87" s="80" t="n">
        <v>0.04206</v>
      </c>
      <c r="AW87" s="80" t="n">
        <v>0.03676</v>
      </c>
      <c r="AX87" s="80" t="n">
        <v>0.06192</v>
      </c>
      <c r="AY87" s="80" t="n">
        <v>0.03377</v>
      </c>
      <c r="AZ87" s="80" t="n">
        <v>0.03499</v>
      </c>
      <c r="BA87" s="80" t="n">
        <v>0.03816</v>
      </c>
      <c r="BB87" s="80" t="n">
        <v>0.06375</v>
      </c>
      <c r="BC87" s="80" t="n">
        <v>0.029</v>
      </c>
      <c r="BD87" s="78"/>
      <c r="BE87" s="76"/>
    </row>
    <row r="88" customFormat="false" ht="15" hidden="false" customHeight="false" outlineLevel="0" collapsed="false">
      <c r="A88" s="67" t="n">
        <f aca="false">A87+1</f>
        <v>86</v>
      </c>
      <c r="B88" s="76" t="n">
        <v>76</v>
      </c>
      <c r="C88" s="77" t="n">
        <v>0.03223</v>
      </c>
      <c r="D88" s="77" t="n">
        <v>0.03223</v>
      </c>
      <c r="E88" s="77" t="n">
        <v>0.03223</v>
      </c>
      <c r="F88" s="77" t="n">
        <v>0.03206</v>
      </c>
      <c r="G88" s="77" t="n">
        <v>0.03938</v>
      </c>
      <c r="H88" s="77" t="n">
        <v>0.03223</v>
      </c>
      <c r="I88" s="77" t="n">
        <v>0.03411</v>
      </c>
      <c r="J88" s="77" t="n">
        <v>0.0322</v>
      </c>
      <c r="K88" s="77" t="n">
        <v>0.03223</v>
      </c>
      <c r="L88" s="77" t="n">
        <v>0.03223</v>
      </c>
      <c r="M88" s="77" t="n">
        <v>0.03223</v>
      </c>
      <c r="N88" s="77" t="n">
        <v>0.03223</v>
      </c>
      <c r="O88" s="77" t="n">
        <v>0.03223</v>
      </c>
      <c r="P88" s="77" t="n">
        <v>0.04286</v>
      </c>
      <c r="Q88" s="77" t="n">
        <v>0.04353</v>
      </c>
      <c r="R88" s="77" t="n">
        <v>0.03223</v>
      </c>
      <c r="S88" s="77" t="n">
        <v>0.03223</v>
      </c>
      <c r="T88" s="77" t="n">
        <v>0.03223</v>
      </c>
      <c r="U88" s="77" t="n">
        <v>0.02109</v>
      </c>
      <c r="V88" s="77" t="n">
        <v>0.03223</v>
      </c>
      <c r="W88" s="77" t="n">
        <v>0.03223</v>
      </c>
      <c r="X88" s="77" t="n">
        <v>0.03223</v>
      </c>
      <c r="Y88" s="77" t="n">
        <v>0.03223</v>
      </c>
      <c r="Z88" s="77" t="n">
        <v>0.03677</v>
      </c>
      <c r="AA88" s="77" t="n">
        <v>0.04143</v>
      </c>
      <c r="AB88" s="77" t="n">
        <v>0.03223</v>
      </c>
      <c r="AC88" s="77" t="n">
        <v>0.043</v>
      </c>
      <c r="AD88" s="77" t="n">
        <v>0.04979</v>
      </c>
      <c r="AE88" s="77" t="n">
        <v>0.03223</v>
      </c>
      <c r="AF88" s="77" t="n">
        <v>0.03223</v>
      </c>
      <c r="AG88" s="77" t="n">
        <v>0.03223</v>
      </c>
      <c r="AH88" s="77" t="n">
        <v>0.03732</v>
      </c>
      <c r="AI88" s="77" t="n">
        <v>0.02109</v>
      </c>
      <c r="AJ88" s="77" t="n">
        <v>0.01894</v>
      </c>
      <c r="AK88" s="77" t="n">
        <v>0.03753</v>
      </c>
      <c r="AL88" s="77" t="n">
        <v>0.06248</v>
      </c>
      <c r="AM88" s="77" t="n">
        <v>0.03261</v>
      </c>
      <c r="AN88" s="77" t="n">
        <v>0.04237</v>
      </c>
      <c r="AO88" s="77" t="n">
        <v>0.04305</v>
      </c>
      <c r="AP88" s="77" t="n">
        <v>0.04802</v>
      </c>
      <c r="AQ88" s="77" t="n">
        <v>0.03698</v>
      </c>
      <c r="AR88" s="77" t="n">
        <v>0.05698</v>
      </c>
      <c r="AS88" s="77" t="n">
        <v>0.02053</v>
      </c>
      <c r="AT88" s="77" t="n">
        <v>0.04282</v>
      </c>
      <c r="AU88" s="77" t="n">
        <v>0.062</v>
      </c>
      <c r="AV88" s="77" t="n">
        <v>0.04206</v>
      </c>
      <c r="AW88" s="77" t="n">
        <v>0.03683</v>
      </c>
      <c r="AX88" s="77" t="n">
        <v>0.06179</v>
      </c>
      <c r="AY88" s="77" t="n">
        <v>0.03387</v>
      </c>
      <c r="AZ88" s="77" t="n">
        <v>0.03508</v>
      </c>
      <c r="BA88" s="77" t="n">
        <v>0.03821</v>
      </c>
      <c r="BB88" s="77" t="n">
        <v>0.06359</v>
      </c>
      <c r="BC88" s="77" t="n">
        <v>0.02916</v>
      </c>
      <c r="BD88" s="78"/>
      <c r="BE88" s="76"/>
    </row>
    <row r="89" customFormat="false" ht="15" hidden="false" customHeight="false" outlineLevel="0" collapsed="false">
      <c r="A89" s="67" t="n">
        <f aca="false">A88+1</f>
        <v>87</v>
      </c>
      <c r="B89" s="76" t="n">
        <v>77</v>
      </c>
      <c r="C89" s="77" t="n">
        <v>0.03236</v>
      </c>
      <c r="D89" s="77" t="n">
        <v>0.03236</v>
      </c>
      <c r="E89" s="77" t="n">
        <v>0.03236</v>
      </c>
      <c r="F89" s="77" t="n">
        <v>0.03219</v>
      </c>
      <c r="G89" s="77" t="n">
        <v>0.03942</v>
      </c>
      <c r="H89" s="77" t="n">
        <v>0.03236</v>
      </c>
      <c r="I89" s="77" t="n">
        <v>0.03421</v>
      </c>
      <c r="J89" s="77" t="n">
        <v>0.03232</v>
      </c>
      <c r="K89" s="77" t="n">
        <v>0.03236</v>
      </c>
      <c r="L89" s="77" t="n">
        <v>0.03236</v>
      </c>
      <c r="M89" s="77" t="n">
        <v>0.03236</v>
      </c>
      <c r="N89" s="77" t="n">
        <v>0.03236</v>
      </c>
      <c r="O89" s="77" t="n">
        <v>0.03236</v>
      </c>
      <c r="P89" s="77" t="n">
        <v>0.04285</v>
      </c>
      <c r="Q89" s="77" t="n">
        <v>0.04352</v>
      </c>
      <c r="R89" s="77" t="n">
        <v>0.03236</v>
      </c>
      <c r="S89" s="77" t="n">
        <v>0.03236</v>
      </c>
      <c r="T89" s="77" t="n">
        <v>0.03236</v>
      </c>
      <c r="U89" s="77" t="n">
        <v>0.02123</v>
      </c>
      <c r="V89" s="77" t="n">
        <v>0.03236</v>
      </c>
      <c r="W89" s="77" t="n">
        <v>0.03236</v>
      </c>
      <c r="X89" s="77" t="n">
        <v>0.03236</v>
      </c>
      <c r="Y89" s="77" t="n">
        <v>0.03236</v>
      </c>
      <c r="Z89" s="77" t="n">
        <v>0.03683</v>
      </c>
      <c r="AA89" s="77" t="n">
        <v>0.04144</v>
      </c>
      <c r="AB89" s="77" t="n">
        <v>0.03236</v>
      </c>
      <c r="AC89" s="77" t="n">
        <v>0.04298</v>
      </c>
      <c r="AD89" s="77" t="n">
        <v>0.04969</v>
      </c>
      <c r="AE89" s="77" t="n">
        <v>0.03236</v>
      </c>
      <c r="AF89" s="77" t="n">
        <v>0.03236</v>
      </c>
      <c r="AG89" s="77" t="n">
        <v>0.03236</v>
      </c>
      <c r="AH89" s="77" t="n">
        <v>0.03738</v>
      </c>
      <c r="AI89" s="77" t="n">
        <v>0.02123</v>
      </c>
      <c r="AJ89" s="77" t="n">
        <v>0.01923</v>
      </c>
      <c r="AK89" s="77" t="n">
        <v>0.03759</v>
      </c>
      <c r="AL89" s="77" t="n">
        <v>0.06235</v>
      </c>
      <c r="AM89" s="77" t="n">
        <v>0.03273</v>
      </c>
      <c r="AN89" s="77" t="n">
        <v>0.04237</v>
      </c>
      <c r="AO89" s="77" t="n">
        <v>0.04303</v>
      </c>
      <c r="AP89" s="77" t="n">
        <v>0.04794</v>
      </c>
      <c r="AQ89" s="77" t="n">
        <v>0.03705</v>
      </c>
      <c r="AR89" s="77" t="n">
        <v>0.05692</v>
      </c>
      <c r="AS89" s="77" t="n">
        <v>0.02068</v>
      </c>
      <c r="AT89" s="77" t="n">
        <v>0.04281</v>
      </c>
      <c r="AU89" s="77" t="n">
        <v>0.06187</v>
      </c>
      <c r="AV89" s="77" t="n">
        <v>0.04206</v>
      </c>
      <c r="AW89" s="77" t="n">
        <v>0.0369</v>
      </c>
      <c r="AX89" s="77" t="n">
        <v>0.06166</v>
      </c>
      <c r="AY89" s="77" t="n">
        <v>0.03398</v>
      </c>
      <c r="AZ89" s="77" t="n">
        <v>0.03517</v>
      </c>
      <c r="BA89" s="77" t="n">
        <v>0.03826</v>
      </c>
      <c r="BB89" s="77" t="n">
        <v>0.06344</v>
      </c>
      <c r="BC89" s="77" t="n">
        <v>0.02932</v>
      </c>
      <c r="BD89" s="78"/>
      <c r="BE89" s="76"/>
    </row>
    <row r="90" customFormat="false" ht="15" hidden="false" customHeight="false" outlineLevel="0" collapsed="false">
      <c r="A90" s="67" t="n">
        <f aca="false">A89+1</f>
        <v>88</v>
      </c>
      <c r="B90" s="76" t="n">
        <v>78</v>
      </c>
      <c r="C90" s="77" t="n">
        <v>0.03248</v>
      </c>
      <c r="D90" s="77" t="n">
        <v>0.03248</v>
      </c>
      <c r="E90" s="77" t="n">
        <v>0.03248</v>
      </c>
      <c r="F90" s="77" t="n">
        <v>0.03231</v>
      </c>
      <c r="G90" s="77" t="n">
        <v>0.03945</v>
      </c>
      <c r="H90" s="77" t="n">
        <v>0.03248</v>
      </c>
      <c r="I90" s="77" t="n">
        <v>0.03431</v>
      </c>
      <c r="J90" s="77" t="n">
        <v>0.03245</v>
      </c>
      <c r="K90" s="77" t="n">
        <v>0.03248</v>
      </c>
      <c r="L90" s="77" t="n">
        <v>0.03248</v>
      </c>
      <c r="M90" s="77" t="n">
        <v>0.03248</v>
      </c>
      <c r="N90" s="77" t="n">
        <v>0.03248</v>
      </c>
      <c r="O90" s="77" t="n">
        <v>0.03248</v>
      </c>
      <c r="P90" s="77" t="n">
        <v>0.04284</v>
      </c>
      <c r="Q90" s="77" t="n">
        <v>0.0435</v>
      </c>
      <c r="R90" s="77" t="n">
        <v>0.03248</v>
      </c>
      <c r="S90" s="77" t="n">
        <v>0.03248</v>
      </c>
      <c r="T90" s="77" t="n">
        <v>0.03248</v>
      </c>
      <c r="U90" s="77" t="n">
        <v>0.02137</v>
      </c>
      <c r="V90" s="77" t="n">
        <v>0.03248</v>
      </c>
      <c r="W90" s="77" t="n">
        <v>0.03248</v>
      </c>
      <c r="X90" s="77" t="n">
        <v>0.03248</v>
      </c>
      <c r="Y90" s="77" t="n">
        <v>0.03248</v>
      </c>
      <c r="Z90" s="77" t="n">
        <v>0.0369</v>
      </c>
      <c r="AA90" s="77" t="n">
        <v>0.04145</v>
      </c>
      <c r="AB90" s="77" t="n">
        <v>0.03248</v>
      </c>
      <c r="AC90" s="77" t="n">
        <v>0.04297</v>
      </c>
      <c r="AD90" s="77" t="n">
        <v>0.04959</v>
      </c>
      <c r="AE90" s="77" t="n">
        <v>0.03248</v>
      </c>
      <c r="AF90" s="77" t="n">
        <v>0.03248</v>
      </c>
      <c r="AG90" s="77" t="n">
        <v>0.03248</v>
      </c>
      <c r="AH90" s="77" t="n">
        <v>0.03744</v>
      </c>
      <c r="AI90" s="77" t="n">
        <v>0.02137</v>
      </c>
      <c r="AJ90" s="77" t="n">
        <v>0.01951</v>
      </c>
      <c r="AK90" s="77" t="n">
        <v>0.03765</v>
      </c>
      <c r="AL90" s="77" t="n">
        <v>0.06221</v>
      </c>
      <c r="AM90" s="77" t="n">
        <v>0.03285</v>
      </c>
      <c r="AN90" s="77" t="n">
        <v>0.04236</v>
      </c>
      <c r="AO90" s="77" t="n">
        <v>0.04302</v>
      </c>
      <c r="AP90" s="77" t="n">
        <v>0.04787</v>
      </c>
      <c r="AQ90" s="77" t="n">
        <v>0.03711</v>
      </c>
      <c r="AR90" s="77" t="n">
        <v>0.05685</v>
      </c>
      <c r="AS90" s="77" t="n">
        <v>0.02082</v>
      </c>
      <c r="AT90" s="77" t="n">
        <v>0.0428</v>
      </c>
      <c r="AU90" s="77" t="n">
        <v>0.06175</v>
      </c>
      <c r="AV90" s="77" t="n">
        <v>0.04206</v>
      </c>
      <c r="AW90" s="77" t="n">
        <v>0.03696</v>
      </c>
      <c r="AX90" s="77" t="n">
        <v>0.06154</v>
      </c>
      <c r="AY90" s="77" t="n">
        <v>0.03408</v>
      </c>
      <c r="AZ90" s="77" t="n">
        <v>0.03526</v>
      </c>
      <c r="BA90" s="77" t="n">
        <v>0.0383</v>
      </c>
      <c r="BB90" s="77" t="n">
        <v>0.0633</v>
      </c>
      <c r="BC90" s="77" t="n">
        <v>0.02947</v>
      </c>
      <c r="BD90" s="78"/>
      <c r="BE90" s="76"/>
    </row>
    <row r="91" customFormat="false" ht="15" hidden="false" customHeight="false" outlineLevel="0" collapsed="false">
      <c r="A91" s="67" t="n">
        <f aca="false">A90+1</f>
        <v>89</v>
      </c>
      <c r="B91" s="76" t="n">
        <v>79</v>
      </c>
      <c r="C91" s="77" t="n">
        <v>0.0326</v>
      </c>
      <c r="D91" s="77" t="n">
        <v>0.0326</v>
      </c>
      <c r="E91" s="77" t="n">
        <v>0.0326</v>
      </c>
      <c r="F91" s="77" t="n">
        <v>0.03244</v>
      </c>
      <c r="G91" s="77" t="n">
        <v>0.03948</v>
      </c>
      <c r="H91" s="77" t="n">
        <v>0.0326</v>
      </c>
      <c r="I91" s="77" t="n">
        <v>0.03441</v>
      </c>
      <c r="J91" s="77" t="n">
        <v>0.03257</v>
      </c>
      <c r="K91" s="77" t="n">
        <v>0.0326</v>
      </c>
      <c r="L91" s="77" t="n">
        <v>0.0326</v>
      </c>
      <c r="M91" s="77" t="n">
        <v>0.0326</v>
      </c>
      <c r="N91" s="77" t="n">
        <v>0.0326</v>
      </c>
      <c r="O91" s="77" t="n">
        <v>0.0326</v>
      </c>
      <c r="P91" s="77" t="n">
        <v>0.04283</v>
      </c>
      <c r="Q91" s="77" t="n">
        <v>0.04348</v>
      </c>
      <c r="R91" s="77" t="n">
        <v>0.0326</v>
      </c>
      <c r="S91" s="77" t="n">
        <v>0.0326</v>
      </c>
      <c r="T91" s="77" t="n">
        <v>0.0326</v>
      </c>
      <c r="U91" s="77" t="n">
        <v>0.0215</v>
      </c>
      <c r="V91" s="77" t="n">
        <v>0.0326</v>
      </c>
      <c r="W91" s="77" t="n">
        <v>0.0326</v>
      </c>
      <c r="X91" s="77" t="n">
        <v>0.0326</v>
      </c>
      <c r="Y91" s="77" t="n">
        <v>0.0326</v>
      </c>
      <c r="Z91" s="77" t="n">
        <v>0.03696</v>
      </c>
      <c r="AA91" s="77" t="n">
        <v>0.04145</v>
      </c>
      <c r="AB91" s="77" t="n">
        <v>0.0326</v>
      </c>
      <c r="AC91" s="77" t="n">
        <v>0.04296</v>
      </c>
      <c r="AD91" s="77" t="n">
        <v>0.0495</v>
      </c>
      <c r="AE91" s="77" t="n">
        <v>0.0326</v>
      </c>
      <c r="AF91" s="77" t="n">
        <v>0.0326</v>
      </c>
      <c r="AG91" s="77" t="n">
        <v>0.0326</v>
      </c>
      <c r="AH91" s="77" t="n">
        <v>0.03749</v>
      </c>
      <c r="AI91" s="77" t="n">
        <v>0.0215</v>
      </c>
      <c r="AJ91" s="77" t="n">
        <v>0.01978</v>
      </c>
      <c r="AK91" s="77" t="n">
        <v>0.0377</v>
      </c>
      <c r="AL91" s="77" t="n">
        <v>0.06208</v>
      </c>
      <c r="AM91" s="77" t="n">
        <v>0.03297</v>
      </c>
      <c r="AN91" s="77" t="n">
        <v>0.04236</v>
      </c>
      <c r="AO91" s="77" t="n">
        <v>0.04301</v>
      </c>
      <c r="AP91" s="77" t="n">
        <v>0.04779</v>
      </c>
      <c r="AQ91" s="77" t="n">
        <v>0.03717</v>
      </c>
      <c r="AR91" s="77" t="n">
        <v>0.05679</v>
      </c>
      <c r="AS91" s="77" t="n">
        <v>0.02096</v>
      </c>
      <c r="AT91" s="77" t="n">
        <v>0.04279</v>
      </c>
      <c r="AU91" s="77" t="n">
        <v>0.06162</v>
      </c>
      <c r="AV91" s="77" t="n">
        <v>0.04206</v>
      </c>
      <c r="AW91" s="77" t="n">
        <v>0.03703</v>
      </c>
      <c r="AX91" s="77" t="n">
        <v>0.06141</v>
      </c>
      <c r="AY91" s="77" t="n">
        <v>0.03418</v>
      </c>
      <c r="AZ91" s="77" t="n">
        <v>0.03534</v>
      </c>
      <c r="BA91" s="77" t="n">
        <v>0.03835</v>
      </c>
      <c r="BB91" s="77" t="n">
        <v>0.06315</v>
      </c>
      <c r="BC91" s="77" t="n">
        <v>0.02963</v>
      </c>
      <c r="BD91" s="78"/>
      <c r="BE91" s="76"/>
    </row>
    <row r="92" customFormat="false" ht="15" hidden="false" customHeight="false" outlineLevel="0" collapsed="false">
      <c r="A92" s="67" t="n">
        <f aca="false">A91+1</f>
        <v>90</v>
      </c>
      <c r="B92" s="79" t="n">
        <v>80</v>
      </c>
      <c r="C92" s="80" t="n">
        <v>0.03272</v>
      </c>
      <c r="D92" s="80" t="n">
        <v>0.03272</v>
      </c>
      <c r="E92" s="80" t="n">
        <v>0.03272</v>
      </c>
      <c r="F92" s="80" t="n">
        <v>0.03255</v>
      </c>
      <c r="G92" s="80" t="n">
        <v>0.03951</v>
      </c>
      <c r="H92" s="80" t="n">
        <v>0.03272</v>
      </c>
      <c r="I92" s="80" t="n">
        <v>0.0345</v>
      </c>
      <c r="J92" s="80" t="n">
        <v>0.03268</v>
      </c>
      <c r="K92" s="80" t="n">
        <v>0.03272</v>
      </c>
      <c r="L92" s="80" t="n">
        <v>0.03272</v>
      </c>
      <c r="M92" s="80" t="n">
        <v>0.03272</v>
      </c>
      <c r="N92" s="80" t="n">
        <v>0.03272</v>
      </c>
      <c r="O92" s="80" t="n">
        <v>0.03272</v>
      </c>
      <c r="P92" s="80" t="n">
        <v>0.04281</v>
      </c>
      <c r="Q92" s="80" t="n">
        <v>0.04346</v>
      </c>
      <c r="R92" s="80" t="n">
        <v>0.03272</v>
      </c>
      <c r="S92" s="80" t="n">
        <v>0.03272</v>
      </c>
      <c r="T92" s="80" t="n">
        <v>0.03272</v>
      </c>
      <c r="U92" s="80" t="n">
        <v>0.02163</v>
      </c>
      <c r="V92" s="80" t="n">
        <v>0.03272</v>
      </c>
      <c r="W92" s="80" t="n">
        <v>0.03272</v>
      </c>
      <c r="X92" s="80" t="n">
        <v>0.03272</v>
      </c>
      <c r="Y92" s="80" t="n">
        <v>0.03272</v>
      </c>
      <c r="Z92" s="80" t="n">
        <v>0.03703</v>
      </c>
      <c r="AA92" s="80" t="n">
        <v>0.04146</v>
      </c>
      <c r="AB92" s="80" t="n">
        <v>0.03272</v>
      </c>
      <c r="AC92" s="80" t="n">
        <v>0.04295</v>
      </c>
      <c r="AD92" s="80" t="n">
        <v>0.0494</v>
      </c>
      <c r="AE92" s="80" t="n">
        <v>0.03272</v>
      </c>
      <c r="AF92" s="80" t="n">
        <v>0.03272</v>
      </c>
      <c r="AG92" s="80" t="n">
        <v>0.03272</v>
      </c>
      <c r="AH92" s="80" t="n">
        <v>0.03755</v>
      </c>
      <c r="AI92" s="80" t="n">
        <v>0.02163</v>
      </c>
      <c r="AJ92" s="80" t="n">
        <v>0.02005</v>
      </c>
      <c r="AK92" s="80" t="n">
        <v>0.03775</v>
      </c>
      <c r="AL92" s="80" t="n">
        <v>0.06196</v>
      </c>
      <c r="AM92" s="80" t="n">
        <v>0.03308</v>
      </c>
      <c r="AN92" s="80" t="n">
        <v>0.04235</v>
      </c>
      <c r="AO92" s="80" t="n">
        <v>0.04299</v>
      </c>
      <c r="AP92" s="80" t="n">
        <v>0.04772</v>
      </c>
      <c r="AQ92" s="80" t="n">
        <v>0.03723</v>
      </c>
      <c r="AR92" s="80" t="n">
        <v>0.05673</v>
      </c>
      <c r="AS92" s="80" t="n">
        <v>0.0211</v>
      </c>
      <c r="AT92" s="80" t="n">
        <v>0.04278</v>
      </c>
      <c r="AU92" s="80" t="n">
        <v>0.0615</v>
      </c>
      <c r="AV92" s="80" t="n">
        <v>0.04206</v>
      </c>
      <c r="AW92" s="80" t="n">
        <v>0.03709</v>
      </c>
      <c r="AX92" s="80" t="n">
        <v>0.0613</v>
      </c>
      <c r="AY92" s="80" t="n">
        <v>0.03428</v>
      </c>
      <c r="AZ92" s="80" t="n">
        <v>0.03543</v>
      </c>
      <c r="BA92" s="80" t="n">
        <v>0.0384</v>
      </c>
      <c r="BB92" s="80" t="n">
        <v>0.06301</v>
      </c>
      <c r="BC92" s="80" t="n">
        <v>0.02978</v>
      </c>
      <c r="BD92" s="78"/>
      <c r="BE92" s="76"/>
    </row>
    <row r="93" customFormat="false" ht="15" hidden="false" customHeight="false" outlineLevel="0" collapsed="false">
      <c r="A93" s="67" t="n">
        <f aca="false">A92+1</f>
        <v>91</v>
      </c>
      <c r="B93" s="76" t="n">
        <v>81</v>
      </c>
      <c r="C93" s="77" t="n">
        <v>0.03283</v>
      </c>
      <c r="D93" s="77" t="n">
        <v>0.03283</v>
      </c>
      <c r="E93" s="77" t="n">
        <v>0.03283</v>
      </c>
      <c r="F93" s="77" t="n">
        <v>0.03267</v>
      </c>
      <c r="G93" s="77" t="n">
        <v>0.03954</v>
      </c>
      <c r="H93" s="77" t="n">
        <v>0.03283</v>
      </c>
      <c r="I93" s="77" t="n">
        <v>0.03459</v>
      </c>
      <c r="J93" s="77" t="n">
        <v>0.0328</v>
      </c>
      <c r="K93" s="77" t="n">
        <v>0.03283</v>
      </c>
      <c r="L93" s="77" t="n">
        <v>0.03283</v>
      </c>
      <c r="M93" s="77" t="n">
        <v>0.03283</v>
      </c>
      <c r="N93" s="77" t="n">
        <v>0.03283</v>
      </c>
      <c r="O93" s="77" t="n">
        <v>0.03283</v>
      </c>
      <c r="P93" s="77" t="n">
        <v>0.0428</v>
      </c>
      <c r="Q93" s="77" t="n">
        <v>0.04344</v>
      </c>
      <c r="R93" s="77" t="n">
        <v>0.03283</v>
      </c>
      <c r="S93" s="77" t="n">
        <v>0.03283</v>
      </c>
      <c r="T93" s="77" t="n">
        <v>0.03283</v>
      </c>
      <c r="U93" s="77" t="n">
        <v>0.02176</v>
      </c>
      <c r="V93" s="77" t="n">
        <v>0.03283</v>
      </c>
      <c r="W93" s="77" t="n">
        <v>0.03283</v>
      </c>
      <c r="X93" s="77" t="n">
        <v>0.03283</v>
      </c>
      <c r="Y93" s="77" t="n">
        <v>0.03283</v>
      </c>
      <c r="Z93" s="77" t="n">
        <v>0.03709</v>
      </c>
      <c r="AA93" s="77" t="n">
        <v>0.04147</v>
      </c>
      <c r="AB93" s="77" t="n">
        <v>0.03283</v>
      </c>
      <c r="AC93" s="77" t="n">
        <v>0.04294</v>
      </c>
      <c r="AD93" s="77" t="n">
        <v>0.04931</v>
      </c>
      <c r="AE93" s="77" t="n">
        <v>0.03283</v>
      </c>
      <c r="AF93" s="77" t="n">
        <v>0.03283</v>
      </c>
      <c r="AG93" s="77" t="n">
        <v>0.03283</v>
      </c>
      <c r="AH93" s="77" t="n">
        <v>0.03761</v>
      </c>
      <c r="AI93" s="77" t="n">
        <v>0.02176</v>
      </c>
      <c r="AJ93" s="77" t="n">
        <v>0.02032</v>
      </c>
      <c r="AK93" s="77" t="n">
        <v>0.03781</v>
      </c>
      <c r="AL93" s="77" t="n">
        <v>0.06183</v>
      </c>
      <c r="AM93" s="77" t="n">
        <v>0.03319</v>
      </c>
      <c r="AN93" s="77" t="n">
        <v>0.04235</v>
      </c>
      <c r="AO93" s="77" t="n">
        <v>0.04298</v>
      </c>
      <c r="AP93" s="77" t="n">
        <v>0.04765</v>
      </c>
      <c r="AQ93" s="77" t="n">
        <v>0.03729</v>
      </c>
      <c r="AR93" s="77" t="n">
        <v>0.05667</v>
      </c>
      <c r="AS93" s="77" t="n">
        <v>0.02123</v>
      </c>
      <c r="AT93" s="77" t="n">
        <v>0.04277</v>
      </c>
      <c r="AU93" s="77" t="n">
        <v>0.06138</v>
      </c>
      <c r="AV93" s="77" t="n">
        <v>0.04206</v>
      </c>
      <c r="AW93" s="77" t="n">
        <v>0.03715</v>
      </c>
      <c r="AX93" s="77" t="n">
        <v>0.06118</v>
      </c>
      <c r="AY93" s="77" t="n">
        <v>0.03437</v>
      </c>
      <c r="AZ93" s="77" t="n">
        <v>0.03551</v>
      </c>
      <c r="BA93" s="77" t="n">
        <v>0.03844</v>
      </c>
      <c r="BB93" s="77" t="n">
        <v>0.06288</v>
      </c>
      <c r="BC93" s="77" t="n">
        <v>0.02992</v>
      </c>
      <c r="BD93" s="78"/>
      <c r="BE93" s="76"/>
    </row>
    <row r="94" customFormat="false" ht="15" hidden="false" customHeight="false" outlineLevel="0" collapsed="false">
      <c r="A94" s="67" t="n">
        <f aca="false">A93+1</f>
        <v>92</v>
      </c>
      <c r="B94" s="76" t="n">
        <v>82</v>
      </c>
      <c r="C94" s="77" t="n">
        <v>0.03294</v>
      </c>
      <c r="D94" s="77" t="n">
        <v>0.03294</v>
      </c>
      <c r="E94" s="77" t="n">
        <v>0.03294</v>
      </c>
      <c r="F94" s="77" t="n">
        <v>0.03278</v>
      </c>
      <c r="G94" s="77" t="n">
        <v>0.03957</v>
      </c>
      <c r="H94" s="77" t="n">
        <v>0.03294</v>
      </c>
      <c r="I94" s="77" t="n">
        <v>0.03468</v>
      </c>
      <c r="J94" s="77" t="n">
        <v>0.03291</v>
      </c>
      <c r="K94" s="77" t="n">
        <v>0.03294</v>
      </c>
      <c r="L94" s="77" t="n">
        <v>0.03294</v>
      </c>
      <c r="M94" s="77" t="n">
        <v>0.03294</v>
      </c>
      <c r="N94" s="77" t="n">
        <v>0.03294</v>
      </c>
      <c r="O94" s="77" t="n">
        <v>0.03294</v>
      </c>
      <c r="P94" s="77" t="n">
        <v>0.0428</v>
      </c>
      <c r="Q94" s="77" t="n">
        <v>0.04342</v>
      </c>
      <c r="R94" s="77" t="n">
        <v>0.03294</v>
      </c>
      <c r="S94" s="77" t="n">
        <v>0.03294</v>
      </c>
      <c r="T94" s="77" t="n">
        <v>0.03294</v>
      </c>
      <c r="U94" s="77" t="n">
        <v>0.02188</v>
      </c>
      <c r="V94" s="77" t="n">
        <v>0.03294</v>
      </c>
      <c r="W94" s="77" t="n">
        <v>0.03294</v>
      </c>
      <c r="X94" s="77" t="n">
        <v>0.03294</v>
      </c>
      <c r="Y94" s="77" t="n">
        <v>0.03294</v>
      </c>
      <c r="Z94" s="77" t="n">
        <v>0.03715</v>
      </c>
      <c r="AA94" s="77" t="n">
        <v>0.04148</v>
      </c>
      <c r="AB94" s="77" t="n">
        <v>0.03294</v>
      </c>
      <c r="AC94" s="77" t="n">
        <v>0.04293</v>
      </c>
      <c r="AD94" s="77" t="n">
        <v>0.04922</v>
      </c>
      <c r="AE94" s="77" t="n">
        <v>0.03294</v>
      </c>
      <c r="AF94" s="77" t="n">
        <v>0.03294</v>
      </c>
      <c r="AG94" s="77" t="n">
        <v>0.03294</v>
      </c>
      <c r="AH94" s="77" t="n">
        <v>0.03766</v>
      </c>
      <c r="AI94" s="77" t="n">
        <v>0.02188</v>
      </c>
      <c r="AJ94" s="77" t="n">
        <v>0.02058</v>
      </c>
      <c r="AK94" s="77" t="n">
        <v>0.03786</v>
      </c>
      <c r="AL94" s="77" t="n">
        <v>0.06171</v>
      </c>
      <c r="AM94" s="77" t="n">
        <v>0.03329</v>
      </c>
      <c r="AN94" s="77" t="n">
        <v>0.04235</v>
      </c>
      <c r="AO94" s="77" t="n">
        <v>0.04297</v>
      </c>
      <c r="AP94" s="77" t="n">
        <v>0.04758</v>
      </c>
      <c r="AQ94" s="77" t="n">
        <v>0.03735</v>
      </c>
      <c r="AR94" s="77" t="n">
        <v>0.05662</v>
      </c>
      <c r="AS94" s="77" t="n">
        <v>0.02136</v>
      </c>
      <c r="AT94" s="77" t="n">
        <v>0.04276</v>
      </c>
      <c r="AU94" s="77" t="n">
        <v>0.06127</v>
      </c>
      <c r="AV94" s="77" t="n">
        <v>0.04206</v>
      </c>
      <c r="AW94" s="77" t="n">
        <v>0.03721</v>
      </c>
      <c r="AX94" s="77" t="n">
        <v>0.06107</v>
      </c>
      <c r="AY94" s="77" t="n">
        <v>0.03447</v>
      </c>
      <c r="AZ94" s="77" t="n">
        <v>0.03559</v>
      </c>
      <c r="BA94" s="77" t="n">
        <v>0.03848</v>
      </c>
      <c r="BB94" s="77" t="n">
        <v>0.06274</v>
      </c>
      <c r="BC94" s="77" t="n">
        <v>0.03006</v>
      </c>
      <c r="BD94" s="78"/>
      <c r="BE94" s="76"/>
    </row>
    <row r="95" customFormat="false" ht="15" hidden="false" customHeight="false" outlineLevel="0" collapsed="false">
      <c r="A95" s="67" t="n">
        <f aca="false">A94+1</f>
        <v>93</v>
      </c>
      <c r="B95" s="76" t="n">
        <v>83</v>
      </c>
      <c r="C95" s="77" t="n">
        <v>0.03305</v>
      </c>
      <c r="D95" s="77" t="n">
        <v>0.03305</v>
      </c>
      <c r="E95" s="77" t="n">
        <v>0.03305</v>
      </c>
      <c r="F95" s="77" t="n">
        <v>0.03289</v>
      </c>
      <c r="G95" s="77" t="n">
        <v>0.0396</v>
      </c>
      <c r="H95" s="77" t="n">
        <v>0.03305</v>
      </c>
      <c r="I95" s="77" t="n">
        <v>0.03477</v>
      </c>
      <c r="J95" s="77" t="n">
        <v>0.03302</v>
      </c>
      <c r="K95" s="77" t="n">
        <v>0.03305</v>
      </c>
      <c r="L95" s="77" t="n">
        <v>0.03305</v>
      </c>
      <c r="M95" s="77" t="n">
        <v>0.03305</v>
      </c>
      <c r="N95" s="77" t="n">
        <v>0.03305</v>
      </c>
      <c r="O95" s="77" t="n">
        <v>0.03305</v>
      </c>
      <c r="P95" s="77" t="n">
        <v>0.04279</v>
      </c>
      <c r="Q95" s="77" t="n">
        <v>0.04341</v>
      </c>
      <c r="R95" s="77" t="n">
        <v>0.03305</v>
      </c>
      <c r="S95" s="77" t="n">
        <v>0.03305</v>
      </c>
      <c r="T95" s="77" t="n">
        <v>0.03305</v>
      </c>
      <c r="U95" s="77" t="n">
        <v>0.02201</v>
      </c>
      <c r="V95" s="77" t="n">
        <v>0.03305</v>
      </c>
      <c r="W95" s="77" t="n">
        <v>0.03305</v>
      </c>
      <c r="X95" s="77" t="n">
        <v>0.03305</v>
      </c>
      <c r="Y95" s="77" t="n">
        <v>0.03305</v>
      </c>
      <c r="Z95" s="77" t="n">
        <v>0.03721</v>
      </c>
      <c r="AA95" s="77" t="n">
        <v>0.04148</v>
      </c>
      <c r="AB95" s="77" t="n">
        <v>0.03305</v>
      </c>
      <c r="AC95" s="77" t="n">
        <v>0.04291</v>
      </c>
      <c r="AD95" s="77" t="n">
        <v>0.04914</v>
      </c>
      <c r="AE95" s="77" t="n">
        <v>0.03305</v>
      </c>
      <c r="AF95" s="77" t="n">
        <v>0.03305</v>
      </c>
      <c r="AG95" s="77" t="n">
        <v>0.03305</v>
      </c>
      <c r="AH95" s="77" t="n">
        <v>0.03771</v>
      </c>
      <c r="AI95" s="77" t="n">
        <v>0.02201</v>
      </c>
      <c r="AJ95" s="77" t="n">
        <v>0.02083</v>
      </c>
      <c r="AK95" s="77" t="n">
        <v>0.03791</v>
      </c>
      <c r="AL95" s="77" t="n">
        <v>0.0616</v>
      </c>
      <c r="AM95" s="77" t="n">
        <v>0.0334</v>
      </c>
      <c r="AN95" s="77" t="n">
        <v>0.04234</v>
      </c>
      <c r="AO95" s="77" t="n">
        <v>0.04296</v>
      </c>
      <c r="AP95" s="77" t="n">
        <v>0.04751</v>
      </c>
      <c r="AQ95" s="77" t="n">
        <v>0.0374</v>
      </c>
      <c r="AR95" s="77" t="n">
        <v>0.05656</v>
      </c>
      <c r="AS95" s="77" t="n">
        <v>0.02149</v>
      </c>
      <c r="AT95" s="77" t="n">
        <v>0.04275</v>
      </c>
      <c r="AU95" s="77" t="n">
        <v>0.06116</v>
      </c>
      <c r="AV95" s="77" t="n">
        <v>0.04205</v>
      </c>
      <c r="AW95" s="77" t="n">
        <v>0.03726</v>
      </c>
      <c r="AX95" s="77" t="n">
        <v>0.06096</v>
      </c>
      <c r="AY95" s="77" t="n">
        <v>0.03456</v>
      </c>
      <c r="AZ95" s="77" t="n">
        <v>0.03566</v>
      </c>
      <c r="BA95" s="77" t="n">
        <v>0.03852</v>
      </c>
      <c r="BB95" s="77" t="n">
        <v>0.06261</v>
      </c>
      <c r="BC95" s="77" t="n">
        <v>0.0302</v>
      </c>
      <c r="BD95" s="78"/>
      <c r="BE95" s="76"/>
    </row>
    <row r="96" customFormat="false" ht="15" hidden="false" customHeight="false" outlineLevel="0" collapsed="false">
      <c r="A96" s="67" t="n">
        <f aca="false">A95+1</f>
        <v>94</v>
      </c>
      <c r="B96" s="76" t="n">
        <v>84</v>
      </c>
      <c r="C96" s="77" t="n">
        <v>0.03316</v>
      </c>
      <c r="D96" s="77" t="n">
        <v>0.03316</v>
      </c>
      <c r="E96" s="77" t="n">
        <v>0.03316</v>
      </c>
      <c r="F96" s="77" t="n">
        <v>0.033</v>
      </c>
      <c r="G96" s="77" t="n">
        <v>0.03963</v>
      </c>
      <c r="H96" s="77" t="n">
        <v>0.03316</v>
      </c>
      <c r="I96" s="77" t="n">
        <v>0.03486</v>
      </c>
      <c r="J96" s="77" t="n">
        <v>0.03313</v>
      </c>
      <c r="K96" s="77" t="n">
        <v>0.03316</v>
      </c>
      <c r="L96" s="77" t="n">
        <v>0.03316</v>
      </c>
      <c r="M96" s="77" t="n">
        <v>0.03316</v>
      </c>
      <c r="N96" s="77" t="n">
        <v>0.03316</v>
      </c>
      <c r="O96" s="77" t="n">
        <v>0.03316</v>
      </c>
      <c r="P96" s="77" t="n">
        <v>0.04278</v>
      </c>
      <c r="Q96" s="77" t="n">
        <v>0.04339</v>
      </c>
      <c r="R96" s="77" t="n">
        <v>0.03316</v>
      </c>
      <c r="S96" s="77" t="n">
        <v>0.03316</v>
      </c>
      <c r="T96" s="77" t="n">
        <v>0.03316</v>
      </c>
      <c r="U96" s="77" t="n">
        <v>0.02212</v>
      </c>
      <c r="V96" s="77" t="n">
        <v>0.03316</v>
      </c>
      <c r="W96" s="77" t="n">
        <v>0.03316</v>
      </c>
      <c r="X96" s="77" t="n">
        <v>0.03316</v>
      </c>
      <c r="Y96" s="77" t="n">
        <v>0.03316</v>
      </c>
      <c r="Z96" s="77" t="n">
        <v>0.03726</v>
      </c>
      <c r="AA96" s="77" t="n">
        <v>0.04149</v>
      </c>
      <c r="AB96" s="77" t="n">
        <v>0.03316</v>
      </c>
      <c r="AC96" s="77" t="n">
        <v>0.0429</v>
      </c>
      <c r="AD96" s="77" t="n">
        <v>0.04905</v>
      </c>
      <c r="AE96" s="77" t="n">
        <v>0.03316</v>
      </c>
      <c r="AF96" s="77" t="n">
        <v>0.03316</v>
      </c>
      <c r="AG96" s="77" t="n">
        <v>0.03316</v>
      </c>
      <c r="AH96" s="77" t="n">
        <v>0.03776</v>
      </c>
      <c r="AI96" s="77" t="n">
        <v>0.02212</v>
      </c>
      <c r="AJ96" s="77" t="n">
        <v>0.02107</v>
      </c>
      <c r="AK96" s="77" t="n">
        <v>0.03796</v>
      </c>
      <c r="AL96" s="77" t="n">
        <v>0.06148</v>
      </c>
      <c r="AM96" s="77" t="n">
        <v>0.0335</v>
      </c>
      <c r="AN96" s="77" t="n">
        <v>0.04234</v>
      </c>
      <c r="AO96" s="77" t="n">
        <v>0.04295</v>
      </c>
      <c r="AP96" s="77" t="n">
        <v>0.04745</v>
      </c>
      <c r="AQ96" s="77" t="n">
        <v>0.03746</v>
      </c>
      <c r="AR96" s="77" t="n">
        <v>0.05651</v>
      </c>
      <c r="AS96" s="77" t="n">
        <v>0.02161</v>
      </c>
      <c r="AT96" s="77" t="n">
        <v>0.04274</v>
      </c>
      <c r="AU96" s="77" t="n">
        <v>0.06105</v>
      </c>
      <c r="AV96" s="77" t="n">
        <v>0.04205</v>
      </c>
      <c r="AW96" s="77" t="n">
        <v>0.03732</v>
      </c>
      <c r="AX96" s="77" t="n">
        <v>0.06085</v>
      </c>
      <c r="AY96" s="77" t="n">
        <v>0.03464</v>
      </c>
      <c r="AZ96" s="77" t="n">
        <v>0.03574</v>
      </c>
      <c r="BA96" s="77" t="n">
        <v>0.03857</v>
      </c>
      <c r="BB96" s="77" t="n">
        <v>0.06249</v>
      </c>
      <c r="BC96" s="77" t="n">
        <v>0.03034</v>
      </c>
      <c r="BD96" s="78"/>
      <c r="BE96" s="76"/>
    </row>
    <row r="97" customFormat="false" ht="15" hidden="false" customHeight="false" outlineLevel="0" collapsed="false">
      <c r="A97" s="67" t="n">
        <f aca="false">A96+1</f>
        <v>95</v>
      </c>
      <c r="B97" s="79" t="n">
        <v>85</v>
      </c>
      <c r="C97" s="80" t="n">
        <v>0.03326</v>
      </c>
      <c r="D97" s="80" t="n">
        <v>0.03326</v>
      </c>
      <c r="E97" s="80" t="n">
        <v>0.03326</v>
      </c>
      <c r="F97" s="80" t="n">
        <v>0.03311</v>
      </c>
      <c r="G97" s="80" t="n">
        <v>0.03966</v>
      </c>
      <c r="H97" s="80" t="n">
        <v>0.03326</v>
      </c>
      <c r="I97" s="80" t="n">
        <v>0.03494</v>
      </c>
      <c r="J97" s="80" t="n">
        <v>0.03323</v>
      </c>
      <c r="K97" s="80" t="n">
        <v>0.03326</v>
      </c>
      <c r="L97" s="80" t="n">
        <v>0.03326</v>
      </c>
      <c r="M97" s="80" t="n">
        <v>0.03326</v>
      </c>
      <c r="N97" s="80" t="n">
        <v>0.03326</v>
      </c>
      <c r="O97" s="80" t="n">
        <v>0.03326</v>
      </c>
      <c r="P97" s="80" t="n">
        <v>0.04277</v>
      </c>
      <c r="Q97" s="80" t="n">
        <v>0.04337</v>
      </c>
      <c r="R97" s="80" t="n">
        <v>0.03326</v>
      </c>
      <c r="S97" s="80" t="n">
        <v>0.03326</v>
      </c>
      <c r="T97" s="80" t="n">
        <v>0.03326</v>
      </c>
      <c r="U97" s="80" t="n">
        <v>0.02224</v>
      </c>
      <c r="V97" s="80" t="n">
        <v>0.03326</v>
      </c>
      <c r="W97" s="80" t="n">
        <v>0.03326</v>
      </c>
      <c r="X97" s="80" t="n">
        <v>0.03326</v>
      </c>
      <c r="Y97" s="80" t="n">
        <v>0.03326</v>
      </c>
      <c r="Z97" s="80" t="n">
        <v>0.03732</v>
      </c>
      <c r="AA97" s="80" t="n">
        <v>0.04149</v>
      </c>
      <c r="AB97" s="80" t="n">
        <v>0.03326</v>
      </c>
      <c r="AC97" s="80" t="n">
        <v>0.04289</v>
      </c>
      <c r="AD97" s="80" t="n">
        <v>0.04897</v>
      </c>
      <c r="AE97" s="80" t="n">
        <v>0.03326</v>
      </c>
      <c r="AF97" s="80" t="n">
        <v>0.03326</v>
      </c>
      <c r="AG97" s="80" t="n">
        <v>0.03326</v>
      </c>
      <c r="AH97" s="80" t="n">
        <v>0.03781</v>
      </c>
      <c r="AI97" s="80" t="n">
        <v>0.02224</v>
      </c>
      <c r="AJ97" s="80" t="n">
        <v>0.02132</v>
      </c>
      <c r="AK97" s="80" t="n">
        <v>0.038</v>
      </c>
      <c r="AL97" s="80" t="n">
        <v>0.06137</v>
      </c>
      <c r="AM97" s="80" t="n">
        <v>0.0336</v>
      </c>
      <c r="AN97" s="80" t="n">
        <v>0.04233</v>
      </c>
      <c r="AO97" s="80" t="n">
        <v>0.04294</v>
      </c>
      <c r="AP97" s="80" t="n">
        <v>0.04738</v>
      </c>
      <c r="AQ97" s="80" t="n">
        <v>0.03751</v>
      </c>
      <c r="AR97" s="80" t="n">
        <v>0.05645</v>
      </c>
      <c r="AS97" s="80" t="n">
        <v>0.02174</v>
      </c>
      <c r="AT97" s="80" t="n">
        <v>0.04274</v>
      </c>
      <c r="AU97" s="80" t="n">
        <v>0.06094</v>
      </c>
      <c r="AV97" s="80" t="n">
        <v>0.04205</v>
      </c>
      <c r="AW97" s="80" t="n">
        <v>0.03737</v>
      </c>
      <c r="AX97" s="80" t="n">
        <v>0.06075</v>
      </c>
      <c r="AY97" s="80" t="n">
        <v>0.03473</v>
      </c>
      <c r="AZ97" s="80" t="n">
        <v>0.03581</v>
      </c>
      <c r="BA97" s="80" t="n">
        <v>0.03861</v>
      </c>
      <c r="BB97" s="80" t="n">
        <v>0.06236</v>
      </c>
      <c r="BC97" s="80" t="n">
        <v>0.03048</v>
      </c>
      <c r="BD97" s="78"/>
      <c r="BE97" s="76"/>
    </row>
    <row r="98" customFormat="false" ht="15" hidden="false" customHeight="false" outlineLevel="0" collapsed="false">
      <c r="A98" s="67" t="n">
        <f aca="false">A97+1</f>
        <v>96</v>
      </c>
      <c r="B98" s="76" t="n">
        <v>86</v>
      </c>
      <c r="C98" s="77" t="n">
        <v>0.03336</v>
      </c>
      <c r="D98" s="77" t="n">
        <v>0.03336</v>
      </c>
      <c r="E98" s="77" t="n">
        <v>0.03336</v>
      </c>
      <c r="F98" s="77" t="n">
        <v>0.03321</v>
      </c>
      <c r="G98" s="77" t="n">
        <v>0.03969</v>
      </c>
      <c r="H98" s="77" t="n">
        <v>0.03336</v>
      </c>
      <c r="I98" s="77" t="n">
        <v>0.03502</v>
      </c>
      <c r="J98" s="77" t="n">
        <v>0.03333</v>
      </c>
      <c r="K98" s="77" t="n">
        <v>0.03336</v>
      </c>
      <c r="L98" s="77" t="n">
        <v>0.03336</v>
      </c>
      <c r="M98" s="77" t="n">
        <v>0.03336</v>
      </c>
      <c r="N98" s="77" t="n">
        <v>0.03336</v>
      </c>
      <c r="O98" s="77" t="n">
        <v>0.03336</v>
      </c>
      <c r="P98" s="77" t="n">
        <v>0.04276</v>
      </c>
      <c r="Q98" s="77" t="n">
        <v>0.04336</v>
      </c>
      <c r="R98" s="77" t="n">
        <v>0.03336</v>
      </c>
      <c r="S98" s="77" t="n">
        <v>0.03336</v>
      </c>
      <c r="T98" s="77" t="n">
        <v>0.03336</v>
      </c>
      <c r="U98" s="77" t="n">
        <v>0.02235</v>
      </c>
      <c r="V98" s="77" t="n">
        <v>0.03336</v>
      </c>
      <c r="W98" s="77" t="n">
        <v>0.03336</v>
      </c>
      <c r="X98" s="77" t="n">
        <v>0.03336</v>
      </c>
      <c r="Y98" s="77" t="n">
        <v>0.03336</v>
      </c>
      <c r="Z98" s="77" t="n">
        <v>0.03737</v>
      </c>
      <c r="AA98" s="77" t="n">
        <v>0.0415</v>
      </c>
      <c r="AB98" s="77" t="n">
        <v>0.03336</v>
      </c>
      <c r="AC98" s="77" t="n">
        <v>0.04288</v>
      </c>
      <c r="AD98" s="77" t="n">
        <v>0.04889</v>
      </c>
      <c r="AE98" s="77" t="n">
        <v>0.03336</v>
      </c>
      <c r="AF98" s="77" t="n">
        <v>0.03336</v>
      </c>
      <c r="AG98" s="77" t="n">
        <v>0.03336</v>
      </c>
      <c r="AH98" s="77" t="n">
        <v>0.03786</v>
      </c>
      <c r="AI98" s="77" t="n">
        <v>0.02235</v>
      </c>
      <c r="AJ98" s="77" t="n">
        <v>0.02155</v>
      </c>
      <c r="AK98" s="77" t="n">
        <v>0.03805</v>
      </c>
      <c r="AL98" s="77" t="n">
        <v>0.06126</v>
      </c>
      <c r="AM98" s="77" t="n">
        <v>0.0337</v>
      </c>
      <c r="AN98" s="77" t="n">
        <v>0.04233</v>
      </c>
      <c r="AO98" s="77" t="n">
        <v>0.04293</v>
      </c>
      <c r="AP98" s="77" t="n">
        <v>0.04732</v>
      </c>
      <c r="AQ98" s="77" t="n">
        <v>0.03756</v>
      </c>
      <c r="AR98" s="77" t="n">
        <v>0.0564</v>
      </c>
      <c r="AS98" s="77" t="n">
        <v>0.02185</v>
      </c>
      <c r="AT98" s="77" t="n">
        <v>0.04273</v>
      </c>
      <c r="AU98" s="77" t="n">
        <v>0.06084</v>
      </c>
      <c r="AV98" s="77" t="n">
        <v>0.04205</v>
      </c>
      <c r="AW98" s="77" t="n">
        <v>0.03743</v>
      </c>
      <c r="AX98" s="77" t="n">
        <v>0.06065</v>
      </c>
      <c r="AY98" s="77" t="n">
        <v>0.03481</v>
      </c>
      <c r="AZ98" s="77" t="n">
        <v>0.03588</v>
      </c>
      <c r="BA98" s="77" t="n">
        <v>0.03865</v>
      </c>
      <c r="BB98" s="77" t="n">
        <v>0.06224</v>
      </c>
      <c r="BC98" s="77" t="n">
        <v>0.03061</v>
      </c>
      <c r="BD98" s="78"/>
      <c r="BE98" s="76"/>
    </row>
    <row r="99" customFormat="false" ht="15" hidden="false" customHeight="false" outlineLevel="0" collapsed="false">
      <c r="A99" s="67" t="n">
        <f aca="false">A98+1</f>
        <v>97</v>
      </c>
      <c r="B99" s="76" t="n">
        <v>87</v>
      </c>
      <c r="C99" s="77" t="n">
        <v>0.03346</v>
      </c>
      <c r="D99" s="77" t="n">
        <v>0.03346</v>
      </c>
      <c r="E99" s="77" t="n">
        <v>0.03346</v>
      </c>
      <c r="F99" s="77" t="n">
        <v>0.03331</v>
      </c>
      <c r="G99" s="77" t="n">
        <v>0.03971</v>
      </c>
      <c r="H99" s="77" t="n">
        <v>0.03346</v>
      </c>
      <c r="I99" s="77" t="n">
        <v>0.0351</v>
      </c>
      <c r="J99" s="77" t="n">
        <v>0.03343</v>
      </c>
      <c r="K99" s="77" t="n">
        <v>0.03346</v>
      </c>
      <c r="L99" s="77" t="n">
        <v>0.03346</v>
      </c>
      <c r="M99" s="77" t="n">
        <v>0.03346</v>
      </c>
      <c r="N99" s="77" t="n">
        <v>0.03346</v>
      </c>
      <c r="O99" s="77" t="n">
        <v>0.03346</v>
      </c>
      <c r="P99" s="77" t="n">
        <v>0.04275</v>
      </c>
      <c r="Q99" s="77" t="n">
        <v>0.04334</v>
      </c>
      <c r="R99" s="77" t="n">
        <v>0.03346</v>
      </c>
      <c r="S99" s="77" t="n">
        <v>0.03346</v>
      </c>
      <c r="T99" s="77" t="n">
        <v>0.03346</v>
      </c>
      <c r="U99" s="77" t="n">
        <v>0.02246</v>
      </c>
      <c r="V99" s="77" t="n">
        <v>0.03346</v>
      </c>
      <c r="W99" s="77" t="n">
        <v>0.03346</v>
      </c>
      <c r="X99" s="77" t="n">
        <v>0.03346</v>
      </c>
      <c r="Y99" s="77" t="n">
        <v>0.03346</v>
      </c>
      <c r="Z99" s="77" t="n">
        <v>0.03743</v>
      </c>
      <c r="AA99" s="77" t="n">
        <v>0.04151</v>
      </c>
      <c r="AB99" s="77" t="n">
        <v>0.03346</v>
      </c>
      <c r="AC99" s="77" t="n">
        <v>0.04287</v>
      </c>
      <c r="AD99" s="77" t="n">
        <v>0.04881</v>
      </c>
      <c r="AE99" s="77" t="n">
        <v>0.03346</v>
      </c>
      <c r="AF99" s="77" t="n">
        <v>0.03346</v>
      </c>
      <c r="AG99" s="77" t="n">
        <v>0.03346</v>
      </c>
      <c r="AH99" s="77" t="n">
        <v>0.03791</v>
      </c>
      <c r="AI99" s="77" t="n">
        <v>0.02246</v>
      </c>
      <c r="AJ99" s="77" t="n">
        <v>0.02178</v>
      </c>
      <c r="AK99" s="77" t="n">
        <v>0.03809</v>
      </c>
      <c r="AL99" s="77" t="n">
        <v>0.06115</v>
      </c>
      <c r="AM99" s="77" t="n">
        <v>0.03379</v>
      </c>
      <c r="AN99" s="77" t="n">
        <v>0.04233</v>
      </c>
      <c r="AO99" s="77" t="n">
        <v>0.04292</v>
      </c>
      <c r="AP99" s="77" t="n">
        <v>0.04726</v>
      </c>
      <c r="AQ99" s="77" t="n">
        <v>0.03761</v>
      </c>
      <c r="AR99" s="77" t="n">
        <v>0.05635</v>
      </c>
      <c r="AS99" s="77" t="n">
        <v>0.02197</v>
      </c>
      <c r="AT99" s="77" t="n">
        <v>0.04272</v>
      </c>
      <c r="AU99" s="77" t="n">
        <v>0.06073</v>
      </c>
      <c r="AV99" s="77" t="n">
        <v>0.04205</v>
      </c>
      <c r="AW99" s="77" t="n">
        <v>0.03748</v>
      </c>
      <c r="AX99" s="77" t="n">
        <v>0.06055</v>
      </c>
      <c r="AY99" s="77" t="n">
        <v>0.0349</v>
      </c>
      <c r="AZ99" s="77" t="n">
        <v>0.03595</v>
      </c>
      <c r="BA99" s="77" t="n">
        <v>0.03868</v>
      </c>
      <c r="BB99" s="77" t="n">
        <v>0.06212</v>
      </c>
      <c r="BC99" s="77" t="n">
        <v>0.03073</v>
      </c>
      <c r="BD99" s="78"/>
      <c r="BE99" s="76"/>
    </row>
    <row r="100" customFormat="false" ht="15" hidden="false" customHeight="false" outlineLevel="0" collapsed="false">
      <c r="A100" s="67" t="n">
        <f aca="false">A99+1</f>
        <v>98</v>
      </c>
      <c r="B100" s="76" t="n">
        <v>88</v>
      </c>
      <c r="C100" s="77" t="n">
        <v>0.03356</v>
      </c>
      <c r="D100" s="77" t="n">
        <v>0.03356</v>
      </c>
      <c r="E100" s="77" t="n">
        <v>0.03356</v>
      </c>
      <c r="F100" s="77" t="n">
        <v>0.03341</v>
      </c>
      <c r="G100" s="77" t="n">
        <v>0.03974</v>
      </c>
      <c r="H100" s="77" t="n">
        <v>0.03356</v>
      </c>
      <c r="I100" s="77" t="n">
        <v>0.03518</v>
      </c>
      <c r="J100" s="77" t="n">
        <v>0.03353</v>
      </c>
      <c r="K100" s="77" t="n">
        <v>0.03356</v>
      </c>
      <c r="L100" s="77" t="n">
        <v>0.03356</v>
      </c>
      <c r="M100" s="77" t="n">
        <v>0.03356</v>
      </c>
      <c r="N100" s="77" t="n">
        <v>0.03356</v>
      </c>
      <c r="O100" s="77" t="n">
        <v>0.03356</v>
      </c>
      <c r="P100" s="77" t="n">
        <v>0.04274</v>
      </c>
      <c r="Q100" s="77" t="n">
        <v>0.04333</v>
      </c>
      <c r="R100" s="77" t="n">
        <v>0.03356</v>
      </c>
      <c r="S100" s="77" t="n">
        <v>0.03356</v>
      </c>
      <c r="T100" s="77" t="n">
        <v>0.03356</v>
      </c>
      <c r="U100" s="77" t="n">
        <v>0.02257</v>
      </c>
      <c r="V100" s="77" t="n">
        <v>0.03356</v>
      </c>
      <c r="W100" s="77" t="n">
        <v>0.03356</v>
      </c>
      <c r="X100" s="77" t="n">
        <v>0.03356</v>
      </c>
      <c r="Y100" s="77" t="n">
        <v>0.03356</v>
      </c>
      <c r="Z100" s="77" t="n">
        <v>0.03748</v>
      </c>
      <c r="AA100" s="77" t="n">
        <v>0.04151</v>
      </c>
      <c r="AB100" s="77" t="n">
        <v>0.03356</v>
      </c>
      <c r="AC100" s="77" t="n">
        <v>0.04286</v>
      </c>
      <c r="AD100" s="77" t="n">
        <v>0.04873</v>
      </c>
      <c r="AE100" s="77" t="n">
        <v>0.03356</v>
      </c>
      <c r="AF100" s="77" t="n">
        <v>0.03356</v>
      </c>
      <c r="AG100" s="77" t="n">
        <v>0.03356</v>
      </c>
      <c r="AH100" s="77" t="n">
        <v>0.03795</v>
      </c>
      <c r="AI100" s="77" t="n">
        <v>0.02257</v>
      </c>
      <c r="AJ100" s="77" t="n">
        <v>0.02201</v>
      </c>
      <c r="AK100" s="77" t="n">
        <v>0.03814</v>
      </c>
      <c r="AL100" s="77" t="n">
        <v>0.06105</v>
      </c>
      <c r="AM100" s="77" t="n">
        <v>0.03388</v>
      </c>
      <c r="AN100" s="77" t="n">
        <v>0.04232</v>
      </c>
      <c r="AO100" s="77" t="n">
        <v>0.0429</v>
      </c>
      <c r="AP100" s="77" t="n">
        <v>0.0472</v>
      </c>
      <c r="AQ100" s="77" t="n">
        <v>0.03766</v>
      </c>
      <c r="AR100" s="77" t="n">
        <v>0.0563</v>
      </c>
      <c r="AS100" s="77" t="n">
        <v>0.02208</v>
      </c>
      <c r="AT100" s="77" t="n">
        <v>0.04271</v>
      </c>
      <c r="AU100" s="77" t="n">
        <v>0.06063</v>
      </c>
      <c r="AV100" s="77" t="n">
        <v>0.04205</v>
      </c>
      <c r="AW100" s="77" t="n">
        <v>0.03753</v>
      </c>
      <c r="AX100" s="77" t="n">
        <v>0.06045</v>
      </c>
      <c r="AY100" s="77" t="n">
        <v>0.03498</v>
      </c>
      <c r="AZ100" s="77" t="n">
        <v>0.03602</v>
      </c>
      <c r="BA100" s="77" t="n">
        <v>0.03872</v>
      </c>
      <c r="BB100" s="77" t="n">
        <v>0.06201</v>
      </c>
      <c r="BC100" s="77" t="n">
        <v>0.03086</v>
      </c>
      <c r="BD100" s="78"/>
      <c r="BE100" s="76"/>
    </row>
    <row r="101" customFormat="false" ht="15" hidden="false" customHeight="false" outlineLevel="0" collapsed="false">
      <c r="A101" s="67" t="n">
        <f aca="false">A100+1</f>
        <v>99</v>
      </c>
      <c r="B101" s="76" t="n">
        <v>89</v>
      </c>
      <c r="C101" s="77" t="n">
        <v>0.03365</v>
      </c>
      <c r="D101" s="77" t="n">
        <v>0.03365</v>
      </c>
      <c r="E101" s="77" t="n">
        <v>0.03365</v>
      </c>
      <c r="F101" s="77" t="n">
        <v>0.03351</v>
      </c>
      <c r="G101" s="77" t="n">
        <v>0.03976</v>
      </c>
      <c r="H101" s="77" t="n">
        <v>0.03365</v>
      </c>
      <c r="I101" s="77" t="n">
        <v>0.03526</v>
      </c>
      <c r="J101" s="77" t="n">
        <v>0.03362</v>
      </c>
      <c r="K101" s="77" t="n">
        <v>0.03365</v>
      </c>
      <c r="L101" s="77" t="n">
        <v>0.03365</v>
      </c>
      <c r="M101" s="77" t="n">
        <v>0.03365</v>
      </c>
      <c r="N101" s="77" t="n">
        <v>0.03365</v>
      </c>
      <c r="O101" s="77" t="n">
        <v>0.03365</v>
      </c>
      <c r="P101" s="77" t="n">
        <v>0.04273</v>
      </c>
      <c r="Q101" s="77" t="n">
        <v>0.04331</v>
      </c>
      <c r="R101" s="77" t="n">
        <v>0.03365</v>
      </c>
      <c r="S101" s="77" t="n">
        <v>0.03365</v>
      </c>
      <c r="T101" s="77" t="n">
        <v>0.03365</v>
      </c>
      <c r="U101" s="77" t="n">
        <v>0.02268</v>
      </c>
      <c r="V101" s="77" t="n">
        <v>0.03365</v>
      </c>
      <c r="W101" s="77" t="n">
        <v>0.03365</v>
      </c>
      <c r="X101" s="77" t="n">
        <v>0.03365</v>
      </c>
      <c r="Y101" s="77" t="n">
        <v>0.03365</v>
      </c>
      <c r="Z101" s="77" t="n">
        <v>0.03753</v>
      </c>
      <c r="AA101" s="77" t="n">
        <v>0.04152</v>
      </c>
      <c r="AB101" s="77" t="n">
        <v>0.03365</v>
      </c>
      <c r="AC101" s="77" t="n">
        <v>0.04285</v>
      </c>
      <c r="AD101" s="77" t="n">
        <v>0.04865</v>
      </c>
      <c r="AE101" s="77" t="n">
        <v>0.03365</v>
      </c>
      <c r="AF101" s="77" t="n">
        <v>0.03365</v>
      </c>
      <c r="AG101" s="77" t="n">
        <v>0.03365</v>
      </c>
      <c r="AH101" s="77" t="n">
        <v>0.038</v>
      </c>
      <c r="AI101" s="77" t="n">
        <v>0.02268</v>
      </c>
      <c r="AJ101" s="77" t="n">
        <v>0.02223</v>
      </c>
      <c r="AK101" s="77" t="n">
        <v>0.03818</v>
      </c>
      <c r="AL101" s="77" t="n">
        <v>0.06095</v>
      </c>
      <c r="AM101" s="77" t="n">
        <v>0.03397</v>
      </c>
      <c r="AN101" s="77" t="n">
        <v>0.04232</v>
      </c>
      <c r="AO101" s="77" t="n">
        <v>0.04289</v>
      </c>
      <c r="AP101" s="77" t="n">
        <v>0.04714</v>
      </c>
      <c r="AQ101" s="77" t="n">
        <v>0.03771</v>
      </c>
      <c r="AR101" s="77" t="n">
        <v>0.05625</v>
      </c>
      <c r="AS101" s="77" t="n">
        <v>0.02219</v>
      </c>
      <c r="AT101" s="77" t="n">
        <v>0.0427</v>
      </c>
      <c r="AU101" s="77" t="n">
        <v>0.06054</v>
      </c>
      <c r="AV101" s="77" t="n">
        <v>0.04205</v>
      </c>
      <c r="AW101" s="77" t="n">
        <v>0.03758</v>
      </c>
      <c r="AX101" s="77" t="n">
        <v>0.06035</v>
      </c>
      <c r="AY101" s="77" t="n">
        <v>0.03506</v>
      </c>
      <c r="AZ101" s="77" t="n">
        <v>0.03609</v>
      </c>
      <c r="BA101" s="77" t="n">
        <v>0.03876</v>
      </c>
      <c r="BB101" s="77" t="n">
        <v>0.06189</v>
      </c>
      <c r="BC101" s="77" t="n">
        <v>0.03098</v>
      </c>
      <c r="BD101" s="78"/>
      <c r="BE101" s="76"/>
    </row>
    <row r="102" customFormat="false" ht="15" hidden="false" customHeight="false" outlineLevel="0" collapsed="false">
      <c r="A102" s="67" t="n">
        <f aca="false">A101+1</f>
        <v>100</v>
      </c>
      <c r="B102" s="79" t="n">
        <v>90</v>
      </c>
      <c r="C102" s="80" t="n">
        <v>0.03374</v>
      </c>
      <c r="D102" s="80" t="n">
        <v>0.03374</v>
      </c>
      <c r="E102" s="80" t="n">
        <v>0.03374</v>
      </c>
      <c r="F102" s="80" t="n">
        <v>0.0336</v>
      </c>
      <c r="G102" s="80" t="n">
        <v>0.03979</v>
      </c>
      <c r="H102" s="80" t="n">
        <v>0.03374</v>
      </c>
      <c r="I102" s="80" t="n">
        <v>0.03533</v>
      </c>
      <c r="J102" s="80" t="n">
        <v>0.03371</v>
      </c>
      <c r="K102" s="80" t="n">
        <v>0.03374</v>
      </c>
      <c r="L102" s="80" t="n">
        <v>0.03374</v>
      </c>
      <c r="M102" s="80" t="n">
        <v>0.03374</v>
      </c>
      <c r="N102" s="80" t="n">
        <v>0.03374</v>
      </c>
      <c r="O102" s="80" t="n">
        <v>0.03374</v>
      </c>
      <c r="P102" s="80" t="n">
        <v>0.04273</v>
      </c>
      <c r="Q102" s="80" t="n">
        <v>0.0433</v>
      </c>
      <c r="R102" s="80" t="n">
        <v>0.03374</v>
      </c>
      <c r="S102" s="80" t="n">
        <v>0.03374</v>
      </c>
      <c r="T102" s="80" t="n">
        <v>0.03374</v>
      </c>
      <c r="U102" s="80" t="n">
        <v>0.02278</v>
      </c>
      <c r="V102" s="80" t="n">
        <v>0.03374</v>
      </c>
      <c r="W102" s="80" t="n">
        <v>0.03374</v>
      </c>
      <c r="X102" s="80" t="n">
        <v>0.03374</v>
      </c>
      <c r="Y102" s="80" t="n">
        <v>0.03374</v>
      </c>
      <c r="Z102" s="80" t="n">
        <v>0.03758</v>
      </c>
      <c r="AA102" s="80" t="n">
        <v>0.04152</v>
      </c>
      <c r="AB102" s="80" t="n">
        <v>0.03374</v>
      </c>
      <c r="AC102" s="80" t="n">
        <v>0.04284</v>
      </c>
      <c r="AD102" s="80" t="n">
        <v>0.04858</v>
      </c>
      <c r="AE102" s="80" t="n">
        <v>0.03374</v>
      </c>
      <c r="AF102" s="80" t="n">
        <v>0.03374</v>
      </c>
      <c r="AG102" s="80" t="n">
        <v>0.03374</v>
      </c>
      <c r="AH102" s="80" t="n">
        <v>0.03804</v>
      </c>
      <c r="AI102" s="80" t="n">
        <v>0.02278</v>
      </c>
      <c r="AJ102" s="80" t="n">
        <v>0.02245</v>
      </c>
      <c r="AK102" s="80" t="n">
        <v>0.03822</v>
      </c>
      <c r="AL102" s="80" t="n">
        <v>0.06085</v>
      </c>
      <c r="AM102" s="80" t="n">
        <v>0.03406</v>
      </c>
      <c r="AN102" s="80" t="n">
        <v>0.04232</v>
      </c>
      <c r="AO102" s="80" t="n">
        <v>0.04288</v>
      </c>
      <c r="AP102" s="80" t="n">
        <v>0.04708</v>
      </c>
      <c r="AQ102" s="80" t="n">
        <v>0.03776</v>
      </c>
      <c r="AR102" s="80" t="n">
        <v>0.05621</v>
      </c>
      <c r="AS102" s="80" t="n">
        <v>0.0223</v>
      </c>
      <c r="AT102" s="80" t="n">
        <v>0.0427</v>
      </c>
      <c r="AU102" s="80" t="n">
        <v>0.06044</v>
      </c>
      <c r="AV102" s="80" t="n">
        <v>0.04205</v>
      </c>
      <c r="AW102" s="80" t="n">
        <v>0.03763</v>
      </c>
      <c r="AX102" s="80" t="n">
        <v>0.06026</v>
      </c>
      <c r="AY102" s="80" t="n">
        <v>0.03513</v>
      </c>
      <c r="AZ102" s="80" t="n">
        <v>0.03615</v>
      </c>
      <c r="BA102" s="80" t="n">
        <v>0.03879</v>
      </c>
      <c r="BB102" s="80" t="n">
        <v>0.06178</v>
      </c>
      <c r="BC102" s="80" t="n">
        <v>0.0311</v>
      </c>
      <c r="BD102" s="78"/>
      <c r="BE102" s="76"/>
    </row>
    <row r="103" customFormat="false" ht="15" hidden="false" customHeight="false" outlineLevel="0" collapsed="false">
      <c r="A103" s="67" t="n">
        <f aca="false">A102+1</f>
        <v>101</v>
      </c>
      <c r="B103" s="76" t="n">
        <v>91</v>
      </c>
      <c r="C103" s="77" t="n">
        <v>0.03383</v>
      </c>
      <c r="D103" s="77" t="n">
        <v>0.03383</v>
      </c>
      <c r="E103" s="77" t="n">
        <v>0.03383</v>
      </c>
      <c r="F103" s="77" t="n">
        <v>0.03369</v>
      </c>
      <c r="G103" s="77" t="n">
        <v>0.03981</v>
      </c>
      <c r="H103" s="77" t="n">
        <v>0.03383</v>
      </c>
      <c r="I103" s="77" t="n">
        <v>0.0354</v>
      </c>
      <c r="J103" s="77" t="n">
        <v>0.03381</v>
      </c>
      <c r="K103" s="77" t="n">
        <v>0.03383</v>
      </c>
      <c r="L103" s="77" t="n">
        <v>0.03383</v>
      </c>
      <c r="M103" s="77" t="n">
        <v>0.03383</v>
      </c>
      <c r="N103" s="77" t="n">
        <v>0.03383</v>
      </c>
      <c r="O103" s="77" t="n">
        <v>0.03383</v>
      </c>
      <c r="P103" s="77" t="n">
        <v>0.04272</v>
      </c>
      <c r="Q103" s="77" t="n">
        <v>0.04328</v>
      </c>
      <c r="R103" s="77" t="n">
        <v>0.03383</v>
      </c>
      <c r="S103" s="77" t="n">
        <v>0.03383</v>
      </c>
      <c r="T103" s="77" t="n">
        <v>0.03383</v>
      </c>
      <c r="U103" s="77" t="n">
        <v>0.02288</v>
      </c>
      <c r="V103" s="77" t="n">
        <v>0.03383</v>
      </c>
      <c r="W103" s="77" t="n">
        <v>0.03383</v>
      </c>
      <c r="X103" s="77" t="n">
        <v>0.03383</v>
      </c>
      <c r="Y103" s="77" t="n">
        <v>0.03383</v>
      </c>
      <c r="Z103" s="77" t="n">
        <v>0.03763</v>
      </c>
      <c r="AA103" s="77" t="n">
        <v>0.04153</v>
      </c>
      <c r="AB103" s="77" t="n">
        <v>0.03383</v>
      </c>
      <c r="AC103" s="77" t="n">
        <v>0.04284</v>
      </c>
      <c r="AD103" s="77" t="n">
        <v>0.04851</v>
      </c>
      <c r="AE103" s="77" t="n">
        <v>0.03383</v>
      </c>
      <c r="AF103" s="77" t="n">
        <v>0.03383</v>
      </c>
      <c r="AG103" s="77" t="n">
        <v>0.03383</v>
      </c>
      <c r="AH103" s="77" t="n">
        <v>0.03809</v>
      </c>
      <c r="AI103" s="77" t="n">
        <v>0.02288</v>
      </c>
      <c r="AJ103" s="77" t="n">
        <v>0.02266</v>
      </c>
      <c r="AK103" s="77" t="n">
        <v>0.03826</v>
      </c>
      <c r="AL103" s="77" t="n">
        <v>0.06075</v>
      </c>
      <c r="AM103" s="77" t="n">
        <v>0.03415</v>
      </c>
      <c r="AN103" s="77" t="n">
        <v>0.04231</v>
      </c>
      <c r="AO103" s="77" t="n">
        <v>0.04288</v>
      </c>
      <c r="AP103" s="77" t="n">
        <v>0.04703</v>
      </c>
      <c r="AQ103" s="77" t="n">
        <v>0.03781</v>
      </c>
      <c r="AR103" s="77" t="n">
        <v>0.05616</v>
      </c>
      <c r="AS103" s="77" t="n">
        <v>0.02241</v>
      </c>
      <c r="AT103" s="77" t="n">
        <v>0.04269</v>
      </c>
      <c r="AU103" s="77" t="n">
        <v>0.06035</v>
      </c>
      <c r="AV103" s="77" t="n">
        <v>0.04205</v>
      </c>
      <c r="AW103" s="77" t="n">
        <v>0.03768</v>
      </c>
      <c r="AX103" s="77" t="n">
        <v>0.06017</v>
      </c>
      <c r="AY103" s="77" t="n">
        <v>0.03521</v>
      </c>
      <c r="AZ103" s="77" t="n">
        <v>0.03622</v>
      </c>
      <c r="BA103" s="77" t="n">
        <v>0.03883</v>
      </c>
      <c r="BB103" s="77" t="n">
        <v>0.06168</v>
      </c>
      <c r="BC103" s="77" t="n">
        <v>0.03122</v>
      </c>
      <c r="BD103" s="78"/>
      <c r="BE103" s="76"/>
    </row>
    <row r="104" customFormat="false" ht="15" hidden="false" customHeight="false" outlineLevel="0" collapsed="false">
      <c r="A104" s="67" t="n">
        <f aca="false">A103+1</f>
        <v>102</v>
      </c>
      <c r="B104" s="76" t="n">
        <v>92</v>
      </c>
      <c r="C104" s="77" t="n">
        <v>0.03392</v>
      </c>
      <c r="D104" s="77" t="n">
        <v>0.03392</v>
      </c>
      <c r="E104" s="77" t="n">
        <v>0.03392</v>
      </c>
      <c r="F104" s="77" t="n">
        <v>0.03378</v>
      </c>
      <c r="G104" s="77" t="n">
        <v>0.03984</v>
      </c>
      <c r="H104" s="77" t="n">
        <v>0.03392</v>
      </c>
      <c r="I104" s="77" t="n">
        <v>0.03548</v>
      </c>
      <c r="J104" s="77" t="n">
        <v>0.03389</v>
      </c>
      <c r="K104" s="77" t="n">
        <v>0.03392</v>
      </c>
      <c r="L104" s="77" t="n">
        <v>0.03392</v>
      </c>
      <c r="M104" s="77" t="n">
        <v>0.03392</v>
      </c>
      <c r="N104" s="77" t="n">
        <v>0.03392</v>
      </c>
      <c r="O104" s="77" t="n">
        <v>0.03392</v>
      </c>
      <c r="P104" s="77" t="n">
        <v>0.04271</v>
      </c>
      <c r="Q104" s="77" t="n">
        <v>0.04327</v>
      </c>
      <c r="R104" s="77" t="n">
        <v>0.03392</v>
      </c>
      <c r="S104" s="77" t="n">
        <v>0.03392</v>
      </c>
      <c r="T104" s="77" t="n">
        <v>0.03392</v>
      </c>
      <c r="U104" s="77" t="n">
        <v>0.02298</v>
      </c>
      <c r="V104" s="77" t="n">
        <v>0.03392</v>
      </c>
      <c r="W104" s="77" t="n">
        <v>0.03392</v>
      </c>
      <c r="X104" s="77" t="n">
        <v>0.03392</v>
      </c>
      <c r="Y104" s="77" t="n">
        <v>0.03392</v>
      </c>
      <c r="Z104" s="77" t="n">
        <v>0.03767</v>
      </c>
      <c r="AA104" s="77" t="n">
        <v>0.04153</v>
      </c>
      <c r="AB104" s="77" t="n">
        <v>0.03392</v>
      </c>
      <c r="AC104" s="77" t="n">
        <v>0.04283</v>
      </c>
      <c r="AD104" s="77" t="n">
        <v>0.04844</v>
      </c>
      <c r="AE104" s="77" t="n">
        <v>0.03392</v>
      </c>
      <c r="AF104" s="77" t="n">
        <v>0.03392</v>
      </c>
      <c r="AG104" s="77" t="n">
        <v>0.03392</v>
      </c>
      <c r="AH104" s="77" t="n">
        <v>0.03813</v>
      </c>
      <c r="AI104" s="77" t="n">
        <v>0.02298</v>
      </c>
      <c r="AJ104" s="77" t="n">
        <v>0.02286</v>
      </c>
      <c r="AK104" s="77" t="n">
        <v>0.0383</v>
      </c>
      <c r="AL104" s="77" t="n">
        <v>0.06065</v>
      </c>
      <c r="AM104" s="77" t="n">
        <v>0.03423</v>
      </c>
      <c r="AN104" s="77" t="n">
        <v>0.04231</v>
      </c>
      <c r="AO104" s="77" t="n">
        <v>0.04287</v>
      </c>
      <c r="AP104" s="77" t="n">
        <v>0.04697</v>
      </c>
      <c r="AQ104" s="77" t="n">
        <v>0.03785</v>
      </c>
      <c r="AR104" s="77" t="n">
        <v>0.05611</v>
      </c>
      <c r="AS104" s="77" t="n">
        <v>0.02251</v>
      </c>
      <c r="AT104" s="77" t="n">
        <v>0.04268</v>
      </c>
      <c r="AU104" s="77" t="n">
        <v>0.06026</v>
      </c>
      <c r="AV104" s="77" t="n">
        <v>0.04205</v>
      </c>
      <c r="AW104" s="77" t="n">
        <v>0.03773</v>
      </c>
      <c r="AX104" s="77" t="n">
        <v>0.06008</v>
      </c>
      <c r="AY104" s="77" t="n">
        <v>0.03528</v>
      </c>
      <c r="AZ104" s="77" t="n">
        <v>0.03628</v>
      </c>
      <c r="BA104" s="77" t="n">
        <v>0.03886</v>
      </c>
      <c r="BB104" s="77" t="n">
        <v>0.06157</v>
      </c>
      <c r="BC104" s="77" t="n">
        <v>0.03134</v>
      </c>
      <c r="BD104" s="78"/>
      <c r="BE104" s="76"/>
    </row>
    <row r="105" customFormat="false" ht="15" hidden="false" customHeight="false" outlineLevel="0" collapsed="false">
      <c r="A105" s="67" t="n">
        <f aca="false">A104+1</f>
        <v>103</v>
      </c>
      <c r="B105" s="76" t="n">
        <v>93</v>
      </c>
      <c r="C105" s="77" t="n">
        <v>0.03401</v>
      </c>
      <c r="D105" s="77" t="n">
        <v>0.03401</v>
      </c>
      <c r="E105" s="77" t="n">
        <v>0.03401</v>
      </c>
      <c r="F105" s="77" t="n">
        <v>0.03387</v>
      </c>
      <c r="G105" s="77" t="n">
        <v>0.03986</v>
      </c>
      <c r="H105" s="77" t="n">
        <v>0.03401</v>
      </c>
      <c r="I105" s="77" t="n">
        <v>0.03555</v>
      </c>
      <c r="J105" s="77" t="n">
        <v>0.03398</v>
      </c>
      <c r="K105" s="77" t="n">
        <v>0.03401</v>
      </c>
      <c r="L105" s="77" t="n">
        <v>0.03401</v>
      </c>
      <c r="M105" s="77" t="n">
        <v>0.03401</v>
      </c>
      <c r="N105" s="77" t="n">
        <v>0.03401</v>
      </c>
      <c r="O105" s="77" t="n">
        <v>0.03401</v>
      </c>
      <c r="P105" s="77" t="n">
        <v>0.0427</v>
      </c>
      <c r="Q105" s="77" t="n">
        <v>0.04326</v>
      </c>
      <c r="R105" s="77" t="n">
        <v>0.03401</v>
      </c>
      <c r="S105" s="77" t="n">
        <v>0.03401</v>
      </c>
      <c r="T105" s="77" t="n">
        <v>0.03401</v>
      </c>
      <c r="U105" s="77" t="n">
        <v>0.02308</v>
      </c>
      <c r="V105" s="77" t="n">
        <v>0.03401</v>
      </c>
      <c r="W105" s="77" t="n">
        <v>0.03401</v>
      </c>
      <c r="X105" s="77" t="n">
        <v>0.03401</v>
      </c>
      <c r="Y105" s="77" t="n">
        <v>0.03401</v>
      </c>
      <c r="Z105" s="77" t="n">
        <v>0.03772</v>
      </c>
      <c r="AA105" s="77" t="n">
        <v>0.04154</v>
      </c>
      <c r="AB105" s="77" t="n">
        <v>0.03401</v>
      </c>
      <c r="AC105" s="77" t="n">
        <v>0.04282</v>
      </c>
      <c r="AD105" s="77" t="n">
        <v>0.04837</v>
      </c>
      <c r="AE105" s="77" t="n">
        <v>0.03401</v>
      </c>
      <c r="AF105" s="77" t="n">
        <v>0.03401</v>
      </c>
      <c r="AG105" s="77" t="n">
        <v>0.03401</v>
      </c>
      <c r="AH105" s="77" t="n">
        <v>0.03817</v>
      </c>
      <c r="AI105" s="77" t="n">
        <v>0.02308</v>
      </c>
      <c r="AJ105" s="77" t="n">
        <v>0.02307</v>
      </c>
      <c r="AK105" s="77" t="n">
        <v>0.03834</v>
      </c>
      <c r="AL105" s="77" t="n">
        <v>0.06056</v>
      </c>
      <c r="AM105" s="77" t="n">
        <v>0.03432</v>
      </c>
      <c r="AN105" s="77" t="n">
        <v>0.04231</v>
      </c>
      <c r="AO105" s="77" t="n">
        <v>0.04286</v>
      </c>
      <c r="AP105" s="77" t="n">
        <v>0.04692</v>
      </c>
      <c r="AQ105" s="77" t="n">
        <v>0.0379</v>
      </c>
      <c r="AR105" s="77" t="n">
        <v>0.05607</v>
      </c>
      <c r="AS105" s="77" t="n">
        <v>0.02261</v>
      </c>
      <c r="AT105" s="77" t="n">
        <v>0.04267</v>
      </c>
      <c r="AU105" s="77" t="n">
        <v>0.06017</v>
      </c>
      <c r="AV105" s="77" t="n">
        <v>0.04205</v>
      </c>
      <c r="AW105" s="77" t="n">
        <v>0.03777</v>
      </c>
      <c r="AX105" s="77" t="n">
        <v>0.05999</v>
      </c>
      <c r="AY105" s="77" t="n">
        <v>0.03535</v>
      </c>
      <c r="AZ105" s="77" t="n">
        <v>0.03634</v>
      </c>
      <c r="BA105" s="77" t="n">
        <v>0.0389</v>
      </c>
      <c r="BB105" s="77" t="n">
        <v>0.06147</v>
      </c>
      <c r="BC105" s="77" t="n">
        <v>0.03145</v>
      </c>
      <c r="BD105" s="78"/>
      <c r="BE105" s="76"/>
    </row>
    <row r="106" customFormat="false" ht="15" hidden="false" customHeight="false" outlineLevel="0" collapsed="false">
      <c r="A106" s="67" t="n">
        <f aca="false">A105+1</f>
        <v>104</v>
      </c>
      <c r="B106" s="76" t="n">
        <v>94</v>
      </c>
      <c r="C106" s="77" t="n">
        <v>0.03409</v>
      </c>
      <c r="D106" s="77" t="n">
        <v>0.03409</v>
      </c>
      <c r="E106" s="77" t="n">
        <v>0.03409</v>
      </c>
      <c r="F106" s="77" t="n">
        <v>0.03396</v>
      </c>
      <c r="G106" s="77" t="n">
        <v>0.03988</v>
      </c>
      <c r="H106" s="77" t="n">
        <v>0.03409</v>
      </c>
      <c r="I106" s="77" t="n">
        <v>0.03561</v>
      </c>
      <c r="J106" s="77" t="n">
        <v>0.03407</v>
      </c>
      <c r="K106" s="77" t="n">
        <v>0.03409</v>
      </c>
      <c r="L106" s="77" t="n">
        <v>0.03409</v>
      </c>
      <c r="M106" s="77" t="n">
        <v>0.03409</v>
      </c>
      <c r="N106" s="77" t="n">
        <v>0.03409</v>
      </c>
      <c r="O106" s="77" t="n">
        <v>0.03409</v>
      </c>
      <c r="P106" s="77" t="n">
        <v>0.04269</v>
      </c>
      <c r="Q106" s="77" t="n">
        <v>0.04324</v>
      </c>
      <c r="R106" s="77" t="n">
        <v>0.03409</v>
      </c>
      <c r="S106" s="77" t="n">
        <v>0.03409</v>
      </c>
      <c r="T106" s="77" t="n">
        <v>0.03409</v>
      </c>
      <c r="U106" s="77" t="n">
        <v>0.02317</v>
      </c>
      <c r="V106" s="77" t="n">
        <v>0.03409</v>
      </c>
      <c r="W106" s="77" t="n">
        <v>0.03409</v>
      </c>
      <c r="X106" s="77" t="n">
        <v>0.03409</v>
      </c>
      <c r="Y106" s="77" t="n">
        <v>0.03409</v>
      </c>
      <c r="Z106" s="77" t="n">
        <v>0.03777</v>
      </c>
      <c r="AA106" s="77" t="n">
        <v>0.04154</v>
      </c>
      <c r="AB106" s="77" t="n">
        <v>0.03409</v>
      </c>
      <c r="AC106" s="77" t="n">
        <v>0.04281</v>
      </c>
      <c r="AD106" s="77" t="n">
        <v>0.0483</v>
      </c>
      <c r="AE106" s="77" t="n">
        <v>0.03409</v>
      </c>
      <c r="AF106" s="77" t="n">
        <v>0.03409</v>
      </c>
      <c r="AG106" s="77" t="n">
        <v>0.03409</v>
      </c>
      <c r="AH106" s="77" t="n">
        <v>0.03821</v>
      </c>
      <c r="AI106" s="77" t="n">
        <v>0.02317</v>
      </c>
      <c r="AJ106" s="77" t="n">
        <v>0.02327</v>
      </c>
      <c r="AK106" s="77" t="n">
        <v>0.03838</v>
      </c>
      <c r="AL106" s="77" t="n">
        <v>0.06047</v>
      </c>
      <c r="AM106" s="77" t="n">
        <v>0.0344</v>
      </c>
      <c r="AN106" s="77" t="n">
        <v>0.0423</v>
      </c>
      <c r="AO106" s="77" t="n">
        <v>0.04285</v>
      </c>
      <c r="AP106" s="77" t="n">
        <v>0.04687</v>
      </c>
      <c r="AQ106" s="77" t="n">
        <v>0.03794</v>
      </c>
      <c r="AR106" s="77" t="n">
        <v>0.05603</v>
      </c>
      <c r="AS106" s="77" t="n">
        <v>0.02271</v>
      </c>
      <c r="AT106" s="77" t="n">
        <v>0.04267</v>
      </c>
      <c r="AU106" s="77" t="n">
        <v>0.06008</v>
      </c>
      <c r="AV106" s="77" t="n">
        <v>0.04205</v>
      </c>
      <c r="AW106" s="77" t="n">
        <v>0.03782</v>
      </c>
      <c r="AX106" s="77" t="n">
        <v>0.05991</v>
      </c>
      <c r="AY106" s="77" t="n">
        <v>0.03542</v>
      </c>
      <c r="AZ106" s="77" t="n">
        <v>0.0364</v>
      </c>
      <c r="BA106" s="77" t="n">
        <v>0.03893</v>
      </c>
      <c r="BB106" s="77" t="n">
        <v>0.06137</v>
      </c>
      <c r="BC106" s="77" t="n">
        <v>0.03156</v>
      </c>
      <c r="BD106" s="78"/>
      <c r="BE106" s="76"/>
    </row>
    <row r="107" customFormat="false" ht="15" hidden="false" customHeight="false" outlineLevel="0" collapsed="false">
      <c r="A107" s="67" t="n">
        <f aca="false">A106+1</f>
        <v>105</v>
      </c>
      <c r="B107" s="79" t="n">
        <v>95</v>
      </c>
      <c r="C107" s="80" t="n">
        <v>0.03418</v>
      </c>
      <c r="D107" s="80" t="n">
        <v>0.03418</v>
      </c>
      <c r="E107" s="80" t="n">
        <v>0.03418</v>
      </c>
      <c r="F107" s="80" t="n">
        <v>0.03404</v>
      </c>
      <c r="G107" s="80" t="n">
        <v>0.0399</v>
      </c>
      <c r="H107" s="80" t="n">
        <v>0.03418</v>
      </c>
      <c r="I107" s="80" t="n">
        <v>0.03568</v>
      </c>
      <c r="J107" s="80" t="n">
        <v>0.03415</v>
      </c>
      <c r="K107" s="80" t="n">
        <v>0.03418</v>
      </c>
      <c r="L107" s="80" t="n">
        <v>0.03418</v>
      </c>
      <c r="M107" s="80" t="n">
        <v>0.03418</v>
      </c>
      <c r="N107" s="80" t="n">
        <v>0.03418</v>
      </c>
      <c r="O107" s="80" t="n">
        <v>0.03418</v>
      </c>
      <c r="P107" s="80" t="n">
        <v>0.04269</v>
      </c>
      <c r="Q107" s="80" t="n">
        <v>0.04323</v>
      </c>
      <c r="R107" s="80" t="n">
        <v>0.03418</v>
      </c>
      <c r="S107" s="80" t="n">
        <v>0.03418</v>
      </c>
      <c r="T107" s="80" t="n">
        <v>0.03418</v>
      </c>
      <c r="U107" s="80" t="n">
        <v>0.02326</v>
      </c>
      <c r="V107" s="80" t="n">
        <v>0.03418</v>
      </c>
      <c r="W107" s="80" t="n">
        <v>0.03418</v>
      </c>
      <c r="X107" s="80" t="n">
        <v>0.03418</v>
      </c>
      <c r="Y107" s="80" t="n">
        <v>0.03418</v>
      </c>
      <c r="Z107" s="80" t="n">
        <v>0.03781</v>
      </c>
      <c r="AA107" s="80" t="n">
        <v>0.04155</v>
      </c>
      <c r="AB107" s="80" t="n">
        <v>0.03418</v>
      </c>
      <c r="AC107" s="80" t="n">
        <v>0.0428</v>
      </c>
      <c r="AD107" s="80" t="n">
        <v>0.04823</v>
      </c>
      <c r="AE107" s="80" t="n">
        <v>0.03418</v>
      </c>
      <c r="AF107" s="80" t="n">
        <v>0.03418</v>
      </c>
      <c r="AG107" s="80" t="n">
        <v>0.03418</v>
      </c>
      <c r="AH107" s="80" t="n">
        <v>0.03825</v>
      </c>
      <c r="AI107" s="80" t="n">
        <v>0.02326</v>
      </c>
      <c r="AJ107" s="80" t="n">
        <v>0.02346</v>
      </c>
      <c r="AK107" s="80" t="n">
        <v>0.03842</v>
      </c>
      <c r="AL107" s="80" t="n">
        <v>0.06038</v>
      </c>
      <c r="AM107" s="80" t="n">
        <v>0.03448</v>
      </c>
      <c r="AN107" s="80" t="n">
        <v>0.0423</v>
      </c>
      <c r="AO107" s="80" t="n">
        <v>0.04284</v>
      </c>
      <c r="AP107" s="80" t="n">
        <v>0.04682</v>
      </c>
      <c r="AQ107" s="80" t="n">
        <v>0.03798</v>
      </c>
      <c r="AR107" s="80" t="n">
        <v>0.05598</v>
      </c>
      <c r="AS107" s="80" t="n">
        <v>0.02281</v>
      </c>
      <c r="AT107" s="80" t="n">
        <v>0.04266</v>
      </c>
      <c r="AU107" s="80" t="n">
        <v>0.06</v>
      </c>
      <c r="AV107" s="80" t="n">
        <v>0.04205</v>
      </c>
      <c r="AW107" s="80" t="n">
        <v>0.03786</v>
      </c>
      <c r="AX107" s="80" t="n">
        <v>0.05982</v>
      </c>
      <c r="AY107" s="80" t="n">
        <v>0.03549</v>
      </c>
      <c r="AZ107" s="80" t="n">
        <v>0.03646</v>
      </c>
      <c r="BA107" s="80" t="n">
        <v>0.03896</v>
      </c>
      <c r="BB107" s="80" t="n">
        <v>0.06127</v>
      </c>
      <c r="BC107" s="80" t="n">
        <v>0.03167</v>
      </c>
      <c r="BD107" s="78"/>
      <c r="BE107" s="76"/>
    </row>
    <row r="108" customFormat="false" ht="15" hidden="false" customHeight="false" outlineLevel="0" collapsed="false">
      <c r="A108" s="67" t="n">
        <f aca="false">A107+1</f>
        <v>106</v>
      </c>
      <c r="B108" s="76" t="n">
        <v>96</v>
      </c>
      <c r="C108" s="77" t="n">
        <v>0.03426</v>
      </c>
      <c r="D108" s="77" t="n">
        <v>0.03426</v>
      </c>
      <c r="E108" s="77" t="n">
        <v>0.03426</v>
      </c>
      <c r="F108" s="77" t="n">
        <v>0.03412</v>
      </c>
      <c r="G108" s="77" t="n">
        <v>0.03993</v>
      </c>
      <c r="H108" s="77" t="n">
        <v>0.03426</v>
      </c>
      <c r="I108" s="77" t="n">
        <v>0.03575</v>
      </c>
      <c r="J108" s="77" t="n">
        <v>0.03423</v>
      </c>
      <c r="K108" s="77" t="n">
        <v>0.03426</v>
      </c>
      <c r="L108" s="77" t="n">
        <v>0.03426</v>
      </c>
      <c r="M108" s="77" t="n">
        <v>0.03426</v>
      </c>
      <c r="N108" s="77" t="n">
        <v>0.03426</v>
      </c>
      <c r="O108" s="77" t="n">
        <v>0.03426</v>
      </c>
      <c r="P108" s="77" t="n">
        <v>0.04268</v>
      </c>
      <c r="Q108" s="77" t="n">
        <v>0.04322</v>
      </c>
      <c r="R108" s="77" t="n">
        <v>0.03426</v>
      </c>
      <c r="S108" s="77" t="n">
        <v>0.03426</v>
      </c>
      <c r="T108" s="77" t="n">
        <v>0.03426</v>
      </c>
      <c r="U108" s="77" t="n">
        <v>0.02335</v>
      </c>
      <c r="V108" s="77" t="n">
        <v>0.03426</v>
      </c>
      <c r="W108" s="77" t="n">
        <v>0.03426</v>
      </c>
      <c r="X108" s="77" t="n">
        <v>0.03426</v>
      </c>
      <c r="Y108" s="77" t="n">
        <v>0.03426</v>
      </c>
      <c r="Z108" s="77" t="n">
        <v>0.03785</v>
      </c>
      <c r="AA108" s="77" t="n">
        <v>0.04155</v>
      </c>
      <c r="AB108" s="77" t="n">
        <v>0.03426</v>
      </c>
      <c r="AC108" s="77" t="n">
        <v>0.04279</v>
      </c>
      <c r="AD108" s="77" t="n">
        <v>0.04817</v>
      </c>
      <c r="AE108" s="77" t="n">
        <v>0.03426</v>
      </c>
      <c r="AF108" s="77" t="n">
        <v>0.03426</v>
      </c>
      <c r="AG108" s="77" t="n">
        <v>0.03426</v>
      </c>
      <c r="AH108" s="77" t="n">
        <v>0.03829</v>
      </c>
      <c r="AI108" s="77" t="n">
        <v>0.02335</v>
      </c>
      <c r="AJ108" s="77" t="n">
        <v>0.02365</v>
      </c>
      <c r="AK108" s="77" t="n">
        <v>0.03846</v>
      </c>
      <c r="AL108" s="77" t="n">
        <v>0.06029</v>
      </c>
      <c r="AM108" s="77" t="n">
        <v>0.03456</v>
      </c>
      <c r="AN108" s="77" t="n">
        <v>0.0423</v>
      </c>
      <c r="AO108" s="77" t="n">
        <v>0.04283</v>
      </c>
      <c r="AP108" s="77" t="n">
        <v>0.04677</v>
      </c>
      <c r="AQ108" s="77" t="n">
        <v>0.03802</v>
      </c>
      <c r="AR108" s="77" t="n">
        <v>0.05594</v>
      </c>
      <c r="AS108" s="77" t="n">
        <v>0.02291</v>
      </c>
      <c r="AT108" s="77" t="n">
        <v>0.04265</v>
      </c>
      <c r="AU108" s="77" t="n">
        <v>0.05991</v>
      </c>
      <c r="AV108" s="77" t="n">
        <v>0.04205</v>
      </c>
      <c r="AW108" s="77" t="n">
        <v>0.0379</v>
      </c>
      <c r="AX108" s="77" t="n">
        <v>0.05974</v>
      </c>
      <c r="AY108" s="77" t="n">
        <v>0.03556</v>
      </c>
      <c r="AZ108" s="77" t="n">
        <v>0.03652</v>
      </c>
      <c r="BA108" s="77" t="n">
        <v>0.03899</v>
      </c>
      <c r="BB108" s="77" t="n">
        <v>0.06117</v>
      </c>
      <c r="BC108" s="77" t="n">
        <v>0.03178</v>
      </c>
      <c r="BD108" s="78"/>
      <c r="BE108" s="76"/>
    </row>
    <row r="109" customFormat="false" ht="15" hidden="false" customHeight="false" outlineLevel="0" collapsed="false">
      <c r="A109" s="67" t="n">
        <f aca="false">A108+1</f>
        <v>107</v>
      </c>
      <c r="B109" s="76" t="n">
        <v>97</v>
      </c>
      <c r="C109" s="77" t="n">
        <v>0.03434</v>
      </c>
      <c r="D109" s="77" t="n">
        <v>0.03434</v>
      </c>
      <c r="E109" s="77" t="n">
        <v>0.03434</v>
      </c>
      <c r="F109" s="77" t="n">
        <v>0.0342</v>
      </c>
      <c r="G109" s="77" t="n">
        <v>0.03995</v>
      </c>
      <c r="H109" s="77" t="n">
        <v>0.03434</v>
      </c>
      <c r="I109" s="77" t="n">
        <v>0.03581</v>
      </c>
      <c r="J109" s="77" t="n">
        <v>0.03431</v>
      </c>
      <c r="K109" s="77" t="n">
        <v>0.03434</v>
      </c>
      <c r="L109" s="77" t="n">
        <v>0.03434</v>
      </c>
      <c r="M109" s="77" t="n">
        <v>0.03434</v>
      </c>
      <c r="N109" s="77" t="n">
        <v>0.03434</v>
      </c>
      <c r="O109" s="77" t="n">
        <v>0.03434</v>
      </c>
      <c r="P109" s="77" t="n">
        <v>0.04267</v>
      </c>
      <c r="Q109" s="77" t="n">
        <v>0.04321</v>
      </c>
      <c r="R109" s="77" t="n">
        <v>0.03434</v>
      </c>
      <c r="S109" s="77" t="n">
        <v>0.03434</v>
      </c>
      <c r="T109" s="77" t="n">
        <v>0.03434</v>
      </c>
      <c r="U109" s="77" t="n">
        <v>0.02344</v>
      </c>
      <c r="V109" s="77" t="n">
        <v>0.03434</v>
      </c>
      <c r="W109" s="77" t="n">
        <v>0.03434</v>
      </c>
      <c r="X109" s="77" t="n">
        <v>0.03434</v>
      </c>
      <c r="Y109" s="77" t="n">
        <v>0.03434</v>
      </c>
      <c r="Z109" s="77" t="n">
        <v>0.0379</v>
      </c>
      <c r="AA109" s="77" t="n">
        <v>0.04156</v>
      </c>
      <c r="AB109" s="77" t="n">
        <v>0.03434</v>
      </c>
      <c r="AC109" s="77" t="n">
        <v>0.04278</v>
      </c>
      <c r="AD109" s="77" t="n">
        <v>0.0481</v>
      </c>
      <c r="AE109" s="77" t="n">
        <v>0.03434</v>
      </c>
      <c r="AF109" s="77" t="n">
        <v>0.03434</v>
      </c>
      <c r="AG109" s="77" t="n">
        <v>0.03434</v>
      </c>
      <c r="AH109" s="77" t="n">
        <v>0.03833</v>
      </c>
      <c r="AI109" s="77" t="n">
        <v>0.02344</v>
      </c>
      <c r="AJ109" s="77" t="n">
        <v>0.02384</v>
      </c>
      <c r="AK109" s="77" t="n">
        <v>0.03849</v>
      </c>
      <c r="AL109" s="77" t="n">
        <v>0.06021</v>
      </c>
      <c r="AM109" s="77" t="n">
        <v>0.03463</v>
      </c>
      <c r="AN109" s="77" t="n">
        <v>0.04229</v>
      </c>
      <c r="AO109" s="77" t="n">
        <v>0.04282</v>
      </c>
      <c r="AP109" s="77" t="n">
        <v>0.04672</v>
      </c>
      <c r="AQ109" s="77" t="n">
        <v>0.03806</v>
      </c>
      <c r="AR109" s="77" t="n">
        <v>0.0559</v>
      </c>
      <c r="AS109" s="77" t="n">
        <v>0.023</v>
      </c>
      <c r="AT109" s="77" t="n">
        <v>0.04265</v>
      </c>
      <c r="AU109" s="77" t="n">
        <v>0.05983</v>
      </c>
      <c r="AV109" s="77" t="n">
        <v>0.04205</v>
      </c>
      <c r="AW109" s="77" t="n">
        <v>0.03795</v>
      </c>
      <c r="AX109" s="77" t="n">
        <v>0.05966</v>
      </c>
      <c r="AY109" s="77" t="n">
        <v>0.03563</v>
      </c>
      <c r="AZ109" s="77" t="n">
        <v>0.03658</v>
      </c>
      <c r="BA109" s="77" t="n">
        <v>0.03902</v>
      </c>
      <c r="BB109" s="77" t="n">
        <v>0.06107</v>
      </c>
      <c r="BC109" s="77" t="n">
        <v>0.03188</v>
      </c>
      <c r="BD109" s="78"/>
      <c r="BE109" s="76"/>
    </row>
    <row r="110" customFormat="false" ht="15" hidden="false" customHeight="false" outlineLevel="0" collapsed="false">
      <c r="A110" s="67" t="n">
        <f aca="false">A109+1</f>
        <v>108</v>
      </c>
      <c r="B110" s="76" t="n">
        <v>98</v>
      </c>
      <c r="C110" s="77" t="n">
        <v>0.03441</v>
      </c>
      <c r="D110" s="77" t="n">
        <v>0.03441</v>
      </c>
      <c r="E110" s="77" t="n">
        <v>0.03441</v>
      </c>
      <c r="F110" s="77" t="n">
        <v>0.03428</v>
      </c>
      <c r="G110" s="77" t="n">
        <v>0.03997</v>
      </c>
      <c r="H110" s="77" t="n">
        <v>0.03441</v>
      </c>
      <c r="I110" s="77" t="n">
        <v>0.03587</v>
      </c>
      <c r="J110" s="77" t="n">
        <v>0.03439</v>
      </c>
      <c r="K110" s="77" t="n">
        <v>0.03441</v>
      </c>
      <c r="L110" s="77" t="n">
        <v>0.03441</v>
      </c>
      <c r="M110" s="77" t="n">
        <v>0.03441</v>
      </c>
      <c r="N110" s="77" t="n">
        <v>0.03441</v>
      </c>
      <c r="O110" s="77" t="n">
        <v>0.03441</v>
      </c>
      <c r="P110" s="77" t="n">
        <v>0.04267</v>
      </c>
      <c r="Q110" s="77" t="n">
        <v>0.04319</v>
      </c>
      <c r="R110" s="77" t="n">
        <v>0.03441</v>
      </c>
      <c r="S110" s="77" t="n">
        <v>0.03441</v>
      </c>
      <c r="T110" s="77" t="n">
        <v>0.03441</v>
      </c>
      <c r="U110" s="77" t="n">
        <v>0.02353</v>
      </c>
      <c r="V110" s="77" t="n">
        <v>0.03441</v>
      </c>
      <c r="W110" s="77" t="n">
        <v>0.03441</v>
      </c>
      <c r="X110" s="77" t="n">
        <v>0.03441</v>
      </c>
      <c r="Y110" s="77" t="n">
        <v>0.03441</v>
      </c>
      <c r="Z110" s="77" t="n">
        <v>0.03794</v>
      </c>
      <c r="AA110" s="77" t="n">
        <v>0.04156</v>
      </c>
      <c r="AB110" s="77" t="n">
        <v>0.03441</v>
      </c>
      <c r="AC110" s="77" t="n">
        <v>0.04278</v>
      </c>
      <c r="AD110" s="77" t="n">
        <v>0.04804</v>
      </c>
      <c r="AE110" s="77" t="n">
        <v>0.03441</v>
      </c>
      <c r="AF110" s="77" t="n">
        <v>0.03441</v>
      </c>
      <c r="AG110" s="77" t="n">
        <v>0.03441</v>
      </c>
      <c r="AH110" s="77" t="n">
        <v>0.03837</v>
      </c>
      <c r="AI110" s="77" t="n">
        <v>0.02353</v>
      </c>
      <c r="AJ110" s="77" t="n">
        <v>0.02402</v>
      </c>
      <c r="AK110" s="77" t="n">
        <v>0.03853</v>
      </c>
      <c r="AL110" s="77" t="n">
        <v>0.06012</v>
      </c>
      <c r="AM110" s="77" t="n">
        <v>0.03471</v>
      </c>
      <c r="AN110" s="77" t="n">
        <v>0.04229</v>
      </c>
      <c r="AO110" s="77" t="n">
        <v>0.04281</v>
      </c>
      <c r="AP110" s="77" t="n">
        <v>0.04667</v>
      </c>
      <c r="AQ110" s="77" t="n">
        <v>0.0381</v>
      </c>
      <c r="AR110" s="77" t="n">
        <v>0.05586</v>
      </c>
      <c r="AS110" s="77" t="n">
        <v>0.02309</v>
      </c>
      <c r="AT110" s="77" t="n">
        <v>0.04264</v>
      </c>
      <c r="AU110" s="77" t="n">
        <v>0.05975</v>
      </c>
      <c r="AV110" s="77" t="n">
        <v>0.04205</v>
      </c>
      <c r="AW110" s="77" t="n">
        <v>0.03799</v>
      </c>
      <c r="AX110" s="77" t="n">
        <v>0.05958</v>
      </c>
      <c r="AY110" s="77" t="n">
        <v>0.03569</v>
      </c>
      <c r="AZ110" s="77" t="n">
        <v>0.03663</v>
      </c>
      <c r="BA110" s="77" t="n">
        <v>0.03905</v>
      </c>
      <c r="BB110" s="77" t="n">
        <v>0.06098</v>
      </c>
      <c r="BC110" s="77" t="n">
        <v>0.03198</v>
      </c>
      <c r="BD110" s="78"/>
      <c r="BE110" s="76"/>
    </row>
    <row r="111" customFormat="false" ht="15" hidden="false" customHeight="false" outlineLevel="0" collapsed="false">
      <c r="A111" s="67" t="n">
        <f aca="false">A110+1</f>
        <v>109</v>
      </c>
      <c r="B111" s="76" t="n">
        <v>99</v>
      </c>
      <c r="C111" s="77" t="n">
        <v>0.03449</v>
      </c>
      <c r="D111" s="77" t="n">
        <v>0.03449</v>
      </c>
      <c r="E111" s="77" t="n">
        <v>0.03449</v>
      </c>
      <c r="F111" s="77" t="n">
        <v>0.03436</v>
      </c>
      <c r="G111" s="77" t="n">
        <v>0.03999</v>
      </c>
      <c r="H111" s="77" t="n">
        <v>0.03449</v>
      </c>
      <c r="I111" s="77" t="n">
        <v>0.03594</v>
      </c>
      <c r="J111" s="77" t="n">
        <v>0.03446</v>
      </c>
      <c r="K111" s="77" t="n">
        <v>0.03449</v>
      </c>
      <c r="L111" s="77" t="n">
        <v>0.03449</v>
      </c>
      <c r="M111" s="77" t="n">
        <v>0.03449</v>
      </c>
      <c r="N111" s="77" t="n">
        <v>0.03449</v>
      </c>
      <c r="O111" s="77" t="n">
        <v>0.03449</v>
      </c>
      <c r="P111" s="77" t="n">
        <v>0.04266</v>
      </c>
      <c r="Q111" s="77" t="n">
        <v>0.04318</v>
      </c>
      <c r="R111" s="77" t="n">
        <v>0.03449</v>
      </c>
      <c r="S111" s="77" t="n">
        <v>0.03449</v>
      </c>
      <c r="T111" s="77" t="n">
        <v>0.03449</v>
      </c>
      <c r="U111" s="77" t="n">
        <v>0.02361</v>
      </c>
      <c r="V111" s="77" t="n">
        <v>0.03449</v>
      </c>
      <c r="W111" s="77" t="n">
        <v>0.03449</v>
      </c>
      <c r="X111" s="77" t="n">
        <v>0.03449</v>
      </c>
      <c r="Y111" s="77" t="n">
        <v>0.03449</v>
      </c>
      <c r="Z111" s="77" t="n">
        <v>0.03798</v>
      </c>
      <c r="AA111" s="77" t="n">
        <v>0.04157</v>
      </c>
      <c r="AB111" s="77" t="n">
        <v>0.03449</v>
      </c>
      <c r="AC111" s="77" t="n">
        <v>0.04277</v>
      </c>
      <c r="AD111" s="77" t="n">
        <v>0.04798</v>
      </c>
      <c r="AE111" s="77" t="n">
        <v>0.03449</v>
      </c>
      <c r="AF111" s="77" t="n">
        <v>0.03449</v>
      </c>
      <c r="AG111" s="77" t="n">
        <v>0.03449</v>
      </c>
      <c r="AH111" s="77" t="n">
        <v>0.0384</v>
      </c>
      <c r="AI111" s="77" t="n">
        <v>0.02361</v>
      </c>
      <c r="AJ111" s="77" t="n">
        <v>0.0242</v>
      </c>
      <c r="AK111" s="77" t="n">
        <v>0.03857</v>
      </c>
      <c r="AL111" s="77" t="n">
        <v>0.06004</v>
      </c>
      <c r="AM111" s="77" t="n">
        <v>0.03478</v>
      </c>
      <c r="AN111" s="77" t="n">
        <v>0.04229</v>
      </c>
      <c r="AO111" s="77" t="n">
        <v>0.0428</v>
      </c>
      <c r="AP111" s="77" t="n">
        <v>0.04662</v>
      </c>
      <c r="AQ111" s="77" t="n">
        <v>0.03814</v>
      </c>
      <c r="AR111" s="77" t="n">
        <v>0.05582</v>
      </c>
      <c r="AS111" s="77" t="n">
        <v>0.02318</v>
      </c>
      <c r="AT111" s="77" t="n">
        <v>0.04263</v>
      </c>
      <c r="AU111" s="77" t="n">
        <v>0.05967</v>
      </c>
      <c r="AV111" s="77" t="n">
        <v>0.04205</v>
      </c>
      <c r="AW111" s="77" t="n">
        <v>0.03803</v>
      </c>
      <c r="AX111" s="77" t="n">
        <v>0.05951</v>
      </c>
      <c r="AY111" s="77" t="n">
        <v>0.03576</v>
      </c>
      <c r="AZ111" s="77" t="n">
        <v>0.03668</v>
      </c>
      <c r="BA111" s="77" t="n">
        <v>0.03908</v>
      </c>
      <c r="BB111" s="77" t="n">
        <v>0.06089</v>
      </c>
      <c r="BC111" s="77" t="n">
        <v>0.03208</v>
      </c>
      <c r="BD111" s="78"/>
      <c r="BE111" s="76"/>
    </row>
    <row r="112" customFormat="false" ht="15" hidden="false" customHeight="false" outlineLevel="0" collapsed="false">
      <c r="A112" s="67" t="n">
        <f aca="false">A111+1</f>
        <v>110</v>
      </c>
      <c r="B112" s="79" t="n">
        <v>100</v>
      </c>
      <c r="C112" s="80" t="n">
        <v>0.03457</v>
      </c>
      <c r="D112" s="80" t="n">
        <v>0.03457</v>
      </c>
      <c r="E112" s="80" t="n">
        <v>0.03457</v>
      </c>
      <c r="F112" s="80" t="n">
        <v>0.03444</v>
      </c>
      <c r="G112" s="80" t="n">
        <v>0.04001</v>
      </c>
      <c r="H112" s="80" t="n">
        <v>0.03457</v>
      </c>
      <c r="I112" s="80" t="n">
        <v>0.036</v>
      </c>
      <c r="J112" s="80" t="n">
        <v>0.03454</v>
      </c>
      <c r="K112" s="80" t="n">
        <v>0.03457</v>
      </c>
      <c r="L112" s="80" t="n">
        <v>0.03457</v>
      </c>
      <c r="M112" s="80" t="n">
        <v>0.03457</v>
      </c>
      <c r="N112" s="80" t="n">
        <v>0.03457</v>
      </c>
      <c r="O112" s="80" t="n">
        <v>0.03457</v>
      </c>
      <c r="P112" s="80" t="n">
        <v>0.04265</v>
      </c>
      <c r="Q112" s="80" t="n">
        <v>0.04317</v>
      </c>
      <c r="R112" s="80" t="n">
        <v>0.03457</v>
      </c>
      <c r="S112" s="80" t="n">
        <v>0.03457</v>
      </c>
      <c r="T112" s="80" t="n">
        <v>0.03457</v>
      </c>
      <c r="U112" s="80" t="n">
        <v>0.0237</v>
      </c>
      <c r="V112" s="80" t="n">
        <v>0.03457</v>
      </c>
      <c r="W112" s="80" t="n">
        <v>0.03457</v>
      </c>
      <c r="X112" s="80" t="n">
        <v>0.03457</v>
      </c>
      <c r="Y112" s="80" t="n">
        <v>0.03457</v>
      </c>
      <c r="Z112" s="80" t="n">
        <v>0.03802</v>
      </c>
      <c r="AA112" s="80" t="n">
        <v>0.04157</v>
      </c>
      <c r="AB112" s="80" t="n">
        <v>0.03457</v>
      </c>
      <c r="AC112" s="80" t="n">
        <v>0.04276</v>
      </c>
      <c r="AD112" s="80" t="n">
        <v>0.04792</v>
      </c>
      <c r="AE112" s="80" t="n">
        <v>0.03457</v>
      </c>
      <c r="AF112" s="80" t="n">
        <v>0.03457</v>
      </c>
      <c r="AG112" s="80" t="n">
        <v>0.03457</v>
      </c>
      <c r="AH112" s="80" t="n">
        <v>0.03844</v>
      </c>
      <c r="AI112" s="80" t="n">
        <v>0.0237</v>
      </c>
      <c r="AJ112" s="80" t="n">
        <v>0.02438</v>
      </c>
      <c r="AK112" s="80" t="n">
        <v>0.0386</v>
      </c>
      <c r="AL112" s="80" t="n">
        <v>0.05996</v>
      </c>
      <c r="AM112" s="80" t="n">
        <v>0.03485</v>
      </c>
      <c r="AN112" s="80" t="n">
        <v>0.04229</v>
      </c>
      <c r="AO112" s="80" t="n">
        <v>0.0428</v>
      </c>
      <c r="AP112" s="80" t="n">
        <v>0.04658</v>
      </c>
      <c r="AQ112" s="80" t="n">
        <v>0.03818</v>
      </c>
      <c r="AR112" s="80" t="n">
        <v>0.05578</v>
      </c>
      <c r="AS112" s="80" t="n">
        <v>0.02327</v>
      </c>
      <c r="AT112" s="80" t="n">
        <v>0.04263</v>
      </c>
      <c r="AU112" s="80" t="n">
        <v>0.05959</v>
      </c>
      <c r="AV112" s="80" t="n">
        <v>0.04205</v>
      </c>
      <c r="AW112" s="80" t="n">
        <v>0.03807</v>
      </c>
      <c r="AX112" s="80" t="n">
        <v>0.05943</v>
      </c>
      <c r="AY112" s="80" t="n">
        <v>0.03582</v>
      </c>
      <c r="AZ112" s="80" t="n">
        <v>0.03674</v>
      </c>
      <c r="BA112" s="80" t="n">
        <v>0.03911</v>
      </c>
      <c r="BB112" s="80" t="n">
        <v>0.0608</v>
      </c>
      <c r="BC112" s="80" t="n">
        <v>0.03218</v>
      </c>
      <c r="BD112" s="78"/>
      <c r="BE112" s="76"/>
    </row>
    <row r="113" customFormat="false" ht="15" hidden="false" customHeight="false" outlineLevel="0" collapsed="false">
      <c r="A113" s="67" t="n">
        <f aca="false">A112+1</f>
        <v>111</v>
      </c>
      <c r="B113" s="76" t="n">
        <v>101</v>
      </c>
      <c r="C113" s="77" t="n">
        <v>0.03464</v>
      </c>
      <c r="D113" s="77" t="n">
        <v>0.03464</v>
      </c>
      <c r="E113" s="77" t="n">
        <v>0.03464</v>
      </c>
      <c r="F113" s="77" t="n">
        <v>0.03451</v>
      </c>
      <c r="G113" s="77" t="n">
        <v>0.04003</v>
      </c>
      <c r="H113" s="77" t="n">
        <v>0.03464</v>
      </c>
      <c r="I113" s="77" t="n">
        <v>0.03606</v>
      </c>
      <c r="J113" s="77" t="n">
        <v>0.03461</v>
      </c>
      <c r="K113" s="77" t="n">
        <v>0.03464</v>
      </c>
      <c r="L113" s="77" t="n">
        <v>0.03464</v>
      </c>
      <c r="M113" s="77" t="n">
        <v>0.03464</v>
      </c>
      <c r="N113" s="77" t="n">
        <v>0.03464</v>
      </c>
      <c r="O113" s="77" t="n">
        <v>0.03464</v>
      </c>
      <c r="P113" s="77" t="n">
        <v>0.04265</v>
      </c>
      <c r="Q113" s="77" t="n">
        <v>0.04316</v>
      </c>
      <c r="R113" s="77" t="n">
        <v>0.03464</v>
      </c>
      <c r="S113" s="77" t="n">
        <v>0.03464</v>
      </c>
      <c r="T113" s="77" t="n">
        <v>0.03464</v>
      </c>
      <c r="U113" s="77" t="n">
        <v>0.02378</v>
      </c>
      <c r="V113" s="77" t="n">
        <v>0.03464</v>
      </c>
      <c r="W113" s="77" t="n">
        <v>0.03464</v>
      </c>
      <c r="X113" s="77" t="n">
        <v>0.03464</v>
      </c>
      <c r="Y113" s="77" t="n">
        <v>0.03464</v>
      </c>
      <c r="Z113" s="77" t="n">
        <v>0.03806</v>
      </c>
      <c r="AA113" s="77" t="n">
        <v>0.04158</v>
      </c>
      <c r="AB113" s="77" t="n">
        <v>0.03464</v>
      </c>
      <c r="AC113" s="77" t="n">
        <v>0.04275</v>
      </c>
      <c r="AD113" s="77" t="n">
        <v>0.04786</v>
      </c>
      <c r="AE113" s="77" t="n">
        <v>0.03464</v>
      </c>
      <c r="AF113" s="77" t="n">
        <v>0.03464</v>
      </c>
      <c r="AG113" s="77" t="n">
        <v>0.03464</v>
      </c>
      <c r="AH113" s="77" t="n">
        <v>0.03847</v>
      </c>
      <c r="AI113" s="77" t="n">
        <v>0.02378</v>
      </c>
      <c r="AJ113" s="77" t="n">
        <v>0.02455</v>
      </c>
      <c r="AK113" s="77" t="n">
        <v>0.03863</v>
      </c>
      <c r="AL113" s="77" t="n">
        <v>0.05988</v>
      </c>
      <c r="AM113" s="77" t="n">
        <v>0.03492</v>
      </c>
      <c r="AN113" s="77" t="n">
        <v>0.04228</v>
      </c>
      <c r="AO113" s="77" t="n">
        <v>0.04279</v>
      </c>
      <c r="AP113" s="77" t="n">
        <v>0.04653</v>
      </c>
      <c r="AQ113" s="77" t="n">
        <v>0.03822</v>
      </c>
      <c r="AR113" s="77" t="n">
        <v>0.05575</v>
      </c>
      <c r="AS113" s="77" t="n">
        <v>0.02335</v>
      </c>
      <c r="AT113" s="77" t="n">
        <v>0.04262</v>
      </c>
      <c r="AU113" s="77" t="n">
        <v>0.05952</v>
      </c>
      <c r="AV113" s="77" t="n">
        <v>0.04205</v>
      </c>
      <c r="AW113" s="77" t="n">
        <v>0.03811</v>
      </c>
      <c r="AX113" s="77" t="n">
        <v>0.05936</v>
      </c>
      <c r="AY113" s="77" t="n">
        <v>0.03588</v>
      </c>
      <c r="AZ113" s="77" t="n">
        <v>0.03679</v>
      </c>
      <c r="BA113" s="77" t="n">
        <v>0.03914</v>
      </c>
      <c r="BB113" s="77" t="n">
        <v>0.06071</v>
      </c>
      <c r="BC113" s="77" t="n">
        <v>0.03228</v>
      </c>
      <c r="BD113" s="78"/>
      <c r="BE113" s="76"/>
    </row>
    <row r="114" customFormat="false" ht="15" hidden="false" customHeight="false" outlineLevel="0" collapsed="false">
      <c r="A114" s="67" t="n">
        <f aca="false">A113+1</f>
        <v>112</v>
      </c>
      <c r="B114" s="76" t="n">
        <v>102</v>
      </c>
      <c r="C114" s="77" t="n">
        <v>0.03471</v>
      </c>
      <c r="D114" s="77" t="n">
        <v>0.03471</v>
      </c>
      <c r="E114" s="77" t="n">
        <v>0.03471</v>
      </c>
      <c r="F114" s="77" t="n">
        <v>0.03458</v>
      </c>
      <c r="G114" s="77" t="n">
        <v>0.04005</v>
      </c>
      <c r="H114" s="77" t="n">
        <v>0.03471</v>
      </c>
      <c r="I114" s="77" t="n">
        <v>0.03611</v>
      </c>
      <c r="J114" s="77" t="n">
        <v>0.03469</v>
      </c>
      <c r="K114" s="77" t="n">
        <v>0.03471</v>
      </c>
      <c r="L114" s="77" t="n">
        <v>0.03471</v>
      </c>
      <c r="M114" s="77" t="n">
        <v>0.03471</v>
      </c>
      <c r="N114" s="77" t="n">
        <v>0.03471</v>
      </c>
      <c r="O114" s="77" t="n">
        <v>0.03471</v>
      </c>
      <c r="P114" s="77" t="n">
        <v>0.04264</v>
      </c>
      <c r="Q114" s="77" t="n">
        <v>0.04315</v>
      </c>
      <c r="R114" s="77" t="n">
        <v>0.03471</v>
      </c>
      <c r="S114" s="77" t="n">
        <v>0.03471</v>
      </c>
      <c r="T114" s="77" t="n">
        <v>0.03471</v>
      </c>
      <c r="U114" s="77" t="n">
        <v>0.02386</v>
      </c>
      <c r="V114" s="77" t="n">
        <v>0.03471</v>
      </c>
      <c r="W114" s="77" t="n">
        <v>0.03471</v>
      </c>
      <c r="X114" s="77" t="n">
        <v>0.03471</v>
      </c>
      <c r="Y114" s="77" t="n">
        <v>0.03471</v>
      </c>
      <c r="Z114" s="77" t="n">
        <v>0.0381</v>
      </c>
      <c r="AA114" s="77" t="n">
        <v>0.04158</v>
      </c>
      <c r="AB114" s="77" t="n">
        <v>0.03471</v>
      </c>
      <c r="AC114" s="77" t="n">
        <v>0.04275</v>
      </c>
      <c r="AD114" s="77" t="n">
        <v>0.0478</v>
      </c>
      <c r="AE114" s="77" t="n">
        <v>0.03471</v>
      </c>
      <c r="AF114" s="77" t="n">
        <v>0.03471</v>
      </c>
      <c r="AG114" s="77" t="n">
        <v>0.03471</v>
      </c>
      <c r="AH114" s="77" t="n">
        <v>0.03851</v>
      </c>
      <c r="AI114" s="77" t="n">
        <v>0.02386</v>
      </c>
      <c r="AJ114" s="77" t="n">
        <v>0.02472</v>
      </c>
      <c r="AK114" s="77" t="n">
        <v>0.03867</v>
      </c>
      <c r="AL114" s="77" t="n">
        <v>0.0598</v>
      </c>
      <c r="AM114" s="77" t="n">
        <v>0.03499</v>
      </c>
      <c r="AN114" s="77" t="n">
        <v>0.04228</v>
      </c>
      <c r="AO114" s="77" t="n">
        <v>0.04278</v>
      </c>
      <c r="AP114" s="77" t="n">
        <v>0.04649</v>
      </c>
      <c r="AQ114" s="77" t="n">
        <v>0.03826</v>
      </c>
      <c r="AR114" s="77" t="n">
        <v>0.05571</v>
      </c>
      <c r="AS114" s="77" t="n">
        <v>0.02344</v>
      </c>
      <c r="AT114" s="77" t="n">
        <v>0.04261</v>
      </c>
      <c r="AU114" s="77" t="n">
        <v>0.05945</v>
      </c>
      <c r="AV114" s="77" t="n">
        <v>0.04205</v>
      </c>
      <c r="AW114" s="77" t="n">
        <v>0.03814</v>
      </c>
      <c r="AX114" s="77" t="n">
        <v>0.05928</v>
      </c>
      <c r="AY114" s="77" t="n">
        <v>0.03594</v>
      </c>
      <c r="AZ114" s="77" t="n">
        <v>0.03684</v>
      </c>
      <c r="BA114" s="77" t="n">
        <v>0.03917</v>
      </c>
      <c r="BB114" s="77" t="n">
        <v>0.06063</v>
      </c>
      <c r="BC114" s="77" t="n">
        <v>0.03237</v>
      </c>
      <c r="BD114" s="78"/>
      <c r="BE114" s="76"/>
    </row>
    <row r="115" customFormat="false" ht="15" hidden="false" customHeight="false" outlineLevel="0" collapsed="false">
      <c r="A115" s="67" t="n">
        <f aca="false">A114+1</f>
        <v>113</v>
      </c>
      <c r="B115" s="76" t="n">
        <v>103</v>
      </c>
      <c r="C115" s="77" t="n">
        <v>0.03478</v>
      </c>
      <c r="D115" s="77" t="n">
        <v>0.03478</v>
      </c>
      <c r="E115" s="77" t="n">
        <v>0.03478</v>
      </c>
      <c r="F115" s="77" t="n">
        <v>0.03466</v>
      </c>
      <c r="G115" s="77" t="n">
        <v>0.04007</v>
      </c>
      <c r="H115" s="77" t="n">
        <v>0.03478</v>
      </c>
      <c r="I115" s="77" t="n">
        <v>0.03617</v>
      </c>
      <c r="J115" s="77" t="n">
        <v>0.03476</v>
      </c>
      <c r="K115" s="77" t="n">
        <v>0.03478</v>
      </c>
      <c r="L115" s="77" t="n">
        <v>0.03478</v>
      </c>
      <c r="M115" s="77" t="n">
        <v>0.03478</v>
      </c>
      <c r="N115" s="77" t="n">
        <v>0.03478</v>
      </c>
      <c r="O115" s="77" t="n">
        <v>0.03478</v>
      </c>
      <c r="P115" s="77" t="n">
        <v>0.04263</v>
      </c>
      <c r="Q115" s="77" t="n">
        <v>0.04314</v>
      </c>
      <c r="R115" s="77" t="n">
        <v>0.03478</v>
      </c>
      <c r="S115" s="77" t="n">
        <v>0.03478</v>
      </c>
      <c r="T115" s="77" t="n">
        <v>0.03478</v>
      </c>
      <c r="U115" s="77" t="n">
        <v>0.02394</v>
      </c>
      <c r="V115" s="77" t="n">
        <v>0.03478</v>
      </c>
      <c r="W115" s="77" t="n">
        <v>0.03478</v>
      </c>
      <c r="X115" s="77" t="n">
        <v>0.03478</v>
      </c>
      <c r="Y115" s="77" t="n">
        <v>0.03478</v>
      </c>
      <c r="Z115" s="77" t="n">
        <v>0.03813</v>
      </c>
      <c r="AA115" s="77" t="n">
        <v>0.04158</v>
      </c>
      <c r="AB115" s="77" t="n">
        <v>0.03478</v>
      </c>
      <c r="AC115" s="77" t="n">
        <v>0.04274</v>
      </c>
      <c r="AD115" s="77" t="n">
        <v>0.04775</v>
      </c>
      <c r="AE115" s="77" t="n">
        <v>0.03478</v>
      </c>
      <c r="AF115" s="77" t="n">
        <v>0.03478</v>
      </c>
      <c r="AG115" s="77" t="n">
        <v>0.03478</v>
      </c>
      <c r="AH115" s="77" t="n">
        <v>0.03854</v>
      </c>
      <c r="AI115" s="77" t="n">
        <v>0.02394</v>
      </c>
      <c r="AJ115" s="77" t="n">
        <v>0.02489</v>
      </c>
      <c r="AK115" s="77" t="n">
        <v>0.0387</v>
      </c>
      <c r="AL115" s="77" t="n">
        <v>0.05973</v>
      </c>
      <c r="AM115" s="77" t="n">
        <v>0.03506</v>
      </c>
      <c r="AN115" s="77" t="n">
        <v>0.04228</v>
      </c>
      <c r="AO115" s="77" t="n">
        <v>0.04277</v>
      </c>
      <c r="AP115" s="77" t="n">
        <v>0.04644</v>
      </c>
      <c r="AQ115" s="77" t="n">
        <v>0.03829</v>
      </c>
      <c r="AR115" s="77" t="n">
        <v>0.05567</v>
      </c>
      <c r="AS115" s="77" t="n">
        <v>0.02352</v>
      </c>
      <c r="AT115" s="77" t="n">
        <v>0.04261</v>
      </c>
      <c r="AU115" s="77" t="n">
        <v>0.05937</v>
      </c>
      <c r="AV115" s="77" t="n">
        <v>0.04205</v>
      </c>
      <c r="AW115" s="77" t="n">
        <v>0.03818</v>
      </c>
      <c r="AX115" s="77" t="n">
        <v>0.05921</v>
      </c>
      <c r="AY115" s="77" t="n">
        <v>0.036</v>
      </c>
      <c r="AZ115" s="77" t="n">
        <v>0.03689</v>
      </c>
      <c r="BA115" s="77" t="n">
        <v>0.0392</v>
      </c>
      <c r="BB115" s="77" t="n">
        <v>0.06054</v>
      </c>
      <c r="BC115" s="77" t="n">
        <v>0.03247</v>
      </c>
      <c r="BD115" s="78"/>
      <c r="BE115" s="76"/>
    </row>
    <row r="116" customFormat="false" ht="15" hidden="false" customHeight="false" outlineLevel="0" collapsed="false">
      <c r="A116" s="67" t="n">
        <f aca="false">A115+1</f>
        <v>114</v>
      </c>
      <c r="B116" s="76" t="n">
        <v>104</v>
      </c>
      <c r="C116" s="77" t="n">
        <v>0.03485</v>
      </c>
      <c r="D116" s="77" t="n">
        <v>0.03485</v>
      </c>
      <c r="E116" s="77" t="n">
        <v>0.03485</v>
      </c>
      <c r="F116" s="77" t="n">
        <v>0.03473</v>
      </c>
      <c r="G116" s="77" t="n">
        <v>0.04008</v>
      </c>
      <c r="H116" s="77" t="n">
        <v>0.03485</v>
      </c>
      <c r="I116" s="77" t="n">
        <v>0.03623</v>
      </c>
      <c r="J116" s="77" t="n">
        <v>0.03483</v>
      </c>
      <c r="K116" s="77" t="n">
        <v>0.03485</v>
      </c>
      <c r="L116" s="77" t="n">
        <v>0.03485</v>
      </c>
      <c r="M116" s="77" t="n">
        <v>0.03485</v>
      </c>
      <c r="N116" s="77" t="n">
        <v>0.03485</v>
      </c>
      <c r="O116" s="77" t="n">
        <v>0.03485</v>
      </c>
      <c r="P116" s="77" t="n">
        <v>0.04263</v>
      </c>
      <c r="Q116" s="77" t="n">
        <v>0.04312</v>
      </c>
      <c r="R116" s="77" t="n">
        <v>0.03485</v>
      </c>
      <c r="S116" s="77" t="n">
        <v>0.03485</v>
      </c>
      <c r="T116" s="77" t="n">
        <v>0.03485</v>
      </c>
      <c r="U116" s="77" t="n">
        <v>0.02402</v>
      </c>
      <c r="V116" s="77" t="n">
        <v>0.03485</v>
      </c>
      <c r="W116" s="77" t="n">
        <v>0.03485</v>
      </c>
      <c r="X116" s="77" t="n">
        <v>0.03485</v>
      </c>
      <c r="Y116" s="77" t="n">
        <v>0.03485</v>
      </c>
      <c r="Z116" s="77" t="n">
        <v>0.03817</v>
      </c>
      <c r="AA116" s="77" t="n">
        <v>0.04159</v>
      </c>
      <c r="AB116" s="77" t="n">
        <v>0.03485</v>
      </c>
      <c r="AC116" s="77" t="n">
        <v>0.04273</v>
      </c>
      <c r="AD116" s="77" t="n">
        <v>0.04769</v>
      </c>
      <c r="AE116" s="77" t="n">
        <v>0.03485</v>
      </c>
      <c r="AF116" s="77" t="n">
        <v>0.03485</v>
      </c>
      <c r="AG116" s="77" t="n">
        <v>0.03485</v>
      </c>
      <c r="AH116" s="77" t="n">
        <v>0.03858</v>
      </c>
      <c r="AI116" s="77" t="n">
        <v>0.02402</v>
      </c>
      <c r="AJ116" s="77" t="n">
        <v>0.02505</v>
      </c>
      <c r="AK116" s="77" t="n">
        <v>0.03873</v>
      </c>
      <c r="AL116" s="77" t="n">
        <v>0.05965</v>
      </c>
      <c r="AM116" s="77" t="n">
        <v>0.03513</v>
      </c>
      <c r="AN116" s="77" t="n">
        <v>0.04228</v>
      </c>
      <c r="AO116" s="77" t="n">
        <v>0.04277</v>
      </c>
      <c r="AP116" s="77" t="n">
        <v>0.0464</v>
      </c>
      <c r="AQ116" s="77" t="n">
        <v>0.03833</v>
      </c>
      <c r="AR116" s="77" t="n">
        <v>0.05564</v>
      </c>
      <c r="AS116" s="77" t="n">
        <v>0.0236</v>
      </c>
      <c r="AT116" s="77" t="n">
        <v>0.0426</v>
      </c>
      <c r="AU116" s="77" t="n">
        <v>0.0593</v>
      </c>
      <c r="AV116" s="77" t="n">
        <v>0.04204</v>
      </c>
      <c r="AW116" s="77" t="n">
        <v>0.03822</v>
      </c>
      <c r="AX116" s="77" t="n">
        <v>0.05914</v>
      </c>
      <c r="AY116" s="77" t="n">
        <v>0.03605</v>
      </c>
      <c r="AZ116" s="77" t="n">
        <v>0.03694</v>
      </c>
      <c r="BA116" s="77" t="n">
        <v>0.03922</v>
      </c>
      <c r="BB116" s="77" t="n">
        <v>0.06046</v>
      </c>
      <c r="BC116" s="77" t="n">
        <v>0.03256</v>
      </c>
      <c r="BD116" s="78"/>
      <c r="BE116" s="76"/>
    </row>
    <row r="117" customFormat="false" ht="15" hidden="false" customHeight="false" outlineLevel="0" collapsed="false">
      <c r="A117" s="67" t="n">
        <f aca="false">A116+1</f>
        <v>115</v>
      </c>
      <c r="B117" s="79" t="n">
        <v>105</v>
      </c>
      <c r="C117" s="80" t="n">
        <v>0.03492</v>
      </c>
      <c r="D117" s="80" t="n">
        <v>0.03492</v>
      </c>
      <c r="E117" s="80" t="n">
        <v>0.03492</v>
      </c>
      <c r="F117" s="80" t="n">
        <v>0.0348</v>
      </c>
      <c r="G117" s="80" t="n">
        <v>0.0401</v>
      </c>
      <c r="H117" s="80" t="n">
        <v>0.03492</v>
      </c>
      <c r="I117" s="80" t="n">
        <v>0.03628</v>
      </c>
      <c r="J117" s="80" t="n">
        <v>0.03489</v>
      </c>
      <c r="K117" s="80" t="n">
        <v>0.03492</v>
      </c>
      <c r="L117" s="80" t="n">
        <v>0.03492</v>
      </c>
      <c r="M117" s="80" t="n">
        <v>0.03492</v>
      </c>
      <c r="N117" s="80" t="n">
        <v>0.03492</v>
      </c>
      <c r="O117" s="80" t="n">
        <v>0.03492</v>
      </c>
      <c r="P117" s="80" t="n">
        <v>0.04262</v>
      </c>
      <c r="Q117" s="80" t="n">
        <v>0.04311</v>
      </c>
      <c r="R117" s="80" t="n">
        <v>0.03492</v>
      </c>
      <c r="S117" s="80" t="n">
        <v>0.03492</v>
      </c>
      <c r="T117" s="80" t="n">
        <v>0.03492</v>
      </c>
      <c r="U117" s="80" t="n">
        <v>0.02409</v>
      </c>
      <c r="V117" s="80" t="n">
        <v>0.03492</v>
      </c>
      <c r="W117" s="80" t="n">
        <v>0.03492</v>
      </c>
      <c r="X117" s="80" t="n">
        <v>0.03492</v>
      </c>
      <c r="Y117" s="80" t="n">
        <v>0.03492</v>
      </c>
      <c r="Z117" s="80" t="n">
        <v>0.03821</v>
      </c>
      <c r="AA117" s="80" t="n">
        <v>0.04159</v>
      </c>
      <c r="AB117" s="80" t="n">
        <v>0.03492</v>
      </c>
      <c r="AC117" s="80" t="n">
        <v>0.04272</v>
      </c>
      <c r="AD117" s="80" t="n">
        <v>0.04764</v>
      </c>
      <c r="AE117" s="80" t="n">
        <v>0.03492</v>
      </c>
      <c r="AF117" s="80" t="n">
        <v>0.03492</v>
      </c>
      <c r="AG117" s="80" t="n">
        <v>0.03492</v>
      </c>
      <c r="AH117" s="80" t="n">
        <v>0.03861</v>
      </c>
      <c r="AI117" s="80" t="n">
        <v>0.02409</v>
      </c>
      <c r="AJ117" s="80" t="n">
        <v>0.02521</v>
      </c>
      <c r="AK117" s="80" t="n">
        <v>0.03876</v>
      </c>
      <c r="AL117" s="80" t="n">
        <v>0.05958</v>
      </c>
      <c r="AM117" s="80" t="n">
        <v>0.03519</v>
      </c>
      <c r="AN117" s="80" t="n">
        <v>0.04227</v>
      </c>
      <c r="AO117" s="80" t="n">
        <v>0.04276</v>
      </c>
      <c r="AP117" s="80" t="n">
        <v>0.04636</v>
      </c>
      <c r="AQ117" s="80" t="n">
        <v>0.03836</v>
      </c>
      <c r="AR117" s="80" t="n">
        <v>0.0556</v>
      </c>
      <c r="AS117" s="80" t="n">
        <v>0.02368</v>
      </c>
      <c r="AT117" s="80" t="n">
        <v>0.0426</v>
      </c>
      <c r="AU117" s="80" t="n">
        <v>0.05923</v>
      </c>
      <c r="AV117" s="80" t="n">
        <v>0.04204</v>
      </c>
      <c r="AW117" s="80" t="n">
        <v>0.03825</v>
      </c>
      <c r="AX117" s="80" t="n">
        <v>0.05908</v>
      </c>
      <c r="AY117" s="80" t="n">
        <v>0.03611</v>
      </c>
      <c r="AZ117" s="80" t="n">
        <v>0.03699</v>
      </c>
      <c r="BA117" s="80" t="n">
        <v>0.03925</v>
      </c>
      <c r="BB117" s="80" t="n">
        <v>0.06038</v>
      </c>
      <c r="BC117" s="80" t="n">
        <v>0.03265</v>
      </c>
      <c r="BD117" s="78"/>
      <c r="BE117" s="76"/>
    </row>
    <row r="118" customFormat="false" ht="15" hidden="false" customHeight="false" outlineLevel="0" collapsed="false">
      <c r="A118" s="67" t="n">
        <f aca="false">A117+1</f>
        <v>116</v>
      </c>
      <c r="B118" s="76" t="n">
        <v>106</v>
      </c>
      <c r="C118" s="77" t="n">
        <v>0.03499</v>
      </c>
      <c r="D118" s="77" t="n">
        <v>0.03499</v>
      </c>
      <c r="E118" s="77" t="n">
        <v>0.03499</v>
      </c>
      <c r="F118" s="77" t="n">
        <v>0.03486</v>
      </c>
      <c r="G118" s="77" t="n">
        <v>0.04012</v>
      </c>
      <c r="H118" s="77" t="n">
        <v>0.03499</v>
      </c>
      <c r="I118" s="77" t="n">
        <v>0.03633</v>
      </c>
      <c r="J118" s="77" t="n">
        <v>0.03496</v>
      </c>
      <c r="K118" s="77" t="n">
        <v>0.03499</v>
      </c>
      <c r="L118" s="77" t="n">
        <v>0.03499</v>
      </c>
      <c r="M118" s="77" t="n">
        <v>0.03499</v>
      </c>
      <c r="N118" s="77" t="n">
        <v>0.03499</v>
      </c>
      <c r="O118" s="77" t="n">
        <v>0.03499</v>
      </c>
      <c r="P118" s="77" t="n">
        <v>0.04262</v>
      </c>
      <c r="Q118" s="77" t="n">
        <v>0.0431</v>
      </c>
      <c r="R118" s="77" t="n">
        <v>0.03499</v>
      </c>
      <c r="S118" s="77" t="n">
        <v>0.03499</v>
      </c>
      <c r="T118" s="77" t="n">
        <v>0.03499</v>
      </c>
      <c r="U118" s="77" t="n">
        <v>0.02417</v>
      </c>
      <c r="V118" s="77" t="n">
        <v>0.03499</v>
      </c>
      <c r="W118" s="77" t="n">
        <v>0.03499</v>
      </c>
      <c r="X118" s="77" t="n">
        <v>0.03499</v>
      </c>
      <c r="Y118" s="77" t="n">
        <v>0.03499</v>
      </c>
      <c r="Z118" s="77" t="n">
        <v>0.03824</v>
      </c>
      <c r="AA118" s="77" t="n">
        <v>0.0416</v>
      </c>
      <c r="AB118" s="77" t="n">
        <v>0.03499</v>
      </c>
      <c r="AC118" s="77" t="n">
        <v>0.04272</v>
      </c>
      <c r="AD118" s="77" t="n">
        <v>0.04758</v>
      </c>
      <c r="AE118" s="77" t="n">
        <v>0.03499</v>
      </c>
      <c r="AF118" s="77" t="n">
        <v>0.03499</v>
      </c>
      <c r="AG118" s="77" t="n">
        <v>0.03499</v>
      </c>
      <c r="AH118" s="77" t="n">
        <v>0.03864</v>
      </c>
      <c r="AI118" s="77" t="n">
        <v>0.02417</v>
      </c>
      <c r="AJ118" s="77" t="n">
        <v>0.02537</v>
      </c>
      <c r="AK118" s="77" t="n">
        <v>0.03879</v>
      </c>
      <c r="AL118" s="77" t="n">
        <v>0.05951</v>
      </c>
      <c r="AM118" s="77" t="n">
        <v>0.03526</v>
      </c>
      <c r="AN118" s="77" t="n">
        <v>0.04227</v>
      </c>
      <c r="AO118" s="77" t="n">
        <v>0.04275</v>
      </c>
      <c r="AP118" s="77" t="n">
        <v>0.04632</v>
      </c>
      <c r="AQ118" s="77" t="n">
        <v>0.0384</v>
      </c>
      <c r="AR118" s="77" t="n">
        <v>0.05557</v>
      </c>
      <c r="AS118" s="77" t="n">
        <v>0.02376</v>
      </c>
      <c r="AT118" s="77" t="n">
        <v>0.04259</v>
      </c>
      <c r="AU118" s="77" t="n">
        <v>0.05916</v>
      </c>
      <c r="AV118" s="77" t="n">
        <v>0.04204</v>
      </c>
      <c r="AW118" s="77" t="n">
        <v>0.03829</v>
      </c>
      <c r="AX118" s="77" t="n">
        <v>0.05901</v>
      </c>
      <c r="AY118" s="77" t="n">
        <v>0.03617</v>
      </c>
      <c r="AZ118" s="77" t="n">
        <v>0.03703</v>
      </c>
      <c r="BA118" s="77" t="n">
        <v>0.03928</v>
      </c>
      <c r="BB118" s="77" t="n">
        <v>0.0603</v>
      </c>
      <c r="BC118" s="77" t="n">
        <v>0.03273</v>
      </c>
      <c r="BD118" s="78"/>
      <c r="BE118" s="76"/>
    </row>
    <row r="119" customFormat="false" ht="15" hidden="false" customHeight="false" outlineLevel="0" collapsed="false">
      <c r="A119" s="67" t="n">
        <f aca="false">A118+1</f>
        <v>117</v>
      </c>
      <c r="B119" s="76" t="n">
        <v>107</v>
      </c>
      <c r="C119" s="77" t="n">
        <v>0.03505</v>
      </c>
      <c r="D119" s="77" t="n">
        <v>0.03505</v>
      </c>
      <c r="E119" s="77" t="n">
        <v>0.03505</v>
      </c>
      <c r="F119" s="77" t="n">
        <v>0.03493</v>
      </c>
      <c r="G119" s="77" t="n">
        <v>0.04014</v>
      </c>
      <c r="H119" s="77" t="n">
        <v>0.03505</v>
      </c>
      <c r="I119" s="77" t="n">
        <v>0.03639</v>
      </c>
      <c r="J119" s="77" t="n">
        <v>0.03503</v>
      </c>
      <c r="K119" s="77" t="n">
        <v>0.03505</v>
      </c>
      <c r="L119" s="77" t="n">
        <v>0.03505</v>
      </c>
      <c r="M119" s="77" t="n">
        <v>0.03505</v>
      </c>
      <c r="N119" s="77" t="n">
        <v>0.03505</v>
      </c>
      <c r="O119" s="77" t="n">
        <v>0.03505</v>
      </c>
      <c r="P119" s="77" t="n">
        <v>0.04261</v>
      </c>
      <c r="Q119" s="77" t="n">
        <v>0.04309</v>
      </c>
      <c r="R119" s="77" t="n">
        <v>0.03505</v>
      </c>
      <c r="S119" s="77" t="n">
        <v>0.03505</v>
      </c>
      <c r="T119" s="77" t="n">
        <v>0.03505</v>
      </c>
      <c r="U119" s="77" t="n">
        <v>0.02424</v>
      </c>
      <c r="V119" s="77" t="n">
        <v>0.03505</v>
      </c>
      <c r="W119" s="77" t="n">
        <v>0.03505</v>
      </c>
      <c r="X119" s="77" t="n">
        <v>0.03505</v>
      </c>
      <c r="Y119" s="77" t="n">
        <v>0.03505</v>
      </c>
      <c r="Z119" s="77" t="n">
        <v>0.03828</v>
      </c>
      <c r="AA119" s="77" t="n">
        <v>0.0416</v>
      </c>
      <c r="AB119" s="77" t="n">
        <v>0.03505</v>
      </c>
      <c r="AC119" s="77" t="n">
        <v>0.04271</v>
      </c>
      <c r="AD119" s="77" t="n">
        <v>0.04753</v>
      </c>
      <c r="AE119" s="77" t="n">
        <v>0.03505</v>
      </c>
      <c r="AF119" s="77" t="n">
        <v>0.03505</v>
      </c>
      <c r="AG119" s="77" t="n">
        <v>0.03505</v>
      </c>
      <c r="AH119" s="77" t="n">
        <v>0.03867</v>
      </c>
      <c r="AI119" s="77" t="n">
        <v>0.02424</v>
      </c>
      <c r="AJ119" s="77" t="n">
        <v>0.02552</v>
      </c>
      <c r="AK119" s="77" t="n">
        <v>0.03882</v>
      </c>
      <c r="AL119" s="77" t="n">
        <v>0.05944</v>
      </c>
      <c r="AM119" s="77" t="n">
        <v>0.03532</v>
      </c>
      <c r="AN119" s="77" t="n">
        <v>0.04227</v>
      </c>
      <c r="AO119" s="77" t="n">
        <v>0.04275</v>
      </c>
      <c r="AP119" s="77" t="n">
        <v>0.04628</v>
      </c>
      <c r="AQ119" s="77" t="n">
        <v>0.03843</v>
      </c>
      <c r="AR119" s="77" t="n">
        <v>0.05554</v>
      </c>
      <c r="AS119" s="77" t="n">
        <v>0.02384</v>
      </c>
      <c r="AT119" s="77" t="n">
        <v>0.04259</v>
      </c>
      <c r="AU119" s="77" t="n">
        <v>0.0591</v>
      </c>
      <c r="AV119" s="77" t="n">
        <v>0.04204</v>
      </c>
      <c r="AW119" s="77" t="n">
        <v>0.03832</v>
      </c>
      <c r="AX119" s="77" t="n">
        <v>0.05894</v>
      </c>
      <c r="AY119" s="77" t="n">
        <v>0.03622</v>
      </c>
      <c r="AZ119" s="77" t="n">
        <v>0.03708</v>
      </c>
      <c r="BA119" s="77" t="n">
        <v>0.0393</v>
      </c>
      <c r="BB119" s="77" t="n">
        <v>0.06022</v>
      </c>
      <c r="BC119" s="77" t="n">
        <v>0.03282</v>
      </c>
      <c r="BD119" s="78"/>
      <c r="BE119" s="76"/>
    </row>
    <row r="120" customFormat="false" ht="15" hidden="false" customHeight="false" outlineLevel="0" collapsed="false">
      <c r="A120" s="67" t="n">
        <f aca="false">A119+1</f>
        <v>118</v>
      </c>
      <c r="B120" s="76" t="n">
        <v>108</v>
      </c>
      <c r="C120" s="77" t="n">
        <v>0.03511</v>
      </c>
      <c r="D120" s="77" t="n">
        <v>0.03511</v>
      </c>
      <c r="E120" s="77" t="n">
        <v>0.03511</v>
      </c>
      <c r="F120" s="77" t="n">
        <v>0.03499</v>
      </c>
      <c r="G120" s="77" t="n">
        <v>0.04016</v>
      </c>
      <c r="H120" s="77" t="n">
        <v>0.03511</v>
      </c>
      <c r="I120" s="77" t="n">
        <v>0.03644</v>
      </c>
      <c r="J120" s="77" t="n">
        <v>0.03509</v>
      </c>
      <c r="K120" s="77" t="n">
        <v>0.03511</v>
      </c>
      <c r="L120" s="77" t="n">
        <v>0.03511</v>
      </c>
      <c r="M120" s="77" t="n">
        <v>0.03511</v>
      </c>
      <c r="N120" s="77" t="n">
        <v>0.03511</v>
      </c>
      <c r="O120" s="77" t="n">
        <v>0.03511</v>
      </c>
      <c r="P120" s="77" t="n">
        <v>0.0426</v>
      </c>
      <c r="Q120" s="77" t="n">
        <v>0.04308</v>
      </c>
      <c r="R120" s="77" t="n">
        <v>0.03511</v>
      </c>
      <c r="S120" s="77" t="n">
        <v>0.03511</v>
      </c>
      <c r="T120" s="77" t="n">
        <v>0.03511</v>
      </c>
      <c r="U120" s="77" t="n">
        <v>0.02431</v>
      </c>
      <c r="V120" s="77" t="n">
        <v>0.03511</v>
      </c>
      <c r="W120" s="77" t="n">
        <v>0.03511</v>
      </c>
      <c r="X120" s="77" t="n">
        <v>0.03511</v>
      </c>
      <c r="Y120" s="77" t="n">
        <v>0.03511</v>
      </c>
      <c r="Z120" s="77" t="n">
        <v>0.03831</v>
      </c>
      <c r="AA120" s="77" t="n">
        <v>0.0416</v>
      </c>
      <c r="AB120" s="77" t="n">
        <v>0.03511</v>
      </c>
      <c r="AC120" s="77" t="n">
        <v>0.0427</v>
      </c>
      <c r="AD120" s="77" t="n">
        <v>0.04748</v>
      </c>
      <c r="AE120" s="77" t="n">
        <v>0.03511</v>
      </c>
      <c r="AF120" s="77" t="n">
        <v>0.03511</v>
      </c>
      <c r="AG120" s="77" t="n">
        <v>0.03511</v>
      </c>
      <c r="AH120" s="77" t="n">
        <v>0.0387</v>
      </c>
      <c r="AI120" s="77" t="n">
        <v>0.02431</v>
      </c>
      <c r="AJ120" s="77" t="n">
        <v>0.02567</v>
      </c>
      <c r="AK120" s="77" t="n">
        <v>0.03885</v>
      </c>
      <c r="AL120" s="77" t="n">
        <v>0.05937</v>
      </c>
      <c r="AM120" s="77" t="n">
        <v>0.03538</v>
      </c>
      <c r="AN120" s="77" t="n">
        <v>0.04227</v>
      </c>
      <c r="AO120" s="77" t="n">
        <v>0.04274</v>
      </c>
      <c r="AP120" s="77" t="n">
        <v>0.04624</v>
      </c>
      <c r="AQ120" s="77" t="n">
        <v>0.03846</v>
      </c>
      <c r="AR120" s="77" t="n">
        <v>0.0555</v>
      </c>
      <c r="AS120" s="77" t="n">
        <v>0.02391</v>
      </c>
      <c r="AT120" s="77" t="n">
        <v>0.04258</v>
      </c>
      <c r="AU120" s="77" t="n">
        <v>0.05903</v>
      </c>
      <c r="AV120" s="77" t="n">
        <v>0.04204</v>
      </c>
      <c r="AW120" s="77" t="n">
        <v>0.03836</v>
      </c>
      <c r="AX120" s="77" t="n">
        <v>0.05888</v>
      </c>
      <c r="AY120" s="77" t="n">
        <v>0.03627</v>
      </c>
      <c r="AZ120" s="77" t="n">
        <v>0.03713</v>
      </c>
      <c r="BA120" s="77" t="n">
        <v>0.03933</v>
      </c>
      <c r="BB120" s="77" t="n">
        <v>0.06015</v>
      </c>
      <c r="BC120" s="77" t="n">
        <v>0.03291</v>
      </c>
      <c r="BD120" s="78"/>
      <c r="BE120" s="76"/>
    </row>
    <row r="121" customFormat="false" ht="15" hidden="false" customHeight="false" outlineLevel="0" collapsed="false">
      <c r="A121" s="67" t="n">
        <f aca="false">A120+1</f>
        <v>119</v>
      </c>
      <c r="B121" s="76" t="n">
        <v>109</v>
      </c>
      <c r="C121" s="77" t="n">
        <v>0.03518</v>
      </c>
      <c r="D121" s="77" t="n">
        <v>0.03518</v>
      </c>
      <c r="E121" s="77" t="n">
        <v>0.03518</v>
      </c>
      <c r="F121" s="77" t="n">
        <v>0.03506</v>
      </c>
      <c r="G121" s="77" t="n">
        <v>0.04017</v>
      </c>
      <c r="H121" s="77" t="n">
        <v>0.03518</v>
      </c>
      <c r="I121" s="77" t="n">
        <v>0.03649</v>
      </c>
      <c r="J121" s="77" t="n">
        <v>0.03515</v>
      </c>
      <c r="K121" s="77" t="n">
        <v>0.03518</v>
      </c>
      <c r="L121" s="77" t="n">
        <v>0.03518</v>
      </c>
      <c r="M121" s="77" t="n">
        <v>0.03518</v>
      </c>
      <c r="N121" s="77" t="n">
        <v>0.03518</v>
      </c>
      <c r="O121" s="77" t="n">
        <v>0.03518</v>
      </c>
      <c r="P121" s="77" t="n">
        <v>0.0426</v>
      </c>
      <c r="Q121" s="77" t="n">
        <v>0.04307</v>
      </c>
      <c r="R121" s="77" t="n">
        <v>0.03518</v>
      </c>
      <c r="S121" s="77" t="n">
        <v>0.03518</v>
      </c>
      <c r="T121" s="77" t="n">
        <v>0.03518</v>
      </c>
      <c r="U121" s="77" t="n">
        <v>0.02438</v>
      </c>
      <c r="V121" s="77" t="n">
        <v>0.03518</v>
      </c>
      <c r="W121" s="77" t="n">
        <v>0.03518</v>
      </c>
      <c r="X121" s="77" t="n">
        <v>0.03518</v>
      </c>
      <c r="Y121" s="77" t="n">
        <v>0.03518</v>
      </c>
      <c r="Z121" s="77" t="n">
        <v>0.03835</v>
      </c>
      <c r="AA121" s="77" t="n">
        <v>0.04161</v>
      </c>
      <c r="AB121" s="77" t="n">
        <v>0.03518</v>
      </c>
      <c r="AC121" s="77" t="n">
        <v>0.0427</v>
      </c>
      <c r="AD121" s="77" t="n">
        <v>0.04743</v>
      </c>
      <c r="AE121" s="77" t="n">
        <v>0.03518</v>
      </c>
      <c r="AF121" s="77" t="n">
        <v>0.03518</v>
      </c>
      <c r="AG121" s="77" t="n">
        <v>0.03518</v>
      </c>
      <c r="AH121" s="77" t="n">
        <v>0.03873</v>
      </c>
      <c r="AI121" s="77" t="n">
        <v>0.02438</v>
      </c>
      <c r="AJ121" s="77" t="n">
        <v>0.02582</v>
      </c>
      <c r="AK121" s="77" t="n">
        <v>0.03888</v>
      </c>
      <c r="AL121" s="77" t="n">
        <v>0.0593</v>
      </c>
      <c r="AM121" s="77" t="n">
        <v>0.03544</v>
      </c>
      <c r="AN121" s="77" t="n">
        <v>0.04226</v>
      </c>
      <c r="AO121" s="77" t="n">
        <v>0.04273</v>
      </c>
      <c r="AP121" s="77" t="n">
        <v>0.0462</v>
      </c>
      <c r="AQ121" s="77" t="n">
        <v>0.0385</v>
      </c>
      <c r="AR121" s="77" t="n">
        <v>0.05547</v>
      </c>
      <c r="AS121" s="77" t="n">
        <v>0.02399</v>
      </c>
      <c r="AT121" s="77" t="n">
        <v>0.04257</v>
      </c>
      <c r="AU121" s="77" t="n">
        <v>0.05897</v>
      </c>
      <c r="AV121" s="77" t="n">
        <v>0.04204</v>
      </c>
      <c r="AW121" s="77" t="n">
        <v>0.03839</v>
      </c>
      <c r="AX121" s="77" t="n">
        <v>0.05882</v>
      </c>
      <c r="AY121" s="77" t="n">
        <v>0.03633</v>
      </c>
      <c r="AZ121" s="77" t="n">
        <v>0.03717</v>
      </c>
      <c r="BA121" s="77" t="n">
        <v>0.03935</v>
      </c>
      <c r="BB121" s="77" t="n">
        <v>0.06007</v>
      </c>
      <c r="BC121" s="77" t="n">
        <v>0.03299</v>
      </c>
      <c r="BD121" s="78"/>
      <c r="BE121" s="76"/>
    </row>
    <row r="122" customFormat="false" ht="15" hidden="false" customHeight="false" outlineLevel="0" collapsed="false">
      <c r="A122" s="67" t="n">
        <f aca="false">A121+1</f>
        <v>120</v>
      </c>
      <c r="B122" s="79" t="n">
        <v>110</v>
      </c>
      <c r="C122" s="80" t="n">
        <v>0.03524</v>
      </c>
      <c r="D122" s="80" t="n">
        <v>0.03524</v>
      </c>
      <c r="E122" s="80" t="n">
        <v>0.03524</v>
      </c>
      <c r="F122" s="80" t="n">
        <v>0.03512</v>
      </c>
      <c r="G122" s="80" t="n">
        <v>0.04019</v>
      </c>
      <c r="H122" s="80" t="n">
        <v>0.03524</v>
      </c>
      <c r="I122" s="80" t="n">
        <v>0.03654</v>
      </c>
      <c r="J122" s="80" t="n">
        <v>0.03522</v>
      </c>
      <c r="K122" s="80" t="n">
        <v>0.03524</v>
      </c>
      <c r="L122" s="80" t="n">
        <v>0.03524</v>
      </c>
      <c r="M122" s="80" t="n">
        <v>0.03524</v>
      </c>
      <c r="N122" s="80" t="n">
        <v>0.03524</v>
      </c>
      <c r="O122" s="80" t="n">
        <v>0.03524</v>
      </c>
      <c r="P122" s="80" t="n">
        <v>0.04259</v>
      </c>
      <c r="Q122" s="80" t="n">
        <v>0.04306</v>
      </c>
      <c r="R122" s="80" t="n">
        <v>0.03524</v>
      </c>
      <c r="S122" s="80" t="n">
        <v>0.03524</v>
      </c>
      <c r="T122" s="80" t="n">
        <v>0.03524</v>
      </c>
      <c r="U122" s="80" t="n">
        <v>0.02445</v>
      </c>
      <c r="V122" s="80" t="n">
        <v>0.03524</v>
      </c>
      <c r="W122" s="80" t="n">
        <v>0.03524</v>
      </c>
      <c r="X122" s="80" t="n">
        <v>0.03524</v>
      </c>
      <c r="Y122" s="80" t="n">
        <v>0.03524</v>
      </c>
      <c r="Z122" s="80" t="n">
        <v>0.03838</v>
      </c>
      <c r="AA122" s="80" t="n">
        <v>0.04161</v>
      </c>
      <c r="AB122" s="80" t="n">
        <v>0.03524</v>
      </c>
      <c r="AC122" s="80" t="n">
        <v>0.04269</v>
      </c>
      <c r="AD122" s="80" t="n">
        <v>0.04738</v>
      </c>
      <c r="AE122" s="80" t="n">
        <v>0.03524</v>
      </c>
      <c r="AF122" s="80" t="n">
        <v>0.03524</v>
      </c>
      <c r="AG122" s="80" t="n">
        <v>0.03524</v>
      </c>
      <c r="AH122" s="80" t="n">
        <v>0.03876</v>
      </c>
      <c r="AI122" s="80" t="n">
        <v>0.02445</v>
      </c>
      <c r="AJ122" s="80" t="n">
        <v>0.02597</v>
      </c>
      <c r="AK122" s="80" t="n">
        <v>0.03891</v>
      </c>
      <c r="AL122" s="80" t="n">
        <v>0.05923</v>
      </c>
      <c r="AM122" s="80" t="n">
        <v>0.0355</v>
      </c>
      <c r="AN122" s="80" t="n">
        <v>0.04226</v>
      </c>
      <c r="AO122" s="80" t="n">
        <v>0.04272</v>
      </c>
      <c r="AP122" s="80" t="n">
        <v>0.04616</v>
      </c>
      <c r="AQ122" s="80" t="n">
        <v>0.03853</v>
      </c>
      <c r="AR122" s="80" t="n">
        <v>0.05544</v>
      </c>
      <c r="AS122" s="80" t="n">
        <v>0.02406</v>
      </c>
      <c r="AT122" s="80" t="n">
        <v>0.04257</v>
      </c>
      <c r="AU122" s="80" t="n">
        <v>0.0589</v>
      </c>
      <c r="AV122" s="80" t="n">
        <v>0.04204</v>
      </c>
      <c r="AW122" s="80" t="n">
        <v>0.03842</v>
      </c>
      <c r="AX122" s="80" t="n">
        <v>0.05875</v>
      </c>
      <c r="AY122" s="80" t="n">
        <v>0.03638</v>
      </c>
      <c r="AZ122" s="80" t="n">
        <v>0.03721</v>
      </c>
      <c r="BA122" s="80" t="n">
        <v>0.03938</v>
      </c>
      <c r="BB122" s="80" t="n">
        <v>0.06</v>
      </c>
      <c r="BC122" s="80" t="n">
        <v>0.03307</v>
      </c>
      <c r="BD122" s="78"/>
      <c r="BE122" s="76"/>
    </row>
    <row r="123" customFormat="false" ht="15" hidden="false" customHeight="false" outlineLevel="0" collapsed="false">
      <c r="A123" s="67" t="n">
        <f aca="false">A122+1</f>
        <v>121</v>
      </c>
      <c r="B123" s="76" t="n">
        <v>111</v>
      </c>
      <c r="C123" s="77" t="n">
        <v>0.0353</v>
      </c>
      <c r="D123" s="77" t="n">
        <v>0.0353</v>
      </c>
      <c r="E123" s="77" t="n">
        <v>0.0353</v>
      </c>
      <c r="F123" s="77" t="n">
        <v>0.03518</v>
      </c>
      <c r="G123" s="77" t="n">
        <v>0.04021</v>
      </c>
      <c r="H123" s="77" t="n">
        <v>0.0353</v>
      </c>
      <c r="I123" s="77" t="n">
        <v>0.03659</v>
      </c>
      <c r="J123" s="77" t="n">
        <v>0.03528</v>
      </c>
      <c r="K123" s="77" t="n">
        <v>0.0353</v>
      </c>
      <c r="L123" s="77" t="n">
        <v>0.0353</v>
      </c>
      <c r="M123" s="77" t="n">
        <v>0.0353</v>
      </c>
      <c r="N123" s="77" t="n">
        <v>0.0353</v>
      </c>
      <c r="O123" s="77" t="n">
        <v>0.0353</v>
      </c>
      <c r="P123" s="77" t="n">
        <v>0.04259</v>
      </c>
      <c r="Q123" s="77" t="n">
        <v>0.04305</v>
      </c>
      <c r="R123" s="77" t="n">
        <v>0.0353</v>
      </c>
      <c r="S123" s="77" t="n">
        <v>0.0353</v>
      </c>
      <c r="T123" s="77" t="n">
        <v>0.0353</v>
      </c>
      <c r="U123" s="77" t="n">
        <v>0.02452</v>
      </c>
      <c r="V123" s="77" t="n">
        <v>0.0353</v>
      </c>
      <c r="W123" s="77" t="n">
        <v>0.0353</v>
      </c>
      <c r="X123" s="77" t="n">
        <v>0.0353</v>
      </c>
      <c r="Y123" s="77" t="n">
        <v>0.0353</v>
      </c>
      <c r="Z123" s="77" t="n">
        <v>0.03841</v>
      </c>
      <c r="AA123" s="77" t="n">
        <v>0.04161</v>
      </c>
      <c r="AB123" s="77" t="n">
        <v>0.0353</v>
      </c>
      <c r="AC123" s="77" t="n">
        <v>0.04269</v>
      </c>
      <c r="AD123" s="77" t="n">
        <v>0.04733</v>
      </c>
      <c r="AE123" s="77" t="n">
        <v>0.0353</v>
      </c>
      <c r="AF123" s="77" t="n">
        <v>0.0353</v>
      </c>
      <c r="AG123" s="77" t="n">
        <v>0.0353</v>
      </c>
      <c r="AH123" s="77" t="n">
        <v>0.03879</v>
      </c>
      <c r="AI123" s="77" t="n">
        <v>0.02452</v>
      </c>
      <c r="AJ123" s="77" t="n">
        <v>0.02611</v>
      </c>
      <c r="AK123" s="77" t="n">
        <v>0.03894</v>
      </c>
      <c r="AL123" s="77" t="n">
        <v>0.05917</v>
      </c>
      <c r="AM123" s="77" t="n">
        <v>0.03556</v>
      </c>
      <c r="AN123" s="77" t="n">
        <v>0.04226</v>
      </c>
      <c r="AO123" s="77" t="n">
        <v>0.04272</v>
      </c>
      <c r="AP123" s="77" t="n">
        <v>0.04612</v>
      </c>
      <c r="AQ123" s="77" t="n">
        <v>0.03856</v>
      </c>
      <c r="AR123" s="77" t="n">
        <v>0.05541</v>
      </c>
      <c r="AS123" s="77" t="n">
        <v>0.02413</v>
      </c>
      <c r="AT123" s="77" t="n">
        <v>0.04256</v>
      </c>
      <c r="AU123" s="77" t="n">
        <v>0.05884</v>
      </c>
      <c r="AV123" s="77" t="n">
        <v>0.04204</v>
      </c>
      <c r="AW123" s="77" t="n">
        <v>0.03846</v>
      </c>
      <c r="AX123" s="77" t="n">
        <v>0.05869</v>
      </c>
      <c r="AY123" s="77" t="n">
        <v>0.03643</v>
      </c>
      <c r="AZ123" s="77" t="n">
        <v>0.03726</v>
      </c>
      <c r="BA123" s="77" t="n">
        <v>0.0394</v>
      </c>
      <c r="BB123" s="77" t="n">
        <v>0.05993</v>
      </c>
      <c r="BC123" s="77" t="n">
        <v>0.03315</v>
      </c>
      <c r="BD123" s="78"/>
      <c r="BE123" s="76"/>
    </row>
    <row r="124" customFormat="false" ht="15" hidden="false" customHeight="false" outlineLevel="0" collapsed="false">
      <c r="A124" s="67" t="n">
        <f aca="false">A123+1</f>
        <v>122</v>
      </c>
      <c r="B124" s="76" t="n">
        <v>112</v>
      </c>
      <c r="C124" s="77" t="n">
        <v>0.03536</v>
      </c>
      <c r="D124" s="77" t="n">
        <v>0.03536</v>
      </c>
      <c r="E124" s="77" t="n">
        <v>0.03536</v>
      </c>
      <c r="F124" s="77" t="n">
        <v>0.03524</v>
      </c>
      <c r="G124" s="77" t="n">
        <v>0.04022</v>
      </c>
      <c r="H124" s="77" t="n">
        <v>0.03536</v>
      </c>
      <c r="I124" s="77" t="n">
        <v>0.03664</v>
      </c>
      <c r="J124" s="77" t="n">
        <v>0.03534</v>
      </c>
      <c r="K124" s="77" t="n">
        <v>0.03536</v>
      </c>
      <c r="L124" s="77" t="n">
        <v>0.03536</v>
      </c>
      <c r="M124" s="77" t="n">
        <v>0.03536</v>
      </c>
      <c r="N124" s="77" t="n">
        <v>0.03536</v>
      </c>
      <c r="O124" s="77" t="n">
        <v>0.03536</v>
      </c>
      <c r="P124" s="77" t="n">
        <v>0.04258</v>
      </c>
      <c r="Q124" s="77" t="n">
        <v>0.04304</v>
      </c>
      <c r="R124" s="77" t="n">
        <v>0.03536</v>
      </c>
      <c r="S124" s="77" t="n">
        <v>0.03536</v>
      </c>
      <c r="T124" s="77" t="n">
        <v>0.03536</v>
      </c>
      <c r="U124" s="77" t="n">
        <v>0.02458</v>
      </c>
      <c r="V124" s="77" t="n">
        <v>0.03536</v>
      </c>
      <c r="W124" s="77" t="n">
        <v>0.03536</v>
      </c>
      <c r="X124" s="77" t="n">
        <v>0.03536</v>
      </c>
      <c r="Y124" s="77" t="n">
        <v>0.03536</v>
      </c>
      <c r="Z124" s="77" t="n">
        <v>0.03844</v>
      </c>
      <c r="AA124" s="77" t="n">
        <v>0.04162</v>
      </c>
      <c r="AB124" s="77" t="n">
        <v>0.03536</v>
      </c>
      <c r="AC124" s="77" t="n">
        <v>0.04268</v>
      </c>
      <c r="AD124" s="77" t="n">
        <v>0.04728</v>
      </c>
      <c r="AE124" s="77" t="n">
        <v>0.03536</v>
      </c>
      <c r="AF124" s="77" t="n">
        <v>0.03536</v>
      </c>
      <c r="AG124" s="77" t="n">
        <v>0.03536</v>
      </c>
      <c r="AH124" s="77" t="n">
        <v>0.03882</v>
      </c>
      <c r="AI124" s="77" t="n">
        <v>0.02458</v>
      </c>
      <c r="AJ124" s="77" t="n">
        <v>0.02625</v>
      </c>
      <c r="AK124" s="77" t="n">
        <v>0.03896</v>
      </c>
      <c r="AL124" s="77" t="n">
        <v>0.0591</v>
      </c>
      <c r="AM124" s="77" t="n">
        <v>0.03562</v>
      </c>
      <c r="AN124" s="77" t="n">
        <v>0.04226</v>
      </c>
      <c r="AO124" s="77" t="n">
        <v>0.04271</v>
      </c>
      <c r="AP124" s="77" t="n">
        <v>0.04608</v>
      </c>
      <c r="AQ124" s="77" t="n">
        <v>0.03859</v>
      </c>
      <c r="AR124" s="77" t="n">
        <v>0.05538</v>
      </c>
      <c r="AS124" s="77" t="n">
        <v>0.0242</v>
      </c>
      <c r="AT124" s="77" t="n">
        <v>0.04256</v>
      </c>
      <c r="AU124" s="77" t="n">
        <v>0.05878</v>
      </c>
      <c r="AV124" s="77" t="n">
        <v>0.04204</v>
      </c>
      <c r="AW124" s="77" t="n">
        <v>0.03849</v>
      </c>
      <c r="AX124" s="77" t="n">
        <v>0.05863</v>
      </c>
      <c r="AY124" s="77" t="n">
        <v>0.03648</v>
      </c>
      <c r="AZ124" s="77" t="n">
        <v>0.0373</v>
      </c>
      <c r="BA124" s="77" t="n">
        <v>0.03942</v>
      </c>
      <c r="BB124" s="77" t="n">
        <v>0.05985</v>
      </c>
      <c r="BC124" s="77" t="n">
        <v>0.03323</v>
      </c>
      <c r="BD124" s="78"/>
      <c r="BE124" s="76"/>
    </row>
    <row r="125" customFormat="false" ht="15" hidden="false" customHeight="false" outlineLevel="0" collapsed="false">
      <c r="A125" s="67" t="n">
        <f aca="false">A124+1</f>
        <v>123</v>
      </c>
      <c r="B125" s="76" t="n">
        <v>113</v>
      </c>
      <c r="C125" s="77" t="n">
        <v>0.03542</v>
      </c>
      <c r="D125" s="77" t="n">
        <v>0.03542</v>
      </c>
      <c r="E125" s="77" t="n">
        <v>0.03542</v>
      </c>
      <c r="F125" s="77" t="n">
        <v>0.0353</v>
      </c>
      <c r="G125" s="77" t="n">
        <v>0.04024</v>
      </c>
      <c r="H125" s="77" t="n">
        <v>0.03542</v>
      </c>
      <c r="I125" s="77" t="n">
        <v>0.03668</v>
      </c>
      <c r="J125" s="77" t="n">
        <v>0.0354</v>
      </c>
      <c r="K125" s="77" t="n">
        <v>0.03542</v>
      </c>
      <c r="L125" s="77" t="n">
        <v>0.03542</v>
      </c>
      <c r="M125" s="77" t="n">
        <v>0.03542</v>
      </c>
      <c r="N125" s="77" t="n">
        <v>0.03542</v>
      </c>
      <c r="O125" s="77" t="n">
        <v>0.03542</v>
      </c>
      <c r="P125" s="77" t="n">
        <v>0.04258</v>
      </c>
      <c r="Q125" s="77" t="n">
        <v>0.04304</v>
      </c>
      <c r="R125" s="77" t="n">
        <v>0.03542</v>
      </c>
      <c r="S125" s="77" t="n">
        <v>0.03542</v>
      </c>
      <c r="T125" s="77" t="n">
        <v>0.03542</v>
      </c>
      <c r="U125" s="77" t="n">
        <v>0.02465</v>
      </c>
      <c r="V125" s="77" t="n">
        <v>0.03542</v>
      </c>
      <c r="W125" s="77" t="n">
        <v>0.03542</v>
      </c>
      <c r="X125" s="77" t="n">
        <v>0.03542</v>
      </c>
      <c r="Y125" s="77" t="n">
        <v>0.03542</v>
      </c>
      <c r="Z125" s="77" t="n">
        <v>0.03848</v>
      </c>
      <c r="AA125" s="77" t="n">
        <v>0.04162</v>
      </c>
      <c r="AB125" s="77" t="n">
        <v>0.03542</v>
      </c>
      <c r="AC125" s="77" t="n">
        <v>0.04267</v>
      </c>
      <c r="AD125" s="77" t="n">
        <v>0.04724</v>
      </c>
      <c r="AE125" s="77" t="n">
        <v>0.03542</v>
      </c>
      <c r="AF125" s="77" t="n">
        <v>0.03542</v>
      </c>
      <c r="AG125" s="77" t="n">
        <v>0.03542</v>
      </c>
      <c r="AH125" s="77" t="n">
        <v>0.03885</v>
      </c>
      <c r="AI125" s="77" t="n">
        <v>0.02465</v>
      </c>
      <c r="AJ125" s="77" t="n">
        <v>0.02639</v>
      </c>
      <c r="AK125" s="77" t="n">
        <v>0.03899</v>
      </c>
      <c r="AL125" s="77" t="n">
        <v>0.05904</v>
      </c>
      <c r="AM125" s="77" t="n">
        <v>0.03567</v>
      </c>
      <c r="AN125" s="77" t="n">
        <v>0.04225</v>
      </c>
      <c r="AO125" s="77" t="n">
        <v>0.04271</v>
      </c>
      <c r="AP125" s="77" t="n">
        <v>0.04605</v>
      </c>
      <c r="AQ125" s="77" t="n">
        <v>0.03862</v>
      </c>
      <c r="AR125" s="77" t="n">
        <v>0.05535</v>
      </c>
      <c r="AS125" s="77" t="n">
        <v>0.02427</v>
      </c>
      <c r="AT125" s="77" t="n">
        <v>0.04255</v>
      </c>
      <c r="AU125" s="77" t="n">
        <v>0.05872</v>
      </c>
      <c r="AV125" s="77" t="n">
        <v>0.04204</v>
      </c>
      <c r="AW125" s="77" t="n">
        <v>0.03852</v>
      </c>
      <c r="AX125" s="77" t="n">
        <v>0.05857</v>
      </c>
      <c r="AY125" s="77" t="n">
        <v>0.03653</v>
      </c>
      <c r="AZ125" s="77" t="n">
        <v>0.03734</v>
      </c>
      <c r="BA125" s="77" t="n">
        <v>0.03945</v>
      </c>
      <c r="BB125" s="77" t="n">
        <v>0.05978</v>
      </c>
      <c r="BC125" s="77" t="n">
        <v>0.03331</v>
      </c>
      <c r="BD125" s="78"/>
      <c r="BE125" s="76"/>
    </row>
    <row r="126" customFormat="false" ht="15" hidden="false" customHeight="false" outlineLevel="0" collapsed="false">
      <c r="A126" s="67" t="n">
        <f aca="false">A125+1</f>
        <v>124</v>
      </c>
      <c r="B126" s="76" t="n">
        <v>114</v>
      </c>
      <c r="C126" s="77" t="n">
        <v>0.03548</v>
      </c>
      <c r="D126" s="77" t="n">
        <v>0.03548</v>
      </c>
      <c r="E126" s="77" t="n">
        <v>0.03548</v>
      </c>
      <c r="F126" s="77" t="n">
        <v>0.03536</v>
      </c>
      <c r="G126" s="77" t="n">
        <v>0.04025</v>
      </c>
      <c r="H126" s="77" t="n">
        <v>0.03548</v>
      </c>
      <c r="I126" s="77" t="n">
        <v>0.03673</v>
      </c>
      <c r="J126" s="77" t="n">
        <v>0.03545</v>
      </c>
      <c r="K126" s="77" t="n">
        <v>0.03548</v>
      </c>
      <c r="L126" s="77" t="n">
        <v>0.03548</v>
      </c>
      <c r="M126" s="77" t="n">
        <v>0.03548</v>
      </c>
      <c r="N126" s="77" t="n">
        <v>0.03548</v>
      </c>
      <c r="O126" s="77" t="n">
        <v>0.03548</v>
      </c>
      <c r="P126" s="77" t="n">
        <v>0.04257</v>
      </c>
      <c r="Q126" s="77" t="n">
        <v>0.04303</v>
      </c>
      <c r="R126" s="77" t="n">
        <v>0.03548</v>
      </c>
      <c r="S126" s="77" t="n">
        <v>0.03548</v>
      </c>
      <c r="T126" s="77" t="n">
        <v>0.03548</v>
      </c>
      <c r="U126" s="77" t="n">
        <v>0.02471</v>
      </c>
      <c r="V126" s="77" t="n">
        <v>0.03548</v>
      </c>
      <c r="W126" s="77" t="n">
        <v>0.03548</v>
      </c>
      <c r="X126" s="77" t="n">
        <v>0.03548</v>
      </c>
      <c r="Y126" s="77" t="n">
        <v>0.03548</v>
      </c>
      <c r="Z126" s="77" t="n">
        <v>0.03851</v>
      </c>
      <c r="AA126" s="77" t="n">
        <v>0.04163</v>
      </c>
      <c r="AB126" s="77" t="n">
        <v>0.03548</v>
      </c>
      <c r="AC126" s="77" t="n">
        <v>0.04267</v>
      </c>
      <c r="AD126" s="77" t="n">
        <v>0.04719</v>
      </c>
      <c r="AE126" s="77" t="n">
        <v>0.03548</v>
      </c>
      <c r="AF126" s="77" t="n">
        <v>0.03548</v>
      </c>
      <c r="AG126" s="77" t="n">
        <v>0.03548</v>
      </c>
      <c r="AH126" s="77" t="n">
        <v>0.03888</v>
      </c>
      <c r="AI126" s="77" t="n">
        <v>0.02471</v>
      </c>
      <c r="AJ126" s="77" t="n">
        <v>0.02653</v>
      </c>
      <c r="AK126" s="77" t="n">
        <v>0.03902</v>
      </c>
      <c r="AL126" s="77" t="n">
        <v>0.05898</v>
      </c>
      <c r="AM126" s="77" t="n">
        <v>0.03573</v>
      </c>
      <c r="AN126" s="77" t="n">
        <v>0.04225</v>
      </c>
      <c r="AO126" s="77" t="n">
        <v>0.0427</v>
      </c>
      <c r="AP126" s="77" t="n">
        <v>0.04601</v>
      </c>
      <c r="AQ126" s="77" t="n">
        <v>0.03865</v>
      </c>
      <c r="AR126" s="77" t="n">
        <v>0.05532</v>
      </c>
      <c r="AS126" s="77" t="n">
        <v>0.02434</v>
      </c>
      <c r="AT126" s="77" t="n">
        <v>0.04255</v>
      </c>
      <c r="AU126" s="77" t="n">
        <v>0.05866</v>
      </c>
      <c r="AV126" s="77" t="n">
        <v>0.04204</v>
      </c>
      <c r="AW126" s="77" t="n">
        <v>0.03855</v>
      </c>
      <c r="AX126" s="77" t="n">
        <v>0.05852</v>
      </c>
      <c r="AY126" s="77" t="n">
        <v>0.03657</v>
      </c>
      <c r="AZ126" s="77" t="n">
        <v>0.03738</v>
      </c>
      <c r="BA126" s="77" t="n">
        <v>0.03947</v>
      </c>
      <c r="BB126" s="77" t="n">
        <v>0.05972</v>
      </c>
      <c r="BC126" s="77" t="n">
        <v>0.03338</v>
      </c>
      <c r="BD126" s="78"/>
      <c r="BE126" s="76"/>
    </row>
    <row r="127" customFormat="false" ht="15" hidden="false" customHeight="false" outlineLevel="0" collapsed="false">
      <c r="A127" s="67" t="n">
        <f aca="false">A126+1</f>
        <v>125</v>
      </c>
      <c r="B127" s="79" t="n">
        <v>115</v>
      </c>
      <c r="C127" s="80" t="n">
        <v>0.03553</v>
      </c>
      <c r="D127" s="80" t="n">
        <v>0.03553</v>
      </c>
      <c r="E127" s="80" t="n">
        <v>0.03553</v>
      </c>
      <c r="F127" s="80" t="n">
        <v>0.03542</v>
      </c>
      <c r="G127" s="80" t="n">
        <v>0.04027</v>
      </c>
      <c r="H127" s="80" t="n">
        <v>0.03553</v>
      </c>
      <c r="I127" s="80" t="n">
        <v>0.03678</v>
      </c>
      <c r="J127" s="80" t="n">
        <v>0.03551</v>
      </c>
      <c r="K127" s="80" t="n">
        <v>0.03553</v>
      </c>
      <c r="L127" s="80" t="n">
        <v>0.03553</v>
      </c>
      <c r="M127" s="80" t="n">
        <v>0.03553</v>
      </c>
      <c r="N127" s="80" t="n">
        <v>0.03553</v>
      </c>
      <c r="O127" s="80" t="n">
        <v>0.03553</v>
      </c>
      <c r="P127" s="80" t="n">
        <v>0.04257</v>
      </c>
      <c r="Q127" s="80" t="n">
        <v>0.04302</v>
      </c>
      <c r="R127" s="80" t="n">
        <v>0.03553</v>
      </c>
      <c r="S127" s="80" t="n">
        <v>0.03553</v>
      </c>
      <c r="T127" s="80" t="n">
        <v>0.03553</v>
      </c>
      <c r="U127" s="80" t="n">
        <v>0.02478</v>
      </c>
      <c r="V127" s="80" t="n">
        <v>0.03553</v>
      </c>
      <c r="W127" s="80" t="n">
        <v>0.03553</v>
      </c>
      <c r="X127" s="80" t="n">
        <v>0.03553</v>
      </c>
      <c r="Y127" s="80" t="n">
        <v>0.03553</v>
      </c>
      <c r="Z127" s="80" t="n">
        <v>0.03854</v>
      </c>
      <c r="AA127" s="80" t="n">
        <v>0.04163</v>
      </c>
      <c r="AB127" s="80" t="n">
        <v>0.03553</v>
      </c>
      <c r="AC127" s="80" t="n">
        <v>0.04266</v>
      </c>
      <c r="AD127" s="80" t="n">
        <v>0.04715</v>
      </c>
      <c r="AE127" s="80" t="n">
        <v>0.03553</v>
      </c>
      <c r="AF127" s="80" t="n">
        <v>0.03553</v>
      </c>
      <c r="AG127" s="80" t="n">
        <v>0.03553</v>
      </c>
      <c r="AH127" s="80" t="n">
        <v>0.0389</v>
      </c>
      <c r="AI127" s="80" t="n">
        <v>0.02478</v>
      </c>
      <c r="AJ127" s="80" t="n">
        <v>0.02666</v>
      </c>
      <c r="AK127" s="80" t="n">
        <v>0.03904</v>
      </c>
      <c r="AL127" s="80" t="n">
        <v>0.05892</v>
      </c>
      <c r="AM127" s="80" t="n">
        <v>0.03578</v>
      </c>
      <c r="AN127" s="80" t="n">
        <v>0.04225</v>
      </c>
      <c r="AO127" s="80" t="n">
        <v>0.04269</v>
      </c>
      <c r="AP127" s="80" t="n">
        <v>0.04598</v>
      </c>
      <c r="AQ127" s="80" t="n">
        <v>0.03868</v>
      </c>
      <c r="AR127" s="80" t="n">
        <v>0.05529</v>
      </c>
      <c r="AS127" s="80" t="n">
        <v>0.0244</v>
      </c>
      <c r="AT127" s="80" t="n">
        <v>0.04254</v>
      </c>
      <c r="AU127" s="80" t="n">
        <v>0.0586</v>
      </c>
      <c r="AV127" s="80" t="n">
        <v>0.04204</v>
      </c>
      <c r="AW127" s="80" t="n">
        <v>0.03858</v>
      </c>
      <c r="AX127" s="80" t="n">
        <v>0.05846</v>
      </c>
      <c r="AY127" s="80" t="n">
        <v>0.03662</v>
      </c>
      <c r="AZ127" s="80" t="n">
        <v>0.03742</v>
      </c>
      <c r="BA127" s="80" t="n">
        <v>0.03949</v>
      </c>
      <c r="BB127" s="80" t="n">
        <v>0.05965</v>
      </c>
      <c r="BC127" s="80" t="n">
        <v>0.03346</v>
      </c>
      <c r="BD127" s="78"/>
      <c r="BE127" s="76"/>
    </row>
    <row r="128" customFormat="false" ht="15" hidden="false" customHeight="false" outlineLevel="0" collapsed="false">
      <c r="A128" s="67" t="n">
        <f aca="false">A127+1</f>
        <v>126</v>
      </c>
      <c r="B128" s="76" t="n">
        <v>116</v>
      </c>
      <c r="C128" s="77" t="n">
        <v>0.03559</v>
      </c>
      <c r="D128" s="77" t="n">
        <v>0.03559</v>
      </c>
      <c r="E128" s="77" t="n">
        <v>0.03559</v>
      </c>
      <c r="F128" s="77" t="n">
        <v>0.03548</v>
      </c>
      <c r="G128" s="77" t="n">
        <v>0.04028</v>
      </c>
      <c r="H128" s="77" t="n">
        <v>0.03559</v>
      </c>
      <c r="I128" s="77" t="n">
        <v>0.03682</v>
      </c>
      <c r="J128" s="77" t="n">
        <v>0.03557</v>
      </c>
      <c r="K128" s="77" t="n">
        <v>0.03559</v>
      </c>
      <c r="L128" s="77" t="n">
        <v>0.03559</v>
      </c>
      <c r="M128" s="77" t="n">
        <v>0.03559</v>
      </c>
      <c r="N128" s="77" t="n">
        <v>0.03559</v>
      </c>
      <c r="O128" s="77" t="n">
        <v>0.03559</v>
      </c>
      <c r="P128" s="77" t="n">
        <v>0.04256</v>
      </c>
      <c r="Q128" s="77" t="n">
        <v>0.04301</v>
      </c>
      <c r="R128" s="77" t="n">
        <v>0.03559</v>
      </c>
      <c r="S128" s="77" t="n">
        <v>0.03559</v>
      </c>
      <c r="T128" s="77" t="n">
        <v>0.03559</v>
      </c>
      <c r="U128" s="77" t="n">
        <v>0.02484</v>
      </c>
      <c r="V128" s="77" t="n">
        <v>0.03559</v>
      </c>
      <c r="W128" s="77" t="n">
        <v>0.03559</v>
      </c>
      <c r="X128" s="77" t="n">
        <v>0.03559</v>
      </c>
      <c r="Y128" s="77" t="n">
        <v>0.03559</v>
      </c>
      <c r="Z128" s="77" t="n">
        <v>0.03857</v>
      </c>
      <c r="AA128" s="77" t="n">
        <v>0.04163</v>
      </c>
      <c r="AB128" s="77" t="n">
        <v>0.03559</v>
      </c>
      <c r="AC128" s="77" t="n">
        <v>0.04266</v>
      </c>
      <c r="AD128" s="77" t="n">
        <v>0.0471</v>
      </c>
      <c r="AE128" s="77" t="n">
        <v>0.03559</v>
      </c>
      <c r="AF128" s="77" t="n">
        <v>0.03559</v>
      </c>
      <c r="AG128" s="77" t="n">
        <v>0.03559</v>
      </c>
      <c r="AH128" s="77" t="n">
        <v>0.03893</v>
      </c>
      <c r="AI128" s="77" t="n">
        <v>0.02484</v>
      </c>
      <c r="AJ128" s="77" t="n">
        <v>0.02679</v>
      </c>
      <c r="AK128" s="77" t="n">
        <v>0.03907</v>
      </c>
      <c r="AL128" s="77" t="n">
        <v>0.05886</v>
      </c>
      <c r="AM128" s="77" t="n">
        <v>0.03584</v>
      </c>
      <c r="AN128" s="77" t="n">
        <v>0.04225</v>
      </c>
      <c r="AO128" s="77" t="n">
        <v>0.04269</v>
      </c>
      <c r="AP128" s="77" t="n">
        <v>0.04594</v>
      </c>
      <c r="AQ128" s="77" t="n">
        <v>0.03871</v>
      </c>
      <c r="AR128" s="77" t="n">
        <v>0.05526</v>
      </c>
      <c r="AS128" s="77" t="n">
        <v>0.02447</v>
      </c>
      <c r="AT128" s="77" t="n">
        <v>0.04254</v>
      </c>
      <c r="AU128" s="77" t="n">
        <v>0.05854</v>
      </c>
      <c r="AV128" s="77" t="n">
        <v>0.04204</v>
      </c>
      <c r="AW128" s="77" t="n">
        <v>0.03861</v>
      </c>
      <c r="AX128" s="77" t="n">
        <v>0.0584</v>
      </c>
      <c r="AY128" s="77" t="n">
        <v>0.03667</v>
      </c>
      <c r="AZ128" s="77" t="n">
        <v>0.03746</v>
      </c>
      <c r="BA128" s="77" t="n">
        <v>0.03951</v>
      </c>
      <c r="BB128" s="77" t="n">
        <v>0.05958</v>
      </c>
      <c r="BC128" s="77" t="n">
        <v>0.03353</v>
      </c>
      <c r="BD128" s="78"/>
      <c r="BE128" s="76"/>
    </row>
    <row r="129" customFormat="false" ht="15" hidden="false" customHeight="false" outlineLevel="0" collapsed="false">
      <c r="A129" s="67" t="n">
        <f aca="false">A128+1</f>
        <v>127</v>
      </c>
      <c r="B129" s="76" t="n">
        <v>117</v>
      </c>
      <c r="C129" s="77" t="n">
        <v>0.03564</v>
      </c>
      <c r="D129" s="77" t="n">
        <v>0.03564</v>
      </c>
      <c r="E129" s="77" t="n">
        <v>0.03564</v>
      </c>
      <c r="F129" s="77" t="n">
        <v>0.03553</v>
      </c>
      <c r="G129" s="77" t="n">
        <v>0.0403</v>
      </c>
      <c r="H129" s="77" t="n">
        <v>0.03564</v>
      </c>
      <c r="I129" s="77" t="n">
        <v>0.03687</v>
      </c>
      <c r="J129" s="77" t="n">
        <v>0.03562</v>
      </c>
      <c r="K129" s="77" t="n">
        <v>0.03564</v>
      </c>
      <c r="L129" s="77" t="n">
        <v>0.03564</v>
      </c>
      <c r="M129" s="77" t="n">
        <v>0.03564</v>
      </c>
      <c r="N129" s="77" t="n">
        <v>0.03564</v>
      </c>
      <c r="O129" s="77" t="n">
        <v>0.03564</v>
      </c>
      <c r="P129" s="77" t="n">
        <v>0.04256</v>
      </c>
      <c r="Q129" s="77" t="n">
        <v>0.043</v>
      </c>
      <c r="R129" s="77" t="n">
        <v>0.03564</v>
      </c>
      <c r="S129" s="77" t="n">
        <v>0.03564</v>
      </c>
      <c r="T129" s="77" t="n">
        <v>0.03564</v>
      </c>
      <c r="U129" s="77" t="n">
        <v>0.0249</v>
      </c>
      <c r="V129" s="77" t="n">
        <v>0.03564</v>
      </c>
      <c r="W129" s="77" t="n">
        <v>0.03564</v>
      </c>
      <c r="X129" s="77" t="n">
        <v>0.03564</v>
      </c>
      <c r="Y129" s="77" t="n">
        <v>0.03564</v>
      </c>
      <c r="Z129" s="77" t="n">
        <v>0.0386</v>
      </c>
      <c r="AA129" s="77" t="n">
        <v>0.04163</v>
      </c>
      <c r="AB129" s="77" t="n">
        <v>0.03564</v>
      </c>
      <c r="AC129" s="77" t="n">
        <v>0.04265</v>
      </c>
      <c r="AD129" s="77" t="n">
        <v>0.04706</v>
      </c>
      <c r="AE129" s="77" t="n">
        <v>0.03564</v>
      </c>
      <c r="AF129" s="77" t="n">
        <v>0.03564</v>
      </c>
      <c r="AG129" s="77" t="n">
        <v>0.03564</v>
      </c>
      <c r="AH129" s="77" t="n">
        <v>0.03896</v>
      </c>
      <c r="AI129" s="77" t="n">
        <v>0.0249</v>
      </c>
      <c r="AJ129" s="77" t="n">
        <v>0.02692</v>
      </c>
      <c r="AK129" s="77" t="n">
        <v>0.03909</v>
      </c>
      <c r="AL129" s="77" t="n">
        <v>0.0588</v>
      </c>
      <c r="AM129" s="77" t="n">
        <v>0.03589</v>
      </c>
      <c r="AN129" s="77" t="n">
        <v>0.04225</v>
      </c>
      <c r="AO129" s="77" t="n">
        <v>0.04268</v>
      </c>
      <c r="AP129" s="77" t="n">
        <v>0.04591</v>
      </c>
      <c r="AQ129" s="77" t="n">
        <v>0.03874</v>
      </c>
      <c r="AR129" s="77" t="n">
        <v>0.05523</v>
      </c>
      <c r="AS129" s="77" t="n">
        <v>0.02453</v>
      </c>
      <c r="AT129" s="77" t="n">
        <v>0.04254</v>
      </c>
      <c r="AU129" s="77" t="n">
        <v>0.05849</v>
      </c>
      <c r="AV129" s="77" t="n">
        <v>0.04204</v>
      </c>
      <c r="AW129" s="77" t="n">
        <v>0.03864</v>
      </c>
      <c r="AX129" s="77" t="n">
        <v>0.05835</v>
      </c>
      <c r="AY129" s="77" t="n">
        <v>0.03671</v>
      </c>
      <c r="AZ129" s="77" t="n">
        <v>0.0375</v>
      </c>
      <c r="BA129" s="77" t="n">
        <v>0.03953</v>
      </c>
      <c r="BB129" s="77" t="n">
        <v>0.05952</v>
      </c>
      <c r="BC129" s="77" t="n">
        <v>0.0336</v>
      </c>
      <c r="BD129" s="78"/>
      <c r="BE129" s="76"/>
    </row>
    <row r="130" customFormat="false" ht="15" hidden="false" customHeight="false" outlineLevel="0" collapsed="false">
      <c r="A130" s="67" t="n">
        <f aca="false">A129+1</f>
        <v>128</v>
      </c>
      <c r="B130" s="76" t="n">
        <v>118</v>
      </c>
      <c r="C130" s="77" t="n">
        <v>0.0357</v>
      </c>
      <c r="D130" s="77" t="n">
        <v>0.0357</v>
      </c>
      <c r="E130" s="77" t="n">
        <v>0.0357</v>
      </c>
      <c r="F130" s="77" t="n">
        <v>0.03559</v>
      </c>
      <c r="G130" s="77" t="n">
        <v>0.04031</v>
      </c>
      <c r="H130" s="77" t="n">
        <v>0.0357</v>
      </c>
      <c r="I130" s="77" t="n">
        <v>0.03691</v>
      </c>
      <c r="J130" s="77" t="n">
        <v>0.03567</v>
      </c>
      <c r="K130" s="77" t="n">
        <v>0.0357</v>
      </c>
      <c r="L130" s="77" t="n">
        <v>0.0357</v>
      </c>
      <c r="M130" s="77" t="n">
        <v>0.0357</v>
      </c>
      <c r="N130" s="77" t="n">
        <v>0.0357</v>
      </c>
      <c r="O130" s="77" t="n">
        <v>0.0357</v>
      </c>
      <c r="P130" s="77" t="n">
        <v>0.04255</v>
      </c>
      <c r="Q130" s="77" t="n">
        <v>0.04299</v>
      </c>
      <c r="R130" s="77" t="n">
        <v>0.0357</v>
      </c>
      <c r="S130" s="77" t="n">
        <v>0.0357</v>
      </c>
      <c r="T130" s="77" t="n">
        <v>0.0357</v>
      </c>
      <c r="U130" s="77" t="n">
        <v>0.02496</v>
      </c>
      <c r="V130" s="77" t="n">
        <v>0.0357</v>
      </c>
      <c r="W130" s="77" t="n">
        <v>0.0357</v>
      </c>
      <c r="X130" s="77" t="n">
        <v>0.0357</v>
      </c>
      <c r="Y130" s="77" t="n">
        <v>0.0357</v>
      </c>
      <c r="Z130" s="77" t="n">
        <v>0.03862</v>
      </c>
      <c r="AA130" s="77" t="n">
        <v>0.04164</v>
      </c>
      <c r="AB130" s="77" t="n">
        <v>0.0357</v>
      </c>
      <c r="AC130" s="77" t="n">
        <v>0.04264</v>
      </c>
      <c r="AD130" s="77" t="n">
        <v>0.04701</v>
      </c>
      <c r="AE130" s="77" t="n">
        <v>0.0357</v>
      </c>
      <c r="AF130" s="77" t="n">
        <v>0.0357</v>
      </c>
      <c r="AG130" s="77" t="n">
        <v>0.0357</v>
      </c>
      <c r="AH130" s="77" t="n">
        <v>0.03898</v>
      </c>
      <c r="AI130" s="77" t="n">
        <v>0.02496</v>
      </c>
      <c r="AJ130" s="77" t="n">
        <v>0.02705</v>
      </c>
      <c r="AK130" s="77" t="n">
        <v>0.03912</v>
      </c>
      <c r="AL130" s="77" t="n">
        <v>0.05874</v>
      </c>
      <c r="AM130" s="77" t="n">
        <v>0.03594</v>
      </c>
      <c r="AN130" s="77" t="n">
        <v>0.04224</v>
      </c>
      <c r="AO130" s="77" t="n">
        <v>0.04268</v>
      </c>
      <c r="AP130" s="77" t="n">
        <v>0.04588</v>
      </c>
      <c r="AQ130" s="77" t="n">
        <v>0.03876</v>
      </c>
      <c r="AR130" s="77" t="n">
        <v>0.05521</v>
      </c>
      <c r="AS130" s="77" t="n">
        <v>0.02459</v>
      </c>
      <c r="AT130" s="77" t="n">
        <v>0.04253</v>
      </c>
      <c r="AU130" s="77" t="n">
        <v>0.05843</v>
      </c>
      <c r="AV130" s="77" t="n">
        <v>0.04204</v>
      </c>
      <c r="AW130" s="77" t="n">
        <v>0.03867</v>
      </c>
      <c r="AX130" s="77" t="n">
        <v>0.05829</v>
      </c>
      <c r="AY130" s="77" t="n">
        <v>0.03676</v>
      </c>
      <c r="AZ130" s="77" t="n">
        <v>0.03754</v>
      </c>
      <c r="BA130" s="77" t="n">
        <v>0.03955</v>
      </c>
      <c r="BB130" s="77" t="n">
        <v>0.05945</v>
      </c>
      <c r="BC130" s="77" t="n">
        <v>0.03367</v>
      </c>
      <c r="BD130" s="78"/>
      <c r="BE130" s="76"/>
    </row>
    <row r="131" customFormat="false" ht="15" hidden="false" customHeight="false" outlineLevel="0" collapsed="false">
      <c r="A131" s="67" t="n">
        <f aca="false">A130+1</f>
        <v>129</v>
      </c>
      <c r="B131" s="76" t="n">
        <v>119</v>
      </c>
      <c r="C131" s="77" t="n">
        <v>0.03575</v>
      </c>
      <c r="D131" s="77" t="n">
        <v>0.03575</v>
      </c>
      <c r="E131" s="77" t="n">
        <v>0.03575</v>
      </c>
      <c r="F131" s="77" t="n">
        <v>0.03564</v>
      </c>
      <c r="G131" s="77" t="n">
        <v>0.04033</v>
      </c>
      <c r="H131" s="77" t="n">
        <v>0.03575</v>
      </c>
      <c r="I131" s="77" t="n">
        <v>0.03695</v>
      </c>
      <c r="J131" s="77" t="n">
        <v>0.03573</v>
      </c>
      <c r="K131" s="77" t="n">
        <v>0.03575</v>
      </c>
      <c r="L131" s="77" t="n">
        <v>0.03575</v>
      </c>
      <c r="M131" s="77" t="n">
        <v>0.03575</v>
      </c>
      <c r="N131" s="77" t="n">
        <v>0.03575</v>
      </c>
      <c r="O131" s="77" t="n">
        <v>0.03575</v>
      </c>
      <c r="P131" s="77" t="n">
        <v>0.04255</v>
      </c>
      <c r="Q131" s="77" t="n">
        <v>0.04298</v>
      </c>
      <c r="R131" s="77" t="n">
        <v>0.03575</v>
      </c>
      <c r="S131" s="77" t="n">
        <v>0.03575</v>
      </c>
      <c r="T131" s="77" t="n">
        <v>0.03575</v>
      </c>
      <c r="U131" s="77" t="n">
        <v>0.02502</v>
      </c>
      <c r="V131" s="77" t="n">
        <v>0.03575</v>
      </c>
      <c r="W131" s="77" t="n">
        <v>0.03575</v>
      </c>
      <c r="X131" s="77" t="n">
        <v>0.03575</v>
      </c>
      <c r="Y131" s="77" t="n">
        <v>0.03575</v>
      </c>
      <c r="Z131" s="77" t="n">
        <v>0.03865</v>
      </c>
      <c r="AA131" s="77" t="n">
        <v>0.04164</v>
      </c>
      <c r="AB131" s="77" t="n">
        <v>0.03575</v>
      </c>
      <c r="AC131" s="77" t="n">
        <v>0.04264</v>
      </c>
      <c r="AD131" s="77" t="n">
        <v>0.04697</v>
      </c>
      <c r="AE131" s="77" t="n">
        <v>0.03575</v>
      </c>
      <c r="AF131" s="77" t="n">
        <v>0.03575</v>
      </c>
      <c r="AG131" s="77" t="n">
        <v>0.03575</v>
      </c>
      <c r="AH131" s="77" t="n">
        <v>0.03901</v>
      </c>
      <c r="AI131" s="77" t="n">
        <v>0.02502</v>
      </c>
      <c r="AJ131" s="77" t="n">
        <v>0.02717</v>
      </c>
      <c r="AK131" s="77" t="n">
        <v>0.03914</v>
      </c>
      <c r="AL131" s="77" t="n">
        <v>0.05868</v>
      </c>
      <c r="AM131" s="77" t="n">
        <v>0.03599</v>
      </c>
      <c r="AN131" s="77" t="n">
        <v>0.04224</v>
      </c>
      <c r="AO131" s="77" t="n">
        <v>0.04267</v>
      </c>
      <c r="AP131" s="77" t="n">
        <v>0.04584</v>
      </c>
      <c r="AQ131" s="77" t="n">
        <v>0.03879</v>
      </c>
      <c r="AR131" s="77" t="n">
        <v>0.05518</v>
      </c>
      <c r="AS131" s="77" t="n">
        <v>0.02466</v>
      </c>
      <c r="AT131" s="77" t="n">
        <v>0.04253</v>
      </c>
      <c r="AU131" s="77" t="n">
        <v>0.05838</v>
      </c>
      <c r="AV131" s="77" t="n">
        <v>0.04204</v>
      </c>
      <c r="AW131" s="77" t="n">
        <v>0.03869</v>
      </c>
      <c r="AX131" s="77" t="n">
        <v>0.05824</v>
      </c>
      <c r="AY131" s="77" t="n">
        <v>0.0368</v>
      </c>
      <c r="AZ131" s="77" t="n">
        <v>0.03758</v>
      </c>
      <c r="BA131" s="77" t="n">
        <v>0.03957</v>
      </c>
      <c r="BB131" s="77" t="n">
        <v>0.05939</v>
      </c>
      <c r="BC131" s="77" t="n">
        <v>0.03374</v>
      </c>
      <c r="BD131" s="78"/>
      <c r="BE131" s="76"/>
    </row>
    <row r="132" customFormat="false" ht="15" hidden="false" customHeight="false" outlineLevel="0" collapsed="false">
      <c r="A132" s="67" t="n">
        <f aca="false">A131+1</f>
        <v>130</v>
      </c>
      <c r="B132" s="79" t="n">
        <v>120</v>
      </c>
      <c r="C132" s="80" t="n">
        <v>0.0358</v>
      </c>
      <c r="D132" s="80" t="n">
        <v>0.0358</v>
      </c>
      <c r="E132" s="80" t="n">
        <v>0.0358</v>
      </c>
      <c r="F132" s="80" t="n">
        <v>0.03569</v>
      </c>
      <c r="G132" s="80" t="n">
        <v>0.04034</v>
      </c>
      <c r="H132" s="80" t="n">
        <v>0.0358</v>
      </c>
      <c r="I132" s="80" t="n">
        <v>0.03699</v>
      </c>
      <c r="J132" s="80" t="n">
        <v>0.03578</v>
      </c>
      <c r="K132" s="80" t="n">
        <v>0.0358</v>
      </c>
      <c r="L132" s="80" t="n">
        <v>0.0358</v>
      </c>
      <c r="M132" s="80" t="n">
        <v>0.0358</v>
      </c>
      <c r="N132" s="80" t="n">
        <v>0.0358</v>
      </c>
      <c r="O132" s="80" t="n">
        <v>0.0358</v>
      </c>
      <c r="P132" s="80" t="n">
        <v>0.04254</v>
      </c>
      <c r="Q132" s="80" t="n">
        <v>0.04297</v>
      </c>
      <c r="R132" s="80" t="n">
        <v>0.0358</v>
      </c>
      <c r="S132" s="80" t="n">
        <v>0.0358</v>
      </c>
      <c r="T132" s="80" t="n">
        <v>0.0358</v>
      </c>
      <c r="U132" s="80" t="n">
        <v>0.02508</v>
      </c>
      <c r="V132" s="80" t="n">
        <v>0.0358</v>
      </c>
      <c r="W132" s="80" t="n">
        <v>0.0358</v>
      </c>
      <c r="X132" s="80" t="n">
        <v>0.0358</v>
      </c>
      <c r="Y132" s="80" t="n">
        <v>0.0358</v>
      </c>
      <c r="Z132" s="80" t="n">
        <v>0.03868</v>
      </c>
      <c r="AA132" s="80" t="n">
        <v>0.04164</v>
      </c>
      <c r="AB132" s="80" t="n">
        <v>0.0358</v>
      </c>
      <c r="AC132" s="80" t="n">
        <v>0.04263</v>
      </c>
      <c r="AD132" s="80" t="n">
        <v>0.04693</v>
      </c>
      <c r="AE132" s="80" t="n">
        <v>0.0358</v>
      </c>
      <c r="AF132" s="80" t="n">
        <v>0.0358</v>
      </c>
      <c r="AG132" s="80" t="n">
        <v>0.0358</v>
      </c>
      <c r="AH132" s="80" t="n">
        <v>0.03903</v>
      </c>
      <c r="AI132" s="80" t="n">
        <v>0.02508</v>
      </c>
      <c r="AJ132" s="80" t="n">
        <v>0.02729</v>
      </c>
      <c r="AK132" s="80" t="n">
        <v>0.03917</v>
      </c>
      <c r="AL132" s="80" t="n">
        <v>0.05863</v>
      </c>
      <c r="AM132" s="80" t="n">
        <v>0.03604</v>
      </c>
      <c r="AN132" s="80" t="n">
        <v>0.04224</v>
      </c>
      <c r="AO132" s="80" t="n">
        <v>0.04266</v>
      </c>
      <c r="AP132" s="80" t="n">
        <v>0.04581</v>
      </c>
      <c r="AQ132" s="80" t="n">
        <v>0.03882</v>
      </c>
      <c r="AR132" s="80" t="n">
        <v>0.05515</v>
      </c>
      <c r="AS132" s="80" t="n">
        <v>0.02472</v>
      </c>
      <c r="AT132" s="80" t="n">
        <v>0.04252</v>
      </c>
      <c r="AU132" s="80" t="n">
        <v>0.05832</v>
      </c>
      <c r="AV132" s="80" t="n">
        <v>0.04204</v>
      </c>
      <c r="AW132" s="80" t="n">
        <v>0.03872</v>
      </c>
      <c r="AX132" s="80" t="n">
        <v>0.05819</v>
      </c>
      <c r="AY132" s="80" t="n">
        <v>0.03685</v>
      </c>
      <c r="AZ132" s="80" t="n">
        <v>0.03761</v>
      </c>
      <c r="BA132" s="80" t="n">
        <v>0.03959</v>
      </c>
      <c r="BB132" s="80" t="n">
        <v>0.05933</v>
      </c>
      <c r="BC132" s="80" t="n">
        <v>0.03381</v>
      </c>
      <c r="BD132" s="78"/>
      <c r="BE132" s="76"/>
    </row>
    <row r="133" customFormat="false" ht="15" hidden="false" customHeight="false" outlineLevel="0" collapsed="false">
      <c r="A133" s="67" t="n">
        <f aca="false">A132+1</f>
        <v>131</v>
      </c>
      <c r="B133" s="76" t="n">
        <v>121</v>
      </c>
      <c r="C133" s="77" t="n">
        <v>0.03585</v>
      </c>
      <c r="D133" s="77" t="n">
        <v>0.03585</v>
      </c>
      <c r="E133" s="77" t="n">
        <v>0.03585</v>
      </c>
      <c r="F133" s="77" t="n">
        <v>0.03574</v>
      </c>
      <c r="G133" s="77" t="n">
        <v>0.04035</v>
      </c>
      <c r="H133" s="77" t="n">
        <v>0.03585</v>
      </c>
      <c r="I133" s="77" t="n">
        <v>0.03704</v>
      </c>
      <c r="J133" s="77" t="n">
        <v>0.03583</v>
      </c>
      <c r="K133" s="77" t="n">
        <v>0.03585</v>
      </c>
      <c r="L133" s="77" t="n">
        <v>0.03585</v>
      </c>
      <c r="M133" s="77" t="n">
        <v>0.03585</v>
      </c>
      <c r="N133" s="77" t="n">
        <v>0.03585</v>
      </c>
      <c r="O133" s="77" t="n">
        <v>0.03585</v>
      </c>
      <c r="P133" s="77" t="n">
        <v>0.04254</v>
      </c>
      <c r="Q133" s="77" t="n">
        <v>0.04297</v>
      </c>
      <c r="R133" s="77" t="n">
        <v>0.03585</v>
      </c>
      <c r="S133" s="77" t="n">
        <v>0.03585</v>
      </c>
      <c r="T133" s="77" t="n">
        <v>0.03585</v>
      </c>
      <c r="U133" s="77" t="n">
        <v>0.02513</v>
      </c>
      <c r="V133" s="77" t="n">
        <v>0.03585</v>
      </c>
      <c r="W133" s="77" t="n">
        <v>0.03585</v>
      </c>
      <c r="X133" s="77" t="n">
        <v>0.03585</v>
      </c>
      <c r="Y133" s="77" t="n">
        <v>0.03585</v>
      </c>
      <c r="Z133" s="77" t="n">
        <v>0.03871</v>
      </c>
      <c r="AA133" s="77" t="n">
        <v>0.04165</v>
      </c>
      <c r="AB133" s="77" t="n">
        <v>0.03585</v>
      </c>
      <c r="AC133" s="77" t="n">
        <v>0.04263</v>
      </c>
      <c r="AD133" s="77" t="n">
        <v>0.04689</v>
      </c>
      <c r="AE133" s="77" t="n">
        <v>0.03585</v>
      </c>
      <c r="AF133" s="77" t="n">
        <v>0.03585</v>
      </c>
      <c r="AG133" s="77" t="n">
        <v>0.03585</v>
      </c>
      <c r="AH133" s="77" t="n">
        <v>0.03906</v>
      </c>
      <c r="AI133" s="77" t="n">
        <v>0.02513</v>
      </c>
      <c r="AJ133" s="77" t="n">
        <v>0.02741</v>
      </c>
      <c r="AK133" s="77" t="n">
        <v>0.03919</v>
      </c>
      <c r="AL133" s="77" t="n">
        <v>0.05857</v>
      </c>
      <c r="AM133" s="77" t="n">
        <v>0.03609</v>
      </c>
      <c r="AN133" s="77" t="n">
        <v>0.04224</v>
      </c>
      <c r="AO133" s="77" t="n">
        <v>0.04266</v>
      </c>
      <c r="AP133" s="77" t="n">
        <v>0.04578</v>
      </c>
      <c r="AQ133" s="77" t="n">
        <v>0.03884</v>
      </c>
      <c r="AR133" s="77" t="n">
        <v>0.05513</v>
      </c>
      <c r="AS133" s="77" t="n">
        <v>0.02478</v>
      </c>
      <c r="AT133" s="77" t="n">
        <v>0.04252</v>
      </c>
      <c r="AU133" s="77" t="n">
        <v>0.05827</v>
      </c>
      <c r="AV133" s="77" t="n">
        <v>0.04204</v>
      </c>
      <c r="AW133" s="77" t="n">
        <v>0.03875</v>
      </c>
      <c r="AX133" s="77" t="n">
        <v>0.05814</v>
      </c>
      <c r="AY133" s="77" t="n">
        <v>0.03689</v>
      </c>
      <c r="AZ133" s="77" t="n">
        <v>0.03765</v>
      </c>
      <c r="BA133" s="77" t="n">
        <v>0.03961</v>
      </c>
      <c r="BB133" s="77" t="n">
        <v>0.05927</v>
      </c>
      <c r="BC133" s="77" t="n">
        <v>0.03388</v>
      </c>
      <c r="BD133" s="78"/>
      <c r="BE133" s="76"/>
    </row>
    <row r="134" customFormat="false" ht="15" hidden="false" customHeight="false" outlineLevel="0" collapsed="false">
      <c r="A134" s="67" t="n">
        <f aca="false">A133+1</f>
        <v>132</v>
      </c>
      <c r="B134" s="76" t="n">
        <v>122</v>
      </c>
      <c r="C134" s="77" t="n">
        <v>0.0359</v>
      </c>
      <c r="D134" s="77" t="n">
        <v>0.0359</v>
      </c>
      <c r="E134" s="77" t="n">
        <v>0.0359</v>
      </c>
      <c r="F134" s="77" t="n">
        <v>0.0358</v>
      </c>
      <c r="G134" s="77" t="n">
        <v>0.04037</v>
      </c>
      <c r="H134" s="77" t="n">
        <v>0.0359</v>
      </c>
      <c r="I134" s="77" t="n">
        <v>0.03708</v>
      </c>
      <c r="J134" s="77" t="n">
        <v>0.03588</v>
      </c>
      <c r="K134" s="77" t="n">
        <v>0.0359</v>
      </c>
      <c r="L134" s="77" t="n">
        <v>0.0359</v>
      </c>
      <c r="M134" s="77" t="n">
        <v>0.0359</v>
      </c>
      <c r="N134" s="77" t="n">
        <v>0.0359</v>
      </c>
      <c r="O134" s="77" t="n">
        <v>0.0359</v>
      </c>
      <c r="P134" s="77" t="n">
        <v>0.04254</v>
      </c>
      <c r="Q134" s="77" t="n">
        <v>0.04296</v>
      </c>
      <c r="R134" s="77" t="n">
        <v>0.0359</v>
      </c>
      <c r="S134" s="77" t="n">
        <v>0.0359</v>
      </c>
      <c r="T134" s="77" t="n">
        <v>0.0359</v>
      </c>
      <c r="U134" s="77" t="n">
        <v>0.02519</v>
      </c>
      <c r="V134" s="77" t="n">
        <v>0.0359</v>
      </c>
      <c r="W134" s="77" t="n">
        <v>0.0359</v>
      </c>
      <c r="X134" s="77" t="n">
        <v>0.0359</v>
      </c>
      <c r="Y134" s="77" t="n">
        <v>0.0359</v>
      </c>
      <c r="Z134" s="77" t="n">
        <v>0.03874</v>
      </c>
      <c r="AA134" s="77" t="n">
        <v>0.04165</v>
      </c>
      <c r="AB134" s="77" t="n">
        <v>0.0359</v>
      </c>
      <c r="AC134" s="77" t="n">
        <v>0.04262</v>
      </c>
      <c r="AD134" s="77" t="n">
        <v>0.04685</v>
      </c>
      <c r="AE134" s="77" t="n">
        <v>0.0359</v>
      </c>
      <c r="AF134" s="77" t="n">
        <v>0.0359</v>
      </c>
      <c r="AG134" s="77" t="n">
        <v>0.0359</v>
      </c>
      <c r="AH134" s="77" t="n">
        <v>0.03908</v>
      </c>
      <c r="AI134" s="77" t="n">
        <v>0.02519</v>
      </c>
      <c r="AJ134" s="77" t="n">
        <v>0.02753</v>
      </c>
      <c r="AK134" s="77" t="n">
        <v>0.03921</v>
      </c>
      <c r="AL134" s="77" t="n">
        <v>0.05852</v>
      </c>
      <c r="AM134" s="77" t="n">
        <v>0.03614</v>
      </c>
      <c r="AN134" s="77" t="n">
        <v>0.04224</v>
      </c>
      <c r="AO134" s="77" t="n">
        <v>0.04265</v>
      </c>
      <c r="AP134" s="77" t="n">
        <v>0.04575</v>
      </c>
      <c r="AQ134" s="77" t="n">
        <v>0.03887</v>
      </c>
      <c r="AR134" s="77" t="n">
        <v>0.0551</v>
      </c>
      <c r="AS134" s="77" t="n">
        <v>0.02484</v>
      </c>
      <c r="AT134" s="77" t="n">
        <v>0.04251</v>
      </c>
      <c r="AU134" s="77" t="n">
        <v>0.05822</v>
      </c>
      <c r="AV134" s="77" t="n">
        <v>0.04204</v>
      </c>
      <c r="AW134" s="77" t="n">
        <v>0.03878</v>
      </c>
      <c r="AX134" s="77" t="n">
        <v>0.05809</v>
      </c>
      <c r="AY134" s="77" t="n">
        <v>0.03693</v>
      </c>
      <c r="AZ134" s="77" t="n">
        <v>0.03768</v>
      </c>
      <c r="BA134" s="77" t="n">
        <v>0.03963</v>
      </c>
      <c r="BB134" s="77" t="n">
        <v>0.05921</v>
      </c>
      <c r="BC134" s="77" t="n">
        <v>0.03394</v>
      </c>
      <c r="BD134" s="78"/>
      <c r="BE134" s="76"/>
    </row>
    <row r="135" customFormat="false" ht="15" hidden="false" customHeight="false" outlineLevel="0" collapsed="false">
      <c r="A135" s="67" t="n">
        <f aca="false">A134+1</f>
        <v>133</v>
      </c>
      <c r="B135" s="76" t="n">
        <v>123</v>
      </c>
      <c r="C135" s="77" t="n">
        <v>0.03595</v>
      </c>
      <c r="D135" s="77" t="n">
        <v>0.03595</v>
      </c>
      <c r="E135" s="77" t="n">
        <v>0.03595</v>
      </c>
      <c r="F135" s="77" t="n">
        <v>0.03585</v>
      </c>
      <c r="G135" s="77" t="n">
        <v>0.04038</v>
      </c>
      <c r="H135" s="77" t="n">
        <v>0.03595</v>
      </c>
      <c r="I135" s="77" t="n">
        <v>0.03712</v>
      </c>
      <c r="J135" s="77" t="n">
        <v>0.03593</v>
      </c>
      <c r="K135" s="77" t="n">
        <v>0.03595</v>
      </c>
      <c r="L135" s="77" t="n">
        <v>0.03595</v>
      </c>
      <c r="M135" s="77" t="n">
        <v>0.03595</v>
      </c>
      <c r="N135" s="77" t="n">
        <v>0.03595</v>
      </c>
      <c r="O135" s="77" t="n">
        <v>0.03595</v>
      </c>
      <c r="P135" s="77" t="n">
        <v>0.04253</v>
      </c>
      <c r="Q135" s="77" t="n">
        <v>0.04295</v>
      </c>
      <c r="R135" s="77" t="n">
        <v>0.03595</v>
      </c>
      <c r="S135" s="77" t="n">
        <v>0.03595</v>
      </c>
      <c r="T135" s="77" t="n">
        <v>0.03595</v>
      </c>
      <c r="U135" s="77" t="n">
        <v>0.02524</v>
      </c>
      <c r="V135" s="77" t="n">
        <v>0.03595</v>
      </c>
      <c r="W135" s="77" t="n">
        <v>0.03595</v>
      </c>
      <c r="X135" s="77" t="n">
        <v>0.03595</v>
      </c>
      <c r="Y135" s="77" t="n">
        <v>0.03595</v>
      </c>
      <c r="Z135" s="77" t="n">
        <v>0.03876</v>
      </c>
      <c r="AA135" s="77" t="n">
        <v>0.04165</v>
      </c>
      <c r="AB135" s="77" t="n">
        <v>0.03595</v>
      </c>
      <c r="AC135" s="77" t="n">
        <v>0.04262</v>
      </c>
      <c r="AD135" s="77" t="n">
        <v>0.04681</v>
      </c>
      <c r="AE135" s="77" t="n">
        <v>0.03595</v>
      </c>
      <c r="AF135" s="77" t="n">
        <v>0.03595</v>
      </c>
      <c r="AG135" s="77" t="n">
        <v>0.03595</v>
      </c>
      <c r="AH135" s="77" t="n">
        <v>0.0391</v>
      </c>
      <c r="AI135" s="77" t="n">
        <v>0.02524</v>
      </c>
      <c r="AJ135" s="77" t="n">
        <v>0.02765</v>
      </c>
      <c r="AK135" s="77" t="n">
        <v>0.03923</v>
      </c>
      <c r="AL135" s="77" t="n">
        <v>0.05847</v>
      </c>
      <c r="AM135" s="77" t="n">
        <v>0.03619</v>
      </c>
      <c r="AN135" s="77" t="n">
        <v>0.04223</v>
      </c>
      <c r="AO135" s="77" t="n">
        <v>0.04265</v>
      </c>
      <c r="AP135" s="77" t="n">
        <v>0.04572</v>
      </c>
      <c r="AQ135" s="77" t="n">
        <v>0.03889</v>
      </c>
      <c r="AR135" s="77" t="n">
        <v>0.05508</v>
      </c>
      <c r="AS135" s="77" t="n">
        <v>0.02489</v>
      </c>
      <c r="AT135" s="77" t="n">
        <v>0.04251</v>
      </c>
      <c r="AU135" s="77" t="n">
        <v>0.05817</v>
      </c>
      <c r="AV135" s="77" t="n">
        <v>0.04204</v>
      </c>
      <c r="AW135" s="77" t="n">
        <v>0.0388</v>
      </c>
      <c r="AX135" s="77" t="n">
        <v>0.05804</v>
      </c>
      <c r="AY135" s="77" t="n">
        <v>0.03697</v>
      </c>
      <c r="AZ135" s="77" t="n">
        <v>0.03772</v>
      </c>
      <c r="BA135" s="77" t="n">
        <v>0.03965</v>
      </c>
      <c r="BB135" s="77" t="n">
        <v>0.05915</v>
      </c>
      <c r="BC135" s="77" t="n">
        <v>0.03401</v>
      </c>
      <c r="BD135" s="78"/>
      <c r="BE135" s="76"/>
    </row>
    <row r="136" customFormat="false" ht="15" hidden="false" customHeight="false" outlineLevel="0" collapsed="false">
      <c r="A136" s="67" t="n">
        <f aca="false">A135+1</f>
        <v>134</v>
      </c>
      <c r="B136" s="76" t="n">
        <v>124</v>
      </c>
      <c r="C136" s="77" t="n">
        <v>0.036</v>
      </c>
      <c r="D136" s="77" t="n">
        <v>0.036</v>
      </c>
      <c r="E136" s="77" t="n">
        <v>0.036</v>
      </c>
      <c r="F136" s="77" t="n">
        <v>0.0359</v>
      </c>
      <c r="G136" s="77" t="n">
        <v>0.04039</v>
      </c>
      <c r="H136" s="77" t="n">
        <v>0.036</v>
      </c>
      <c r="I136" s="77" t="n">
        <v>0.03716</v>
      </c>
      <c r="J136" s="77" t="n">
        <v>0.03598</v>
      </c>
      <c r="K136" s="77" t="n">
        <v>0.036</v>
      </c>
      <c r="L136" s="77" t="n">
        <v>0.036</v>
      </c>
      <c r="M136" s="77" t="n">
        <v>0.036</v>
      </c>
      <c r="N136" s="77" t="n">
        <v>0.036</v>
      </c>
      <c r="O136" s="77" t="n">
        <v>0.036</v>
      </c>
      <c r="P136" s="77" t="n">
        <v>0.04253</v>
      </c>
      <c r="Q136" s="77" t="n">
        <v>0.04294</v>
      </c>
      <c r="R136" s="77" t="n">
        <v>0.036</v>
      </c>
      <c r="S136" s="77" t="n">
        <v>0.036</v>
      </c>
      <c r="T136" s="77" t="n">
        <v>0.036</v>
      </c>
      <c r="U136" s="77" t="n">
        <v>0.0253</v>
      </c>
      <c r="V136" s="77" t="n">
        <v>0.036</v>
      </c>
      <c r="W136" s="77" t="n">
        <v>0.036</v>
      </c>
      <c r="X136" s="77" t="n">
        <v>0.036</v>
      </c>
      <c r="Y136" s="77" t="n">
        <v>0.036</v>
      </c>
      <c r="Z136" s="77" t="n">
        <v>0.03879</v>
      </c>
      <c r="AA136" s="77" t="n">
        <v>0.04166</v>
      </c>
      <c r="AB136" s="77" t="n">
        <v>0.036</v>
      </c>
      <c r="AC136" s="77" t="n">
        <v>0.04261</v>
      </c>
      <c r="AD136" s="77" t="n">
        <v>0.04677</v>
      </c>
      <c r="AE136" s="77" t="n">
        <v>0.036</v>
      </c>
      <c r="AF136" s="77" t="n">
        <v>0.036</v>
      </c>
      <c r="AG136" s="77" t="n">
        <v>0.036</v>
      </c>
      <c r="AH136" s="77" t="n">
        <v>0.03913</v>
      </c>
      <c r="AI136" s="77" t="n">
        <v>0.0253</v>
      </c>
      <c r="AJ136" s="77" t="n">
        <v>0.02776</v>
      </c>
      <c r="AK136" s="77" t="n">
        <v>0.03926</v>
      </c>
      <c r="AL136" s="77" t="n">
        <v>0.05841</v>
      </c>
      <c r="AM136" s="77" t="n">
        <v>0.03623</v>
      </c>
      <c r="AN136" s="77" t="n">
        <v>0.04223</v>
      </c>
      <c r="AO136" s="77" t="n">
        <v>0.04264</v>
      </c>
      <c r="AP136" s="77" t="n">
        <v>0.04569</v>
      </c>
      <c r="AQ136" s="77" t="n">
        <v>0.03892</v>
      </c>
      <c r="AR136" s="77" t="n">
        <v>0.05505</v>
      </c>
      <c r="AS136" s="77" t="n">
        <v>0.02495</v>
      </c>
      <c r="AT136" s="77" t="n">
        <v>0.04251</v>
      </c>
      <c r="AU136" s="77" t="n">
        <v>0.05812</v>
      </c>
      <c r="AV136" s="77" t="n">
        <v>0.04204</v>
      </c>
      <c r="AW136" s="77" t="n">
        <v>0.03883</v>
      </c>
      <c r="AX136" s="77" t="n">
        <v>0.05799</v>
      </c>
      <c r="AY136" s="77" t="n">
        <v>0.03701</v>
      </c>
      <c r="AZ136" s="77" t="n">
        <v>0.03775</v>
      </c>
      <c r="BA136" s="77" t="n">
        <v>0.03967</v>
      </c>
      <c r="BB136" s="77" t="n">
        <v>0.05909</v>
      </c>
      <c r="BC136" s="77" t="n">
        <v>0.03407</v>
      </c>
      <c r="BD136" s="78"/>
      <c r="BE136" s="76"/>
    </row>
    <row r="137" customFormat="false" ht="15" hidden="false" customHeight="false" outlineLevel="0" collapsed="false">
      <c r="A137" s="67" t="n">
        <f aca="false">A136+1</f>
        <v>135</v>
      </c>
      <c r="B137" s="79" t="n">
        <v>125</v>
      </c>
      <c r="C137" s="80" t="n">
        <v>0.03605</v>
      </c>
      <c r="D137" s="80" t="n">
        <v>0.03605</v>
      </c>
      <c r="E137" s="80" t="n">
        <v>0.03605</v>
      </c>
      <c r="F137" s="80" t="n">
        <v>0.03594</v>
      </c>
      <c r="G137" s="80" t="n">
        <v>0.04041</v>
      </c>
      <c r="H137" s="80" t="n">
        <v>0.03605</v>
      </c>
      <c r="I137" s="80" t="n">
        <v>0.03719</v>
      </c>
      <c r="J137" s="80" t="n">
        <v>0.03603</v>
      </c>
      <c r="K137" s="80" t="n">
        <v>0.03605</v>
      </c>
      <c r="L137" s="80" t="n">
        <v>0.03605</v>
      </c>
      <c r="M137" s="80" t="n">
        <v>0.03605</v>
      </c>
      <c r="N137" s="80" t="n">
        <v>0.03605</v>
      </c>
      <c r="O137" s="80" t="n">
        <v>0.03605</v>
      </c>
      <c r="P137" s="80" t="n">
        <v>0.04252</v>
      </c>
      <c r="Q137" s="80" t="n">
        <v>0.04294</v>
      </c>
      <c r="R137" s="80" t="n">
        <v>0.03605</v>
      </c>
      <c r="S137" s="80" t="n">
        <v>0.03605</v>
      </c>
      <c r="T137" s="80" t="n">
        <v>0.03605</v>
      </c>
      <c r="U137" s="80" t="n">
        <v>0.02535</v>
      </c>
      <c r="V137" s="80" t="n">
        <v>0.03605</v>
      </c>
      <c r="W137" s="80" t="n">
        <v>0.03605</v>
      </c>
      <c r="X137" s="80" t="n">
        <v>0.03605</v>
      </c>
      <c r="Y137" s="80" t="n">
        <v>0.03605</v>
      </c>
      <c r="Z137" s="80" t="n">
        <v>0.03881</v>
      </c>
      <c r="AA137" s="80" t="n">
        <v>0.04166</v>
      </c>
      <c r="AB137" s="80" t="n">
        <v>0.03605</v>
      </c>
      <c r="AC137" s="80" t="n">
        <v>0.04261</v>
      </c>
      <c r="AD137" s="80" t="n">
        <v>0.04673</v>
      </c>
      <c r="AE137" s="80" t="n">
        <v>0.03605</v>
      </c>
      <c r="AF137" s="80" t="n">
        <v>0.03605</v>
      </c>
      <c r="AG137" s="80" t="n">
        <v>0.03605</v>
      </c>
      <c r="AH137" s="80" t="n">
        <v>0.03915</v>
      </c>
      <c r="AI137" s="80" t="n">
        <v>0.02535</v>
      </c>
      <c r="AJ137" s="80" t="n">
        <v>0.02788</v>
      </c>
      <c r="AK137" s="80" t="n">
        <v>0.03928</v>
      </c>
      <c r="AL137" s="80" t="n">
        <v>0.05836</v>
      </c>
      <c r="AM137" s="80" t="n">
        <v>0.03628</v>
      </c>
      <c r="AN137" s="80" t="n">
        <v>0.04223</v>
      </c>
      <c r="AO137" s="80" t="n">
        <v>0.04264</v>
      </c>
      <c r="AP137" s="80" t="n">
        <v>0.04566</v>
      </c>
      <c r="AQ137" s="80" t="n">
        <v>0.03894</v>
      </c>
      <c r="AR137" s="80" t="n">
        <v>0.05503</v>
      </c>
      <c r="AS137" s="80" t="n">
        <v>0.02501</v>
      </c>
      <c r="AT137" s="80" t="n">
        <v>0.0425</v>
      </c>
      <c r="AU137" s="80" t="n">
        <v>0.05807</v>
      </c>
      <c r="AV137" s="80" t="n">
        <v>0.04204</v>
      </c>
      <c r="AW137" s="80" t="n">
        <v>0.03885</v>
      </c>
      <c r="AX137" s="80" t="n">
        <v>0.05794</v>
      </c>
      <c r="AY137" s="80" t="n">
        <v>0.03705</v>
      </c>
      <c r="AZ137" s="80" t="n">
        <v>0.03779</v>
      </c>
      <c r="BA137" s="80" t="n">
        <v>0.03969</v>
      </c>
      <c r="BB137" s="80" t="n">
        <v>0.05904</v>
      </c>
      <c r="BC137" s="80" t="n">
        <v>0.03414</v>
      </c>
      <c r="BD137" s="78"/>
      <c r="BE137" s="76"/>
    </row>
    <row r="138" customFormat="false" ht="15" hidden="false" customHeight="false" outlineLevel="0" collapsed="false">
      <c r="A138" s="67" t="n">
        <f aca="false">A137+1</f>
        <v>136</v>
      </c>
      <c r="B138" s="76" t="n">
        <v>126</v>
      </c>
      <c r="C138" s="77" t="n">
        <v>0.0361</v>
      </c>
      <c r="D138" s="77" t="n">
        <v>0.0361</v>
      </c>
      <c r="E138" s="77" t="n">
        <v>0.0361</v>
      </c>
      <c r="F138" s="77" t="n">
        <v>0.03599</v>
      </c>
      <c r="G138" s="77" t="n">
        <v>0.04042</v>
      </c>
      <c r="H138" s="77" t="n">
        <v>0.0361</v>
      </c>
      <c r="I138" s="77" t="n">
        <v>0.03723</v>
      </c>
      <c r="J138" s="77" t="n">
        <v>0.03607</v>
      </c>
      <c r="K138" s="77" t="n">
        <v>0.0361</v>
      </c>
      <c r="L138" s="77" t="n">
        <v>0.0361</v>
      </c>
      <c r="M138" s="77" t="n">
        <v>0.0361</v>
      </c>
      <c r="N138" s="77" t="n">
        <v>0.0361</v>
      </c>
      <c r="O138" s="77" t="n">
        <v>0.0361</v>
      </c>
      <c r="P138" s="77" t="n">
        <v>0.04252</v>
      </c>
      <c r="Q138" s="77" t="n">
        <v>0.04293</v>
      </c>
      <c r="R138" s="77" t="n">
        <v>0.0361</v>
      </c>
      <c r="S138" s="77" t="n">
        <v>0.0361</v>
      </c>
      <c r="T138" s="77" t="n">
        <v>0.0361</v>
      </c>
      <c r="U138" s="77" t="n">
        <v>0.02541</v>
      </c>
      <c r="V138" s="77" t="n">
        <v>0.0361</v>
      </c>
      <c r="W138" s="77" t="n">
        <v>0.0361</v>
      </c>
      <c r="X138" s="77" t="n">
        <v>0.0361</v>
      </c>
      <c r="Y138" s="77" t="n">
        <v>0.0361</v>
      </c>
      <c r="Z138" s="77" t="n">
        <v>0.03884</v>
      </c>
      <c r="AA138" s="77" t="n">
        <v>0.04166</v>
      </c>
      <c r="AB138" s="77" t="n">
        <v>0.0361</v>
      </c>
      <c r="AC138" s="77" t="n">
        <v>0.0426</v>
      </c>
      <c r="AD138" s="77" t="n">
        <v>0.0467</v>
      </c>
      <c r="AE138" s="77" t="n">
        <v>0.0361</v>
      </c>
      <c r="AF138" s="77" t="n">
        <v>0.0361</v>
      </c>
      <c r="AG138" s="77" t="n">
        <v>0.0361</v>
      </c>
      <c r="AH138" s="77" t="n">
        <v>0.03917</v>
      </c>
      <c r="AI138" s="77" t="n">
        <v>0.02541</v>
      </c>
      <c r="AJ138" s="77" t="n">
        <v>0.02799</v>
      </c>
      <c r="AK138" s="77" t="n">
        <v>0.0393</v>
      </c>
      <c r="AL138" s="77" t="n">
        <v>0.05831</v>
      </c>
      <c r="AM138" s="77" t="n">
        <v>0.03632</v>
      </c>
      <c r="AN138" s="77" t="n">
        <v>0.04223</v>
      </c>
      <c r="AO138" s="77" t="n">
        <v>0.04263</v>
      </c>
      <c r="AP138" s="77" t="n">
        <v>0.04563</v>
      </c>
      <c r="AQ138" s="77" t="n">
        <v>0.03897</v>
      </c>
      <c r="AR138" s="77" t="n">
        <v>0.055</v>
      </c>
      <c r="AS138" s="77" t="n">
        <v>0.02506</v>
      </c>
      <c r="AT138" s="77" t="n">
        <v>0.0425</v>
      </c>
      <c r="AU138" s="77" t="n">
        <v>0.05802</v>
      </c>
      <c r="AV138" s="77" t="n">
        <v>0.04204</v>
      </c>
      <c r="AW138" s="77" t="n">
        <v>0.03888</v>
      </c>
      <c r="AX138" s="77" t="n">
        <v>0.05789</v>
      </c>
      <c r="AY138" s="77" t="n">
        <v>0.03709</v>
      </c>
      <c r="AZ138" s="77" t="n">
        <v>0.03782</v>
      </c>
      <c r="BA138" s="77" t="n">
        <v>0.03971</v>
      </c>
      <c r="BB138" s="77" t="n">
        <v>0.05898</v>
      </c>
      <c r="BC138" s="77" t="n">
        <v>0.0342</v>
      </c>
      <c r="BD138" s="78"/>
      <c r="BE138" s="76"/>
    </row>
    <row r="139" customFormat="false" ht="15" hidden="false" customHeight="false" outlineLevel="0" collapsed="false">
      <c r="A139" s="67" t="n">
        <f aca="false">A138+1</f>
        <v>137</v>
      </c>
      <c r="B139" s="76" t="n">
        <v>127</v>
      </c>
      <c r="C139" s="77" t="n">
        <v>0.03614</v>
      </c>
      <c r="D139" s="77" t="n">
        <v>0.03614</v>
      </c>
      <c r="E139" s="77" t="n">
        <v>0.03614</v>
      </c>
      <c r="F139" s="77" t="n">
        <v>0.03604</v>
      </c>
      <c r="G139" s="77" t="n">
        <v>0.04043</v>
      </c>
      <c r="H139" s="77" t="n">
        <v>0.03614</v>
      </c>
      <c r="I139" s="77" t="n">
        <v>0.03727</v>
      </c>
      <c r="J139" s="77" t="n">
        <v>0.03612</v>
      </c>
      <c r="K139" s="77" t="n">
        <v>0.03614</v>
      </c>
      <c r="L139" s="77" t="n">
        <v>0.03614</v>
      </c>
      <c r="M139" s="77" t="n">
        <v>0.03614</v>
      </c>
      <c r="N139" s="77" t="n">
        <v>0.03614</v>
      </c>
      <c r="O139" s="77" t="n">
        <v>0.03614</v>
      </c>
      <c r="P139" s="77" t="n">
        <v>0.04251</v>
      </c>
      <c r="Q139" s="77" t="n">
        <v>0.04292</v>
      </c>
      <c r="R139" s="77" t="n">
        <v>0.03614</v>
      </c>
      <c r="S139" s="77" t="n">
        <v>0.03614</v>
      </c>
      <c r="T139" s="77" t="n">
        <v>0.03614</v>
      </c>
      <c r="U139" s="77" t="n">
        <v>0.02546</v>
      </c>
      <c r="V139" s="77" t="n">
        <v>0.03614</v>
      </c>
      <c r="W139" s="77" t="n">
        <v>0.03614</v>
      </c>
      <c r="X139" s="77" t="n">
        <v>0.03614</v>
      </c>
      <c r="Y139" s="77" t="n">
        <v>0.03614</v>
      </c>
      <c r="Z139" s="77" t="n">
        <v>0.03886</v>
      </c>
      <c r="AA139" s="77" t="n">
        <v>0.04166</v>
      </c>
      <c r="AB139" s="77" t="n">
        <v>0.03614</v>
      </c>
      <c r="AC139" s="77" t="n">
        <v>0.0426</v>
      </c>
      <c r="AD139" s="77" t="n">
        <v>0.04666</v>
      </c>
      <c r="AE139" s="77" t="n">
        <v>0.03614</v>
      </c>
      <c r="AF139" s="77" t="n">
        <v>0.03614</v>
      </c>
      <c r="AG139" s="77" t="n">
        <v>0.03614</v>
      </c>
      <c r="AH139" s="77" t="n">
        <v>0.03919</v>
      </c>
      <c r="AI139" s="77" t="n">
        <v>0.02546</v>
      </c>
      <c r="AJ139" s="77" t="n">
        <v>0.0281</v>
      </c>
      <c r="AK139" s="77" t="n">
        <v>0.03932</v>
      </c>
      <c r="AL139" s="77" t="n">
        <v>0.05826</v>
      </c>
      <c r="AM139" s="77" t="n">
        <v>0.03637</v>
      </c>
      <c r="AN139" s="77" t="n">
        <v>0.04223</v>
      </c>
      <c r="AO139" s="77" t="n">
        <v>0.04263</v>
      </c>
      <c r="AP139" s="77" t="n">
        <v>0.0456</v>
      </c>
      <c r="AQ139" s="77" t="n">
        <v>0.03899</v>
      </c>
      <c r="AR139" s="77" t="n">
        <v>0.05498</v>
      </c>
      <c r="AS139" s="77" t="n">
        <v>0.02512</v>
      </c>
      <c r="AT139" s="77" t="n">
        <v>0.04249</v>
      </c>
      <c r="AU139" s="77" t="n">
        <v>0.05798</v>
      </c>
      <c r="AV139" s="77" t="n">
        <v>0.04204</v>
      </c>
      <c r="AW139" s="77" t="n">
        <v>0.0389</v>
      </c>
      <c r="AX139" s="77" t="n">
        <v>0.05785</v>
      </c>
      <c r="AY139" s="77" t="n">
        <v>0.03713</v>
      </c>
      <c r="AZ139" s="77" t="n">
        <v>0.03785</v>
      </c>
      <c r="BA139" s="77" t="n">
        <v>0.03973</v>
      </c>
      <c r="BB139" s="77" t="n">
        <v>0.05892</v>
      </c>
      <c r="BC139" s="77" t="n">
        <v>0.03426</v>
      </c>
      <c r="BD139" s="78"/>
      <c r="BE139" s="76"/>
    </row>
    <row r="140" customFormat="false" ht="15" hidden="false" customHeight="false" outlineLevel="0" collapsed="false">
      <c r="A140" s="67" t="n">
        <f aca="false">A139+1</f>
        <v>138</v>
      </c>
      <c r="B140" s="76" t="n">
        <v>128</v>
      </c>
      <c r="C140" s="77" t="n">
        <v>0.03619</v>
      </c>
      <c r="D140" s="77" t="n">
        <v>0.03619</v>
      </c>
      <c r="E140" s="77" t="n">
        <v>0.03619</v>
      </c>
      <c r="F140" s="77" t="n">
        <v>0.03609</v>
      </c>
      <c r="G140" s="77" t="n">
        <v>0.04044</v>
      </c>
      <c r="H140" s="77" t="n">
        <v>0.03619</v>
      </c>
      <c r="I140" s="77" t="n">
        <v>0.03731</v>
      </c>
      <c r="J140" s="77" t="n">
        <v>0.03617</v>
      </c>
      <c r="K140" s="77" t="n">
        <v>0.03619</v>
      </c>
      <c r="L140" s="77" t="n">
        <v>0.03619</v>
      </c>
      <c r="M140" s="77" t="n">
        <v>0.03619</v>
      </c>
      <c r="N140" s="77" t="n">
        <v>0.03619</v>
      </c>
      <c r="O140" s="77" t="n">
        <v>0.03619</v>
      </c>
      <c r="P140" s="77" t="n">
        <v>0.04251</v>
      </c>
      <c r="Q140" s="77" t="n">
        <v>0.04291</v>
      </c>
      <c r="R140" s="77" t="n">
        <v>0.03619</v>
      </c>
      <c r="S140" s="77" t="n">
        <v>0.03619</v>
      </c>
      <c r="T140" s="77" t="n">
        <v>0.03619</v>
      </c>
      <c r="U140" s="77" t="n">
        <v>0.02551</v>
      </c>
      <c r="V140" s="77" t="n">
        <v>0.03619</v>
      </c>
      <c r="W140" s="77" t="n">
        <v>0.03619</v>
      </c>
      <c r="X140" s="77" t="n">
        <v>0.03619</v>
      </c>
      <c r="Y140" s="77" t="n">
        <v>0.03619</v>
      </c>
      <c r="Z140" s="77" t="n">
        <v>0.03889</v>
      </c>
      <c r="AA140" s="77" t="n">
        <v>0.04167</v>
      </c>
      <c r="AB140" s="77" t="n">
        <v>0.03619</v>
      </c>
      <c r="AC140" s="77" t="n">
        <v>0.04259</v>
      </c>
      <c r="AD140" s="77" t="n">
        <v>0.04662</v>
      </c>
      <c r="AE140" s="77" t="n">
        <v>0.03619</v>
      </c>
      <c r="AF140" s="77" t="n">
        <v>0.03619</v>
      </c>
      <c r="AG140" s="77" t="n">
        <v>0.03619</v>
      </c>
      <c r="AH140" s="77" t="n">
        <v>0.03922</v>
      </c>
      <c r="AI140" s="77" t="n">
        <v>0.02551</v>
      </c>
      <c r="AJ140" s="77" t="n">
        <v>0.02821</v>
      </c>
      <c r="AK140" s="77" t="n">
        <v>0.03934</v>
      </c>
      <c r="AL140" s="77" t="n">
        <v>0.05821</v>
      </c>
      <c r="AM140" s="77" t="n">
        <v>0.03641</v>
      </c>
      <c r="AN140" s="77" t="n">
        <v>0.04222</v>
      </c>
      <c r="AO140" s="77" t="n">
        <v>0.04262</v>
      </c>
      <c r="AP140" s="77" t="n">
        <v>0.04557</v>
      </c>
      <c r="AQ140" s="77" t="n">
        <v>0.03902</v>
      </c>
      <c r="AR140" s="77" t="n">
        <v>0.05496</v>
      </c>
      <c r="AS140" s="77" t="n">
        <v>0.02517</v>
      </c>
      <c r="AT140" s="77" t="n">
        <v>0.04249</v>
      </c>
      <c r="AU140" s="77" t="n">
        <v>0.05793</v>
      </c>
      <c r="AV140" s="77" t="n">
        <v>0.04204</v>
      </c>
      <c r="AW140" s="77" t="n">
        <v>0.03893</v>
      </c>
      <c r="AX140" s="77" t="n">
        <v>0.0578</v>
      </c>
      <c r="AY140" s="77" t="n">
        <v>0.03717</v>
      </c>
      <c r="AZ140" s="77" t="n">
        <v>0.03789</v>
      </c>
      <c r="BA140" s="77" t="n">
        <v>0.03974</v>
      </c>
      <c r="BB140" s="77" t="n">
        <v>0.05887</v>
      </c>
      <c r="BC140" s="77" t="n">
        <v>0.03432</v>
      </c>
      <c r="BD140" s="78"/>
      <c r="BE140" s="76"/>
    </row>
    <row r="141" customFormat="false" ht="15" hidden="false" customHeight="false" outlineLevel="0" collapsed="false">
      <c r="A141" s="67" t="n">
        <f aca="false">A140+1</f>
        <v>139</v>
      </c>
      <c r="B141" s="76" t="n">
        <v>129</v>
      </c>
      <c r="C141" s="77" t="n">
        <v>0.03623</v>
      </c>
      <c r="D141" s="77" t="n">
        <v>0.03623</v>
      </c>
      <c r="E141" s="77" t="n">
        <v>0.03623</v>
      </c>
      <c r="F141" s="77" t="n">
        <v>0.03613</v>
      </c>
      <c r="G141" s="77" t="n">
        <v>0.04046</v>
      </c>
      <c r="H141" s="77" t="n">
        <v>0.03623</v>
      </c>
      <c r="I141" s="77" t="n">
        <v>0.03734</v>
      </c>
      <c r="J141" s="77" t="n">
        <v>0.03621</v>
      </c>
      <c r="K141" s="77" t="n">
        <v>0.03623</v>
      </c>
      <c r="L141" s="77" t="n">
        <v>0.03623</v>
      </c>
      <c r="M141" s="77" t="n">
        <v>0.03623</v>
      </c>
      <c r="N141" s="77" t="n">
        <v>0.03623</v>
      </c>
      <c r="O141" s="77" t="n">
        <v>0.03623</v>
      </c>
      <c r="P141" s="77" t="n">
        <v>0.04251</v>
      </c>
      <c r="Q141" s="77" t="n">
        <v>0.04291</v>
      </c>
      <c r="R141" s="77" t="n">
        <v>0.03623</v>
      </c>
      <c r="S141" s="77" t="n">
        <v>0.03623</v>
      </c>
      <c r="T141" s="77" t="n">
        <v>0.03623</v>
      </c>
      <c r="U141" s="77" t="n">
        <v>0.02556</v>
      </c>
      <c r="V141" s="77" t="n">
        <v>0.03623</v>
      </c>
      <c r="W141" s="77" t="n">
        <v>0.03623</v>
      </c>
      <c r="X141" s="77" t="n">
        <v>0.03623</v>
      </c>
      <c r="Y141" s="77" t="n">
        <v>0.03623</v>
      </c>
      <c r="Z141" s="77" t="n">
        <v>0.03891</v>
      </c>
      <c r="AA141" s="77" t="n">
        <v>0.04167</v>
      </c>
      <c r="AB141" s="77" t="n">
        <v>0.03623</v>
      </c>
      <c r="AC141" s="77" t="n">
        <v>0.04259</v>
      </c>
      <c r="AD141" s="77" t="n">
        <v>0.04659</v>
      </c>
      <c r="AE141" s="77" t="n">
        <v>0.03623</v>
      </c>
      <c r="AF141" s="77" t="n">
        <v>0.03623</v>
      </c>
      <c r="AG141" s="77" t="n">
        <v>0.03623</v>
      </c>
      <c r="AH141" s="77" t="n">
        <v>0.03924</v>
      </c>
      <c r="AI141" s="77" t="n">
        <v>0.02556</v>
      </c>
      <c r="AJ141" s="77" t="n">
        <v>0.02831</v>
      </c>
      <c r="AK141" s="77" t="n">
        <v>0.03936</v>
      </c>
      <c r="AL141" s="77" t="n">
        <v>0.05817</v>
      </c>
      <c r="AM141" s="77" t="n">
        <v>0.03646</v>
      </c>
      <c r="AN141" s="77" t="n">
        <v>0.04222</v>
      </c>
      <c r="AO141" s="77" t="n">
        <v>0.04262</v>
      </c>
      <c r="AP141" s="77" t="n">
        <v>0.04555</v>
      </c>
      <c r="AQ141" s="77" t="n">
        <v>0.03904</v>
      </c>
      <c r="AR141" s="77" t="n">
        <v>0.05493</v>
      </c>
      <c r="AS141" s="77" t="n">
        <v>0.02522</v>
      </c>
      <c r="AT141" s="77" t="n">
        <v>0.04249</v>
      </c>
      <c r="AU141" s="77" t="n">
        <v>0.05788</v>
      </c>
      <c r="AV141" s="77" t="n">
        <v>0.04204</v>
      </c>
      <c r="AW141" s="77" t="n">
        <v>0.03895</v>
      </c>
      <c r="AX141" s="77" t="n">
        <v>0.05776</v>
      </c>
      <c r="AY141" s="77" t="n">
        <v>0.0372</v>
      </c>
      <c r="AZ141" s="77" t="n">
        <v>0.03792</v>
      </c>
      <c r="BA141" s="77" t="n">
        <v>0.03976</v>
      </c>
      <c r="BB141" s="77" t="n">
        <v>0.05882</v>
      </c>
      <c r="BC141" s="77" t="n">
        <v>0.03438</v>
      </c>
      <c r="BD141" s="78"/>
      <c r="BE141" s="76"/>
    </row>
    <row r="142" customFormat="false" ht="15" hidden="false" customHeight="false" outlineLevel="0" collapsed="false">
      <c r="A142" s="67" t="n">
        <f aca="false">A141+1</f>
        <v>140</v>
      </c>
      <c r="B142" s="79" t="n">
        <v>130</v>
      </c>
      <c r="C142" s="80" t="n">
        <v>0.03628</v>
      </c>
      <c r="D142" s="80" t="n">
        <v>0.03628</v>
      </c>
      <c r="E142" s="80" t="n">
        <v>0.03628</v>
      </c>
      <c r="F142" s="80" t="n">
        <v>0.03618</v>
      </c>
      <c r="G142" s="80" t="n">
        <v>0.04047</v>
      </c>
      <c r="H142" s="80" t="n">
        <v>0.03628</v>
      </c>
      <c r="I142" s="80" t="n">
        <v>0.03738</v>
      </c>
      <c r="J142" s="80" t="n">
        <v>0.03626</v>
      </c>
      <c r="K142" s="80" t="n">
        <v>0.03628</v>
      </c>
      <c r="L142" s="80" t="n">
        <v>0.03628</v>
      </c>
      <c r="M142" s="80" t="n">
        <v>0.03628</v>
      </c>
      <c r="N142" s="80" t="n">
        <v>0.03628</v>
      </c>
      <c r="O142" s="80" t="n">
        <v>0.03628</v>
      </c>
      <c r="P142" s="80" t="n">
        <v>0.0425</v>
      </c>
      <c r="Q142" s="80" t="n">
        <v>0.0429</v>
      </c>
      <c r="R142" s="80" t="n">
        <v>0.03628</v>
      </c>
      <c r="S142" s="80" t="n">
        <v>0.03628</v>
      </c>
      <c r="T142" s="80" t="n">
        <v>0.03628</v>
      </c>
      <c r="U142" s="80" t="n">
        <v>0.02561</v>
      </c>
      <c r="V142" s="80" t="n">
        <v>0.03628</v>
      </c>
      <c r="W142" s="80" t="n">
        <v>0.03628</v>
      </c>
      <c r="X142" s="80" t="n">
        <v>0.03628</v>
      </c>
      <c r="Y142" s="80" t="n">
        <v>0.03628</v>
      </c>
      <c r="Z142" s="80" t="n">
        <v>0.03894</v>
      </c>
      <c r="AA142" s="80" t="n">
        <v>0.04167</v>
      </c>
      <c r="AB142" s="80" t="n">
        <v>0.03628</v>
      </c>
      <c r="AC142" s="80" t="n">
        <v>0.04259</v>
      </c>
      <c r="AD142" s="80" t="n">
        <v>0.04655</v>
      </c>
      <c r="AE142" s="80" t="n">
        <v>0.03628</v>
      </c>
      <c r="AF142" s="80" t="n">
        <v>0.03628</v>
      </c>
      <c r="AG142" s="80" t="n">
        <v>0.03628</v>
      </c>
      <c r="AH142" s="80" t="n">
        <v>0.03926</v>
      </c>
      <c r="AI142" s="80" t="n">
        <v>0.02561</v>
      </c>
      <c r="AJ142" s="80" t="n">
        <v>0.02842</v>
      </c>
      <c r="AK142" s="80" t="n">
        <v>0.03938</v>
      </c>
      <c r="AL142" s="80" t="n">
        <v>0.05812</v>
      </c>
      <c r="AM142" s="80" t="n">
        <v>0.0365</v>
      </c>
      <c r="AN142" s="80" t="n">
        <v>0.04222</v>
      </c>
      <c r="AO142" s="80" t="n">
        <v>0.04261</v>
      </c>
      <c r="AP142" s="80" t="n">
        <v>0.04552</v>
      </c>
      <c r="AQ142" s="80" t="n">
        <v>0.03906</v>
      </c>
      <c r="AR142" s="80" t="n">
        <v>0.05491</v>
      </c>
      <c r="AS142" s="80" t="n">
        <v>0.02528</v>
      </c>
      <c r="AT142" s="80" t="n">
        <v>0.04248</v>
      </c>
      <c r="AU142" s="80" t="n">
        <v>0.05784</v>
      </c>
      <c r="AV142" s="80" t="n">
        <v>0.04204</v>
      </c>
      <c r="AW142" s="80" t="n">
        <v>0.03897</v>
      </c>
      <c r="AX142" s="80" t="n">
        <v>0.05771</v>
      </c>
      <c r="AY142" s="80" t="n">
        <v>0.03724</v>
      </c>
      <c r="AZ142" s="80" t="n">
        <v>0.03795</v>
      </c>
      <c r="BA142" s="80" t="n">
        <v>0.03978</v>
      </c>
      <c r="BB142" s="80" t="n">
        <v>0.05876</v>
      </c>
      <c r="BC142" s="80" t="n">
        <v>0.03444</v>
      </c>
      <c r="BD142" s="78"/>
      <c r="BE142" s="76"/>
    </row>
    <row r="143" customFormat="false" ht="15" hidden="false" customHeight="false" outlineLevel="0" collapsed="false">
      <c r="A143" s="67" t="n">
        <f aca="false">A142+1</f>
        <v>141</v>
      </c>
      <c r="B143" s="76" t="n">
        <v>131</v>
      </c>
      <c r="C143" s="77" t="n">
        <v>0.03632</v>
      </c>
      <c r="D143" s="77" t="n">
        <v>0.03632</v>
      </c>
      <c r="E143" s="77" t="n">
        <v>0.03632</v>
      </c>
      <c r="F143" s="77" t="n">
        <v>0.03622</v>
      </c>
      <c r="G143" s="77" t="n">
        <v>0.04048</v>
      </c>
      <c r="H143" s="77" t="n">
        <v>0.03632</v>
      </c>
      <c r="I143" s="77" t="n">
        <v>0.03741</v>
      </c>
      <c r="J143" s="77" t="n">
        <v>0.0363</v>
      </c>
      <c r="K143" s="77" t="n">
        <v>0.03632</v>
      </c>
      <c r="L143" s="77" t="n">
        <v>0.03632</v>
      </c>
      <c r="M143" s="77" t="n">
        <v>0.03632</v>
      </c>
      <c r="N143" s="77" t="n">
        <v>0.03632</v>
      </c>
      <c r="O143" s="77" t="n">
        <v>0.03632</v>
      </c>
      <c r="P143" s="77" t="n">
        <v>0.0425</v>
      </c>
      <c r="Q143" s="77" t="n">
        <v>0.04289</v>
      </c>
      <c r="R143" s="77" t="n">
        <v>0.03632</v>
      </c>
      <c r="S143" s="77" t="n">
        <v>0.03632</v>
      </c>
      <c r="T143" s="77" t="n">
        <v>0.03632</v>
      </c>
      <c r="U143" s="77" t="n">
        <v>0.02566</v>
      </c>
      <c r="V143" s="77" t="n">
        <v>0.03632</v>
      </c>
      <c r="W143" s="77" t="n">
        <v>0.03632</v>
      </c>
      <c r="X143" s="77" t="n">
        <v>0.03632</v>
      </c>
      <c r="Y143" s="77" t="n">
        <v>0.03632</v>
      </c>
      <c r="Z143" s="77" t="n">
        <v>0.03896</v>
      </c>
      <c r="AA143" s="77" t="n">
        <v>0.04167</v>
      </c>
      <c r="AB143" s="77" t="n">
        <v>0.03632</v>
      </c>
      <c r="AC143" s="77" t="n">
        <v>0.04258</v>
      </c>
      <c r="AD143" s="77" t="n">
        <v>0.04652</v>
      </c>
      <c r="AE143" s="77" t="n">
        <v>0.03632</v>
      </c>
      <c r="AF143" s="77" t="n">
        <v>0.03632</v>
      </c>
      <c r="AG143" s="77" t="n">
        <v>0.03632</v>
      </c>
      <c r="AH143" s="77" t="n">
        <v>0.03928</v>
      </c>
      <c r="AI143" s="77" t="n">
        <v>0.02566</v>
      </c>
      <c r="AJ143" s="77" t="n">
        <v>0.02852</v>
      </c>
      <c r="AK143" s="77" t="n">
        <v>0.0394</v>
      </c>
      <c r="AL143" s="77" t="n">
        <v>0.05807</v>
      </c>
      <c r="AM143" s="77" t="n">
        <v>0.03654</v>
      </c>
      <c r="AN143" s="77" t="n">
        <v>0.04222</v>
      </c>
      <c r="AO143" s="77" t="n">
        <v>0.04261</v>
      </c>
      <c r="AP143" s="77" t="n">
        <v>0.04549</v>
      </c>
      <c r="AQ143" s="77" t="n">
        <v>0.03908</v>
      </c>
      <c r="AR143" s="77" t="n">
        <v>0.05489</v>
      </c>
      <c r="AS143" s="77" t="n">
        <v>0.02533</v>
      </c>
      <c r="AT143" s="77" t="n">
        <v>0.04248</v>
      </c>
      <c r="AU143" s="77" t="n">
        <v>0.05779</v>
      </c>
      <c r="AV143" s="77" t="n">
        <v>0.04204</v>
      </c>
      <c r="AW143" s="77" t="n">
        <v>0.039</v>
      </c>
      <c r="AX143" s="77" t="n">
        <v>0.05767</v>
      </c>
      <c r="AY143" s="77" t="n">
        <v>0.03728</v>
      </c>
      <c r="AZ143" s="77" t="n">
        <v>0.03798</v>
      </c>
      <c r="BA143" s="77" t="n">
        <v>0.0398</v>
      </c>
      <c r="BB143" s="77" t="n">
        <v>0.05871</v>
      </c>
      <c r="BC143" s="77" t="n">
        <v>0.0345</v>
      </c>
      <c r="BD143" s="78"/>
      <c r="BE143" s="76"/>
    </row>
    <row r="144" customFormat="false" ht="15" hidden="false" customHeight="false" outlineLevel="0" collapsed="false">
      <c r="A144" s="67" t="n">
        <f aca="false">A143+1</f>
        <v>142</v>
      </c>
      <c r="B144" s="76" t="n">
        <v>132</v>
      </c>
      <c r="C144" s="77" t="n">
        <v>0.03636</v>
      </c>
      <c r="D144" s="77" t="n">
        <v>0.03636</v>
      </c>
      <c r="E144" s="77" t="n">
        <v>0.03636</v>
      </c>
      <c r="F144" s="77" t="n">
        <v>0.03626</v>
      </c>
      <c r="G144" s="77" t="n">
        <v>0.04049</v>
      </c>
      <c r="H144" s="77" t="n">
        <v>0.03636</v>
      </c>
      <c r="I144" s="77" t="n">
        <v>0.03745</v>
      </c>
      <c r="J144" s="77" t="n">
        <v>0.03634</v>
      </c>
      <c r="K144" s="77" t="n">
        <v>0.03636</v>
      </c>
      <c r="L144" s="77" t="n">
        <v>0.03636</v>
      </c>
      <c r="M144" s="77" t="n">
        <v>0.03636</v>
      </c>
      <c r="N144" s="77" t="n">
        <v>0.03636</v>
      </c>
      <c r="O144" s="77" t="n">
        <v>0.03636</v>
      </c>
      <c r="P144" s="77" t="n">
        <v>0.04249</v>
      </c>
      <c r="Q144" s="77" t="n">
        <v>0.04289</v>
      </c>
      <c r="R144" s="77" t="n">
        <v>0.03636</v>
      </c>
      <c r="S144" s="77" t="n">
        <v>0.03636</v>
      </c>
      <c r="T144" s="77" t="n">
        <v>0.03636</v>
      </c>
      <c r="U144" s="77" t="n">
        <v>0.0257</v>
      </c>
      <c r="V144" s="77" t="n">
        <v>0.03636</v>
      </c>
      <c r="W144" s="77" t="n">
        <v>0.03636</v>
      </c>
      <c r="X144" s="77" t="n">
        <v>0.03636</v>
      </c>
      <c r="Y144" s="77" t="n">
        <v>0.03636</v>
      </c>
      <c r="Z144" s="77" t="n">
        <v>0.03898</v>
      </c>
      <c r="AA144" s="77" t="n">
        <v>0.04168</v>
      </c>
      <c r="AB144" s="77" t="n">
        <v>0.03636</v>
      </c>
      <c r="AC144" s="77" t="n">
        <v>0.04258</v>
      </c>
      <c r="AD144" s="77" t="n">
        <v>0.04648</v>
      </c>
      <c r="AE144" s="77" t="n">
        <v>0.03636</v>
      </c>
      <c r="AF144" s="77" t="n">
        <v>0.03636</v>
      </c>
      <c r="AG144" s="77" t="n">
        <v>0.03636</v>
      </c>
      <c r="AH144" s="77" t="n">
        <v>0.0393</v>
      </c>
      <c r="AI144" s="77" t="n">
        <v>0.0257</v>
      </c>
      <c r="AJ144" s="77" t="n">
        <v>0.02862</v>
      </c>
      <c r="AK144" s="77" t="n">
        <v>0.03942</v>
      </c>
      <c r="AL144" s="77" t="n">
        <v>0.05802</v>
      </c>
      <c r="AM144" s="77" t="n">
        <v>0.03658</v>
      </c>
      <c r="AN144" s="77" t="n">
        <v>0.04222</v>
      </c>
      <c r="AO144" s="77" t="n">
        <v>0.0426</v>
      </c>
      <c r="AP144" s="77" t="n">
        <v>0.04546</v>
      </c>
      <c r="AQ144" s="77" t="n">
        <v>0.03911</v>
      </c>
      <c r="AR144" s="77" t="n">
        <v>0.05487</v>
      </c>
      <c r="AS144" s="77" t="n">
        <v>0.02538</v>
      </c>
      <c r="AT144" s="77" t="n">
        <v>0.04247</v>
      </c>
      <c r="AU144" s="77" t="n">
        <v>0.05775</v>
      </c>
      <c r="AV144" s="77" t="n">
        <v>0.04204</v>
      </c>
      <c r="AW144" s="77" t="n">
        <v>0.03902</v>
      </c>
      <c r="AX144" s="77" t="n">
        <v>0.05762</v>
      </c>
      <c r="AY144" s="77" t="n">
        <v>0.03731</v>
      </c>
      <c r="AZ144" s="77" t="n">
        <v>0.03801</v>
      </c>
      <c r="BA144" s="77" t="n">
        <v>0.03981</v>
      </c>
      <c r="BB144" s="77" t="n">
        <v>0.05866</v>
      </c>
      <c r="BC144" s="77" t="n">
        <v>0.03455</v>
      </c>
      <c r="BD144" s="78"/>
      <c r="BE144" s="76"/>
    </row>
    <row r="145" customFormat="false" ht="15" hidden="false" customHeight="false" outlineLevel="0" collapsed="false">
      <c r="A145" s="67" t="n">
        <f aca="false">A144+1</f>
        <v>143</v>
      </c>
      <c r="B145" s="76" t="n">
        <v>133</v>
      </c>
      <c r="C145" s="77" t="n">
        <v>0.03641</v>
      </c>
      <c r="D145" s="77" t="n">
        <v>0.03641</v>
      </c>
      <c r="E145" s="77" t="n">
        <v>0.03641</v>
      </c>
      <c r="F145" s="77" t="n">
        <v>0.03631</v>
      </c>
      <c r="G145" s="77" t="n">
        <v>0.0405</v>
      </c>
      <c r="H145" s="77" t="n">
        <v>0.03641</v>
      </c>
      <c r="I145" s="77" t="n">
        <v>0.03748</v>
      </c>
      <c r="J145" s="77" t="n">
        <v>0.03639</v>
      </c>
      <c r="K145" s="77" t="n">
        <v>0.03641</v>
      </c>
      <c r="L145" s="77" t="n">
        <v>0.03641</v>
      </c>
      <c r="M145" s="77" t="n">
        <v>0.03641</v>
      </c>
      <c r="N145" s="77" t="n">
        <v>0.03641</v>
      </c>
      <c r="O145" s="77" t="n">
        <v>0.03641</v>
      </c>
      <c r="P145" s="77" t="n">
        <v>0.04249</v>
      </c>
      <c r="Q145" s="77" t="n">
        <v>0.04288</v>
      </c>
      <c r="R145" s="77" t="n">
        <v>0.03641</v>
      </c>
      <c r="S145" s="77" t="n">
        <v>0.03641</v>
      </c>
      <c r="T145" s="77" t="n">
        <v>0.03641</v>
      </c>
      <c r="U145" s="77" t="n">
        <v>0.02575</v>
      </c>
      <c r="V145" s="77" t="n">
        <v>0.03641</v>
      </c>
      <c r="W145" s="77" t="n">
        <v>0.03641</v>
      </c>
      <c r="X145" s="77" t="n">
        <v>0.03641</v>
      </c>
      <c r="Y145" s="77" t="n">
        <v>0.03641</v>
      </c>
      <c r="Z145" s="77" t="n">
        <v>0.039</v>
      </c>
      <c r="AA145" s="77" t="n">
        <v>0.04168</v>
      </c>
      <c r="AB145" s="77" t="n">
        <v>0.03641</v>
      </c>
      <c r="AC145" s="77" t="n">
        <v>0.04257</v>
      </c>
      <c r="AD145" s="77" t="n">
        <v>0.04645</v>
      </c>
      <c r="AE145" s="77" t="n">
        <v>0.03641</v>
      </c>
      <c r="AF145" s="77" t="n">
        <v>0.03641</v>
      </c>
      <c r="AG145" s="77" t="n">
        <v>0.03641</v>
      </c>
      <c r="AH145" s="77" t="n">
        <v>0.03932</v>
      </c>
      <c r="AI145" s="77" t="n">
        <v>0.02575</v>
      </c>
      <c r="AJ145" s="77" t="n">
        <v>0.02872</v>
      </c>
      <c r="AK145" s="77" t="n">
        <v>0.03944</v>
      </c>
      <c r="AL145" s="77" t="n">
        <v>0.05798</v>
      </c>
      <c r="AM145" s="77" t="n">
        <v>0.03662</v>
      </c>
      <c r="AN145" s="77" t="n">
        <v>0.04222</v>
      </c>
      <c r="AO145" s="77" t="n">
        <v>0.0426</v>
      </c>
      <c r="AP145" s="77" t="n">
        <v>0.04544</v>
      </c>
      <c r="AQ145" s="77" t="n">
        <v>0.03913</v>
      </c>
      <c r="AR145" s="77" t="n">
        <v>0.05484</v>
      </c>
      <c r="AS145" s="77" t="n">
        <v>0.02543</v>
      </c>
      <c r="AT145" s="77" t="n">
        <v>0.04247</v>
      </c>
      <c r="AU145" s="77" t="n">
        <v>0.05771</v>
      </c>
      <c r="AV145" s="77" t="n">
        <v>0.04204</v>
      </c>
      <c r="AW145" s="77" t="n">
        <v>0.03904</v>
      </c>
      <c r="AX145" s="77" t="n">
        <v>0.05758</v>
      </c>
      <c r="AY145" s="77" t="n">
        <v>0.03735</v>
      </c>
      <c r="AZ145" s="77" t="n">
        <v>0.03804</v>
      </c>
      <c r="BA145" s="77" t="n">
        <v>0.03983</v>
      </c>
      <c r="BB145" s="77" t="n">
        <v>0.05861</v>
      </c>
      <c r="BC145" s="77" t="n">
        <v>0.03461</v>
      </c>
      <c r="BD145" s="78"/>
      <c r="BE145" s="76"/>
    </row>
    <row r="146" customFormat="false" ht="15" hidden="false" customHeight="false" outlineLevel="0" collapsed="false">
      <c r="A146" s="67" t="n">
        <f aca="false">A145+1</f>
        <v>144</v>
      </c>
      <c r="B146" s="76" t="n">
        <v>134</v>
      </c>
      <c r="C146" s="77" t="n">
        <v>0.03645</v>
      </c>
      <c r="D146" s="77" t="n">
        <v>0.03645</v>
      </c>
      <c r="E146" s="77" t="n">
        <v>0.03645</v>
      </c>
      <c r="F146" s="77" t="n">
        <v>0.03635</v>
      </c>
      <c r="G146" s="77" t="n">
        <v>0.04051</v>
      </c>
      <c r="H146" s="77" t="n">
        <v>0.03645</v>
      </c>
      <c r="I146" s="77" t="n">
        <v>0.03752</v>
      </c>
      <c r="J146" s="77" t="n">
        <v>0.03643</v>
      </c>
      <c r="K146" s="77" t="n">
        <v>0.03645</v>
      </c>
      <c r="L146" s="77" t="n">
        <v>0.03645</v>
      </c>
      <c r="M146" s="77" t="n">
        <v>0.03645</v>
      </c>
      <c r="N146" s="77" t="n">
        <v>0.03645</v>
      </c>
      <c r="O146" s="77" t="n">
        <v>0.03645</v>
      </c>
      <c r="P146" s="77" t="n">
        <v>0.04249</v>
      </c>
      <c r="Q146" s="77" t="n">
        <v>0.04287</v>
      </c>
      <c r="R146" s="77" t="n">
        <v>0.03645</v>
      </c>
      <c r="S146" s="77" t="n">
        <v>0.03645</v>
      </c>
      <c r="T146" s="77" t="n">
        <v>0.03645</v>
      </c>
      <c r="U146" s="77" t="n">
        <v>0.0258</v>
      </c>
      <c r="V146" s="77" t="n">
        <v>0.03645</v>
      </c>
      <c r="W146" s="77" t="n">
        <v>0.03645</v>
      </c>
      <c r="X146" s="77" t="n">
        <v>0.03645</v>
      </c>
      <c r="Y146" s="77" t="n">
        <v>0.03645</v>
      </c>
      <c r="Z146" s="77" t="n">
        <v>0.03903</v>
      </c>
      <c r="AA146" s="77" t="n">
        <v>0.04168</v>
      </c>
      <c r="AB146" s="77" t="n">
        <v>0.03645</v>
      </c>
      <c r="AC146" s="77" t="n">
        <v>0.04257</v>
      </c>
      <c r="AD146" s="77" t="n">
        <v>0.04641</v>
      </c>
      <c r="AE146" s="77" t="n">
        <v>0.03645</v>
      </c>
      <c r="AF146" s="77" t="n">
        <v>0.03645</v>
      </c>
      <c r="AG146" s="77" t="n">
        <v>0.03645</v>
      </c>
      <c r="AH146" s="77" t="n">
        <v>0.03934</v>
      </c>
      <c r="AI146" s="77" t="n">
        <v>0.0258</v>
      </c>
      <c r="AJ146" s="77" t="n">
        <v>0.02882</v>
      </c>
      <c r="AK146" s="77" t="n">
        <v>0.03946</v>
      </c>
      <c r="AL146" s="77" t="n">
        <v>0.05793</v>
      </c>
      <c r="AM146" s="77" t="n">
        <v>0.03666</v>
      </c>
      <c r="AN146" s="77" t="n">
        <v>0.04221</v>
      </c>
      <c r="AO146" s="77" t="n">
        <v>0.0426</v>
      </c>
      <c r="AP146" s="77" t="n">
        <v>0.04541</v>
      </c>
      <c r="AQ146" s="77" t="n">
        <v>0.03915</v>
      </c>
      <c r="AR146" s="77" t="n">
        <v>0.05482</v>
      </c>
      <c r="AS146" s="77" t="n">
        <v>0.02548</v>
      </c>
      <c r="AT146" s="77" t="n">
        <v>0.04247</v>
      </c>
      <c r="AU146" s="77" t="n">
        <v>0.05766</v>
      </c>
      <c r="AV146" s="77" t="n">
        <v>0.04203</v>
      </c>
      <c r="AW146" s="77" t="n">
        <v>0.03906</v>
      </c>
      <c r="AX146" s="77" t="n">
        <v>0.05754</v>
      </c>
      <c r="AY146" s="77" t="n">
        <v>0.03738</v>
      </c>
      <c r="AZ146" s="77" t="n">
        <v>0.03807</v>
      </c>
      <c r="BA146" s="77" t="n">
        <v>0.03985</v>
      </c>
      <c r="BB146" s="77" t="n">
        <v>0.05856</v>
      </c>
      <c r="BC146" s="77" t="n">
        <v>0.03466</v>
      </c>
      <c r="BD146" s="78"/>
      <c r="BE146" s="76"/>
    </row>
    <row r="147" customFormat="false" ht="15" hidden="false" customHeight="false" outlineLevel="0" collapsed="false">
      <c r="A147" s="67" t="n">
        <f aca="false">A146+1</f>
        <v>145</v>
      </c>
      <c r="B147" s="79" t="n">
        <v>135</v>
      </c>
      <c r="C147" s="80" t="n">
        <v>0.03649</v>
      </c>
      <c r="D147" s="80" t="n">
        <v>0.03649</v>
      </c>
      <c r="E147" s="80" t="n">
        <v>0.03649</v>
      </c>
      <c r="F147" s="80" t="n">
        <v>0.03639</v>
      </c>
      <c r="G147" s="80" t="n">
        <v>0.04052</v>
      </c>
      <c r="H147" s="80" t="n">
        <v>0.03649</v>
      </c>
      <c r="I147" s="80" t="n">
        <v>0.03755</v>
      </c>
      <c r="J147" s="80" t="n">
        <v>0.03647</v>
      </c>
      <c r="K147" s="80" t="n">
        <v>0.03649</v>
      </c>
      <c r="L147" s="80" t="n">
        <v>0.03649</v>
      </c>
      <c r="M147" s="80" t="n">
        <v>0.03649</v>
      </c>
      <c r="N147" s="80" t="n">
        <v>0.03649</v>
      </c>
      <c r="O147" s="80" t="n">
        <v>0.03649</v>
      </c>
      <c r="P147" s="80" t="n">
        <v>0.04248</v>
      </c>
      <c r="Q147" s="80" t="n">
        <v>0.04287</v>
      </c>
      <c r="R147" s="80" t="n">
        <v>0.03649</v>
      </c>
      <c r="S147" s="80" t="n">
        <v>0.03649</v>
      </c>
      <c r="T147" s="80" t="n">
        <v>0.03649</v>
      </c>
      <c r="U147" s="80" t="n">
        <v>0.02584</v>
      </c>
      <c r="V147" s="80" t="n">
        <v>0.03649</v>
      </c>
      <c r="W147" s="80" t="n">
        <v>0.03649</v>
      </c>
      <c r="X147" s="80" t="n">
        <v>0.03649</v>
      </c>
      <c r="Y147" s="80" t="n">
        <v>0.03649</v>
      </c>
      <c r="Z147" s="80" t="n">
        <v>0.03905</v>
      </c>
      <c r="AA147" s="80" t="n">
        <v>0.04168</v>
      </c>
      <c r="AB147" s="80" t="n">
        <v>0.03649</v>
      </c>
      <c r="AC147" s="80" t="n">
        <v>0.04256</v>
      </c>
      <c r="AD147" s="80" t="n">
        <v>0.04638</v>
      </c>
      <c r="AE147" s="80" t="n">
        <v>0.03649</v>
      </c>
      <c r="AF147" s="80" t="n">
        <v>0.03649</v>
      </c>
      <c r="AG147" s="80" t="n">
        <v>0.03649</v>
      </c>
      <c r="AH147" s="80" t="n">
        <v>0.03936</v>
      </c>
      <c r="AI147" s="80" t="n">
        <v>0.02584</v>
      </c>
      <c r="AJ147" s="80" t="n">
        <v>0.02892</v>
      </c>
      <c r="AK147" s="80" t="n">
        <v>0.03948</v>
      </c>
      <c r="AL147" s="80" t="n">
        <v>0.05789</v>
      </c>
      <c r="AM147" s="80" t="n">
        <v>0.0367</v>
      </c>
      <c r="AN147" s="80" t="n">
        <v>0.04221</v>
      </c>
      <c r="AO147" s="80" t="n">
        <v>0.04259</v>
      </c>
      <c r="AP147" s="80" t="n">
        <v>0.04539</v>
      </c>
      <c r="AQ147" s="80" t="n">
        <v>0.03917</v>
      </c>
      <c r="AR147" s="80" t="n">
        <v>0.0548</v>
      </c>
      <c r="AS147" s="80" t="n">
        <v>0.02552</v>
      </c>
      <c r="AT147" s="80" t="n">
        <v>0.04246</v>
      </c>
      <c r="AU147" s="80" t="n">
        <v>0.05762</v>
      </c>
      <c r="AV147" s="80" t="n">
        <v>0.04203</v>
      </c>
      <c r="AW147" s="80" t="n">
        <v>0.03909</v>
      </c>
      <c r="AX147" s="80" t="n">
        <v>0.0575</v>
      </c>
      <c r="AY147" s="80" t="n">
        <v>0.03742</v>
      </c>
      <c r="AZ147" s="80" t="n">
        <v>0.0381</v>
      </c>
      <c r="BA147" s="80" t="n">
        <v>0.03986</v>
      </c>
      <c r="BB147" s="80" t="n">
        <v>0.05851</v>
      </c>
      <c r="BC147" s="80" t="n">
        <v>0.03472</v>
      </c>
      <c r="BD147" s="78"/>
      <c r="BE147" s="76"/>
    </row>
    <row r="148" customFormat="false" ht="15" hidden="false" customHeight="false" outlineLevel="0" collapsed="false">
      <c r="A148" s="67" t="n">
        <f aca="false">A147+1</f>
        <v>146</v>
      </c>
      <c r="B148" s="76" t="n">
        <v>136</v>
      </c>
      <c r="C148" s="77" t="n">
        <v>0.03653</v>
      </c>
      <c r="D148" s="77" t="n">
        <v>0.03653</v>
      </c>
      <c r="E148" s="77" t="n">
        <v>0.03653</v>
      </c>
      <c r="F148" s="77" t="n">
        <v>0.03643</v>
      </c>
      <c r="G148" s="77" t="n">
        <v>0.04053</v>
      </c>
      <c r="H148" s="77" t="n">
        <v>0.03653</v>
      </c>
      <c r="I148" s="77" t="n">
        <v>0.03758</v>
      </c>
      <c r="J148" s="77" t="n">
        <v>0.03651</v>
      </c>
      <c r="K148" s="77" t="n">
        <v>0.03653</v>
      </c>
      <c r="L148" s="77" t="n">
        <v>0.03653</v>
      </c>
      <c r="M148" s="77" t="n">
        <v>0.03653</v>
      </c>
      <c r="N148" s="77" t="n">
        <v>0.03653</v>
      </c>
      <c r="O148" s="77" t="n">
        <v>0.03653</v>
      </c>
      <c r="P148" s="77" t="n">
        <v>0.04248</v>
      </c>
      <c r="Q148" s="77" t="n">
        <v>0.04286</v>
      </c>
      <c r="R148" s="77" t="n">
        <v>0.03653</v>
      </c>
      <c r="S148" s="77" t="n">
        <v>0.03653</v>
      </c>
      <c r="T148" s="77" t="n">
        <v>0.03653</v>
      </c>
      <c r="U148" s="77" t="n">
        <v>0.02589</v>
      </c>
      <c r="V148" s="77" t="n">
        <v>0.03653</v>
      </c>
      <c r="W148" s="77" t="n">
        <v>0.03653</v>
      </c>
      <c r="X148" s="77" t="n">
        <v>0.03653</v>
      </c>
      <c r="Y148" s="77" t="n">
        <v>0.03653</v>
      </c>
      <c r="Z148" s="77" t="n">
        <v>0.03907</v>
      </c>
      <c r="AA148" s="77" t="n">
        <v>0.04169</v>
      </c>
      <c r="AB148" s="77" t="n">
        <v>0.03653</v>
      </c>
      <c r="AC148" s="77" t="n">
        <v>0.04256</v>
      </c>
      <c r="AD148" s="77" t="n">
        <v>0.04635</v>
      </c>
      <c r="AE148" s="77" t="n">
        <v>0.03653</v>
      </c>
      <c r="AF148" s="77" t="n">
        <v>0.03653</v>
      </c>
      <c r="AG148" s="77" t="n">
        <v>0.03653</v>
      </c>
      <c r="AH148" s="77" t="n">
        <v>0.03938</v>
      </c>
      <c r="AI148" s="77" t="n">
        <v>0.02589</v>
      </c>
      <c r="AJ148" s="77" t="n">
        <v>0.02901</v>
      </c>
      <c r="AK148" s="77" t="n">
        <v>0.0395</v>
      </c>
      <c r="AL148" s="77" t="n">
        <v>0.05785</v>
      </c>
      <c r="AM148" s="77" t="n">
        <v>0.03674</v>
      </c>
      <c r="AN148" s="77" t="n">
        <v>0.04221</v>
      </c>
      <c r="AO148" s="77" t="n">
        <v>0.04259</v>
      </c>
      <c r="AP148" s="77" t="n">
        <v>0.04536</v>
      </c>
      <c r="AQ148" s="77" t="n">
        <v>0.03919</v>
      </c>
      <c r="AR148" s="77" t="n">
        <v>0.05478</v>
      </c>
      <c r="AS148" s="77" t="n">
        <v>0.02557</v>
      </c>
      <c r="AT148" s="77" t="n">
        <v>0.04246</v>
      </c>
      <c r="AU148" s="77" t="n">
        <v>0.05758</v>
      </c>
      <c r="AV148" s="77" t="n">
        <v>0.04203</v>
      </c>
      <c r="AW148" s="77" t="n">
        <v>0.03911</v>
      </c>
      <c r="AX148" s="77" t="n">
        <v>0.05746</v>
      </c>
      <c r="AY148" s="77" t="n">
        <v>0.03745</v>
      </c>
      <c r="AZ148" s="77" t="n">
        <v>0.03813</v>
      </c>
      <c r="BA148" s="77" t="n">
        <v>0.03988</v>
      </c>
      <c r="BB148" s="77" t="n">
        <v>0.05846</v>
      </c>
      <c r="BC148" s="77" t="n">
        <v>0.03477</v>
      </c>
      <c r="BD148" s="78"/>
      <c r="BE148" s="76"/>
    </row>
    <row r="149" customFormat="false" ht="15" hidden="false" customHeight="false" outlineLevel="0" collapsed="false">
      <c r="A149" s="67" t="n">
        <f aca="false">A148+1</f>
        <v>147</v>
      </c>
      <c r="B149" s="76" t="n">
        <v>137</v>
      </c>
      <c r="C149" s="77" t="n">
        <v>0.03657</v>
      </c>
      <c r="D149" s="77" t="n">
        <v>0.03657</v>
      </c>
      <c r="E149" s="77" t="n">
        <v>0.03657</v>
      </c>
      <c r="F149" s="77" t="n">
        <v>0.03647</v>
      </c>
      <c r="G149" s="77" t="n">
        <v>0.04055</v>
      </c>
      <c r="H149" s="77" t="n">
        <v>0.03657</v>
      </c>
      <c r="I149" s="77" t="n">
        <v>0.03761</v>
      </c>
      <c r="J149" s="77" t="n">
        <v>0.03655</v>
      </c>
      <c r="K149" s="77" t="n">
        <v>0.03657</v>
      </c>
      <c r="L149" s="77" t="n">
        <v>0.03657</v>
      </c>
      <c r="M149" s="77" t="n">
        <v>0.03657</v>
      </c>
      <c r="N149" s="77" t="n">
        <v>0.03657</v>
      </c>
      <c r="O149" s="77" t="n">
        <v>0.03657</v>
      </c>
      <c r="P149" s="77" t="n">
        <v>0.04248</v>
      </c>
      <c r="Q149" s="77" t="n">
        <v>0.04285</v>
      </c>
      <c r="R149" s="77" t="n">
        <v>0.03657</v>
      </c>
      <c r="S149" s="77" t="n">
        <v>0.03657</v>
      </c>
      <c r="T149" s="77" t="n">
        <v>0.03657</v>
      </c>
      <c r="U149" s="77" t="n">
        <v>0.02593</v>
      </c>
      <c r="V149" s="77" t="n">
        <v>0.03657</v>
      </c>
      <c r="W149" s="77" t="n">
        <v>0.03657</v>
      </c>
      <c r="X149" s="77" t="n">
        <v>0.03657</v>
      </c>
      <c r="Y149" s="77" t="n">
        <v>0.03657</v>
      </c>
      <c r="Z149" s="77" t="n">
        <v>0.03909</v>
      </c>
      <c r="AA149" s="77" t="n">
        <v>0.04169</v>
      </c>
      <c r="AB149" s="77" t="n">
        <v>0.03657</v>
      </c>
      <c r="AC149" s="77" t="n">
        <v>0.04256</v>
      </c>
      <c r="AD149" s="77" t="n">
        <v>0.04632</v>
      </c>
      <c r="AE149" s="77" t="n">
        <v>0.03657</v>
      </c>
      <c r="AF149" s="77" t="n">
        <v>0.03657</v>
      </c>
      <c r="AG149" s="77" t="n">
        <v>0.03657</v>
      </c>
      <c r="AH149" s="77" t="n">
        <v>0.0394</v>
      </c>
      <c r="AI149" s="77" t="n">
        <v>0.02593</v>
      </c>
      <c r="AJ149" s="77" t="n">
        <v>0.02911</v>
      </c>
      <c r="AK149" s="77" t="n">
        <v>0.03952</v>
      </c>
      <c r="AL149" s="77" t="n">
        <v>0.0578</v>
      </c>
      <c r="AM149" s="77" t="n">
        <v>0.03678</v>
      </c>
      <c r="AN149" s="77" t="n">
        <v>0.04221</v>
      </c>
      <c r="AO149" s="77" t="n">
        <v>0.04258</v>
      </c>
      <c r="AP149" s="77" t="n">
        <v>0.04534</v>
      </c>
      <c r="AQ149" s="77" t="n">
        <v>0.03921</v>
      </c>
      <c r="AR149" s="77" t="n">
        <v>0.05476</v>
      </c>
      <c r="AS149" s="77" t="n">
        <v>0.02562</v>
      </c>
      <c r="AT149" s="77" t="n">
        <v>0.04246</v>
      </c>
      <c r="AU149" s="77" t="n">
        <v>0.05754</v>
      </c>
      <c r="AV149" s="77" t="n">
        <v>0.04203</v>
      </c>
      <c r="AW149" s="77" t="n">
        <v>0.03913</v>
      </c>
      <c r="AX149" s="77" t="n">
        <v>0.05742</v>
      </c>
      <c r="AY149" s="77" t="n">
        <v>0.03748</v>
      </c>
      <c r="AZ149" s="77" t="n">
        <v>0.03816</v>
      </c>
      <c r="BA149" s="77" t="n">
        <v>0.03989</v>
      </c>
      <c r="BB149" s="77" t="n">
        <v>0.05842</v>
      </c>
      <c r="BC149" s="77" t="n">
        <v>0.03482</v>
      </c>
      <c r="BD149" s="78"/>
      <c r="BE149" s="76"/>
    </row>
    <row r="150" customFormat="false" ht="15" hidden="false" customHeight="false" outlineLevel="0" collapsed="false">
      <c r="A150" s="67" t="n">
        <f aca="false">A149+1</f>
        <v>148</v>
      </c>
      <c r="B150" s="76" t="n">
        <v>138</v>
      </c>
      <c r="C150" s="77" t="n">
        <v>0.03661</v>
      </c>
      <c r="D150" s="77" t="n">
        <v>0.03661</v>
      </c>
      <c r="E150" s="77" t="n">
        <v>0.03661</v>
      </c>
      <c r="F150" s="77" t="n">
        <v>0.03651</v>
      </c>
      <c r="G150" s="77" t="n">
        <v>0.04056</v>
      </c>
      <c r="H150" s="77" t="n">
        <v>0.03661</v>
      </c>
      <c r="I150" s="77" t="n">
        <v>0.03765</v>
      </c>
      <c r="J150" s="77" t="n">
        <v>0.03659</v>
      </c>
      <c r="K150" s="77" t="n">
        <v>0.03661</v>
      </c>
      <c r="L150" s="77" t="n">
        <v>0.03661</v>
      </c>
      <c r="M150" s="77" t="n">
        <v>0.03661</v>
      </c>
      <c r="N150" s="77" t="n">
        <v>0.03661</v>
      </c>
      <c r="O150" s="77" t="n">
        <v>0.03661</v>
      </c>
      <c r="P150" s="77" t="n">
        <v>0.04247</v>
      </c>
      <c r="Q150" s="77" t="n">
        <v>0.04285</v>
      </c>
      <c r="R150" s="77" t="n">
        <v>0.03661</v>
      </c>
      <c r="S150" s="77" t="n">
        <v>0.03661</v>
      </c>
      <c r="T150" s="77" t="n">
        <v>0.03661</v>
      </c>
      <c r="U150" s="77" t="n">
        <v>0.02598</v>
      </c>
      <c r="V150" s="77" t="n">
        <v>0.03661</v>
      </c>
      <c r="W150" s="77" t="n">
        <v>0.03661</v>
      </c>
      <c r="X150" s="77" t="n">
        <v>0.03661</v>
      </c>
      <c r="Y150" s="77" t="n">
        <v>0.03661</v>
      </c>
      <c r="Z150" s="77" t="n">
        <v>0.03911</v>
      </c>
      <c r="AA150" s="77" t="n">
        <v>0.04169</v>
      </c>
      <c r="AB150" s="77" t="n">
        <v>0.03661</v>
      </c>
      <c r="AC150" s="77" t="n">
        <v>0.04255</v>
      </c>
      <c r="AD150" s="77" t="n">
        <v>0.04629</v>
      </c>
      <c r="AE150" s="77" t="n">
        <v>0.03661</v>
      </c>
      <c r="AF150" s="77" t="n">
        <v>0.03661</v>
      </c>
      <c r="AG150" s="77" t="n">
        <v>0.03661</v>
      </c>
      <c r="AH150" s="77" t="n">
        <v>0.03942</v>
      </c>
      <c r="AI150" s="77" t="n">
        <v>0.02598</v>
      </c>
      <c r="AJ150" s="77" t="n">
        <v>0.0292</v>
      </c>
      <c r="AK150" s="77" t="n">
        <v>0.03953</v>
      </c>
      <c r="AL150" s="77" t="n">
        <v>0.05776</v>
      </c>
      <c r="AM150" s="77" t="n">
        <v>0.03682</v>
      </c>
      <c r="AN150" s="77" t="n">
        <v>0.04221</v>
      </c>
      <c r="AO150" s="77" t="n">
        <v>0.04258</v>
      </c>
      <c r="AP150" s="77" t="n">
        <v>0.04531</v>
      </c>
      <c r="AQ150" s="77" t="n">
        <v>0.03923</v>
      </c>
      <c r="AR150" s="77" t="n">
        <v>0.05474</v>
      </c>
      <c r="AS150" s="77" t="n">
        <v>0.02566</v>
      </c>
      <c r="AT150" s="77" t="n">
        <v>0.04245</v>
      </c>
      <c r="AU150" s="77" t="n">
        <v>0.0575</v>
      </c>
      <c r="AV150" s="77" t="n">
        <v>0.04203</v>
      </c>
      <c r="AW150" s="77" t="n">
        <v>0.03915</v>
      </c>
      <c r="AX150" s="77" t="n">
        <v>0.05738</v>
      </c>
      <c r="AY150" s="77" t="n">
        <v>0.03752</v>
      </c>
      <c r="AZ150" s="77" t="n">
        <v>0.03818</v>
      </c>
      <c r="BA150" s="77" t="n">
        <v>0.03991</v>
      </c>
      <c r="BB150" s="77" t="n">
        <v>0.05837</v>
      </c>
      <c r="BC150" s="77" t="n">
        <v>0.03487</v>
      </c>
      <c r="BD150" s="78"/>
      <c r="BE150" s="76"/>
    </row>
    <row r="151" customFormat="false" ht="15" hidden="false" customHeight="false" outlineLevel="0" collapsed="false">
      <c r="A151" s="67" t="n">
        <f aca="false">A150+1</f>
        <v>149</v>
      </c>
      <c r="B151" s="76" t="n">
        <v>139</v>
      </c>
      <c r="C151" s="77" t="n">
        <v>0.03665</v>
      </c>
      <c r="D151" s="77" t="n">
        <v>0.03665</v>
      </c>
      <c r="E151" s="77" t="n">
        <v>0.03665</v>
      </c>
      <c r="F151" s="77" t="n">
        <v>0.03655</v>
      </c>
      <c r="G151" s="77" t="n">
        <v>0.04057</v>
      </c>
      <c r="H151" s="77" t="n">
        <v>0.03665</v>
      </c>
      <c r="I151" s="77" t="n">
        <v>0.03768</v>
      </c>
      <c r="J151" s="77" t="n">
        <v>0.03663</v>
      </c>
      <c r="K151" s="77" t="n">
        <v>0.03665</v>
      </c>
      <c r="L151" s="77" t="n">
        <v>0.03665</v>
      </c>
      <c r="M151" s="77" t="n">
        <v>0.03665</v>
      </c>
      <c r="N151" s="77" t="n">
        <v>0.03665</v>
      </c>
      <c r="O151" s="77" t="n">
        <v>0.03665</v>
      </c>
      <c r="P151" s="77" t="n">
        <v>0.04247</v>
      </c>
      <c r="Q151" s="77" t="n">
        <v>0.04284</v>
      </c>
      <c r="R151" s="77" t="n">
        <v>0.03665</v>
      </c>
      <c r="S151" s="77" t="n">
        <v>0.03665</v>
      </c>
      <c r="T151" s="77" t="n">
        <v>0.03665</v>
      </c>
      <c r="U151" s="77" t="n">
        <v>0.02602</v>
      </c>
      <c r="V151" s="77" t="n">
        <v>0.03665</v>
      </c>
      <c r="W151" s="77" t="n">
        <v>0.03665</v>
      </c>
      <c r="X151" s="77" t="n">
        <v>0.03665</v>
      </c>
      <c r="Y151" s="77" t="n">
        <v>0.03665</v>
      </c>
      <c r="Z151" s="77" t="n">
        <v>0.03913</v>
      </c>
      <c r="AA151" s="77" t="n">
        <v>0.04169</v>
      </c>
      <c r="AB151" s="77" t="n">
        <v>0.03665</v>
      </c>
      <c r="AC151" s="77" t="n">
        <v>0.04255</v>
      </c>
      <c r="AD151" s="77" t="n">
        <v>0.04626</v>
      </c>
      <c r="AE151" s="77" t="n">
        <v>0.03665</v>
      </c>
      <c r="AF151" s="77" t="n">
        <v>0.03665</v>
      </c>
      <c r="AG151" s="77" t="n">
        <v>0.03665</v>
      </c>
      <c r="AH151" s="77" t="n">
        <v>0.03944</v>
      </c>
      <c r="AI151" s="77" t="n">
        <v>0.02602</v>
      </c>
      <c r="AJ151" s="77" t="n">
        <v>0.02929</v>
      </c>
      <c r="AK151" s="77" t="n">
        <v>0.03955</v>
      </c>
      <c r="AL151" s="77" t="n">
        <v>0.05772</v>
      </c>
      <c r="AM151" s="77" t="n">
        <v>0.03685</v>
      </c>
      <c r="AN151" s="77" t="n">
        <v>0.04221</v>
      </c>
      <c r="AO151" s="77" t="n">
        <v>0.04257</v>
      </c>
      <c r="AP151" s="77" t="n">
        <v>0.04529</v>
      </c>
      <c r="AQ151" s="77" t="n">
        <v>0.03925</v>
      </c>
      <c r="AR151" s="77" t="n">
        <v>0.05472</v>
      </c>
      <c r="AS151" s="77" t="n">
        <v>0.02571</v>
      </c>
      <c r="AT151" s="77" t="n">
        <v>0.04245</v>
      </c>
      <c r="AU151" s="77" t="n">
        <v>0.05746</v>
      </c>
      <c r="AV151" s="77" t="n">
        <v>0.04203</v>
      </c>
      <c r="AW151" s="77" t="n">
        <v>0.03917</v>
      </c>
      <c r="AX151" s="77" t="n">
        <v>0.05734</v>
      </c>
      <c r="AY151" s="77" t="n">
        <v>0.03755</v>
      </c>
      <c r="AZ151" s="77" t="n">
        <v>0.03821</v>
      </c>
      <c r="BA151" s="77" t="n">
        <v>0.03992</v>
      </c>
      <c r="BB151" s="77" t="n">
        <v>0.05832</v>
      </c>
      <c r="BC151" s="77" t="n">
        <v>0.03493</v>
      </c>
      <c r="BD151" s="78"/>
      <c r="BE151" s="76"/>
    </row>
    <row r="152" customFormat="false" ht="15" hidden="false" customHeight="false" outlineLevel="0" collapsed="false">
      <c r="A152" s="67" t="n">
        <f aca="false">A151+1</f>
        <v>150</v>
      </c>
      <c r="B152" s="79" t="n">
        <v>140</v>
      </c>
      <c r="C152" s="80" t="n">
        <v>0.03668</v>
      </c>
      <c r="D152" s="80" t="n">
        <v>0.03668</v>
      </c>
      <c r="E152" s="80" t="n">
        <v>0.03668</v>
      </c>
      <c r="F152" s="80" t="n">
        <v>0.03659</v>
      </c>
      <c r="G152" s="80" t="n">
        <v>0.04058</v>
      </c>
      <c r="H152" s="80" t="n">
        <v>0.03668</v>
      </c>
      <c r="I152" s="80" t="n">
        <v>0.03771</v>
      </c>
      <c r="J152" s="80" t="n">
        <v>0.03667</v>
      </c>
      <c r="K152" s="80" t="n">
        <v>0.03668</v>
      </c>
      <c r="L152" s="80" t="n">
        <v>0.03668</v>
      </c>
      <c r="M152" s="80" t="n">
        <v>0.03668</v>
      </c>
      <c r="N152" s="80" t="n">
        <v>0.03668</v>
      </c>
      <c r="O152" s="80" t="n">
        <v>0.03668</v>
      </c>
      <c r="P152" s="80" t="n">
        <v>0.04247</v>
      </c>
      <c r="Q152" s="80" t="n">
        <v>0.04284</v>
      </c>
      <c r="R152" s="80" t="n">
        <v>0.03668</v>
      </c>
      <c r="S152" s="80" t="n">
        <v>0.03668</v>
      </c>
      <c r="T152" s="80" t="n">
        <v>0.03668</v>
      </c>
      <c r="U152" s="80" t="n">
        <v>0.02606</v>
      </c>
      <c r="V152" s="80" t="n">
        <v>0.03668</v>
      </c>
      <c r="W152" s="80" t="n">
        <v>0.03668</v>
      </c>
      <c r="X152" s="80" t="n">
        <v>0.03668</v>
      </c>
      <c r="Y152" s="80" t="n">
        <v>0.03668</v>
      </c>
      <c r="Z152" s="80" t="n">
        <v>0.03915</v>
      </c>
      <c r="AA152" s="80" t="n">
        <v>0.0417</v>
      </c>
      <c r="AB152" s="80" t="n">
        <v>0.03668</v>
      </c>
      <c r="AC152" s="80" t="n">
        <v>0.04254</v>
      </c>
      <c r="AD152" s="80" t="n">
        <v>0.04623</v>
      </c>
      <c r="AE152" s="80" t="n">
        <v>0.03668</v>
      </c>
      <c r="AF152" s="80" t="n">
        <v>0.03668</v>
      </c>
      <c r="AG152" s="80" t="n">
        <v>0.03668</v>
      </c>
      <c r="AH152" s="80" t="n">
        <v>0.03946</v>
      </c>
      <c r="AI152" s="80" t="n">
        <v>0.02606</v>
      </c>
      <c r="AJ152" s="80" t="n">
        <v>0.02938</v>
      </c>
      <c r="AK152" s="80" t="n">
        <v>0.03957</v>
      </c>
      <c r="AL152" s="80" t="n">
        <v>0.05768</v>
      </c>
      <c r="AM152" s="80" t="n">
        <v>0.03689</v>
      </c>
      <c r="AN152" s="80" t="n">
        <v>0.0422</v>
      </c>
      <c r="AO152" s="80" t="n">
        <v>0.04257</v>
      </c>
      <c r="AP152" s="80" t="n">
        <v>0.04527</v>
      </c>
      <c r="AQ152" s="80" t="n">
        <v>0.03927</v>
      </c>
      <c r="AR152" s="80" t="n">
        <v>0.0547</v>
      </c>
      <c r="AS152" s="80" t="n">
        <v>0.02575</v>
      </c>
      <c r="AT152" s="80" t="n">
        <v>0.04245</v>
      </c>
      <c r="AU152" s="80" t="n">
        <v>0.05742</v>
      </c>
      <c r="AV152" s="80" t="n">
        <v>0.04203</v>
      </c>
      <c r="AW152" s="80" t="n">
        <v>0.03919</v>
      </c>
      <c r="AX152" s="80" t="n">
        <v>0.0573</v>
      </c>
      <c r="AY152" s="80" t="n">
        <v>0.03758</v>
      </c>
      <c r="AZ152" s="80" t="n">
        <v>0.03824</v>
      </c>
      <c r="BA152" s="80" t="n">
        <v>0.03994</v>
      </c>
      <c r="BB152" s="80" t="n">
        <v>0.05828</v>
      </c>
      <c r="BC152" s="80" t="n">
        <v>0.03498</v>
      </c>
      <c r="BD152" s="78"/>
      <c r="BE152" s="76"/>
    </row>
    <row r="153" customFormat="false" ht="15" hidden="false" customHeight="false" outlineLevel="0" collapsed="false">
      <c r="A153" s="67" t="n">
        <f aca="false">A152+1</f>
        <v>151</v>
      </c>
      <c r="B153" s="76" t="n">
        <v>141</v>
      </c>
      <c r="C153" s="77" t="n">
        <v>0.03672</v>
      </c>
      <c r="D153" s="77" t="n">
        <v>0.03672</v>
      </c>
      <c r="E153" s="77" t="n">
        <v>0.03672</v>
      </c>
      <c r="F153" s="77" t="n">
        <v>0.03663</v>
      </c>
      <c r="G153" s="77" t="n">
        <v>0.04059</v>
      </c>
      <c r="H153" s="77" t="n">
        <v>0.03672</v>
      </c>
      <c r="I153" s="77" t="n">
        <v>0.03774</v>
      </c>
      <c r="J153" s="77" t="n">
        <v>0.0367</v>
      </c>
      <c r="K153" s="77" t="n">
        <v>0.03672</v>
      </c>
      <c r="L153" s="77" t="n">
        <v>0.03672</v>
      </c>
      <c r="M153" s="77" t="n">
        <v>0.03672</v>
      </c>
      <c r="N153" s="77" t="n">
        <v>0.03672</v>
      </c>
      <c r="O153" s="77" t="n">
        <v>0.03672</v>
      </c>
      <c r="P153" s="77" t="n">
        <v>0.04246</v>
      </c>
      <c r="Q153" s="77" t="n">
        <v>0.04283</v>
      </c>
      <c r="R153" s="77" t="n">
        <v>0.03672</v>
      </c>
      <c r="S153" s="77" t="n">
        <v>0.03672</v>
      </c>
      <c r="T153" s="77" t="n">
        <v>0.03672</v>
      </c>
      <c r="U153" s="77" t="n">
        <v>0.0261</v>
      </c>
      <c r="V153" s="77" t="n">
        <v>0.03672</v>
      </c>
      <c r="W153" s="77" t="n">
        <v>0.03672</v>
      </c>
      <c r="X153" s="77" t="n">
        <v>0.03672</v>
      </c>
      <c r="Y153" s="77" t="n">
        <v>0.03672</v>
      </c>
      <c r="Z153" s="77" t="n">
        <v>0.03917</v>
      </c>
      <c r="AA153" s="77" t="n">
        <v>0.0417</v>
      </c>
      <c r="AB153" s="77" t="n">
        <v>0.03672</v>
      </c>
      <c r="AC153" s="77" t="n">
        <v>0.04254</v>
      </c>
      <c r="AD153" s="77" t="n">
        <v>0.0462</v>
      </c>
      <c r="AE153" s="77" t="n">
        <v>0.03672</v>
      </c>
      <c r="AF153" s="77" t="n">
        <v>0.03672</v>
      </c>
      <c r="AG153" s="77" t="n">
        <v>0.03672</v>
      </c>
      <c r="AH153" s="77" t="n">
        <v>0.03947</v>
      </c>
      <c r="AI153" s="77" t="n">
        <v>0.0261</v>
      </c>
      <c r="AJ153" s="77" t="n">
        <v>0.02947</v>
      </c>
      <c r="AK153" s="77" t="n">
        <v>0.03959</v>
      </c>
      <c r="AL153" s="77" t="n">
        <v>0.05764</v>
      </c>
      <c r="AM153" s="77" t="n">
        <v>0.03693</v>
      </c>
      <c r="AN153" s="77" t="n">
        <v>0.0422</v>
      </c>
      <c r="AO153" s="77" t="n">
        <v>0.04257</v>
      </c>
      <c r="AP153" s="77" t="n">
        <v>0.04524</v>
      </c>
      <c r="AQ153" s="77" t="n">
        <v>0.03929</v>
      </c>
      <c r="AR153" s="77" t="n">
        <v>0.05468</v>
      </c>
      <c r="AS153" s="77" t="n">
        <v>0.0258</v>
      </c>
      <c r="AT153" s="77" t="n">
        <v>0.04244</v>
      </c>
      <c r="AU153" s="77" t="n">
        <v>0.05738</v>
      </c>
      <c r="AV153" s="77" t="n">
        <v>0.04203</v>
      </c>
      <c r="AW153" s="77" t="n">
        <v>0.03921</v>
      </c>
      <c r="AX153" s="77" t="n">
        <v>0.05726</v>
      </c>
      <c r="AY153" s="77" t="n">
        <v>0.03761</v>
      </c>
      <c r="AZ153" s="77" t="n">
        <v>0.03826</v>
      </c>
      <c r="BA153" s="77" t="n">
        <v>0.03995</v>
      </c>
      <c r="BB153" s="77" t="n">
        <v>0.05823</v>
      </c>
      <c r="BC153" s="77" t="n">
        <v>0.03503</v>
      </c>
      <c r="BD153" s="78"/>
      <c r="BE153" s="76"/>
    </row>
    <row r="154" customFormat="false" ht="15" hidden="false" customHeight="false" outlineLevel="0" collapsed="false">
      <c r="A154" s="67" t="n">
        <f aca="false">A153+1</f>
        <v>152</v>
      </c>
      <c r="B154" s="76" t="n">
        <v>142</v>
      </c>
      <c r="C154" s="77" t="n">
        <v>0.03676</v>
      </c>
      <c r="D154" s="77" t="n">
        <v>0.03676</v>
      </c>
      <c r="E154" s="77" t="n">
        <v>0.03676</v>
      </c>
      <c r="F154" s="77" t="n">
        <v>0.03667</v>
      </c>
      <c r="G154" s="77" t="n">
        <v>0.0406</v>
      </c>
      <c r="H154" s="77" t="n">
        <v>0.03676</v>
      </c>
      <c r="I154" s="77" t="n">
        <v>0.03777</v>
      </c>
      <c r="J154" s="77" t="n">
        <v>0.03674</v>
      </c>
      <c r="K154" s="77" t="n">
        <v>0.03676</v>
      </c>
      <c r="L154" s="77" t="n">
        <v>0.03676</v>
      </c>
      <c r="M154" s="77" t="n">
        <v>0.03676</v>
      </c>
      <c r="N154" s="77" t="n">
        <v>0.03676</v>
      </c>
      <c r="O154" s="77" t="n">
        <v>0.03676</v>
      </c>
      <c r="P154" s="77" t="n">
        <v>0.04246</v>
      </c>
      <c r="Q154" s="77" t="n">
        <v>0.04282</v>
      </c>
      <c r="R154" s="77" t="n">
        <v>0.03676</v>
      </c>
      <c r="S154" s="77" t="n">
        <v>0.03676</v>
      </c>
      <c r="T154" s="77" t="n">
        <v>0.03676</v>
      </c>
      <c r="U154" s="77" t="n">
        <v>0.02615</v>
      </c>
      <c r="V154" s="77" t="n">
        <v>0.03676</v>
      </c>
      <c r="W154" s="77" t="n">
        <v>0.03676</v>
      </c>
      <c r="X154" s="77" t="n">
        <v>0.03676</v>
      </c>
      <c r="Y154" s="77" t="n">
        <v>0.03676</v>
      </c>
      <c r="Z154" s="77" t="n">
        <v>0.03919</v>
      </c>
      <c r="AA154" s="77" t="n">
        <v>0.0417</v>
      </c>
      <c r="AB154" s="77" t="n">
        <v>0.03676</v>
      </c>
      <c r="AC154" s="77" t="n">
        <v>0.04254</v>
      </c>
      <c r="AD154" s="77" t="n">
        <v>0.04617</v>
      </c>
      <c r="AE154" s="77" t="n">
        <v>0.03676</v>
      </c>
      <c r="AF154" s="77" t="n">
        <v>0.03676</v>
      </c>
      <c r="AG154" s="77" t="n">
        <v>0.03676</v>
      </c>
      <c r="AH154" s="77" t="n">
        <v>0.03949</v>
      </c>
      <c r="AI154" s="77" t="n">
        <v>0.02615</v>
      </c>
      <c r="AJ154" s="77" t="n">
        <v>0.02956</v>
      </c>
      <c r="AK154" s="77" t="n">
        <v>0.0396</v>
      </c>
      <c r="AL154" s="77" t="n">
        <v>0.0576</v>
      </c>
      <c r="AM154" s="77" t="n">
        <v>0.03696</v>
      </c>
      <c r="AN154" s="77" t="n">
        <v>0.0422</v>
      </c>
      <c r="AO154" s="77" t="n">
        <v>0.04256</v>
      </c>
      <c r="AP154" s="77" t="n">
        <v>0.04522</v>
      </c>
      <c r="AQ154" s="77" t="n">
        <v>0.03931</v>
      </c>
      <c r="AR154" s="77" t="n">
        <v>0.05466</v>
      </c>
      <c r="AS154" s="77" t="n">
        <v>0.02584</v>
      </c>
      <c r="AT154" s="77" t="n">
        <v>0.04244</v>
      </c>
      <c r="AU154" s="77" t="n">
        <v>0.05734</v>
      </c>
      <c r="AV154" s="77" t="n">
        <v>0.04203</v>
      </c>
      <c r="AW154" s="77" t="n">
        <v>0.03923</v>
      </c>
      <c r="AX154" s="77" t="n">
        <v>0.05723</v>
      </c>
      <c r="AY154" s="77" t="n">
        <v>0.03764</v>
      </c>
      <c r="AZ154" s="77" t="n">
        <v>0.03829</v>
      </c>
      <c r="BA154" s="77" t="n">
        <v>0.03997</v>
      </c>
      <c r="BB154" s="77" t="n">
        <v>0.05819</v>
      </c>
      <c r="BC154" s="77" t="n">
        <v>0.03507</v>
      </c>
      <c r="BD154" s="78"/>
      <c r="BE154" s="76"/>
    </row>
    <row r="155" customFormat="false" ht="15" hidden="false" customHeight="false" outlineLevel="0" collapsed="false">
      <c r="A155" s="67" t="n">
        <f aca="false">A154+1</f>
        <v>153</v>
      </c>
      <c r="B155" s="76" t="n">
        <v>143</v>
      </c>
      <c r="C155" s="77" t="n">
        <v>0.0368</v>
      </c>
      <c r="D155" s="77" t="n">
        <v>0.0368</v>
      </c>
      <c r="E155" s="77" t="n">
        <v>0.0368</v>
      </c>
      <c r="F155" s="77" t="n">
        <v>0.0367</v>
      </c>
      <c r="G155" s="77" t="n">
        <v>0.04061</v>
      </c>
      <c r="H155" s="77" t="n">
        <v>0.0368</v>
      </c>
      <c r="I155" s="77" t="n">
        <v>0.0378</v>
      </c>
      <c r="J155" s="77" t="n">
        <v>0.03678</v>
      </c>
      <c r="K155" s="77" t="n">
        <v>0.0368</v>
      </c>
      <c r="L155" s="77" t="n">
        <v>0.0368</v>
      </c>
      <c r="M155" s="77" t="n">
        <v>0.0368</v>
      </c>
      <c r="N155" s="77" t="n">
        <v>0.0368</v>
      </c>
      <c r="O155" s="77" t="n">
        <v>0.0368</v>
      </c>
      <c r="P155" s="77" t="n">
        <v>0.04246</v>
      </c>
      <c r="Q155" s="77" t="n">
        <v>0.04282</v>
      </c>
      <c r="R155" s="77" t="n">
        <v>0.0368</v>
      </c>
      <c r="S155" s="77" t="n">
        <v>0.0368</v>
      </c>
      <c r="T155" s="77" t="n">
        <v>0.0368</v>
      </c>
      <c r="U155" s="77" t="n">
        <v>0.02619</v>
      </c>
      <c r="V155" s="77" t="n">
        <v>0.0368</v>
      </c>
      <c r="W155" s="77" t="n">
        <v>0.0368</v>
      </c>
      <c r="X155" s="77" t="n">
        <v>0.0368</v>
      </c>
      <c r="Y155" s="77" t="n">
        <v>0.0368</v>
      </c>
      <c r="Z155" s="77" t="n">
        <v>0.03921</v>
      </c>
      <c r="AA155" s="77" t="n">
        <v>0.0417</v>
      </c>
      <c r="AB155" s="77" t="n">
        <v>0.0368</v>
      </c>
      <c r="AC155" s="77" t="n">
        <v>0.04253</v>
      </c>
      <c r="AD155" s="77" t="n">
        <v>0.04614</v>
      </c>
      <c r="AE155" s="77" t="n">
        <v>0.0368</v>
      </c>
      <c r="AF155" s="77" t="n">
        <v>0.0368</v>
      </c>
      <c r="AG155" s="77" t="n">
        <v>0.0368</v>
      </c>
      <c r="AH155" s="77" t="n">
        <v>0.03951</v>
      </c>
      <c r="AI155" s="77" t="n">
        <v>0.02619</v>
      </c>
      <c r="AJ155" s="77" t="n">
        <v>0.02964</v>
      </c>
      <c r="AK155" s="77" t="n">
        <v>0.03962</v>
      </c>
      <c r="AL155" s="77" t="n">
        <v>0.05756</v>
      </c>
      <c r="AM155" s="77" t="n">
        <v>0.037</v>
      </c>
      <c r="AN155" s="77" t="n">
        <v>0.0422</v>
      </c>
      <c r="AO155" s="77" t="n">
        <v>0.04256</v>
      </c>
      <c r="AP155" s="77" t="n">
        <v>0.0452</v>
      </c>
      <c r="AQ155" s="77" t="n">
        <v>0.03933</v>
      </c>
      <c r="AR155" s="77" t="n">
        <v>0.05464</v>
      </c>
      <c r="AS155" s="77" t="n">
        <v>0.02589</v>
      </c>
      <c r="AT155" s="77" t="n">
        <v>0.04244</v>
      </c>
      <c r="AU155" s="77" t="n">
        <v>0.05731</v>
      </c>
      <c r="AV155" s="77" t="n">
        <v>0.04203</v>
      </c>
      <c r="AW155" s="77" t="n">
        <v>0.03925</v>
      </c>
      <c r="AX155" s="77" t="n">
        <v>0.05719</v>
      </c>
      <c r="AY155" s="77" t="n">
        <v>0.03767</v>
      </c>
      <c r="AZ155" s="77" t="n">
        <v>0.03832</v>
      </c>
      <c r="BA155" s="77" t="n">
        <v>0.03998</v>
      </c>
      <c r="BB155" s="77" t="n">
        <v>0.05815</v>
      </c>
      <c r="BC155" s="77" t="n">
        <v>0.03512</v>
      </c>
      <c r="BD155" s="78"/>
      <c r="BE155" s="76"/>
    </row>
    <row r="156" customFormat="false" ht="15" hidden="false" customHeight="false" outlineLevel="0" collapsed="false">
      <c r="A156" s="67" t="n">
        <f aca="false">A155+1</f>
        <v>154</v>
      </c>
      <c r="B156" s="76" t="n">
        <v>144</v>
      </c>
      <c r="C156" s="77" t="n">
        <v>0.03683</v>
      </c>
      <c r="D156" s="77" t="n">
        <v>0.03683</v>
      </c>
      <c r="E156" s="77" t="n">
        <v>0.03683</v>
      </c>
      <c r="F156" s="77" t="n">
        <v>0.03674</v>
      </c>
      <c r="G156" s="77" t="n">
        <v>0.04062</v>
      </c>
      <c r="H156" s="77" t="n">
        <v>0.03683</v>
      </c>
      <c r="I156" s="77" t="n">
        <v>0.03783</v>
      </c>
      <c r="J156" s="77" t="n">
        <v>0.03681</v>
      </c>
      <c r="K156" s="77" t="n">
        <v>0.03683</v>
      </c>
      <c r="L156" s="77" t="n">
        <v>0.03683</v>
      </c>
      <c r="M156" s="77" t="n">
        <v>0.03683</v>
      </c>
      <c r="N156" s="77" t="n">
        <v>0.03683</v>
      </c>
      <c r="O156" s="77" t="n">
        <v>0.03683</v>
      </c>
      <c r="P156" s="77" t="n">
        <v>0.04245</v>
      </c>
      <c r="Q156" s="77" t="n">
        <v>0.04281</v>
      </c>
      <c r="R156" s="77" t="n">
        <v>0.03683</v>
      </c>
      <c r="S156" s="77" t="n">
        <v>0.03683</v>
      </c>
      <c r="T156" s="77" t="n">
        <v>0.03683</v>
      </c>
      <c r="U156" s="77" t="n">
        <v>0.02623</v>
      </c>
      <c r="V156" s="77" t="n">
        <v>0.03683</v>
      </c>
      <c r="W156" s="77" t="n">
        <v>0.03683</v>
      </c>
      <c r="X156" s="77" t="n">
        <v>0.03683</v>
      </c>
      <c r="Y156" s="77" t="n">
        <v>0.03683</v>
      </c>
      <c r="Z156" s="77" t="n">
        <v>0.03923</v>
      </c>
      <c r="AA156" s="77" t="n">
        <v>0.0417</v>
      </c>
      <c r="AB156" s="77" t="n">
        <v>0.03683</v>
      </c>
      <c r="AC156" s="77" t="n">
        <v>0.04253</v>
      </c>
      <c r="AD156" s="77" t="n">
        <v>0.04611</v>
      </c>
      <c r="AE156" s="77" t="n">
        <v>0.03683</v>
      </c>
      <c r="AF156" s="77" t="n">
        <v>0.03683</v>
      </c>
      <c r="AG156" s="77" t="n">
        <v>0.03683</v>
      </c>
      <c r="AH156" s="77" t="n">
        <v>0.03953</v>
      </c>
      <c r="AI156" s="77" t="n">
        <v>0.02623</v>
      </c>
      <c r="AJ156" s="77" t="n">
        <v>0.02973</v>
      </c>
      <c r="AK156" s="77" t="n">
        <v>0.03964</v>
      </c>
      <c r="AL156" s="77" t="n">
        <v>0.05752</v>
      </c>
      <c r="AM156" s="77" t="n">
        <v>0.03703</v>
      </c>
      <c r="AN156" s="77" t="n">
        <v>0.0422</v>
      </c>
      <c r="AO156" s="77" t="n">
        <v>0.04255</v>
      </c>
      <c r="AP156" s="77" t="n">
        <v>0.04518</v>
      </c>
      <c r="AQ156" s="77" t="n">
        <v>0.03935</v>
      </c>
      <c r="AR156" s="77" t="n">
        <v>0.05463</v>
      </c>
      <c r="AS156" s="77" t="n">
        <v>0.02593</v>
      </c>
      <c r="AT156" s="77" t="n">
        <v>0.04244</v>
      </c>
      <c r="AU156" s="77" t="n">
        <v>0.05727</v>
      </c>
      <c r="AV156" s="77" t="n">
        <v>0.04203</v>
      </c>
      <c r="AW156" s="77" t="n">
        <v>0.03927</v>
      </c>
      <c r="AX156" s="77" t="n">
        <v>0.05715</v>
      </c>
      <c r="AY156" s="77" t="n">
        <v>0.0377</v>
      </c>
      <c r="AZ156" s="77" t="n">
        <v>0.03834</v>
      </c>
      <c r="BA156" s="77" t="n">
        <v>0.03999</v>
      </c>
      <c r="BB156" s="77" t="n">
        <v>0.0581</v>
      </c>
      <c r="BC156" s="77" t="n">
        <v>0.03517</v>
      </c>
      <c r="BD156" s="78"/>
      <c r="BE156" s="76"/>
    </row>
    <row r="157" customFormat="false" ht="15" hidden="false" customHeight="false" outlineLevel="0" collapsed="false">
      <c r="A157" s="67" t="n">
        <f aca="false">A156+1</f>
        <v>155</v>
      </c>
      <c r="B157" s="79" t="n">
        <v>145</v>
      </c>
      <c r="C157" s="80" t="n">
        <v>0.03687</v>
      </c>
      <c r="D157" s="80" t="n">
        <v>0.03687</v>
      </c>
      <c r="E157" s="80" t="n">
        <v>0.03687</v>
      </c>
      <c r="F157" s="80" t="n">
        <v>0.03678</v>
      </c>
      <c r="G157" s="80" t="n">
        <v>0.04063</v>
      </c>
      <c r="H157" s="80" t="n">
        <v>0.03687</v>
      </c>
      <c r="I157" s="80" t="n">
        <v>0.03786</v>
      </c>
      <c r="J157" s="80" t="n">
        <v>0.03685</v>
      </c>
      <c r="K157" s="80" t="n">
        <v>0.03687</v>
      </c>
      <c r="L157" s="80" t="n">
        <v>0.03687</v>
      </c>
      <c r="M157" s="80" t="n">
        <v>0.03687</v>
      </c>
      <c r="N157" s="80" t="n">
        <v>0.03687</v>
      </c>
      <c r="O157" s="80" t="n">
        <v>0.03687</v>
      </c>
      <c r="P157" s="80" t="n">
        <v>0.04245</v>
      </c>
      <c r="Q157" s="80" t="n">
        <v>0.04281</v>
      </c>
      <c r="R157" s="80" t="n">
        <v>0.03687</v>
      </c>
      <c r="S157" s="80" t="n">
        <v>0.03687</v>
      </c>
      <c r="T157" s="80" t="n">
        <v>0.03687</v>
      </c>
      <c r="U157" s="80" t="n">
        <v>0.02627</v>
      </c>
      <c r="V157" s="80" t="n">
        <v>0.03687</v>
      </c>
      <c r="W157" s="80" t="n">
        <v>0.03687</v>
      </c>
      <c r="X157" s="80" t="n">
        <v>0.03687</v>
      </c>
      <c r="Y157" s="80" t="n">
        <v>0.03687</v>
      </c>
      <c r="Z157" s="80" t="n">
        <v>0.03925</v>
      </c>
      <c r="AA157" s="80" t="n">
        <v>0.04171</v>
      </c>
      <c r="AB157" s="80" t="n">
        <v>0.03687</v>
      </c>
      <c r="AC157" s="80" t="n">
        <v>0.04252</v>
      </c>
      <c r="AD157" s="80" t="n">
        <v>0.04608</v>
      </c>
      <c r="AE157" s="80" t="n">
        <v>0.03687</v>
      </c>
      <c r="AF157" s="80" t="n">
        <v>0.03687</v>
      </c>
      <c r="AG157" s="80" t="n">
        <v>0.03687</v>
      </c>
      <c r="AH157" s="80" t="n">
        <v>0.03954</v>
      </c>
      <c r="AI157" s="80" t="n">
        <v>0.02627</v>
      </c>
      <c r="AJ157" s="80" t="n">
        <v>0.02981</v>
      </c>
      <c r="AK157" s="80" t="n">
        <v>0.03965</v>
      </c>
      <c r="AL157" s="80" t="n">
        <v>0.05748</v>
      </c>
      <c r="AM157" s="80" t="n">
        <v>0.03707</v>
      </c>
      <c r="AN157" s="80" t="n">
        <v>0.0422</v>
      </c>
      <c r="AO157" s="80" t="n">
        <v>0.04255</v>
      </c>
      <c r="AP157" s="80" t="n">
        <v>0.04515</v>
      </c>
      <c r="AQ157" s="80" t="n">
        <v>0.03937</v>
      </c>
      <c r="AR157" s="80" t="n">
        <v>0.05461</v>
      </c>
      <c r="AS157" s="80" t="n">
        <v>0.02597</v>
      </c>
      <c r="AT157" s="80" t="n">
        <v>0.04243</v>
      </c>
      <c r="AU157" s="80" t="n">
        <v>0.05723</v>
      </c>
      <c r="AV157" s="80" t="n">
        <v>0.04203</v>
      </c>
      <c r="AW157" s="80" t="n">
        <v>0.03929</v>
      </c>
      <c r="AX157" s="80" t="n">
        <v>0.05712</v>
      </c>
      <c r="AY157" s="80" t="n">
        <v>0.03773</v>
      </c>
      <c r="AZ157" s="80" t="n">
        <v>0.03837</v>
      </c>
      <c r="BA157" s="80" t="n">
        <v>0.04001</v>
      </c>
      <c r="BB157" s="80" t="n">
        <v>0.05806</v>
      </c>
      <c r="BC157" s="80" t="n">
        <v>0.03522</v>
      </c>
      <c r="BD157" s="78"/>
      <c r="BE157" s="76"/>
    </row>
    <row r="158" customFormat="false" ht="15" hidden="false" customHeight="false" outlineLevel="0" collapsed="false">
      <c r="A158" s="67" t="n">
        <f aca="false">A157+1</f>
        <v>156</v>
      </c>
      <c r="B158" s="76" t="n">
        <v>146</v>
      </c>
      <c r="C158" s="77" t="n">
        <v>0.0369</v>
      </c>
      <c r="D158" s="77" t="n">
        <v>0.0369</v>
      </c>
      <c r="E158" s="77" t="n">
        <v>0.0369</v>
      </c>
      <c r="F158" s="77" t="n">
        <v>0.03681</v>
      </c>
      <c r="G158" s="77" t="n">
        <v>0.04064</v>
      </c>
      <c r="H158" s="77" t="n">
        <v>0.0369</v>
      </c>
      <c r="I158" s="77" t="n">
        <v>0.03788</v>
      </c>
      <c r="J158" s="77" t="n">
        <v>0.03688</v>
      </c>
      <c r="K158" s="77" t="n">
        <v>0.0369</v>
      </c>
      <c r="L158" s="77" t="n">
        <v>0.0369</v>
      </c>
      <c r="M158" s="77" t="n">
        <v>0.0369</v>
      </c>
      <c r="N158" s="77" t="n">
        <v>0.0369</v>
      </c>
      <c r="O158" s="77" t="n">
        <v>0.0369</v>
      </c>
      <c r="P158" s="77" t="n">
        <v>0.04245</v>
      </c>
      <c r="Q158" s="77" t="n">
        <v>0.0428</v>
      </c>
      <c r="R158" s="77" t="n">
        <v>0.0369</v>
      </c>
      <c r="S158" s="77" t="n">
        <v>0.0369</v>
      </c>
      <c r="T158" s="77" t="n">
        <v>0.0369</v>
      </c>
      <c r="U158" s="77" t="n">
        <v>0.02631</v>
      </c>
      <c r="V158" s="77" t="n">
        <v>0.0369</v>
      </c>
      <c r="W158" s="77" t="n">
        <v>0.0369</v>
      </c>
      <c r="X158" s="77" t="n">
        <v>0.0369</v>
      </c>
      <c r="Y158" s="77" t="n">
        <v>0.0369</v>
      </c>
      <c r="Z158" s="77" t="n">
        <v>0.03927</v>
      </c>
      <c r="AA158" s="77" t="n">
        <v>0.04171</v>
      </c>
      <c r="AB158" s="77" t="n">
        <v>0.0369</v>
      </c>
      <c r="AC158" s="77" t="n">
        <v>0.04252</v>
      </c>
      <c r="AD158" s="77" t="n">
        <v>0.04605</v>
      </c>
      <c r="AE158" s="77" t="n">
        <v>0.0369</v>
      </c>
      <c r="AF158" s="77" t="n">
        <v>0.0369</v>
      </c>
      <c r="AG158" s="77" t="n">
        <v>0.0369</v>
      </c>
      <c r="AH158" s="77" t="n">
        <v>0.03956</v>
      </c>
      <c r="AI158" s="77" t="n">
        <v>0.02631</v>
      </c>
      <c r="AJ158" s="77" t="n">
        <v>0.0299</v>
      </c>
      <c r="AK158" s="77" t="n">
        <v>0.03967</v>
      </c>
      <c r="AL158" s="77" t="n">
        <v>0.05745</v>
      </c>
      <c r="AM158" s="77" t="n">
        <v>0.0371</v>
      </c>
      <c r="AN158" s="77" t="n">
        <v>0.0422</v>
      </c>
      <c r="AO158" s="77" t="n">
        <v>0.04255</v>
      </c>
      <c r="AP158" s="77" t="n">
        <v>0.04513</v>
      </c>
      <c r="AQ158" s="77" t="n">
        <v>0.03938</v>
      </c>
      <c r="AR158" s="77" t="n">
        <v>0.05459</v>
      </c>
      <c r="AS158" s="77" t="n">
        <v>0.02601</v>
      </c>
      <c r="AT158" s="77" t="n">
        <v>0.04243</v>
      </c>
      <c r="AU158" s="77" t="n">
        <v>0.0572</v>
      </c>
      <c r="AV158" s="77" t="n">
        <v>0.04203</v>
      </c>
      <c r="AW158" s="77" t="n">
        <v>0.0393</v>
      </c>
      <c r="AX158" s="77" t="n">
        <v>0.05708</v>
      </c>
      <c r="AY158" s="77" t="n">
        <v>0.03776</v>
      </c>
      <c r="AZ158" s="77" t="n">
        <v>0.03839</v>
      </c>
      <c r="BA158" s="77" t="n">
        <v>0.04002</v>
      </c>
      <c r="BB158" s="77" t="n">
        <v>0.05802</v>
      </c>
      <c r="BC158" s="77" t="n">
        <v>0.03526</v>
      </c>
      <c r="BD158" s="78"/>
      <c r="BE158" s="76"/>
    </row>
    <row r="159" customFormat="false" ht="15" hidden="false" customHeight="false" outlineLevel="0" collapsed="false">
      <c r="A159" s="67" t="n">
        <f aca="false">A158+1</f>
        <v>157</v>
      </c>
      <c r="B159" s="76" t="n">
        <v>147</v>
      </c>
      <c r="C159" s="77" t="n">
        <v>0.03694</v>
      </c>
      <c r="D159" s="77" t="n">
        <v>0.03694</v>
      </c>
      <c r="E159" s="77" t="n">
        <v>0.03694</v>
      </c>
      <c r="F159" s="77" t="n">
        <v>0.03685</v>
      </c>
      <c r="G159" s="77" t="n">
        <v>0.04064</v>
      </c>
      <c r="H159" s="77" t="n">
        <v>0.03694</v>
      </c>
      <c r="I159" s="77" t="n">
        <v>0.03791</v>
      </c>
      <c r="J159" s="77" t="n">
        <v>0.03692</v>
      </c>
      <c r="K159" s="77" t="n">
        <v>0.03694</v>
      </c>
      <c r="L159" s="77" t="n">
        <v>0.03694</v>
      </c>
      <c r="M159" s="77" t="n">
        <v>0.03694</v>
      </c>
      <c r="N159" s="77" t="n">
        <v>0.03694</v>
      </c>
      <c r="O159" s="77" t="n">
        <v>0.03694</v>
      </c>
      <c r="P159" s="77" t="n">
        <v>0.04244</v>
      </c>
      <c r="Q159" s="77" t="n">
        <v>0.0428</v>
      </c>
      <c r="R159" s="77" t="n">
        <v>0.03694</v>
      </c>
      <c r="S159" s="77" t="n">
        <v>0.03694</v>
      </c>
      <c r="T159" s="77" t="n">
        <v>0.03694</v>
      </c>
      <c r="U159" s="77" t="n">
        <v>0.02634</v>
      </c>
      <c r="V159" s="77" t="n">
        <v>0.03694</v>
      </c>
      <c r="W159" s="77" t="n">
        <v>0.03694</v>
      </c>
      <c r="X159" s="77" t="n">
        <v>0.03694</v>
      </c>
      <c r="Y159" s="77" t="n">
        <v>0.03694</v>
      </c>
      <c r="Z159" s="77" t="n">
        <v>0.03929</v>
      </c>
      <c r="AA159" s="77" t="n">
        <v>0.04171</v>
      </c>
      <c r="AB159" s="77" t="n">
        <v>0.03694</v>
      </c>
      <c r="AC159" s="77" t="n">
        <v>0.04252</v>
      </c>
      <c r="AD159" s="77" t="n">
        <v>0.04602</v>
      </c>
      <c r="AE159" s="77" t="n">
        <v>0.03694</v>
      </c>
      <c r="AF159" s="77" t="n">
        <v>0.03694</v>
      </c>
      <c r="AG159" s="77" t="n">
        <v>0.03694</v>
      </c>
      <c r="AH159" s="77" t="n">
        <v>0.03958</v>
      </c>
      <c r="AI159" s="77" t="n">
        <v>0.02634</v>
      </c>
      <c r="AJ159" s="77" t="n">
        <v>0.02998</v>
      </c>
      <c r="AK159" s="77" t="n">
        <v>0.03969</v>
      </c>
      <c r="AL159" s="77" t="n">
        <v>0.05741</v>
      </c>
      <c r="AM159" s="77" t="n">
        <v>0.03713</v>
      </c>
      <c r="AN159" s="77" t="n">
        <v>0.0422</v>
      </c>
      <c r="AO159" s="77" t="n">
        <v>0.04254</v>
      </c>
      <c r="AP159" s="77" t="n">
        <v>0.04511</v>
      </c>
      <c r="AQ159" s="77" t="n">
        <v>0.0394</v>
      </c>
      <c r="AR159" s="77" t="n">
        <v>0.05457</v>
      </c>
      <c r="AS159" s="77" t="n">
        <v>0.02605</v>
      </c>
      <c r="AT159" s="77" t="n">
        <v>0.04243</v>
      </c>
      <c r="AU159" s="77" t="n">
        <v>0.05716</v>
      </c>
      <c r="AV159" s="77" t="n">
        <v>0.04203</v>
      </c>
      <c r="AW159" s="77" t="n">
        <v>0.03932</v>
      </c>
      <c r="AX159" s="77" t="n">
        <v>0.05705</v>
      </c>
      <c r="AY159" s="77" t="n">
        <v>0.03779</v>
      </c>
      <c r="AZ159" s="77" t="n">
        <v>0.03842</v>
      </c>
      <c r="BA159" s="77" t="n">
        <v>0.04004</v>
      </c>
      <c r="BB159" s="77" t="n">
        <v>0.05798</v>
      </c>
      <c r="BC159" s="77" t="n">
        <v>0.03531</v>
      </c>
      <c r="BD159" s="78"/>
      <c r="BE159" s="76"/>
    </row>
    <row r="160" customFormat="false" ht="15" hidden="false" customHeight="false" outlineLevel="0" collapsed="false">
      <c r="A160" s="67" t="n">
        <f aca="false">A159+1</f>
        <v>158</v>
      </c>
      <c r="B160" s="76" t="n">
        <v>148</v>
      </c>
      <c r="C160" s="77" t="n">
        <v>0.03697</v>
      </c>
      <c r="D160" s="77" t="n">
        <v>0.03697</v>
      </c>
      <c r="E160" s="77" t="n">
        <v>0.03697</v>
      </c>
      <c r="F160" s="77" t="n">
        <v>0.03688</v>
      </c>
      <c r="G160" s="77" t="n">
        <v>0.04065</v>
      </c>
      <c r="H160" s="77" t="n">
        <v>0.03697</v>
      </c>
      <c r="I160" s="77" t="n">
        <v>0.03794</v>
      </c>
      <c r="J160" s="77" t="n">
        <v>0.03695</v>
      </c>
      <c r="K160" s="77" t="n">
        <v>0.03697</v>
      </c>
      <c r="L160" s="77" t="n">
        <v>0.03697</v>
      </c>
      <c r="M160" s="77" t="n">
        <v>0.03697</v>
      </c>
      <c r="N160" s="77" t="n">
        <v>0.03697</v>
      </c>
      <c r="O160" s="77" t="n">
        <v>0.03697</v>
      </c>
      <c r="P160" s="77" t="n">
        <v>0.04244</v>
      </c>
      <c r="Q160" s="77" t="n">
        <v>0.04279</v>
      </c>
      <c r="R160" s="77" t="n">
        <v>0.03697</v>
      </c>
      <c r="S160" s="77" t="n">
        <v>0.03697</v>
      </c>
      <c r="T160" s="77" t="n">
        <v>0.03697</v>
      </c>
      <c r="U160" s="77" t="n">
        <v>0.02638</v>
      </c>
      <c r="V160" s="77" t="n">
        <v>0.03697</v>
      </c>
      <c r="W160" s="77" t="n">
        <v>0.03697</v>
      </c>
      <c r="X160" s="77" t="n">
        <v>0.03697</v>
      </c>
      <c r="Y160" s="77" t="n">
        <v>0.03697</v>
      </c>
      <c r="Z160" s="77" t="n">
        <v>0.03931</v>
      </c>
      <c r="AA160" s="77" t="n">
        <v>0.04171</v>
      </c>
      <c r="AB160" s="77" t="n">
        <v>0.03697</v>
      </c>
      <c r="AC160" s="77" t="n">
        <v>0.04251</v>
      </c>
      <c r="AD160" s="77" t="n">
        <v>0.046</v>
      </c>
      <c r="AE160" s="77" t="n">
        <v>0.03697</v>
      </c>
      <c r="AF160" s="77" t="n">
        <v>0.03697</v>
      </c>
      <c r="AG160" s="77" t="n">
        <v>0.03697</v>
      </c>
      <c r="AH160" s="77" t="n">
        <v>0.03959</v>
      </c>
      <c r="AI160" s="77" t="n">
        <v>0.02638</v>
      </c>
      <c r="AJ160" s="77" t="n">
        <v>0.03006</v>
      </c>
      <c r="AK160" s="77" t="n">
        <v>0.0397</v>
      </c>
      <c r="AL160" s="77" t="n">
        <v>0.05737</v>
      </c>
      <c r="AM160" s="77" t="n">
        <v>0.03717</v>
      </c>
      <c r="AN160" s="77" t="n">
        <v>0.04219</v>
      </c>
      <c r="AO160" s="77" t="n">
        <v>0.04254</v>
      </c>
      <c r="AP160" s="77" t="n">
        <v>0.04509</v>
      </c>
      <c r="AQ160" s="77" t="n">
        <v>0.03942</v>
      </c>
      <c r="AR160" s="77" t="n">
        <v>0.05456</v>
      </c>
      <c r="AS160" s="77" t="n">
        <v>0.02609</v>
      </c>
      <c r="AT160" s="77" t="n">
        <v>0.04242</v>
      </c>
      <c r="AU160" s="77" t="n">
        <v>0.05713</v>
      </c>
      <c r="AV160" s="77" t="n">
        <v>0.04203</v>
      </c>
      <c r="AW160" s="77" t="n">
        <v>0.03934</v>
      </c>
      <c r="AX160" s="77" t="n">
        <v>0.05702</v>
      </c>
      <c r="AY160" s="77" t="n">
        <v>0.03782</v>
      </c>
      <c r="AZ160" s="77" t="n">
        <v>0.03844</v>
      </c>
      <c r="BA160" s="77" t="n">
        <v>0.04005</v>
      </c>
      <c r="BB160" s="77" t="n">
        <v>0.05794</v>
      </c>
      <c r="BC160" s="77" t="n">
        <v>0.03535</v>
      </c>
      <c r="BD160" s="78"/>
      <c r="BE160" s="76"/>
    </row>
    <row r="161" customFormat="false" ht="15" hidden="false" customHeight="false" outlineLevel="0" collapsed="false">
      <c r="A161" s="67" t="n">
        <f aca="false">A160+1</f>
        <v>159</v>
      </c>
      <c r="B161" s="76" t="n">
        <v>149</v>
      </c>
      <c r="C161" s="77" t="n">
        <v>0.037</v>
      </c>
      <c r="D161" s="77" t="n">
        <v>0.037</v>
      </c>
      <c r="E161" s="77" t="n">
        <v>0.037</v>
      </c>
      <c r="F161" s="77" t="n">
        <v>0.03692</v>
      </c>
      <c r="G161" s="77" t="n">
        <v>0.04066</v>
      </c>
      <c r="H161" s="77" t="n">
        <v>0.037</v>
      </c>
      <c r="I161" s="77" t="n">
        <v>0.03797</v>
      </c>
      <c r="J161" s="77" t="n">
        <v>0.03699</v>
      </c>
      <c r="K161" s="77" t="n">
        <v>0.037</v>
      </c>
      <c r="L161" s="77" t="n">
        <v>0.037</v>
      </c>
      <c r="M161" s="77" t="n">
        <v>0.037</v>
      </c>
      <c r="N161" s="77" t="n">
        <v>0.037</v>
      </c>
      <c r="O161" s="77" t="n">
        <v>0.037</v>
      </c>
      <c r="P161" s="77" t="n">
        <v>0.04244</v>
      </c>
      <c r="Q161" s="77" t="n">
        <v>0.04279</v>
      </c>
      <c r="R161" s="77" t="n">
        <v>0.037</v>
      </c>
      <c r="S161" s="77" t="n">
        <v>0.037</v>
      </c>
      <c r="T161" s="77" t="n">
        <v>0.037</v>
      </c>
      <c r="U161" s="77" t="n">
        <v>0.02642</v>
      </c>
      <c r="V161" s="77" t="n">
        <v>0.037</v>
      </c>
      <c r="W161" s="77" t="n">
        <v>0.037</v>
      </c>
      <c r="X161" s="77" t="n">
        <v>0.037</v>
      </c>
      <c r="Y161" s="77" t="n">
        <v>0.037</v>
      </c>
      <c r="Z161" s="77" t="n">
        <v>0.03933</v>
      </c>
      <c r="AA161" s="77" t="n">
        <v>0.04171</v>
      </c>
      <c r="AB161" s="77" t="n">
        <v>0.037</v>
      </c>
      <c r="AC161" s="77" t="n">
        <v>0.04251</v>
      </c>
      <c r="AD161" s="77" t="n">
        <v>0.04597</v>
      </c>
      <c r="AE161" s="77" t="n">
        <v>0.037</v>
      </c>
      <c r="AF161" s="77" t="n">
        <v>0.037</v>
      </c>
      <c r="AG161" s="77" t="n">
        <v>0.037</v>
      </c>
      <c r="AH161" s="77" t="n">
        <v>0.03961</v>
      </c>
      <c r="AI161" s="77" t="n">
        <v>0.02642</v>
      </c>
      <c r="AJ161" s="77" t="n">
        <v>0.03014</v>
      </c>
      <c r="AK161" s="77" t="n">
        <v>0.03972</v>
      </c>
      <c r="AL161" s="77" t="n">
        <v>0.05734</v>
      </c>
      <c r="AM161" s="77" t="n">
        <v>0.0372</v>
      </c>
      <c r="AN161" s="77" t="n">
        <v>0.04219</v>
      </c>
      <c r="AO161" s="77" t="n">
        <v>0.04254</v>
      </c>
      <c r="AP161" s="77" t="n">
        <v>0.04507</v>
      </c>
      <c r="AQ161" s="77" t="n">
        <v>0.03944</v>
      </c>
      <c r="AR161" s="77" t="n">
        <v>0.05454</v>
      </c>
      <c r="AS161" s="77" t="n">
        <v>0.02613</v>
      </c>
      <c r="AT161" s="77" t="n">
        <v>0.04242</v>
      </c>
      <c r="AU161" s="77" t="n">
        <v>0.05709</v>
      </c>
      <c r="AV161" s="77" t="n">
        <v>0.04203</v>
      </c>
      <c r="AW161" s="77" t="n">
        <v>0.03936</v>
      </c>
      <c r="AX161" s="77" t="n">
        <v>0.05698</v>
      </c>
      <c r="AY161" s="77" t="n">
        <v>0.03785</v>
      </c>
      <c r="AZ161" s="77" t="n">
        <v>0.03847</v>
      </c>
      <c r="BA161" s="77" t="n">
        <v>0.04006</v>
      </c>
      <c r="BB161" s="77" t="n">
        <v>0.0579</v>
      </c>
      <c r="BC161" s="77" t="n">
        <v>0.0354</v>
      </c>
      <c r="BD161" s="78"/>
      <c r="BE161" s="76"/>
    </row>
    <row r="162" customFormat="false" ht="15" hidden="false" customHeight="false" outlineLevel="0" collapsed="false">
      <c r="A162" s="67" t="n">
        <f aca="false">A161+1</f>
        <v>160</v>
      </c>
      <c r="B162" s="79" t="n">
        <v>150</v>
      </c>
      <c r="C162" s="80" t="n">
        <v>0.03704</v>
      </c>
      <c r="D162" s="80" t="n">
        <v>0.03704</v>
      </c>
      <c r="E162" s="80" t="n">
        <v>0.03704</v>
      </c>
      <c r="F162" s="80" t="n">
        <v>0.03695</v>
      </c>
      <c r="G162" s="80" t="n">
        <v>0.04067</v>
      </c>
      <c r="H162" s="80" t="n">
        <v>0.03704</v>
      </c>
      <c r="I162" s="80" t="n">
        <v>0.03799</v>
      </c>
      <c r="J162" s="80" t="n">
        <v>0.03702</v>
      </c>
      <c r="K162" s="80" t="n">
        <v>0.03704</v>
      </c>
      <c r="L162" s="80" t="n">
        <v>0.03704</v>
      </c>
      <c r="M162" s="80" t="n">
        <v>0.03704</v>
      </c>
      <c r="N162" s="80" t="n">
        <v>0.03704</v>
      </c>
      <c r="O162" s="80" t="n">
        <v>0.03704</v>
      </c>
      <c r="P162" s="80" t="n">
        <v>0.04244</v>
      </c>
      <c r="Q162" s="80" t="n">
        <v>0.04278</v>
      </c>
      <c r="R162" s="80" t="n">
        <v>0.03704</v>
      </c>
      <c r="S162" s="80" t="n">
        <v>0.03704</v>
      </c>
      <c r="T162" s="80" t="n">
        <v>0.03704</v>
      </c>
      <c r="U162" s="80" t="n">
        <v>0.02646</v>
      </c>
      <c r="V162" s="80" t="n">
        <v>0.03704</v>
      </c>
      <c r="W162" s="80" t="n">
        <v>0.03704</v>
      </c>
      <c r="X162" s="80" t="n">
        <v>0.03704</v>
      </c>
      <c r="Y162" s="80" t="n">
        <v>0.03704</v>
      </c>
      <c r="Z162" s="80" t="n">
        <v>0.03934</v>
      </c>
      <c r="AA162" s="80" t="n">
        <v>0.04172</v>
      </c>
      <c r="AB162" s="80" t="n">
        <v>0.03704</v>
      </c>
      <c r="AC162" s="80" t="n">
        <v>0.04251</v>
      </c>
      <c r="AD162" s="80" t="n">
        <v>0.04594</v>
      </c>
      <c r="AE162" s="80" t="n">
        <v>0.03704</v>
      </c>
      <c r="AF162" s="80" t="n">
        <v>0.03704</v>
      </c>
      <c r="AG162" s="80" t="n">
        <v>0.03704</v>
      </c>
      <c r="AH162" s="80" t="n">
        <v>0.03962</v>
      </c>
      <c r="AI162" s="80" t="n">
        <v>0.02646</v>
      </c>
      <c r="AJ162" s="80" t="n">
        <v>0.03022</v>
      </c>
      <c r="AK162" s="80" t="n">
        <v>0.03973</v>
      </c>
      <c r="AL162" s="80" t="n">
        <v>0.0573</v>
      </c>
      <c r="AM162" s="80" t="n">
        <v>0.03723</v>
      </c>
      <c r="AN162" s="80" t="n">
        <v>0.04219</v>
      </c>
      <c r="AO162" s="80" t="n">
        <v>0.04253</v>
      </c>
      <c r="AP162" s="80" t="n">
        <v>0.04505</v>
      </c>
      <c r="AQ162" s="80" t="n">
        <v>0.03945</v>
      </c>
      <c r="AR162" s="80" t="n">
        <v>0.05452</v>
      </c>
      <c r="AS162" s="80" t="n">
        <v>0.02617</v>
      </c>
      <c r="AT162" s="80" t="n">
        <v>0.04242</v>
      </c>
      <c r="AU162" s="80" t="n">
        <v>0.05706</v>
      </c>
      <c r="AV162" s="80" t="n">
        <v>0.04203</v>
      </c>
      <c r="AW162" s="80" t="n">
        <v>0.03938</v>
      </c>
      <c r="AX162" s="80" t="n">
        <v>0.05695</v>
      </c>
      <c r="AY162" s="80" t="n">
        <v>0.03787</v>
      </c>
      <c r="AZ162" s="80" t="n">
        <v>0.03849</v>
      </c>
      <c r="BA162" s="80" t="n">
        <v>0.04007</v>
      </c>
      <c r="BB162" s="80" t="n">
        <v>0.05786</v>
      </c>
      <c r="BC162" s="80" t="n">
        <v>0.03544</v>
      </c>
      <c r="BD162" s="78"/>
      <c r="BE162" s="76"/>
    </row>
  </sheetData>
  <hyperlinks>
    <hyperlink ref="B4" location="Main_Menu!D10" display="Main men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3CDDD"/>
    <pageSetUpPr fitToPage="false"/>
  </sheetPr>
  <dimension ref="A1:BC91"/>
  <sheetViews>
    <sheetView windowProtection="false" showFormulas="false" showGridLines="true" showRowColHeaders="true" showZeros="true" rightToLeft="false" tabSelected="false" showOutlineSymbols="true" defaultGridColor="true" view="normal" topLeftCell="A32" colorId="64" zoomScale="100" zoomScaleNormal="100" zoomScalePageLayoutView="100" workbookViewId="0">
      <selection pane="topLeft" activeCell="H86" activeCellId="0" sqref="H86"/>
    </sheetView>
  </sheetViews>
  <sheetFormatPr defaultRowHeight="15"/>
  <cols>
    <col collapsed="false" hidden="false" max="1025" min="1" style="0" width="8.5748987854251"/>
  </cols>
  <sheetData>
    <row r="1" customFormat="false" ht="15" hidden="false" customHeight="false" outlineLevel="0" collapsed="false">
      <c r="B1" s="0" t="s">
        <v>1039</v>
      </c>
    </row>
    <row r="2" customFormat="false" ht="15" hidden="false" customHeight="false" outlineLevel="0" collapsed="false">
      <c r="B2" s="0" t="s">
        <v>1040</v>
      </c>
    </row>
    <row r="3" customFormat="false" ht="15" hidden="false" customHeight="false" outlineLevel="0" collapsed="false">
      <c r="B3" s="0" t="s">
        <v>1041</v>
      </c>
    </row>
    <row r="5" customFormat="false" ht="15" hidden="false" customHeight="false" outlineLevel="0" collapsed="false">
      <c r="B5" s="9" t="s">
        <v>1042</v>
      </c>
    </row>
    <row r="6" customFormat="false" ht="15" hidden="false" customHeight="false" outlineLevel="0" collapsed="false">
      <c r="A6" s="0" t="n">
        <v>1</v>
      </c>
      <c r="C6" s="0" t="s">
        <v>940</v>
      </c>
      <c r="D6" s="0" t="s">
        <v>940</v>
      </c>
      <c r="E6" s="0" t="s">
        <v>940</v>
      </c>
      <c r="F6" s="0" t="s">
        <v>941</v>
      </c>
      <c r="G6" s="0" t="s">
        <v>942</v>
      </c>
      <c r="H6" s="0" t="s">
        <v>940</v>
      </c>
      <c r="I6" s="0" t="s">
        <v>943</v>
      </c>
      <c r="J6" s="0" t="s">
        <v>944</v>
      </c>
      <c r="K6" s="0" t="s">
        <v>940</v>
      </c>
      <c r="L6" s="0" t="s">
        <v>940</v>
      </c>
      <c r="M6" s="0" t="s">
        <v>940</v>
      </c>
      <c r="N6" s="0" t="s">
        <v>940</v>
      </c>
      <c r="O6" s="0" t="s">
        <v>940</v>
      </c>
      <c r="P6" s="0" t="s">
        <v>945</v>
      </c>
      <c r="Q6" s="0" t="s">
        <v>946</v>
      </c>
      <c r="R6" s="0" t="s">
        <v>940</v>
      </c>
      <c r="S6" s="0" t="s">
        <v>940</v>
      </c>
      <c r="T6" s="0" t="s">
        <v>940</v>
      </c>
      <c r="U6" s="0" t="s">
        <v>947</v>
      </c>
      <c r="V6" s="0" t="s">
        <v>940</v>
      </c>
      <c r="W6" s="0" t="s">
        <v>940</v>
      </c>
      <c r="X6" s="0" t="s">
        <v>940</v>
      </c>
      <c r="Y6" s="0" t="s">
        <v>940</v>
      </c>
      <c r="Z6" s="0" t="s">
        <v>948</v>
      </c>
      <c r="AA6" s="0" t="s">
        <v>949</v>
      </c>
      <c r="AB6" s="0" t="s">
        <v>940</v>
      </c>
      <c r="AC6" s="0" t="s">
        <v>950</v>
      </c>
      <c r="AD6" s="0" t="s">
        <v>951</v>
      </c>
      <c r="AE6" s="0" t="s">
        <v>940</v>
      </c>
      <c r="AF6" s="0" t="s">
        <v>940</v>
      </c>
      <c r="AG6" s="0" t="s">
        <v>940</v>
      </c>
      <c r="AH6" s="0" t="s">
        <v>952</v>
      </c>
      <c r="AI6" s="0" t="s">
        <v>947</v>
      </c>
      <c r="AJ6" s="0" t="s">
        <v>953</v>
      </c>
      <c r="AK6" s="0" t="s">
        <v>954</v>
      </c>
      <c r="AL6" s="0" t="s">
        <v>955</v>
      </c>
      <c r="AM6" s="0" t="s">
        <v>956</v>
      </c>
      <c r="AN6" s="0" t="s">
        <v>957</v>
      </c>
      <c r="AO6" s="0" t="s">
        <v>958</v>
      </c>
      <c r="AP6" s="0" t="s">
        <v>959</v>
      </c>
      <c r="AQ6" s="0" t="s">
        <v>960</v>
      </c>
      <c r="AR6" s="0" t="s">
        <v>961</v>
      </c>
      <c r="AS6" s="0" t="s">
        <v>962</v>
      </c>
      <c r="AT6" s="0" t="s">
        <v>963</v>
      </c>
      <c r="AU6" s="0" t="s">
        <v>964</v>
      </c>
      <c r="AV6" s="0" t="s">
        <v>965</v>
      </c>
      <c r="AW6" s="0" t="s">
        <v>966</v>
      </c>
      <c r="AX6" s="0" t="s">
        <v>967</v>
      </c>
      <c r="AY6" s="0" t="s">
        <v>968</v>
      </c>
      <c r="AZ6" s="0" t="s">
        <v>969</v>
      </c>
      <c r="BA6" s="0" t="s">
        <v>970</v>
      </c>
      <c r="BB6" s="0" t="s">
        <v>971</v>
      </c>
      <c r="BC6" s="0" t="s">
        <v>972</v>
      </c>
    </row>
    <row r="7" customFormat="false" ht="49.5" hidden="false" customHeight="true" outlineLevel="0" collapsed="false">
      <c r="A7" s="0" t="n">
        <f aca="false">A6+1</f>
        <v>2</v>
      </c>
      <c r="B7" s="81" t="s">
        <v>18</v>
      </c>
      <c r="C7" s="81" t="s">
        <v>974</v>
      </c>
      <c r="D7" s="81" t="s">
        <v>76</v>
      </c>
      <c r="E7" s="81" t="s">
        <v>106</v>
      </c>
      <c r="F7" s="81" t="s">
        <v>164</v>
      </c>
      <c r="G7" s="81" t="s">
        <v>251</v>
      </c>
      <c r="H7" s="81" t="s">
        <v>257</v>
      </c>
      <c r="I7" s="81" t="s">
        <v>260</v>
      </c>
      <c r="J7" s="81" t="s">
        <v>263</v>
      </c>
      <c r="K7" s="81" t="s">
        <v>290</v>
      </c>
      <c r="L7" s="81" t="s">
        <v>305</v>
      </c>
      <c r="M7" s="81" t="s">
        <v>308</v>
      </c>
      <c r="N7" s="81" t="s">
        <v>329</v>
      </c>
      <c r="O7" s="81" t="s">
        <v>338</v>
      </c>
      <c r="P7" s="81" t="s">
        <v>380</v>
      </c>
      <c r="Q7" s="81" t="s">
        <v>383</v>
      </c>
      <c r="R7" s="81" t="s">
        <v>398</v>
      </c>
      <c r="S7" s="81" t="s">
        <v>407</v>
      </c>
      <c r="T7" s="81" t="s">
        <v>446</v>
      </c>
      <c r="U7" s="81" t="s">
        <v>461</v>
      </c>
      <c r="V7" s="81" t="s">
        <v>464</v>
      </c>
      <c r="W7" s="81" t="s">
        <v>467</v>
      </c>
      <c r="X7" s="81" t="s">
        <v>488</v>
      </c>
      <c r="Y7" s="81" t="s">
        <v>544</v>
      </c>
      <c r="Z7" s="81" t="s">
        <v>574</v>
      </c>
      <c r="AA7" s="81" t="s">
        <v>607</v>
      </c>
      <c r="AB7" s="81" t="s">
        <v>610</v>
      </c>
      <c r="AC7" s="81" t="s">
        <v>622</v>
      </c>
      <c r="AD7" s="81" t="s">
        <v>975</v>
      </c>
      <c r="AE7" s="81" t="s">
        <v>679</v>
      </c>
      <c r="AF7" s="81" t="s">
        <v>682</v>
      </c>
      <c r="AG7" s="81" t="s">
        <v>700</v>
      </c>
      <c r="AH7" s="81" t="s">
        <v>718</v>
      </c>
      <c r="AI7" s="81" t="s">
        <v>721</v>
      </c>
      <c r="AJ7" s="81" t="s">
        <v>778</v>
      </c>
      <c r="AK7" s="81" t="s">
        <v>71</v>
      </c>
      <c r="AL7" s="81" t="s">
        <v>149</v>
      </c>
      <c r="AM7" s="81" t="s">
        <v>184</v>
      </c>
      <c r="AN7" s="81" t="s">
        <v>204</v>
      </c>
      <c r="AO7" s="81" t="s">
        <v>208</v>
      </c>
      <c r="AP7" s="81" t="s">
        <v>228</v>
      </c>
      <c r="AQ7" s="81" t="s">
        <v>976</v>
      </c>
      <c r="AR7" s="81" t="s">
        <v>386</v>
      </c>
      <c r="AS7" s="81" t="s">
        <v>413</v>
      </c>
      <c r="AT7" s="81" t="s">
        <v>479</v>
      </c>
      <c r="AU7" s="81" t="s">
        <v>506</v>
      </c>
      <c r="AV7" s="81" t="s">
        <v>553</v>
      </c>
      <c r="AW7" s="81" t="s">
        <v>676</v>
      </c>
      <c r="AX7" s="81" t="s">
        <v>691</v>
      </c>
      <c r="AY7" s="81" t="s">
        <v>977</v>
      </c>
      <c r="AZ7" s="81" t="s">
        <v>978</v>
      </c>
      <c r="BA7" s="81" t="s">
        <v>736</v>
      </c>
      <c r="BB7" s="81" t="s">
        <v>757</v>
      </c>
      <c r="BC7" s="81" t="s">
        <v>979</v>
      </c>
    </row>
    <row r="8" customFormat="false" ht="15" hidden="false" customHeight="false" outlineLevel="0" collapsed="false">
      <c r="A8" s="0" t="n">
        <f aca="false">A7+1</f>
        <v>3</v>
      </c>
      <c r="B8" s="81" t="n">
        <v>1</v>
      </c>
      <c r="C8" s="82" t="n">
        <f aca="false">IF($B8&gt;20,IF('EIOPA RFR Q1 2017'!C13*(0.01+VLOOKUP($B$27,Int_Rate_Param,2,0))&lt;0.01+'EIOPA RFR Q1 2017'!C13,0.01+'EIOPA RFR Q1 2017'!C13,'EIOPA RFR Q1 2017'!C13*(0.01+VLOOKUP($B$27,Int_Rate_Param,2,0))),IF('EIOPA RFR Q1 2017'!C13*(0.01+VLOOKUP($B8,Int_Rate_Param,2,0))&lt;0.01+'EIOPA RFR Q1 2017'!C13,0.01+'EIOPA RFR Q1 2017'!C13,'EIOPA RFR Q1 2017'!C13*(0.01+VLOOKUP($B8,Int_Rate_Param,2,0))))</f>
        <v>0.00682</v>
      </c>
      <c r="D8" s="82" t="n">
        <f aca="false">IF($B8&gt;20,IF('EIOPA RFR Q1 2017'!D13*(0.01+VLOOKUP($B$27,Int_Rate_Param,2,0))&lt;0.01+'EIOPA RFR Q1 2017'!D13,0.01+'EIOPA RFR Q1 2017'!D13,'EIOPA RFR Q1 2017'!D13*(0.01+VLOOKUP($B$27,Int_Rate_Param,2,0))),IF('EIOPA RFR Q1 2017'!D13*(0.01+VLOOKUP($B8,Int_Rate_Param,2,0))&lt;0.01+'EIOPA RFR Q1 2017'!D13,0.01+'EIOPA RFR Q1 2017'!D13,'EIOPA RFR Q1 2017'!D13*(0.01+VLOOKUP($B8,Int_Rate_Param,2,0))))</f>
        <v>0.00682</v>
      </c>
      <c r="E8" s="82" t="n">
        <f aca="false">IF($B8&gt;20,IF('EIOPA RFR Q1 2017'!E13*(0.01+VLOOKUP($B$27,Int_Rate_Param,2,0))&lt;0.01+'EIOPA RFR Q1 2017'!E13,0.01+'EIOPA RFR Q1 2017'!E13,'EIOPA RFR Q1 2017'!E13*(0.01+VLOOKUP($B$27,Int_Rate_Param,2,0))),IF('EIOPA RFR Q1 2017'!E13*(0.01+VLOOKUP($B8,Int_Rate_Param,2,0))&lt;0.01+'EIOPA RFR Q1 2017'!E13,0.01+'EIOPA RFR Q1 2017'!E13,'EIOPA RFR Q1 2017'!E13*(0.01+VLOOKUP($B8,Int_Rate_Param,2,0))))</f>
        <v>0.00682</v>
      </c>
      <c r="F8" s="82" t="n">
        <f aca="false">IF($B8&gt;20,IF('EIOPA RFR Q1 2017'!F13*(0.01+VLOOKUP($B$27,Int_Rate_Param,2,0))&lt;0.01+'EIOPA RFR Q1 2017'!F13,0.01+'EIOPA RFR Q1 2017'!F13,'EIOPA RFR Q1 2017'!F13*(0.01+VLOOKUP($B$27,Int_Rate_Param,2,0))),IF('EIOPA RFR Q1 2017'!F13*(0.01+VLOOKUP($B8,Int_Rate_Param,2,0))&lt;0.01+'EIOPA RFR Q1 2017'!F13,0.01+'EIOPA RFR Q1 2017'!F13,'EIOPA RFR Q1 2017'!F13*(0.01+VLOOKUP($B8,Int_Rate_Param,2,0))))</f>
        <v>0.00632</v>
      </c>
      <c r="G8" s="82" t="n">
        <f aca="false">IF($B8&gt;20,IF('EIOPA RFR Q1 2017'!G13*(0.01+VLOOKUP($B$27,Int_Rate_Param,2,0))&lt;0.01+'EIOPA RFR Q1 2017'!G13,0.01+'EIOPA RFR Q1 2017'!G13,'EIOPA RFR Q1 2017'!G13*(0.01+VLOOKUP($B$27,Int_Rate_Param,2,0))),IF('EIOPA RFR Q1 2017'!G13*(0.01+VLOOKUP($B8,Int_Rate_Param,2,0))&lt;0.01+'EIOPA RFR Q1 2017'!G13,0.01+'EIOPA RFR Q1 2017'!G13,'EIOPA RFR Q1 2017'!G13*(0.01+VLOOKUP($B8,Int_Rate_Param,2,0))))</f>
        <v>0.01379</v>
      </c>
      <c r="H8" s="82" t="n">
        <f aca="false">IF($B8&gt;20,IF('EIOPA RFR Q1 2017'!H13*(0.01+VLOOKUP($B$27,Int_Rate_Param,2,0))&lt;0.01+'EIOPA RFR Q1 2017'!H13,0.01+'EIOPA RFR Q1 2017'!H13,'EIOPA RFR Q1 2017'!H13*(0.01+VLOOKUP($B$27,Int_Rate_Param,2,0))),IF('EIOPA RFR Q1 2017'!H13*(0.01+VLOOKUP($B8,Int_Rate_Param,2,0))&lt;0.01+'EIOPA RFR Q1 2017'!H13,0.01+'EIOPA RFR Q1 2017'!H13,'EIOPA RFR Q1 2017'!H13*(0.01+VLOOKUP($B8,Int_Rate_Param,2,0))))</f>
        <v>0.00682</v>
      </c>
      <c r="I8" s="82" t="n">
        <f aca="false">IF($B8&gt;20,IF('EIOPA RFR Q1 2017'!I13*(0.01+VLOOKUP($B$27,Int_Rate_Param,2,0))&lt;0.01+'EIOPA RFR Q1 2017'!I13,0.01+'EIOPA RFR Q1 2017'!I13,'EIOPA RFR Q1 2017'!I13*(0.01+VLOOKUP($B$27,Int_Rate_Param,2,0))),IF('EIOPA RFR Q1 2017'!I13*(0.01+VLOOKUP($B8,Int_Rate_Param,2,0))&lt;0.01+'EIOPA RFR Q1 2017'!I13,0.01+'EIOPA RFR Q1 2017'!I13,'EIOPA RFR Q1 2017'!I13*(0.01+VLOOKUP($B8,Int_Rate_Param,2,0))))</f>
        <v>0.01197</v>
      </c>
      <c r="J8" s="82" t="n">
        <f aca="false">IF($B8&gt;20,IF('EIOPA RFR Q1 2017'!J13*(0.01+VLOOKUP($B$27,Int_Rate_Param,2,0))&lt;0.01+'EIOPA RFR Q1 2017'!J13,0.01+'EIOPA RFR Q1 2017'!J13,'EIOPA RFR Q1 2017'!J13*(0.01+VLOOKUP($B$27,Int_Rate_Param,2,0))),IF('EIOPA RFR Q1 2017'!J13*(0.01+VLOOKUP($B8,Int_Rate_Param,2,0))&lt;0.01+'EIOPA RFR Q1 2017'!J13,0.01+'EIOPA RFR Q1 2017'!J13,'EIOPA RFR Q1 2017'!J13*(0.01+VLOOKUP($B8,Int_Rate_Param,2,0))))</f>
        <v>0.00672</v>
      </c>
      <c r="K8" s="82" t="n">
        <f aca="false">IF($B8&gt;20,IF('EIOPA RFR Q1 2017'!K13*(0.01+VLOOKUP($B$27,Int_Rate_Param,2,0))&lt;0.01+'EIOPA RFR Q1 2017'!K13,0.01+'EIOPA RFR Q1 2017'!K13,'EIOPA RFR Q1 2017'!K13*(0.01+VLOOKUP($B$27,Int_Rate_Param,2,0))),IF('EIOPA RFR Q1 2017'!K13*(0.01+VLOOKUP($B8,Int_Rate_Param,2,0))&lt;0.01+'EIOPA RFR Q1 2017'!K13,0.01+'EIOPA RFR Q1 2017'!K13,'EIOPA RFR Q1 2017'!K13*(0.01+VLOOKUP($B8,Int_Rate_Param,2,0))))</f>
        <v>0.00682</v>
      </c>
      <c r="L8" s="82" t="n">
        <f aca="false">IF($B8&gt;20,IF('EIOPA RFR Q1 2017'!L13*(0.01+VLOOKUP($B$27,Int_Rate_Param,2,0))&lt;0.01+'EIOPA RFR Q1 2017'!L13,0.01+'EIOPA RFR Q1 2017'!L13,'EIOPA RFR Q1 2017'!L13*(0.01+VLOOKUP($B$27,Int_Rate_Param,2,0))),IF('EIOPA RFR Q1 2017'!L13*(0.01+VLOOKUP($B8,Int_Rate_Param,2,0))&lt;0.01+'EIOPA RFR Q1 2017'!L13,0.01+'EIOPA RFR Q1 2017'!L13,'EIOPA RFR Q1 2017'!L13*(0.01+VLOOKUP($B8,Int_Rate_Param,2,0))))</f>
        <v>0.00682</v>
      </c>
      <c r="M8" s="82" t="n">
        <f aca="false">IF($B8&gt;20,IF('EIOPA RFR Q1 2017'!M13*(0.01+VLOOKUP($B$27,Int_Rate_Param,2,0))&lt;0.01+'EIOPA RFR Q1 2017'!M13,0.01+'EIOPA RFR Q1 2017'!M13,'EIOPA RFR Q1 2017'!M13*(0.01+VLOOKUP($B$27,Int_Rate_Param,2,0))),IF('EIOPA RFR Q1 2017'!M13*(0.01+VLOOKUP($B8,Int_Rate_Param,2,0))&lt;0.01+'EIOPA RFR Q1 2017'!M13,0.01+'EIOPA RFR Q1 2017'!M13,'EIOPA RFR Q1 2017'!M13*(0.01+VLOOKUP($B8,Int_Rate_Param,2,0))))</f>
        <v>0.00682</v>
      </c>
      <c r="N8" s="82" t="n">
        <f aca="false">IF($B8&gt;20,IF('EIOPA RFR Q1 2017'!N13*(0.01+VLOOKUP($B$27,Int_Rate_Param,2,0))&lt;0.01+'EIOPA RFR Q1 2017'!N13,0.01+'EIOPA RFR Q1 2017'!N13,'EIOPA RFR Q1 2017'!N13*(0.01+VLOOKUP($B$27,Int_Rate_Param,2,0))),IF('EIOPA RFR Q1 2017'!N13*(0.01+VLOOKUP($B8,Int_Rate_Param,2,0))&lt;0.01+'EIOPA RFR Q1 2017'!N13,0.01+'EIOPA RFR Q1 2017'!N13,'EIOPA RFR Q1 2017'!N13*(0.01+VLOOKUP($B8,Int_Rate_Param,2,0))))</f>
        <v>0.00682</v>
      </c>
      <c r="O8" s="82" t="n">
        <f aca="false">IF($B8&gt;20,IF('EIOPA RFR Q1 2017'!O13*(0.01+VLOOKUP($B$27,Int_Rate_Param,2,0))&lt;0.01+'EIOPA RFR Q1 2017'!O13,0.01+'EIOPA RFR Q1 2017'!O13,'EIOPA RFR Q1 2017'!O13*(0.01+VLOOKUP($B$27,Int_Rate_Param,2,0))),IF('EIOPA RFR Q1 2017'!O13*(0.01+VLOOKUP($B8,Int_Rate_Param,2,0))&lt;0.01+'EIOPA RFR Q1 2017'!O13,0.01+'EIOPA RFR Q1 2017'!O13,'EIOPA RFR Q1 2017'!O13*(0.01+VLOOKUP($B8,Int_Rate_Param,2,0))))</f>
        <v>0.00682</v>
      </c>
      <c r="P8" s="82" t="n">
        <f aca="false">IF($B8&gt;20,IF('EIOPA RFR Q1 2017'!P13*(0.01+VLOOKUP($B$27,Int_Rate_Param,2,0))&lt;0.01+'EIOPA RFR Q1 2017'!P13,0.01+'EIOPA RFR Q1 2017'!P13,'EIOPA RFR Q1 2017'!P13*(0.01+VLOOKUP($B$27,Int_Rate_Param,2,0))),IF('EIOPA RFR Q1 2017'!P13*(0.01+VLOOKUP($B8,Int_Rate_Param,2,0))&lt;0.01+'EIOPA RFR Q1 2017'!P13,0.01+'EIOPA RFR Q1 2017'!P13,'EIOPA RFR Q1 2017'!P13*(0.01+VLOOKUP($B8,Int_Rate_Param,2,0))))</f>
        <v>0.01116</v>
      </c>
      <c r="Q8" s="82" t="n">
        <f aca="false">IF($B8&gt;20,IF('EIOPA RFR Q1 2017'!Q13*(0.01+VLOOKUP($B$27,Int_Rate_Param,2,0))&lt;0.01+'EIOPA RFR Q1 2017'!Q13,0.01+'EIOPA RFR Q1 2017'!Q13,'EIOPA RFR Q1 2017'!Q13*(0.01+VLOOKUP($B$27,Int_Rate_Param,2,0))),IF('EIOPA RFR Q1 2017'!Q13*(0.01+VLOOKUP($B8,Int_Rate_Param,2,0))&lt;0.01+'EIOPA RFR Q1 2017'!Q13,0.01+'EIOPA RFR Q1 2017'!Q13,'EIOPA RFR Q1 2017'!Q13*(0.01+VLOOKUP($B8,Int_Rate_Param,2,0))))</f>
        <v>0.05835</v>
      </c>
      <c r="R8" s="82" t="n">
        <f aca="false">IF($B8&gt;20,IF('EIOPA RFR Q1 2017'!R13*(0.01+VLOOKUP($B$27,Int_Rate_Param,2,0))&lt;0.01+'EIOPA RFR Q1 2017'!R13,0.01+'EIOPA RFR Q1 2017'!R13,'EIOPA RFR Q1 2017'!R13*(0.01+VLOOKUP($B$27,Int_Rate_Param,2,0))),IF('EIOPA RFR Q1 2017'!R13*(0.01+VLOOKUP($B8,Int_Rate_Param,2,0))&lt;0.01+'EIOPA RFR Q1 2017'!R13,0.01+'EIOPA RFR Q1 2017'!R13,'EIOPA RFR Q1 2017'!R13*(0.01+VLOOKUP($B8,Int_Rate_Param,2,0))))</f>
        <v>0.00682</v>
      </c>
      <c r="S8" s="82" t="n">
        <f aca="false">IF($B8&gt;20,IF('EIOPA RFR Q1 2017'!S13*(0.01+VLOOKUP($B$27,Int_Rate_Param,2,0))&lt;0.01+'EIOPA RFR Q1 2017'!S13,0.01+'EIOPA RFR Q1 2017'!S13,'EIOPA RFR Q1 2017'!S13*(0.01+VLOOKUP($B$27,Int_Rate_Param,2,0))),IF('EIOPA RFR Q1 2017'!S13*(0.01+VLOOKUP($B8,Int_Rate_Param,2,0))&lt;0.01+'EIOPA RFR Q1 2017'!S13,0.01+'EIOPA RFR Q1 2017'!S13,'EIOPA RFR Q1 2017'!S13*(0.01+VLOOKUP($B8,Int_Rate_Param,2,0))))</f>
        <v>0.00682</v>
      </c>
      <c r="T8" s="82" t="n">
        <f aca="false">IF($B8&gt;20,IF('EIOPA RFR Q1 2017'!T13*(0.01+VLOOKUP($B$27,Int_Rate_Param,2,0))&lt;0.01+'EIOPA RFR Q1 2017'!T13,0.01+'EIOPA RFR Q1 2017'!T13,'EIOPA RFR Q1 2017'!T13*(0.01+VLOOKUP($B$27,Int_Rate_Param,2,0))),IF('EIOPA RFR Q1 2017'!T13*(0.01+VLOOKUP($B8,Int_Rate_Param,2,0))&lt;0.01+'EIOPA RFR Q1 2017'!T13,0.01+'EIOPA RFR Q1 2017'!T13,'EIOPA RFR Q1 2017'!T13*(0.01+VLOOKUP($B8,Int_Rate_Param,2,0))))</f>
        <v>0.00682</v>
      </c>
      <c r="U8" s="82" t="n">
        <f aca="false">IF($B8&gt;20,IF('EIOPA RFR Q1 2017'!U13*(0.01+VLOOKUP($B$27,Int_Rate_Param,2,0))&lt;0.01+'EIOPA RFR Q1 2017'!U13,0.01+'EIOPA RFR Q1 2017'!U13,'EIOPA RFR Q1 2017'!U13*(0.01+VLOOKUP($B$27,Int_Rate_Param,2,0))),IF('EIOPA RFR Q1 2017'!U13*(0.01+VLOOKUP($B8,Int_Rate_Param,2,0))&lt;0.01+'EIOPA RFR Q1 2017'!U13,0.01+'EIOPA RFR Q1 2017'!U13,'EIOPA RFR Q1 2017'!U13*(0.01+VLOOKUP($B8,Int_Rate_Param,2,0))))</f>
        <v>0.0022</v>
      </c>
      <c r="V8" s="82" t="n">
        <f aca="false">IF($B8&gt;20,IF('EIOPA RFR Q1 2017'!V13*(0.01+VLOOKUP($B$27,Int_Rate_Param,2,0))&lt;0.01+'EIOPA RFR Q1 2017'!V13,0.01+'EIOPA RFR Q1 2017'!V13,'EIOPA RFR Q1 2017'!V13*(0.01+VLOOKUP($B$27,Int_Rate_Param,2,0))),IF('EIOPA RFR Q1 2017'!V13*(0.01+VLOOKUP($B8,Int_Rate_Param,2,0))&lt;0.01+'EIOPA RFR Q1 2017'!V13,0.01+'EIOPA RFR Q1 2017'!V13,'EIOPA RFR Q1 2017'!V13*(0.01+VLOOKUP($B8,Int_Rate_Param,2,0))))</f>
        <v>0.00682</v>
      </c>
      <c r="W8" s="82" t="n">
        <f aca="false">IF($B8&gt;20,IF('EIOPA RFR Q1 2017'!W13*(0.01+VLOOKUP($B$27,Int_Rate_Param,2,0))&lt;0.01+'EIOPA RFR Q1 2017'!W13,0.01+'EIOPA RFR Q1 2017'!W13,'EIOPA RFR Q1 2017'!W13*(0.01+VLOOKUP($B$27,Int_Rate_Param,2,0))),IF('EIOPA RFR Q1 2017'!W13*(0.01+VLOOKUP($B8,Int_Rate_Param,2,0))&lt;0.01+'EIOPA RFR Q1 2017'!W13,0.01+'EIOPA RFR Q1 2017'!W13,'EIOPA RFR Q1 2017'!W13*(0.01+VLOOKUP($B8,Int_Rate_Param,2,0))))</f>
        <v>0.00682</v>
      </c>
      <c r="X8" s="82" t="n">
        <f aca="false">IF($B8&gt;20,IF('EIOPA RFR Q1 2017'!X13*(0.01+VLOOKUP($B$27,Int_Rate_Param,2,0))&lt;0.01+'EIOPA RFR Q1 2017'!X13,0.01+'EIOPA RFR Q1 2017'!X13,'EIOPA RFR Q1 2017'!X13*(0.01+VLOOKUP($B$27,Int_Rate_Param,2,0))),IF('EIOPA RFR Q1 2017'!X13*(0.01+VLOOKUP($B8,Int_Rate_Param,2,0))&lt;0.01+'EIOPA RFR Q1 2017'!X13,0.01+'EIOPA RFR Q1 2017'!X13,'EIOPA RFR Q1 2017'!X13*(0.01+VLOOKUP($B8,Int_Rate_Param,2,0))))</f>
        <v>0.00682</v>
      </c>
      <c r="Y8" s="82" t="n">
        <f aca="false">IF($B8&gt;20,IF('EIOPA RFR Q1 2017'!Y13*(0.01+VLOOKUP($B$27,Int_Rate_Param,2,0))&lt;0.01+'EIOPA RFR Q1 2017'!Y13,0.01+'EIOPA RFR Q1 2017'!Y13,'EIOPA RFR Q1 2017'!Y13*(0.01+VLOOKUP($B$27,Int_Rate_Param,2,0))),IF('EIOPA RFR Q1 2017'!Y13*(0.01+VLOOKUP($B8,Int_Rate_Param,2,0))&lt;0.01+'EIOPA RFR Q1 2017'!Y13,0.01+'EIOPA RFR Q1 2017'!Y13,'EIOPA RFR Q1 2017'!Y13*(0.01+VLOOKUP($B8,Int_Rate_Param,2,0))))</f>
        <v>0.00682</v>
      </c>
      <c r="Z8" s="82" t="n">
        <f aca="false">IF($B8&gt;20,IF('EIOPA RFR Q1 2017'!Z13*(0.01+VLOOKUP($B$27,Int_Rate_Param,2,0))&lt;0.01+'EIOPA RFR Q1 2017'!Z13,0.01+'EIOPA RFR Q1 2017'!Z13,'EIOPA RFR Q1 2017'!Z13*(0.01+VLOOKUP($B$27,Int_Rate_Param,2,0))),IF('EIOPA RFR Q1 2017'!Z13*(0.01+VLOOKUP($B8,Int_Rate_Param,2,0))&lt;0.01+'EIOPA RFR Q1 2017'!Z13,0.01+'EIOPA RFR Q1 2017'!Z13,'EIOPA RFR Q1 2017'!Z13*(0.01+VLOOKUP($B8,Int_Rate_Param,2,0))))</f>
        <v>0.019</v>
      </c>
      <c r="AA8" s="82" t="n">
        <f aca="false">IF($B8&gt;20,IF('EIOPA RFR Q1 2017'!AA13*(0.01+VLOOKUP($B$27,Int_Rate_Param,2,0))&lt;0.01+'EIOPA RFR Q1 2017'!AA13,0.01+'EIOPA RFR Q1 2017'!AA13,'EIOPA RFR Q1 2017'!AA13*(0.01+VLOOKUP($B$27,Int_Rate_Param,2,0))),IF('EIOPA RFR Q1 2017'!AA13*(0.01+VLOOKUP($B8,Int_Rate_Param,2,0))&lt;0.01+'EIOPA RFR Q1 2017'!AA13,0.01+'EIOPA RFR Q1 2017'!AA13,'EIOPA RFR Q1 2017'!AA13*(0.01+VLOOKUP($B8,Int_Rate_Param,2,0))))</f>
        <v>0.02451</v>
      </c>
      <c r="AB8" s="82" t="n">
        <f aca="false">IF($B8&gt;20,IF('EIOPA RFR Q1 2017'!AB13*(0.01+VLOOKUP($B$27,Int_Rate_Param,2,0))&lt;0.01+'EIOPA RFR Q1 2017'!AB13,0.01+'EIOPA RFR Q1 2017'!AB13,'EIOPA RFR Q1 2017'!AB13*(0.01+VLOOKUP($B$27,Int_Rate_Param,2,0))),IF('EIOPA RFR Q1 2017'!AB13*(0.01+VLOOKUP($B8,Int_Rate_Param,2,0))&lt;0.01+'EIOPA RFR Q1 2017'!AB13,0.01+'EIOPA RFR Q1 2017'!AB13,'EIOPA RFR Q1 2017'!AB13*(0.01+VLOOKUP($B8,Int_Rate_Param,2,0))))</f>
        <v>0.00682</v>
      </c>
      <c r="AC8" s="82" t="n">
        <f aca="false">IF($B8&gt;20,IF('EIOPA RFR Q1 2017'!AC13*(0.01+VLOOKUP($B$27,Int_Rate_Param,2,0))&lt;0.01+'EIOPA RFR Q1 2017'!AC13,0.01+'EIOPA RFR Q1 2017'!AC13,'EIOPA RFR Q1 2017'!AC13*(0.01+VLOOKUP($B$27,Int_Rate_Param,2,0))),IF('EIOPA RFR Q1 2017'!AC13*(0.01+VLOOKUP($B8,Int_Rate_Param,2,0))&lt;0.01+'EIOPA RFR Q1 2017'!AC13,0.01+'EIOPA RFR Q1 2017'!AC13,'EIOPA RFR Q1 2017'!AC13*(0.01+VLOOKUP($B8,Int_Rate_Param,2,0))))</f>
        <v>0.01959</v>
      </c>
      <c r="AD8" s="82" t="n">
        <f aca="false">IF($B8&gt;20,IF('EIOPA RFR Q1 2017'!AD13*(0.01+VLOOKUP($B$27,Int_Rate_Param,2,0))&lt;0.01+'EIOPA RFR Q1 2017'!AD13,0.01+'EIOPA RFR Q1 2017'!AD13,'EIOPA RFR Q1 2017'!AD13*(0.01+VLOOKUP($B$27,Int_Rate_Param,2,0))),IF('EIOPA RFR Q1 2017'!AD13*(0.01+VLOOKUP($B8,Int_Rate_Param,2,0))&lt;0.01+'EIOPA RFR Q1 2017'!AD13,0.01+'EIOPA RFR Q1 2017'!AD13,'EIOPA RFR Q1 2017'!AD13*(0.01+VLOOKUP($B8,Int_Rate_Param,2,0))))</f>
        <v>0.10575</v>
      </c>
      <c r="AE8" s="82" t="n">
        <f aca="false">IF($B8&gt;20,IF('EIOPA RFR Q1 2017'!AE13*(0.01+VLOOKUP($B$27,Int_Rate_Param,2,0))&lt;0.01+'EIOPA RFR Q1 2017'!AE13,0.01+'EIOPA RFR Q1 2017'!AE13,'EIOPA RFR Q1 2017'!AE13*(0.01+VLOOKUP($B$27,Int_Rate_Param,2,0))),IF('EIOPA RFR Q1 2017'!AE13*(0.01+VLOOKUP($B8,Int_Rate_Param,2,0))&lt;0.01+'EIOPA RFR Q1 2017'!AE13,0.01+'EIOPA RFR Q1 2017'!AE13,'EIOPA RFR Q1 2017'!AE13*(0.01+VLOOKUP($B8,Int_Rate_Param,2,0))))</f>
        <v>0.00682</v>
      </c>
      <c r="AF8" s="82" t="n">
        <f aca="false">IF($B8&gt;20,IF('EIOPA RFR Q1 2017'!AF13*(0.01+VLOOKUP($B$27,Int_Rate_Param,2,0))&lt;0.01+'EIOPA RFR Q1 2017'!AF13,0.01+'EIOPA RFR Q1 2017'!AF13,'EIOPA RFR Q1 2017'!AF13*(0.01+VLOOKUP($B$27,Int_Rate_Param,2,0))),IF('EIOPA RFR Q1 2017'!AF13*(0.01+VLOOKUP($B8,Int_Rate_Param,2,0))&lt;0.01+'EIOPA RFR Q1 2017'!AF13,0.01+'EIOPA RFR Q1 2017'!AF13,'EIOPA RFR Q1 2017'!AF13*(0.01+VLOOKUP($B8,Int_Rate_Param,2,0))))</f>
        <v>0.00682</v>
      </c>
      <c r="AG8" s="82" t="n">
        <f aca="false">IF($B8&gt;20,IF('EIOPA RFR Q1 2017'!AG13*(0.01+VLOOKUP($B$27,Int_Rate_Param,2,0))&lt;0.01+'EIOPA RFR Q1 2017'!AG13,0.01+'EIOPA RFR Q1 2017'!AG13,'EIOPA RFR Q1 2017'!AG13*(0.01+VLOOKUP($B$27,Int_Rate_Param,2,0))),IF('EIOPA RFR Q1 2017'!AG13*(0.01+VLOOKUP($B8,Int_Rate_Param,2,0))&lt;0.01+'EIOPA RFR Q1 2017'!AG13,0.01+'EIOPA RFR Q1 2017'!AG13,'EIOPA RFR Q1 2017'!AG13*(0.01+VLOOKUP($B8,Int_Rate_Param,2,0))))</f>
        <v>0.00682</v>
      </c>
      <c r="AH8" s="82" t="n">
        <f aca="false">IF($B8&gt;20,IF('EIOPA RFR Q1 2017'!AH13*(0.01+VLOOKUP($B$27,Int_Rate_Param,2,0))&lt;0.01+'EIOPA RFR Q1 2017'!AH13,0.01+'EIOPA RFR Q1 2017'!AH13,'EIOPA RFR Q1 2017'!AH13*(0.01+VLOOKUP($B$27,Int_Rate_Param,2,0))),IF('EIOPA RFR Q1 2017'!AH13*(0.01+VLOOKUP($B8,Int_Rate_Param,2,0))&lt;0.01+'EIOPA RFR Q1 2017'!AH13,0.01+'EIOPA RFR Q1 2017'!AH13,'EIOPA RFR Q1 2017'!AH13*(0.01+VLOOKUP($B8,Int_Rate_Param,2,0))))</f>
        <v>0.00458</v>
      </c>
      <c r="AI8" s="82" t="n">
        <f aca="false">IF($B8&gt;20,IF('EIOPA RFR Q1 2017'!AI13*(0.01+VLOOKUP($B$27,Int_Rate_Param,2,0))&lt;0.01+'EIOPA RFR Q1 2017'!AI13,0.01+'EIOPA RFR Q1 2017'!AI13,'EIOPA RFR Q1 2017'!AI13*(0.01+VLOOKUP($B$27,Int_Rate_Param,2,0))),IF('EIOPA RFR Q1 2017'!AI13*(0.01+VLOOKUP($B8,Int_Rate_Param,2,0))&lt;0.01+'EIOPA RFR Q1 2017'!AI13,0.01+'EIOPA RFR Q1 2017'!AI13,'EIOPA RFR Q1 2017'!AI13*(0.01+VLOOKUP($B8,Int_Rate_Param,2,0))))</f>
        <v>0.0022</v>
      </c>
      <c r="AJ8" s="82" t="n">
        <f aca="false">IF($B8&gt;20,IF('EIOPA RFR Q1 2017'!AJ13*(0.01+VLOOKUP($B$27,Int_Rate_Param,2,0))&lt;0.01+'EIOPA RFR Q1 2017'!AJ13,0.01+'EIOPA RFR Q1 2017'!AJ13,'EIOPA RFR Q1 2017'!AJ13*(0.01+VLOOKUP($B$27,Int_Rate_Param,2,0))),IF('EIOPA RFR Q1 2017'!AJ13*(0.01+VLOOKUP($B8,Int_Rate_Param,2,0))&lt;0.01+'EIOPA RFR Q1 2017'!AJ13,0.01+'EIOPA RFR Q1 2017'!AJ13,'EIOPA RFR Q1 2017'!AJ13*(0.01+VLOOKUP($B8,Int_Rate_Param,2,0))))</f>
        <v>0.01364</v>
      </c>
      <c r="AK8" s="82" t="n">
        <f aca="false">IF($B8&gt;20,IF('EIOPA RFR Q1 2017'!AK13*(0.01+VLOOKUP($B$27,Int_Rate_Param,2,0))&lt;0.01+'EIOPA RFR Q1 2017'!AK13,0.01+'EIOPA RFR Q1 2017'!AK13,'EIOPA RFR Q1 2017'!AK13*(0.01+VLOOKUP($B$27,Int_Rate_Param,2,0))),IF('EIOPA RFR Q1 2017'!AK13*(0.01+VLOOKUP($B8,Int_Rate_Param,2,0))&lt;0.01+'EIOPA RFR Q1 2017'!AK13,0.01+'EIOPA RFR Q1 2017'!AK13,'EIOPA RFR Q1 2017'!AK13*(0.01+VLOOKUP($B8,Int_Rate_Param,2,0))))</f>
        <v>0.02826</v>
      </c>
      <c r="AL8" s="82" t="n">
        <f aca="false">IF($B8&gt;20,IF('EIOPA RFR Q1 2017'!AL13*(0.01+VLOOKUP($B$27,Int_Rate_Param,2,0))&lt;0.01+'EIOPA RFR Q1 2017'!AL13,0.01+'EIOPA RFR Q1 2017'!AL13,'EIOPA RFR Q1 2017'!AL13*(0.01+VLOOKUP($B$27,Int_Rate_Param,2,0))),IF('EIOPA RFR Q1 2017'!AL13*(0.01+VLOOKUP($B8,Int_Rate_Param,2,0))&lt;0.01+'EIOPA RFR Q1 2017'!AL13,0.01+'EIOPA RFR Q1 2017'!AL13,'EIOPA RFR Q1 2017'!AL13*(0.01+VLOOKUP($B8,Int_Rate_Param,2,0))))</f>
        <v>0.1011</v>
      </c>
      <c r="AM8" s="82" t="n">
        <f aca="false">IF($B8&gt;20,IF('EIOPA RFR Q1 2017'!AM13*(0.01+VLOOKUP($B$27,Int_Rate_Param,2,0))&lt;0.01+'EIOPA RFR Q1 2017'!AM13,0.01+'EIOPA RFR Q1 2017'!AM13,'EIOPA RFR Q1 2017'!AM13*(0.01+VLOOKUP($B$27,Int_Rate_Param,2,0))),IF('EIOPA RFR Q1 2017'!AM13*(0.01+VLOOKUP($B8,Int_Rate_Param,2,0))&lt;0.01+'EIOPA RFR Q1 2017'!AM13,0.01+'EIOPA RFR Q1 2017'!AM13,'EIOPA RFR Q1 2017'!AM13*(0.01+VLOOKUP($B8,Int_Rate_Param,2,0))))</f>
        <v>0.01779</v>
      </c>
      <c r="AN8" s="82" t="n">
        <f aca="false">IF($B8&gt;20,IF('EIOPA RFR Q1 2017'!AN13*(0.01+VLOOKUP($B$27,Int_Rate_Param,2,0))&lt;0.01+'EIOPA RFR Q1 2017'!AN13,0.01+'EIOPA RFR Q1 2017'!AN13,'EIOPA RFR Q1 2017'!AN13*(0.01+VLOOKUP($B$27,Int_Rate_Param,2,0))),IF('EIOPA RFR Q1 2017'!AN13*(0.01+VLOOKUP($B8,Int_Rate_Param,2,0))&lt;0.01+'EIOPA RFR Q1 2017'!AN13,0.01+'EIOPA RFR Q1 2017'!AN13,'EIOPA RFR Q1 2017'!AN13*(0.01+VLOOKUP($B8,Int_Rate_Param,2,0))))</f>
        <v>0.03455</v>
      </c>
      <c r="AO8" s="82" t="n">
        <f aca="false">IF($B8&gt;20,IF('EIOPA RFR Q1 2017'!AO13*(0.01+VLOOKUP($B$27,Int_Rate_Param,2,0))&lt;0.01+'EIOPA RFR Q1 2017'!AO13,0.01+'EIOPA RFR Q1 2017'!AO13,'EIOPA RFR Q1 2017'!AO13*(0.01+VLOOKUP($B$27,Int_Rate_Param,2,0))),IF('EIOPA RFR Q1 2017'!AO13*(0.01+VLOOKUP($B8,Int_Rate_Param,2,0))&lt;0.01+'EIOPA RFR Q1 2017'!AO13,0.01+'EIOPA RFR Q1 2017'!AO13,'EIOPA RFR Q1 2017'!AO13*(0.01+VLOOKUP($B8,Int_Rate_Param,2,0))))</f>
        <v>0.04308</v>
      </c>
      <c r="AP8" s="82" t="n">
        <f aca="false">IF($B8&gt;20,IF('EIOPA RFR Q1 2017'!AP13*(0.01+VLOOKUP($B$27,Int_Rate_Param,2,0))&lt;0.01+'EIOPA RFR Q1 2017'!AP13,0.01+'EIOPA RFR Q1 2017'!AP13,'EIOPA RFR Q1 2017'!AP13*(0.01+VLOOKUP($B$27,Int_Rate_Param,2,0))),IF('EIOPA RFR Q1 2017'!AP13*(0.01+VLOOKUP($B8,Int_Rate_Param,2,0))&lt;0.01+'EIOPA RFR Q1 2017'!AP13,0.01+'EIOPA RFR Q1 2017'!AP13,'EIOPA RFR Q1 2017'!AP13*(0.01+VLOOKUP($B8,Int_Rate_Param,2,0))))</f>
        <v>0.06322</v>
      </c>
      <c r="AQ8" s="82" t="n">
        <f aca="false">IF($B8&gt;20,IF('EIOPA RFR Q1 2017'!AQ13*(0.01+VLOOKUP($B$27,Int_Rate_Param,2,0))&lt;0.01+'EIOPA RFR Q1 2017'!AQ13,0.01+'EIOPA RFR Q1 2017'!AQ13,'EIOPA RFR Q1 2017'!AQ13*(0.01+VLOOKUP($B$27,Int_Rate_Param,2,0))),IF('EIOPA RFR Q1 2017'!AQ13*(0.01+VLOOKUP($B8,Int_Rate_Param,2,0))&lt;0.01+'EIOPA RFR Q1 2017'!AQ13,0.01+'EIOPA RFR Q1 2017'!AQ13,'EIOPA RFR Q1 2017'!AQ13*(0.01+VLOOKUP($B8,Int_Rate_Param,2,0))))</f>
        <v>0.02065</v>
      </c>
      <c r="AR8" s="82" t="n">
        <f aca="false">IF($B8&gt;20,IF('EIOPA RFR Q1 2017'!AR13*(0.01+VLOOKUP($B$27,Int_Rate_Param,2,0))&lt;0.01+'EIOPA RFR Q1 2017'!AR13,0.01+'EIOPA RFR Q1 2017'!AR13,'EIOPA RFR Q1 2017'!AR13*(0.01+VLOOKUP($B$27,Int_Rate_Param,2,0))),IF('EIOPA RFR Q1 2017'!AR13*(0.01+VLOOKUP($B8,Int_Rate_Param,2,0))&lt;0.01+'EIOPA RFR Q1 2017'!AR13,0.01+'EIOPA RFR Q1 2017'!AR13,'EIOPA RFR Q1 2017'!AR13*(0.01+VLOOKUP($B8,Int_Rate_Param,2,0))))</f>
        <v>0.0692</v>
      </c>
      <c r="AS8" s="82" t="n">
        <f aca="false">IF($B8&gt;20,IF('EIOPA RFR Q1 2017'!AS13*(0.01+VLOOKUP($B$27,Int_Rate_Param,2,0))&lt;0.01+'EIOPA RFR Q1 2017'!AS13,0.01+'EIOPA RFR Q1 2017'!AS13,'EIOPA RFR Q1 2017'!AS13*(0.01+VLOOKUP($B$27,Int_Rate_Param,2,0))),IF('EIOPA RFR Q1 2017'!AS13*(0.01+VLOOKUP($B8,Int_Rate_Param,2,0))&lt;0.01+'EIOPA RFR Q1 2017'!AS13,0.01+'EIOPA RFR Q1 2017'!AS13,'EIOPA RFR Q1 2017'!AS13*(0.01+VLOOKUP($B8,Int_Rate_Param,2,0))))</f>
        <v>0.00945</v>
      </c>
      <c r="AT8" s="82" t="n">
        <f aca="false">IF($B8&gt;20,IF('EIOPA RFR Q1 2017'!AT13*(0.01+VLOOKUP($B$27,Int_Rate_Param,2,0))&lt;0.01+'EIOPA RFR Q1 2017'!AT13,0.01+'EIOPA RFR Q1 2017'!AT13,'EIOPA RFR Q1 2017'!AT13*(0.01+VLOOKUP($B$27,Int_Rate_Param,2,0))),IF('EIOPA RFR Q1 2017'!AT13*(0.01+VLOOKUP($B8,Int_Rate_Param,2,0))&lt;0.01+'EIOPA RFR Q1 2017'!AT13,0.01+'EIOPA RFR Q1 2017'!AT13,'EIOPA RFR Q1 2017'!AT13*(0.01+VLOOKUP($B8,Int_Rate_Param,2,0))))</f>
        <v>0.04377</v>
      </c>
      <c r="AU8" s="82" t="n">
        <f aca="false">IF($B8&gt;20,IF('EIOPA RFR Q1 2017'!AU13*(0.01+VLOOKUP($B$27,Int_Rate_Param,2,0))&lt;0.01+'EIOPA RFR Q1 2017'!AU13,0.01+'EIOPA RFR Q1 2017'!AU13,'EIOPA RFR Q1 2017'!AU13*(0.01+VLOOKUP($B$27,Int_Rate_Param,2,0))),IF('EIOPA RFR Q1 2017'!AU13*(0.01+VLOOKUP($B8,Int_Rate_Param,2,0))&lt;0.01+'EIOPA RFR Q1 2017'!AU13,0.01+'EIOPA RFR Q1 2017'!AU13,'EIOPA RFR Q1 2017'!AU13*(0.01+VLOOKUP($B8,Int_Rate_Param,2,0))))</f>
        <v>0.07999</v>
      </c>
      <c r="AV8" s="82" t="n">
        <f aca="false">IF($B8&gt;20,IF('EIOPA RFR Q1 2017'!AV13*(0.01+VLOOKUP($B$27,Int_Rate_Param,2,0))&lt;0.01+'EIOPA RFR Q1 2017'!AV13,0.01+'EIOPA RFR Q1 2017'!AV13,'EIOPA RFR Q1 2017'!AV13*(0.01+VLOOKUP($B$27,Int_Rate_Param,2,0))),IF('EIOPA RFR Q1 2017'!AV13*(0.01+VLOOKUP($B8,Int_Rate_Param,2,0))&lt;0.01+'EIOPA RFR Q1 2017'!AV13,0.01+'EIOPA RFR Q1 2017'!AV13,'EIOPA RFR Q1 2017'!AV13*(0.01+VLOOKUP($B8,Int_Rate_Param,2,0))))</f>
        <v>0.02859</v>
      </c>
      <c r="AW8" s="82" t="n">
        <f aca="false">IF($B8&gt;20,IF('EIOPA RFR Q1 2017'!AW13*(0.01+VLOOKUP($B$27,Int_Rate_Param,2,0))&lt;0.01+'EIOPA RFR Q1 2017'!AW13,0.01+'EIOPA RFR Q1 2017'!AW13,'EIOPA RFR Q1 2017'!AW13*(0.01+VLOOKUP($B$27,Int_Rate_Param,2,0))),IF('EIOPA RFR Q1 2017'!AW13*(0.01+VLOOKUP($B8,Int_Rate_Param,2,0))&lt;0.01+'EIOPA RFR Q1 2017'!AW13,0.01+'EIOPA RFR Q1 2017'!AW13,'EIOPA RFR Q1 2017'!AW13*(0.01+VLOOKUP($B8,Int_Rate_Param,2,0))))</f>
        <v>0.02113</v>
      </c>
      <c r="AX8" s="82" t="n">
        <f aca="false">IF($B8&gt;20,IF('EIOPA RFR Q1 2017'!AX13*(0.01+VLOOKUP($B$27,Int_Rate_Param,2,0))&lt;0.01+'EIOPA RFR Q1 2017'!AX13,0.01+'EIOPA RFR Q1 2017'!AX13,'EIOPA RFR Q1 2017'!AX13*(0.01+VLOOKUP($B$27,Int_Rate_Param,2,0))),IF('EIOPA RFR Q1 2017'!AX13*(0.01+VLOOKUP($B8,Int_Rate_Param,2,0))&lt;0.01+'EIOPA RFR Q1 2017'!AX13,0.01+'EIOPA RFR Q1 2017'!AX13,'EIOPA RFR Q1 2017'!AX13*(0.01+VLOOKUP($B8,Int_Rate_Param,2,0))))</f>
        <v>0.08186</v>
      </c>
      <c r="AY8" s="82" t="n">
        <f aca="false">IF($B8&gt;20,IF('EIOPA RFR Q1 2017'!AY13*(0.01+VLOOKUP($B$27,Int_Rate_Param,2,0))&lt;0.01+'EIOPA RFR Q1 2017'!AY13,0.01+'EIOPA RFR Q1 2017'!AY13,'EIOPA RFR Q1 2017'!AY13*(0.01+VLOOKUP($B$27,Int_Rate_Param,2,0))),IF('EIOPA RFR Q1 2017'!AY13*(0.01+VLOOKUP($B8,Int_Rate_Param,2,0))&lt;0.01+'EIOPA RFR Q1 2017'!AY13,0.01+'EIOPA RFR Q1 2017'!AY13,'EIOPA RFR Q1 2017'!AY13*(0.01+VLOOKUP($B8,Int_Rate_Param,2,0))))</f>
        <v>0.02354</v>
      </c>
      <c r="AZ8" s="82" t="n">
        <f aca="false">IF($B8&gt;20,IF('EIOPA RFR Q1 2017'!AZ13*(0.01+VLOOKUP($B$27,Int_Rate_Param,2,0))&lt;0.01+'EIOPA RFR Q1 2017'!AZ13,0.01+'EIOPA RFR Q1 2017'!AZ13,'EIOPA RFR Q1 2017'!AZ13*(0.01+VLOOKUP($B$27,Int_Rate_Param,2,0))),IF('EIOPA RFR Q1 2017'!AZ13*(0.01+VLOOKUP($B8,Int_Rate_Param,2,0))&lt;0.01+'EIOPA RFR Q1 2017'!AZ13,0.01+'EIOPA RFR Q1 2017'!AZ13,'EIOPA RFR Q1 2017'!AZ13*(0.01+VLOOKUP($B8,Int_Rate_Param,2,0))))</f>
        <v>0.01406</v>
      </c>
      <c r="BA8" s="82" t="n">
        <f aca="false">IF($B8&gt;20,IF('EIOPA RFR Q1 2017'!BA13*(0.01+VLOOKUP($B$27,Int_Rate_Param,2,0))&lt;0.01+'EIOPA RFR Q1 2017'!BA13,0.01+'EIOPA RFR Q1 2017'!BA13,'EIOPA RFR Q1 2017'!BA13*(0.01+VLOOKUP($B$27,Int_Rate_Param,2,0))),IF('EIOPA RFR Q1 2017'!BA13*(0.01+VLOOKUP($B8,Int_Rate_Param,2,0))&lt;0.01+'EIOPA RFR Q1 2017'!BA13,0.01+'EIOPA RFR Q1 2017'!BA13,'EIOPA RFR Q1 2017'!BA13*(0.01+VLOOKUP($B8,Int_Rate_Param,2,0))))</f>
        <v>0.0242</v>
      </c>
      <c r="BB8" s="82" t="n">
        <f aca="false">IF($B8&gt;20,IF('EIOPA RFR Q1 2017'!BB13*(0.01+VLOOKUP($B$27,Int_Rate_Param,2,0))&lt;0.01+'EIOPA RFR Q1 2017'!BB13,0.01+'EIOPA RFR Q1 2017'!BB13,'EIOPA RFR Q1 2017'!BB13*(0.01+VLOOKUP($B$27,Int_Rate_Param,2,0))),IF('EIOPA RFR Q1 2017'!BB13*(0.01+VLOOKUP($B8,Int_Rate_Param,2,0))&lt;0.01+'EIOPA RFR Q1 2017'!BB13,0.01+'EIOPA RFR Q1 2017'!BB13,'EIOPA RFR Q1 2017'!BB13*(0.01+VLOOKUP($B8,Int_Rate_Param,2,0))))</f>
        <v>0.1324</v>
      </c>
      <c r="BC8" s="82" t="n">
        <f aca="false">IF($B8&gt;20,IF('EIOPA RFR Q1 2017'!BC13*(0.01+VLOOKUP($B$27,Int_Rate_Param,2,0))&lt;0.01+'EIOPA RFR Q1 2017'!BC13,0.01+'EIOPA RFR Q1 2017'!BC13,'EIOPA RFR Q1 2017'!BC13*(0.01+VLOOKUP($B$27,Int_Rate_Param,2,0))),IF('EIOPA RFR Q1 2017'!BC13*(0.01+VLOOKUP($B8,Int_Rate_Param,2,0))&lt;0.01+'EIOPA RFR Q1 2017'!BC13,0.01+'EIOPA RFR Q1 2017'!BC13,'EIOPA RFR Q1 2017'!BC13*(0.01+VLOOKUP($B8,Int_Rate_Param,2,0))))</f>
        <v>0.02228</v>
      </c>
    </row>
    <row r="9" customFormat="false" ht="15" hidden="false" customHeight="false" outlineLevel="0" collapsed="false">
      <c r="A9" s="0" t="n">
        <f aca="false">A8+1</f>
        <v>4</v>
      </c>
      <c r="B9" s="81" t="n">
        <v>2</v>
      </c>
      <c r="C9" s="82" t="n">
        <f aca="false">IF($B9&gt;20,IF('EIOPA RFR Q1 2017'!C14*(0.01+VLOOKUP($B$27,Int_Rate_Param,2,0))&lt;0.01+'EIOPA RFR Q1 2017'!C14,0.01+'EIOPA RFR Q1 2017'!C14,'EIOPA RFR Q1 2017'!C14*(0.01+VLOOKUP($B$27,Int_Rate_Param,2,0))),IF('EIOPA RFR Q1 2017'!C14*(0.01+VLOOKUP($B9,Int_Rate_Param,2,0))&lt;0.01+'EIOPA RFR Q1 2017'!C14,0.01+'EIOPA RFR Q1 2017'!C14,'EIOPA RFR Q1 2017'!C14*(0.01+VLOOKUP($B9,Int_Rate_Param,2,0))))</f>
        <v>0.0077</v>
      </c>
      <c r="D9" s="82" t="n">
        <f aca="false">IF($B9&gt;20,IF('EIOPA RFR Q1 2017'!D14*(0.01+VLOOKUP($B$27,Int_Rate_Param,2,0))&lt;0.01+'EIOPA RFR Q1 2017'!D14,0.01+'EIOPA RFR Q1 2017'!D14,'EIOPA RFR Q1 2017'!D14*(0.01+VLOOKUP($B$27,Int_Rate_Param,2,0))),IF('EIOPA RFR Q1 2017'!D14*(0.01+VLOOKUP($B9,Int_Rate_Param,2,0))&lt;0.01+'EIOPA RFR Q1 2017'!D14,0.01+'EIOPA RFR Q1 2017'!D14,'EIOPA RFR Q1 2017'!D14*(0.01+VLOOKUP($B9,Int_Rate_Param,2,0))))</f>
        <v>0.0077</v>
      </c>
      <c r="E9" s="82" t="n">
        <f aca="false">IF($B9&gt;20,IF('EIOPA RFR Q1 2017'!E14*(0.01+VLOOKUP($B$27,Int_Rate_Param,2,0))&lt;0.01+'EIOPA RFR Q1 2017'!E14,0.01+'EIOPA RFR Q1 2017'!E14,'EIOPA RFR Q1 2017'!E14*(0.01+VLOOKUP($B$27,Int_Rate_Param,2,0))),IF('EIOPA RFR Q1 2017'!E14*(0.01+VLOOKUP($B9,Int_Rate_Param,2,0))&lt;0.01+'EIOPA RFR Q1 2017'!E14,0.01+'EIOPA RFR Q1 2017'!E14,'EIOPA RFR Q1 2017'!E14*(0.01+VLOOKUP($B9,Int_Rate_Param,2,0))))</f>
        <v>0.0077</v>
      </c>
      <c r="F9" s="82" t="n">
        <f aca="false">IF($B9&gt;20,IF('EIOPA RFR Q1 2017'!F14*(0.01+VLOOKUP($B$27,Int_Rate_Param,2,0))&lt;0.01+'EIOPA RFR Q1 2017'!F14,0.01+'EIOPA RFR Q1 2017'!F14,'EIOPA RFR Q1 2017'!F14*(0.01+VLOOKUP($B$27,Int_Rate_Param,2,0))),IF('EIOPA RFR Q1 2017'!F14*(0.01+VLOOKUP($B9,Int_Rate_Param,2,0))&lt;0.01+'EIOPA RFR Q1 2017'!F14,0.01+'EIOPA RFR Q1 2017'!F14,'EIOPA RFR Q1 2017'!F14*(0.01+VLOOKUP($B9,Int_Rate_Param,2,0))))</f>
        <v>0.0072</v>
      </c>
      <c r="G9" s="82" t="n">
        <f aca="false">IF($B9&gt;20,IF('EIOPA RFR Q1 2017'!G14*(0.01+VLOOKUP($B$27,Int_Rate_Param,2,0))&lt;0.01+'EIOPA RFR Q1 2017'!G14,0.01+'EIOPA RFR Q1 2017'!G14,'EIOPA RFR Q1 2017'!G14*(0.01+VLOOKUP($B$27,Int_Rate_Param,2,0))),IF('EIOPA RFR Q1 2017'!G14*(0.01+VLOOKUP($B9,Int_Rate_Param,2,0))&lt;0.01+'EIOPA RFR Q1 2017'!G14,0.01+'EIOPA RFR Q1 2017'!G14,'EIOPA RFR Q1 2017'!G14*(0.01+VLOOKUP($B9,Int_Rate_Param,2,0))))</f>
        <v>0.02014</v>
      </c>
      <c r="H9" s="82" t="n">
        <f aca="false">IF($B9&gt;20,IF('EIOPA RFR Q1 2017'!H14*(0.01+VLOOKUP($B$27,Int_Rate_Param,2,0))&lt;0.01+'EIOPA RFR Q1 2017'!H14,0.01+'EIOPA RFR Q1 2017'!H14,'EIOPA RFR Q1 2017'!H14*(0.01+VLOOKUP($B$27,Int_Rate_Param,2,0))),IF('EIOPA RFR Q1 2017'!H14*(0.01+VLOOKUP($B9,Int_Rate_Param,2,0))&lt;0.01+'EIOPA RFR Q1 2017'!H14,0.01+'EIOPA RFR Q1 2017'!H14,'EIOPA RFR Q1 2017'!H14*(0.01+VLOOKUP($B9,Int_Rate_Param,2,0))))</f>
        <v>0.0077</v>
      </c>
      <c r="I9" s="82" t="n">
        <f aca="false">IF($B9&gt;20,IF('EIOPA RFR Q1 2017'!I14*(0.01+VLOOKUP($B$27,Int_Rate_Param,2,0))&lt;0.01+'EIOPA RFR Q1 2017'!I14,0.01+'EIOPA RFR Q1 2017'!I14,'EIOPA RFR Q1 2017'!I14*(0.01+VLOOKUP($B$27,Int_Rate_Param,2,0))),IF('EIOPA RFR Q1 2017'!I14*(0.01+VLOOKUP($B9,Int_Rate_Param,2,0))&lt;0.01+'EIOPA RFR Q1 2017'!I14,0.01+'EIOPA RFR Q1 2017'!I14,'EIOPA RFR Q1 2017'!I14*(0.01+VLOOKUP($B9,Int_Rate_Param,2,0))))</f>
        <v>0.0135</v>
      </c>
      <c r="J9" s="82" t="n">
        <f aca="false">IF($B9&gt;20,IF('EIOPA RFR Q1 2017'!J14*(0.01+VLOOKUP($B$27,Int_Rate_Param,2,0))&lt;0.01+'EIOPA RFR Q1 2017'!J14,0.01+'EIOPA RFR Q1 2017'!J14,'EIOPA RFR Q1 2017'!J14*(0.01+VLOOKUP($B$27,Int_Rate_Param,2,0))),IF('EIOPA RFR Q1 2017'!J14*(0.01+VLOOKUP($B9,Int_Rate_Param,2,0))&lt;0.01+'EIOPA RFR Q1 2017'!J14,0.01+'EIOPA RFR Q1 2017'!J14,'EIOPA RFR Q1 2017'!J14*(0.01+VLOOKUP($B9,Int_Rate_Param,2,0))))</f>
        <v>0.0076</v>
      </c>
      <c r="K9" s="82" t="n">
        <f aca="false">IF($B9&gt;20,IF('EIOPA RFR Q1 2017'!K14*(0.01+VLOOKUP($B$27,Int_Rate_Param,2,0))&lt;0.01+'EIOPA RFR Q1 2017'!K14,0.01+'EIOPA RFR Q1 2017'!K14,'EIOPA RFR Q1 2017'!K14*(0.01+VLOOKUP($B$27,Int_Rate_Param,2,0))),IF('EIOPA RFR Q1 2017'!K14*(0.01+VLOOKUP($B9,Int_Rate_Param,2,0))&lt;0.01+'EIOPA RFR Q1 2017'!K14,0.01+'EIOPA RFR Q1 2017'!K14,'EIOPA RFR Q1 2017'!K14*(0.01+VLOOKUP($B9,Int_Rate_Param,2,0))))</f>
        <v>0.0077</v>
      </c>
      <c r="L9" s="82" t="n">
        <f aca="false">IF($B9&gt;20,IF('EIOPA RFR Q1 2017'!L14*(0.01+VLOOKUP($B$27,Int_Rate_Param,2,0))&lt;0.01+'EIOPA RFR Q1 2017'!L14,0.01+'EIOPA RFR Q1 2017'!L14,'EIOPA RFR Q1 2017'!L14*(0.01+VLOOKUP($B$27,Int_Rate_Param,2,0))),IF('EIOPA RFR Q1 2017'!L14*(0.01+VLOOKUP($B9,Int_Rate_Param,2,0))&lt;0.01+'EIOPA RFR Q1 2017'!L14,0.01+'EIOPA RFR Q1 2017'!L14,'EIOPA RFR Q1 2017'!L14*(0.01+VLOOKUP($B9,Int_Rate_Param,2,0))))</f>
        <v>0.0077</v>
      </c>
      <c r="M9" s="82" t="n">
        <f aca="false">IF($B9&gt;20,IF('EIOPA RFR Q1 2017'!M14*(0.01+VLOOKUP($B$27,Int_Rate_Param,2,0))&lt;0.01+'EIOPA RFR Q1 2017'!M14,0.01+'EIOPA RFR Q1 2017'!M14,'EIOPA RFR Q1 2017'!M14*(0.01+VLOOKUP($B$27,Int_Rate_Param,2,0))),IF('EIOPA RFR Q1 2017'!M14*(0.01+VLOOKUP($B9,Int_Rate_Param,2,0))&lt;0.01+'EIOPA RFR Q1 2017'!M14,0.01+'EIOPA RFR Q1 2017'!M14,'EIOPA RFR Q1 2017'!M14*(0.01+VLOOKUP($B9,Int_Rate_Param,2,0))))</f>
        <v>0.0077</v>
      </c>
      <c r="N9" s="82" t="n">
        <f aca="false">IF($B9&gt;20,IF('EIOPA RFR Q1 2017'!N14*(0.01+VLOOKUP($B$27,Int_Rate_Param,2,0))&lt;0.01+'EIOPA RFR Q1 2017'!N14,0.01+'EIOPA RFR Q1 2017'!N14,'EIOPA RFR Q1 2017'!N14*(0.01+VLOOKUP($B$27,Int_Rate_Param,2,0))),IF('EIOPA RFR Q1 2017'!N14*(0.01+VLOOKUP($B9,Int_Rate_Param,2,0))&lt;0.01+'EIOPA RFR Q1 2017'!N14,0.01+'EIOPA RFR Q1 2017'!N14,'EIOPA RFR Q1 2017'!N14*(0.01+VLOOKUP($B9,Int_Rate_Param,2,0))))</f>
        <v>0.0077</v>
      </c>
      <c r="O9" s="82" t="n">
        <f aca="false">IF($B9&gt;20,IF('EIOPA RFR Q1 2017'!O14*(0.01+VLOOKUP($B$27,Int_Rate_Param,2,0))&lt;0.01+'EIOPA RFR Q1 2017'!O14,0.01+'EIOPA RFR Q1 2017'!O14,'EIOPA RFR Q1 2017'!O14*(0.01+VLOOKUP($B$27,Int_Rate_Param,2,0))),IF('EIOPA RFR Q1 2017'!O14*(0.01+VLOOKUP($B9,Int_Rate_Param,2,0))&lt;0.01+'EIOPA RFR Q1 2017'!O14,0.01+'EIOPA RFR Q1 2017'!O14,'EIOPA RFR Q1 2017'!O14*(0.01+VLOOKUP($B9,Int_Rate_Param,2,0))))</f>
        <v>0.0077</v>
      </c>
      <c r="P9" s="82" t="n">
        <f aca="false">IF($B9&gt;20,IF('EIOPA RFR Q1 2017'!P14*(0.01+VLOOKUP($B$27,Int_Rate_Param,2,0))&lt;0.01+'EIOPA RFR Q1 2017'!P14,0.01+'EIOPA RFR Q1 2017'!P14,'EIOPA RFR Q1 2017'!P14*(0.01+VLOOKUP($B$27,Int_Rate_Param,2,0))),IF('EIOPA RFR Q1 2017'!P14*(0.01+VLOOKUP($B9,Int_Rate_Param,2,0))&lt;0.01+'EIOPA RFR Q1 2017'!P14,0.01+'EIOPA RFR Q1 2017'!P14,'EIOPA RFR Q1 2017'!P14*(0.01+VLOOKUP($B9,Int_Rate_Param,2,0))))</f>
        <v>0.01748</v>
      </c>
      <c r="Q9" s="82" t="n">
        <f aca="false">IF($B9&gt;20,IF('EIOPA RFR Q1 2017'!Q14*(0.01+VLOOKUP($B$27,Int_Rate_Param,2,0))&lt;0.01+'EIOPA RFR Q1 2017'!Q14,0.01+'EIOPA RFR Q1 2017'!Q14,'EIOPA RFR Q1 2017'!Q14*(0.01+VLOOKUP($B$27,Int_Rate_Param,2,0))),IF('EIOPA RFR Q1 2017'!Q14*(0.01+VLOOKUP($B9,Int_Rate_Param,2,0))&lt;0.01+'EIOPA RFR Q1 2017'!Q14,0.01+'EIOPA RFR Q1 2017'!Q14,'EIOPA RFR Q1 2017'!Q14*(0.01+VLOOKUP($B9,Int_Rate_Param,2,0))))</f>
        <v>0.0584</v>
      </c>
      <c r="R9" s="82" t="n">
        <f aca="false">IF($B9&gt;20,IF('EIOPA RFR Q1 2017'!R14*(0.01+VLOOKUP($B$27,Int_Rate_Param,2,0))&lt;0.01+'EIOPA RFR Q1 2017'!R14,0.01+'EIOPA RFR Q1 2017'!R14,'EIOPA RFR Q1 2017'!R14*(0.01+VLOOKUP($B$27,Int_Rate_Param,2,0))),IF('EIOPA RFR Q1 2017'!R14*(0.01+VLOOKUP($B9,Int_Rate_Param,2,0))&lt;0.01+'EIOPA RFR Q1 2017'!R14,0.01+'EIOPA RFR Q1 2017'!R14,'EIOPA RFR Q1 2017'!R14*(0.01+VLOOKUP($B9,Int_Rate_Param,2,0))))</f>
        <v>0.0077</v>
      </c>
      <c r="S9" s="82" t="n">
        <f aca="false">IF($B9&gt;20,IF('EIOPA RFR Q1 2017'!S14*(0.01+VLOOKUP($B$27,Int_Rate_Param,2,0))&lt;0.01+'EIOPA RFR Q1 2017'!S14,0.01+'EIOPA RFR Q1 2017'!S14,'EIOPA RFR Q1 2017'!S14*(0.01+VLOOKUP($B$27,Int_Rate_Param,2,0))),IF('EIOPA RFR Q1 2017'!S14*(0.01+VLOOKUP($B9,Int_Rate_Param,2,0))&lt;0.01+'EIOPA RFR Q1 2017'!S14,0.01+'EIOPA RFR Q1 2017'!S14,'EIOPA RFR Q1 2017'!S14*(0.01+VLOOKUP($B9,Int_Rate_Param,2,0))))</f>
        <v>0.0077</v>
      </c>
      <c r="T9" s="82" t="n">
        <f aca="false">IF($B9&gt;20,IF('EIOPA RFR Q1 2017'!T14*(0.01+VLOOKUP($B$27,Int_Rate_Param,2,0))&lt;0.01+'EIOPA RFR Q1 2017'!T14,0.01+'EIOPA RFR Q1 2017'!T14,'EIOPA RFR Q1 2017'!T14*(0.01+VLOOKUP($B$27,Int_Rate_Param,2,0))),IF('EIOPA RFR Q1 2017'!T14*(0.01+VLOOKUP($B9,Int_Rate_Param,2,0))&lt;0.01+'EIOPA RFR Q1 2017'!T14,0.01+'EIOPA RFR Q1 2017'!T14,'EIOPA RFR Q1 2017'!T14*(0.01+VLOOKUP($B9,Int_Rate_Param,2,0))))</f>
        <v>0.0077</v>
      </c>
      <c r="U9" s="82" t="n">
        <f aca="false">IF($B9&gt;20,IF('EIOPA RFR Q1 2017'!U14*(0.01+VLOOKUP($B$27,Int_Rate_Param,2,0))&lt;0.01+'EIOPA RFR Q1 2017'!U14,0.01+'EIOPA RFR Q1 2017'!U14,'EIOPA RFR Q1 2017'!U14*(0.01+VLOOKUP($B$27,Int_Rate_Param,2,0))),IF('EIOPA RFR Q1 2017'!U14*(0.01+VLOOKUP($B9,Int_Rate_Param,2,0))&lt;0.01+'EIOPA RFR Q1 2017'!U14,0.01+'EIOPA RFR Q1 2017'!U14,'EIOPA RFR Q1 2017'!U14*(0.01+VLOOKUP($B9,Int_Rate_Param,2,0))))</f>
        <v>0.00265</v>
      </c>
      <c r="V9" s="82" t="n">
        <f aca="false">IF($B9&gt;20,IF('EIOPA RFR Q1 2017'!V14*(0.01+VLOOKUP($B$27,Int_Rate_Param,2,0))&lt;0.01+'EIOPA RFR Q1 2017'!V14,0.01+'EIOPA RFR Q1 2017'!V14,'EIOPA RFR Q1 2017'!V14*(0.01+VLOOKUP($B$27,Int_Rate_Param,2,0))),IF('EIOPA RFR Q1 2017'!V14*(0.01+VLOOKUP($B9,Int_Rate_Param,2,0))&lt;0.01+'EIOPA RFR Q1 2017'!V14,0.01+'EIOPA RFR Q1 2017'!V14,'EIOPA RFR Q1 2017'!V14*(0.01+VLOOKUP($B9,Int_Rate_Param,2,0))))</f>
        <v>0.0077</v>
      </c>
      <c r="W9" s="82" t="n">
        <f aca="false">IF($B9&gt;20,IF('EIOPA RFR Q1 2017'!W14*(0.01+VLOOKUP($B$27,Int_Rate_Param,2,0))&lt;0.01+'EIOPA RFR Q1 2017'!W14,0.01+'EIOPA RFR Q1 2017'!W14,'EIOPA RFR Q1 2017'!W14*(0.01+VLOOKUP($B$27,Int_Rate_Param,2,0))),IF('EIOPA RFR Q1 2017'!W14*(0.01+VLOOKUP($B9,Int_Rate_Param,2,0))&lt;0.01+'EIOPA RFR Q1 2017'!W14,0.01+'EIOPA RFR Q1 2017'!W14,'EIOPA RFR Q1 2017'!W14*(0.01+VLOOKUP($B9,Int_Rate_Param,2,0))))</f>
        <v>0.0077</v>
      </c>
      <c r="X9" s="82" t="n">
        <f aca="false">IF($B9&gt;20,IF('EIOPA RFR Q1 2017'!X14*(0.01+VLOOKUP($B$27,Int_Rate_Param,2,0))&lt;0.01+'EIOPA RFR Q1 2017'!X14,0.01+'EIOPA RFR Q1 2017'!X14,'EIOPA RFR Q1 2017'!X14*(0.01+VLOOKUP($B$27,Int_Rate_Param,2,0))),IF('EIOPA RFR Q1 2017'!X14*(0.01+VLOOKUP($B9,Int_Rate_Param,2,0))&lt;0.01+'EIOPA RFR Q1 2017'!X14,0.01+'EIOPA RFR Q1 2017'!X14,'EIOPA RFR Q1 2017'!X14*(0.01+VLOOKUP($B9,Int_Rate_Param,2,0))))</f>
        <v>0.0077</v>
      </c>
      <c r="Y9" s="82" t="n">
        <f aca="false">IF($B9&gt;20,IF('EIOPA RFR Q1 2017'!Y14*(0.01+VLOOKUP($B$27,Int_Rate_Param,2,0))&lt;0.01+'EIOPA RFR Q1 2017'!Y14,0.01+'EIOPA RFR Q1 2017'!Y14,'EIOPA RFR Q1 2017'!Y14*(0.01+VLOOKUP($B$27,Int_Rate_Param,2,0))),IF('EIOPA RFR Q1 2017'!Y14*(0.01+VLOOKUP($B9,Int_Rate_Param,2,0))&lt;0.01+'EIOPA RFR Q1 2017'!Y14,0.01+'EIOPA RFR Q1 2017'!Y14,'EIOPA RFR Q1 2017'!Y14*(0.01+VLOOKUP($B9,Int_Rate_Param,2,0))))</f>
        <v>0.0077</v>
      </c>
      <c r="Z9" s="82" t="n">
        <f aca="false">IF($B9&gt;20,IF('EIOPA RFR Q1 2017'!Z14*(0.01+VLOOKUP($B$27,Int_Rate_Param,2,0))&lt;0.01+'EIOPA RFR Q1 2017'!Z14,0.01+'EIOPA RFR Q1 2017'!Z14,'EIOPA RFR Q1 2017'!Z14*(0.01+VLOOKUP($B$27,Int_Rate_Param,2,0))),IF('EIOPA RFR Q1 2017'!Z14*(0.01+VLOOKUP($B9,Int_Rate_Param,2,0))&lt;0.01+'EIOPA RFR Q1 2017'!Z14,0.01+'EIOPA RFR Q1 2017'!Z14,'EIOPA RFR Q1 2017'!Z14*(0.01+VLOOKUP($B9,Int_Rate_Param,2,0))))</f>
        <v>0.02076</v>
      </c>
      <c r="AA9" s="82" t="n">
        <f aca="false">IF($B9&gt;20,IF('EIOPA RFR Q1 2017'!AA14*(0.01+VLOOKUP($B$27,Int_Rate_Param,2,0))&lt;0.01+'EIOPA RFR Q1 2017'!AA14,0.01+'EIOPA RFR Q1 2017'!AA14,'EIOPA RFR Q1 2017'!AA14*(0.01+VLOOKUP($B$27,Int_Rate_Param,2,0))),IF('EIOPA RFR Q1 2017'!AA14*(0.01+VLOOKUP($B9,Int_Rate_Param,2,0))&lt;0.01+'EIOPA RFR Q1 2017'!AA14,0.01+'EIOPA RFR Q1 2017'!AA14,'EIOPA RFR Q1 2017'!AA14*(0.01+VLOOKUP($B9,Int_Rate_Param,2,0))))</f>
        <v>0.02837</v>
      </c>
      <c r="AB9" s="82" t="n">
        <f aca="false">IF($B9&gt;20,IF('EIOPA RFR Q1 2017'!AB14*(0.01+VLOOKUP($B$27,Int_Rate_Param,2,0))&lt;0.01+'EIOPA RFR Q1 2017'!AB14,0.01+'EIOPA RFR Q1 2017'!AB14,'EIOPA RFR Q1 2017'!AB14*(0.01+VLOOKUP($B$27,Int_Rate_Param,2,0))),IF('EIOPA RFR Q1 2017'!AB14*(0.01+VLOOKUP($B9,Int_Rate_Param,2,0))&lt;0.01+'EIOPA RFR Q1 2017'!AB14,0.01+'EIOPA RFR Q1 2017'!AB14,'EIOPA RFR Q1 2017'!AB14*(0.01+VLOOKUP($B9,Int_Rate_Param,2,0))))</f>
        <v>0.0077</v>
      </c>
      <c r="AC9" s="82" t="n">
        <f aca="false">IF($B9&gt;20,IF('EIOPA RFR Q1 2017'!AC14*(0.01+VLOOKUP($B$27,Int_Rate_Param,2,0))&lt;0.01+'EIOPA RFR Q1 2017'!AC14,0.01+'EIOPA RFR Q1 2017'!AC14,'EIOPA RFR Q1 2017'!AC14*(0.01+VLOOKUP($B$27,Int_Rate_Param,2,0))),IF('EIOPA RFR Q1 2017'!AC14*(0.01+VLOOKUP($B9,Int_Rate_Param,2,0))&lt;0.01+'EIOPA RFR Q1 2017'!AC14,0.01+'EIOPA RFR Q1 2017'!AC14,'EIOPA RFR Q1 2017'!AC14*(0.01+VLOOKUP($B9,Int_Rate_Param,2,0))))</f>
        <v>0.02452</v>
      </c>
      <c r="AD9" s="82" t="n">
        <f aca="false">IF($B9&gt;20,IF('EIOPA RFR Q1 2017'!AD14*(0.01+VLOOKUP($B$27,Int_Rate_Param,2,0))&lt;0.01+'EIOPA RFR Q1 2017'!AD14,0.01+'EIOPA RFR Q1 2017'!AD14,'EIOPA RFR Q1 2017'!AD14*(0.01+VLOOKUP($B$27,Int_Rate_Param,2,0))),IF('EIOPA RFR Q1 2017'!AD14*(0.01+VLOOKUP($B9,Int_Rate_Param,2,0))&lt;0.01+'EIOPA RFR Q1 2017'!AD14,0.01+'EIOPA RFR Q1 2017'!AD14,'EIOPA RFR Q1 2017'!AD14*(0.01+VLOOKUP($B9,Int_Rate_Param,2,0))))</f>
        <v>0.09797</v>
      </c>
      <c r="AE9" s="82" t="n">
        <f aca="false">IF($B9&gt;20,IF('EIOPA RFR Q1 2017'!AE14*(0.01+VLOOKUP($B$27,Int_Rate_Param,2,0))&lt;0.01+'EIOPA RFR Q1 2017'!AE14,0.01+'EIOPA RFR Q1 2017'!AE14,'EIOPA RFR Q1 2017'!AE14*(0.01+VLOOKUP($B$27,Int_Rate_Param,2,0))),IF('EIOPA RFR Q1 2017'!AE14*(0.01+VLOOKUP($B9,Int_Rate_Param,2,0))&lt;0.01+'EIOPA RFR Q1 2017'!AE14,0.01+'EIOPA RFR Q1 2017'!AE14,'EIOPA RFR Q1 2017'!AE14*(0.01+VLOOKUP($B9,Int_Rate_Param,2,0))))</f>
        <v>0.0077</v>
      </c>
      <c r="AF9" s="82" t="n">
        <f aca="false">IF($B9&gt;20,IF('EIOPA RFR Q1 2017'!AF14*(0.01+VLOOKUP($B$27,Int_Rate_Param,2,0))&lt;0.01+'EIOPA RFR Q1 2017'!AF14,0.01+'EIOPA RFR Q1 2017'!AF14,'EIOPA RFR Q1 2017'!AF14*(0.01+VLOOKUP($B$27,Int_Rate_Param,2,0))),IF('EIOPA RFR Q1 2017'!AF14*(0.01+VLOOKUP($B9,Int_Rate_Param,2,0))&lt;0.01+'EIOPA RFR Q1 2017'!AF14,0.01+'EIOPA RFR Q1 2017'!AF14,'EIOPA RFR Q1 2017'!AF14*(0.01+VLOOKUP($B9,Int_Rate_Param,2,0))))</f>
        <v>0.0077</v>
      </c>
      <c r="AG9" s="82" t="n">
        <f aca="false">IF($B9&gt;20,IF('EIOPA RFR Q1 2017'!AG14*(0.01+VLOOKUP($B$27,Int_Rate_Param,2,0))&lt;0.01+'EIOPA RFR Q1 2017'!AG14,0.01+'EIOPA RFR Q1 2017'!AG14,'EIOPA RFR Q1 2017'!AG14*(0.01+VLOOKUP($B$27,Int_Rate_Param,2,0))),IF('EIOPA RFR Q1 2017'!AG14*(0.01+VLOOKUP($B9,Int_Rate_Param,2,0))&lt;0.01+'EIOPA RFR Q1 2017'!AG14,0.01+'EIOPA RFR Q1 2017'!AG14,'EIOPA RFR Q1 2017'!AG14*(0.01+VLOOKUP($B9,Int_Rate_Param,2,0))))</f>
        <v>0.0077</v>
      </c>
      <c r="AH9" s="82" t="n">
        <f aca="false">IF($B9&gt;20,IF('EIOPA RFR Q1 2017'!AH14*(0.01+VLOOKUP($B$27,Int_Rate_Param,2,0))&lt;0.01+'EIOPA RFR Q1 2017'!AH14,0.01+'EIOPA RFR Q1 2017'!AH14,'EIOPA RFR Q1 2017'!AH14*(0.01+VLOOKUP($B$27,Int_Rate_Param,2,0))),IF('EIOPA RFR Q1 2017'!AH14*(0.01+VLOOKUP($B9,Int_Rate_Param,2,0))&lt;0.01+'EIOPA RFR Q1 2017'!AH14,0.01+'EIOPA RFR Q1 2017'!AH14,'EIOPA RFR Q1 2017'!AH14*(0.01+VLOOKUP($B9,Int_Rate_Param,2,0))))</f>
        <v>0.00625</v>
      </c>
      <c r="AI9" s="82" t="n">
        <f aca="false">IF($B9&gt;20,IF('EIOPA RFR Q1 2017'!AI14*(0.01+VLOOKUP($B$27,Int_Rate_Param,2,0))&lt;0.01+'EIOPA RFR Q1 2017'!AI14,0.01+'EIOPA RFR Q1 2017'!AI14,'EIOPA RFR Q1 2017'!AI14*(0.01+VLOOKUP($B$27,Int_Rate_Param,2,0))),IF('EIOPA RFR Q1 2017'!AI14*(0.01+VLOOKUP($B9,Int_Rate_Param,2,0))&lt;0.01+'EIOPA RFR Q1 2017'!AI14,0.01+'EIOPA RFR Q1 2017'!AI14,'EIOPA RFR Q1 2017'!AI14*(0.01+VLOOKUP($B9,Int_Rate_Param,2,0))))</f>
        <v>0.00265</v>
      </c>
      <c r="AJ9" s="82" t="n">
        <f aca="false">IF($B9&gt;20,IF('EIOPA RFR Q1 2017'!AJ14*(0.01+VLOOKUP($B$27,Int_Rate_Param,2,0))&lt;0.01+'EIOPA RFR Q1 2017'!AJ14,0.01+'EIOPA RFR Q1 2017'!AJ14,'EIOPA RFR Q1 2017'!AJ14*(0.01+VLOOKUP($B$27,Int_Rate_Param,2,0))),IF('EIOPA RFR Q1 2017'!AJ14*(0.01+VLOOKUP($B9,Int_Rate_Param,2,0))&lt;0.01+'EIOPA RFR Q1 2017'!AJ14,0.01+'EIOPA RFR Q1 2017'!AJ14,'EIOPA RFR Q1 2017'!AJ14*(0.01+VLOOKUP($B9,Int_Rate_Param,2,0))))</f>
        <v>0.0145</v>
      </c>
      <c r="AK9" s="82" t="n">
        <f aca="false">IF($B9&gt;20,IF('EIOPA RFR Q1 2017'!AK14*(0.01+VLOOKUP($B$27,Int_Rate_Param,2,0))&lt;0.01+'EIOPA RFR Q1 2017'!AK14,0.01+'EIOPA RFR Q1 2017'!AK14,'EIOPA RFR Q1 2017'!AK14*(0.01+VLOOKUP($B$27,Int_Rate_Param,2,0))),IF('EIOPA RFR Q1 2017'!AK14*(0.01+VLOOKUP($B9,Int_Rate_Param,2,0))&lt;0.01+'EIOPA RFR Q1 2017'!AK14,0.01+'EIOPA RFR Q1 2017'!AK14,'EIOPA RFR Q1 2017'!AK14*(0.01+VLOOKUP($B9,Int_Rate_Param,2,0))))</f>
        <v>0.02953</v>
      </c>
      <c r="AL9" s="82" t="n">
        <f aca="false">IF($B9&gt;20,IF('EIOPA RFR Q1 2017'!AL14*(0.01+VLOOKUP($B$27,Int_Rate_Param,2,0))&lt;0.01+'EIOPA RFR Q1 2017'!AL14,0.01+'EIOPA RFR Q1 2017'!AL14,'EIOPA RFR Q1 2017'!AL14*(0.01+VLOOKUP($B$27,Int_Rate_Param,2,0))),IF('EIOPA RFR Q1 2017'!AL14*(0.01+VLOOKUP($B9,Int_Rate_Param,2,0))&lt;0.01+'EIOPA RFR Q1 2017'!AL14,0.01+'EIOPA RFR Q1 2017'!AL14,'EIOPA RFR Q1 2017'!AL14*(0.01+VLOOKUP($B9,Int_Rate_Param,2,0))))</f>
        <v>0.09828</v>
      </c>
      <c r="AM9" s="82" t="n">
        <f aca="false">IF($B9&gt;20,IF('EIOPA RFR Q1 2017'!AM14*(0.01+VLOOKUP($B$27,Int_Rate_Param,2,0))&lt;0.01+'EIOPA RFR Q1 2017'!AM14,0.01+'EIOPA RFR Q1 2017'!AM14,'EIOPA RFR Q1 2017'!AM14*(0.01+VLOOKUP($B$27,Int_Rate_Param,2,0))),IF('EIOPA RFR Q1 2017'!AM14*(0.01+VLOOKUP($B9,Int_Rate_Param,2,0))&lt;0.01+'EIOPA RFR Q1 2017'!AM14,0.01+'EIOPA RFR Q1 2017'!AM14,'EIOPA RFR Q1 2017'!AM14*(0.01+VLOOKUP($B9,Int_Rate_Param,2,0))))</f>
        <v>0.01891</v>
      </c>
      <c r="AN9" s="82" t="n">
        <f aca="false">IF($B9&gt;20,IF('EIOPA RFR Q1 2017'!AN14*(0.01+VLOOKUP($B$27,Int_Rate_Param,2,0))&lt;0.01+'EIOPA RFR Q1 2017'!AN14,0.01+'EIOPA RFR Q1 2017'!AN14,'EIOPA RFR Q1 2017'!AN14*(0.01+VLOOKUP($B$27,Int_Rate_Param,2,0))),IF('EIOPA RFR Q1 2017'!AN14*(0.01+VLOOKUP($B9,Int_Rate_Param,2,0))&lt;0.01+'EIOPA RFR Q1 2017'!AN14,0.01+'EIOPA RFR Q1 2017'!AN14,'EIOPA RFR Q1 2017'!AN14*(0.01+VLOOKUP($B9,Int_Rate_Param,2,0))))</f>
        <v>0.0363</v>
      </c>
      <c r="AO9" s="82" t="n">
        <f aca="false">IF($B9&gt;20,IF('EIOPA RFR Q1 2017'!AO14*(0.01+VLOOKUP($B$27,Int_Rate_Param,2,0))&lt;0.01+'EIOPA RFR Q1 2017'!AO14,0.01+'EIOPA RFR Q1 2017'!AO14,'EIOPA RFR Q1 2017'!AO14*(0.01+VLOOKUP($B$27,Int_Rate_Param,2,0))),IF('EIOPA RFR Q1 2017'!AO14*(0.01+VLOOKUP($B9,Int_Rate_Param,2,0))&lt;0.01+'EIOPA RFR Q1 2017'!AO14,0.01+'EIOPA RFR Q1 2017'!AO14,'EIOPA RFR Q1 2017'!AO14*(0.01+VLOOKUP($B9,Int_Rate_Param,2,0))))</f>
        <v>0.04391</v>
      </c>
      <c r="AP9" s="82" t="n">
        <f aca="false">IF($B9&gt;20,IF('EIOPA RFR Q1 2017'!AP14*(0.01+VLOOKUP($B$27,Int_Rate_Param,2,0))&lt;0.01+'EIOPA RFR Q1 2017'!AP14,0.01+'EIOPA RFR Q1 2017'!AP14,'EIOPA RFR Q1 2017'!AP14*(0.01+VLOOKUP($B$27,Int_Rate_Param,2,0))),IF('EIOPA RFR Q1 2017'!AP14*(0.01+VLOOKUP($B9,Int_Rate_Param,2,0))&lt;0.01+'EIOPA RFR Q1 2017'!AP14,0.01+'EIOPA RFR Q1 2017'!AP14,'EIOPA RFR Q1 2017'!AP14*(0.01+VLOOKUP($B9,Int_Rate_Param,2,0))))</f>
        <v>0.06368</v>
      </c>
      <c r="AQ9" s="82" t="n">
        <f aca="false">IF($B9&gt;20,IF('EIOPA RFR Q1 2017'!AQ14*(0.01+VLOOKUP($B$27,Int_Rate_Param,2,0))&lt;0.01+'EIOPA RFR Q1 2017'!AQ14,0.01+'EIOPA RFR Q1 2017'!AQ14,'EIOPA RFR Q1 2017'!AQ14*(0.01+VLOOKUP($B$27,Int_Rate_Param,2,0))),IF('EIOPA RFR Q1 2017'!AQ14*(0.01+VLOOKUP($B9,Int_Rate_Param,2,0))&lt;0.01+'EIOPA RFR Q1 2017'!AQ14,0.01+'EIOPA RFR Q1 2017'!AQ14,'EIOPA RFR Q1 2017'!AQ14*(0.01+VLOOKUP($B9,Int_Rate_Param,2,0))))</f>
        <v>0.02349</v>
      </c>
      <c r="AR9" s="82" t="n">
        <f aca="false">IF($B9&gt;20,IF('EIOPA RFR Q1 2017'!AR14*(0.01+VLOOKUP($B$27,Int_Rate_Param,2,0))&lt;0.01+'EIOPA RFR Q1 2017'!AR14,0.01+'EIOPA RFR Q1 2017'!AR14,'EIOPA RFR Q1 2017'!AR14*(0.01+VLOOKUP($B$27,Int_Rate_Param,2,0))),IF('EIOPA RFR Q1 2017'!AR14*(0.01+VLOOKUP($B9,Int_Rate_Param,2,0))&lt;0.01+'EIOPA RFR Q1 2017'!AR14,0.01+'EIOPA RFR Q1 2017'!AR14,'EIOPA RFR Q1 2017'!AR14*(0.01+VLOOKUP($B9,Int_Rate_Param,2,0))))</f>
        <v>0.07052</v>
      </c>
      <c r="AS9" s="82" t="n">
        <f aca="false">IF($B9&gt;20,IF('EIOPA RFR Q1 2017'!AS14*(0.01+VLOOKUP($B$27,Int_Rate_Param,2,0))&lt;0.01+'EIOPA RFR Q1 2017'!AS14,0.01+'EIOPA RFR Q1 2017'!AS14,'EIOPA RFR Q1 2017'!AS14*(0.01+VLOOKUP($B$27,Int_Rate_Param,2,0))),IF('EIOPA RFR Q1 2017'!AS14*(0.01+VLOOKUP($B9,Int_Rate_Param,2,0))&lt;0.01+'EIOPA RFR Q1 2017'!AS14,0.01+'EIOPA RFR Q1 2017'!AS14,'EIOPA RFR Q1 2017'!AS14*(0.01+VLOOKUP($B9,Int_Rate_Param,2,0))))</f>
        <v>0.00953</v>
      </c>
      <c r="AT9" s="82" t="n">
        <f aca="false">IF($B9&gt;20,IF('EIOPA RFR Q1 2017'!AT14*(0.01+VLOOKUP($B$27,Int_Rate_Param,2,0))&lt;0.01+'EIOPA RFR Q1 2017'!AT14,0.01+'EIOPA RFR Q1 2017'!AT14,'EIOPA RFR Q1 2017'!AT14*(0.01+VLOOKUP($B$27,Int_Rate_Param,2,0))),IF('EIOPA RFR Q1 2017'!AT14*(0.01+VLOOKUP($B9,Int_Rate_Param,2,0))&lt;0.01+'EIOPA RFR Q1 2017'!AT14,0.01+'EIOPA RFR Q1 2017'!AT14,'EIOPA RFR Q1 2017'!AT14*(0.01+VLOOKUP($B9,Int_Rate_Param,2,0))))</f>
        <v>0.04482</v>
      </c>
      <c r="AU9" s="82" t="n">
        <f aca="false">IF($B9&gt;20,IF('EIOPA RFR Q1 2017'!AU14*(0.01+VLOOKUP($B$27,Int_Rate_Param,2,0))&lt;0.01+'EIOPA RFR Q1 2017'!AU14,0.01+'EIOPA RFR Q1 2017'!AU14,'EIOPA RFR Q1 2017'!AU14*(0.01+VLOOKUP($B$27,Int_Rate_Param,2,0))),IF('EIOPA RFR Q1 2017'!AU14*(0.01+VLOOKUP($B9,Int_Rate_Param,2,0))&lt;0.01+'EIOPA RFR Q1 2017'!AU14,0.01+'EIOPA RFR Q1 2017'!AU14,'EIOPA RFR Q1 2017'!AU14*(0.01+VLOOKUP($B9,Int_Rate_Param,2,0))))</f>
        <v>0.08013</v>
      </c>
      <c r="AV9" s="82" t="n">
        <f aca="false">IF($B9&gt;20,IF('EIOPA RFR Q1 2017'!AV14*(0.01+VLOOKUP($B$27,Int_Rate_Param,2,0))&lt;0.01+'EIOPA RFR Q1 2017'!AV14,0.01+'EIOPA RFR Q1 2017'!AV14,'EIOPA RFR Q1 2017'!AV14*(0.01+VLOOKUP($B$27,Int_Rate_Param,2,0))),IF('EIOPA RFR Q1 2017'!AV14*(0.01+VLOOKUP($B9,Int_Rate_Param,2,0))&lt;0.01+'EIOPA RFR Q1 2017'!AV14,0.01+'EIOPA RFR Q1 2017'!AV14,'EIOPA RFR Q1 2017'!AV14*(0.01+VLOOKUP($B9,Int_Rate_Param,2,0))))</f>
        <v>0.03106</v>
      </c>
      <c r="AW9" s="82" t="n">
        <f aca="false">IF($B9&gt;20,IF('EIOPA RFR Q1 2017'!AW14*(0.01+VLOOKUP($B$27,Int_Rate_Param,2,0))&lt;0.01+'EIOPA RFR Q1 2017'!AW14,0.01+'EIOPA RFR Q1 2017'!AW14,'EIOPA RFR Q1 2017'!AW14*(0.01+VLOOKUP($B$27,Int_Rate_Param,2,0))),IF('EIOPA RFR Q1 2017'!AW14*(0.01+VLOOKUP($B9,Int_Rate_Param,2,0))&lt;0.01+'EIOPA RFR Q1 2017'!AW14,0.01+'EIOPA RFR Q1 2017'!AW14,'EIOPA RFR Q1 2017'!AW14*(0.01+VLOOKUP($B9,Int_Rate_Param,2,0))))</f>
        <v>0.0239</v>
      </c>
      <c r="AX9" s="82" t="n">
        <f aca="false">IF($B9&gt;20,IF('EIOPA RFR Q1 2017'!AX14*(0.01+VLOOKUP($B$27,Int_Rate_Param,2,0))&lt;0.01+'EIOPA RFR Q1 2017'!AX14,0.01+'EIOPA RFR Q1 2017'!AX14,'EIOPA RFR Q1 2017'!AX14*(0.01+VLOOKUP($B$27,Int_Rate_Param,2,0))),IF('EIOPA RFR Q1 2017'!AX14*(0.01+VLOOKUP($B9,Int_Rate_Param,2,0))&lt;0.01+'EIOPA RFR Q1 2017'!AX14,0.01+'EIOPA RFR Q1 2017'!AX14,'EIOPA RFR Q1 2017'!AX14*(0.01+VLOOKUP($B9,Int_Rate_Param,2,0))))</f>
        <v>0.08181</v>
      </c>
      <c r="AY9" s="82" t="n">
        <f aca="false">IF($B9&gt;20,IF('EIOPA RFR Q1 2017'!AY14*(0.01+VLOOKUP($B$27,Int_Rate_Param,2,0))&lt;0.01+'EIOPA RFR Q1 2017'!AY14,0.01+'EIOPA RFR Q1 2017'!AY14,'EIOPA RFR Q1 2017'!AY14*(0.01+VLOOKUP($B$27,Int_Rate_Param,2,0))),IF('EIOPA RFR Q1 2017'!AY14*(0.01+VLOOKUP($B9,Int_Rate_Param,2,0))&lt;0.01+'EIOPA RFR Q1 2017'!AY14,0.01+'EIOPA RFR Q1 2017'!AY14,'EIOPA RFR Q1 2017'!AY14*(0.01+VLOOKUP($B9,Int_Rate_Param,2,0))))</f>
        <v>0.02426</v>
      </c>
      <c r="AZ9" s="82" t="n">
        <f aca="false">IF($B9&gt;20,IF('EIOPA RFR Q1 2017'!AZ14*(0.01+VLOOKUP($B$27,Int_Rate_Param,2,0))&lt;0.01+'EIOPA RFR Q1 2017'!AZ14,0.01+'EIOPA RFR Q1 2017'!AZ14,'EIOPA RFR Q1 2017'!AZ14*(0.01+VLOOKUP($B$27,Int_Rate_Param,2,0))),IF('EIOPA RFR Q1 2017'!AZ14*(0.01+VLOOKUP($B9,Int_Rate_Param,2,0))&lt;0.01+'EIOPA RFR Q1 2017'!AZ14,0.01+'EIOPA RFR Q1 2017'!AZ14,'EIOPA RFR Q1 2017'!AZ14*(0.01+VLOOKUP($B9,Int_Rate_Param,2,0))))</f>
        <v>0.01527</v>
      </c>
      <c r="BA9" s="82" t="n">
        <f aca="false">IF($B9&gt;20,IF('EIOPA RFR Q1 2017'!BA14*(0.01+VLOOKUP($B$27,Int_Rate_Param,2,0))&lt;0.01+'EIOPA RFR Q1 2017'!BA14,0.01+'EIOPA RFR Q1 2017'!BA14,'EIOPA RFR Q1 2017'!BA14*(0.01+VLOOKUP($B$27,Int_Rate_Param,2,0))),IF('EIOPA RFR Q1 2017'!BA14*(0.01+VLOOKUP($B9,Int_Rate_Param,2,0))&lt;0.01+'EIOPA RFR Q1 2017'!BA14,0.01+'EIOPA RFR Q1 2017'!BA14,'EIOPA RFR Q1 2017'!BA14*(0.01+VLOOKUP($B9,Int_Rate_Param,2,0))))</f>
        <v>0.02557</v>
      </c>
      <c r="BB9" s="82" t="n">
        <f aca="false">IF($B9&gt;20,IF('EIOPA RFR Q1 2017'!BB14*(0.01+VLOOKUP($B$27,Int_Rate_Param,2,0))&lt;0.01+'EIOPA RFR Q1 2017'!BB14,0.01+'EIOPA RFR Q1 2017'!BB14,'EIOPA RFR Q1 2017'!BB14*(0.01+VLOOKUP($B$27,Int_Rate_Param,2,0))),IF('EIOPA RFR Q1 2017'!BB14*(0.01+VLOOKUP($B9,Int_Rate_Param,2,0))&lt;0.01+'EIOPA RFR Q1 2017'!BB14,0.01+'EIOPA RFR Q1 2017'!BB14,'EIOPA RFR Q1 2017'!BB14*(0.01+VLOOKUP($B9,Int_Rate_Param,2,0))))</f>
        <v>0.12933</v>
      </c>
      <c r="BC9" s="82" t="n">
        <f aca="false">IF($B9&gt;20,IF('EIOPA RFR Q1 2017'!BC14*(0.01+VLOOKUP($B$27,Int_Rate_Param,2,0))&lt;0.01+'EIOPA RFR Q1 2017'!BC14,0.01+'EIOPA RFR Q1 2017'!BC14,'EIOPA RFR Q1 2017'!BC14*(0.01+VLOOKUP($B$27,Int_Rate_Param,2,0))),IF('EIOPA RFR Q1 2017'!BC14*(0.01+VLOOKUP($B9,Int_Rate_Param,2,0))&lt;0.01+'EIOPA RFR Q1 2017'!BC14,0.01+'EIOPA RFR Q1 2017'!BC14,'EIOPA RFR Q1 2017'!BC14*(0.01+VLOOKUP($B9,Int_Rate_Param,2,0))))</f>
        <v>0.02465</v>
      </c>
    </row>
    <row r="10" customFormat="false" ht="15" hidden="false" customHeight="false" outlineLevel="0" collapsed="false">
      <c r="A10" s="0" t="n">
        <f aca="false">A9+1</f>
        <v>5</v>
      </c>
      <c r="B10" s="81" t="n">
        <v>3</v>
      </c>
      <c r="C10" s="82" t="n">
        <f aca="false">IF($B10&gt;20,IF('EIOPA RFR Q1 2017'!C15*(0.01+VLOOKUP($B$27,Int_Rate_Param,2,0))&lt;0.01+'EIOPA RFR Q1 2017'!C15,0.01+'EIOPA RFR Q1 2017'!C15,'EIOPA RFR Q1 2017'!C15*(0.01+VLOOKUP($B$27,Int_Rate_Param,2,0))),IF('EIOPA RFR Q1 2017'!C15*(0.01+VLOOKUP($B10,Int_Rate_Param,2,0))&lt;0.01+'EIOPA RFR Q1 2017'!C15,0.01+'EIOPA RFR Q1 2017'!C15,'EIOPA RFR Q1 2017'!C15*(0.01+VLOOKUP($B10,Int_Rate_Param,2,0))))</f>
        <v>0.00861</v>
      </c>
      <c r="D10" s="82" t="n">
        <f aca="false">IF($B10&gt;20,IF('EIOPA RFR Q1 2017'!D15*(0.01+VLOOKUP($B$27,Int_Rate_Param,2,0))&lt;0.01+'EIOPA RFR Q1 2017'!D15,0.01+'EIOPA RFR Q1 2017'!D15,'EIOPA RFR Q1 2017'!D15*(0.01+VLOOKUP($B$27,Int_Rate_Param,2,0))),IF('EIOPA RFR Q1 2017'!D15*(0.01+VLOOKUP($B10,Int_Rate_Param,2,0))&lt;0.01+'EIOPA RFR Q1 2017'!D15,0.01+'EIOPA RFR Q1 2017'!D15,'EIOPA RFR Q1 2017'!D15*(0.01+VLOOKUP($B10,Int_Rate_Param,2,0))))</f>
        <v>0.00861</v>
      </c>
      <c r="E10" s="82" t="n">
        <f aca="false">IF($B10&gt;20,IF('EIOPA RFR Q1 2017'!E15*(0.01+VLOOKUP($B$27,Int_Rate_Param,2,0))&lt;0.01+'EIOPA RFR Q1 2017'!E15,0.01+'EIOPA RFR Q1 2017'!E15,'EIOPA RFR Q1 2017'!E15*(0.01+VLOOKUP($B$27,Int_Rate_Param,2,0))),IF('EIOPA RFR Q1 2017'!E15*(0.01+VLOOKUP($B10,Int_Rate_Param,2,0))&lt;0.01+'EIOPA RFR Q1 2017'!E15,0.01+'EIOPA RFR Q1 2017'!E15,'EIOPA RFR Q1 2017'!E15*(0.01+VLOOKUP($B10,Int_Rate_Param,2,0))))</f>
        <v>0.00861</v>
      </c>
      <c r="F10" s="82" t="n">
        <f aca="false">IF($B10&gt;20,IF('EIOPA RFR Q1 2017'!F15*(0.01+VLOOKUP($B$27,Int_Rate_Param,2,0))&lt;0.01+'EIOPA RFR Q1 2017'!F15,0.01+'EIOPA RFR Q1 2017'!F15,'EIOPA RFR Q1 2017'!F15*(0.01+VLOOKUP($B$27,Int_Rate_Param,2,0))),IF('EIOPA RFR Q1 2017'!F15*(0.01+VLOOKUP($B10,Int_Rate_Param,2,0))&lt;0.01+'EIOPA RFR Q1 2017'!F15,0.01+'EIOPA RFR Q1 2017'!F15,'EIOPA RFR Q1 2017'!F15*(0.01+VLOOKUP($B10,Int_Rate_Param,2,0))))</f>
        <v>0.00811</v>
      </c>
      <c r="G10" s="82" t="n">
        <f aca="false">IF($B10&gt;20,IF('EIOPA RFR Q1 2017'!G15*(0.01+VLOOKUP($B$27,Int_Rate_Param,2,0))&lt;0.01+'EIOPA RFR Q1 2017'!G15,0.01+'EIOPA RFR Q1 2017'!G15,'EIOPA RFR Q1 2017'!G15*(0.01+VLOOKUP($B$27,Int_Rate_Param,2,0))),IF('EIOPA RFR Q1 2017'!G15*(0.01+VLOOKUP($B10,Int_Rate_Param,2,0))&lt;0.01+'EIOPA RFR Q1 2017'!G15,0.01+'EIOPA RFR Q1 2017'!G15,'EIOPA RFR Q1 2017'!G15*(0.01+VLOOKUP($B10,Int_Rate_Param,2,0))))</f>
        <v>0.026</v>
      </c>
      <c r="H10" s="82" t="n">
        <f aca="false">IF($B10&gt;20,IF('EIOPA RFR Q1 2017'!H15*(0.01+VLOOKUP($B$27,Int_Rate_Param,2,0))&lt;0.01+'EIOPA RFR Q1 2017'!H15,0.01+'EIOPA RFR Q1 2017'!H15,'EIOPA RFR Q1 2017'!H15*(0.01+VLOOKUP($B$27,Int_Rate_Param,2,0))),IF('EIOPA RFR Q1 2017'!H15*(0.01+VLOOKUP($B10,Int_Rate_Param,2,0))&lt;0.01+'EIOPA RFR Q1 2017'!H15,0.01+'EIOPA RFR Q1 2017'!H15,'EIOPA RFR Q1 2017'!H15*(0.01+VLOOKUP($B10,Int_Rate_Param,2,0))))</f>
        <v>0.00861</v>
      </c>
      <c r="I10" s="82" t="n">
        <f aca="false">IF($B10&gt;20,IF('EIOPA RFR Q1 2017'!I15*(0.01+VLOOKUP($B$27,Int_Rate_Param,2,0))&lt;0.01+'EIOPA RFR Q1 2017'!I15,0.01+'EIOPA RFR Q1 2017'!I15,'EIOPA RFR Q1 2017'!I15*(0.01+VLOOKUP($B$27,Int_Rate_Param,2,0))),IF('EIOPA RFR Q1 2017'!I15*(0.01+VLOOKUP($B10,Int_Rate_Param,2,0))&lt;0.01+'EIOPA RFR Q1 2017'!I15,0.01+'EIOPA RFR Q1 2017'!I15,'EIOPA RFR Q1 2017'!I15*(0.01+VLOOKUP($B10,Int_Rate_Param,2,0))))</f>
        <v>0.01434</v>
      </c>
      <c r="J10" s="82" t="n">
        <f aca="false">IF($B10&gt;20,IF('EIOPA RFR Q1 2017'!J15*(0.01+VLOOKUP($B$27,Int_Rate_Param,2,0))&lt;0.01+'EIOPA RFR Q1 2017'!J15,0.01+'EIOPA RFR Q1 2017'!J15,'EIOPA RFR Q1 2017'!J15*(0.01+VLOOKUP($B$27,Int_Rate_Param,2,0))),IF('EIOPA RFR Q1 2017'!J15*(0.01+VLOOKUP($B10,Int_Rate_Param,2,0))&lt;0.01+'EIOPA RFR Q1 2017'!J15,0.01+'EIOPA RFR Q1 2017'!J15,'EIOPA RFR Q1 2017'!J15*(0.01+VLOOKUP($B10,Int_Rate_Param,2,0))))</f>
        <v>0.00851</v>
      </c>
      <c r="K10" s="82" t="n">
        <f aca="false">IF($B10&gt;20,IF('EIOPA RFR Q1 2017'!K15*(0.01+VLOOKUP($B$27,Int_Rate_Param,2,0))&lt;0.01+'EIOPA RFR Q1 2017'!K15,0.01+'EIOPA RFR Q1 2017'!K15,'EIOPA RFR Q1 2017'!K15*(0.01+VLOOKUP($B$27,Int_Rate_Param,2,0))),IF('EIOPA RFR Q1 2017'!K15*(0.01+VLOOKUP($B10,Int_Rate_Param,2,0))&lt;0.01+'EIOPA RFR Q1 2017'!K15,0.01+'EIOPA RFR Q1 2017'!K15,'EIOPA RFR Q1 2017'!K15*(0.01+VLOOKUP($B10,Int_Rate_Param,2,0))))</f>
        <v>0.00861</v>
      </c>
      <c r="L10" s="82" t="n">
        <f aca="false">IF($B10&gt;20,IF('EIOPA RFR Q1 2017'!L15*(0.01+VLOOKUP($B$27,Int_Rate_Param,2,0))&lt;0.01+'EIOPA RFR Q1 2017'!L15,0.01+'EIOPA RFR Q1 2017'!L15,'EIOPA RFR Q1 2017'!L15*(0.01+VLOOKUP($B$27,Int_Rate_Param,2,0))),IF('EIOPA RFR Q1 2017'!L15*(0.01+VLOOKUP($B10,Int_Rate_Param,2,0))&lt;0.01+'EIOPA RFR Q1 2017'!L15,0.01+'EIOPA RFR Q1 2017'!L15,'EIOPA RFR Q1 2017'!L15*(0.01+VLOOKUP($B10,Int_Rate_Param,2,0))))</f>
        <v>0.00861</v>
      </c>
      <c r="M10" s="82" t="n">
        <f aca="false">IF($B10&gt;20,IF('EIOPA RFR Q1 2017'!M15*(0.01+VLOOKUP($B$27,Int_Rate_Param,2,0))&lt;0.01+'EIOPA RFR Q1 2017'!M15,0.01+'EIOPA RFR Q1 2017'!M15,'EIOPA RFR Q1 2017'!M15*(0.01+VLOOKUP($B$27,Int_Rate_Param,2,0))),IF('EIOPA RFR Q1 2017'!M15*(0.01+VLOOKUP($B10,Int_Rate_Param,2,0))&lt;0.01+'EIOPA RFR Q1 2017'!M15,0.01+'EIOPA RFR Q1 2017'!M15,'EIOPA RFR Q1 2017'!M15*(0.01+VLOOKUP($B10,Int_Rate_Param,2,0))))</f>
        <v>0.00861</v>
      </c>
      <c r="N10" s="82" t="n">
        <f aca="false">IF($B10&gt;20,IF('EIOPA RFR Q1 2017'!N15*(0.01+VLOOKUP($B$27,Int_Rate_Param,2,0))&lt;0.01+'EIOPA RFR Q1 2017'!N15,0.01+'EIOPA RFR Q1 2017'!N15,'EIOPA RFR Q1 2017'!N15*(0.01+VLOOKUP($B$27,Int_Rate_Param,2,0))),IF('EIOPA RFR Q1 2017'!N15*(0.01+VLOOKUP($B10,Int_Rate_Param,2,0))&lt;0.01+'EIOPA RFR Q1 2017'!N15,0.01+'EIOPA RFR Q1 2017'!N15,'EIOPA RFR Q1 2017'!N15*(0.01+VLOOKUP($B10,Int_Rate_Param,2,0))))</f>
        <v>0.00861</v>
      </c>
      <c r="O10" s="82" t="n">
        <f aca="false">IF($B10&gt;20,IF('EIOPA RFR Q1 2017'!O15*(0.01+VLOOKUP($B$27,Int_Rate_Param,2,0))&lt;0.01+'EIOPA RFR Q1 2017'!O15,0.01+'EIOPA RFR Q1 2017'!O15,'EIOPA RFR Q1 2017'!O15*(0.01+VLOOKUP($B$27,Int_Rate_Param,2,0))),IF('EIOPA RFR Q1 2017'!O15*(0.01+VLOOKUP($B10,Int_Rate_Param,2,0))&lt;0.01+'EIOPA RFR Q1 2017'!O15,0.01+'EIOPA RFR Q1 2017'!O15,'EIOPA RFR Q1 2017'!O15*(0.01+VLOOKUP($B10,Int_Rate_Param,2,0))))</f>
        <v>0.00861</v>
      </c>
      <c r="P10" s="82" t="n">
        <f aca="false">IF($B10&gt;20,IF('EIOPA RFR Q1 2017'!P15*(0.01+VLOOKUP($B$27,Int_Rate_Param,2,0))&lt;0.01+'EIOPA RFR Q1 2017'!P15,0.01+'EIOPA RFR Q1 2017'!P15,'EIOPA RFR Q1 2017'!P15*(0.01+VLOOKUP($B$27,Int_Rate_Param,2,0))),IF('EIOPA RFR Q1 2017'!P15*(0.01+VLOOKUP($B10,Int_Rate_Param,2,0))&lt;0.01+'EIOPA RFR Q1 2017'!P15,0.01+'EIOPA RFR Q1 2017'!P15,'EIOPA RFR Q1 2017'!P15*(0.01+VLOOKUP($B10,Int_Rate_Param,2,0))))</f>
        <v>0.0196</v>
      </c>
      <c r="Q10" s="82" t="n">
        <f aca="false">IF($B10&gt;20,IF('EIOPA RFR Q1 2017'!Q15*(0.01+VLOOKUP($B$27,Int_Rate_Param,2,0))&lt;0.01+'EIOPA RFR Q1 2017'!Q15,0.01+'EIOPA RFR Q1 2017'!Q15,'EIOPA RFR Q1 2017'!Q15*(0.01+VLOOKUP($B$27,Int_Rate_Param,2,0))),IF('EIOPA RFR Q1 2017'!Q15*(0.01+VLOOKUP($B10,Int_Rate_Param,2,0))&lt;0.01+'EIOPA RFR Q1 2017'!Q15,0.01+'EIOPA RFR Q1 2017'!Q15,'EIOPA RFR Q1 2017'!Q15*(0.01+VLOOKUP($B10,Int_Rate_Param,2,0))))</f>
        <v>0.0584</v>
      </c>
      <c r="R10" s="82" t="n">
        <f aca="false">IF($B10&gt;20,IF('EIOPA RFR Q1 2017'!R15*(0.01+VLOOKUP($B$27,Int_Rate_Param,2,0))&lt;0.01+'EIOPA RFR Q1 2017'!R15,0.01+'EIOPA RFR Q1 2017'!R15,'EIOPA RFR Q1 2017'!R15*(0.01+VLOOKUP($B$27,Int_Rate_Param,2,0))),IF('EIOPA RFR Q1 2017'!R15*(0.01+VLOOKUP($B10,Int_Rate_Param,2,0))&lt;0.01+'EIOPA RFR Q1 2017'!R15,0.01+'EIOPA RFR Q1 2017'!R15,'EIOPA RFR Q1 2017'!R15*(0.01+VLOOKUP($B10,Int_Rate_Param,2,0))))</f>
        <v>0.00861</v>
      </c>
      <c r="S10" s="82" t="n">
        <f aca="false">IF($B10&gt;20,IF('EIOPA RFR Q1 2017'!S15*(0.01+VLOOKUP($B$27,Int_Rate_Param,2,0))&lt;0.01+'EIOPA RFR Q1 2017'!S15,0.01+'EIOPA RFR Q1 2017'!S15,'EIOPA RFR Q1 2017'!S15*(0.01+VLOOKUP($B$27,Int_Rate_Param,2,0))),IF('EIOPA RFR Q1 2017'!S15*(0.01+VLOOKUP($B10,Int_Rate_Param,2,0))&lt;0.01+'EIOPA RFR Q1 2017'!S15,0.01+'EIOPA RFR Q1 2017'!S15,'EIOPA RFR Q1 2017'!S15*(0.01+VLOOKUP($B10,Int_Rate_Param,2,0))))</f>
        <v>0.00861</v>
      </c>
      <c r="T10" s="82" t="n">
        <f aca="false">IF($B10&gt;20,IF('EIOPA RFR Q1 2017'!T15*(0.01+VLOOKUP($B$27,Int_Rate_Param,2,0))&lt;0.01+'EIOPA RFR Q1 2017'!T15,0.01+'EIOPA RFR Q1 2017'!T15,'EIOPA RFR Q1 2017'!T15*(0.01+VLOOKUP($B$27,Int_Rate_Param,2,0))),IF('EIOPA RFR Q1 2017'!T15*(0.01+VLOOKUP($B10,Int_Rate_Param,2,0))&lt;0.01+'EIOPA RFR Q1 2017'!T15,0.01+'EIOPA RFR Q1 2017'!T15,'EIOPA RFR Q1 2017'!T15*(0.01+VLOOKUP($B10,Int_Rate_Param,2,0))))</f>
        <v>0.00861</v>
      </c>
      <c r="U10" s="82" t="n">
        <f aca="false">IF($B10&gt;20,IF('EIOPA RFR Q1 2017'!U15*(0.01+VLOOKUP($B$27,Int_Rate_Param,2,0))&lt;0.01+'EIOPA RFR Q1 2017'!U15,0.01+'EIOPA RFR Q1 2017'!U15,'EIOPA RFR Q1 2017'!U15*(0.01+VLOOKUP($B$27,Int_Rate_Param,2,0))),IF('EIOPA RFR Q1 2017'!U15*(0.01+VLOOKUP($B10,Int_Rate_Param,2,0))&lt;0.01+'EIOPA RFR Q1 2017'!U15,0.01+'EIOPA RFR Q1 2017'!U15,'EIOPA RFR Q1 2017'!U15*(0.01+VLOOKUP($B10,Int_Rate_Param,2,0))))</f>
        <v>0.00352</v>
      </c>
      <c r="V10" s="82" t="n">
        <f aca="false">IF($B10&gt;20,IF('EIOPA RFR Q1 2017'!V15*(0.01+VLOOKUP($B$27,Int_Rate_Param,2,0))&lt;0.01+'EIOPA RFR Q1 2017'!V15,0.01+'EIOPA RFR Q1 2017'!V15,'EIOPA RFR Q1 2017'!V15*(0.01+VLOOKUP($B$27,Int_Rate_Param,2,0))),IF('EIOPA RFR Q1 2017'!V15*(0.01+VLOOKUP($B10,Int_Rate_Param,2,0))&lt;0.01+'EIOPA RFR Q1 2017'!V15,0.01+'EIOPA RFR Q1 2017'!V15,'EIOPA RFR Q1 2017'!V15*(0.01+VLOOKUP($B10,Int_Rate_Param,2,0))))</f>
        <v>0.00861</v>
      </c>
      <c r="W10" s="82" t="n">
        <f aca="false">IF($B10&gt;20,IF('EIOPA RFR Q1 2017'!W15*(0.01+VLOOKUP($B$27,Int_Rate_Param,2,0))&lt;0.01+'EIOPA RFR Q1 2017'!W15,0.01+'EIOPA RFR Q1 2017'!W15,'EIOPA RFR Q1 2017'!W15*(0.01+VLOOKUP($B$27,Int_Rate_Param,2,0))),IF('EIOPA RFR Q1 2017'!W15*(0.01+VLOOKUP($B10,Int_Rate_Param,2,0))&lt;0.01+'EIOPA RFR Q1 2017'!W15,0.01+'EIOPA RFR Q1 2017'!W15,'EIOPA RFR Q1 2017'!W15*(0.01+VLOOKUP($B10,Int_Rate_Param,2,0))))</f>
        <v>0.00861</v>
      </c>
      <c r="X10" s="82" t="n">
        <f aca="false">IF($B10&gt;20,IF('EIOPA RFR Q1 2017'!X15*(0.01+VLOOKUP($B$27,Int_Rate_Param,2,0))&lt;0.01+'EIOPA RFR Q1 2017'!X15,0.01+'EIOPA RFR Q1 2017'!X15,'EIOPA RFR Q1 2017'!X15*(0.01+VLOOKUP($B$27,Int_Rate_Param,2,0))),IF('EIOPA RFR Q1 2017'!X15*(0.01+VLOOKUP($B10,Int_Rate_Param,2,0))&lt;0.01+'EIOPA RFR Q1 2017'!X15,0.01+'EIOPA RFR Q1 2017'!X15,'EIOPA RFR Q1 2017'!X15*(0.01+VLOOKUP($B10,Int_Rate_Param,2,0))))</f>
        <v>0.00861</v>
      </c>
      <c r="Y10" s="82" t="n">
        <f aca="false">IF($B10&gt;20,IF('EIOPA RFR Q1 2017'!Y15*(0.01+VLOOKUP($B$27,Int_Rate_Param,2,0))&lt;0.01+'EIOPA RFR Q1 2017'!Y15,0.01+'EIOPA RFR Q1 2017'!Y15,'EIOPA RFR Q1 2017'!Y15*(0.01+VLOOKUP($B$27,Int_Rate_Param,2,0))),IF('EIOPA RFR Q1 2017'!Y15*(0.01+VLOOKUP($B10,Int_Rate_Param,2,0))&lt;0.01+'EIOPA RFR Q1 2017'!Y15,0.01+'EIOPA RFR Q1 2017'!Y15,'EIOPA RFR Q1 2017'!Y15*(0.01+VLOOKUP($B10,Int_Rate_Param,2,0))))</f>
        <v>0.00861</v>
      </c>
      <c r="Z10" s="82" t="n">
        <f aca="false">IF($B10&gt;20,IF('EIOPA RFR Q1 2017'!Z15*(0.01+VLOOKUP($B$27,Int_Rate_Param,2,0))&lt;0.01+'EIOPA RFR Q1 2017'!Z15,0.01+'EIOPA RFR Q1 2017'!Z15,'EIOPA RFR Q1 2017'!Z15*(0.01+VLOOKUP($B$27,Int_Rate_Param,2,0))),IF('EIOPA RFR Q1 2017'!Z15*(0.01+VLOOKUP($B10,Int_Rate_Param,2,0))&lt;0.01+'EIOPA RFR Q1 2017'!Z15,0.01+'EIOPA RFR Q1 2017'!Z15,'EIOPA RFR Q1 2017'!Z15*(0.01+VLOOKUP($B10,Int_Rate_Param,2,0))))</f>
        <v>0.02182</v>
      </c>
      <c r="AA10" s="82" t="n">
        <f aca="false">IF($B10&gt;20,IF('EIOPA RFR Q1 2017'!AA15*(0.01+VLOOKUP($B$27,Int_Rate_Param,2,0))&lt;0.01+'EIOPA RFR Q1 2017'!AA15,0.01+'EIOPA RFR Q1 2017'!AA15,'EIOPA RFR Q1 2017'!AA15*(0.01+VLOOKUP($B$27,Int_Rate_Param,2,0))),IF('EIOPA RFR Q1 2017'!AA15*(0.01+VLOOKUP($B10,Int_Rate_Param,2,0))&lt;0.01+'EIOPA RFR Q1 2017'!AA15,0.01+'EIOPA RFR Q1 2017'!AA15,'EIOPA RFR Q1 2017'!AA15*(0.01+VLOOKUP($B10,Int_Rate_Param,2,0))))</f>
        <v>0.03198</v>
      </c>
      <c r="AB10" s="82" t="n">
        <f aca="false">IF($B10&gt;20,IF('EIOPA RFR Q1 2017'!AB15*(0.01+VLOOKUP($B$27,Int_Rate_Param,2,0))&lt;0.01+'EIOPA RFR Q1 2017'!AB15,0.01+'EIOPA RFR Q1 2017'!AB15,'EIOPA RFR Q1 2017'!AB15*(0.01+VLOOKUP($B$27,Int_Rate_Param,2,0))),IF('EIOPA RFR Q1 2017'!AB15*(0.01+VLOOKUP($B10,Int_Rate_Param,2,0))&lt;0.01+'EIOPA RFR Q1 2017'!AB15,0.01+'EIOPA RFR Q1 2017'!AB15,'EIOPA RFR Q1 2017'!AB15*(0.01+VLOOKUP($B10,Int_Rate_Param,2,0))))</f>
        <v>0.00861</v>
      </c>
      <c r="AC10" s="82" t="n">
        <f aca="false">IF($B10&gt;20,IF('EIOPA RFR Q1 2017'!AC15*(0.01+VLOOKUP($B$27,Int_Rate_Param,2,0))&lt;0.01+'EIOPA RFR Q1 2017'!AC15,0.01+'EIOPA RFR Q1 2017'!AC15,'EIOPA RFR Q1 2017'!AC15*(0.01+VLOOKUP($B$27,Int_Rate_Param,2,0))),IF('EIOPA RFR Q1 2017'!AC15*(0.01+VLOOKUP($B10,Int_Rate_Param,2,0))&lt;0.01+'EIOPA RFR Q1 2017'!AC15,0.01+'EIOPA RFR Q1 2017'!AC15,'EIOPA RFR Q1 2017'!AC15*(0.01+VLOOKUP($B10,Int_Rate_Param,2,0))))</f>
        <v>0.02941</v>
      </c>
      <c r="AD10" s="82" t="n">
        <f aca="false">IF($B10&gt;20,IF('EIOPA RFR Q1 2017'!AD15*(0.01+VLOOKUP($B$27,Int_Rate_Param,2,0))&lt;0.01+'EIOPA RFR Q1 2017'!AD15,0.01+'EIOPA RFR Q1 2017'!AD15,'EIOPA RFR Q1 2017'!AD15*(0.01+VLOOKUP($B$27,Int_Rate_Param,2,0))),IF('EIOPA RFR Q1 2017'!AD15*(0.01+VLOOKUP($B10,Int_Rate_Param,2,0))&lt;0.01+'EIOPA RFR Q1 2017'!AD15,0.01+'EIOPA RFR Q1 2017'!AD15,'EIOPA RFR Q1 2017'!AD15*(0.01+VLOOKUP($B10,Int_Rate_Param,2,0))))</f>
        <v>0.09418</v>
      </c>
      <c r="AE10" s="82" t="n">
        <f aca="false">IF($B10&gt;20,IF('EIOPA RFR Q1 2017'!AE15*(0.01+VLOOKUP($B$27,Int_Rate_Param,2,0))&lt;0.01+'EIOPA RFR Q1 2017'!AE15,0.01+'EIOPA RFR Q1 2017'!AE15,'EIOPA RFR Q1 2017'!AE15*(0.01+VLOOKUP($B$27,Int_Rate_Param,2,0))),IF('EIOPA RFR Q1 2017'!AE15*(0.01+VLOOKUP($B10,Int_Rate_Param,2,0))&lt;0.01+'EIOPA RFR Q1 2017'!AE15,0.01+'EIOPA RFR Q1 2017'!AE15,'EIOPA RFR Q1 2017'!AE15*(0.01+VLOOKUP($B10,Int_Rate_Param,2,0))))</f>
        <v>0.00861</v>
      </c>
      <c r="AF10" s="82" t="n">
        <f aca="false">IF($B10&gt;20,IF('EIOPA RFR Q1 2017'!AF15*(0.01+VLOOKUP($B$27,Int_Rate_Param,2,0))&lt;0.01+'EIOPA RFR Q1 2017'!AF15,0.01+'EIOPA RFR Q1 2017'!AF15,'EIOPA RFR Q1 2017'!AF15*(0.01+VLOOKUP($B$27,Int_Rate_Param,2,0))),IF('EIOPA RFR Q1 2017'!AF15*(0.01+VLOOKUP($B10,Int_Rate_Param,2,0))&lt;0.01+'EIOPA RFR Q1 2017'!AF15,0.01+'EIOPA RFR Q1 2017'!AF15,'EIOPA RFR Q1 2017'!AF15*(0.01+VLOOKUP($B10,Int_Rate_Param,2,0))))</f>
        <v>0.00861</v>
      </c>
      <c r="AG10" s="82" t="n">
        <f aca="false">IF($B10&gt;20,IF('EIOPA RFR Q1 2017'!AG15*(0.01+VLOOKUP($B$27,Int_Rate_Param,2,0))&lt;0.01+'EIOPA RFR Q1 2017'!AG15,0.01+'EIOPA RFR Q1 2017'!AG15,'EIOPA RFR Q1 2017'!AG15*(0.01+VLOOKUP($B$27,Int_Rate_Param,2,0))),IF('EIOPA RFR Q1 2017'!AG15*(0.01+VLOOKUP($B10,Int_Rate_Param,2,0))&lt;0.01+'EIOPA RFR Q1 2017'!AG15,0.01+'EIOPA RFR Q1 2017'!AG15,'EIOPA RFR Q1 2017'!AG15*(0.01+VLOOKUP($B10,Int_Rate_Param,2,0))))</f>
        <v>0.00861</v>
      </c>
      <c r="AH10" s="82" t="n">
        <f aca="false">IF($B10&gt;20,IF('EIOPA RFR Q1 2017'!AH15*(0.01+VLOOKUP($B$27,Int_Rate_Param,2,0))&lt;0.01+'EIOPA RFR Q1 2017'!AH15,0.01+'EIOPA RFR Q1 2017'!AH15,'EIOPA RFR Q1 2017'!AH15*(0.01+VLOOKUP($B$27,Int_Rate_Param,2,0))),IF('EIOPA RFR Q1 2017'!AH15*(0.01+VLOOKUP($B10,Int_Rate_Param,2,0))&lt;0.01+'EIOPA RFR Q1 2017'!AH15,0.01+'EIOPA RFR Q1 2017'!AH15,'EIOPA RFR Q1 2017'!AH15*(0.01+VLOOKUP($B10,Int_Rate_Param,2,0))))</f>
        <v>0.00838</v>
      </c>
      <c r="AI10" s="82" t="n">
        <f aca="false">IF($B10&gt;20,IF('EIOPA RFR Q1 2017'!AI15*(0.01+VLOOKUP($B$27,Int_Rate_Param,2,0))&lt;0.01+'EIOPA RFR Q1 2017'!AI15,0.01+'EIOPA RFR Q1 2017'!AI15,'EIOPA RFR Q1 2017'!AI15*(0.01+VLOOKUP($B$27,Int_Rate_Param,2,0))),IF('EIOPA RFR Q1 2017'!AI15*(0.01+VLOOKUP($B10,Int_Rate_Param,2,0))&lt;0.01+'EIOPA RFR Q1 2017'!AI15,0.01+'EIOPA RFR Q1 2017'!AI15,'EIOPA RFR Q1 2017'!AI15*(0.01+VLOOKUP($B10,Int_Rate_Param,2,0))))</f>
        <v>0.00352</v>
      </c>
      <c r="AJ10" s="82" t="n">
        <f aca="false">IF($B10&gt;20,IF('EIOPA RFR Q1 2017'!AJ15*(0.01+VLOOKUP($B$27,Int_Rate_Param,2,0))&lt;0.01+'EIOPA RFR Q1 2017'!AJ15,0.01+'EIOPA RFR Q1 2017'!AJ15,'EIOPA RFR Q1 2017'!AJ15*(0.01+VLOOKUP($B$27,Int_Rate_Param,2,0))),IF('EIOPA RFR Q1 2017'!AJ15*(0.01+VLOOKUP($B10,Int_Rate_Param,2,0))&lt;0.01+'EIOPA RFR Q1 2017'!AJ15,0.01+'EIOPA RFR Q1 2017'!AJ15,'EIOPA RFR Q1 2017'!AJ15*(0.01+VLOOKUP($B10,Int_Rate_Param,2,0))))</f>
        <v>0.01533</v>
      </c>
      <c r="AK10" s="82" t="n">
        <f aca="false">IF($B10&gt;20,IF('EIOPA RFR Q1 2017'!AK15*(0.01+VLOOKUP($B$27,Int_Rate_Param,2,0))&lt;0.01+'EIOPA RFR Q1 2017'!AK15,0.01+'EIOPA RFR Q1 2017'!AK15,'EIOPA RFR Q1 2017'!AK15*(0.01+VLOOKUP($B$27,Int_Rate_Param,2,0))),IF('EIOPA RFR Q1 2017'!AK15*(0.01+VLOOKUP($B10,Int_Rate_Param,2,0))&lt;0.01+'EIOPA RFR Q1 2017'!AK15,0.01+'EIOPA RFR Q1 2017'!AK15,'EIOPA RFR Q1 2017'!AK15*(0.01+VLOOKUP($B10,Int_Rate_Param,2,0))))</f>
        <v>0.03088</v>
      </c>
      <c r="AL10" s="82" t="n">
        <f aca="false">IF($B10&gt;20,IF('EIOPA RFR Q1 2017'!AL15*(0.01+VLOOKUP($B$27,Int_Rate_Param,2,0))&lt;0.01+'EIOPA RFR Q1 2017'!AL15,0.01+'EIOPA RFR Q1 2017'!AL15,'EIOPA RFR Q1 2017'!AL15*(0.01+VLOOKUP($B$27,Int_Rate_Param,2,0))),IF('EIOPA RFR Q1 2017'!AL15*(0.01+VLOOKUP($B10,Int_Rate_Param,2,0))&lt;0.01+'EIOPA RFR Q1 2017'!AL15,0.01+'EIOPA RFR Q1 2017'!AL15,'EIOPA RFR Q1 2017'!AL15*(0.01+VLOOKUP($B10,Int_Rate_Param,2,0))))</f>
        <v>0.10038</v>
      </c>
      <c r="AM10" s="82" t="n">
        <f aca="false">IF($B10&gt;20,IF('EIOPA RFR Q1 2017'!AM15*(0.01+VLOOKUP($B$27,Int_Rate_Param,2,0))&lt;0.01+'EIOPA RFR Q1 2017'!AM15,0.01+'EIOPA RFR Q1 2017'!AM15,'EIOPA RFR Q1 2017'!AM15*(0.01+VLOOKUP($B$27,Int_Rate_Param,2,0))),IF('EIOPA RFR Q1 2017'!AM15*(0.01+VLOOKUP($B10,Int_Rate_Param,2,0))&lt;0.01+'EIOPA RFR Q1 2017'!AM15,0.01+'EIOPA RFR Q1 2017'!AM15,'EIOPA RFR Q1 2017'!AM15*(0.01+VLOOKUP($B10,Int_Rate_Param,2,0))))</f>
        <v>0.02041</v>
      </c>
      <c r="AN10" s="82" t="n">
        <f aca="false">IF($B10&gt;20,IF('EIOPA RFR Q1 2017'!AN15*(0.01+VLOOKUP($B$27,Int_Rate_Param,2,0))&lt;0.01+'EIOPA RFR Q1 2017'!AN15,0.01+'EIOPA RFR Q1 2017'!AN15,'EIOPA RFR Q1 2017'!AN15*(0.01+VLOOKUP($B$27,Int_Rate_Param,2,0))),IF('EIOPA RFR Q1 2017'!AN15*(0.01+VLOOKUP($B10,Int_Rate_Param,2,0))&lt;0.01+'EIOPA RFR Q1 2017'!AN15,0.01+'EIOPA RFR Q1 2017'!AN15,'EIOPA RFR Q1 2017'!AN15*(0.01+VLOOKUP($B10,Int_Rate_Param,2,0))))</f>
        <v>0.0388</v>
      </c>
      <c r="AO10" s="82" t="n">
        <f aca="false">IF($B10&gt;20,IF('EIOPA RFR Q1 2017'!AO15*(0.01+VLOOKUP($B$27,Int_Rate_Param,2,0))&lt;0.01+'EIOPA RFR Q1 2017'!AO15,0.01+'EIOPA RFR Q1 2017'!AO15,'EIOPA RFR Q1 2017'!AO15*(0.01+VLOOKUP($B$27,Int_Rate_Param,2,0))),IF('EIOPA RFR Q1 2017'!AO15*(0.01+VLOOKUP($B10,Int_Rate_Param,2,0))&lt;0.01+'EIOPA RFR Q1 2017'!AO15,0.01+'EIOPA RFR Q1 2017'!AO15,'EIOPA RFR Q1 2017'!AO15*(0.01+VLOOKUP($B10,Int_Rate_Param,2,0))))</f>
        <v>0.04452</v>
      </c>
      <c r="AP10" s="82" t="n">
        <f aca="false">IF($B10&gt;20,IF('EIOPA RFR Q1 2017'!AP15*(0.01+VLOOKUP($B$27,Int_Rate_Param,2,0))&lt;0.01+'EIOPA RFR Q1 2017'!AP15,0.01+'EIOPA RFR Q1 2017'!AP15,'EIOPA RFR Q1 2017'!AP15*(0.01+VLOOKUP($B$27,Int_Rate_Param,2,0))),IF('EIOPA RFR Q1 2017'!AP15*(0.01+VLOOKUP($B10,Int_Rate_Param,2,0))&lt;0.01+'EIOPA RFR Q1 2017'!AP15,0.01+'EIOPA RFR Q1 2017'!AP15,'EIOPA RFR Q1 2017'!AP15*(0.01+VLOOKUP($B10,Int_Rate_Param,2,0))))</f>
        <v>0.06486</v>
      </c>
      <c r="AQ10" s="82" t="n">
        <f aca="false">IF($B10&gt;20,IF('EIOPA RFR Q1 2017'!AQ15*(0.01+VLOOKUP($B$27,Int_Rate_Param,2,0))&lt;0.01+'EIOPA RFR Q1 2017'!AQ15,0.01+'EIOPA RFR Q1 2017'!AQ15,'EIOPA RFR Q1 2017'!AQ15*(0.01+VLOOKUP($B$27,Int_Rate_Param,2,0))),IF('EIOPA RFR Q1 2017'!AQ15*(0.01+VLOOKUP($B10,Int_Rate_Param,2,0))&lt;0.01+'EIOPA RFR Q1 2017'!AQ15,0.01+'EIOPA RFR Q1 2017'!AQ15,'EIOPA RFR Q1 2017'!AQ15*(0.01+VLOOKUP($B10,Int_Rate_Param,2,0))))</f>
        <v>0.02564</v>
      </c>
      <c r="AR10" s="82" t="n">
        <f aca="false">IF($B10&gt;20,IF('EIOPA RFR Q1 2017'!AR15*(0.01+VLOOKUP($B$27,Int_Rate_Param,2,0))&lt;0.01+'EIOPA RFR Q1 2017'!AR15,0.01+'EIOPA RFR Q1 2017'!AR15,'EIOPA RFR Q1 2017'!AR15*(0.01+VLOOKUP($B$27,Int_Rate_Param,2,0))),IF('EIOPA RFR Q1 2017'!AR15*(0.01+VLOOKUP($B10,Int_Rate_Param,2,0))&lt;0.01+'EIOPA RFR Q1 2017'!AR15,0.01+'EIOPA RFR Q1 2017'!AR15,'EIOPA RFR Q1 2017'!AR15*(0.01+VLOOKUP($B10,Int_Rate_Param,2,0))))</f>
        <v>0.07172</v>
      </c>
      <c r="AS10" s="82" t="n">
        <f aca="false">IF($B10&gt;20,IF('EIOPA RFR Q1 2017'!AS15*(0.01+VLOOKUP($B$27,Int_Rate_Param,2,0))&lt;0.01+'EIOPA RFR Q1 2017'!AS15,0.01+'EIOPA RFR Q1 2017'!AS15,'EIOPA RFR Q1 2017'!AS15*(0.01+VLOOKUP($B$27,Int_Rate_Param,2,0))),IF('EIOPA RFR Q1 2017'!AS15*(0.01+VLOOKUP($B10,Int_Rate_Param,2,0))&lt;0.01+'EIOPA RFR Q1 2017'!AS15,0.01+'EIOPA RFR Q1 2017'!AS15,'EIOPA RFR Q1 2017'!AS15*(0.01+VLOOKUP($B10,Int_Rate_Param,2,0))))</f>
        <v>0.00964</v>
      </c>
      <c r="AT10" s="82" t="n">
        <f aca="false">IF($B10&gt;20,IF('EIOPA RFR Q1 2017'!AT15*(0.01+VLOOKUP($B$27,Int_Rate_Param,2,0))&lt;0.01+'EIOPA RFR Q1 2017'!AT15,0.01+'EIOPA RFR Q1 2017'!AT15,'EIOPA RFR Q1 2017'!AT15*(0.01+VLOOKUP($B$27,Int_Rate_Param,2,0))),IF('EIOPA RFR Q1 2017'!AT15*(0.01+VLOOKUP($B10,Int_Rate_Param,2,0))&lt;0.01+'EIOPA RFR Q1 2017'!AT15,0.01+'EIOPA RFR Q1 2017'!AT15,'EIOPA RFR Q1 2017'!AT15*(0.01+VLOOKUP($B10,Int_Rate_Param,2,0))))</f>
        <v>0.04554</v>
      </c>
      <c r="AU10" s="82" t="n">
        <f aca="false">IF($B10&gt;20,IF('EIOPA RFR Q1 2017'!AU15*(0.01+VLOOKUP($B$27,Int_Rate_Param,2,0))&lt;0.01+'EIOPA RFR Q1 2017'!AU15,0.01+'EIOPA RFR Q1 2017'!AU15,'EIOPA RFR Q1 2017'!AU15*(0.01+VLOOKUP($B$27,Int_Rate_Param,2,0))),IF('EIOPA RFR Q1 2017'!AU15*(0.01+VLOOKUP($B10,Int_Rate_Param,2,0))&lt;0.01+'EIOPA RFR Q1 2017'!AU15,0.01+'EIOPA RFR Q1 2017'!AU15,'EIOPA RFR Q1 2017'!AU15*(0.01+VLOOKUP($B10,Int_Rate_Param,2,0))))</f>
        <v>0.08027</v>
      </c>
      <c r="AV10" s="82" t="n">
        <f aca="false">IF($B10&gt;20,IF('EIOPA RFR Q1 2017'!AV15*(0.01+VLOOKUP($B$27,Int_Rate_Param,2,0))&lt;0.01+'EIOPA RFR Q1 2017'!AV15,0.01+'EIOPA RFR Q1 2017'!AV15,'EIOPA RFR Q1 2017'!AV15*(0.01+VLOOKUP($B$27,Int_Rate_Param,2,0))),IF('EIOPA RFR Q1 2017'!AV15*(0.01+VLOOKUP($B10,Int_Rate_Param,2,0))&lt;0.01+'EIOPA RFR Q1 2017'!AV15,0.01+'EIOPA RFR Q1 2017'!AV15,'EIOPA RFR Q1 2017'!AV15*(0.01+VLOOKUP($B10,Int_Rate_Param,2,0))))</f>
        <v>0.03347</v>
      </c>
      <c r="AW10" s="82" t="n">
        <f aca="false">IF($B10&gt;20,IF('EIOPA RFR Q1 2017'!AW15*(0.01+VLOOKUP($B$27,Int_Rate_Param,2,0))&lt;0.01+'EIOPA RFR Q1 2017'!AW15,0.01+'EIOPA RFR Q1 2017'!AW15,'EIOPA RFR Q1 2017'!AW15*(0.01+VLOOKUP($B$27,Int_Rate_Param,2,0))),IF('EIOPA RFR Q1 2017'!AW15*(0.01+VLOOKUP($B10,Int_Rate_Param,2,0))&lt;0.01+'EIOPA RFR Q1 2017'!AW15,0.01+'EIOPA RFR Q1 2017'!AW15,'EIOPA RFR Q1 2017'!AW15*(0.01+VLOOKUP($B10,Int_Rate_Param,2,0))))</f>
        <v>0.02609</v>
      </c>
      <c r="AX10" s="82" t="n">
        <f aca="false">IF($B10&gt;20,IF('EIOPA RFR Q1 2017'!AX15*(0.01+VLOOKUP($B$27,Int_Rate_Param,2,0))&lt;0.01+'EIOPA RFR Q1 2017'!AX15,0.01+'EIOPA RFR Q1 2017'!AX15,'EIOPA RFR Q1 2017'!AX15*(0.01+VLOOKUP($B$27,Int_Rate_Param,2,0))),IF('EIOPA RFR Q1 2017'!AX15*(0.01+VLOOKUP($B10,Int_Rate_Param,2,0))&lt;0.01+'EIOPA RFR Q1 2017'!AX15,0.01+'EIOPA RFR Q1 2017'!AX15,'EIOPA RFR Q1 2017'!AX15*(0.01+VLOOKUP($B10,Int_Rate_Param,2,0))))</f>
        <v>0.08278</v>
      </c>
      <c r="AY10" s="82" t="n">
        <f aca="false">IF($B10&gt;20,IF('EIOPA RFR Q1 2017'!AY15*(0.01+VLOOKUP($B$27,Int_Rate_Param,2,0))&lt;0.01+'EIOPA RFR Q1 2017'!AY15,0.01+'EIOPA RFR Q1 2017'!AY15,'EIOPA RFR Q1 2017'!AY15*(0.01+VLOOKUP($B$27,Int_Rate_Param,2,0))),IF('EIOPA RFR Q1 2017'!AY15*(0.01+VLOOKUP($B10,Int_Rate_Param,2,0))&lt;0.01+'EIOPA RFR Q1 2017'!AY15,0.01+'EIOPA RFR Q1 2017'!AY15,'EIOPA RFR Q1 2017'!AY15*(0.01+VLOOKUP($B10,Int_Rate_Param,2,0))))</f>
        <v>0.02495</v>
      </c>
      <c r="AZ10" s="82" t="n">
        <f aca="false">IF($B10&gt;20,IF('EIOPA RFR Q1 2017'!AZ15*(0.01+VLOOKUP($B$27,Int_Rate_Param,2,0))&lt;0.01+'EIOPA RFR Q1 2017'!AZ15,0.01+'EIOPA RFR Q1 2017'!AZ15,'EIOPA RFR Q1 2017'!AZ15*(0.01+VLOOKUP($B$27,Int_Rate_Param,2,0))),IF('EIOPA RFR Q1 2017'!AZ15*(0.01+VLOOKUP($B10,Int_Rate_Param,2,0))&lt;0.01+'EIOPA RFR Q1 2017'!AZ15,0.01+'EIOPA RFR Q1 2017'!AZ15,'EIOPA RFR Q1 2017'!AZ15*(0.01+VLOOKUP($B10,Int_Rate_Param,2,0))))</f>
        <v>0.01629</v>
      </c>
      <c r="BA10" s="82" t="n">
        <f aca="false">IF($B10&gt;20,IF('EIOPA RFR Q1 2017'!BA15*(0.01+VLOOKUP($B$27,Int_Rate_Param,2,0))&lt;0.01+'EIOPA RFR Q1 2017'!BA15,0.01+'EIOPA RFR Q1 2017'!BA15,'EIOPA RFR Q1 2017'!BA15*(0.01+VLOOKUP($B$27,Int_Rate_Param,2,0))),IF('EIOPA RFR Q1 2017'!BA15*(0.01+VLOOKUP($B10,Int_Rate_Param,2,0))&lt;0.01+'EIOPA RFR Q1 2017'!BA15,0.01+'EIOPA RFR Q1 2017'!BA15,'EIOPA RFR Q1 2017'!BA15*(0.01+VLOOKUP($B10,Int_Rate_Param,2,0))))</f>
        <v>0.02752</v>
      </c>
      <c r="BB10" s="82" t="n">
        <f aca="false">IF($B10&gt;20,IF('EIOPA RFR Q1 2017'!BB15*(0.01+VLOOKUP($B$27,Int_Rate_Param,2,0))&lt;0.01+'EIOPA RFR Q1 2017'!BB15,0.01+'EIOPA RFR Q1 2017'!BB15,'EIOPA RFR Q1 2017'!BB15*(0.01+VLOOKUP($B$27,Int_Rate_Param,2,0))),IF('EIOPA RFR Q1 2017'!BB15*(0.01+VLOOKUP($B10,Int_Rate_Param,2,0))&lt;0.01+'EIOPA RFR Q1 2017'!BB15,0.01+'EIOPA RFR Q1 2017'!BB15,'EIOPA RFR Q1 2017'!BB15*(0.01+VLOOKUP($B10,Int_Rate_Param,2,0))))</f>
        <v>0.12714</v>
      </c>
      <c r="BC10" s="82" t="n">
        <f aca="false">IF($B10&gt;20,IF('EIOPA RFR Q1 2017'!BC15*(0.01+VLOOKUP($B$27,Int_Rate_Param,2,0))&lt;0.01+'EIOPA RFR Q1 2017'!BC15,0.01+'EIOPA RFR Q1 2017'!BC15,'EIOPA RFR Q1 2017'!BC15*(0.01+VLOOKUP($B$27,Int_Rate_Param,2,0))),IF('EIOPA RFR Q1 2017'!BC15*(0.01+VLOOKUP($B10,Int_Rate_Param,2,0))&lt;0.01+'EIOPA RFR Q1 2017'!BC15,0.01+'EIOPA RFR Q1 2017'!BC15,'EIOPA RFR Q1 2017'!BC15*(0.01+VLOOKUP($B10,Int_Rate_Param,2,0))))</f>
        <v>0.02659</v>
      </c>
    </row>
    <row r="11" customFormat="false" ht="15" hidden="false" customHeight="false" outlineLevel="0" collapsed="false">
      <c r="A11" s="0" t="n">
        <f aca="false">A10+1</f>
        <v>6</v>
      </c>
      <c r="B11" s="81" t="n">
        <v>4</v>
      </c>
      <c r="C11" s="82" t="n">
        <f aca="false">IF($B11&gt;20,IF('EIOPA RFR Q1 2017'!C16*(0.01+VLOOKUP($B$27,Int_Rate_Param,2,0))&lt;0.01+'EIOPA RFR Q1 2017'!C16,0.01+'EIOPA RFR Q1 2017'!C16,'EIOPA RFR Q1 2017'!C16*(0.01+VLOOKUP($B$27,Int_Rate_Param,2,0))),IF('EIOPA RFR Q1 2017'!C16*(0.01+VLOOKUP($B11,Int_Rate_Param,2,0))&lt;0.01+'EIOPA RFR Q1 2017'!C16,0.01+'EIOPA RFR Q1 2017'!C16,'EIOPA RFR Q1 2017'!C16*(0.01+VLOOKUP($B11,Int_Rate_Param,2,0))))</f>
        <v>0.00968</v>
      </c>
      <c r="D11" s="82" t="n">
        <f aca="false">IF($B11&gt;20,IF('EIOPA RFR Q1 2017'!D16*(0.01+VLOOKUP($B$27,Int_Rate_Param,2,0))&lt;0.01+'EIOPA RFR Q1 2017'!D16,0.01+'EIOPA RFR Q1 2017'!D16,'EIOPA RFR Q1 2017'!D16*(0.01+VLOOKUP($B$27,Int_Rate_Param,2,0))),IF('EIOPA RFR Q1 2017'!D16*(0.01+VLOOKUP($B11,Int_Rate_Param,2,0))&lt;0.01+'EIOPA RFR Q1 2017'!D16,0.01+'EIOPA RFR Q1 2017'!D16,'EIOPA RFR Q1 2017'!D16*(0.01+VLOOKUP($B11,Int_Rate_Param,2,0))))</f>
        <v>0.00968</v>
      </c>
      <c r="E11" s="82" t="n">
        <f aca="false">IF($B11&gt;20,IF('EIOPA RFR Q1 2017'!E16*(0.01+VLOOKUP($B$27,Int_Rate_Param,2,0))&lt;0.01+'EIOPA RFR Q1 2017'!E16,0.01+'EIOPA RFR Q1 2017'!E16,'EIOPA RFR Q1 2017'!E16*(0.01+VLOOKUP($B$27,Int_Rate_Param,2,0))),IF('EIOPA RFR Q1 2017'!E16*(0.01+VLOOKUP($B11,Int_Rate_Param,2,0))&lt;0.01+'EIOPA RFR Q1 2017'!E16,0.01+'EIOPA RFR Q1 2017'!E16,'EIOPA RFR Q1 2017'!E16*(0.01+VLOOKUP($B11,Int_Rate_Param,2,0))))</f>
        <v>0.00968</v>
      </c>
      <c r="F11" s="82" t="n">
        <f aca="false">IF($B11&gt;20,IF('EIOPA RFR Q1 2017'!F16*(0.01+VLOOKUP($B$27,Int_Rate_Param,2,0))&lt;0.01+'EIOPA RFR Q1 2017'!F16,0.01+'EIOPA RFR Q1 2017'!F16,'EIOPA RFR Q1 2017'!F16*(0.01+VLOOKUP($B$27,Int_Rate_Param,2,0))),IF('EIOPA RFR Q1 2017'!F16*(0.01+VLOOKUP($B11,Int_Rate_Param,2,0))&lt;0.01+'EIOPA RFR Q1 2017'!F16,0.01+'EIOPA RFR Q1 2017'!F16,'EIOPA RFR Q1 2017'!F16*(0.01+VLOOKUP($B11,Int_Rate_Param,2,0))))</f>
        <v>0.00918</v>
      </c>
      <c r="G11" s="82" t="n">
        <f aca="false">IF($B11&gt;20,IF('EIOPA RFR Q1 2017'!G16*(0.01+VLOOKUP($B$27,Int_Rate_Param,2,0))&lt;0.01+'EIOPA RFR Q1 2017'!G16,0.01+'EIOPA RFR Q1 2017'!G16,'EIOPA RFR Q1 2017'!G16*(0.01+VLOOKUP($B$27,Int_Rate_Param,2,0))),IF('EIOPA RFR Q1 2017'!G16*(0.01+VLOOKUP($B11,Int_Rate_Param,2,0))&lt;0.01+'EIOPA RFR Q1 2017'!G16,0.01+'EIOPA RFR Q1 2017'!G16,'EIOPA RFR Q1 2017'!G16*(0.01+VLOOKUP($B11,Int_Rate_Param,2,0))))</f>
        <v>0.03053</v>
      </c>
      <c r="H11" s="82" t="n">
        <f aca="false">IF($B11&gt;20,IF('EIOPA RFR Q1 2017'!H16*(0.01+VLOOKUP($B$27,Int_Rate_Param,2,0))&lt;0.01+'EIOPA RFR Q1 2017'!H16,0.01+'EIOPA RFR Q1 2017'!H16,'EIOPA RFR Q1 2017'!H16*(0.01+VLOOKUP($B$27,Int_Rate_Param,2,0))),IF('EIOPA RFR Q1 2017'!H16*(0.01+VLOOKUP($B11,Int_Rate_Param,2,0))&lt;0.01+'EIOPA RFR Q1 2017'!H16,0.01+'EIOPA RFR Q1 2017'!H16,'EIOPA RFR Q1 2017'!H16*(0.01+VLOOKUP($B11,Int_Rate_Param,2,0))))</f>
        <v>0.00968</v>
      </c>
      <c r="I11" s="82" t="n">
        <f aca="false">IF($B11&gt;20,IF('EIOPA RFR Q1 2017'!I16*(0.01+VLOOKUP($B$27,Int_Rate_Param,2,0))&lt;0.01+'EIOPA RFR Q1 2017'!I16,0.01+'EIOPA RFR Q1 2017'!I16,'EIOPA RFR Q1 2017'!I16*(0.01+VLOOKUP($B$27,Int_Rate_Param,2,0))),IF('EIOPA RFR Q1 2017'!I16*(0.01+VLOOKUP($B11,Int_Rate_Param,2,0))&lt;0.01+'EIOPA RFR Q1 2017'!I16,0.01+'EIOPA RFR Q1 2017'!I16,'EIOPA RFR Q1 2017'!I16*(0.01+VLOOKUP($B11,Int_Rate_Param,2,0))))</f>
        <v>0.01517</v>
      </c>
      <c r="J11" s="82" t="n">
        <f aca="false">IF($B11&gt;20,IF('EIOPA RFR Q1 2017'!J16*(0.01+VLOOKUP($B$27,Int_Rate_Param,2,0))&lt;0.01+'EIOPA RFR Q1 2017'!J16,0.01+'EIOPA RFR Q1 2017'!J16,'EIOPA RFR Q1 2017'!J16*(0.01+VLOOKUP($B$27,Int_Rate_Param,2,0))),IF('EIOPA RFR Q1 2017'!J16*(0.01+VLOOKUP($B11,Int_Rate_Param,2,0))&lt;0.01+'EIOPA RFR Q1 2017'!J16,0.01+'EIOPA RFR Q1 2017'!J16,'EIOPA RFR Q1 2017'!J16*(0.01+VLOOKUP($B11,Int_Rate_Param,2,0))))</f>
        <v>0.00958</v>
      </c>
      <c r="K11" s="82" t="n">
        <f aca="false">IF($B11&gt;20,IF('EIOPA RFR Q1 2017'!K16*(0.01+VLOOKUP($B$27,Int_Rate_Param,2,0))&lt;0.01+'EIOPA RFR Q1 2017'!K16,0.01+'EIOPA RFR Q1 2017'!K16,'EIOPA RFR Q1 2017'!K16*(0.01+VLOOKUP($B$27,Int_Rate_Param,2,0))),IF('EIOPA RFR Q1 2017'!K16*(0.01+VLOOKUP($B11,Int_Rate_Param,2,0))&lt;0.01+'EIOPA RFR Q1 2017'!K16,0.01+'EIOPA RFR Q1 2017'!K16,'EIOPA RFR Q1 2017'!K16*(0.01+VLOOKUP($B11,Int_Rate_Param,2,0))))</f>
        <v>0.00968</v>
      </c>
      <c r="L11" s="82" t="n">
        <f aca="false">IF($B11&gt;20,IF('EIOPA RFR Q1 2017'!L16*(0.01+VLOOKUP($B$27,Int_Rate_Param,2,0))&lt;0.01+'EIOPA RFR Q1 2017'!L16,0.01+'EIOPA RFR Q1 2017'!L16,'EIOPA RFR Q1 2017'!L16*(0.01+VLOOKUP($B$27,Int_Rate_Param,2,0))),IF('EIOPA RFR Q1 2017'!L16*(0.01+VLOOKUP($B11,Int_Rate_Param,2,0))&lt;0.01+'EIOPA RFR Q1 2017'!L16,0.01+'EIOPA RFR Q1 2017'!L16,'EIOPA RFR Q1 2017'!L16*(0.01+VLOOKUP($B11,Int_Rate_Param,2,0))))</f>
        <v>0.00968</v>
      </c>
      <c r="M11" s="82" t="n">
        <f aca="false">IF($B11&gt;20,IF('EIOPA RFR Q1 2017'!M16*(0.01+VLOOKUP($B$27,Int_Rate_Param,2,0))&lt;0.01+'EIOPA RFR Q1 2017'!M16,0.01+'EIOPA RFR Q1 2017'!M16,'EIOPA RFR Q1 2017'!M16*(0.01+VLOOKUP($B$27,Int_Rate_Param,2,0))),IF('EIOPA RFR Q1 2017'!M16*(0.01+VLOOKUP($B11,Int_Rate_Param,2,0))&lt;0.01+'EIOPA RFR Q1 2017'!M16,0.01+'EIOPA RFR Q1 2017'!M16,'EIOPA RFR Q1 2017'!M16*(0.01+VLOOKUP($B11,Int_Rate_Param,2,0))))</f>
        <v>0.00968</v>
      </c>
      <c r="N11" s="82" t="n">
        <f aca="false">IF($B11&gt;20,IF('EIOPA RFR Q1 2017'!N16*(0.01+VLOOKUP($B$27,Int_Rate_Param,2,0))&lt;0.01+'EIOPA RFR Q1 2017'!N16,0.01+'EIOPA RFR Q1 2017'!N16,'EIOPA RFR Q1 2017'!N16*(0.01+VLOOKUP($B$27,Int_Rate_Param,2,0))),IF('EIOPA RFR Q1 2017'!N16*(0.01+VLOOKUP($B11,Int_Rate_Param,2,0))&lt;0.01+'EIOPA RFR Q1 2017'!N16,0.01+'EIOPA RFR Q1 2017'!N16,'EIOPA RFR Q1 2017'!N16*(0.01+VLOOKUP($B11,Int_Rate_Param,2,0))))</f>
        <v>0.00968</v>
      </c>
      <c r="O11" s="82" t="n">
        <f aca="false">IF($B11&gt;20,IF('EIOPA RFR Q1 2017'!O16*(0.01+VLOOKUP($B$27,Int_Rate_Param,2,0))&lt;0.01+'EIOPA RFR Q1 2017'!O16,0.01+'EIOPA RFR Q1 2017'!O16,'EIOPA RFR Q1 2017'!O16*(0.01+VLOOKUP($B$27,Int_Rate_Param,2,0))),IF('EIOPA RFR Q1 2017'!O16*(0.01+VLOOKUP($B11,Int_Rate_Param,2,0))&lt;0.01+'EIOPA RFR Q1 2017'!O16,0.01+'EIOPA RFR Q1 2017'!O16,'EIOPA RFR Q1 2017'!O16*(0.01+VLOOKUP($B11,Int_Rate_Param,2,0))))</f>
        <v>0.00968</v>
      </c>
      <c r="P11" s="82" t="n">
        <f aca="false">IF($B11&gt;20,IF('EIOPA RFR Q1 2017'!P16*(0.01+VLOOKUP($B$27,Int_Rate_Param,2,0))&lt;0.01+'EIOPA RFR Q1 2017'!P16,0.01+'EIOPA RFR Q1 2017'!P16,'EIOPA RFR Q1 2017'!P16*(0.01+VLOOKUP($B$27,Int_Rate_Param,2,0))),IF('EIOPA RFR Q1 2017'!P16*(0.01+VLOOKUP($B11,Int_Rate_Param,2,0))&lt;0.01+'EIOPA RFR Q1 2017'!P16,0.01+'EIOPA RFR Q1 2017'!P16,'EIOPA RFR Q1 2017'!P16*(0.01+VLOOKUP($B11,Int_Rate_Param,2,0))))</f>
        <v>0.0237</v>
      </c>
      <c r="Q11" s="82" t="n">
        <f aca="false">IF($B11&gt;20,IF('EIOPA RFR Q1 2017'!Q16*(0.01+VLOOKUP($B$27,Int_Rate_Param,2,0))&lt;0.01+'EIOPA RFR Q1 2017'!Q16,0.01+'EIOPA RFR Q1 2017'!Q16,'EIOPA RFR Q1 2017'!Q16*(0.01+VLOOKUP($B$27,Int_Rate_Param,2,0))),IF('EIOPA RFR Q1 2017'!Q16*(0.01+VLOOKUP($B11,Int_Rate_Param,2,0))&lt;0.01+'EIOPA RFR Q1 2017'!Q16,0.01+'EIOPA RFR Q1 2017'!Q16,'EIOPA RFR Q1 2017'!Q16*(0.01+VLOOKUP($B11,Int_Rate_Param,2,0))))</f>
        <v>0.0582</v>
      </c>
      <c r="R11" s="82" t="n">
        <f aca="false">IF($B11&gt;20,IF('EIOPA RFR Q1 2017'!R16*(0.01+VLOOKUP($B$27,Int_Rate_Param,2,0))&lt;0.01+'EIOPA RFR Q1 2017'!R16,0.01+'EIOPA RFR Q1 2017'!R16,'EIOPA RFR Q1 2017'!R16*(0.01+VLOOKUP($B$27,Int_Rate_Param,2,0))),IF('EIOPA RFR Q1 2017'!R16*(0.01+VLOOKUP($B11,Int_Rate_Param,2,0))&lt;0.01+'EIOPA RFR Q1 2017'!R16,0.01+'EIOPA RFR Q1 2017'!R16,'EIOPA RFR Q1 2017'!R16*(0.01+VLOOKUP($B11,Int_Rate_Param,2,0))))</f>
        <v>0.00968</v>
      </c>
      <c r="S11" s="82" t="n">
        <f aca="false">IF($B11&gt;20,IF('EIOPA RFR Q1 2017'!S16*(0.01+VLOOKUP($B$27,Int_Rate_Param,2,0))&lt;0.01+'EIOPA RFR Q1 2017'!S16,0.01+'EIOPA RFR Q1 2017'!S16,'EIOPA RFR Q1 2017'!S16*(0.01+VLOOKUP($B$27,Int_Rate_Param,2,0))),IF('EIOPA RFR Q1 2017'!S16*(0.01+VLOOKUP($B11,Int_Rate_Param,2,0))&lt;0.01+'EIOPA RFR Q1 2017'!S16,0.01+'EIOPA RFR Q1 2017'!S16,'EIOPA RFR Q1 2017'!S16*(0.01+VLOOKUP($B11,Int_Rate_Param,2,0))))</f>
        <v>0.00968</v>
      </c>
      <c r="T11" s="82" t="n">
        <f aca="false">IF($B11&gt;20,IF('EIOPA RFR Q1 2017'!T16*(0.01+VLOOKUP($B$27,Int_Rate_Param,2,0))&lt;0.01+'EIOPA RFR Q1 2017'!T16,0.01+'EIOPA RFR Q1 2017'!T16,'EIOPA RFR Q1 2017'!T16*(0.01+VLOOKUP($B$27,Int_Rate_Param,2,0))),IF('EIOPA RFR Q1 2017'!T16*(0.01+VLOOKUP($B11,Int_Rate_Param,2,0))&lt;0.01+'EIOPA RFR Q1 2017'!T16,0.01+'EIOPA RFR Q1 2017'!T16,'EIOPA RFR Q1 2017'!T16*(0.01+VLOOKUP($B11,Int_Rate_Param,2,0))))</f>
        <v>0.00968</v>
      </c>
      <c r="U11" s="82" t="n">
        <f aca="false">IF($B11&gt;20,IF('EIOPA RFR Q1 2017'!U16*(0.01+VLOOKUP($B$27,Int_Rate_Param,2,0))&lt;0.01+'EIOPA RFR Q1 2017'!U16,0.01+'EIOPA RFR Q1 2017'!U16,'EIOPA RFR Q1 2017'!U16*(0.01+VLOOKUP($B$27,Int_Rate_Param,2,0))),IF('EIOPA RFR Q1 2017'!U16*(0.01+VLOOKUP($B11,Int_Rate_Param,2,0))&lt;0.01+'EIOPA RFR Q1 2017'!U16,0.01+'EIOPA RFR Q1 2017'!U16,'EIOPA RFR Q1 2017'!U16*(0.01+VLOOKUP($B11,Int_Rate_Param,2,0))))</f>
        <v>0.00455</v>
      </c>
      <c r="V11" s="82" t="n">
        <f aca="false">IF($B11&gt;20,IF('EIOPA RFR Q1 2017'!V16*(0.01+VLOOKUP($B$27,Int_Rate_Param,2,0))&lt;0.01+'EIOPA RFR Q1 2017'!V16,0.01+'EIOPA RFR Q1 2017'!V16,'EIOPA RFR Q1 2017'!V16*(0.01+VLOOKUP($B$27,Int_Rate_Param,2,0))),IF('EIOPA RFR Q1 2017'!V16*(0.01+VLOOKUP($B11,Int_Rate_Param,2,0))&lt;0.01+'EIOPA RFR Q1 2017'!V16,0.01+'EIOPA RFR Q1 2017'!V16,'EIOPA RFR Q1 2017'!V16*(0.01+VLOOKUP($B11,Int_Rate_Param,2,0))))</f>
        <v>0.00968</v>
      </c>
      <c r="W11" s="82" t="n">
        <f aca="false">IF($B11&gt;20,IF('EIOPA RFR Q1 2017'!W16*(0.01+VLOOKUP($B$27,Int_Rate_Param,2,0))&lt;0.01+'EIOPA RFR Q1 2017'!W16,0.01+'EIOPA RFR Q1 2017'!W16,'EIOPA RFR Q1 2017'!W16*(0.01+VLOOKUP($B$27,Int_Rate_Param,2,0))),IF('EIOPA RFR Q1 2017'!W16*(0.01+VLOOKUP($B11,Int_Rate_Param,2,0))&lt;0.01+'EIOPA RFR Q1 2017'!W16,0.01+'EIOPA RFR Q1 2017'!W16,'EIOPA RFR Q1 2017'!W16*(0.01+VLOOKUP($B11,Int_Rate_Param,2,0))))</f>
        <v>0.00968</v>
      </c>
      <c r="X11" s="82" t="n">
        <f aca="false">IF($B11&gt;20,IF('EIOPA RFR Q1 2017'!X16*(0.01+VLOOKUP($B$27,Int_Rate_Param,2,0))&lt;0.01+'EIOPA RFR Q1 2017'!X16,0.01+'EIOPA RFR Q1 2017'!X16,'EIOPA RFR Q1 2017'!X16*(0.01+VLOOKUP($B$27,Int_Rate_Param,2,0))),IF('EIOPA RFR Q1 2017'!X16*(0.01+VLOOKUP($B11,Int_Rate_Param,2,0))&lt;0.01+'EIOPA RFR Q1 2017'!X16,0.01+'EIOPA RFR Q1 2017'!X16,'EIOPA RFR Q1 2017'!X16*(0.01+VLOOKUP($B11,Int_Rate_Param,2,0))))</f>
        <v>0.00968</v>
      </c>
      <c r="Y11" s="82" t="n">
        <f aca="false">IF($B11&gt;20,IF('EIOPA RFR Q1 2017'!Y16*(0.01+VLOOKUP($B$27,Int_Rate_Param,2,0))&lt;0.01+'EIOPA RFR Q1 2017'!Y16,0.01+'EIOPA RFR Q1 2017'!Y16,'EIOPA RFR Q1 2017'!Y16*(0.01+VLOOKUP($B$27,Int_Rate_Param,2,0))),IF('EIOPA RFR Q1 2017'!Y16*(0.01+VLOOKUP($B11,Int_Rate_Param,2,0))&lt;0.01+'EIOPA RFR Q1 2017'!Y16,0.01+'EIOPA RFR Q1 2017'!Y16,'EIOPA RFR Q1 2017'!Y16*(0.01+VLOOKUP($B11,Int_Rate_Param,2,0))))</f>
        <v>0.00968</v>
      </c>
      <c r="Z11" s="82" t="n">
        <f aca="false">IF($B11&gt;20,IF('EIOPA RFR Q1 2017'!Z16*(0.01+VLOOKUP($B$27,Int_Rate_Param,2,0))&lt;0.01+'EIOPA RFR Q1 2017'!Z16,0.01+'EIOPA RFR Q1 2017'!Z16,'EIOPA RFR Q1 2017'!Z16*(0.01+VLOOKUP($B$27,Int_Rate_Param,2,0))),IF('EIOPA RFR Q1 2017'!Z16*(0.01+VLOOKUP($B11,Int_Rate_Param,2,0))&lt;0.01+'EIOPA RFR Q1 2017'!Z16,0.01+'EIOPA RFR Q1 2017'!Z16,'EIOPA RFR Q1 2017'!Z16*(0.01+VLOOKUP($B11,Int_Rate_Param,2,0))))</f>
        <v>0.02289</v>
      </c>
      <c r="AA11" s="82" t="n">
        <f aca="false">IF($B11&gt;20,IF('EIOPA RFR Q1 2017'!AA16*(0.01+VLOOKUP($B$27,Int_Rate_Param,2,0))&lt;0.01+'EIOPA RFR Q1 2017'!AA16,0.01+'EIOPA RFR Q1 2017'!AA16,'EIOPA RFR Q1 2017'!AA16*(0.01+VLOOKUP($B$27,Int_Rate_Param,2,0))),IF('EIOPA RFR Q1 2017'!AA16*(0.01+VLOOKUP($B11,Int_Rate_Param,2,0))&lt;0.01+'EIOPA RFR Q1 2017'!AA16,0.01+'EIOPA RFR Q1 2017'!AA16,'EIOPA RFR Q1 2017'!AA16*(0.01+VLOOKUP($B11,Int_Rate_Param,2,0))))</f>
        <v>0.03505</v>
      </c>
      <c r="AB11" s="82" t="n">
        <f aca="false">IF($B11&gt;20,IF('EIOPA RFR Q1 2017'!AB16*(0.01+VLOOKUP($B$27,Int_Rate_Param,2,0))&lt;0.01+'EIOPA RFR Q1 2017'!AB16,0.01+'EIOPA RFR Q1 2017'!AB16,'EIOPA RFR Q1 2017'!AB16*(0.01+VLOOKUP($B$27,Int_Rate_Param,2,0))),IF('EIOPA RFR Q1 2017'!AB16*(0.01+VLOOKUP($B11,Int_Rate_Param,2,0))&lt;0.01+'EIOPA RFR Q1 2017'!AB16,0.01+'EIOPA RFR Q1 2017'!AB16,'EIOPA RFR Q1 2017'!AB16*(0.01+VLOOKUP($B11,Int_Rate_Param,2,0))))</f>
        <v>0.00968</v>
      </c>
      <c r="AC11" s="82" t="n">
        <f aca="false">IF($B11&gt;20,IF('EIOPA RFR Q1 2017'!AC16*(0.01+VLOOKUP($B$27,Int_Rate_Param,2,0))&lt;0.01+'EIOPA RFR Q1 2017'!AC16,0.01+'EIOPA RFR Q1 2017'!AC16,'EIOPA RFR Q1 2017'!AC16*(0.01+VLOOKUP($B$27,Int_Rate_Param,2,0))),IF('EIOPA RFR Q1 2017'!AC16*(0.01+VLOOKUP($B11,Int_Rate_Param,2,0))&lt;0.01+'EIOPA RFR Q1 2017'!AC16,0.01+'EIOPA RFR Q1 2017'!AC16,'EIOPA RFR Q1 2017'!AC16*(0.01+VLOOKUP($B11,Int_Rate_Param,2,0))))</f>
        <v>0.03389</v>
      </c>
      <c r="AD11" s="82" t="n">
        <f aca="false">IF($B11&gt;20,IF('EIOPA RFR Q1 2017'!AD16*(0.01+VLOOKUP($B$27,Int_Rate_Param,2,0))&lt;0.01+'EIOPA RFR Q1 2017'!AD16,0.01+'EIOPA RFR Q1 2017'!AD16,'EIOPA RFR Q1 2017'!AD16*(0.01+VLOOKUP($B$27,Int_Rate_Param,2,0))),IF('EIOPA RFR Q1 2017'!AD16*(0.01+VLOOKUP($B11,Int_Rate_Param,2,0))&lt;0.01+'EIOPA RFR Q1 2017'!AD16,0.01+'EIOPA RFR Q1 2017'!AD16,'EIOPA RFR Q1 2017'!AD16*(0.01+VLOOKUP($B11,Int_Rate_Param,2,0))))</f>
        <v>0.0924</v>
      </c>
      <c r="AE11" s="82" t="n">
        <f aca="false">IF($B11&gt;20,IF('EIOPA RFR Q1 2017'!AE16*(0.01+VLOOKUP($B$27,Int_Rate_Param,2,0))&lt;0.01+'EIOPA RFR Q1 2017'!AE16,0.01+'EIOPA RFR Q1 2017'!AE16,'EIOPA RFR Q1 2017'!AE16*(0.01+VLOOKUP($B$27,Int_Rate_Param,2,0))),IF('EIOPA RFR Q1 2017'!AE16*(0.01+VLOOKUP($B11,Int_Rate_Param,2,0))&lt;0.01+'EIOPA RFR Q1 2017'!AE16,0.01+'EIOPA RFR Q1 2017'!AE16,'EIOPA RFR Q1 2017'!AE16*(0.01+VLOOKUP($B11,Int_Rate_Param,2,0))))</f>
        <v>0.00968</v>
      </c>
      <c r="AF11" s="82" t="n">
        <f aca="false">IF($B11&gt;20,IF('EIOPA RFR Q1 2017'!AF16*(0.01+VLOOKUP($B$27,Int_Rate_Param,2,0))&lt;0.01+'EIOPA RFR Q1 2017'!AF16,0.01+'EIOPA RFR Q1 2017'!AF16,'EIOPA RFR Q1 2017'!AF16*(0.01+VLOOKUP($B$27,Int_Rate_Param,2,0))),IF('EIOPA RFR Q1 2017'!AF16*(0.01+VLOOKUP($B11,Int_Rate_Param,2,0))&lt;0.01+'EIOPA RFR Q1 2017'!AF16,0.01+'EIOPA RFR Q1 2017'!AF16,'EIOPA RFR Q1 2017'!AF16*(0.01+VLOOKUP($B11,Int_Rate_Param,2,0))))</f>
        <v>0.00968</v>
      </c>
      <c r="AG11" s="82" t="n">
        <f aca="false">IF($B11&gt;20,IF('EIOPA RFR Q1 2017'!AG16*(0.01+VLOOKUP($B$27,Int_Rate_Param,2,0))&lt;0.01+'EIOPA RFR Q1 2017'!AG16,0.01+'EIOPA RFR Q1 2017'!AG16,'EIOPA RFR Q1 2017'!AG16*(0.01+VLOOKUP($B$27,Int_Rate_Param,2,0))),IF('EIOPA RFR Q1 2017'!AG16*(0.01+VLOOKUP($B11,Int_Rate_Param,2,0))&lt;0.01+'EIOPA RFR Q1 2017'!AG16,0.01+'EIOPA RFR Q1 2017'!AG16,'EIOPA RFR Q1 2017'!AG16*(0.01+VLOOKUP($B11,Int_Rate_Param,2,0))))</f>
        <v>0.00968</v>
      </c>
      <c r="AH11" s="82" t="n">
        <f aca="false">IF($B11&gt;20,IF('EIOPA RFR Q1 2017'!AH16*(0.01+VLOOKUP($B$27,Int_Rate_Param,2,0))&lt;0.01+'EIOPA RFR Q1 2017'!AH16,0.01+'EIOPA RFR Q1 2017'!AH16,'EIOPA RFR Q1 2017'!AH16*(0.01+VLOOKUP($B$27,Int_Rate_Param,2,0))),IF('EIOPA RFR Q1 2017'!AH16*(0.01+VLOOKUP($B11,Int_Rate_Param,2,0))&lt;0.01+'EIOPA RFR Q1 2017'!AH16,0.01+'EIOPA RFR Q1 2017'!AH16,'EIOPA RFR Q1 2017'!AH16*(0.01+VLOOKUP($B11,Int_Rate_Param,2,0))))</f>
        <v>0.01039</v>
      </c>
      <c r="AI11" s="82" t="n">
        <f aca="false">IF($B11&gt;20,IF('EIOPA RFR Q1 2017'!AI16*(0.01+VLOOKUP($B$27,Int_Rate_Param,2,0))&lt;0.01+'EIOPA RFR Q1 2017'!AI16,0.01+'EIOPA RFR Q1 2017'!AI16,'EIOPA RFR Q1 2017'!AI16*(0.01+VLOOKUP($B$27,Int_Rate_Param,2,0))),IF('EIOPA RFR Q1 2017'!AI16*(0.01+VLOOKUP($B11,Int_Rate_Param,2,0))&lt;0.01+'EIOPA RFR Q1 2017'!AI16,0.01+'EIOPA RFR Q1 2017'!AI16,'EIOPA RFR Q1 2017'!AI16*(0.01+VLOOKUP($B11,Int_Rate_Param,2,0))))</f>
        <v>0.00455</v>
      </c>
      <c r="AJ11" s="82" t="n">
        <f aca="false">IF($B11&gt;20,IF('EIOPA RFR Q1 2017'!AJ16*(0.01+VLOOKUP($B$27,Int_Rate_Param,2,0))&lt;0.01+'EIOPA RFR Q1 2017'!AJ16,0.01+'EIOPA RFR Q1 2017'!AJ16,'EIOPA RFR Q1 2017'!AJ16*(0.01+VLOOKUP($B$27,Int_Rate_Param,2,0))),IF('EIOPA RFR Q1 2017'!AJ16*(0.01+VLOOKUP($B11,Int_Rate_Param,2,0))&lt;0.01+'EIOPA RFR Q1 2017'!AJ16,0.01+'EIOPA RFR Q1 2017'!AJ16,'EIOPA RFR Q1 2017'!AJ16*(0.01+VLOOKUP($B11,Int_Rate_Param,2,0))))</f>
        <v>0.01609</v>
      </c>
      <c r="AK11" s="82" t="n">
        <f aca="false">IF($B11&gt;20,IF('EIOPA RFR Q1 2017'!AK16*(0.01+VLOOKUP($B$27,Int_Rate_Param,2,0))&lt;0.01+'EIOPA RFR Q1 2017'!AK16,0.01+'EIOPA RFR Q1 2017'!AK16,'EIOPA RFR Q1 2017'!AK16*(0.01+VLOOKUP($B$27,Int_Rate_Param,2,0))),IF('EIOPA RFR Q1 2017'!AK16*(0.01+VLOOKUP($B11,Int_Rate_Param,2,0))&lt;0.01+'EIOPA RFR Q1 2017'!AK16,0.01+'EIOPA RFR Q1 2017'!AK16,'EIOPA RFR Q1 2017'!AK16*(0.01+VLOOKUP($B11,Int_Rate_Param,2,0))))</f>
        <v>0.03228</v>
      </c>
      <c r="AL11" s="82" t="n">
        <f aca="false">IF($B11&gt;20,IF('EIOPA RFR Q1 2017'!AL16*(0.01+VLOOKUP($B$27,Int_Rate_Param,2,0))&lt;0.01+'EIOPA RFR Q1 2017'!AL16,0.01+'EIOPA RFR Q1 2017'!AL16,'EIOPA RFR Q1 2017'!AL16*(0.01+VLOOKUP($B$27,Int_Rate_Param,2,0))),IF('EIOPA RFR Q1 2017'!AL16*(0.01+VLOOKUP($B11,Int_Rate_Param,2,0))&lt;0.01+'EIOPA RFR Q1 2017'!AL16,0.01+'EIOPA RFR Q1 2017'!AL16,'EIOPA RFR Q1 2017'!AL16*(0.01+VLOOKUP($B11,Int_Rate_Param,2,0))))</f>
        <v>0.10198</v>
      </c>
      <c r="AM11" s="82" t="n">
        <f aca="false">IF($B11&gt;20,IF('EIOPA RFR Q1 2017'!AM16*(0.01+VLOOKUP($B$27,Int_Rate_Param,2,0))&lt;0.01+'EIOPA RFR Q1 2017'!AM16,0.01+'EIOPA RFR Q1 2017'!AM16,'EIOPA RFR Q1 2017'!AM16*(0.01+VLOOKUP($B$27,Int_Rate_Param,2,0))),IF('EIOPA RFR Q1 2017'!AM16*(0.01+VLOOKUP($B11,Int_Rate_Param,2,0))&lt;0.01+'EIOPA RFR Q1 2017'!AM16,0.01+'EIOPA RFR Q1 2017'!AM16,'EIOPA RFR Q1 2017'!AM16*(0.01+VLOOKUP($B11,Int_Rate_Param,2,0))))</f>
        <v>0.0216</v>
      </c>
      <c r="AN11" s="82" t="n">
        <f aca="false">IF($B11&gt;20,IF('EIOPA RFR Q1 2017'!AN16*(0.01+VLOOKUP($B$27,Int_Rate_Param,2,0))&lt;0.01+'EIOPA RFR Q1 2017'!AN16,0.01+'EIOPA RFR Q1 2017'!AN16,'EIOPA RFR Q1 2017'!AN16*(0.01+VLOOKUP($B$27,Int_Rate_Param,2,0))),IF('EIOPA RFR Q1 2017'!AN16*(0.01+VLOOKUP($B11,Int_Rate_Param,2,0))&lt;0.01+'EIOPA RFR Q1 2017'!AN16,0.01+'EIOPA RFR Q1 2017'!AN16,'EIOPA RFR Q1 2017'!AN16*(0.01+VLOOKUP($B11,Int_Rate_Param,2,0))))</f>
        <v>0.04112</v>
      </c>
      <c r="AO11" s="82" t="n">
        <f aca="false">IF($B11&gt;20,IF('EIOPA RFR Q1 2017'!AO16*(0.01+VLOOKUP($B$27,Int_Rate_Param,2,0))&lt;0.01+'EIOPA RFR Q1 2017'!AO16,0.01+'EIOPA RFR Q1 2017'!AO16,'EIOPA RFR Q1 2017'!AO16*(0.01+VLOOKUP($B$27,Int_Rate_Param,2,0))),IF('EIOPA RFR Q1 2017'!AO16*(0.01+VLOOKUP($B11,Int_Rate_Param,2,0))&lt;0.01+'EIOPA RFR Q1 2017'!AO16,0.01+'EIOPA RFR Q1 2017'!AO16,'EIOPA RFR Q1 2017'!AO16*(0.01+VLOOKUP($B11,Int_Rate_Param,2,0))))</f>
        <v>0.0453</v>
      </c>
      <c r="AP11" s="82" t="n">
        <f aca="false">IF($B11&gt;20,IF('EIOPA RFR Q1 2017'!AP16*(0.01+VLOOKUP($B$27,Int_Rate_Param,2,0))&lt;0.01+'EIOPA RFR Q1 2017'!AP16,0.01+'EIOPA RFR Q1 2017'!AP16,'EIOPA RFR Q1 2017'!AP16*(0.01+VLOOKUP($B$27,Int_Rate_Param,2,0))),IF('EIOPA RFR Q1 2017'!AP16*(0.01+VLOOKUP($B11,Int_Rate_Param,2,0))&lt;0.01+'EIOPA RFR Q1 2017'!AP16,0.01+'EIOPA RFR Q1 2017'!AP16,'EIOPA RFR Q1 2017'!AP16*(0.01+VLOOKUP($B11,Int_Rate_Param,2,0))))</f>
        <v>0.06607</v>
      </c>
      <c r="AQ11" s="82" t="n">
        <f aca="false">IF($B11&gt;20,IF('EIOPA RFR Q1 2017'!AQ16*(0.01+VLOOKUP($B$27,Int_Rate_Param,2,0))&lt;0.01+'EIOPA RFR Q1 2017'!AQ16,0.01+'EIOPA RFR Q1 2017'!AQ16,'EIOPA RFR Q1 2017'!AQ16*(0.01+VLOOKUP($B$27,Int_Rate_Param,2,0))),IF('EIOPA RFR Q1 2017'!AQ16*(0.01+VLOOKUP($B11,Int_Rate_Param,2,0))&lt;0.01+'EIOPA RFR Q1 2017'!AQ16,0.01+'EIOPA RFR Q1 2017'!AQ16,'EIOPA RFR Q1 2017'!AQ16*(0.01+VLOOKUP($B11,Int_Rate_Param,2,0))))</f>
        <v>0.02751</v>
      </c>
      <c r="AR11" s="82" t="n">
        <f aca="false">IF($B11&gt;20,IF('EIOPA RFR Q1 2017'!AR16*(0.01+VLOOKUP($B$27,Int_Rate_Param,2,0))&lt;0.01+'EIOPA RFR Q1 2017'!AR16,0.01+'EIOPA RFR Q1 2017'!AR16,'EIOPA RFR Q1 2017'!AR16*(0.01+VLOOKUP($B$27,Int_Rate_Param,2,0))),IF('EIOPA RFR Q1 2017'!AR16*(0.01+VLOOKUP($B11,Int_Rate_Param,2,0))&lt;0.01+'EIOPA RFR Q1 2017'!AR16,0.01+'EIOPA RFR Q1 2017'!AR16,'EIOPA RFR Q1 2017'!AR16*(0.01+VLOOKUP($B11,Int_Rate_Param,2,0))))</f>
        <v>0.07287</v>
      </c>
      <c r="AS11" s="82" t="n">
        <f aca="false">IF($B11&gt;20,IF('EIOPA RFR Q1 2017'!AS16*(0.01+VLOOKUP($B$27,Int_Rate_Param,2,0))&lt;0.01+'EIOPA RFR Q1 2017'!AS16,0.01+'EIOPA RFR Q1 2017'!AS16,'EIOPA RFR Q1 2017'!AS16*(0.01+VLOOKUP($B$27,Int_Rate_Param,2,0))),IF('EIOPA RFR Q1 2017'!AS16*(0.01+VLOOKUP($B11,Int_Rate_Param,2,0))&lt;0.01+'EIOPA RFR Q1 2017'!AS16,0.01+'EIOPA RFR Q1 2017'!AS16,'EIOPA RFR Q1 2017'!AS16*(0.01+VLOOKUP($B11,Int_Rate_Param,2,0))))</f>
        <v>0.00982</v>
      </c>
      <c r="AT11" s="82" t="n">
        <f aca="false">IF($B11&gt;20,IF('EIOPA RFR Q1 2017'!AT16*(0.01+VLOOKUP($B$27,Int_Rate_Param,2,0))&lt;0.01+'EIOPA RFR Q1 2017'!AT16,0.01+'EIOPA RFR Q1 2017'!AT16,'EIOPA RFR Q1 2017'!AT16*(0.01+VLOOKUP($B$27,Int_Rate_Param,2,0))),IF('EIOPA RFR Q1 2017'!AT16*(0.01+VLOOKUP($B11,Int_Rate_Param,2,0))&lt;0.01+'EIOPA RFR Q1 2017'!AT16,0.01+'EIOPA RFR Q1 2017'!AT16,'EIOPA RFR Q1 2017'!AT16*(0.01+VLOOKUP($B11,Int_Rate_Param,2,0))))</f>
        <v>0.04625</v>
      </c>
      <c r="AU11" s="82" t="n">
        <f aca="false">IF($B11&gt;20,IF('EIOPA RFR Q1 2017'!AU16*(0.01+VLOOKUP($B$27,Int_Rate_Param,2,0))&lt;0.01+'EIOPA RFR Q1 2017'!AU16,0.01+'EIOPA RFR Q1 2017'!AU16,'EIOPA RFR Q1 2017'!AU16*(0.01+VLOOKUP($B$27,Int_Rate_Param,2,0))),IF('EIOPA RFR Q1 2017'!AU16*(0.01+VLOOKUP($B11,Int_Rate_Param,2,0))&lt;0.01+'EIOPA RFR Q1 2017'!AU16,0.01+'EIOPA RFR Q1 2017'!AU16,'EIOPA RFR Q1 2017'!AU16*(0.01+VLOOKUP($B11,Int_Rate_Param,2,0))))</f>
        <v>0.08047</v>
      </c>
      <c r="AV11" s="82" t="n">
        <f aca="false">IF($B11&gt;20,IF('EIOPA RFR Q1 2017'!AV16*(0.01+VLOOKUP($B$27,Int_Rate_Param,2,0))&lt;0.01+'EIOPA RFR Q1 2017'!AV16,0.01+'EIOPA RFR Q1 2017'!AV16,'EIOPA RFR Q1 2017'!AV16*(0.01+VLOOKUP($B$27,Int_Rate_Param,2,0))),IF('EIOPA RFR Q1 2017'!AV16*(0.01+VLOOKUP($B11,Int_Rate_Param,2,0))&lt;0.01+'EIOPA RFR Q1 2017'!AV16,0.01+'EIOPA RFR Q1 2017'!AV16,'EIOPA RFR Q1 2017'!AV16*(0.01+VLOOKUP($B11,Int_Rate_Param,2,0))))</f>
        <v>0.03556</v>
      </c>
      <c r="AW11" s="82" t="n">
        <f aca="false">IF($B11&gt;20,IF('EIOPA RFR Q1 2017'!AW16*(0.01+VLOOKUP($B$27,Int_Rate_Param,2,0))&lt;0.01+'EIOPA RFR Q1 2017'!AW16,0.01+'EIOPA RFR Q1 2017'!AW16,'EIOPA RFR Q1 2017'!AW16*(0.01+VLOOKUP($B$27,Int_Rate_Param,2,0))),IF('EIOPA RFR Q1 2017'!AW16*(0.01+VLOOKUP($B11,Int_Rate_Param,2,0))&lt;0.01+'EIOPA RFR Q1 2017'!AW16,0.01+'EIOPA RFR Q1 2017'!AW16,'EIOPA RFR Q1 2017'!AW16*(0.01+VLOOKUP($B11,Int_Rate_Param,2,0))))</f>
        <v>0.02787</v>
      </c>
      <c r="AX11" s="82" t="n">
        <f aca="false">IF($B11&gt;20,IF('EIOPA RFR Q1 2017'!AX16*(0.01+VLOOKUP($B$27,Int_Rate_Param,2,0))&lt;0.01+'EIOPA RFR Q1 2017'!AX16,0.01+'EIOPA RFR Q1 2017'!AX16,'EIOPA RFR Q1 2017'!AX16*(0.01+VLOOKUP($B$27,Int_Rate_Param,2,0))),IF('EIOPA RFR Q1 2017'!AX16*(0.01+VLOOKUP($B11,Int_Rate_Param,2,0))&lt;0.01+'EIOPA RFR Q1 2017'!AX16,0.01+'EIOPA RFR Q1 2017'!AX16,'EIOPA RFR Q1 2017'!AX16*(0.01+VLOOKUP($B11,Int_Rate_Param,2,0))))</f>
        <v>0.08418</v>
      </c>
      <c r="AY11" s="82" t="n">
        <f aca="false">IF($B11&gt;20,IF('EIOPA RFR Q1 2017'!AY16*(0.01+VLOOKUP($B$27,Int_Rate_Param,2,0))&lt;0.01+'EIOPA RFR Q1 2017'!AY16,0.01+'EIOPA RFR Q1 2017'!AY16,'EIOPA RFR Q1 2017'!AY16*(0.01+VLOOKUP($B$27,Int_Rate_Param,2,0))),IF('EIOPA RFR Q1 2017'!AY16*(0.01+VLOOKUP($B11,Int_Rate_Param,2,0))&lt;0.01+'EIOPA RFR Q1 2017'!AY16,0.01+'EIOPA RFR Q1 2017'!AY16,'EIOPA RFR Q1 2017'!AY16*(0.01+VLOOKUP($B11,Int_Rate_Param,2,0))))</f>
        <v>0.02554</v>
      </c>
      <c r="AZ11" s="82" t="n">
        <f aca="false">IF($B11&gt;20,IF('EIOPA RFR Q1 2017'!AZ16*(0.01+VLOOKUP($B$27,Int_Rate_Param,2,0))&lt;0.01+'EIOPA RFR Q1 2017'!AZ16,0.01+'EIOPA RFR Q1 2017'!AZ16,'EIOPA RFR Q1 2017'!AZ16*(0.01+VLOOKUP($B$27,Int_Rate_Param,2,0))),IF('EIOPA RFR Q1 2017'!AZ16*(0.01+VLOOKUP($B11,Int_Rate_Param,2,0))&lt;0.01+'EIOPA RFR Q1 2017'!AZ16,0.01+'EIOPA RFR Q1 2017'!AZ16,'EIOPA RFR Q1 2017'!AZ16*(0.01+VLOOKUP($B11,Int_Rate_Param,2,0))))</f>
        <v>0.01715</v>
      </c>
      <c r="BA11" s="82" t="n">
        <f aca="false">IF($B11&gt;20,IF('EIOPA RFR Q1 2017'!BA16*(0.01+VLOOKUP($B$27,Int_Rate_Param,2,0))&lt;0.01+'EIOPA RFR Q1 2017'!BA16,0.01+'EIOPA RFR Q1 2017'!BA16,'EIOPA RFR Q1 2017'!BA16*(0.01+VLOOKUP($B$27,Int_Rate_Param,2,0))),IF('EIOPA RFR Q1 2017'!BA16*(0.01+VLOOKUP($B11,Int_Rate_Param,2,0))&lt;0.01+'EIOPA RFR Q1 2017'!BA16,0.01+'EIOPA RFR Q1 2017'!BA16,'EIOPA RFR Q1 2017'!BA16*(0.01+VLOOKUP($B11,Int_Rate_Param,2,0))))</f>
        <v>0.02928</v>
      </c>
      <c r="BB11" s="82" t="n">
        <f aca="false">IF($B11&gt;20,IF('EIOPA RFR Q1 2017'!BB16*(0.01+VLOOKUP($B$27,Int_Rate_Param,2,0))&lt;0.01+'EIOPA RFR Q1 2017'!BB16,0.01+'EIOPA RFR Q1 2017'!BB16,'EIOPA RFR Q1 2017'!BB16*(0.01+VLOOKUP($B$27,Int_Rate_Param,2,0))),IF('EIOPA RFR Q1 2017'!BB16*(0.01+VLOOKUP($B11,Int_Rate_Param,2,0))&lt;0.01+'EIOPA RFR Q1 2017'!BB16,0.01+'EIOPA RFR Q1 2017'!BB16,'EIOPA RFR Q1 2017'!BB16*(0.01+VLOOKUP($B11,Int_Rate_Param,2,0))))</f>
        <v>0.12605</v>
      </c>
      <c r="BC11" s="82" t="n">
        <f aca="false">IF($B11&gt;20,IF('EIOPA RFR Q1 2017'!BC16*(0.01+VLOOKUP($B$27,Int_Rate_Param,2,0))&lt;0.01+'EIOPA RFR Q1 2017'!BC16,0.01+'EIOPA RFR Q1 2017'!BC16,'EIOPA RFR Q1 2017'!BC16*(0.01+VLOOKUP($B$27,Int_Rate_Param,2,0))),IF('EIOPA RFR Q1 2017'!BC16*(0.01+VLOOKUP($B11,Int_Rate_Param,2,0))&lt;0.01+'EIOPA RFR Q1 2017'!BC16,0.01+'EIOPA RFR Q1 2017'!BC16,'EIOPA RFR Q1 2017'!BC16*(0.01+VLOOKUP($B11,Int_Rate_Param,2,0))))</f>
        <v>0.02801</v>
      </c>
    </row>
    <row r="12" customFormat="false" ht="15" hidden="false" customHeight="false" outlineLevel="0" collapsed="false">
      <c r="A12" s="0" t="n">
        <f aca="false">A11+1</f>
        <v>7</v>
      </c>
      <c r="B12" s="81" t="n">
        <v>5</v>
      </c>
      <c r="C12" s="82" t="n">
        <f aca="false">IF($B12&gt;20,IF('EIOPA RFR Q1 2017'!C17*(0.01+VLOOKUP($B$27,Int_Rate_Param,2,0))&lt;0.01+'EIOPA RFR Q1 2017'!C17,0.01+'EIOPA RFR Q1 2017'!C17,'EIOPA RFR Q1 2017'!C17*(0.01+VLOOKUP($B$27,Int_Rate_Param,2,0))),IF('EIOPA RFR Q1 2017'!C17*(0.01+VLOOKUP($B12,Int_Rate_Param,2,0))&lt;0.01+'EIOPA RFR Q1 2017'!C17,0.01+'EIOPA RFR Q1 2017'!C17,'EIOPA RFR Q1 2017'!C17*(0.01+VLOOKUP($B12,Int_Rate_Param,2,0))))</f>
        <v>0.01082</v>
      </c>
      <c r="D12" s="82" t="n">
        <f aca="false">IF($B12&gt;20,IF('EIOPA RFR Q1 2017'!D17*(0.01+VLOOKUP($B$27,Int_Rate_Param,2,0))&lt;0.01+'EIOPA RFR Q1 2017'!D17,0.01+'EIOPA RFR Q1 2017'!D17,'EIOPA RFR Q1 2017'!D17*(0.01+VLOOKUP($B$27,Int_Rate_Param,2,0))),IF('EIOPA RFR Q1 2017'!D17*(0.01+VLOOKUP($B12,Int_Rate_Param,2,0))&lt;0.01+'EIOPA RFR Q1 2017'!D17,0.01+'EIOPA RFR Q1 2017'!D17,'EIOPA RFR Q1 2017'!D17*(0.01+VLOOKUP($B12,Int_Rate_Param,2,0))))</f>
        <v>0.01082</v>
      </c>
      <c r="E12" s="82" t="n">
        <f aca="false">IF($B12&gt;20,IF('EIOPA RFR Q1 2017'!E17*(0.01+VLOOKUP($B$27,Int_Rate_Param,2,0))&lt;0.01+'EIOPA RFR Q1 2017'!E17,0.01+'EIOPA RFR Q1 2017'!E17,'EIOPA RFR Q1 2017'!E17*(0.01+VLOOKUP($B$27,Int_Rate_Param,2,0))),IF('EIOPA RFR Q1 2017'!E17*(0.01+VLOOKUP($B12,Int_Rate_Param,2,0))&lt;0.01+'EIOPA RFR Q1 2017'!E17,0.01+'EIOPA RFR Q1 2017'!E17,'EIOPA RFR Q1 2017'!E17*(0.01+VLOOKUP($B12,Int_Rate_Param,2,0))))</f>
        <v>0.01082</v>
      </c>
      <c r="F12" s="82" t="n">
        <f aca="false">IF($B12&gt;20,IF('EIOPA RFR Q1 2017'!F17*(0.01+VLOOKUP($B$27,Int_Rate_Param,2,0))&lt;0.01+'EIOPA RFR Q1 2017'!F17,0.01+'EIOPA RFR Q1 2017'!F17,'EIOPA RFR Q1 2017'!F17*(0.01+VLOOKUP($B$27,Int_Rate_Param,2,0))),IF('EIOPA RFR Q1 2017'!F17*(0.01+VLOOKUP($B12,Int_Rate_Param,2,0))&lt;0.01+'EIOPA RFR Q1 2017'!F17,0.01+'EIOPA RFR Q1 2017'!F17,'EIOPA RFR Q1 2017'!F17*(0.01+VLOOKUP($B12,Int_Rate_Param,2,0))))</f>
        <v>0.01032</v>
      </c>
      <c r="G12" s="82" t="n">
        <f aca="false">IF($B12&gt;20,IF('EIOPA RFR Q1 2017'!G17*(0.01+VLOOKUP($B$27,Int_Rate_Param,2,0))&lt;0.01+'EIOPA RFR Q1 2017'!G17,0.01+'EIOPA RFR Q1 2017'!G17,'EIOPA RFR Q1 2017'!G17*(0.01+VLOOKUP($B$27,Int_Rate_Param,2,0))),IF('EIOPA RFR Q1 2017'!G17*(0.01+VLOOKUP($B12,Int_Rate_Param,2,0))&lt;0.01+'EIOPA RFR Q1 2017'!G17,0.01+'EIOPA RFR Q1 2017'!G17,'EIOPA RFR Q1 2017'!G17*(0.01+VLOOKUP($B12,Int_Rate_Param,2,0))))</f>
        <v>0.03331</v>
      </c>
      <c r="H12" s="82" t="n">
        <f aca="false">IF($B12&gt;20,IF('EIOPA RFR Q1 2017'!H17*(0.01+VLOOKUP($B$27,Int_Rate_Param,2,0))&lt;0.01+'EIOPA RFR Q1 2017'!H17,0.01+'EIOPA RFR Q1 2017'!H17,'EIOPA RFR Q1 2017'!H17*(0.01+VLOOKUP($B$27,Int_Rate_Param,2,0))),IF('EIOPA RFR Q1 2017'!H17*(0.01+VLOOKUP($B12,Int_Rate_Param,2,0))&lt;0.01+'EIOPA RFR Q1 2017'!H17,0.01+'EIOPA RFR Q1 2017'!H17,'EIOPA RFR Q1 2017'!H17*(0.01+VLOOKUP($B12,Int_Rate_Param,2,0))))</f>
        <v>0.01082</v>
      </c>
      <c r="I12" s="82" t="n">
        <f aca="false">IF($B12&gt;20,IF('EIOPA RFR Q1 2017'!I17*(0.01+VLOOKUP($B$27,Int_Rate_Param,2,0))&lt;0.01+'EIOPA RFR Q1 2017'!I17,0.01+'EIOPA RFR Q1 2017'!I17,'EIOPA RFR Q1 2017'!I17*(0.01+VLOOKUP($B$27,Int_Rate_Param,2,0))),IF('EIOPA RFR Q1 2017'!I17*(0.01+VLOOKUP($B12,Int_Rate_Param,2,0))&lt;0.01+'EIOPA RFR Q1 2017'!I17,0.01+'EIOPA RFR Q1 2017'!I17,'EIOPA RFR Q1 2017'!I17*(0.01+VLOOKUP($B12,Int_Rate_Param,2,0))))</f>
        <v>0.01602</v>
      </c>
      <c r="J12" s="82" t="n">
        <f aca="false">IF($B12&gt;20,IF('EIOPA RFR Q1 2017'!J17*(0.01+VLOOKUP($B$27,Int_Rate_Param,2,0))&lt;0.01+'EIOPA RFR Q1 2017'!J17,0.01+'EIOPA RFR Q1 2017'!J17,'EIOPA RFR Q1 2017'!J17*(0.01+VLOOKUP($B$27,Int_Rate_Param,2,0))),IF('EIOPA RFR Q1 2017'!J17*(0.01+VLOOKUP($B12,Int_Rate_Param,2,0))&lt;0.01+'EIOPA RFR Q1 2017'!J17,0.01+'EIOPA RFR Q1 2017'!J17,'EIOPA RFR Q1 2017'!J17*(0.01+VLOOKUP($B12,Int_Rate_Param,2,0))))</f>
        <v>0.01072</v>
      </c>
      <c r="K12" s="82" t="n">
        <f aca="false">IF($B12&gt;20,IF('EIOPA RFR Q1 2017'!K17*(0.01+VLOOKUP($B$27,Int_Rate_Param,2,0))&lt;0.01+'EIOPA RFR Q1 2017'!K17,0.01+'EIOPA RFR Q1 2017'!K17,'EIOPA RFR Q1 2017'!K17*(0.01+VLOOKUP($B$27,Int_Rate_Param,2,0))),IF('EIOPA RFR Q1 2017'!K17*(0.01+VLOOKUP($B12,Int_Rate_Param,2,0))&lt;0.01+'EIOPA RFR Q1 2017'!K17,0.01+'EIOPA RFR Q1 2017'!K17,'EIOPA RFR Q1 2017'!K17*(0.01+VLOOKUP($B12,Int_Rate_Param,2,0))))</f>
        <v>0.01082</v>
      </c>
      <c r="L12" s="82" t="n">
        <f aca="false">IF($B12&gt;20,IF('EIOPA RFR Q1 2017'!L17*(0.01+VLOOKUP($B$27,Int_Rate_Param,2,0))&lt;0.01+'EIOPA RFR Q1 2017'!L17,0.01+'EIOPA RFR Q1 2017'!L17,'EIOPA RFR Q1 2017'!L17*(0.01+VLOOKUP($B$27,Int_Rate_Param,2,0))),IF('EIOPA RFR Q1 2017'!L17*(0.01+VLOOKUP($B12,Int_Rate_Param,2,0))&lt;0.01+'EIOPA RFR Q1 2017'!L17,0.01+'EIOPA RFR Q1 2017'!L17,'EIOPA RFR Q1 2017'!L17*(0.01+VLOOKUP($B12,Int_Rate_Param,2,0))))</f>
        <v>0.01082</v>
      </c>
      <c r="M12" s="82" t="n">
        <f aca="false">IF($B12&gt;20,IF('EIOPA RFR Q1 2017'!M17*(0.01+VLOOKUP($B$27,Int_Rate_Param,2,0))&lt;0.01+'EIOPA RFR Q1 2017'!M17,0.01+'EIOPA RFR Q1 2017'!M17,'EIOPA RFR Q1 2017'!M17*(0.01+VLOOKUP($B$27,Int_Rate_Param,2,0))),IF('EIOPA RFR Q1 2017'!M17*(0.01+VLOOKUP($B12,Int_Rate_Param,2,0))&lt;0.01+'EIOPA RFR Q1 2017'!M17,0.01+'EIOPA RFR Q1 2017'!M17,'EIOPA RFR Q1 2017'!M17*(0.01+VLOOKUP($B12,Int_Rate_Param,2,0))))</f>
        <v>0.01082</v>
      </c>
      <c r="N12" s="82" t="n">
        <f aca="false">IF($B12&gt;20,IF('EIOPA RFR Q1 2017'!N17*(0.01+VLOOKUP($B$27,Int_Rate_Param,2,0))&lt;0.01+'EIOPA RFR Q1 2017'!N17,0.01+'EIOPA RFR Q1 2017'!N17,'EIOPA RFR Q1 2017'!N17*(0.01+VLOOKUP($B$27,Int_Rate_Param,2,0))),IF('EIOPA RFR Q1 2017'!N17*(0.01+VLOOKUP($B12,Int_Rate_Param,2,0))&lt;0.01+'EIOPA RFR Q1 2017'!N17,0.01+'EIOPA RFR Q1 2017'!N17,'EIOPA RFR Q1 2017'!N17*(0.01+VLOOKUP($B12,Int_Rate_Param,2,0))))</f>
        <v>0.01082</v>
      </c>
      <c r="O12" s="82" t="n">
        <f aca="false">IF($B12&gt;20,IF('EIOPA RFR Q1 2017'!O17*(0.01+VLOOKUP($B$27,Int_Rate_Param,2,0))&lt;0.01+'EIOPA RFR Q1 2017'!O17,0.01+'EIOPA RFR Q1 2017'!O17,'EIOPA RFR Q1 2017'!O17*(0.01+VLOOKUP($B$27,Int_Rate_Param,2,0))),IF('EIOPA RFR Q1 2017'!O17*(0.01+VLOOKUP($B12,Int_Rate_Param,2,0))&lt;0.01+'EIOPA RFR Q1 2017'!O17,0.01+'EIOPA RFR Q1 2017'!O17,'EIOPA RFR Q1 2017'!O17*(0.01+VLOOKUP($B12,Int_Rate_Param,2,0))))</f>
        <v>0.01082</v>
      </c>
      <c r="P12" s="82" t="n">
        <f aca="false">IF($B12&gt;20,IF('EIOPA RFR Q1 2017'!P17*(0.01+VLOOKUP($B$27,Int_Rate_Param,2,0))&lt;0.01+'EIOPA RFR Q1 2017'!P17,0.01+'EIOPA RFR Q1 2017'!P17,'EIOPA RFR Q1 2017'!P17*(0.01+VLOOKUP($B$27,Int_Rate_Param,2,0))),IF('EIOPA RFR Q1 2017'!P17*(0.01+VLOOKUP($B12,Int_Rate_Param,2,0))&lt;0.01+'EIOPA RFR Q1 2017'!P17,0.01+'EIOPA RFR Q1 2017'!P17,'EIOPA RFR Q1 2017'!P17*(0.01+VLOOKUP($B12,Int_Rate_Param,2,0))))</f>
        <v>0.02844</v>
      </c>
      <c r="Q12" s="82" t="n">
        <f aca="false">IF($B12&gt;20,IF('EIOPA RFR Q1 2017'!Q17*(0.01+VLOOKUP($B$27,Int_Rate_Param,2,0))&lt;0.01+'EIOPA RFR Q1 2017'!Q17,0.01+'EIOPA RFR Q1 2017'!Q17,'EIOPA RFR Q1 2017'!Q17*(0.01+VLOOKUP($B$27,Int_Rate_Param,2,0))),IF('EIOPA RFR Q1 2017'!Q17*(0.01+VLOOKUP($B12,Int_Rate_Param,2,0))&lt;0.01+'EIOPA RFR Q1 2017'!Q17,0.01+'EIOPA RFR Q1 2017'!Q17,'EIOPA RFR Q1 2017'!Q17*(0.01+VLOOKUP($B12,Int_Rate_Param,2,0))))</f>
        <v>0.05796</v>
      </c>
      <c r="R12" s="82" t="n">
        <f aca="false">IF($B12&gt;20,IF('EIOPA RFR Q1 2017'!R17*(0.01+VLOOKUP($B$27,Int_Rate_Param,2,0))&lt;0.01+'EIOPA RFR Q1 2017'!R17,0.01+'EIOPA RFR Q1 2017'!R17,'EIOPA RFR Q1 2017'!R17*(0.01+VLOOKUP($B$27,Int_Rate_Param,2,0))),IF('EIOPA RFR Q1 2017'!R17*(0.01+VLOOKUP($B12,Int_Rate_Param,2,0))&lt;0.01+'EIOPA RFR Q1 2017'!R17,0.01+'EIOPA RFR Q1 2017'!R17,'EIOPA RFR Q1 2017'!R17*(0.01+VLOOKUP($B12,Int_Rate_Param,2,0))))</f>
        <v>0.01082</v>
      </c>
      <c r="S12" s="82" t="n">
        <f aca="false">IF($B12&gt;20,IF('EIOPA RFR Q1 2017'!S17*(0.01+VLOOKUP($B$27,Int_Rate_Param,2,0))&lt;0.01+'EIOPA RFR Q1 2017'!S17,0.01+'EIOPA RFR Q1 2017'!S17,'EIOPA RFR Q1 2017'!S17*(0.01+VLOOKUP($B$27,Int_Rate_Param,2,0))),IF('EIOPA RFR Q1 2017'!S17*(0.01+VLOOKUP($B12,Int_Rate_Param,2,0))&lt;0.01+'EIOPA RFR Q1 2017'!S17,0.01+'EIOPA RFR Q1 2017'!S17,'EIOPA RFR Q1 2017'!S17*(0.01+VLOOKUP($B12,Int_Rate_Param,2,0))))</f>
        <v>0.01082</v>
      </c>
      <c r="T12" s="82" t="n">
        <f aca="false">IF($B12&gt;20,IF('EIOPA RFR Q1 2017'!T17*(0.01+VLOOKUP($B$27,Int_Rate_Param,2,0))&lt;0.01+'EIOPA RFR Q1 2017'!T17,0.01+'EIOPA RFR Q1 2017'!T17,'EIOPA RFR Q1 2017'!T17*(0.01+VLOOKUP($B$27,Int_Rate_Param,2,0))),IF('EIOPA RFR Q1 2017'!T17*(0.01+VLOOKUP($B12,Int_Rate_Param,2,0))&lt;0.01+'EIOPA RFR Q1 2017'!T17,0.01+'EIOPA RFR Q1 2017'!T17,'EIOPA RFR Q1 2017'!T17*(0.01+VLOOKUP($B12,Int_Rate_Param,2,0))))</f>
        <v>0.01082</v>
      </c>
      <c r="U12" s="82" t="n">
        <f aca="false">IF($B12&gt;20,IF('EIOPA RFR Q1 2017'!U17*(0.01+VLOOKUP($B$27,Int_Rate_Param,2,0))&lt;0.01+'EIOPA RFR Q1 2017'!U17,0.01+'EIOPA RFR Q1 2017'!U17,'EIOPA RFR Q1 2017'!U17*(0.01+VLOOKUP($B$27,Int_Rate_Param,2,0))),IF('EIOPA RFR Q1 2017'!U17*(0.01+VLOOKUP($B12,Int_Rate_Param,2,0))&lt;0.01+'EIOPA RFR Q1 2017'!U17,0.01+'EIOPA RFR Q1 2017'!U17,'EIOPA RFR Q1 2017'!U17*(0.01+VLOOKUP($B12,Int_Rate_Param,2,0))))</f>
        <v>0.00562</v>
      </c>
      <c r="V12" s="82" t="n">
        <f aca="false">IF($B12&gt;20,IF('EIOPA RFR Q1 2017'!V17*(0.01+VLOOKUP($B$27,Int_Rate_Param,2,0))&lt;0.01+'EIOPA RFR Q1 2017'!V17,0.01+'EIOPA RFR Q1 2017'!V17,'EIOPA RFR Q1 2017'!V17*(0.01+VLOOKUP($B$27,Int_Rate_Param,2,0))),IF('EIOPA RFR Q1 2017'!V17*(0.01+VLOOKUP($B12,Int_Rate_Param,2,0))&lt;0.01+'EIOPA RFR Q1 2017'!V17,0.01+'EIOPA RFR Q1 2017'!V17,'EIOPA RFR Q1 2017'!V17*(0.01+VLOOKUP($B12,Int_Rate_Param,2,0))))</f>
        <v>0.01082</v>
      </c>
      <c r="W12" s="82" t="n">
        <f aca="false">IF($B12&gt;20,IF('EIOPA RFR Q1 2017'!W17*(0.01+VLOOKUP($B$27,Int_Rate_Param,2,0))&lt;0.01+'EIOPA RFR Q1 2017'!W17,0.01+'EIOPA RFR Q1 2017'!W17,'EIOPA RFR Q1 2017'!W17*(0.01+VLOOKUP($B$27,Int_Rate_Param,2,0))),IF('EIOPA RFR Q1 2017'!W17*(0.01+VLOOKUP($B12,Int_Rate_Param,2,0))&lt;0.01+'EIOPA RFR Q1 2017'!W17,0.01+'EIOPA RFR Q1 2017'!W17,'EIOPA RFR Q1 2017'!W17*(0.01+VLOOKUP($B12,Int_Rate_Param,2,0))))</f>
        <v>0.01082</v>
      </c>
      <c r="X12" s="82" t="n">
        <f aca="false">IF($B12&gt;20,IF('EIOPA RFR Q1 2017'!X17*(0.01+VLOOKUP($B$27,Int_Rate_Param,2,0))&lt;0.01+'EIOPA RFR Q1 2017'!X17,0.01+'EIOPA RFR Q1 2017'!X17,'EIOPA RFR Q1 2017'!X17*(0.01+VLOOKUP($B$27,Int_Rate_Param,2,0))),IF('EIOPA RFR Q1 2017'!X17*(0.01+VLOOKUP($B12,Int_Rate_Param,2,0))&lt;0.01+'EIOPA RFR Q1 2017'!X17,0.01+'EIOPA RFR Q1 2017'!X17,'EIOPA RFR Q1 2017'!X17*(0.01+VLOOKUP($B12,Int_Rate_Param,2,0))))</f>
        <v>0.01082</v>
      </c>
      <c r="Y12" s="82" t="n">
        <f aca="false">IF($B12&gt;20,IF('EIOPA RFR Q1 2017'!Y17*(0.01+VLOOKUP($B$27,Int_Rate_Param,2,0))&lt;0.01+'EIOPA RFR Q1 2017'!Y17,0.01+'EIOPA RFR Q1 2017'!Y17,'EIOPA RFR Q1 2017'!Y17*(0.01+VLOOKUP($B$27,Int_Rate_Param,2,0))),IF('EIOPA RFR Q1 2017'!Y17*(0.01+VLOOKUP($B12,Int_Rate_Param,2,0))&lt;0.01+'EIOPA RFR Q1 2017'!Y17,0.01+'EIOPA RFR Q1 2017'!Y17,'EIOPA RFR Q1 2017'!Y17*(0.01+VLOOKUP($B12,Int_Rate_Param,2,0))))</f>
        <v>0.01082</v>
      </c>
      <c r="Z12" s="82" t="n">
        <f aca="false">IF($B12&gt;20,IF('EIOPA RFR Q1 2017'!Z17*(0.01+VLOOKUP($B$27,Int_Rate_Param,2,0))&lt;0.01+'EIOPA RFR Q1 2017'!Z17,0.01+'EIOPA RFR Q1 2017'!Z17,'EIOPA RFR Q1 2017'!Z17*(0.01+VLOOKUP($B$27,Int_Rate_Param,2,0))),IF('EIOPA RFR Q1 2017'!Z17*(0.01+VLOOKUP($B12,Int_Rate_Param,2,0))&lt;0.01+'EIOPA RFR Q1 2017'!Z17,0.01+'EIOPA RFR Q1 2017'!Z17,'EIOPA RFR Q1 2017'!Z17*(0.01+VLOOKUP($B12,Int_Rate_Param,2,0))))</f>
        <v>0.02401</v>
      </c>
      <c r="AA12" s="82" t="n">
        <f aca="false">IF($B12&gt;20,IF('EIOPA RFR Q1 2017'!AA17*(0.01+VLOOKUP($B$27,Int_Rate_Param,2,0))&lt;0.01+'EIOPA RFR Q1 2017'!AA17,0.01+'EIOPA RFR Q1 2017'!AA17,'EIOPA RFR Q1 2017'!AA17*(0.01+VLOOKUP($B$27,Int_Rate_Param,2,0))),IF('EIOPA RFR Q1 2017'!AA17*(0.01+VLOOKUP($B12,Int_Rate_Param,2,0))&lt;0.01+'EIOPA RFR Q1 2017'!AA17,0.01+'EIOPA RFR Q1 2017'!AA17,'EIOPA RFR Q1 2017'!AA17*(0.01+VLOOKUP($B12,Int_Rate_Param,2,0))))</f>
        <v>0.03739</v>
      </c>
      <c r="AB12" s="82" t="n">
        <f aca="false">IF($B12&gt;20,IF('EIOPA RFR Q1 2017'!AB17*(0.01+VLOOKUP($B$27,Int_Rate_Param,2,0))&lt;0.01+'EIOPA RFR Q1 2017'!AB17,0.01+'EIOPA RFR Q1 2017'!AB17,'EIOPA RFR Q1 2017'!AB17*(0.01+VLOOKUP($B$27,Int_Rate_Param,2,0))),IF('EIOPA RFR Q1 2017'!AB17*(0.01+VLOOKUP($B12,Int_Rate_Param,2,0))&lt;0.01+'EIOPA RFR Q1 2017'!AB17,0.01+'EIOPA RFR Q1 2017'!AB17,'EIOPA RFR Q1 2017'!AB17*(0.01+VLOOKUP($B12,Int_Rate_Param,2,0))))</f>
        <v>0.01082</v>
      </c>
      <c r="AC12" s="82" t="n">
        <f aca="false">IF($B12&gt;20,IF('EIOPA RFR Q1 2017'!AC17*(0.01+VLOOKUP($B$27,Int_Rate_Param,2,0))&lt;0.01+'EIOPA RFR Q1 2017'!AC17,0.01+'EIOPA RFR Q1 2017'!AC17,'EIOPA RFR Q1 2017'!AC17*(0.01+VLOOKUP($B$27,Int_Rate_Param,2,0))),IF('EIOPA RFR Q1 2017'!AC17*(0.01+VLOOKUP($B12,Int_Rate_Param,2,0))&lt;0.01+'EIOPA RFR Q1 2017'!AC17,0.01+'EIOPA RFR Q1 2017'!AC17,'EIOPA RFR Q1 2017'!AC17*(0.01+VLOOKUP($B12,Int_Rate_Param,2,0))))</f>
        <v>0.03788</v>
      </c>
      <c r="AD12" s="82" t="n">
        <f aca="false">IF($B12&gt;20,IF('EIOPA RFR Q1 2017'!AD17*(0.01+VLOOKUP($B$27,Int_Rate_Param,2,0))&lt;0.01+'EIOPA RFR Q1 2017'!AD17,0.01+'EIOPA RFR Q1 2017'!AD17,'EIOPA RFR Q1 2017'!AD17*(0.01+VLOOKUP($B$27,Int_Rate_Param,2,0))),IF('EIOPA RFR Q1 2017'!AD17*(0.01+VLOOKUP($B12,Int_Rate_Param,2,0))&lt;0.01+'EIOPA RFR Q1 2017'!AD17,0.01+'EIOPA RFR Q1 2017'!AD17,'EIOPA RFR Q1 2017'!AD17*(0.01+VLOOKUP($B12,Int_Rate_Param,2,0))))</f>
        <v>0.09112</v>
      </c>
      <c r="AE12" s="82" t="n">
        <f aca="false">IF($B12&gt;20,IF('EIOPA RFR Q1 2017'!AE17*(0.01+VLOOKUP($B$27,Int_Rate_Param,2,0))&lt;0.01+'EIOPA RFR Q1 2017'!AE17,0.01+'EIOPA RFR Q1 2017'!AE17,'EIOPA RFR Q1 2017'!AE17*(0.01+VLOOKUP($B$27,Int_Rate_Param,2,0))),IF('EIOPA RFR Q1 2017'!AE17*(0.01+VLOOKUP($B12,Int_Rate_Param,2,0))&lt;0.01+'EIOPA RFR Q1 2017'!AE17,0.01+'EIOPA RFR Q1 2017'!AE17,'EIOPA RFR Q1 2017'!AE17*(0.01+VLOOKUP($B12,Int_Rate_Param,2,0))))</f>
        <v>0.01082</v>
      </c>
      <c r="AF12" s="82" t="n">
        <f aca="false">IF($B12&gt;20,IF('EIOPA RFR Q1 2017'!AF17*(0.01+VLOOKUP($B$27,Int_Rate_Param,2,0))&lt;0.01+'EIOPA RFR Q1 2017'!AF17,0.01+'EIOPA RFR Q1 2017'!AF17,'EIOPA RFR Q1 2017'!AF17*(0.01+VLOOKUP($B$27,Int_Rate_Param,2,0))),IF('EIOPA RFR Q1 2017'!AF17*(0.01+VLOOKUP($B12,Int_Rate_Param,2,0))&lt;0.01+'EIOPA RFR Q1 2017'!AF17,0.01+'EIOPA RFR Q1 2017'!AF17,'EIOPA RFR Q1 2017'!AF17*(0.01+VLOOKUP($B12,Int_Rate_Param,2,0))))</f>
        <v>0.01082</v>
      </c>
      <c r="AG12" s="82" t="n">
        <f aca="false">IF($B12&gt;20,IF('EIOPA RFR Q1 2017'!AG17*(0.01+VLOOKUP($B$27,Int_Rate_Param,2,0))&lt;0.01+'EIOPA RFR Q1 2017'!AG17,0.01+'EIOPA RFR Q1 2017'!AG17,'EIOPA RFR Q1 2017'!AG17*(0.01+VLOOKUP($B$27,Int_Rate_Param,2,0))),IF('EIOPA RFR Q1 2017'!AG17*(0.01+VLOOKUP($B12,Int_Rate_Param,2,0))&lt;0.01+'EIOPA RFR Q1 2017'!AG17,0.01+'EIOPA RFR Q1 2017'!AG17,'EIOPA RFR Q1 2017'!AG17*(0.01+VLOOKUP($B12,Int_Rate_Param,2,0))))</f>
        <v>0.01082</v>
      </c>
      <c r="AH12" s="82" t="n">
        <f aca="false">IF($B12&gt;20,IF('EIOPA RFR Q1 2017'!AH17*(0.01+VLOOKUP($B$27,Int_Rate_Param,2,0))&lt;0.01+'EIOPA RFR Q1 2017'!AH17,0.01+'EIOPA RFR Q1 2017'!AH17,'EIOPA RFR Q1 2017'!AH17*(0.01+VLOOKUP($B$27,Int_Rate_Param,2,0))),IF('EIOPA RFR Q1 2017'!AH17*(0.01+VLOOKUP($B12,Int_Rate_Param,2,0))&lt;0.01+'EIOPA RFR Q1 2017'!AH17,0.01+'EIOPA RFR Q1 2017'!AH17,'EIOPA RFR Q1 2017'!AH17*(0.01+VLOOKUP($B12,Int_Rate_Param,2,0))))</f>
        <v>0.01238</v>
      </c>
      <c r="AI12" s="82" t="n">
        <f aca="false">IF($B12&gt;20,IF('EIOPA RFR Q1 2017'!AI17*(0.01+VLOOKUP($B$27,Int_Rate_Param,2,0))&lt;0.01+'EIOPA RFR Q1 2017'!AI17,0.01+'EIOPA RFR Q1 2017'!AI17,'EIOPA RFR Q1 2017'!AI17*(0.01+VLOOKUP($B$27,Int_Rate_Param,2,0))),IF('EIOPA RFR Q1 2017'!AI17*(0.01+VLOOKUP($B12,Int_Rate_Param,2,0))&lt;0.01+'EIOPA RFR Q1 2017'!AI17,0.01+'EIOPA RFR Q1 2017'!AI17,'EIOPA RFR Q1 2017'!AI17*(0.01+VLOOKUP($B12,Int_Rate_Param,2,0))))</f>
        <v>0.00562</v>
      </c>
      <c r="AJ12" s="82" t="n">
        <f aca="false">IF($B12&gt;20,IF('EIOPA RFR Q1 2017'!AJ17*(0.01+VLOOKUP($B$27,Int_Rate_Param,2,0))&lt;0.01+'EIOPA RFR Q1 2017'!AJ17,0.01+'EIOPA RFR Q1 2017'!AJ17,'EIOPA RFR Q1 2017'!AJ17*(0.01+VLOOKUP($B$27,Int_Rate_Param,2,0))),IF('EIOPA RFR Q1 2017'!AJ17*(0.01+VLOOKUP($B12,Int_Rate_Param,2,0))&lt;0.01+'EIOPA RFR Q1 2017'!AJ17,0.01+'EIOPA RFR Q1 2017'!AJ17,'EIOPA RFR Q1 2017'!AJ17*(0.01+VLOOKUP($B12,Int_Rate_Param,2,0))))</f>
        <v>0.01684</v>
      </c>
      <c r="AK12" s="82" t="n">
        <f aca="false">IF($B12&gt;20,IF('EIOPA RFR Q1 2017'!AK17*(0.01+VLOOKUP($B$27,Int_Rate_Param,2,0))&lt;0.01+'EIOPA RFR Q1 2017'!AK17,0.01+'EIOPA RFR Q1 2017'!AK17,'EIOPA RFR Q1 2017'!AK17*(0.01+VLOOKUP($B$27,Int_Rate_Param,2,0))),IF('EIOPA RFR Q1 2017'!AK17*(0.01+VLOOKUP($B12,Int_Rate_Param,2,0))&lt;0.01+'EIOPA RFR Q1 2017'!AK17,0.01+'EIOPA RFR Q1 2017'!AK17,'EIOPA RFR Q1 2017'!AK17*(0.01+VLOOKUP($B12,Int_Rate_Param,2,0))))</f>
        <v>0.03362</v>
      </c>
      <c r="AL12" s="82" t="n">
        <f aca="false">IF($B12&gt;20,IF('EIOPA RFR Q1 2017'!AL17*(0.01+VLOOKUP($B$27,Int_Rate_Param,2,0))&lt;0.01+'EIOPA RFR Q1 2017'!AL17,0.01+'EIOPA RFR Q1 2017'!AL17,'EIOPA RFR Q1 2017'!AL17*(0.01+VLOOKUP($B$27,Int_Rate_Param,2,0))),IF('EIOPA RFR Q1 2017'!AL17*(0.01+VLOOKUP($B12,Int_Rate_Param,2,0))&lt;0.01+'EIOPA RFR Q1 2017'!AL17,0.01+'EIOPA RFR Q1 2017'!AL17,'EIOPA RFR Q1 2017'!AL17*(0.01+VLOOKUP($B12,Int_Rate_Param,2,0))))</f>
        <v>0.10286</v>
      </c>
      <c r="AM12" s="82" t="n">
        <f aca="false">IF($B12&gt;20,IF('EIOPA RFR Q1 2017'!AM17*(0.01+VLOOKUP($B$27,Int_Rate_Param,2,0))&lt;0.01+'EIOPA RFR Q1 2017'!AM17,0.01+'EIOPA RFR Q1 2017'!AM17,'EIOPA RFR Q1 2017'!AM17*(0.01+VLOOKUP($B$27,Int_Rate_Param,2,0))),IF('EIOPA RFR Q1 2017'!AM17*(0.01+VLOOKUP($B12,Int_Rate_Param,2,0))&lt;0.01+'EIOPA RFR Q1 2017'!AM17,0.01+'EIOPA RFR Q1 2017'!AM17,'EIOPA RFR Q1 2017'!AM17*(0.01+VLOOKUP($B12,Int_Rate_Param,2,0))))</f>
        <v>0.02265</v>
      </c>
      <c r="AN12" s="82" t="n">
        <f aca="false">IF($B12&gt;20,IF('EIOPA RFR Q1 2017'!AN17*(0.01+VLOOKUP($B$27,Int_Rate_Param,2,0))&lt;0.01+'EIOPA RFR Q1 2017'!AN17,0.01+'EIOPA RFR Q1 2017'!AN17,'EIOPA RFR Q1 2017'!AN17*(0.01+VLOOKUP($B$27,Int_Rate_Param,2,0))),IF('EIOPA RFR Q1 2017'!AN17*(0.01+VLOOKUP($B12,Int_Rate_Param,2,0))&lt;0.01+'EIOPA RFR Q1 2017'!AN17,0.01+'EIOPA RFR Q1 2017'!AN17,'EIOPA RFR Q1 2017'!AN17*(0.01+VLOOKUP($B12,Int_Rate_Param,2,0))))</f>
        <v>0.04327</v>
      </c>
      <c r="AO12" s="82" t="n">
        <f aca="false">IF($B12&gt;20,IF('EIOPA RFR Q1 2017'!AO17*(0.01+VLOOKUP($B$27,Int_Rate_Param,2,0))&lt;0.01+'EIOPA RFR Q1 2017'!AO17,0.01+'EIOPA RFR Q1 2017'!AO17,'EIOPA RFR Q1 2017'!AO17*(0.01+VLOOKUP($B$27,Int_Rate_Param,2,0))),IF('EIOPA RFR Q1 2017'!AO17*(0.01+VLOOKUP($B12,Int_Rate_Param,2,0))&lt;0.01+'EIOPA RFR Q1 2017'!AO17,0.01+'EIOPA RFR Q1 2017'!AO17,'EIOPA RFR Q1 2017'!AO17*(0.01+VLOOKUP($B12,Int_Rate_Param,2,0))))</f>
        <v>0.04634</v>
      </c>
      <c r="AP12" s="82" t="n">
        <f aca="false">IF($B12&gt;20,IF('EIOPA RFR Q1 2017'!AP17*(0.01+VLOOKUP($B$27,Int_Rate_Param,2,0))&lt;0.01+'EIOPA RFR Q1 2017'!AP17,0.01+'EIOPA RFR Q1 2017'!AP17,'EIOPA RFR Q1 2017'!AP17*(0.01+VLOOKUP($B$27,Int_Rate_Param,2,0))),IF('EIOPA RFR Q1 2017'!AP17*(0.01+VLOOKUP($B12,Int_Rate_Param,2,0))&lt;0.01+'EIOPA RFR Q1 2017'!AP17,0.01+'EIOPA RFR Q1 2017'!AP17,'EIOPA RFR Q1 2017'!AP17*(0.01+VLOOKUP($B12,Int_Rate_Param,2,0))))</f>
        <v>0.06693</v>
      </c>
      <c r="AQ12" s="82" t="n">
        <f aca="false">IF($B12&gt;20,IF('EIOPA RFR Q1 2017'!AQ17*(0.01+VLOOKUP($B$27,Int_Rate_Param,2,0))&lt;0.01+'EIOPA RFR Q1 2017'!AQ17,0.01+'EIOPA RFR Q1 2017'!AQ17,'EIOPA RFR Q1 2017'!AQ17*(0.01+VLOOKUP($B$27,Int_Rate_Param,2,0))),IF('EIOPA RFR Q1 2017'!AQ17*(0.01+VLOOKUP($B12,Int_Rate_Param,2,0))&lt;0.01+'EIOPA RFR Q1 2017'!AQ17,0.01+'EIOPA RFR Q1 2017'!AQ17,'EIOPA RFR Q1 2017'!AQ17*(0.01+VLOOKUP($B12,Int_Rate_Param,2,0))))</f>
        <v>0.0287</v>
      </c>
      <c r="AR12" s="82" t="n">
        <f aca="false">IF($B12&gt;20,IF('EIOPA RFR Q1 2017'!AR17*(0.01+VLOOKUP($B$27,Int_Rate_Param,2,0))&lt;0.01+'EIOPA RFR Q1 2017'!AR17,0.01+'EIOPA RFR Q1 2017'!AR17,'EIOPA RFR Q1 2017'!AR17*(0.01+VLOOKUP($B$27,Int_Rate_Param,2,0))),IF('EIOPA RFR Q1 2017'!AR17*(0.01+VLOOKUP($B12,Int_Rate_Param,2,0))&lt;0.01+'EIOPA RFR Q1 2017'!AR17,0.01+'EIOPA RFR Q1 2017'!AR17,'EIOPA RFR Q1 2017'!AR17*(0.01+VLOOKUP($B12,Int_Rate_Param,2,0))))</f>
        <v>0.0739</v>
      </c>
      <c r="AS12" s="82" t="n">
        <f aca="false">IF($B12&gt;20,IF('EIOPA RFR Q1 2017'!AS17*(0.01+VLOOKUP($B$27,Int_Rate_Param,2,0))&lt;0.01+'EIOPA RFR Q1 2017'!AS17,0.01+'EIOPA RFR Q1 2017'!AS17,'EIOPA RFR Q1 2017'!AS17*(0.01+VLOOKUP($B$27,Int_Rate_Param,2,0))),IF('EIOPA RFR Q1 2017'!AS17*(0.01+VLOOKUP($B12,Int_Rate_Param,2,0))&lt;0.01+'EIOPA RFR Q1 2017'!AS17,0.01+'EIOPA RFR Q1 2017'!AS17,'EIOPA RFR Q1 2017'!AS17*(0.01+VLOOKUP($B12,Int_Rate_Param,2,0))))</f>
        <v>0.01006</v>
      </c>
      <c r="AT12" s="82" t="n">
        <f aca="false">IF($B12&gt;20,IF('EIOPA RFR Q1 2017'!AT17*(0.01+VLOOKUP($B$27,Int_Rate_Param,2,0))&lt;0.01+'EIOPA RFR Q1 2017'!AT17,0.01+'EIOPA RFR Q1 2017'!AT17,'EIOPA RFR Q1 2017'!AT17*(0.01+VLOOKUP($B$27,Int_Rate_Param,2,0))),IF('EIOPA RFR Q1 2017'!AT17*(0.01+VLOOKUP($B12,Int_Rate_Param,2,0))&lt;0.01+'EIOPA RFR Q1 2017'!AT17,0.01+'EIOPA RFR Q1 2017'!AT17,'EIOPA RFR Q1 2017'!AT17*(0.01+VLOOKUP($B12,Int_Rate_Param,2,0))))</f>
        <v>0.04704</v>
      </c>
      <c r="AU12" s="82" t="n">
        <f aca="false">IF($B12&gt;20,IF('EIOPA RFR Q1 2017'!AU17*(0.01+VLOOKUP($B$27,Int_Rate_Param,2,0))&lt;0.01+'EIOPA RFR Q1 2017'!AU17,0.01+'EIOPA RFR Q1 2017'!AU17,'EIOPA RFR Q1 2017'!AU17*(0.01+VLOOKUP($B$27,Int_Rate_Param,2,0))),IF('EIOPA RFR Q1 2017'!AU17*(0.01+VLOOKUP($B12,Int_Rate_Param,2,0))&lt;0.01+'EIOPA RFR Q1 2017'!AU17,0.01+'EIOPA RFR Q1 2017'!AU17,'EIOPA RFR Q1 2017'!AU17*(0.01+VLOOKUP($B12,Int_Rate_Param,2,0))))</f>
        <v>0.08084</v>
      </c>
      <c r="AV12" s="82" t="n">
        <f aca="false">IF($B12&gt;20,IF('EIOPA RFR Q1 2017'!AV17*(0.01+VLOOKUP($B$27,Int_Rate_Param,2,0))&lt;0.01+'EIOPA RFR Q1 2017'!AV17,0.01+'EIOPA RFR Q1 2017'!AV17,'EIOPA RFR Q1 2017'!AV17*(0.01+VLOOKUP($B$27,Int_Rate_Param,2,0))),IF('EIOPA RFR Q1 2017'!AV17*(0.01+VLOOKUP($B12,Int_Rate_Param,2,0))&lt;0.01+'EIOPA RFR Q1 2017'!AV17,0.01+'EIOPA RFR Q1 2017'!AV17,'EIOPA RFR Q1 2017'!AV17*(0.01+VLOOKUP($B12,Int_Rate_Param,2,0))))</f>
        <v>0.03735</v>
      </c>
      <c r="AW12" s="82" t="n">
        <f aca="false">IF($B12&gt;20,IF('EIOPA RFR Q1 2017'!AW17*(0.01+VLOOKUP($B$27,Int_Rate_Param,2,0))&lt;0.01+'EIOPA RFR Q1 2017'!AW17,0.01+'EIOPA RFR Q1 2017'!AW17,'EIOPA RFR Q1 2017'!AW17*(0.01+VLOOKUP($B$27,Int_Rate_Param,2,0))),IF('EIOPA RFR Q1 2017'!AW17*(0.01+VLOOKUP($B12,Int_Rate_Param,2,0))&lt;0.01+'EIOPA RFR Q1 2017'!AW17,0.01+'EIOPA RFR Q1 2017'!AW17,'EIOPA RFR Q1 2017'!AW17*(0.01+VLOOKUP($B12,Int_Rate_Param,2,0))))</f>
        <v>0.02927</v>
      </c>
      <c r="AX12" s="82" t="n">
        <f aca="false">IF($B12&gt;20,IF('EIOPA RFR Q1 2017'!AX17*(0.01+VLOOKUP($B$27,Int_Rate_Param,2,0))&lt;0.01+'EIOPA RFR Q1 2017'!AX17,0.01+'EIOPA RFR Q1 2017'!AX17,'EIOPA RFR Q1 2017'!AX17*(0.01+VLOOKUP($B$27,Int_Rate_Param,2,0))),IF('EIOPA RFR Q1 2017'!AX17*(0.01+VLOOKUP($B12,Int_Rate_Param,2,0))&lt;0.01+'EIOPA RFR Q1 2017'!AX17,0.01+'EIOPA RFR Q1 2017'!AX17,'EIOPA RFR Q1 2017'!AX17*(0.01+VLOOKUP($B12,Int_Rate_Param,2,0))))</f>
        <v>0.0858</v>
      </c>
      <c r="AY12" s="82" t="n">
        <f aca="false">IF($B12&gt;20,IF('EIOPA RFR Q1 2017'!AY17*(0.01+VLOOKUP($B$27,Int_Rate_Param,2,0))&lt;0.01+'EIOPA RFR Q1 2017'!AY17,0.01+'EIOPA RFR Q1 2017'!AY17,'EIOPA RFR Q1 2017'!AY17*(0.01+VLOOKUP($B$27,Int_Rate_Param,2,0))),IF('EIOPA RFR Q1 2017'!AY17*(0.01+VLOOKUP($B12,Int_Rate_Param,2,0))&lt;0.01+'EIOPA RFR Q1 2017'!AY17,0.01+'EIOPA RFR Q1 2017'!AY17,'EIOPA RFR Q1 2017'!AY17*(0.01+VLOOKUP($B12,Int_Rate_Param,2,0))))</f>
        <v>0.02608</v>
      </c>
      <c r="AZ12" s="82" t="n">
        <f aca="false">IF($B12&gt;20,IF('EIOPA RFR Q1 2017'!AZ17*(0.01+VLOOKUP($B$27,Int_Rate_Param,2,0))&lt;0.01+'EIOPA RFR Q1 2017'!AZ17,0.01+'EIOPA RFR Q1 2017'!AZ17,'EIOPA RFR Q1 2017'!AZ17*(0.01+VLOOKUP($B$27,Int_Rate_Param,2,0))),IF('EIOPA RFR Q1 2017'!AZ17*(0.01+VLOOKUP($B12,Int_Rate_Param,2,0))&lt;0.01+'EIOPA RFR Q1 2017'!AZ17,0.01+'EIOPA RFR Q1 2017'!AZ17,'EIOPA RFR Q1 2017'!AZ17*(0.01+VLOOKUP($B12,Int_Rate_Param,2,0))))</f>
        <v>0.01789</v>
      </c>
      <c r="BA12" s="82" t="n">
        <f aca="false">IF($B12&gt;20,IF('EIOPA RFR Q1 2017'!BA17*(0.01+VLOOKUP($B$27,Int_Rate_Param,2,0))&lt;0.01+'EIOPA RFR Q1 2017'!BA17,0.01+'EIOPA RFR Q1 2017'!BA17,'EIOPA RFR Q1 2017'!BA17*(0.01+VLOOKUP($B$27,Int_Rate_Param,2,0))),IF('EIOPA RFR Q1 2017'!BA17*(0.01+VLOOKUP($B12,Int_Rate_Param,2,0))&lt;0.01+'EIOPA RFR Q1 2017'!BA17,0.01+'EIOPA RFR Q1 2017'!BA17,'EIOPA RFR Q1 2017'!BA17*(0.01+VLOOKUP($B12,Int_Rate_Param,2,0))))</f>
        <v>0.0309</v>
      </c>
      <c r="BB12" s="82" t="n">
        <f aca="false">IF($B12&gt;20,IF('EIOPA RFR Q1 2017'!BB17*(0.01+VLOOKUP($B$27,Int_Rate_Param,2,0))&lt;0.01+'EIOPA RFR Q1 2017'!BB17,0.01+'EIOPA RFR Q1 2017'!BB17,'EIOPA RFR Q1 2017'!BB17*(0.01+VLOOKUP($B$27,Int_Rate_Param,2,0))),IF('EIOPA RFR Q1 2017'!BB17*(0.01+VLOOKUP($B12,Int_Rate_Param,2,0))&lt;0.01+'EIOPA RFR Q1 2017'!BB17,0.01+'EIOPA RFR Q1 2017'!BB17,'EIOPA RFR Q1 2017'!BB17*(0.01+VLOOKUP($B12,Int_Rate_Param,2,0))))</f>
        <v>0.12498</v>
      </c>
      <c r="BC12" s="82" t="n">
        <f aca="false">IF($B12&gt;20,IF('EIOPA RFR Q1 2017'!BC17*(0.01+VLOOKUP($B$27,Int_Rate_Param,2,0))&lt;0.01+'EIOPA RFR Q1 2017'!BC17,0.01+'EIOPA RFR Q1 2017'!BC17,'EIOPA RFR Q1 2017'!BC17*(0.01+VLOOKUP($B$27,Int_Rate_Param,2,0))),IF('EIOPA RFR Q1 2017'!BC17*(0.01+VLOOKUP($B12,Int_Rate_Param,2,0))&lt;0.01+'EIOPA RFR Q1 2017'!BC17,0.01+'EIOPA RFR Q1 2017'!BC17,'EIOPA RFR Q1 2017'!BC17*(0.01+VLOOKUP($B12,Int_Rate_Param,2,0))))</f>
        <v>0.02912</v>
      </c>
    </row>
    <row r="13" customFormat="false" ht="15" hidden="false" customHeight="false" outlineLevel="0" collapsed="false">
      <c r="A13" s="0" t="n">
        <f aca="false">A12+1</f>
        <v>8</v>
      </c>
      <c r="B13" s="81" t="n">
        <v>6</v>
      </c>
      <c r="C13" s="82" t="n">
        <f aca="false">IF($B13&gt;20,IF('EIOPA RFR Q1 2017'!C18*(0.01+VLOOKUP($B$27,Int_Rate_Param,2,0))&lt;0.01+'EIOPA RFR Q1 2017'!C18,0.01+'EIOPA RFR Q1 2017'!C18,'EIOPA RFR Q1 2017'!C18*(0.01+VLOOKUP($B$27,Int_Rate_Param,2,0))),IF('EIOPA RFR Q1 2017'!C18*(0.01+VLOOKUP($B13,Int_Rate_Param,2,0))&lt;0.01+'EIOPA RFR Q1 2017'!C18,0.01+'EIOPA RFR Q1 2017'!C18,'EIOPA RFR Q1 2017'!C18*(0.01+VLOOKUP($B13,Int_Rate_Param,2,0))))</f>
        <v>0.01205</v>
      </c>
      <c r="D13" s="82" t="n">
        <f aca="false">IF($B13&gt;20,IF('EIOPA RFR Q1 2017'!D18*(0.01+VLOOKUP($B$27,Int_Rate_Param,2,0))&lt;0.01+'EIOPA RFR Q1 2017'!D18,0.01+'EIOPA RFR Q1 2017'!D18,'EIOPA RFR Q1 2017'!D18*(0.01+VLOOKUP($B$27,Int_Rate_Param,2,0))),IF('EIOPA RFR Q1 2017'!D18*(0.01+VLOOKUP($B13,Int_Rate_Param,2,0))&lt;0.01+'EIOPA RFR Q1 2017'!D18,0.01+'EIOPA RFR Q1 2017'!D18,'EIOPA RFR Q1 2017'!D18*(0.01+VLOOKUP($B13,Int_Rate_Param,2,0))))</f>
        <v>0.01205</v>
      </c>
      <c r="E13" s="82" t="n">
        <f aca="false">IF($B13&gt;20,IF('EIOPA RFR Q1 2017'!E18*(0.01+VLOOKUP($B$27,Int_Rate_Param,2,0))&lt;0.01+'EIOPA RFR Q1 2017'!E18,0.01+'EIOPA RFR Q1 2017'!E18,'EIOPA RFR Q1 2017'!E18*(0.01+VLOOKUP($B$27,Int_Rate_Param,2,0))),IF('EIOPA RFR Q1 2017'!E18*(0.01+VLOOKUP($B13,Int_Rate_Param,2,0))&lt;0.01+'EIOPA RFR Q1 2017'!E18,0.01+'EIOPA RFR Q1 2017'!E18,'EIOPA RFR Q1 2017'!E18*(0.01+VLOOKUP($B13,Int_Rate_Param,2,0))))</f>
        <v>0.01205</v>
      </c>
      <c r="F13" s="82" t="n">
        <f aca="false">IF($B13&gt;20,IF('EIOPA RFR Q1 2017'!F18*(0.01+VLOOKUP($B$27,Int_Rate_Param,2,0))&lt;0.01+'EIOPA RFR Q1 2017'!F18,0.01+'EIOPA RFR Q1 2017'!F18,'EIOPA RFR Q1 2017'!F18*(0.01+VLOOKUP($B$27,Int_Rate_Param,2,0))),IF('EIOPA RFR Q1 2017'!F18*(0.01+VLOOKUP($B13,Int_Rate_Param,2,0))&lt;0.01+'EIOPA RFR Q1 2017'!F18,0.01+'EIOPA RFR Q1 2017'!F18,'EIOPA RFR Q1 2017'!F18*(0.01+VLOOKUP($B13,Int_Rate_Param,2,0))))</f>
        <v>0.01155</v>
      </c>
      <c r="G13" s="82" t="n">
        <f aca="false">IF($B13&gt;20,IF('EIOPA RFR Q1 2017'!G18*(0.01+VLOOKUP($B$27,Int_Rate_Param,2,0))&lt;0.01+'EIOPA RFR Q1 2017'!G18,0.01+'EIOPA RFR Q1 2017'!G18,'EIOPA RFR Q1 2017'!G18*(0.01+VLOOKUP($B$27,Int_Rate_Param,2,0))),IF('EIOPA RFR Q1 2017'!G18*(0.01+VLOOKUP($B13,Int_Rate_Param,2,0))&lt;0.01+'EIOPA RFR Q1 2017'!G18,0.01+'EIOPA RFR Q1 2017'!G18,'EIOPA RFR Q1 2017'!G18*(0.01+VLOOKUP($B13,Int_Rate_Param,2,0))))</f>
        <v>0.03506</v>
      </c>
      <c r="H13" s="82" t="n">
        <f aca="false">IF($B13&gt;20,IF('EIOPA RFR Q1 2017'!H18*(0.01+VLOOKUP($B$27,Int_Rate_Param,2,0))&lt;0.01+'EIOPA RFR Q1 2017'!H18,0.01+'EIOPA RFR Q1 2017'!H18,'EIOPA RFR Q1 2017'!H18*(0.01+VLOOKUP($B$27,Int_Rate_Param,2,0))),IF('EIOPA RFR Q1 2017'!H18*(0.01+VLOOKUP($B13,Int_Rate_Param,2,0))&lt;0.01+'EIOPA RFR Q1 2017'!H18,0.01+'EIOPA RFR Q1 2017'!H18,'EIOPA RFR Q1 2017'!H18*(0.01+VLOOKUP($B13,Int_Rate_Param,2,0))))</f>
        <v>0.01205</v>
      </c>
      <c r="I13" s="82" t="n">
        <f aca="false">IF($B13&gt;20,IF('EIOPA RFR Q1 2017'!I18*(0.01+VLOOKUP($B$27,Int_Rate_Param,2,0))&lt;0.01+'EIOPA RFR Q1 2017'!I18,0.01+'EIOPA RFR Q1 2017'!I18,'EIOPA RFR Q1 2017'!I18*(0.01+VLOOKUP($B$27,Int_Rate_Param,2,0))),IF('EIOPA RFR Q1 2017'!I18*(0.01+VLOOKUP($B13,Int_Rate_Param,2,0))&lt;0.01+'EIOPA RFR Q1 2017'!I18,0.01+'EIOPA RFR Q1 2017'!I18,'EIOPA RFR Q1 2017'!I18*(0.01+VLOOKUP($B13,Int_Rate_Param,2,0))))</f>
        <v>0.0168</v>
      </c>
      <c r="J13" s="82" t="n">
        <f aca="false">IF($B13&gt;20,IF('EIOPA RFR Q1 2017'!J18*(0.01+VLOOKUP($B$27,Int_Rate_Param,2,0))&lt;0.01+'EIOPA RFR Q1 2017'!J18,0.01+'EIOPA RFR Q1 2017'!J18,'EIOPA RFR Q1 2017'!J18*(0.01+VLOOKUP($B$27,Int_Rate_Param,2,0))),IF('EIOPA RFR Q1 2017'!J18*(0.01+VLOOKUP($B13,Int_Rate_Param,2,0))&lt;0.01+'EIOPA RFR Q1 2017'!J18,0.01+'EIOPA RFR Q1 2017'!J18,'EIOPA RFR Q1 2017'!J18*(0.01+VLOOKUP($B13,Int_Rate_Param,2,0))))</f>
        <v>0.01195</v>
      </c>
      <c r="K13" s="82" t="n">
        <f aca="false">IF($B13&gt;20,IF('EIOPA RFR Q1 2017'!K18*(0.01+VLOOKUP($B$27,Int_Rate_Param,2,0))&lt;0.01+'EIOPA RFR Q1 2017'!K18,0.01+'EIOPA RFR Q1 2017'!K18,'EIOPA RFR Q1 2017'!K18*(0.01+VLOOKUP($B$27,Int_Rate_Param,2,0))),IF('EIOPA RFR Q1 2017'!K18*(0.01+VLOOKUP($B13,Int_Rate_Param,2,0))&lt;0.01+'EIOPA RFR Q1 2017'!K18,0.01+'EIOPA RFR Q1 2017'!K18,'EIOPA RFR Q1 2017'!K18*(0.01+VLOOKUP($B13,Int_Rate_Param,2,0))))</f>
        <v>0.01205</v>
      </c>
      <c r="L13" s="82" t="n">
        <f aca="false">IF($B13&gt;20,IF('EIOPA RFR Q1 2017'!L18*(0.01+VLOOKUP($B$27,Int_Rate_Param,2,0))&lt;0.01+'EIOPA RFR Q1 2017'!L18,0.01+'EIOPA RFR Q1 2017'!L18,'EIOPA RFR Q1 2017'!L18*(0.01+VLOOKUP($B$27,Int_Rate_Param,2,0))),IF('EIOPA RFR Q1 2017'!L18*(0.01+VLOOKUP($B13,Int_Rate_Param,2,0))&lt;0.01+'EIOPA RFR Q1 2017'!L18,0.01+'EIOPA RFR Q1 2017'!L18,'EIOPA RFR Q1 2017'!L18*(0.01+VLOOKUP($B13,Int_Rate_Param,2,0))))</f>
        <v>0.01205</v>
      </c>
      <c r="M13" s="82" t="n">
        <f aca="false">IF($B13&gt;20,IF('EIOPA RFR Q1 2017'!M18*(0.01+VLOOKUP($B$27,Int_Rate_Param,2,0))&lt;0.01+'EIOPA RFR Q1 2017'!M18,0.01+'EIOPA RFR Q1 2017'!M18,'EIOPA RFR Q1 2017'!M18*(0.01+VLOOKUP($B$27,Int_Rate_Param,2,0))),IF('EIOPA RFR Q1 2017'!M18*(0.01+VLOOKUP($B13,Int_Rate_Param,2,0))&lt;0.01+'EIOPA RFR Q1 2017'!M18,0.01+'EIOPA RFR Q1 2017'!M18,'EIOPA RFR Q1 2017'!M18*(0.01+VLOOKUP($B13,Int_Rate_Param,2,0))))</f>
        <v>0.01205</v>
      </c>
      <c r="N13" s="82" t="n">
        <f aca="false">IF($B13&gt;20,IF('EIOPA RFR Q1 2017'!N18*(0.01+VLOOKUP($B$27,Int_Rate_Param,2,0))&lt;0.01+'EIOPA RFR Q1 2017'!N18,0.01+'EIOPA RFR Q1 2017'!N18,'EIOPA RFR Q1 2017'!N18*(0.01+VLOOKUP($B$27,Int_Rate_Param,2,0))),IF('EIOPA RFR Q1 2017'!N18*(0.01+VLOOKUP($B13,Int_Rate_Param,2,0))&lt;0.01+'EIOPA RFR Q1 2017'!N18,0.01+'EIOPA RFR Q1 2017'!N18,'EIOPA RFR Q1 2017'!N18*(0.01+VLOOKUP($B13,Int_Rate_Param,2,0))))</f>
        <v>0.01205</v>
      </c>
      <c r="O13" s="82" t="n">
        <f aca="false">IF($B13&gt;20,IF('EIOPA RFR Q1 2017'!O18*(0.01+VLOOKUP($B$27,Int_Rate_Param,2,0))&lt;0.01+'EIOPA RFR Q1 2017'!O18,0.01+'EIOPA RFR Q1 2017'!O18,'EIOPA RFR Q1 2017'!O18*(0.01+VLOOKUP($B$27,Int_Rate_Param,2,0))),IF('EIOPA RFR Q1 2017'!O18*(0.01+VLOOKUP($B13,Int_Rate_Param,2,0))&lt;0.01+'EIOPA RFR Q1 2017'!O18,0.01+'EIOPA RFR Q1 2017'!O18,'EIOPA RFR Q1 2017'!O18*(0.01+VLOOKUP($B13,Int_Rate_Param,2,0))))</f>
        <v>0.01205</v>
      </c>
      <c r="P13" s="82" t="n">
        <f aca="false">IF($B13&gt;20,IF('EIOPA RFR Q1 2017'!P18*(0.01+VLOOKUP($B$27,Int_Rate_Param,2,0))&lt;0.01+'EIOPA RFR Q1 2017'!P18,0.01+'EIOPA RFR Q1 2017'!P18,'EIOPA RFR Q1 2017'!P18*(0.01+VLOOKUP($B$27,Int_Rate_Param,2,0))),IF('EIOPA RFR Q1 2017'!P18*(0.01+VLOOKUP($B13,Int_Rate_Param,2,0))&lt;0.01+'EIOPA RFR Q1 2017'!P18,0.01+'EIOPA RFR Q1 2017'!P18,'EIOPA RFR Q1 2017'!P18*(0.01+VLOOKUP($B13,Int_Rate_Param,2,0))))</f>
        <v>0.0322</v>
      </c>
      <c r="Q13" s="82" t="n">
        <f aca="false">IF($B13&gt;20,IF('EIOPA RFR Q1 2017'!Q18*(0.01+VLOOKUP($B$27,Int_Rate_Param,2,0))&lt;0.01+'EIOPA RFR Q1 2017'!Q18,0.01+'EIOPA RFR Q1 2017'!Q18,'EIOPA RFR Q1 2017'!Q18*(0.01+VLOOKUP($B$27,Int_Rate_Param,2,0))),IF('EIOPA RFR Q1 2017'!Q18*(0.01+VLOOKUP($B13,Int_Rate_Param,2,0))&lt;0.01+'EIOPA RFR Q1 2017'!Q18,0.01+'EIOPA RFR Q1 2017'!Q18,'EIOPA RFR Q1 2017'!Q18*(0.01+VLOOKUP($B13,Int_Rate_Param,2,0))))</f>
        <v>0.0578</v>
      </c>
      <c r="R13" s="82" t="n">
        <f aca="false">IF($B13&gt;20,IF('EIOPA RFR Q1 2017'!R18*(0.01+VLOOKUP($B$27,Int_Rate_Param,2,0))&lt;0.01+'EIOPA RFR Q1 2017'!R18,0.01+'EIOPA RFR Q1 2017'!R18,'EIOPA RFR Q1 2017'!R18*(0.01+VLOOKUP($B$27,Int_Rate_Param,2,0))),IF('EIOPA RFR Q1 2017'!R18*(0.01+VLOOKUP($B13,Int_Rate_Param,2,0))&lt;0.01+'EIOPA RFR Q1 2017'!R18,0.01+'EIOPA RFR Q1 2017'!R18,'EIOPA RFR Q1 2017'!R18*(0.01+VLOOKUP($B13,Int_Rate_Param,2,0))))</f>
        <v>0.01205</v>
      </c>
      <c r="S13" s="82" t="n">
        <f aca="false">IF($B13&gt;20,IF('EIOPA RFR Q1 2017'!S18*(0.01+VLOOKUP($B$27,Int_Rate_Param,2,0))&lt;0.01+'EIOPA RFR Q1 2017'!S18,0.01+'EIOPA RFR Q1 2017'!S18,'EIOPA RFR Q1 2017'!S18*(0.01+VLOOKUP($B$27,Int_Rate_Param,2,0))),IF('EIOPA RFR Q1 2017'!S18*(0.01+VLOOKUP($B13,Int_Rate_Param,2,0))&lt;0.01+'EIOPA RFR Q1 2017'!S18,0.01+'EIOPA RFR Q1 2017'!S18,'EIOPA RFR Q1 2017'!S18*(0.01+VLOOKUP($B13,Int_Rate_Param,2,0))))</f>
        <v>0.01205</v>
      </c>
      <c r="T13" s="82" t="n">
        <f aca="false">IF($B13&gt;20,IF('EIOPA RFR Q1 2017'!T18*(0.01+VLOOKUP($B$27,Int_Rate_Param,2,0))&lt;0.01+'EIOPA RFR Q1 2017'!T18,0.01+'EIOPA RFR Q1 2017'!T18,'EIOPA RFR Q1 2017'!T18*(0.01+VLOOKUP($B$27,Int_Rate_Param,2,0))),IF('EIOPA RFR Q1 2017'!T18*(0.01+VLOOKUP($B13,Int_Rate_Param,2,0))&lt;0.01+'EIOPA RFR Q1 2017'!T18,0.01+'EIOPA RFR Q1 2017'!T18,'EIOPA RFR Q1 2017'!T18*(0.01+VLOOKUP($B13,Int_Rate_Param,2,0))))</f>
        <v>0.01205</v>
      </c>
      <c r="U13" s="82" t="n">
        <f aca="false">IF($B13&gt;20,IF('EIOPA RFR Q1 2017'!U18*(0.01+VLOOKUP($B$27,Int_Rate_Param,2,0))&lt;0.01+'EIOPA RFR Q1 2017'!U18,0.01+'EIOPA RFR Q1 2017'!U18,'EIOPA RFR Q1 2017'!U18*(0.01+VLOOKUP($B$27,Int_Rate_Param,2,0))),IF('EIOPA RFR Q1 2017'!U18*(0.01+VLOOKUP($B13,Int_Rate_Param,2,0))&lt;0.01+'EIOPA RFR Q1 2017'!U18,0.01+'EIOPA RFR Q1 2017'!U18,'EIOPA RFR Q1 2017'!U18*(0.01+VLOOKUP($B13,Int_Rate_Param,2,0))))</f>
        <v>0.00673</v>
      </c>
      <c r="V13" s="82" t="n">
        <f aca="false">IF($B13&gt;20,IF('EIOPA RFR Q1 2017'!V18*(0.01+VLOOKUP($B$27,Int_Rate_Param,2,0))&lt;0.01+'EIOPA RFR Q1 2017'!V18,0.01+'EIOPA RFR Q1 2017'!V18,'EIOPA RFR Q1 2017'!V18*(0.01+VLOOKUP($B$27,Int_Rate_Param,2,0))),IF('EIOPA RFR Q1 2017'!V18*(0.01+VLOOKUP($B13,Int_Rate_Param,2,0))&lt;0.01+'EIOPA RFR Q1 2017'!V18,0.01+'EIOPA RFR Q1 2017'!V18,'EIOPA RFR Q1 2017'!V18*(0.01+VLOOKUP($B13,Int_Rate_Param,2,0))))</f>
        <v>0.01205</v>
      </c>
      <c r="W13" s="82" t="n">
        <f aca="false">IF($B13&gt;20,IF('EIOPA RFR Q1 2017'!W18*(0.01+VLOOKUP($B$27,Int_Rate_Param,2,0))&lt;0.01+'EIOPA RFR Q1 2017'!W18,0.01+'EIOPA RFR Q1 2017'!W18,'EIOPA RFR Q1 2017'!W18*(0.01+VLOOKUP($B$27,Int_Rate_Param,2,0))),IF('EIOPA RFR Q1 2017'!W18*(0.01+VLOOKUP($B13,Int_Rate_Param,2,0))&lt;0.01+'EIOPA RFR Q1 2017'!W18,0.01+'EIOPA RFR Q1 2017'!W18,'EIOPA RFR Q1 2017'!W18*(0.01+VLOOKUP($B13,Int_Rate_Param,2,0))))</f>
        <v>0.01205</v>
      </c>
      <c r="X13" s="82" t="n">
        <f aca="false">IF($B13&gt;20,IF('EIOPA RFR Q1 2017'!X18*(0.01+VLOOKUP($B$27,Int_Rate_Param,2,0))&lt;0.01+'EIOPA RFR Q1 2017'!X18,0.01+'EIOPA RFR Q1 2017'!X18,'EIOPA RFR Q1 2017'!X18*(0.01+VLOOKUP($B$27,Int_Rate_Param,2,0))),IF('EIOPA RFR Q1 2017'!X18*(0.01+VLOOKUP($B13,Int_Rate_Param,2,0))&lt;0.01+'EIOPA RFR Q1 2017'!X18,0.01+'EIOPA RFR Q1 2017'!X18,'EIOPA RFR Q1 2017'!X18*(0.01+VLOOKUP($B13,Int_Rate_Param,2,0))))</f>
        <v>0.01205</v>
      </c>
      <c r="Y13" s="82" t="n">
        <f aca="false">IF($B13&gt;20,IF('EIOPA RFR Q1 2017'!Y18*(0.01+VLOOKUP($B$27,Int_Rate_Param,2,0))&lt;0.01+'EIOPA RFR Q1 2017'!Y18,0.01+'EIOPA RFR Q1 2017'!Y18,'EIOPA RFR Q1 2017'!Y18*(0.01+VLOOKUP($B$27,Int_Rate_Param,2,0))),IF('EIOPA RFR Q1 2017'!Y18*(0.01+VLOOKUP($B13,Int_Rate_Param,2,0))&lt;0.01+'EIOPA RFR Q1 2017'!Y18,0.01+'EIOPA RFR Q1 2017'!Y18,'EIOPA RFR Q1 2017'!Y18*(0.01+VLOOKUP($B13,Int_Rate_Param,2,0))))</f>
        <v>0.01205</v>
      </c>
      <c r="Z13" s="82" t="n">
        <f aca="false">IF($B13&gt;20,IF('EIOPA RFR Q1 2017'!Z18*(0.01+VLOOKUP($B$27,Int_Rate_Param,2,0))&lt;0.01+'EIOPA RFR Q1 2017'!Z18,0.01+'EIOPA RFR Q1 2017'!Z18,'EIOPA RFR Q1 2017'!Z18*(0.01+VLOOKUP($B$27,Int_Rate_Param,2,0))),IF('EIOPA RFR Q1 2017'!Z18*(0.01+VLOOKUP($B13,Int_Rate_Param,2,0))&lt;0.01+'EIOPA RFR Q1 2017'!Z18,0.01+'EIOPA RFR Q1 2017'!Z18,'EIOPA RFR Q1 2017'!Z18*(0.01+VLOOKUP($B13,Int_Rate_Param,2,0))))</f>
        <v>0.02515</v>
      </c>
      <c r="AA13" s="82" t="n">
        <f aca="false">IF($B13&gt;20,IF('EIOPA RFR Q1 2017'!AA18*(0.01+VLOOKUP($B$27,Int_Rate_Param,2,0))&lt;0.01+'EIOPA RFR Q1 2017'!AA18,0.01+'EIOPA RFR Q1 2017'!AA18,'EIOPA RFR Q1 2017'!AA18*(0.01+VLOOKUP($B$27,Int_Rate_Param,2,0))),IF('EIOPA RFR Q1 2017'!AA18*(0.01+VLOOKUP($B13,Int_Rate_Param,2,0))&lt;0.01+'EIOPA RFR Q1 2017'!AA18,0.01+'EIOPA RFR Q1 2017'!AA18,'EIOPA RFR Q1 2017'!AA18*(0.01+VLOOKUP($B13,Int_Rate_Param,2,0))))</f>
        <v>0.03898</v>
      </c>
      <c r="AB13" s="82" t="n">
        <f aca="false">IF($B13&gt;20,IF('EIOPA RFR Q1 2017'!AB18*(0.01+VLOOKUP($B$27,Int_Rate_Param,2,0))&lt;0.01+'EIOPA RFR Q1 2017'!AB18,0.01+'EIOPA RFR Q1 2017'!AB18,'EIOPA RFR Q1 2017'!AB18*(0.01+VLOOKUP($B$27,Int_Rate_Param,2,0))),IF('EIOPA RFR Q1 2017'!AB18*(0.01+VLOOKUP($B13,Int_Rate_Param,2,0))&lt;0.01+'EIOPA RFR Q1 2017'!AB18,0.01+'EIOPA RFR Q1 2017'!AB18,'EIOPA RFR Q1 2017'!AB18*(0.01+VLOOKUP($B13,Int_Rate_Param,2,0))))</f>
        <v>0.01205</v>
      </c>
      <c r="AC13" s="82" t="n">
        <f aca="false">IF($B13&gt;20,IF('EIOPA RFR Q1 2017'!AC18*(0.01+VLOOKUP($B$27,Int_Rate_Param,2,0))&lt;0.01+'EIOPA RFR Q1 2017'!AC18,0.01+'EIOPA RFR Q1 2017'!AC18,'EIOPA RFR Q1 2017'!AC18*(0.01+VLOOKUP($B$27,Int_Rate_Param,2,0))),IF('EIOPA RFR Q1 2017'!AC18*(0.01+VLOOKUP($B13,Int_Rate_Param,2,0))&lt;0.01+'EIOPA RFR Q1 2017'!AC18,0.01+'EIOPA RFR Q1 2017'!AC18,'EIOPA RFR Q1 2017'!AC18*(0.01+VLOOKUP($B13,Int_Rate_Param,2,0))))</f>
        <v>0.04126</v>
      </c>
      <c r="AD13" s="82" t="n">
        <f aca="false">IF($B13&gt;20,IF('EIOPA RFR Q1 2017'!AD18*(0.01+VLOOKUP($B$27,Int_Rate_Param,2,0))&lt;0.01+'EIOPA RFR Q1 2017'!AD18,0.01+'EIOPA RFR Q1 2017'!AD18,'EIOPA RFR Q1 2017'!AD18*(0.01+VLOOKUP($B$27,Int_Rate_Param,2,0))),IF('EIOPA RFR Q1 2017'!AD18*(0.01+VLOOKUP($B13,Int_Rate_Param,2,0))&lt;0.01+'EIOPA RFR Q1 2017'!AD18,0.01+'EIOPA RFR Q1 2017'!AD18,'EIOPA RFR Q1 2017'!AD18*(0.01+VLOOKUP($B13,Int_Rate_Param,2,0))))</f>
        <v>0.09002</v>
      </c>
      <c r="AE13" s="82" t="n">
        <f aca="false">IF($B13&gt;20,IF('EIOPA RFR Q1 2017'!AE18*(0.01+VLOOKUP($B$27,Int_Rate_Param,2,0))&lt;0.01+'EIOPA RFR Q1 2017'!AE18,0.01+'EIOPA RFR Q1 2017'!AE18,'EIOPA RFR Q1 2017'!AE18*(0.01+VLOOKUP($B$27,Int_Rate_Param,2,0))),IF('EIOPA RFR Q1 2017'!AE18*(0.01+VLOOKUP($B13,Int_Rate_Param,2,0))&lt;0.01+'EIOPA RFR Q1 2017'!AE18,0.01+'EIOPA RFR Q1 2017'!AE18,'EIOPA RFR Q1 2017'!AE18*(0.01+VLOOKUP($B13,Int_Rate_Param,2,0))))</f>
        <v>0.01205</v>
      </c>
      <c r="AF13" s="82" t="n">
        <f aca="false">IF($B13&gt;20,IF('EIOPA RFR Q1 2017'!AF18*(0.01+VLOOKUP($B$27,Int_Rate_Param,2,0))&lt;0.01+'EIOPA RFR Q1 2017'!AF18,0.01+'EIOPA RFR Q1 2017'!AF18,'EIOPA RFR Q1 2017'!AF18*(0.01+VLOOKUP($B$27,Int_Rate_Param,2,0))),IF('EIOPA RFR Q1 2017'!AF18*(0.01+VLOOKUP($B13,Int_Rate_Param,2,0))&lt;0.01+'EIOPA RFR Q1 2017'!AF18,0.01+'EIOPA RFR Q1 2017'!AF18,'EIOPA RFR Q1 2017'!AF18*(0.01+VLOOKUP($B13,Int_Rate_Param,2,0))))</f>
        <v>0.01205</v>
      </c>
      <c r="AG13" s="82" t="n">
        <f aca="false">IF($B13&gt;20,IF('EIOPA RFR Q1 2017'!AG18*(0.01+VLOOKUP($B$27,Int_Rate_Param,2,0))&lt;0.01+'EIOPA RFR Q1 2017'!AG18,0.01+'EIOPA RFR Q1 2017'!AG18,'EIOPA RFR Q1 2017'!AG18*(0.01+VLOOKUP($B$27,Int_Rate_Param,2,0))),IF('EIOPA RFR Q1 2017'!AG18*(0.01+VLOOKUP($B13,Int_Rate_Param,2,0))&lt;0.01+'EIOPA RFR Q1 2017'!AG18,0.01+'EIOPA RFR Q1 2017'!AG18,'EIOPA RFR Q1 2017'!AG18*(0.01+VLOOKUP($B13,Int_Rate_Param,2,0))))</f>
        <v>0.01205</v>
      </c>
      <c r="AH13" s="82" t="n">
        <f aca="false">IF($B13&gt;20,IF('EIOPA RFR Q1 2017'!AH18*(0.01+VLOOKUP($B$27,Int_Rate_Param,2,0))&lt;0.01+'EIOPA RFR Q1 2017'!AH18,0.01+'EIOPA RFR Q1 2017'!AH18,'EIOPA RFR Q1 2017'!AH18*(0.01+VLOOKUP($B$27,Int_Rate_Param,2,0))),IF('EIOPA RFR Q1 2017'!AH18*(0.01+VLOOKUP($B13,Int_Rate_Param,2,0))&lt;0.01+'EIOPA RFR Q1 2017'!AH18,0.01+'EIOPA RFR Q1 2017'!AH18,'EIOPA RFR Q1 2017'!AH18*(0.01+VLOOKUP($B13,Int_Rate_Param,2,0))))</f>
        <v>0.01427</v>
      </c>
      <c r="AI13" s="82" t="n">
        <f aca="false">IF($B13&gt;20,IF('EIOPA RFR Q1 2017'!AI18*(0.01+VLOOKUP($B$27,Int_Rate_Param,2,0))&lt;0.01+'EIOPA RFR Q1 2017'!AI18,0.01+'EIOPA RFR Q1 2017'!AI18,'EIOPA RFR Q1 2017'!AI18*(0.01+VLOOKUP($B$27,Int_Rate_Param,2,0))),IF('EIOPA RFR Q1 2017'!AI18*(0.01+VLOOKUP($B13,Int_Rate_Param,2,0))&lt;0.01+'EIOPA RFR Q1 2017'!AI18,0.01+'EIOPA RFR Q1 2017'!AI18,'EIOPA RFR Q1 2017'!AI18*(0.01+VLOOKUP($B13,Int_Rate_Param,2,0))))</f>
        <v>0.00673</v>
      </c>
      <c r="AJ13" s="82" t="n">
        <f aca="false">IF($B13&gt;20,IF('EIOPA RFR Q1 2017'!AJ18*(0.01+VLOOKUP($B$27,Int_Rate_Param,2,0))&lt;0.01+'EIOPA RFR Q1 2017'!AJ18,0.01+'EIOPA RFR Q1 2017'!AJ18,'EIOPA RFR Q1 2017'!AJ18*(0.01+VLOOKUP($B$27,Int_Rate_Param,2,0))),IF('EIOPA RFR Q1 2017'!AJ18*(0.01+VLOOKUP($B13,Int_Rate_Param,2,0))&lt;0.01+'EIOPA RFR Q1 2017'!AJ18,0.01+'EIOPA RFR Q1 2017'!AJ18,'EIOPA RFR Q1 2017'!AJ18*(0.01+VLOOKUP($B13,Int_Rate_Param,2,0))))</f>
        <v>0.01762</v>
      </c>
      <c r="AK13" s="82" t="n">
        <f aca="false">IF($B13&gt;20,IF('EIOPA RFR Q1 2017'!AK18*(0.01+VLOOKUP($B$27,Int_Rate_Param,2,0))&lt;0.01+'EIOPA RFR Q1 2017'!AK18,0.01+'EIOPA RFR Q1 2017'!AK18,'EIOPA RFR Q1 2017'!AK18*(0.01+VLOOKUP($B$27,Int_Rate_Param,2,0))),IF('EIOPA RFR Q1 2017'!AK18*(0.01+VLOOKUP($B13,Int_Rate_Param,2,0))&lt;0.01+'EIOPA RFR Q1 2017'!AK18,0.01+'EIOPA RFR Q1 2017'!AK18,'EIOPA RFR Q1 2017'!AK18*(0.01+VLOOKUP($B13,Int_Rate_Param,2,0))))</f>
        <v>0.03486</v>
      </c>
      <c r="AL13" s="82" t="n">
        <f aca="false">IF($B13&gt;20,IF('EIOPA RFR Q1 2017'!AL18*(0.01+VLOOKUP($B$27,Int_Rate_Param,2,0))&lt;0.01+'EIOPA RFR Q1 2017'!AL18,0.01+'EIOPA RFR Q1 2017'!AL18,'EIOPA RFR Q1 2017'!AL18*(0.01+VLOOKUP($B$27,Int_Rate_Param,2,0))),IF('EIOPA RFR Q1 2017'!AL18*(0.01+VLOOKUP($B13,Int_Rate_Param,2,0))&lt;0.01+'EIOPA RFR Q1 2017'!AL18,0.01+'EIOPA RFR Q1 2017'!AL18,'EIOPA RFR Q1 2017'!AL18*(0.01+VLOOKUP($B13,Int_Rate_Param,2,0))))</f>
        <v>0.10335</v>
      </c>
      <c r="AM13" s="82" t="n">
        <f aca="false">IF($B13&gt;20,IF('EIOPA RFR Q1 2017'!AM18*(0.01+VLOOKUP($B$27,Int_Rate_Param,2,0))&lt;0.01+'EIOPA RFR Q1 2017'!AM18,0.01+'EIOPA RFR Q1 2017'!AM18,'EIOPA RFR Q1 2017'!AM18*(0.01+VLOOKUP($B$27,Int_Rate_Param,2,0))),IF('EIOPA RFR Q1 2017'!AM18*(0.01+VLOOKUP($B13,Int_Rate_Param,2,0))&lt;0.01+'EIOPA RFR Q1 2017'!AM18,0.01+'EIOPA RFR Q1 2017'!AM18,'EIOPA RFR Q1 2017'!AM18*(0.01+VLOOKUP($B13,Int_Rate_Param,2,0))))</f>
        <v>0.02358</v>
      </c>
      <c r="AN13" s="82" t="n">
        <f aca="false">IF($B13&gt;20,IF('EIOPA RFR Q1 2017'!AN18*(0.01+VLOOKUP($B$27,Int_Rate_Param,2,0))&lt;0.01+'EIOPA RFR Q1 2017'!AN18,0.01+'EIOPA RFR Q1 2017'!AN18,'EIOPA RFR Q1 2017'!AN18*(0.01+VLOOKUP($B$27,Int_Rate_Param,2,0))),IF('EIOPA RFR Q1 2017'!AN18*(0.01+VLOOKUP($B13,Int_Rate_Param,2,0))&lt;0.01+'EIOPA RFR Q1 2017'!AN18,0.01+'EIOPA RFR Q1 2017'!AN18,'EIOPA RFR Q1 2017'!AN18*(0.01+VLOOKUP($B13,Int_Rate_Param,2,0))))</f>
        <v>0.0452</v>
      </c>
      <c r="AO13" s="82" t="n">
        <f aca="false">IF($B13&gt;20,IF('EIOPA RFR Q1 2017'!AO18*(0.01+VLOOKUP($B$27,Int_Rate_Param,2,0))&lt;0.01+'EIOPA RFR Q1 2017'!AO18,0.01+'EIOPA RFR Q1 2017'!AO18,'EIOPA RFR Q1 2017'!AO18*(0.01+VLOOKUP($B$27,Int_Rate_Param,2,0))),IF('EIOPA RFR Q1 2017'!AO18*(0.01+VLOOKUP($B13,Int_Rate_Param,2,0))&lt;0.01+'EIOPA RFR Q1 2017'!AO18,0.01+'EIOPA RFR Q1 2017'!AO18,'EIOPA RFR Q1 2017'!AO18*(0.01+VLOOKUP($B13,Int_Rate_Param,2,0))))</f>
        <v>0.04788</v>
      </c>
      <c r="AP13" s="82" t="n">
        <f aca="false">IF($B13&gt;20,IF('EIOPA RFR Q1 2017'!AP18*(0.01+VLOOKUP($B$27,Int_Rate_Param,2,0))&lt;0.01+'EIOPA RFR Q1 2017'!AP18,0.01+'EIOPA RFR Q1 2017'!AP18,'EIOPA RFR Q1 2017'!AP18*(0.01+VLOOKUP($B$27,Int_Rate_Param,2,0))),IF('EIOPA RFR Q1 2017'!AP18*(0.01+VLOOKUP($B13,Int_Rate_Param,2,0))&lt;0.01+'EIOPA RFR Q1 2017'!AP18,0.01+'EIOPA RFR Q1 2017'!AP18,'EIOPA RFR Q1 2017'!AP18*(0.01+VLOOKUP($B13,Int_Rate_Param,2,0))))</f>
        <v>0.06838</v>
      </c>
      <c r="AQ13" s="82" t="n">
        <f aca="false">IF($B13&gt;20,IF('EIOPA RFR Q1 2017'!AQ18*(0.01+VLOOKUP($B$27,Int_Rate_Param,2,0))&lt;0.01+'EIOPA RFR Q1 2017'!AQ18,0.01+'EIOPA RFR Q1 2017'!AQ18,'EIOPA RFR Q1 2017'!AQ18*(0.01+VLOOKUP($B$27,Int_Rate_Param,2,0))),IF('EIOPA RFR Q1 2017'!AQ18*(0.01+VLOOKUP($B13,Int_Rate_Param,2,0))&lt;0.01+'EIOPA RFR Q1 2017'!AQ18,0.01+'EIOPA RFR Q1 2017'!AQ18,'EIOPA RFR Q1 2017'!AQ18*(0.01+VLOOKUP($B13,Int_Rate_Param,2,0))))</f>
        <v>0.02969</v>
      </c>
      <c r="AR13" s="82" t="n">
        <f aca="false">IF($B13&gt;20,IF('EIOPA RFR Q1 2017'!AR18*(0.01+VLOOKUP($B$27,Int_Rate_Param,2,0))&lt;0.01+'EIOPA RFR Q1 2017'!AR18,0.01+'EIOPA RFR Q1 2017'!AR18,'EIOPA RFR Q1 2017'!AR18*(0.01+VLOOKUP($B$27,Int_Rate_Param,2,0))),IF('EIOPA RFR Q1 2017'!AR18*(0.01+VLOOKUP($B13,Int_Rate_Param,2,0))&lt;0.01+'EIOPA RFR Q1 2017'!AR18,0.01+'EIOPA RFR Q1 2017'!AR18,'EIOPA RFR Q1 2017'!AR18*(0.01+VLOOKUP($B13,Int_Rate_Param,2,0))))</f>
        <v>0.07492</v>
      </c>
      <c r="AS13" s="82" t="n">
        <f aca="false">IF($B13&gt;20,IF('EIOPA RFR Q1 2017'!AS18*(0.01+VLOOKUP($B$27,Int_Rate_Param,2,0))&lt;0.01+'EIOPA RFR Q1 2017'!AS18,0.01+'EIOPA RFR Q1 2017'!AS18,'EIOPA RFR Q1 2017'!AS18*(0.01+VLOOKUP($B$27,Int_Rate_Param,2,0))),IF('EIOPA RFR Q1 2017'!AS18*(0.01+VLOOKUP($B13,Int_Rate_Param,2,0))&lt;0.01+'EIOPA RFR Q1 2017'!AS18,0.01+'EIOPA RFR Q1 2017'!AS18,'EIOPA RFR Q1 2017'!AS18*(0.01+VLOOKUP($B13,Int_Rate_Param,2,0))))</f>
        <v>0.01033</v>
      </c>
      <c r="AT13" s="82" t="n">
        <f aca="false">IF($B13&gt;20,IF('EIOPA RFR Q1 2017'!AT18*(0.01+VLOOKUP($B$27,Int_Rate_Param,2,0))&lt;0.01+'EIOPA RFR Q1 2017'!AT18,0.01+'EIOPA RFR Q1 2017'!AT18,'EIOPA RFR Q1 2017'!AT18*(0.01+VLOOKUP($B$27,Int_Rate_Param,2,0))),IF('EIOPA RFR Q1 2017'!AT18*(0.01+VLOOKUP($B13,Int_Rate_Param,2,0))&lt;0.01+'EIOPA RFR Q1 2017'!AT18,0.01+'EIOPA RFR Q1 2017'!AT18,'EIOPA RFR Q1 2017'!AT18*(0.01+VLOOKUP($B13,Int_Rate_Param,2,0))))</f>
        <v>0.04759</v>
      </c>
      <c r="AU13" s="82" t="n">
        <f aca="false">IF($B13&gt;20,IF('EIOPA RFR Q1 2017'!AU18*(0.01+VLOOKUP($B$27,Int_Rate_Param,2,0))&lt;0.01+'EIOPA RFR Q1 2017'!AU18,0.01+'EIOPA RFR Q1 2017'!AU18,'EIOPA RFR Q1 2017'!AU18*(0.01+VLOOKUP($B$27,Int_Rate_Param,2,0))),IF('EIOPA RFR Q1 2017'!AU18*(0.01+VLOOKUP($B13,Int_Rate_Param,2,0))&lt;0.01+'EIOPA RFR Q1 2017'!AU18,0.01+'EIOPA RFR Q1 2017'!AU18,'EIOPA RFR Q1 2017'!AU18*(0.01+VLOOKUP($B13,Int_Rate_Param,2,0))))</f>
        <v>0.08153</v>
      </c>
      <c r="AV13" s="82" t="n">
        <f aca="false">IF($B13&gt;20,IF('EIOPA RFR Q1 2017'!AV18*(0.01+VLOOKUP($B$27,Int_Rate_Param,2,0))&lt;0.01+'EIOPA RFR Q1 2017'!AV18,0.01+'EIOPA RFR Q1 2017'!AV18,'EIOPA RFR Q1 2017'!AV18*(0.01+VLOOKUP($B$27,Int_Rate_Param,2,0))),IF('EIOPA RFR Q1 2017'!AV18*(0.01+VLOOKUP($B13,Int_Rate_Param,2,0))&lt;0.01+'EIOPA RFR Q1 2017'!AV18,0.01+'EIOPA RFR Q1 2017'!AV18,'EIOPA RFR Q1 2017'!AV18*(0.01+VLOOKUP($B13,Int_Rate_Param,2,0))))</f>
        <v>0.03894</v>
      </c>
      <c r="AW13" s="82" t="n">
        <f aca="false">IF($B13&gt;20,IF('EIOPA RFR Q1 2017'!AW18*(0.01+VLOOKUP($B$27,Int_Rate_Param,2,0))&lt;0.01+'EIOPA RFR Q1 2017'!AW18,0.01+'EIOPA RFR Q1 2017'!AW18,'EIOPA RFR Q1 2017'!AW18*(0.01+VLOOKUP($B$27,Int_Rate_Param,2,0))),IF('EIOPA RFR Q1 2017'!AW18*(0.01+VLOOKUP($B13,Int_Rate_Param,2,0))&lt;0.01+'EIOPA RFR Q1 2017'!AW18,0.01+'EIOPA RFR Q1 2017'!AW18,'EIOPA RFR Q1 2017'!AW18*(0.01+VLOOKUP($B13,Int_Rate_Param,2,0))))</f>
        <v>0.03047</v>
      </c>
      <c r="AX13" s="82" t="n">
        <f aca="false">IF($B13&gt;20,IF('EIOPA RFR Q1 2017'!AX18*(0.01+VLOOKUP($B$27,Int_Rate_Param,2,0))&lt;0.01+'EIOPA RFR Q1 2017'!AX18,0.01+'EIOPA RFR Q1 2017'!AX18,'EIOPA RFR Q1 2017'!AX18*(0.01+VLOOKUP($B$27,Int_Rate_Param,2,0))),IF('EIOPA RFR Q1 2017'!AX18*(0.01+VLOOKUP($B13,Int_Rate_Param,2,0))&lt;0.01+'EIOPA RFR Q1 2017'!AX18,0.01+'EIOPA RFR Q1 2017'!AX18,'EIOPA RFR Q1 2017'!AX18*(0.01+VLOOKUP($B13,Int_Rate_Param,2,0))))</f>
        <v>0.08732</v>
      </c>
      <c r="AY13" s="82" t="n">
        <f aca="false">IF($B13&gt;20,IF('EIOPA RFR Q1 2017'!AY18*(0.01+VLOOKUP($B$27,Int_Rate_Param,2,0))&lt;0.01+'EIOPA RFR Q1 2017'!AY18,0.01+'EIOPA RFR Q1 2017'!AY18,'EIOPA RFR Q1 2017'!AY18*(0.01+VLOOKUP($B$27,Int_Rate_Param,2,0))),IF('EIOPA RFR Q1 2017'!AY18*(0.01+VLOOKUP($B13,Int_Rate_Param,2,0))&lt;0.01+'EIOPA RFR Q1 2017'!AY18,0.01+'EIOPA RFR Q1 2017'!AY18,'EIOPA RFR Q1 2017'!AY18*(0.01+VLOOKUP($B13,Int_Rate_Param,2,0))))</f>
        <v>0.02649</v>
      </c>
      <c r="AZ13" s="82" t="n">
        <f aca="false">IF($B13&gt;20,IF('EIOPA RFR Q1 2017'!AZ18*(0.01+VLOOKUP($B$27,Int_Rate_Param,2,0))&lt;0.01+'EIOPA RFR Q1 2017'!AZ18,0.01+'EIOPA RFR Q1 2017'!AZ18,'EIOPA RFR Q1 2017'!AZ18*(0.01+VLOOKUP($B$27,Int_Rate_Param,2,0))),IF('EIOPA RFR Q1 2017'!AZ18*(0.01+VLOOKUP($B13,Int_Rate_Param,2,0))&lt;0.01+'EIOPA RFR Q1 2017'!AZ18,0.01+'EIOPA RFR Q1 2017'!AZ18,'EIOPA RFR Q1 2017'!AZ18*(0.01+VLOOKUP($B13,Int_Rate_Param,2,0))))</f>
        <v>0.01865</v>
      </c>
      <c r="BA13" s="82" t="n">
        <f aca="false">IF($B13&gt;20,IF('EIOPA RFR Q1 2017'!BA18*(0.01+VLOOKUP($B$27,Int_Rate_Param,2,0))&lt;0.01+'EIOPA RFR Q1 2017'!BA18,0.01+'EIOPA RFR Q1 2017'!BA18,'EIOPA RFR Q1 2017'!BA18*(0.01+VLOOKUP($B$27,Int_Rate_Param,2,0))),IF('EIOPA RFR Q1 2017'!BA18*(0.01+VLOOKUP($B13,Int_Rate_Param,2,0))&lt;0.01+'EIOPA RFR Q1 2017'!BA18,0.01+'EIOPA RFR Q1 2017'!BA18,'EIOPA RFR Q1 2017'!BA18*(0.01+VLOOKUP($B13,Int_Rate_Param,2,0))))</f>
        <v>0.03218</v>
      </c>
      <c r="BB13" s="82" t="n">
        <f aca="false">IF($B13&gt;20,IF('EIOPA RFR Q1 2017'!BB18*(0.01+VLOOKUP($B$27,Int_Rate_Param,2,0))&lt;0.01+'EIOPA RFR Q1 2017'!BB18,0.01+'EIOPA RFR Q1 2017'!BB18,'EIOPA RFR Q1 2017'!BB18*(0.01+VLOOKUP($B$27,Int_Rate_Param,2,0))),IF('EIOPA RFR Q1 2017'!BB18*(0.01+VLOOKUP($B13,Int_Rate_Param,2,0))&lt;0.01+'EIOPA RFR Q1 2017'!BB18,0.01+'EIOPA RFR Q1 2017'!BB18,'EIOPA RFR Q1 2017'!BB18*(0.01+VLOOKUP($B13,Int_Rate_Param,2,0))))</f>
        <v>0.12299</v>
      </c>
      <c r="BC13" s="82" t="n">
        <f aca="false">IF($B13&gt;20,IF('EIOPA RFR Q1 2017'!BC18*(0.01+VLOOKUP($B$27,Int_Rate_Param,2,0))&lt;0.01+'EIOPA RFR Q1 2017'!BC18,0.01+'EIOPA RFR Q1 2017'!BC18,'EIOPA RFR Q1 2017'!BC18*(0.01+VLOOKUP($B$27,Int_Rate_Param,2,0))),IF('EIOPA RFR Q1 2017'!BC18*(0.01+VLOOKUP($B13,Int_Rate_Param,2,0))&lt;0.01+'EIOPA RFR Q1 2017'!BC18,0.01+'EIOPA RFR Q1 2017'!BC18,'EIOPA RFR Q1 2017'!BC18*(0.01+VLOOKUP($B13,Int_Rate_Param,2,0))))</f>
        <v>0.03006</v>
      </c>
    </row>
    <row r="14" customFormat="false" ht="15" hidden="false" customHeight="false" outlineLevel="0" collapsed="false">
      <c r="A14" s="0" t="n">
        <f aca="false">A13+1</f>
        <v>9</v>
      </c>
      <c r="B14" s="81" t="n">
        <v>7</v>
      </c>
      <c r="C14" s="82" t="n">
        <f aca="false">IF($B14&gt;20,IF('EIOPA RFR Q1 2017'!C19*(0.01+VLOOKUP($B$27,Int_Rate_Param,2,0))&lt;0.01+'EIOPA RFR Q1 2017'!C19,0.01+'EIOPA RFR Q1 2017'!C19,'EIOPA RFR Q1 2017'!C19*(0.01+VLOOKUP($B$27,Int_Rate_Param,2,0))),IF('EIOPA RFR Q1 2017'!C19*(0.01+VLOOKUP($B14,Int_Rate_Param,2,0))&lt;0.01+'EIOPA RFR Q1 2017'!C19,0.01+'EIOPA RFR Q1 2017'!C19,'EIOPA RFR Q1 2017'!C19*(0.01+VLOOKUP($B14,Int_Rate_Param,2,0))))</f>
        <v>0.01328</v>
      </c>
      <c r="D14" s="82" t="n">
        <f aca="false">IF($B14&gt;20,IF('EIOPA RFR Q1 2017'!D19*(0.01+VLOOKUP($B$27,Int_Rate_Param,2,0))&lt;0.01+'EIOPA RFR Q1 2017'!D19,0.01+'EIOPA RFR Q1 2017'!D19,'EIOPA RFR Q1 2017'!D19*(0.01+VLOOKUP($B$27,Int_Rate_Param,2,0))),IF('EIOPA RFR Q1 2017'!D19*(0.01+VLOOKUP($B14,Int_Rate_Param,2,0))&lt;0.01+'EIOPA RFR Q1 2017'!D19,0.01+'EIOPA RFR Q1 2017'!D19,'EIOPA RFR Q1 2017'!D19*(0.01+VLOOKUP($B14,Int_Rate_Param,2,0))))</f>
        <v>0.01328</v>
      </c>
      <c r="E14" s="82" t="n">
        <f aca="false">IF($B14&gt;20,IF('EIOPA RFR Q1 2017'!E19*(0.01+VLOOKUP($B$27,Int_Rate_Param,2,0))&lt;0.01+'EIOPA RFR Q1 2017'!E19,0.01+'EIOPA RFR Q1 2017'!E19,'EIOPA RFR Q1 2017'!E19*(0.01+VLOOKUP($B$27,Int_Rate_Param,2,0))),IF('EIOPA RFR Q1 2017'!E19*(0.01+VLOOKUP($B14,Int_Rate_Param,2,0))&lt;0.01+'EIOPA RFR Q1 2017'!E19,0.01+'EIOPA RFR Q1 2017'!E19,'EIOPA RFR Q1 2017'!E19*(0.01+VLOOKUP($B14,Int_Rate_Param,2,0))))</f>
        <v>0.01328</v>
      </c>
      <c r="F14" s="82" t="n">
        <f aca="false">IF($B14&gt;20,IF('EIOPA RFR Q1 2017'!F19*(0.01+VLOOKUP($B$27,Int_Rate_Param,2,0))&lt;0.01+'EIOPA RFR Q1 2017'!F19,0.01+'EIOPA RFR Q1 2017'!F19,'EIOPA RFR Q1 2017'!F19*(0.01+VLOOKUP($B$27,Int_Rate_Param,2,0))),IF('EIOPA RFR Q1 2017'!F19*(0.01+VLOOKUP($B14,Int_Rate_Param,2,0))&lt;0.01+'EIOPA RFR Q1 2017'!F19,0.01+'EIOPA RFR Q1 2017'!F19,'EIOPA RFR Q1 2017'!F19*(0.01+VLOOKUP($B14,Int_Rate_Param,2,0))))</f>
        <v>0.01278</v>
      </c>
      <c r="G14" s="82" t="n">
        <f aca="false">IF($B14&gt;20,IF('EIOPA RFR Q1 2017'!G19*(0.01+VLOOKUP($B$27,Int_Rate_Param,2,0))&lt;0.01+'EIOPA RFR Q1 2017'!G19,0.01+'EIOPA RFR Q1 2017'!G19,'EIOPA RFR Q1 2017'!G19*(0.01+VLOOKUP($B$27,Int_Rate_Param,2,0))),IF('EIOPA RFR Q1 2017'!G19*(0.01+VLOOKUP($B14,Int_Rate_Param,2,0))&lt;0.01+'EIOPA RFR Q1 2017'!G19,0.01+'EIOPA RFR Q1 2017'!G19,'EIOPA RFR Q1 2017'!G19*(0.01+VLOOKUP($B14,Int_Rate_Param,2,0))))</f>
        <v>0.03631</v>
      </c>
      <c r="H14" s="82" t="n">
        <f aca="false">IF($B14&gt;20,IF('EIOPA RFR Q1 2017'!H19*(0.01+VLOOKUP($B$27,Int_Rate_Param,2,0))&lt;0.01+'EIOPA RFR Q1 2017'!H19,0.01+'EIOPA RFR Q1 2017'!H19,'EIOPA RFR Q1 2017'!H19*(0.01+VLOOKUP($B$27,Int_Rate_Param,2,0))),IF('EIOPA RFR Q1 2017'!H19*(0.01+VLOOKUP($B14,Int_Rate_Param,2,0))&lt;0.01+'EIOPA RFR Q1 2017'!H19,0.01+'EIOPA RFR Q1 2017'!H19,'EIOPA RFR Q1 2017'!H19*(0.01+VLOOKUP($B14,Int_Rate_Param,2,0))))</f>
        <v>0.01328</v>
      </c>
      <c r="I14" s="82" t="n">
        <f aca="false">IF($B14&gt;20,IF('EIOPA RFR Q1 2017'!I19*(0.01+VLOOKUP($B$27,Int_Rate_Param,2,0))&lt;0.01+'EIOPA RFR Q1 2017'!I19,0.01+'EIOPA RFR Q1 2017'!I19,'EIOPA RFR Q1 2017'!I19*(0.01+VLOOKUP($B$27,Int_Rate_Param,2,0))),IF('EIOPA RFR Q1 2017'!I19*(0.01+VLOOKUP($B14,Int_Rate_Param,2,0))&lt;0.01+'EIOPA RFR Q1 2017'!I19,0.01+'EIOPA RFR Q1 2017'!I19,'EIOPA RFR Q1 2017'!I19*(0.01+VLOOKUP($B14,Int_Rate_Param,2,0))))</f>
        <v>0.01749</v>
      </c>
      <c r="J14" s="82" t="n">
        <f aca="false">IF($B14&gt;20,IF('EIOPA RFR Q1 2017'!J19*(0.01+VLOOKUP($B$27,Int_Rate_Param,2,0))&lt;0.01+'EIOPA RFR Q1 2017'!J19,0.01+'EIOPA RFR Q1 2017'!J19,'EIOPA RFR Q1 2017'!J19*(0.01+VLOOKUP($B$27,Int_Rate_Param,2,0))),IF('EIOPA RFR Q1 2017'!J19*(0.01+VLOOKUP($B14,Int_Rate_Param,2,0))&lt;0.01+'EIOPA RFR Q1 2017'!J19,0.01+'EIOPA RFR Q1 2017'!J19,'EIOPA RFR Q1 2017'!J19*(0.01+VLOOKUP($B14,Int_Rate_Param,2,0))))</f>
        <v>0.01318</v>
      </c>
      <c r="K14" s="82" t="n">
        <f aca="false">IF($B14&gt;20,IF('EIOPA RFR Q1 2017'!K19*(0.01+VLOOKUP($B$27,Int_Rate_Param,2,0))&lt;0.01+'EIOPA RFR Q1 2017'!K19,0.01+'EIOPA RFR Q1 2017'!K19,'EIOPA RFR Q1 2017'!K19*(0.01+VLOOKUP($B$27,Int_Rate_Param,2,0))),IF('EIOPA RFR Q1 2017'!K19*(0.01+VLOOKUP($B14,Int_Rate_Param,2,0))&lt;0.01+'EIOPA RFR Q1 2017'!K19,0.01+'EIOPA RFR Q1 2017'!K19,'EIOPA RFR Q1 2017'!K19*(0.01+VLOOKUP($B14,Int_Rate_Param,2,0))))</f>
        <v>0.01328</v>
      </c>
      <c r="L14" s="82" t="n">
        <f aca="false">IF($B14&gt;20,IF('EIOPA RFR Q1 2017'!L19*(0.01+VLOOKUP($B$27,Int_Rate_Param,2,0))&lt;0.01+'EIOPA RFR Q1 2017'!L19,0.01+'EIOPA RFR Q1 2017'!L19,'EIOPA RFR Q1 2017'!L19*(0.01+VLOOKUP($B$27,Int_Rate_Param,2,0))),IF('EIOPA RFR Q1 2017'!L19*(0.01+VLOOKUP($B14,Int_Rate_Param,2,0))&lt;0.01+'EIOPA RFR Q1 2017'!L19,0.01+'EIOPA RFR Q1 2017'!L19,'EIOPA RFR Q1 2017'!L19*(0.01+VLOOKUP($B14,Int_Rate_Param,2,0))))</f>
        <v>0.01328</v>
      </c>
      <c r="M14" s="82" t="n">
        <f aca="false">IF($B14&gt;20,IF('EIOPA RFR Q1 2017'!M19*(0.01+VLOOKUP($B$27,Int_Rate_Param,2,0))&lt;0.01+'EIOPA RFR Q1 2017'!M19,0.01+'EIOPA RFR Q1 2017'!M19,'EIOPA RFR Q1 2017'!M19*(0.01+VLOOKUP($B$27,Int_Rate_Param,2,0))),IF('EIOPA RFR Q1 2017'!M19*(0.01+VLOOKUP($B14,Int_Rate_Param,2,0))&lt;0.01+'EIOPA RFR Q1 2017'!M19,0.01+'EIOPA RFR Q1 2017'!M19,'EIOPA RFR Q1 2017'!M19*(0.01+VLOOKUP($B14,Int_Rate_Param,2,0))))</f>
        <v>0.01328</v>
      </c>
      <c r="N14" s="82" t="n">
        <f aca="false">IF($B14&gt;20,IF('EIOPA RFR Q1 2017'!N19*(0.01+VLOOKUP($B$27,Int_Rate_Param,2,0))&lt;0.01+'EIOPA RFR Q1 2017'!N19,0.01+'EIOPA RFR Q1 2017'!N19,'EIOPA RFR Q1 2017'!N19*(0.01+VLOOKUP($B$27,Int_Rate_Param,2,0))),IF('EIOPA RFR Q1 2017'!N19*(0.01+VLOOKUP($B14,Int_Rate_Param,2,0))&lt;0.01+'EIOPA RFR Q1 2017'!N19,0.01+'EIOPA RFR Q1 2017'!N19,'EIOPA RFR Q1 2017'!N19*(0.01+VLOOKUP($B14,Int_Rate_Param,2,0))))</f>
        <v>0.01328</v>
      </c>
      <c r="O14" s="82" t="n">
        <f aca="false">IF($B14&gt;20,IF('EIOPA RFR Q1 2017'!O19*(0.01+VLOOKUP($B$27,Int_Rate_Param,2,0))&lt;0.01+'EIOPA RFR Q1 2017'!O19,0.01+'EIOPA RFR Q1 2017'!O19,'EIOPA RFR Q1 2017'!O19*(0.01+VLOOKUP($B$27,Int_Rate_Param,2,0))),IF('EIOPA RFR Q1 2017'!O19*(0.01+VLOOKUP($B14,Int_Rate_Param,2,0))&lt;0.01+'EIOPA RFR Q1 2017'!O19,0.01+'EIOPA RFR Q1 2017'!O19,'EIOPA RFR Q1 2017'!O19*(0.01+VLOOKUP($B14,Int_Rate_Param,2,0))))</f>
        <v>0.01328</v>
      </c>
      <c r="P14" s="82" t="n">
        <f aca="false">IF($B14&gt;20,IF('EIOPA RFR Q1 2017'!P19*(0.01+VLOOKUP($B$27,Int_Rate_Param,2,0))&lt;0.01+'EIOPA RFR Q1 2017'!P19,0.01+'EIOPA RFR Q1 2017'!P19,'EIOPA RFR Q1 2017'!P19*(0.01+VLOOKUP($B$27,Int_Rate_Param,2,0))),IF('EIOPA RFR Q1 2017'!P19*(0.01+VLOOKUP($B14,Int_Rate_Param,2,0))&lt;0.01+'EIOPA RFR Q1 2017'!P19,0.01+'EIOPA RFR Q1 2017'!P19,'EIOPA RFR Q1 2017'!P19*(0.01+VLOOKUP($B14,Int_Rate_Param,2,0))))</f>
        <v>0.03561</v>
      </c>
      <c r="Q14" s="82" t="n">
        <f aca="false">IF($B14&gt;20,IF('EIOPA RFR Q1 2017'!Q19*(0.01+VLOOKUP($B$27,Int_Rate_Param,2,0))&lt;0.01+'EIOPA RFR Q1 2017'!Q19,0.01+'EIOPA RFR Q1 2017'!Q19,'EIOPA RFR Q1 2017'!Q19*(0.01+VLOOKUP($B$27,Int_Rate_Param,2,0))),IF('EIOPA RFR Q1 2017'!Q19*(0.01+VLOOKUP($B14,Int_Rate_Param,2,0))&lt;0.01+'EIOPA RFR Q1 2017'!Q19,0.01+'EIOPA RFR Q1 2017'!Q19,'EIOPA RFR Q1 2017'!Q19*(0.01+VLOOKUP($B14,Int_Rate_Param,2,0))))</f>
        <v>0.05774</v>
      </c>
      <c r="R14" s="82" t="n">
        <f aca="false">IF($B14&gt;20,IF('EIOPA RFR Q1 2017'!R19*(0.01+VLOOKUP($B$27,Int_Rate_Param,2,0))&lt;0.01+'EIOPA RFR Q1 2017'!R19,0.01+'EIOPA RFR Q1 2017'!R19,'EIOPA RFR Q1 2017'!R19*(0.01+VLOOKUP($B$27,Int_Rate_Param,2,0))),IF('EIOPA RFR Q1 2017'!R19*(0.01+VLOOKUP($B14,Int_Rate_Param,2,0))&lt;0.01+'EIOPA RFR Q1 2017'!R19,0.01+'EIOPA RFR Q1 2017'!R19,'EIOPA RFR Q1 2017'!R19*(0.01+VLOOKUP($B14,Int_Rate_Param,2,0))))</f>
        <v>0.01328</v>
      </c>
      <c r="S14" s="82" t="n">
        <f aca="false">IF($B14&gt;20,IF('EIOPA RFR Q1 2017'!S19*(0.01+VLOOKUP($B$27,Int_Rate_Param,2,0))&lt;0.01+'EIOPA RFR Q1 2017'!S19,0.01+'EIOPA RFR Q1 2017'!S19,'EIOPA RFR Q1 2017'!S19*(0.01+VLOOKUP($B$27,Int_Rate_Param,2,0))),IF('EIOPA RFR Q1 2017'!S19*(0.01+VLOOKUP($B14,Int_Rate_Param,2,0))&lt;0.01+'EIOPA RFR Q1 2017'!S19,0.01+'EIOPA RFR Q1 2017'!S19,'EIOPA RFR Q1 2017'!S19*(0.01+VLOOKUP($B14,Int_Rate_Param,2,0))))</f>
        <v>0.01328</v>
      </c>
      <c r="T14" s="82" t="n">
        <f aca="false">IF($B14&gt;20,IF('EIOPA RFR Q1 2017'!T19*(0.01+VLOOKUP($B$27,Int_Rate_Param,2,0))&lt;0.01+'EIOPA RFR Q1 2017'!T19,0.01+'EIOPA RFR Q1 2017'!T19,'EIOPA RFR Q1 2017'!T19*(0.01+VLOOKUP($B$27,Int_Rate_Param,2,0))),IF('EIOPA RFR Q1 2017'!T19*(0.01+VLOOKUP($B14,Int_Rate_Param,2,0))&lt;0.01+'EIOPA RFR Q1 2017'!T19,0.01+'EIOPA RFR Q1 2017'!T19,'EIOPA RFR Q1 2017'!T19*(0.01+VLOOKUP($B14,Int_Rate_Param,2,0))))</f>
        <v>0.01328</v>
      </c>
      <c r="U14" s="82" t="n">
        <f aca="false">IF($B14&gt;20,IF('EIOPA RFR Q1 2017'!U19*(0.01+VLOOKUP($B$27,Int_Rate_Param,2,0))&lt;0.01+'EIOPA RFR Q1 2017'!U19,0.01+'EIOPA RFR Q1 2017'!U19,'EIOPA RFR Q1 2017'!U19*(0.01+VLOOKUP($B$27,Int_Rate_Param,2,0))),IF('EIOPA RFR Q1 2017'!U19*(0.01+VLOOKUP($B14,Int_Rate_Param,2,0))&lt;0.01+'EIOPA RFR Q1 2017'!U19,0.01+'EIOPA RFR Q1 2017'!U19,'EIOPA RFR Q1 2017'!U19*(0.01+VLOOKUP($B14,Int_Rate_Param,2,0))))</f>
        <v>0.00782</v>
      </c>
      <c r="V14" s="82" t="n">
        <f aca="false">IF($B14&gt;20,IF('EIOPA RFR Q1 2017'!V19*(0.01+VLOOKUP($B$27,Int_Rate_Param,2,0))&lt;0.01+'EIOPA RFR Q1 2017'!V19,0.01+'EIOPA RFR Q1 2017'!V19,'EIOPA RFR Q1 2017'!V19*(0.01+VLOOKUP($B$27,Int_Rate_Param,2,0))),IF('EIOPA RFR Q1 2017'!V19*(0.01+VLOOKUP($B14,Int_Rate_Param,2,0))&lt;0.01+'EIOPA RFR Q1 2017'!V19,0.01+'EIOPA RFR Q1 2017'!V19,'EIOPA RFR Q1 2017'!V19*(0.01+VLOOKUP($B14,Int_Rate_Param,2,0))))</f>
        <v>0.01328</v>
      </c>
      <c r="W14" s="82" t="n">
        <f aca="false">IF($B14&gt;20,IF('EIOPA RFR Q1 2017'!W19*(0.01+VLOOKUP($B$27,Int_Rate_Param,2,0))&lt;0.01+'EIOPA RFR Q1 2017'!W19,0.01+'EIOPA RFR Q1 2017'!W19,'EIOPA RFR Q1 2017'!W19*(0.01+VLOOKUP($B$27,Int_Rate_Param,2,0))),IF('EIOPA RFR Q1 2017'!W19*(0.01+VLOOKUP($B14,Int_Rate_Param,2,0))&lt;0.01+'EIOPA RFR Q1 2017'!W19,0.01+'EIOPA RFR Q1 2017'!W19,'EIOPA RFR Q1 2017'!W19*(0.01+VLOOKUP($B14,Int_Rate_Param,2,0))))</f>
        <v>0.01328</v>
      </c>
      <c r="X14" s="82" t="n">
        <f aca="false">IF($B14&gt;20,IF('EIOPA RFR Q1 2017'!X19*(0.01+VLOOKUP($B$27,Int_Rate_Param,2,0))&lt;0.01+'EIOPA RFR Q1 2017'!X19,0.01+'EIOPA RFR Q1 2017'!X19,'EIOPA RFR Q1 2017'!X19*(0.01+VLOOKUP($B$27,Int_Rate_Param,2,0))),IF('EIOPA RFR Q1 2017'!X19*(0.01+VLOOKUP($B14,Int_Rate_Param,2,0))&lt;0.01+'EIOPA RFR Q1 2017'!X19,0.01+'EIOPA RFR Q1 2017'!X19,'EIOPA RFR Q1 2017'!X19*(0.01+VLOOKUP($B14,Int_Rate_Param,2,0))))</f>
        <v>0.01328</v>
      </c>
      <c r="Y14" s="82" t="n">
        <f aca="false">IF($B14&gt;20,IF('EIOPA RFR Q1 2017'!Y19*(0.01+VLOOKUP($B$27,Int_Rate_Param,2,0))&lt;0.01+'EIOPA RFR Q1 2017'!Y19,0.01+'EIOPA RFR Q1 2017'!Y19,'EIOPA RFR Q1 2017'!Y19*(0.01+VLOOKUP($B$27,Int_Rate_Param,2,0))),IF('EIOPA RFR Q1 2017'!Y19*(0.01+VLOOKUP($B14,Int_Rate_Param,2,0))&lt;0.01+'EIOPA RFR Q1 2017'!Y19,0.01+'EIOPA RFR Q1 2017'!Y19,'EIOPA RFR Q1 2017'!Y19*(0.01+VLOOKUP($B14,Int_Rate_Param,2,0))))</f>
        <v>0.01328</v>
      </c>
      <c r="Z14" s="82" t="n">
        <f aca="false">IF($B14&gt;20,IF('EIOPA RFR Q1 2017'!Z19*(0.01+VLOOKUP($B$27,Int_Rate_Param,2,0))&lt;0.01+'EIOPA RFR Q1 2017'!Z19,0.01+'EIOPA RFR Q1 2017'!Z19,'EIOPA RFR Q1 2017'!Z19*(0.01+VLOOKUP($B$27,Int_Rate_Param,2,0))),IF('EIOPA RFR Q1 2017'!Z19*(0.01+VLOOKUP($B14,Int_Rate_Param,2,0))&lt;0.01+'EIOPA RFR Q1 2017'!Z19,0.01+'EIOPA RFR Q1 2017'!Z19,'EIOPA RFR Q1 2017'!Z19*(0.01+VLOOKUP($B14,Int_Rate_Param,2,0))))</f>
        <v>0.02619</v>
      </c>
      <c r="AA14" s="82" t="n">
        <f aca="false">IF($B14&gt;20,IF('EIOPA RFR Q1 2017'!AA19*(0.01+VLOOKUP($B$27,Int_Rate_Param,2,0))&lt;0.01+'EIOPA RFR Q1 2017'!AA19,0.01+'EIOPA RFR Q1 2017'!AA19,'EIOPA RFR Q1 2017'!AA19*(0.01+VLOOKUP($B$27,Int_Rate_Param,2,0))),IF('EIOPA RFR Q1 2017'!AA19*(0.01+VLOOKUP($B14,Int_Rate_Param,2,0))&lt;0.01+'EIOPA RFR Q1 2017'!AA19,0.01+'EIOPA RFR Q1 2017'!AA19,'EIOPA RFR Q1 2017'!AA19*(0.01+VLOOKUP($B14,Int_Rate_Param,2,0))))</f>
        <v>0.04013</v>
      </c>
      <c r="AB14" s="82" t="n">
        <f aca="false">IF($B14&gt;20,IF('EIOPA RFR Q1 2017'!AB19*(0.01+VLOOKUP($B$27,Int_Rate_Param,2,0))&lt;0.01+'EIOPA RFR Q1 2017'!AB19,0.01+'EIOPA RFR Q1 2017'!AB19,'EIOPA RFR Q1 2017'!AB19*(0.01+VLOOKUP($B$27,Int_Rate_Param,2,0))),IF('EIOPA RFR Q1 2017'!AB19*(0.01+VLOOKUP($B14,Int_Rate_Param,2,0))&lt;0.01+'EIOPA RFR Q1 2017'!AB19,0.01+'EIOPA RFR Q1 2017'!AB19,'EIOPA RFR Q1 2017'!AB19*(0.01+VLOOKUP($B14,Int_Rate_Param,2,0))))</f>
        <v>0.01328</v>
      </c>
      <c r="AC14" s="82" t="n">
        <f aca="false">IF($B14&gt;20,IF('EIOPA RFR Q1 2017'!AC19*(0.01+VLOOKUP($B$27,Int_Rate_Param,2,0))&lt;0.01+'EIOPA RFR Q1 2017'!AC19,0.01+'EIOPA RFR Q1 2017'!AC19,'EIOPA RFR Q1 2017'!AC19*(0.01+VLOOKUP($B$27,Int_Rate_Param,2,0))),IF('EIOPA RFR Q1 2017'!AC19*(0.01+VLOOKUP($B14,Int_Rate_Param,2,0))&lt;0.01+'EIOPA RFR Q1 2017'!AC19,0.01+'EIOPA RFR Q1 2017'!AC19,'EIOPA RFR Q1 2017'!AC19*(0.01+VLOOKUP($B14,Int_Rate_Param,2,0))))</f>
        <v>0.0439</v>
      </c>
      <c r="AD14" s="82" t="n">
        <f aca="false">IF($B14&gt;20,IF('EIOPA RFR Q1 2017'!AD19*(0.01+VLOOKUP($B$27,Int_Rate_Param,2,0))&lt;0.01+'EIOPA RFR Q1 2017'!AD19,0.01+'EIOPA RFR Q1 2017'!AD19,'EIOPA RFR Q1 2017'!AD19*(0.01+VLOOKUP($B$27,Int_Rate_Param,2,0))),IF('EIOPA RFR Q1 2017'!AD19*(0.01+VLOOKUP($B14,Int_Rate_Param,2,0))&lt;0.01+'EIOPA RFR Q1 2017'!AD19,0.01+'EIOPA RFR Q1 2017'!AD19,'EIOPA RFR Q1 2017'!AD19*(0.01+VLOOKUP($B14,Int_Rate_Param,2,0))))</f>
        <v>0.08906</v>
      </c>
      <c r="AE14" s="82" t="n">
        <f aca="false">IF($B14&gt;20,IF('EIOPA RFR Q1 2017'!AE19*(0.01+VLOOKUP($B$27,Int_Rate_Param,2,0))&lt;0.01+'EIOPA RFR Q1 2017'!AE19,0.01+'EIOPA RFR Q1 2017'!AE19,'EIOPA RFR Q1 2017'!AE19*(0.01+VLOOKUP($B$27,Int_Rate_Param,2,0))),IF('EIOPA RFR Q1 2017'!AE19*(0.01+VLOOKUP($B14,Int_Rate_Param,2,0))&lt;0.01+'EIOPA RFR Q1 2017'!AE19,0.01+'EIOPA RFR Q1 2017'!AE19,'EIOPA RFR Q1 2017'!AE19*(0.01+VLOOKUP($B14,Int_Rate_Param,2,0))))</f>
        <v>0.01328</v>
      </c>
      <c r="AF14" s="82" t="n">
        <f aca="false">IF($B14&gt;20,IF('EIOPA RFR Q1 2017'!AF19*(0.01+VLOOKUP($B$27,Int_Rate_Param,2,0))&lt;0.01+'EIOPA RFR Q1 2017'!AF19,0.01+'EIOPA RFR Q1 2017'!AF19,'EIOPA RFR Q1 2017'!AF19*(0.01+VLOOKUP($B$27,Int_Rate_Param,2,0))),IF('EIOPA RFR Q1 2017'!AF19*(0.01+VLOOKUP($B14,Int_Rate_Param,2,0))&lt;0.01+'EIOPA RFR Q1 2017'!AF19,0.01+'EIOPA RFR Q1 2017'!AF19,'EIOPA RFR Q1 2017'!AF19*(0.01+VLOOKUP($B14,Int_Rate_Param,2,0))))</f>
        <v>0.01328</v>
      </c>
      <c r="AG14" s="82" t="n">
        <f aca="false">IF($B14&gt;20,IF('EIOPA RFR Q1 2017'!AG19*(0.01+VLOOKUP($B$27,Int_Rate_Param,2,0))&lt;0.01+'EIOPA RFR Q1 2017'!AG19,0.01+'EIOPA RFR Q1 2017'!AG19,'EIOPA RFR Q1 2017'!AG19*(0.01+VLOOKUP($B$27,Int_Rate_Param,2,0))),IF('EIOPA RFR Q1 2017'!AG19*(0.01+VLOOKUP($B14,Int_Rate_Param,2,0))&lt;0.01+'EIOPA RFR Q1 2017'!AG19,0.01+'EIOPA RFR Q1 2017'!AG19,'EIOPA RFR Q1 2017'!AG19*(0.01+VLOOKUP($B14,Int_Rate_Param,2,0))))</f>
        <v>0.01328</v>
      </c>
      <c r="AH14" s="82" t="n">
        <f aca="false">IF($B14&gt;20,IF('EIOPA RFR Q1 2017'!AH19*(0.01+VLOOKUP($B$27,Int_Rate_Param,2,0))&lt;0.01+'EIOPA RFR Q1 2017'!AH19,0.01+'EIOPA RFR Q1 2017'!AH19,'EIOPA RFR Q1 2017'!AH19*(0.01+VLOOKUP($B$27,Int_Rate_Param,2,0))),IF('EIOPA RFR Q1 2017'!AH19*(0.01+VLOOKUP($B14,Int_Rate_Param,2,0))&lt;0.01+'EIOPA RFR Q1 2017'!AH19,0.01+'EIOPA RFR Q1 2017'!AH19,'EIOPA RFR Q1 2017'!AH19*(0.01+VLOOKUP($B14,Int_Rate_Param,2,0))))</f>
        <v>0.0161</v>
      </c>
      <c r="AI14" s="82" t="n">
        <f aca="false">IF($B14&gt;20,IF('EIOPA RFR Q1 2017'!AI19*(0.01+VLOOKUP($B$27,Int_Rate_Param,2,0))&lt;0.01+'EIOPA RFR Q1 2017'!AI19,0.01+'EIOPA RFR Q1 2017'!AI19,'EIOPA RFR Q1 2017'!AI19*(0.01+VLOOKUP($B$27,Int_Rate_Param,2,0))),IF('EIOPA RFR Q1 2017'!AI19*(0.01+VLOOKUP($B14,Int_Rate_Param,2,0))&lt;0.01+'EIOPA RFR Q1 2017'!AI19,0.01+'EIOPA RFR Q1 2017'!AI19,'EIOPA RFR Q1 2017'!AI19*(0.01+VLOOKUP($B14,Int_Rate_Param,2,0))))</f>
        <v>0.00782</v>
      </c>
      <c r="AJ14" s="82" t="n">
        <f aca="false">IF($B14&gt;20,IF('EIOPA RFR Q1 2017'!AJ19*(0.01+VLOOKUP($B$27,Int_Rate_Param,2,0))&lt;0.01+'EIOPA RFR Q1 2017'!AJ19,0.01+'EIOPA RFR Q1 2017'!AJ19,'EIOPA RFR Q1 2017'!AJ19*(0.01+VLOOKUP($B$27,Int_Rate_Param,2,0))),IF('EIOPA RFR Q1 2017'!AJ19*(0.01+VLOOKUP($B14,Int_Rate_Param,2,0))&lt;0.01+'EIOPA RFR Q1 2017'!AJ19,0.01+'EIOPA RFR Q1 2017'!AJ19,'EIOPA RFR Q1 2017'!AJ19*(0.01+VLOOKUP($B14,Int_Rate_Param,2,0))))</f>
        <v>0.01837</v>
      </c>
      <c r="AK14" s="82" t="n">
        <f aca="false">IF($B14&gt;20,IF('EIOPA RFR Q1 2017'!AK19*(0.01+VLOOKUP($B$27,Int_Rate_Param,2,0))&lt;0.01+'EIOPA RFR Q1 2017'!AK19,0.01+'EIOPA RFR Q1 2017'!AK19,'EIOPA RFR Q1 2017'!AK19*(0.01+VLOOKUP($B$27,Int_Rate_Param,2,0))),IF('EIOPA RFR Q1 2017'!AK19*(0.01+VLOOKUP($B14,Int_Rate_Param,2,0))&lt;0.01+'EIOPA RFR Q1 2017'!AK19,0.01+'EIOPA RFR Q1 2017'!AK19,'EIOPA RFR Q1 2017'!AK19*(0.01+VLOOKUP($B14,Int_Rate_Param,2,0))))</f>
        <v>0.03584</v>
      </c>
      <c r="AL14" s="82" t="n">
        <f aca="false">IF($B14&gt;20,IF('EIOPA RFR Q1 2017'!AL19*(0.01+VLOOKUP($B$27,Int_Rate_Param,2,0))&lt;0.01+'EIOPA RFR Q1 2017'!AL19,0.01+'EIOPA RFR Q1 2017'!AL19,'EIOPA RFR Q1 2017'!AL19*(0.01+VLOOKUP($B$27,Int_Rate_Param,2,0))),IF('EIOPA RFR Q1 2017'!AL19*(0.01+VLOOKUP($B14,Int_Rate_Param,2,0))&lt;0.01+'EIOPA RFR Q1 2017'!AL19,0.01+'EIOPA RFR Q1 2017'!AL19,'EIOPA RFR Q1 2017'!AL19*(0.01+VLOOKUP($B14,Int_Rate_Param,2,0))))</f>
        <v>0.10344</v>
      </c>
      <c r="AM14" s="82" t="n">
        <f aca="false">IF($B14&gt;20,IF('EIOPA RFR Q1 2017'!AM19*(0.01+VLOOKUP($B$27,Int_Rate_Param,2,0))&lt;0.01+'EIOPA RFR Q1 2017'!AM19,0.01+'EIOPA RFR Q1 2017'!AM19,'EIOPA RFR Q1 2017'!AM19*(0.01+VLOOKUP($B$27,Int_Rate_Param,2,0))),IF('EIOPA RFR Q1 2017'!AM19*(0.01+VLOOKUP($B14,Int_Rate_Param,2,0))&lt;0.01+'EIOPA RFR Q1 2017'!AM19,0.01+'EIOPA RFR Q1 2017'!AM19,'EIOPA RFR Q1 2017'!AM19*(0.01+VLOOKUP($B14,Int_Rate_Param,2,0))))</f>
        <v>0.02453</v>
      </c>
      <c r="AN14" s="82" t="n">
        <f aca="false">IF($B14&gt;20,IF('EIOPA RFR Q1 2017'!AN19*(0.01+VLOOKUP($B$27,Int_Rate_Param,2,0))&lt;0.01+'EIOPA RFR Q1 2017'!AN19,0.01+'EIOPA RFR Q1 2017'!AN19,'EIOPA RFR Q1 2017'!AN19*(0.01+VLOOKUP($B$27,Int_Rate_Param,2,0))),IF('EIOPA RFR Q1 2017'!AN19*(0.01+VLOOKUP($B14,Int_Rate_Param,2,0))&lt;0.01+'EIOPA RFR Q1 2017'!AN19,0.01+'EIOPA RFR Q1 2017'!AN19,'EIOPA RFR Q1 2017'!AN19*(0.01+VLOOKUP($B14,Int_Rate_Param,2,0))))</f>
        <v>0.04678</v>
      </c>
      <c r="AO14" s="82" t="n">
        <f aca="false">IF($B14&gt;20,IF('EIOPA RFR Q1 2017'!AO19*(0.01+VLOOKUP($B$27,Int_Rate_Param,2,0))&lt;0.01+'EIOPA RFR Q1 2017'!AO19,0.01+'EIOPA RFR Q1 2017'!AO19,'EIOPA RFR Q1 2017'!AO19*(0.01+VLOOKUP($B$27,Int_Rate_Param,2,0))),IF('EIOPA RFR Q1 2017'!AO19*(0.01+VLOOKUP($B14,Int_Rate_Param,2,0))&lt;0.01+'EIOPA RFR Q1 2017'!AO19,0.01+'EIOPA RFR Q1 2017'!AO19,'EIOPA RFR Q1 2017'!AO19*(0.01+VLOOKUP($B14,Int_Rate_Param,2,0))))</f>
        <v>0.04941</v>
      </c>
      <c r="AP14" s="82" t="n">
        <f aca="false">IF($B14&gt;20,IF('EIOPA RFR Q1 2017'!AP19*(0.01+VLOOKUP($B$27,Int_Rate_Param,2,0))&lt;0.01+'EIOPA RFR Q1 2017'!AP19,0.01+'EIOPA RFR Q1 2017'!AP19,'EIOPA RFR Q1 2017'!AP19*(0.01+VLOOKUP($B$27,Int_Rate_Param,2,0))),IF('EIOPA RFR Q1 2017'!AP19*(0.01+VLOOKUP($B14,Int_Rate_Param,2,0))&lt;0.01+'EIOPA RFR Q1 2017'!AP19,0.01+'EIOPA RFR Q1 2017'!AP19,'EIOPA RFR Q1 2017'!AP19*(0.01+VLOOKUP($B14,Int_Rate_Param,2,0))))</f>
        <v>0.0695</v>
      </c>
      <c r="AQ14" s="82" t="n">
        <f aca="false">IF($B14&gt;20,IF('EIOPA RFR Q1 2017'!AQ19*(0.01+VLOOKUP($B$27,Int_Rate_Param,2,0))&lt;0.01+'EIOPA RFR Q1 2017'!AQ19,0.01+'EIOPA RFR Q1 2017'!AQ19,'EIOPA RFR Q1 2017'!AQ19*(0.01+VLOOKUP($B$27,Int_Rate_Param,2,0))),IF('EIOPA RFR Q1 2017'!AQ19*(0.01+VLOOKUP($B14,Int_Rate_Param,2,0))&lt;0.01+'EIOPA RFR Q1 2017'!AQ19,0.01+'EIOPA RFR Q1 2017'!AQ19,'EIOPA RFR Q1 2017'!AQ19*(0.01+VLOOKUP($B14,Int_Rate_Param,2,0))))</f>
        <v>0.03055</v>
      </c>
      <c r="AR14" s="82" t="n">
        <f aca="false">IF($B14&gt;20,IF('EIOPA RFR Q1 2017'!AR19*(0.01+VLOOKUP($B$27,Int_Rate_Param,2,0))&lt;0.01+'EIOPA RFR Q1 2017'!AR19,0.01+'EIOPA RFR Q1 2017'!AR19,'EIOPA RFR Q1 2017'!AR19*(0.01+VLOOKUP($B$27,Int_Rate_Param,2,0))),IF('EIOPA RFR Q1 2017'!AR19*(0.01+VLOOKUP($B14,Int_Rate_Param,2,0))&lt;0.01+'EIOPA RFR Q1 2017'!AR19,0.01+'EIOPA RFR Q1 2017'!AR19,'EIOPA RFR Q1 2017'!AR19*(0.01+VLOOKUP($B14,Int_Rate_Param,2,0))))</f>
        <v>0.07565</v>
      </c>
      <c r="AS14" s="82" t="n">
        <f aca="false">IF($B14&gt;20,IF('EIOPA RFR Q1 2017'!AS19*(0.01+VLOOKUP($B$27,Int_Rate_Param,2,0))&lt;0.01+'EIOPA RFR Q1 2017'!AS19,0.01+'EIOPA RFR Q1 2017'!AS19,'EIOPA RFR Q1 2017'!AS19*(0.01+VLOOKUP($B$27,Int_Rate_Param,2,0))),IF('EIOPA RFR Q1 2017'!AS19*(0.01+VLOOKUP($B14,Int_Rate_Param,2,0))&lt;0.01+'EIOPA RFR Q1 2017'!AS19,0.01+'EIOPA RFR Q1 2017'!AS19,'EIOPA RFR Q1 2017'!AS19*(0.01+VLOOKUP($B14,Int_Rate_Param,2,0))))</f>
        <v>0.01061</v>
      </c>
      <c r="AT14" s="82" t="n">
        <f aca="false">IF($B14&gt;20,IF('EIOPA RFR Q1 2017'!AT19*(0.01+VLOOKUP($B$27,Int_Rate_Param,2,0))&lt;0.01+'EIOPA RFR Q1 2017'!AT19,0.01+'EIOPA RFR Q1 2017'!AT19,'EIOPA RFR Q1 2017'!AT19*(0.01+VLOOKUP($B$27,Int_Rate_Param,2,0))),IF('EIOPA RFR Q1 2017'!AT19*(0.01+VLOOKUP($B14,Int_Rate_Param,2,0))&lt;0.01+'EIOPA RFR Q1 2017'!AT19,0.01+'EIOPA RFR Q1 2017'!AT19,'EIOPA RFR Q1 2017'!AT19*(0.01+VLOOKUP($B14,Int_Rate_Param,2,0))))</f>
        <v>0.04806</v>
      </c>
      <c r="AU14" s="82" t="n">
        <f aca="false">IF($B14&gt;20,IF('EIOPA RFR Q1 2017'!AU19*(0.01+VLOOKUP($B$27,Int_Rate_Param,2,0))&lt;0.01+'EIOPA RFR Q1 2017'!AU19,0.01+'EIOPA RFR Q1 2017'!AU19,'EIOPA RFR Q1 2017'!AU19*(0.01+VLOOKUP($B$27,Int_Rate_Param,2,0))),IF('EIOPA RFR Q1 2017'!AU19*(0.01+VLOOKUP($B14,Int_Rate_Param,2,0))&lt;0.01+'EIOPA RFR Q1 2017'!AU19,0.01+'EIOPA RFR Q1 2017'!AU19,'EIOPA RFR Q1 2017'!AU19*(0.01+VLOOKUP($B14,Int_Rate_Param,2,0))))</f>
        <v>0.08224</v>
      </c>
      <c r="AV14" s="82" t="n">
        <f aca="false">IF($B14&gt;20,IF('EIOPA RFR Q1 2017'!AV19*(0.01+VLOOKUP($B$27,Int_Rate_Param,2,0))&lt;0.01+'EIOPA RFR Q1 2017'!AV19,0.01+'EIOPA RFR Q1 2017'!AV19,'EIOPA RFR Q1 2017'!AV19*(0.01+VLOOKUP($B$27,Int_Rate_Param,2,0))),IF('EIOPA RFR Q1 2017'!AV19*(0.01+VLOOKUP($B14,Int_Rate_Param,2,0))&lt;0.01+'EIOPA RFR Q1 2017'!AV19,0.01+'EIOPA RFR Q1 2017'!AV19,'EIOPA RFR Q1 2017'!AV19*(0.01+VLOOKUP($B14,Int_Rate_Param,2,0))))</f>
        <v>0.04027</v>
      </c>
      <c r="AW14" s="82" t="n">
        <f aca="false">IF($B14&gt;20,IF('EIOPA RFR Q1 2017'!AW19*(0.01+VLOOKUP($B$27,Int_Rate_Param,2,0))&lt;0.01+'EIOPA RFR Q1 2017'!AW19,0.01+'EIOPA RFR Q1 2017'!AW19,'EIOPA RFR Q1 2017'!AW19*(0.01+VLOOKUP($B$27,Int_Rate_Param,2,0))),IF('EIOPA RFR Q1 2017'!AW19*(0.01+VLOOKUP($B14,Int_Rate_Param,2,0))&lt;0.01+'EIOPA RFR Q1 2017'!AW19,0.01+'EIOPA RFR Q1 2017'!AW19,'EIOPA RFR Q1 2017'!AW19*(0.01+VLOOKUP($B14,Int_Rate_Param,2,0))))</f>
        <v>0.03154</v>
      </c>
      <c r="AX14" s="82" t="n">
        <f aca="false">IF($B14&gt;20,IF('EIOPA RFR Q1 2017'!AX19*(0.01+VLOOKUP($B$27,Int_Rate_Param,2,0))&lt;0.01+'EIOPA RFR Q1 2017'!AX19,0.01+'EIOPA RFR Q1 2017'!AX19,'EIOPA RFR Q1 2017'!AX19*(0.01+VLOOKUP($B$27,Int_Rate_Param,2,0))),IF('EIOPA RFR Q1 2017'!AX19*(0.01+VLOOKUP($B14,Int_Rate_Param,2,0))&lt;0.01+'EIOPA RFR Q1 2017'!AX19,0.01+'EIOPA RFR Q1 2017'!AX19,'EIOPA RFR Q1 2017'!AX19*(0.01+VLOOKUP($B14,Int_Rate_Param,2,0))))</f>
        <v>0.08865</v>
      </c>
      <c r="AY14" s="82" t="n">
        <f aca="false">IF($B14&gt;20,IF('EIOPA RFR Q1 2017'!AY19*(0.01+VLOOKUP($B$27,Int_Rate_Param,2,0))&lt;0.01+'EIOPA RFR Q1 2017'!AY19,0.01+'EIOPA RFR Q1 2017'!AY19,'EIOPA RFR Q1 2017'!AY19*(0.01+VLOOKUP($B$27,Int_Rate_Param,2,0))),IF('EIOPA RFR Q1 2017'!AY19*(0.01+VLOOKUP($B14,Int_Rate_Param,2,0))&lt;0.01+'EIOPA RFR Q1 2017'!AY19,0.01+'EIOPA RFR Q1 2017'!AY19,'EIOPA RFR Q1 2017'!AY19*(0.01+VLOOKUP($B14,Int_Rate_Param,2,0))))</f>
        <v>0.02687</v>
      </c>
      <c r="AZ14" s="82" t="n">
        <f aca="false">IF($B14&gt;20,IF('EIOPA RFR Q1 2017'!AZ19*(0.01+VLOOKUP($B$27,Int_Rate_Param,2,0))&lt;0.01+'EIOPA RFR Q1 2017'!AZ19,0.01+'EIOPA RFR Q1 2017'!AZ19,'EIOPA RFR Q1 2017'!AZ19*(0.01+VLOOKUP($B$27,Int_Rate_Param,2,0))),IF('EIOPA RFR Q1 2017'!AZ19*(0.01+VLOOKUP($B14,Int_Rate_Param,2,0))&lt;0.01+'EIOPA RFR Q1 2017'!AZ19,0.01+'EIOPA RFR Q1 2017'!AZ19,'EIOPA RFR Q1 2017'!AZ19*(0.01+VLOOKUP($B14,Int_Rate_Param,2,0))))</f>
        <v>0.01921</v>
      </c>
      <c r="BA14" s="82" t="n">
        <f aca="false">IF($B14&gt;20,IF('EIOPA RFR Q1 2017'!BA19*(0.01+VLOOKUP($B$27,Int_Rate_Param,2,0))&lt;0.01+'EIOPA RFR Q1 2017'!BA19,0.01+'EIOPA RFR Q1 2017'!BA19,'EIOPA RFR Q1 2017'!BA19*(0.01+VLOOKUP($B$27,Int_Rate_Param,2,0))),IF('EIOPA RFR Q1 2017'!BA19*(0.01+VLOOKUP($B14,Int_Rate_Param,2,0))&lt;0.01+'EIOPA RFR Q1 2017'!BA19,0.01+'EIOPA RFR Q1 2017'!BA19,'EIOPA RFR Q1 2017'!BA19*(0.01+VLOOKUP($B14,Int_Rate_Param,2,0))))</f>
        <v>0.03323</v>
      </c>
      <c r="BB14" s="82" t="n">
        <f aca="false">IF($B14&gt;20,IF('EIOPA RFR Q1 2017'!BB19*(0.01+VLOOKUP($B$27,Int_Rate_Param,2,0))&lt;0.01+'EIOPA RFR Q1 2017'!BB19,0.01+'EIOPA RFR Q1 2017'!BB19,'EIOPA RFR Q1 2017'!BB19*(0.01+VLOOKUP($B$27,Int_Rate_Param,2,0))),IF('EIOPA RFR Q1 2017'!BB19*(0.01+VLOOKUP($B14,Int_Rate_Param,2,0))&lt;0.01+'EIOPA RFR Q1 2017'!BB19,0.01+'EIOPA RFR Q1 2017'!BB19,'EIOPA RFR Q1 2017'!BB19*(0.01+VLOOKUP($B14,Int_Rate_Param,2,0))))</f>
        <v>0.12078</v>
      </c>
      <c r="BC14" s="82" t="n">
        <f aca="false">IF($B14&gt;20,IF('EIOPA RFR Q1 2017'!BC19*(0.01+VLOOKUP($B$27,Int_Rate_Param,2,0))&lt;0.01+'EIOPA RFR Q1 2017'!BC19,0.01+'EIOPA RFR Q1 2017'!BC19,'EIOPA RFR Q1 2017'!BC19*(0.01+VLOOKUP($B$27,Int_Rate_Param,2,0))),IF('EIOPA RFR Q1 2017'!BC19*(0.01+VLOOKUP($B14,Int_Rate_Param,2,0))&lt;0.01+'EIOPA RFR Q1 2017'!BC19,0.01+'EIOPA RFR Q1 2017'!BC19,'EIOPA RFR Q1 2017'!BC19*(0.01+VLOOKUP($B14,Int_Rate_Param,2,0))))</f>
        <v>0.03085</v>
      </c>
    </row>
    <row r="15" customFormat="false" ht="15" hidden="false" customHeight="false" outlineLevel="0" collapsed="false">
      <c r="A15" s="0" t="n">
        <f aca="false">A14+1</f>
        <v>10</v>
      </c>
      <c r="B15" s="81" t="n">
        <v>8</v>
      </c>
      <c r="C15" s="82" t="n">
        <f aca="false">IF($B15&gt;20,IF('EIOPA RFR Q1 2017'!C20*(0.01+VLOOKUP($B$27,Int_Rate_Param,2,0))&lt;0.01+'EIOPA RFR Q1 2017'!C20,0.01+'EIOPA RFR Q1 2017'!C20,'EIOPA RFR Q1 2017'!C20*(0.01+VLOOKUP($B$27,Int_Rate_Param,2,0))),IF('EIOPA RFR Q1 2017'!C20*(0.01+VLOOKUP($B15,Int_Rate_Param,2,0))&lt;0.01+'EIOPA RFR Q1 2017'!C20,0.01+'EIOPA RFR Q1 2017'!C20,'EIOPA RFR Q1 2017'!C20*(0.01+VLOOKUP($B15,Int_Rate_Param,2,0))))</f>
        <v>0.01452</v>
      </c>
      <c r="D15" s="82" t="n">
        <f aca="false">IF($B15&gt;20,IF('EIOPA RFR Q1 2017'!D20*(0.01+VLOOKUP($B$27,Int_Rate_Param,2,0))&lt;0.01+'EIOPA RFR Q1 2017'!D20,0.01+'EIOPA RFR Q1 2017'!D20,'EIOPA RFR Q1 2017'!D20*(0.01+VLOOKUP($B$27,Int_Rate_Param,2,0))),IF('EIOPA RFR Q1 2017'!D20*(0.01+VLOOKUP($B15,Int_Rate_Param,2,0))&lt;0.01+'EIOPA RFR Q1 2017'!D20,0.01+'EIOPA RFR Q1 2017'!D20,'EIOPA RFR Q1 2017'!D20*(0.01+VLOOKUP($B15,Int_Rate_Param,2,0))))</f>
        <v>0.01452</v>
      </c>
      <c r="E15" s="82" t="n">
        <f aca="false">IF($B15&gt;20,IF('EIOPA RFR Q1 2017'!E20*(0.01+VLOOKUP($B$27,Int_Rate_Param,2,0))&lt;0.01+'EIOPA RFR Q1 2017'!E20,0.01+'EIOPA RFR Q1 2017'!E20,'EIOPA RFR Q1 2017'!E20*(0.01+VLOOKUP($B$27,Int_Rate_Param,2,0))),IF('EIOPA RFR Q1 2017'!E20*(0.01+VLOOKUP($B15,Int_Rate_Param,2,0))&lt;0.01+'EIOPA RFR Q1 2017'!E20,0.01+'EIOPA RFR Q1 2017'!E20,'EIOPA RFR Q1 2017'!E20*(0.01+VLOOKUP($B15,Int_Rate_Param,2,0))))</f>
        <v>0.01452</v>
      </c>
      <c r="F15" s="82" t="n">
        <f aca="false">IF($B15&gt;20,IF('EIOPA RFR Q1 2017'!F20*(0.01+VLOOKUP($B$27,Int_Rate_Param,2,0))&lt;0.01+'EIOPA RFR Q1 2017'!F20,0.01+'EIOPA RFR Q1 2017'!F20,'EIOPA RFR Q1 2017'!F20*(0.01+VLOOKUP($B$27,Int_Rate_Param,2,0))),IF('EIOPA RFR Q1 2017'!F20*(0.01+VLOOKUP($B15,Int_Rate_Param,2,0))&lt;0.01+'EIOPA RFR Q1 2017'!F20,0.01+'EIOPA RFR Q1 2017'!F20,'EIOPA RFR Q1 2017'!F20*(0.01+VLOOKUP($B15,Int_Rate_Param,2,0))))</f>
        <v>0.01401</v>
      </c>
      <c r="G15" s="82" t="n">
        <f aca="false">IF($B15&gt;20,IF('EIOPA RFR Q1 2017'!G20*(0.01+VLOOKUP($B$27,Int_Rate_Param,2,0))&lt;0.01+'EIOPA RFR Q1 2017'!G20,0.01+'EIOPA RFR Q1 2017'!G20,'EIOPA RFR Q1 2017'!G20*(0.01+VLOOKUP($B$27,Int_Rate_Param,2,0))),IF('EIOPA RFR Q1 2017'!G20*(0.01+VLOOKUP($B15,Int_Rate_Param,2,0))&lt;0.01+'EIOPA RFR Q1 2017'!G20,0.01+'EIOPA RFR Q1 2017'!G20,'EIOPA RFR Q1 2017'!G20*(0.01+VLOOKUP($B15,Int_Rate_Param,2,0))))</f>
        <v>0.03733</v>
      </c>
      <c r="H15" s="82" t="n">
        <f aca="false">IF($B15&gt;20,IF('EIOPA RFR Q1 2017'!H20*(0.01+VLOOKUP($B$27,Int_Rate_Param,2,0))&lt;0.01+'EIOPA RFR Q1 2017'!H20,0.01+'EIOPA RFR Q1 2017'!H20,'EIOPA RFR Q1 2017'!H20*(0.01+VLOOKUP($B$27,Int_Rate_Param,2,0))),IF('EIOPA RFR Q1 2017'!H20*(0.01+VLOOKUP($B15,Int_Rate_Param,2,0))&lt;0.01+'EIOPA RFR Q1 2017'!H20,0.01+'EIOPA RFR Q1 2017'!H20,'EIOPA RFR Q1 2017'!H20*(0.01+VLOOKUP($B15,Int_Rate_Param,2,0))))</f>
        <v>0.01452</v>
      </c>
      <c r="I15" s="82" t="n">
        <f aca="false">IF($B15&gt;20,IF('EIOPA RFR Q1 2017'!I20*(0.01+VLOOKUP($B$27,Int_Rate_Param,2,0))&lt;0.01+'EIOPA RFR Q1 2017'!I20,0.01+'EIOPA RFR Q1 2017'!I20,'EIOPA RFR Q1 2017'!I20*(0.01+VLOOKUP($B$27,Int_Rate_Param,2,0))),IF('EIOPA RFR Q1 2017'!I20*(0.01+VLOOKUP($B15,Int_Rate_Param,2,0))&lt;0.01+'EIOPA RFR Q1 2017'!I20,0.01+'EIOPA RFR Q1 2017'!I20,'EIOPA RFR Q1 2017'!I20*(0.01+VLOOKUP($B15,Int_Rate_Param,2,0))))</f>
        <v>0.01819</v>
      </c>
      <c r="J15" s="82" t="n">
        <f aca="false">IF($B15&gt;20,IF('EIOPA RFR Q1 2017'!J20*(0.01+VLOOKUP($B$27,Int_Rate_Param,2,0))&lt;0.01+'EIOPA RFR Q1 2017'!J20,0.01+'EIOPA RFR Q1 2017'!J20,'EIOPA RFR Q1 2017'!J20*(0.01+VLOOKUP($B$27,Int_Rate_Param,2,0))),IF('EIOPA RFR Q1 2017'!J20*(0.01+VLOOKUP($B15,Int_Rate_Param,2,0))&lt;0.01+'EIOPA RFR Q1 2017'!J20,0.01+'EIOPA RFR Q1 2017'!J20,'EIOPA RFR Q1 2017'!J20*(0.01+VLOOKUP($B15,Int_Rate_Param,2,0))))</f>
        <v>0.01442</v>
      </c>
      <c r="K15" s="82" t="n">
        <f aca="false">IF($B15&gt;20,IF('EIOPA RFR Q1 2017'!K20*(0.01+VLOOKUP($B$27,Int_Rate_Param,2,0))&lt;0.01+'EIOPA RFR Q1 2017'!K20,0.01+'EIOPA RFR Q1 2017'!K20,'EIOPA RFR Q1 2017'!K20*(0.01+VLOOKUP($B$27,Int_Rate_Param,2,0))),IF('EIOPA RFR Q1 2017'!K20*(0.01+VLOOKUP($B15,Int_Rate_Param,2,0))&lt;0.01+'EIOPA RFR Q1 2017'!K20,0.01+'EIOPA RFR Q1 2017'!K20,'EIOPA RFR Q1 2017'!K20*(0.01+VLOOKUP($B15,Int_Rate_Param,2,0))))</f>
        <v>0.01452</v>
      </c>
      <c r="L15" s="82" t="n">
        <f aca="false">IF($B15&gt;20,IF('EIOPA RFR Q1 2017'!L20*(0.01+VLOOKUP($B$27,Int_Rate_Param,2,0))&lt;0.01+'EIOPA RFR Q1 2017'!L20,0.01+'EIOPA RFR Q1 2017'!L20,'EIOPA RFR Q1 2017'!L20*(0.01+VLOOKUP($B$27,Int_Rate_Param,2,0))),IF('EIOPA RFR Q1 2017'!L20*(0.01+VLOOKUP($B15,Int_Rate_Param,2,0))&lt;0.01+'EIOPA RFR Q1 2017'!L20,0.01+'EIOPA RFR Q1 2017'!L20,'EIOPA RFR Q1 2017'!L20*(0.01+VLOOKUP($B15,Int_Rate_Param,2,0))))</f>
        <v>0.01452</v>
      </c>
      <c r="M15" s="82" t="n">
        <f aca="false">IF($B15&gt;20,IF('EIOPA RFR Q1 2017'!M20*(0.01+VLOOKUP($B$27,Int_Rate_Param,2,0))&lt;0.01+'EIOPA RFR Q1 2017'!M20,0.01+'EIOPA RFR Q1 2017'!M20,'EIOPA RFR Q1 2017'!M20*(0.01+VLOOKUP($B$27,Int_Rate_Param,2,0))),IF('EIOPA RFR Q1 2017'!M20*(0.01+VLOOKUP($B15,Int_Rate_Param,2,0))&lt;0.01+'EIOPA RFR Q1 2017'!M20,0.01+'EIOPA RFR Q1 2017'!M20,'EIOPA RFR Q1 2017'!M20*(0.01+VLOOKUP($B15,Int_Rate_Param,2,0))))</f>
        <v>0.01452</v>
      </c>
      <c r="N15" s="82" t="n">
        <f aca="false">IF($B15&gt;20,IF('EIOPA RFR Q1 2017'!N20*(0.01+VLOOKUP($B$27,Int_Rate_Param,2,0))&lt;0.01+'EIOPA RFR Q1 2017'!N20,0.01+'EIOPA RFR Q1 2017'!N20,'EIOPA RFR Q1 2017'!N20*(0.01+VLOOKUP($B$27,Int_Rate_Param,2,0))),IF('EIOPA RFR Q1 2017'!N20*(0.01+VLOOKUP($B15,Int_Rate_Param,2,0))&lt;0.01+'EIOPA RFR Q1 2017'!N20,0.01+'EIOPA RFR Q1 2017'!N20,'EIOPA RFR Q1 2017'!N20*(0.01+VLOOKUP($B15,Int_Rate_Param,2,0))))</f>
        <v>0.01452</v>
      </c>
      <c r="O15" s="82" t="n">
        <f aca="false">IF($B15&gt;20,IF('EIOPA RFR Q1 2017'!O20*(0.01+VLOOKUP($B$27,Int_Rate_Param,2,0))&lt;0.01+'EIOPA RFR Q1 2017'!O20,0.01+'EIOPA RFR Q1 2017'!O20,'EIOPA RFR Q1 2017'!O20*(0.01+VLOOKUP($B$27,Int_Rate_Param,2,0))),IF('EIOPA RFR Q1 2017'!O20*(0.01+VLOOKUP($B15,Int_Rate_Param,2,0))&lt;0.01+'EIOPA RFR Q1 2017'!O20,0.01+'EIOPA RFR Q1 2017'!O20,'EIOPA RFR Q1 2017'!O20*(0.01+VLOOKUP($B15,Int_Rate_Param,2,0))))</f>
        <v>0.01452</v>
      </c>
      <c r="P15" s="82" t="n">
        <f aca="false">IF($B15&gt;20,IF('EIOPA RFR Q1 2017'!P20*(0.01+VLOOKUP($B$27,Int_Rate_Param,2,0))&lt;0.01+'EIOPA RFR Q1 2017'!P20,0.01+'EIOPA RFR Q1 2017'!P20,'EIOPA RFR Q1 2017'!P20*(0.01+VLOOKUP($B$27,Int_Rate_Param,2,0))),IF('EIOPA RFR Q1 2017'!P20*(0.01+VLOOKUP($B15,Int_Rate_Param,2,0))&lt;0.01+'EIOPA RFR Q1 2017'!P20,0.01+'EIOPA RFR Q1 2017'!P20,'EIOPA RFR Q1 2017'!P20*(0.01+VLOOKUP($B15,Int_Rate_Param,2,0))))</f>
        <v>0.03814</v>
      </c>
      <c r="Q15" s="82" t="n">
        <f aca="false">IF($B15&gt;20,IF('EIOPA RFR Q1 2017'!Q20*(0.01+VLOOKUP($B$27,Int_Rate_Param,2,0))&lt;0.01+'EIOPA RFR Q1 2017'!Q20,0.01+'EIOPA RFR Q1 2017'!Q20,'EIOPA RFR Q1 2017'!Q20*(0.01+VLOOKUP($B$27,Int_Rate_Param,2,0))),IF('EIOPA RFR Q1 2017'!Q20*(0.01+VLOOKUP($B15,Int_Rate_Param,2,0))&lt;0.01+'EIOPA RFR Q1 2017'!Q20,0.01+'EIOPA RFR Q1 2017'!Q20,'EIOPA RFR Q1 2017'!Q20*(0.01+VLOOKUP($B15,Int_Rate_Param,2,0))))</f>
        <v>0.0577</v>
      </c>
      <c r="R15" s="82" t="n">
        <f aca="false">IF($B15&gt;20,IF('EIOPA RFR Q1 2017'!R20*(0.01+VLOOKUP($B$27,Int_Rate_Param,2,0))&lt;0.01+'EIOPA RFR Q1 2017'!R20,0.01+'EIOPA RFR Q1 2017'!R20,'EIOPA RFR Q1 2017'!R20*(0.01+VLOOKUP($B$27,Int_Rate_Param,2,0))),IF('EIOPA RFR Q1 2017'!R20*(0.01+VLOOKUP($B15,Int_Rate_Param,2,0))&lt;0.01+'EIOPA RFR Q1 2017'!R20,0.01+'EIOPA RFR Q1 2017'!R20,'EIOPA RFR Q1 2017'!R20*(0.01+VLOOKUP($B15,Int_Rate_Param,2,0))))</f>
        <v>0.01452</v>
      </c>
      <c r="S15" s="82" t="n">
        <f aca="false">IF($B15&gt;20,IF('EIOPA RFR Q1 2017'!S20*(0.01+VLOOKUP($B$27,Int_Rate_Param,2,0))&lt;0.01+'EIOPA RFR Q1 2017'!S20,0.01+'EIOPA RFR Q1 2017'!S20,'EIOPA RFR Q1 2017'!S20*(0.01+VLOOKUP($B$27,Int_Rate_Param,2,0))),IF('EIOPA RFR Q1 2017'!S20*(0.01+VLOOKUP($B15,Int_Rate_Param,2,0))&lt;0.01+'EIOPA RFR Q1 2017'!S20,0.01+'EIOPA RFR Q1 2017'!S20,'EIOPA RFR Q1 2017'!S20*(0.01+VLOOKUP($B15,Int_Rate_Param,2,0))))</f>
        <v>0.01452</v>
      </c>
      <c r="T15" s="82" t="n">
        <f aca="false">IF($B15&gt;20,IF('EIOPA RFR Q1 2017'!T20*(0.01+VLOOKUP($B$27,Int_Rate_Param,2,0))&lt;0.01+'EIOPA RFR Q1 2017'!T20,0.01+'EIOPA RFR Q1 2017'!T20,'EIOPA RFR Q1 2017'!T20*(0.01+VLOOKUP($B$27,Int_Rate_Param,2,0))),IF('EIOPA RFR Q1 2017'!T20*(0.01+VLOOKUP($B15,Int_Rate_Param,2,0))&lt;0.01+'EIOPA RFR Q1 2017'!T20,0.01+'EIOPA RFR Q1 2017'!T20,'EIOPA RFR Q1 2017'!T20*(0.01+VLOOKUP($B15,Int_Rate_Param,2,0))))</f>
        <v>0.01452</v>
      </c>
      <c r="U15" s="82" t="n">
        <f aca="false">IF($B15&gt;20,IF('EIOPA RFR Q1 2017'!U20*(0.01+VLOOKUP($B$27,Int_Rate_Param,2,0))&lt;0.01+'EIOPA RFR Q1 2017'!U20,0.01+'EIOPA RFR Q1 2017'!U20,'EIOPA RFR Q1 2017'!U20*(0.01+VLOOKUP($B$27,Int_Rate_Param,2,0))),IF('EIOPA RFR Q1 2017'!U20*(0.01+VLOOKUP($B15,Int_Rate_Param,2,0))&lt;0.01+'EIOPA RFR Q1 2017'!U20,0.01+'EIOPA RFR Q1 2017'!U20,'EIOPA RFR Q1 2017'!U20*(0.01+VLOOKUP($B15,Int_Rate_Param,2,0))))</f>
        <v>0.00879</v>
      </c>
      <c r="V15" s="82" t="n">
        <f aca="false">IF($B15&gt;20,IF('EIOPA RFR Q1 2017'!V20*(0.01+VLOOKUP($B$27,Int_Rate_Param,2,0))&lt;0.01+'EIOPA RFR Q1 2017'!V20,0.01+'EIOPA RFR Q1 2017'!V20,'EIOPA RFR Q1 2017'!V20*(0.01+VLOOKUP($B$27,Int_Rate_Param,2,0))),IF('EIOPA RFR Q1 2017'!V20*(0.01+VLOOKUP($B15,Int_Rate_Param,2,0))&lt;0.01+'EIOPA RFR Q1 2017'!V20,0.01+'EIOPA RFR Q1 2017'!V20,'EIOPA RFR Q1 2017'!V20*(0.01+VLOOKUP($B15,Int_Rate_Param,2,0))))</f>
        <v>0.01452</v>
      </c>
      <c r="W15" s="82" t="n">
        <f aca="false">IF($B15&gt;20,IF('EIOPA RFR Q1 2017'!W20*(0.01+VLOOKUP($B$27,Int_Rate_Param,2,0))&lt;0.01+'EIOPA RFR Q1 2017'!W20,0.01+'EIOPA RFR Q1 2017'!W20,'EIOPA RFR Q1 2017'!W20*(0.01+VLOOKUP($B$27,Int_Rate_Param,2,0))),IF('EIOPA RFR Q1 2017'!W20*(0.01+VLOOKUP($B15,Int_Rate_Param,2,0))&lt;0.01+'EIOPA RFR Q1 2017'!W20,0.01+'EIOPA RFR Q1 2017'!W20,'EIOPA RFR Q1 2017'!W20*(0.01+VLOOKUP($B15,Int_Rate_Param,2,0))))</f>
        <v>0.01452</v>
      </c>
      <c r="X15" s="82" t="n">
        <f aca="false">IF($B15&gt;20,IF('EIOPA RFR Q1 2017'!X20*(0.01+VLOOKUP($B$27,Int_Rate_Param,2,0))&lt;0.01+'EIOPA RFR Q1 2017'!X20,0.01+'EIOPA RFR Q1 2017'!X20,'EIOPA RFR Q1 2017'!X20*(0.01+VLOOKUP($B$27,Int_Rate_Param,2,0))),IF('EIOPA RFR Q1 2017'!X20*(0.01+VLOOKUP($B15,Int_Rate_Param,2,0))&lt;0.01+'EIOPA RFR Q1 2017'!X20,0.01+'EIOPA RFR Q1 2017'!X20,'EIOPA RFR Q1 2017'!X20*(0.01+VLOOKUP($B15,Int_Rate_Param,2,0))))</f>
        <v>0.01452</v>
      </c>
      <c r="Y15" s="82" t="n">
        <f aca="false">IF($B15&gt;20,IF('EIOPA RFR Q1 2017'!Y20*(0.01+VLOOKUP($B$27,Int_Rate_Param,2,0))&lt;0.01+'EIOPA RFR Q1 2017'!Y20,0.01+'EIOPA RFR Q1 2017'!Y20,'EIOPA RFR Q1 2017'!Y20*(0.01+VLOOKUP($B$27,Int_Rate_Param,2,0))),IF('EIOPA RFR Q1 2017'!Y20*(0.01+VLOOKUP($B15,Int_Rate_Param,2,0))&lt;0.01+'EIOPA RFR Q1 2017'!Y20,0.01+'EIOPA RFR Q1 2017'!Y20,'EIOPA RFR Q1 2017'!Y20*(0.01+VLOOKUP($B15,Int_Rate_Param,2,0))))</f>
        <v>0.01452</v>
      </c>
      <c r="Z15" s="82" t="n">
        <f aca="false">IF($B15&gt;20,IF('EIOPA RFR Q1 2017'!Z20*(0.01+VLOOKUP($B$27,Int_Rate_Param,2,0))&lt;0.01+'EIOPA RFR Q1 2017'!Z20,0.01+'EIOPA RFR Q1 2017'!Z20,'EIOPA RFR Q1 2017'!Z20*(0.01+VLOOKUP($B$27,Int_Rate_Param,2,0))),IF('EIOPA RFR Q1 2017'!Z20*(0.01+VLOOKUP($B15,Int_Rate_Param,2,0))&lt;0.01+'EIOPA RFR Q1 2017'!Z20,0.01+'EIOPA RFR Q1 2017'!Z20,'EIOPA RFR Q1 2017'!Z20*(0.01+VLOOKUP($B15,Int_Rate_Param,2,0))))</f>
        <v>0.02708</v>
      </c>
      <c r="AA15" s="82" t="n">
        <f aca="false">IF($B15&gt;20,IF('EIOPA RFR Q1 2017'!AA20*(0.01+VLOOKUP($B$27,Int_Rate_Param,2,0))&lt;0.01+'EIOPA RFR Q1 2017'!AA20,0.01+'EIOPA RFR Q1 2017'!AA20,'EIOPA RFR Q1 2017'!AA20*(0.01+VLOOKUP($B$27,Int_Rate_Param,2,0))),IF('EIOPA RFR Q1 2017'!AA20*(0.01+VLOOKUP($B15,Int_Rate_Param,2,0))&lt;0.01+'EIOPA RFR Q1 2017'!AA20,0.01+'EIOPA RFR Q1 2017'!AA20,'EIOPA RFR Q1 2017'!AA20*(0.01+VLOOKUP($B15,Int_Rate_Param,2,0))))</f>
        <v>0.04132</v>
      </c>
      <c r="AB15" s="82" t="n">
        <f aca="false">IF($B15&gt;20,IF('EIOPA RFR Q1 2017'!AB20*(0.01+VLOOKUP($B$27,Int_Rate_Param,2,0))&lt;0.01+'EIOPA RFR Q1 2017'!AB20,0.01+'EIOPA RFR Q1 2017'!AB20,'EIOPA RFR Q1 2017'!AB20*(0.01+VLOOKUP($B$27,Int_Rate_Param,2,0))),IF('EIOPA RFR Q1 2017'!AB20*(0.01+VLOOKUP($B15,Int_Rate_Param,2,0))&lt;0.01+'EIOPA RFR Q1 2017'!AB20,0.01+'EIOPA RFR Q1 2017'!AB20,'EIOPA RFR Q1 2017'!AB20*(0.01+VLOOKUP($B15,Int_Rate_Param,2,0))))</f>
        <v>0.01452</v>
      </c>
      <c r="AC15" s="82" t="n">
        <f aca="false">IF($B15&gt;20,IF('EIOPA RFR Q1 2017'!AC20*(0.01+VLOOKUP($B$27,Int_Rate_Param,2,0))&lt;0.01+'EIOPA RFR Q1 2017'!AC20,0.01+'EIOPA RFR Q1 2017'!AC20,'EIOPA RFR Q1 2017'!AC20*(0.01+VLOOKUP($B$27,Int_Rate_Param,2,0))),IF('EIOPA RFR Q1 2017'!AC20*(0.01+VLOOKUP($B15,Int_Rate_Param,2,0))&lt;0.01+'EIOPA RFR Q1 2017'!AC20,0.01+'EIOPA RFR Q1 2017'!AC20,'EIOPA RFR Q1 2017'!AC20*(0.01+VLOOKUP($B15,Int_Rate_Param,2,0))))</f>
        <v>0.04581</v>
      </c>
      <c r="AD15" s="82" t="n">
        <f aca="false">IF($B15&gt;20,IF('EIOPA RFR Q1 2017'!AD20*(0.01+VLOOKUP($B$27,Int_Rate_Param,2,0))&lt;0.01+'EIOPA RFR Q1 2017'!AD20,0.01+'EIOPA RFR Q1 2017'!AD20,'EIOPA RFR Q1 2017'!AD20*(0.01+VLOOKUP($B$27,Int_Rate_Param,2,0))),IF('EIOPA RFR Q1 2017'!AD20*(0.01+VLOOKUP($B15,Int_Rate_Param,2,0))&lt;0.01+'EIOPA RFR Q1 2017'!AD20,0.01+'EIOPA RFR Q1 2017'!AD20,'EIOPA RFR Q1 2017'!AD20*(0.01+VLOOKUP($B15,Int_Rate_Param,2,0))))</f>
        <v>0.08821</v>
      </c>
      <c r="AE15" s="82" t="n">
        <f aca="false">IF($B15&gt;20,IF('EIOPA RFR Q1 2017'!AE20*(0.01+VLOOKUP($B$27,Int_Rate_Param,2,0))&lt;0.01+'EIOPA RFR Q1 2017'!AE20,0.01+'EIOPA RFR Q1 2017'!AE20,'EIOPA RFR Q1 2017'!AE20*(0.01+VLOOKUP($B$27,Int_Rate_Param,2,0))),IF('EIOPA RFR Q1 2017'!AE20*(0.01+VLOOKUP($B15,Int_Rate_Param,2,0))&lt;0.01+'EIOPA RFR Q1 2017'!AE20,0.01+'EIOPA RFR Q1 2017'!AE20,'EIOPA RFR Q1 2017'!AE20*(0.01+VLOOKUP($B15,Int_Rate_Param,2,0))))</f>
        <v>0.01452</v>
      </c>
      <c r="AF15" s="82" t="n">
        <f aca="false">IF($B15&gt;20,IF('EIOPA RFR Q1 2017'!AF20*(0.01+VLOOKUP($B$27,Int_Rate_Param,2,0))&lt;0.01+'EIOPA RFR Q1 2017'!AF20,0.01+'EIOPA RFR Q1 2017'!AF20,'EIOPA RFR Q1 2017'!AF20*(0.01+VLOOKUP($B$27,Int_Rate_Param,2,0))),IF('EIOPA RFR Q1 2017'!AF20*(0.01+VLOOKUP($B15,Int_Rate_Param,2,0))&lt;0.01+'EIOPA RFR Q1 2017'!AF20,0.01+'EIOPA RFR Q1 2017'!AF20,'EIOPA RFR Q1 2017'!AF20*(0.01+VLOOKUP($B15,Int_Rate_Param,2,0))))</f>
        <v>0.01452</v>
      </c>
      <c r="AG15" s="82" t="n">
        <f aca="false">IF($B15&gt;20,IF('EIOPA RFR Q1 2017'!AG20*(0.01+VLOOKUP($B$27,Int_Rate_Param,2,0))&lt;0.01+'EIOPA RFR Q1 2017'!AG20,0.01+'EIOPA RFR Q1 2017'!AG20,'EIOPA RFR Q1 2017'!AG20*(0.01+VLOOKUP($B$27,Int_Rate_Param,2,0))),IF('EIOPA RFR Q1 2017'!AG20*(0.01+VLOOKUP($B15,Int_Rate_Param,2,0))&lt;0.01+'EIOPA RFR Q1 2017'!AG20,0.01+'EIOPA RFR Q1 2017'!AG20,'EIOPA RFR Q1 2017'!AG20*(0.01+VLOOKUP($B15,Int_Rate_Param,2,0))))</f>
        <v>0.01452</v>
      </c>
      <c r="AH15" s="82" t="n">
        <f aca="false">IF($B15&gt;20,IF('EIOPA RFR Q1 2017'!AH20*(0.01+VLOOKUP($B$27,Int_Rate_Param,2,0))&lt;0.01+'EIOPA RFR Q1 2017'!AH20,0.01+'EIOPA RFR Q1 2017'!AH20,'EIOPA RFR Q1 2017'!AH20*(0.01+VLOOKUP($B$27,Int_Rate_Param,2,0))),IF('EIOPA RFR Q1 2017'!AH20*(0.01+VLOOKUP($B15,Int_Rate_Param,2,0))&lt;0.01+'EIOPA RFR Q1 2017'!AH20,0.01+'EIOPA RFR Q1 2017'!AH20,'EIOPA RFR Q1 2017'!AH20*(0.01+VLOOKUP($B15,Int_Rate_Param,2,0))))</f>
        <v>0.01773</v>
      </c>
      <c r="AI15" s="82" t="n">
        <f aca="false">IF($B15&gt;20,IF('EIOPA RFR Q1 2017'!AI20*(0.01+VLOOKUP($B$27,Int_Rate_Param,2,0))&lt;0.01+'EIOPA RFR Q1 2017'!AI20,0.01+'EIOPA RFR Q1 2017'!AI20,'EIOPA RFR Q1 2017'!AI20*(0.01+VLOOKUP($B$27,Int_Rate_Param,2,0))),IF('EIOPA RFR Q1 2017'!AI20*(0.01+VLOOKUP($B15,Int_Rate_Param,2,0))&lt;0.01+'EIOPA RFR Q1 2017'!AI20,0.01+'EIOPA RFR Q1 2017'!AI20,'EIOPA RFR Q1 2017'!AI20*(0.01+VLOOKUP($B15,Int_Rate_Param,2,0))))</f>
        <v>0.00879</v>
      </c>
      <c r="AJ15" s="82" t="n">
        <f aca="false">IF($B15&gt;20,IF('EIOPA RFR Q1 2017'!AJ20*(0.01+VLOOKUP($B$27,Int_Rate_Param,2,0))&lt;0.01+'EIOPA RFR Q1 2017'!AJ20,0.01+'EIOPA RFR Q1 2017'!AJ20,'EIOPA RFR Q1 2017'!AJ20*(0.01+VLOOKUP($B$27,Int_Rate_Param,2,0))),IF('EIOPA RFR Q1 2017'!AJ20*(0.01+VLOOKUP($B15,Int_Rate_Param,2,0))&lt;0.01+'EIOPA RFR Q1 2017'!AJ20,0.01+'EIOPA RFR Q1 2017'!AJ20,'EIOPA RFR Q1 2017'!AJ20*(0.01+VLOOKUP($B15,Int_Rate_Param,2,0))))</f>
        <v>0.01908</v>
      </c>
      <c r="AK15" s="82" t="n">
        <f aca="false">IF($B15&gt;20,IF('EIOPA RFR Q1 2017'!AK20*(0.01+VLOOKUP($B$27,Int_Rate_Param,2,0))&lt;0.01+'EIOPA RFR Q1 2017'!AK20,0.01+'EIOPA RFR Q1 2017'!AK20,'EIOPA RFR Q1 2017'!AK20*(0.01+VLOOKUP($B$27,Int_Rate_Param,2,0))),IF('EIOPA RFR Q1 2017'!AK20*(0.01+VLOOKUP($B15,Int_Rate_Param,2,0))&lt;0.01+'EIOPA RFR Q1 2017'!AK20,0.01+'EIOPA RFR Q1 2017'!AK20,'EIOPA RFR Q1 2017'!AK20*(0.01+VLOOKUP($B15,Int_Rate_Param,2,0))))</f>
        <v>0.03678</v>
      </c>
      <c r="AL15" s="82" t="n">
        <f aca="false">IF($B15&gt;20,IF('EIOPA RFR Q1 2017'!AL20*(0.01+VLOOKUP($B$27,Int_Rate_Param,2,0))&lt;0.01+'EIOPA RFR Q1 2017'!AL20,0.01+'EIOPA RFR Q1 2017'!AL20,'EIOPA RFR Q1 2017'!AL20*(0.01+VLOOKUP($B$27,Int_Rate_Param,2,0))),IF('EIOPA RFR Q1 2017'!AL20*(0.01+VLOOKUP($B15,Int_Rate_Param,2,0))&lt;0.01+'EIOPA RFR Q1 2017'!AL20,0.01+'EIOPA RFR Q1 2017'!AL20,'EIOPA RFR Q1 2017'!AL20*(0.01+VLOOKUP($B15,Int_Rate_Param,2,0))))</f>
        <v>0.10351</v>
      </c>
      <c r="AM15" s="82" t="n">
        <f aca="false">IF($B15&gt;20,IF('EIOPA RFR Q1 2017'!AM20*(0.01+VLOOKUP($B$27,Int_Rate_Param,2,0))&lt;0.01+'EIOPA RFR Q1 2017'!AM20,0.01+'EIOPA RFR Q1 2017'!AM20,'EIOPA RFR Q1 2017'!AM20*(0.01+VLOOKUP($B$27,Int_Rate_Param,2,0))),IF('EIOPA RFR Q1 2017'!AM20*(0.01+VLOOKUP($B15,Int_Rate_Param,2,0))&lt;0.01+'EIOPA RFR Q1 2017'!AM20,0.01+'EIOPA RFR Q1 2017'!AM20,'EIOPA RFR Q1 2017'!AM20*(0.01+VLOOKUP($B15,Int_Rate_Param,2,0))))</f>
        <v>0.02544</v>
      </c>
      <c r="AN15" s="82" t="n">
        <f aca="false">IF($B15&gt;20,IF('EIOPA RFR Q1 2017'!AN20*(0.01+VLOOKUP($B$27,Int_Rate_Param,2,0))&lt;0.01+'EIOPA RFR Q1 2017'!AN20,0.01+'EIOPA RFR Q1 2017'!AN20,'EIOPA RFR Q1 2017'!AN20*(0.01+VLOOKUP($B$27,Int_Rate_Param,2,0))),IF('EIOPA RFR Q1 2017'!AN20*(0.01+VLOOKUP($B15,Int_Rate_Param,2,0))&lt;0.01+'EIOPA RFR Q1 2017'!AN20,0.01+'EIOPA RFR Q1 2017'!AN20,'EIOPA RFR Q1 2017'!AN20*(0.01+VLOOKUP($B15,Int_Rate_Param,2,0))))</f>
        <v>0.04798</v>
      </c>
      <c r="AO15" s="82" t="n">
        <f aca="false">IF($B15&gt;20,IF('EIOPA RFR Q1 2017'!AO20*(0.01+VLOOKUP($B$27,Int_Rate_Param,2,0))&lt;0.01+'EIOPA RFR Q1 2017'!AO20,0.01+'EIOPA RFR Q1 2017'!AO20,'EIOPA RFR Q1 2017'!AO20*(0.01+VLOOKUP($B$27,Int_Rate_Param,2,0))),IF('EIOPA RFR Q1 2017'!AO20*(0.01+VLOOKUP($B15,Int_Rate_Param,2,0))&lt;0.01+'EIOPA RFR Q1 2017'!AO20,0.01+'EIOPA RFR Q1 2017'!AO20,'EIOPA RFR Q1 2017'!AO20*(0.01+VLOOKUP($B15,Int_Rate_Param,2,0))))</f>
        <v>0.05062</v>
      </c>
      <c r="AP15" s="82" t="n">
        <f aca="false">IF($B15&gt;20,IF('EIOPA RFR Q1 2017'!AP20*(0.01+VLOOKUP($B$27,Int_Rate_Param,2,0))&lt;0.01+'EIOPA RFR Q1 2017'!AP20,0.01+'EIOPA RFR Q1 2017'!AP20,'EIOPA RFR Q1 2017'!AP20*(0.01+VLOOKUP($B$27,Int_Rate_Param,2,0))),IF('EIOPA RFR Q1 2017'!AP20*(0.01+VLOOKUP($B15,Int_Rate_Param,2,0))&lt;0.01+'EIOPA RFR Q1 2017'!AP20,0.01+'EIOPA RFR Q1 2017'!AP20,'EIOPA RFR Q1 2017'!AP20*(0.01+VLOOKUP($B15,Int_Rate_Param,2,0))))</f>
        <v>0.07072</v>
      </c>
      <c r="AQ15" s="82" t="n">
        <f aca="false">IF($B15&gt;20,IF('EIOPA RFR Q1 2017'!AQ20*(0.01+VLOOKUP($B$27,Int_Rate_Param,2,0))&lt;0.01+'EIOPA RFR Q1 2017'!AQ20,0.01+'EIOPA RFR Q1 2017'!AQ20,'EIOPA RFR Q1 2017'!AQ20*(0.01+VLOOKUP($B$27,Int_Rate_Param,2,0))),IF('EIOPA RFR Q1 2017'!AQ20*(0.01+VLOOKUP($B15,Int_Rate_Param,2,0))&lt;0.01+'EIOPA RFR Q1 2017'!AQ20,0.01+'EIOPA RFR Q1 2017'!AQ20,'EIOPA RFR Q1 2017'!AQ20*(0.01+VLOOKUP($B15,Int_Rate_Param,2,0))))</f>
        <v>0.03127</v>
      </c>
      <c r="AR15" s="82" t="n">
        <f aca="false">IF($B15&gt;20,IF('EIOPA RFR Q1 2017'!AR20*(0.01+VLOOKUP($B$27,Int_Rate_Param,2,0))&lt;0.01+'EIOPA RFR Q1 2017'!AR20,0.01+'EIOPA RFR Q1 2017'!AR20,'EIOPA RFR Q1 2017'!AR20*(0.01+VLOOKUP($B$27,Int_Rate_Param,2,0))),IF('EIOPA RFR Q1 2017'!AR20*(0.01+VLOOKUP($B15,Int_Rate_Param,2,0))&lt;0.01+'EIOPA RFR Q1 2017'!AR20,0.01+'EIOPA RFR Q1 2017'!AR20,'EIOPA RFR Q1 2017'!AR20*(0.01+VLOOKUP($B15,Int_Rate_Param,2,0))))</f>
        <v>0.07646</v>
      </c>
      <c r="AS15" s="82" t="n">
        <f aca="false">IF($B15&gt;20,IF('EIOPA RFR Q1 2017'!AS20*(0.01+VLOOKUP($B$27,Int_Rate_Param,2,0))&lt;0.01+'EIOPA RFR Q1 2017'!AS20,0.01+'EIOPA RFR Q1 2017'!AS20,'EIOPA RFR Q1 2017'!AS20*(0.01+VLOOKUP($B$27,Int_Rate_Param,2,0))),IF('EIOPA RFR Q1 2017'!AS20*(0.01+VLOOKUP($B15,Int_Rate_Param,2,0))&lt;0.01+'EIOPA RFR Q1 2017'!AS20,0.01+'EIOPA RFR Q1 2017'!AS20,'EIOPA RFR Q1 2017'!AS20*(0.01+VLOOKUP($B15,Int_Rate_Param,2,0))))</f>
        <v>0.01094</v>
      </c>
      <c r="AT15" s="82" t="n">
        <f aca="false">IF($B15&gt;20,IF('EIOPA RFR Q1 2017'!AT20*(0.01+VLOOKUP($B$27,Int_Rate_Param,2,0))&lt;0.01+'EIOPA RFR Q1 2017'!AT20,0.01+'EIOPA RFR Q1 2017'!AT20,'EIOPA RFR Q1 2017'!AT20*(0.01+VLOOKUP($B$27,Int_Rate_Param,2,0))),IF('EIOPA RFR Q1 2017'!AT20*(0.01+VLOOKUP($B15,Int_Rate_Param,2,0))&lt;0.01+'EIOPA RFR Q1 2017'!AT20,0.01+'EIOPA RFR Q1 2017'!AT20,'EIOPA RFR Q1 2017'!AT20*(0.01+VLOOKUP($B15,Int_Rate_Param,2,0))))</f>
        <v>0.04858</v>
      </c>
      <c r="AU15" s="82" t="n">
        <f aca="false">IF($B15&gt;20,IF('EIOPA RFR Q1 2017'!AU20*(0.01+VLOOKUP($B$27,Int_Rate_Param,2,0))&lt;0.01+'EIOPA RFR Q1 2017'!AU20,0.01+'EIOPA RFR Q1 2017'!AU20,'EIOPA RFR Q1 2017'!AU20*(0.01+VLOOKUP($B$27,Int_Rate_Param,2,0))),IF('EIOPA RFR Q1 2017'!AU20*(0.01+VLOOKUP($B15,Int_Rate_Param,2,0))&lt;0.01+'EIOPA RFR Q1 2017'!AU20,0.01+'EIOPA RFR Q1 2017'!AU20,'EIOPA RFR Q1 2017'!AU20*(0.01+VLOOKUP($B15,Int_Rate_Param,2,0))))</f>
        <v>0.08277</v>
      </c>
      <c r="AV15" s="82" t="n">
        <f aca="false">IF($B15&gt;20,IF('EIOPA RFR Q1 2017'!AV20*(0.01+VLOOKUP($B$27,Int_Rate_Param,2,0))&lt;0.01+'EIOPA RFR Q1 2017'!AV20,0.01+'EIOPA RFR Q1 2017'!AV20,'EIOPA RFR Q1 2017'!AV20*(0.01+VLOOKUP($B$27,Int_Rate_Param,2,0))),IF('EIOPA RFR Q1 2017'!AV20*(0.01+VLOOKUP($B15,Int_Rate_Param,2,0))&lt;0.01+'EIOPA RFR Q1 2017'!AV20,0.01+'EIOPA RFR Q1 2017'!AV20,'EIOPA RFR Q1 2017'!AV20*(0.01+VLOOKUP($B15,Int_Rate_Param,2,0))))</f>
        <v>0.04139</v>
      </c>
      <c r="AW15" s="82" t="n">
        <f aca="false">IF($B15&gt;20,IF('EIOPA RFR Q1 2017'!AW20*(0.01+VLOOKUP($B$27,Int_Rate_Param,2,0))&lt;0.01+'EIOPA RFR Q1 2017'!AW20,0.01+'EIOPA RFR Q1 2017'!AW20,'EIOPA RFR Q1 2017'!AW20*(0.01+VLOOKUP($B$27,Int_Rate_Param,2,0))),IF('EIOPA RFR Q1 2017'!AW20*(0.01+VLOOKUP($B15,Int_Rate_Param,2,0))&lt;0.01+'EIOPA RFR Q1 2017'!AW20,0.01+'EIOPA RFR Q1 2017'!AW20,'EIOPA RFR Q1 2017'!AW20*(0.01+VLOOKUP($B15,Int_Rate_Param,2,0))))</f>
        <v>0.0325</v>
      </c>
      <c r="AX15" s="82" t="n">
        <f aca="false">IF($B15&gt;20,IF('EIOPA RFR Q1 2017'!AX20*(0.01+VLOOKUP($B$27,Int_Rate_Param,2,0))&lt;0.01+'EIOPA RFR Q1 2017'!AX20,0.01+'EIOPA RFR Q1 2017'!AX20,'EIOPA RFR Q1 2017'!AX20*(0.01+VLOOKUP($B$27,Int_Rate_Param,2,0))),IF('EIOPA RFR Q1 2017'!AX20*(0.01+VLOOKUP($B15,Int_Rate_Param,2,0))&lt;0.01+'EIOPA RFR Q1 2017'!AX20,0.01+'EIOPA RFR Q1 2017'!AX20,'EIOPA RFR Q1 2017'!AX20*(0.01+VLOOKUP($B15,Int_Rate_Param,2,0))))</f>
        <v>0.08985</v>
      </c>
      <c r="AY15" s="82" t="n">
        <f aca="false">IF($B15&gt;20,IF('EIOPA RFR Q1 2017'!AY20*(0.01+VLOOKUP($B$27,Int_Rate_Param,2,0))&lt;0.01+'EIOPA RFR Q1 2017'!AY20,0.01+'EIOPA RFR Q1 2017'!AY20,'EIOPA RFR Q1 2017'!AY20*(0.01+VLOOKUP($B$27,Int_Rate_Param,2,0))),IF('EIOPA RFR Q1 2017'!AY20*(0.01+VLOOKUP($B15,Int_Rate_Param,2,0))&lt;0.01+'EIOPA RFR Q1 2017'!AY20,0.01+'EIOPA RFR Q1 2017'!AY20,'EIOPA RFR Q1 2017'!AY20*(0.01+VLOOKUP($B15,Int_Rate_Param,2,0))))</f>
        <v>0.02727</v>
      </c>
      <c r="AZ15" s="82" t="n">
        <f aca="false">IF($B15&gt;20,IF('EIOPA RFR Q1 2017'!AZ20*(0.01+VLOOKUP($B$27,Int_Rate_Param,2,0))&lt;0.01+'EIOPA RFR Q1 2017'!AZ20,0.01+'EIOPA RFR Q1 2017'!AZ20,'EIOPA RFR Q1 2017'!AZ20*(0.01+VLOOKUP($B$27,Int_Rate_Param,2,0))),IF('EIOPA RFR Q1 2017'!AZ20*(0.01+VLOOKUP($B15,Int_Rate_Param,2,0))&lt;0.01+'EIOPA RFR Q1 2017'!AZ20,0.01+'EIOPA RFR Q1 2017'!AZ20,'EIOPA RFR Q1 2017'!AZ20*(0.01+VLOOKUP($B15,Int_Rate_Param,2,0))))</f>
        <v>0.01982</v>
      </c>
      <c r="BA15" s="82" t="n">
        <f aca="false">IF($B15&gt;20,IF('EIOPA RFR Q1 2017'!BA20*(0.01+VLOOKUP($B$27,Int_Rate_Param,2,0))&lt;0.01+'EIOPA RFR Q1 2017'!BA20,0.01+'EIOPA RFR Q1 2017'!BA20,'EIOPA RFR Q1 2017'!BA20*(0.01+VLOOKUP($B$27,Int_Rate_Param,2,0))),IF('EIOPA RFR Q1 2017'!BA20*(0.01+VLOOKUP($B15,Int_Rate_Param,2,0))&lt;0.01+'EIOPA RFR Q1 2017'!BA20,0.01+'EIOPA RFR Q1 2017'!BA20,'EIOPA RFR Q1 2017'!BA20*(0.01+VLOOKUP($B15,Int_Rate_Param,2,0))))</f>
        <v>0.03414</v>
      </c>
      <c r="BB15" s="82" t="n">
        <f aca="false">IF($B15&gt;20,IF('EIOPA RFR Q1 2017'!BB20*(0.01+VLOOKUP($B$27,Int_Rate_Param,2,0))&lt;0.01+'EIOPA RFR Q1 2017'!BB20,0.01+'EIOPA RFR Q1 2017'!BB20,'EIOPA RFR Q1 2017'!BB20*(0.01+VLOOKUP($B$27,Int_Rate_Param,2,0))),IF('EIOPA RFR Q1 2017'!BB20*(0.01+VLOOKUP($B15,Int_Rate_Param,2,0))&lt;0.01+'EIOPA RFR Q1 2017'!BB20,0.01+'EIOPA RFR Q1 2017'!BB20,'EIOPA RFR Q1 2017'!BB20*(0.01+VLOOKUP($B15,Int_Rate_Param,2,0))))</f>
        <v>0.11888</v>
      </c>
      <c r="BC15" s="82" t="n">
        <f aca="false">IF($B15&gt;20,IF('EIOPA RFR Q1 2017'!BC20*(0.01+VLOOKUP($B$27,Int_Rate_Param,2,0))&lt;0.01+'EIOPA RFR Q1 2017'!BC20,0.01+'EIOPA RFR Q1 2017'!BC20,'EIOPA RFR Q1 2017'!BC20*(0.01+VLOOKUP($B$27,Int_Rate_Param,2,0))),IF('EIOPA RFR Q1 2017'!BC20*(0.01+VLOOKUP($B15,Int_Rate_Param,2,0))&lt;0.01+'EIOPA RFR Q1 2017'!BC20,0.01+'EIOPA RFR Q1 2017'!BC20,'EIOPA RFR Q1 2017'!BC20*(0.01+VLOOKUP($B15,Int_Rate_Param,2,0))))</f>
        <v>0.03152</v>
      </c>
    </row>
    <row r="16" customFormat="false" ht="15" hidden="false" customHeight="false" outlineLevel="0" collapsed="false">
      <c r="A16" s="0" t="n">
        <f aca="false">A15+1</f>
        <v>11</v>
      </c>
      <c r="B16" s="81" t="n">
        <v>9</v>
      </c>
      <c r="C16" s="82" t="n">
        <f aca="false">IF($B16&gt;20,IF('EIOPA RFR Q1 2017'!C21*(0.01+VLOOKUP($B$27,Int_Rate_Param,2,0))&lt;0.01+'EIOPA RFR Q1 2017'!C21,0.01+'EIOPA RFR Q1 2017'!C21,'EIOPA RFR Q1 2017'!C21*(0.01+VLOOKUP($B$27,Int_Rate_Param,2,0))),IF('EIOPA RFR Q1 2017'!C21*(0.01+VLOOKUP($B16,Int_Rate_Param,2,0))&lt;0.01+'EIOPA RFR Q1 2017'!C21,0.01+'EIOPA RFR Q1 2017'!C21,'EIOPA RFR Q1 2017'!C21*(0.01+VLOOKUP($B16,Int_Rate_Param,2,0))))</f>
        <v>0.01571</v>
      </c>
      <c r="D16" s="82" t="n">
        <f aca="false">IF($B16&gt;20,IF('EIOPA RFR Q1 2017'!D21*(0.01+VLOOKUP($B$27,Int_Rate_Param,2,0))&lt;0.01+'EIOPA RFR Q1 2017'!D21,0.01+'EIOPA RFR Q1 2017'!D21,'EIOPA RFR Q1 2017'!D21*(0.01+VLOOKUP($B$27,Int_Rate_Param,2,0))),IF('EIOPA RFR Q1 2017'!D21*(0.01+VLOOKUP($B16,Int_Rate_Param,2,0))&lt;0.01+'EIOPA RFR Q1 2017'!D21,0.01+'EIOPA RFR Q1 2017'!D21,'EIOPA RFR Q1 2017'!D21*(0.01+VLOOKUP($B16,Int_Rate_Param,2,0))))</f>
        <v>0.01571</v>
      </c>
      <c r="E16" s="82" t="n">
        <f aca="false">IF($B16&gt;20,IF('EIOPA RFR Q1 2017'!E21*(0.01+VLOOKUP($B$27,Int_Rate_Param,2,0))&lt;0.01+'EIOPA RFR Q1 2017'!E21,0.01+'EIOPA RFR Q1 2017'!E21,'EIOPA RFR Q1 2017'!E21*(0.01+VLOOKUP($B$27,Int_Rate_Param,2,0))),IF('EIOPA RFR Q1 2017'!E21*(0.01+VLOOKUP($B16,Int_Rate_Param,2,0))&lt;0.01+'EIOPA RFR Q1 2017'!E21,0.01+'EIOPA RFR Q1 2017'!E21,'EIOPA RFR Q1 2017'!E21*(0.01+VLOOKUP($B16,Int_Rate_Param,2,0))))</f>
        <v>0.01571</v>
      </c>
      <c r="F16" s="82" t="n">
        <f aca="false">IF($B16&gt;20,IF('EIOPA RFR Q1 2017'!F21*(0.01+VLOOKUP($B$27,Int_Rate_Param,2,0))&lt;0.01+'EIOPA RFR Q1 2017'!F21,0.01+'EIOPA RFR Q1 2017'!F21,'EIOPA RFR Q1 2017'!F21*(0.01+VLOOKUP($B$27,Int_Rate_Param,2,0))),IF('EIOPA RFR Q1 2017'!F21*(0.01+VLOOKUP($B16,Int_Rate_Param,2,0))&lt;0.01+'EIOPA RFR Q1 2017'!F21,0.01+'EIOPA RFR Q1 2017'!F21,'EIOPA RFR Q1 2017'!F21*(0.01+VLOOKUP($B16,Int_Rate_Param,2,0))))</f>
        <v>0.0152</v>
      </c>
      <c r="G16" s="82" t="n">
        <f aca="false">IF($B16&gt;20,IF('EIOPA RFR Q1 2017'!G21*(0.01+VLOOKUP($B$27,Int_Rate_Param,2,0))&lt;0.01+'EIOPA RFR Q1 2017'!G21,0.01+'EIOPA RFR Q1 2017'!G21,'EIOPA RFR Q1 2017'!G21*(0.01+VLOOKUP($B$27,Int_Rate_Param,2,0))),IF('EIOPA RFR Q1 2017'!G21*(0.01+VLOOKUP($B16,Int_Rate_Param,2,0))&lt;0.01+'EIOPA RFR Q1 2017'!G21,0.01+'EIOPA RFR Q1 2017'!G21,'EIOPA RFR Q1 2017'!G21*(0.01+VLOOKUP($B16,Int_Rate_Param,2,0))))</f>
        <v>0.03825</v>
      </c>
      <c r="H16" s="82" t="n">
        <f aca="false">IF($B16&gt;20,IF('EIOPA RFR Q1 2017'!H21*(0.01+VLOOKUP($B$27,Int_Rate_Param,2,0))&lt;0.01+'EIOPA RFR Q1 2017'!H21,0.01+'EIOPA RFR Q1 2017'!H21,'EIOPA RFR Q1 2017'!H21*(0.01+VLOOKUP($B$27,Int_Rate_Param,2,0))),IF('EIOPA RFR Q1 2017'!H21*(0.01+VLOOKUP($B16,Int_Rate_Param,2,0))&lt;0.01+'EIOPA RFR Q1 2017'!H21,0.01+'EIOPA RFR Q1 2017'!H21,'EIOPA RFR Q1 2017'!H21*(0.01+VLOOKUP($B16,Int_Rate_Param,2,0))))</f>
        <v>0.01571</v>
      </c>
      <c r="I16" s="82" t="n">
        <f aca="false">IF($B16&gt;20,IF('EIOPA RFR Q1 2017'!I21*(0.01+VLOOKUP($B$27,Int_Rate_Param,2,0))&lt;0.01+'EIOPA RFR Q1 2017'!I21,0.01+'EIOPA RFR Q1 2017'!I21,'EIOPA RFR Q1 2017'!I21*(0.01+VLOOKUP($B$27,Int_Rate_Param,2,0))),IF('EIOPA RFR Q1 2017'!I21*(0.01+VLOOKUP($B16,Int_Rate_Param,2,0))&lt;0.01+'EIOPA RFR Q1 2017'!I21,0.01+'EIOPA RFR Q1 2017'!I21,'EIOPA RFR Q1 2017'!I21*(0.01+VLOOKUP($B16,Int_Rate_Param,2,0))))</f>
        <v>0.01892</v>
      </c>
      <c r="J16" s="82" t="n">
        <f aca="false">IF($B16&gt;20,IF('EIOPA RFR Q1 2017'!J21*(0.01+VLOOKUP($B$27,Int_Rate_Param,2,0))&lt;0.01+'EIOPA RFR Q1 2017'!J21,0.01+'EIOPA RFR Q1 2017'!J21,'EIOPA RFR Q1 2017'!J21*(0.01+VLOOKUP($B$27,Int_Rate_Param,2,0))),IF('EIOPA RFR Q1 2017'!J21*(0.01+VLOOKUP($B16,Int_Rate_Param,2,0))&lt;0.01+'EIOPA RFR Q1 2017'!J21,0.01+'EIOPA RFR Q1 2017'!J21,'EIOPA RFR Q1 2017'!J21*(0.01+VLOOKUP($B16,Int_Rate_Param,2,0))))</f>
        <v>0.01561</v>
      </c>
      <c r="K16" s="82" t="n">
        <f aca="false">IF($B16&gt;20,IF('EIOPA RFR Q1 2017'!K21*(0.01+VLOOKUP($B$27,Int_Rate_Param,2,0))&lt;0.01+'EIOPA RFR Q1 2017'!K21,0.01+'EIOPA RFR Q1 2017'!K21,'EIOPA RFR Q1 2017'!K21*(0.01+VLOOKUP($B$27,Int_Rate_Param,2,0))),IF('EIOPA RFR Q1 2017'!K21*(0.01+VLOOKUP($B16,Int_Rate_Param,2,0))&lt;0.01+'EIOPA RFR Q1 2017'!K21,0.01+'EIOPA RFR Q1 2017'!K21,'EIOPA RFR Q1 2017'!K21*(0.01+VLOOKUP($B16,Int_Rate_Param,2,0))))</f>
        <v>0.01571</v>
      </c>
      <c r="L16" s="82" t="n">
        <f aca="false">IF($B16&gt;20,IF('EIOPA RFR Q1 2017'!L21*(0.01+VLOOKUP($B$27,Int_Rate_Param,2,0))&lt;0.01+'EIOPA RFR Q1 2017'!L21,0.01+'EIOPA RFR Q1 2017'!L21,'EIOPA RFR Q1 2017'!L21*(0.01+VLOOKUP($B$27,Int_Rate_Param,2,0))),IF('EIOPA RFR Q1 2017'!L21*(0.01+VLOOKUP($B16,Int_Rate_Param,2,0))&lt;0.01+'EIOPA RFR Q1 2017'!L21,0.01+'EIOPA RFR Q1 2017'!L21,'EIOPA RFR Q1 2017'!L21*(0.01+VLOOKUP($B16,Int_Rate_Param,2,0))))</f>
        <v>0.01571</v>
      </c>
      <c r="M16" s="82" t="n">
        <f aca="false">IF($B16&gt;20,IF('EIOPA RFR Q1 2017'!M21*(0.01+VLOOKUP($B$27,Int_Rate_Param,2,0))&lt;0.01+'EIOPA RFR Q1 2017'!M21,0.01+'EIOPA RFR Q1 2017'!M21,'EIOPA RFR Q1 2017'!M21*(0.01+VLOOKUP($B$27,Int_Rate_Param,2,0))),IF('EIOPA RFR Q1 2017'!M21*(0.01+VLOOKUP($B16,Int_Rate_Param,2,0))&lt;0.01+'EIOPA RFR Q1 2017'!M21,0.01+'EIOPA RFR Q1 2017'!M21,'EIOPA RFR Q1 2017'!M21*(0.01+VLOOKUP($B16,Int_Rate_Param,2,0))))</f>
        <v>0.01571</v>
      </c>
      <c r="N16" s="82" t="n">
        <f aca="false">IF($B16&gt;20,IF('EIOPA RFR Q1 2017'!N21*(0.01+VLOOKUP($B$27,Int_Rate_Param,2,0))&lt;0.01+'EIOPA RFR Q1 2017'!N21,0.01+'EIOPA RFR Q1 2017'!N21,'EIOPA RFR Q1 2017'!N21*(0.01+VLOOKUP($B$27,Int_Rate_Param,2,0))),IF('EIOPA RFR Q1 2017'!N21*(0.01+VLOOKUP($B16,Int_Rate_Param,2,0))&lt;0.01+'EIOPA RFR Q1 2017'!N21,0.01+'EIOPA RFR Q1 2017'!N21,'EIOPA RFR Q1 2017'!N21*(0.01+VLOOKUP($B16,Int_Rate_Param,2,0))))</f>
        <v>0.01571</v>
      </c>
      <c r="O16" s="82" t="n">
        <f aca="false">IF($B16&gt;20,IF('EIOPA RFR Q1 2017'!O21*(0.01+VLOOKUP($B$27,Int_Rate_Param,2,0))&lt;0.01+'EIOPA RFR Q1 2017'!O21,0.01+'EIOPA RFR Q1 2017'!O21,'EIOPA RFR Q1 2017'!O21*(0.01+VLOOKUP($B$27,Int_Rate_Param,2,0))),IF('EIOPA RFR Q1 2017'!O21*(0.01+VLOOKUP($B16,Int_Rate_Param,2,0))&lt;0.01+'EIOPA RFR Q1 2017'!O21,0.01+'EIOPA RFR Q1 2017'!O21,'EIOPA RFR Q1 2017'!O21*(0.01+VLOOKUP($B16,Int_Rate_Param,2,0))))</f>
        <v>0.01571</v>
      </c>
      <c r="P16" s="82" t="n">
        <f aca="false">IF($B16&gt;20,IF('EIOPA RFR Q1 2017'!P21*(0.01+VLOOKUP($B$27,Int_Rate_Param,2,0))&lt;0.01+'EIOPA RFR Q1 2017'!P21,0.01+'EIOPA RFR Q1 2017'!P21,'EIOPA RFR Q1 2017'!P21*(0.01+VLOOKUP($B$27,Int_Rate_Param,2,0))),IF('EIOPA RFR Q1 2017'!P21*(0.01+VLOOKUP($B16,Int_Rate_Param,2,0))&lt;0.01+'EIOPA RFR Q1 2017'!P21,0.01+'EIOPA RFR Q1 2017'!P21,'EIOPA RFR Q1 2017'!P21*(0.01+VLOOKUP($B16,Int_Rate_Param,2,0))))</f>
        <v>0.04012</v>
      </c>
      <c r="Q16" s="82" t="n">
        <f aca="false">IF($B16&gt;20,IF('EIOPA RFR Q1 2017'!Q21*(0.01+VLOOKUP($B$27,Int_Rate_Param,2,0))&lt;0.01+'EIOPA RFR Q1 2017'!Q21,0.01+'EIOPA RFR Q1 2017'!Q21,'EIOPA RFR Q1 2017'!Q21*(0.01+VLOOKUP($B$27,Int_Rate_Param,2,0))),IF('EIOPA RFR Q1 2017'!Q21*(0.01+VLOOKUP($B16,Int_Rate_Param,2,0))&lt;0.01+'EIOPA RFR Q1 2017'!Q21,0.01+'EIOPA RFR Q1 2017'!Q21,'EIOPA RFR Q1 2017'!Q21*(0.01+VLOOKUP($B16,Int_Rate_Param,2,0))))</f>
        <v>0.05764</v>
      </c>
      <c r="R16" s="82" t="n">
        <f aca="false">IF($B16&gt;20,IF('EIOPA RFR Q1 2017'!R21*(0.01+VLOOKUP($B$27,Int_Rate_Param,2,0))&lt;0.01+'EIOPA RFR Q1 2017'!R21,0.01+'EIOPA RFR Q1 2017'!R21,'EIOPA RFR Q1 2017'!R21*(0.01+VLOOKUP($B$27,Int_Rate_Param,2,0))),IF('EIOPA RFR Q1 2017'!R21*(0.01+VLOOKUP($B16,Int_Rate_Param,2,0))&lt;0.01+'EIOPA RFR Q1 2017'!R21,0.01+'EIOPA RFR Q1 2017'!R21,'EIOPA RFR Q1 2017'!R21*(0.01+VLOOKUP($B16,Int_Rate_Param,2,0))))</f>
        <v>0.01571</v>
      </c>
      <c r="S16" s="82" t="n">
        <f aca="false">IF($B16&gt;20,IF('EIOPA RFR Q1 2017'!S21*(0.01+VLOOKUP($B$27,Int_Rate_Param,2,0))&lt;0.01+'EIOPA RFR Q1 2017'!S21,0.01+'EIOPA RFR Q1 2017'!S21,'EIOPA RFR Q1 2017'!S21*(0.01+VLOOKUP($B$27,Int_Rate_Param,2,0))),IF('EIOPA RFR Q1 2017'!S21*(0.01+VLOOKUP($B16,Int_Rate_Param,2,0))&lt;0.01+'EIOPA RFR Q1 2017'!S21,0.01+'EIOPA RFR Q1 2017'!S21,'EIOPA RFR Q1 2017'!S21*(0.01+VLOOKUP($B16,Int_Rate_Param,2,0))))</f>
        <v>0.01571</v>
      </c>
      <c r="T16" s="82" t="n">
        <f aca="false">IF($B16&gt;20,IF('EIOPA RFR Q1 2017'!T21*(0.01+VLOOKUP($B$27,Int_Rate_Param,2,0))&lt;0.01+'EIOPA RFR Q1 2017'!T21,0.01+'EIOPA RFR Q1 2017'!T21,'EIOPA RFR Q1 2017'!T21*(0.01+VLOOKUP($B$27,Int_Rate_Param,2,0))),IF('EIOPA RFR Q1 2017'!T21*(0.01+VLOOKUP($B16,Int_Rate_Param,2,0))&lt;0.01+'EIOPA RFR Q1 2017'!T21,0.01+'EIOPA RFR Q1 2017'!T21,'EIOPA RFR Q1 2017'!T21*(0.01+VLOOKUP($B16,Int_Rate_Param,2,0))))</f>
        <v>0.01571</v>
      </c>
      <c r="U16" s="82" t="n">
        <f aca="false">IF($B16&gt;20,IF('EIOPA RFR Q1 2017'!U21*(0.01+VLOOKUP($B$27,Int_Rate_Param,2,0))&lt;0.01+'EIOPA RFR Q1 2017'!U21,0.01+'EIOPA RFR Q1 2017'!U21,'EIOPA RFR Q1 2017'!U21*(0.01+VLOOKUP($B$27,Int_Rate_Param,2,0))),IF('EIOPA RFR Q1 2017'!U21*(0.01+VLOOKUP($B16,Int_Rate_Param,2,0))&lt;0.01+'EIOPA RFR Q1 2017'!U21,0.01+'EIOPA RFR Q1 2017'!U21,'EIOPA RFR Q1 2017'!U21*(0.01+VLOOKUP($B16,Int_Rate_Param,2,0))))</f>
        <v>0.00967</v>
      </c>
      <c r="V16" s="82" t="n">
        <f aca="false">IF($B16&gt;20,IF('EIOPA RFR Q1 2017'!V21*(0.01+VLOOKUP($B$27,Int_Rate_Param,2,0))&lt;0.01+'EIOPA RFR Q1 2017'!V21,0.01+'EIOPA RFR Q1 2017'!V21,'EIOPA RFR Q1 2017'!V21*(0.01+VLOOKUP($B$27,Int_Rate_Param,2,0))),IF('EIOPA RFR Q1 2017'!V21*(0.01+VLOOKUP($B16,Int_Rate_Param,2,0))&lt;0.01+'EIOPA RFR Q1 2017'!V21,0.01+'EIOPA RFR Q1 2017'!V21,'EIOPA RFR Q1 2017'!V21*(0.01+VLOOKUP($B16,Int_Rate_Param,2,0))))</f>
        <v>0.01571</v>
      </c>
      <c r="W16" s="82" t="n">
        <f aca="false">IF($B16&gt;20,IF('EIOPA RFR Q1 2017'!W21*(0.01+VLOOKUP($B$27,Int_Rate_Param,2,0))&lt;0.01+'EIOPA RFR Q1 2017'!W21,0.01+'EIOPA RFR Q1 2017'!W21,'EIOPA RFR Q1 2017'!W21*(0.01+VLOOKUP($B$27,Int_Rate_Param,2,0))),IF('EIOPA RFR Q1 2017'!W21*(0.01+VLOOKUP($B16,Int_Rate_Param,2,0))&lt;0.01+'EIOPA RFR Q1 2017'!W21,0.01+'EIOPA RFR Q1 2017'!W21,'EIOPA RFR Q1 2017'!W21*(0.01+VLOOKUP($B16,Int_Rate_Param,2,0))))</f>
        <v>0.01571</v>
      </c>
      <c r="X16" s="82" t="n">
        <f aca="false">IF($B16&gt;20,IF('EIOPA RFR Q1 2017'!X21*(0.01+VLOOKUP($B$27,Int_Rate_Param,2,0))&lt;0.01+'EIOPA RFR Q1 2017'!X21,0.01+'EIOPA RFR Q1 2017'!X21,'EIOPA RFR Q1 2017'!X21*(0.01+VLOOKUP($B$27,Int_Rate_Param,2,0))),IF('EIOPA RFR Q1 2017'!X21*(0.01+VLOOKUP($B16,Int_Rate_Param,2,0))&lt;0.01+'EIOPA RFR Q1 2017'!X21,0.01+'EIOPA RFR Q1 2017'!X21,'EIOPA RFR Q1 2017'!X21*(0.01+VLOOKUP($B16,Int_Rate_Param,2,0))))</f>
        <v>0.01571</v>
      </c>
      <c r="Y16" s="82" t="n">
        <f aca="false">IF($B16&gt;20,IF('EIOPA RFR Q1 2017'!Y21*(0.01+VLOOKUP($B$27,Int_Rate_Param,2,0))&lt;0.01+'EIOPA RFR Q1 2017'!Y21,0.01+'EIOPA RFR Q1 2017'!Y21,'EIOPA RFR Q1 2017'!Y21*(0.01+VLOOKUP($B$27,Int_Rate_Param,2,0))),IF('EIOPA RFR Q1 2017'!Y21*(0.01+VLOOKUP($B16,Int_Rate_Param,2,0))&lt;0.01+'EIOPA RFR Q1 2017'!Y21,0.01+'EIOPA RFR Q1 2017'!Y21,'EIOPA RFR Q1 2017'!Y21*(0.01+VLOOKUP($B16,Int_Rate_Param,2,0))))</f>
        <v>0.01571</v>
      </c>
      <c r="Z16" s="82" t="n">
        <f aca="false">IF($B16&gt;20,IF('EIOPA RFR Q1 2017'!Z21*(0.01+VLOOKUP($B$27,Int_Rate_Param,2,0))&lt;0.01+'EIOPA RFR Q1 2017'!Z21,0.01+'EIOPA RFR Q1 2017'!Z21,'EIOPA RFR Q1 2017'!Z21*(0.01+VLOOKUP($B$27,Int_Rate_Param,2,0))),IF('EIOPA RFR Q1 2017'!Z21*(0.01+VLOOKUP($B16,Int_Rate_Param,2,0))&lt;0.01+'EIOPA RFR Q1 2017'!Z21,0.01+'EIOPA RFR Q1 2017'!Z21,'EIOPA RFR Q1 2017'!Z21*(0.01+VLOOKUP($B16,Int_Rate_Param,2,0))))</f>
        <v>0.02777</v>
      </c>
      <c r="AA16" s="82" t="n">
        <f aca="false">IF($B16&gt;20,IF('EIOPA RFR Q1 2017'!AA21*(0.01+VLOOKUP($B$27,Int_Rate_Param,2,0))&lt;0.01+'EIOPA RFR Q1 2017'!AA21,0.01+'EIOPA RFR Q1 2017'!AA21,'EIOPA RFR Q1 2017'!AA21*(0.01+VLOOKUP($B$27,Int_Rate_Param,2,0))),IF('EIOPA RFR Q1 2017'!AA21*(0.01+VLOOKUP($B16,Int_Rate_Param,2,0))&lt;0.01+'EIOPA RFR Q1 2017'!AA21,0.01+'EIOPA RFR Q1 2017'!AA21,'EIOPA RFR Q1 2017'!AA21*(0.01+VLOOKUP($B16,Int_Rate_Param,2,0))))</f>
        <v>0.04228</v>
      </c>
      <c r="AB16" s="82" t="n">
        <f aca="false">IF($B16&gt;20,IF('EIOPA RFR Q1 2017'!AB21*(0.01+VLOOKUP($B$27,Int_Rate_Param,2,0))&lt;0.01+'EIOPA RFR Q1 2017'!AB21,0.01+'EIOPA RFR Q1 2017'!AB21,'EIOPA RFR Q1 2017'!AB21*(0.01+VLOOKUP($B$27,Int_Rate_Param,2,0))),IF('EIOPA RFR Q1 2017'!AB21*(0.01+VLOOKUP($B16,Int_Rate_Param,2,0))&lt;0.01+'EIOPA RFR Q1 2017'!AB21,0.01+'EIOPA RFR Q1 2017'!AB21,'EIOPA RFR Q1 2017'!AB21*(0.01+VLOOKUP($B16,Int_Rate_Param,2,0))))</f>
        <v>0.01571</v>
      </c>
      <c r="AC16" s="82" t="n">
        <f aca="false">IF($B16&gt;20,IF('EIOPA RFR Q1 2017'!AC21*(0.01+VLOOKUP($B$27,Int_Rate_Param,2,0))&lt;0.01+'EIOPA RFR Q1 2017'!AC21,0.01+'EIOPA RFR Q1 2017'!AC21,'EIOPA RFR Q1 2017'!AC21*(0.01+VLOOKUP($B$27,Int_Rate_Param,2,0))),IF('EIOPA RFR Q1 2017'!AC21*(0.01+VLOOKUP($B16,Int_Rate_Param,2,0))&lt;0.01+'EIOPA RFR Q1 2017'!AC21,0.01+'EIOPA RFR Q1 2017'!AC21,'EIOPA RFR Q1 2017'!AC21*(0.01+VLOOKUP($B16,Int_Rate_Param,2,0))))</f>
        <v>0.04738</v>
      </c>
      <c r="AD16" s="82" t="n">
        <f aca="false">IF($B16&gt;20,IF('EIOPA RFR Q1 2017'!AD21*(0.01+VLOOKUP($B$27,Int_Rate_Param,2,0))&lt;0.01+'EIOPA RFR Q1 2017'!AD21,0.01+'EIOPA RFR Q1 2017'!AD21,'EIOPA RFR Q1 2017'!AD21*(0.01+VLOOKUP($B$27,Int_Rate_Param,2,0))),IF('EIOPA RFR Q1 2017'!AD21*(0.01+VLOOKUP($B16,Int_Rate_Param,2,0))&lt;0.01+'EIOPA RFR Q1 2017'!AD21,0.01+'EIOPA RFR Q1 2017'!AD21,'EIOPA RFR Q1 2017'!AD21*(0.01+VLOOKUP($B16,Int_Rate_Param,2,0))))</f>
        <v>0.08739</v>
      </c>
      <c r="AE16" s="82" t="n">
        <f aca="false">IF($B16&gt;20,IF('EIOPA RFR Q1 2017'!AE21*(0.01+VLOOKUP($B$27,Int_Rate_Param,2,0))&lt;0.01+'EIOPA RFR Q1 2017'!AE21,0.01+'EIOPA RFR Q1 2017'!AE21,'EIOPA RFR Q1 2017'!AE21*(0.01+VLOOKUP($B$27,Int_Rate_Param,2,0))),IF('EIOPA RFR Q1 2017'!AE21*(0.01+VLOOKUP($B16,Int_Rate_Param,2,0))&lt;0.01+'EIOPA RFR Q1 2017'!AE21,0.01+'EIOPA RFR Q1 2017'!AE21,'EIOPA RFR Q1 2017'!AE21*(0.01+VLOOKUP($B16,Int_Rate_Param,2,0))))</f>
        <v>0.01571</v>
      </c>
      <c r="AF16" s="82" t="n">
        <f aca="false">IF($B16&gt;20,IF('EIOPA RFR Q1 2017'!AF21*(0.01+VLOOKUP($B$27,Int_Rate_Param,2,0))&lt;0.01+'EIOPA RFR Q1 2017'!AF21,0.01+'EIOPA RFR Q1 2017'!AF21,'EIOPA RFR Q1 2017'!AF21*(0.01+VLOOKUP($B$27,Int_Rate_Param,2,0))),IF('EIOPA RFR Q1 2017'!AF21*(0.01+VLOOKUP($B16,Int_Rate_Param,2,0))&lt;0.01+'EIOPA RFR Q1 2017'!AF21,0.01+'EIOPA RFR Q1 2017'!AF21,'EIOPA RFR Q1 2017'!AF21*(0.01+VLOOKUP($B16,Int_Rate_Param,2,0))))</f>
        <v>0.01571</v>
      </c>
      <c r="AG16" s="82" t="n">
        <f aca="false">IF($B16&gt;20,IF('EIOPA RFR Q1 2017'!AG21*(0.01+VLOOKUP($B$27,Int_Rate_Param,2,0))&lt;0.01+'EIOPA RFR Q1 2017'!AG21,0.01+'EIOPA RFR Q1 2017'!AG21,'EIOPA RFR Q1 2017'!AG21*(0.01+VLOOKUP($B$27,Int_Rate_Param,2,0))),IF('EIOPA RFR Q1 2017'!AG21*(0.01+VLOOKUP($B16,Int_Rate_Param,2,0))&lt;0.01+'EIOPA RFR Q1 2017'!AG21,0.01+'EIOPA RFR Q1 2017'!AG21,'EIOPA RFR Q1 2017'!AG21*(0.01+VLOOKUP($B16,Int_Rate_Param,2,0))))</f>
        <v>0.01571</v>
      </c>
      <c r="AH16" s="82" t="n">
        <f aca="false">IF($B16&gt;20,IF('EIOPA RFR Q1 2017'!AH21*(0.01+VLOOKUP($B$27,Int_Rate_Param,2,0))&lt;0.01+'EIOPA RFR Q1 2017'!AH21,0.01+'EIOPA RFR Q1 2017'!AH21,'EIOPA RFR Q1 2017'!AH21*(0.01+VLOOKUP($B$27,Int_Rate_Param,2,0))),IF('EIOPA RFR Q1 2017'!AH21*(0.01+VLOOKUP($B16,Int_Rate_Param,2,0))&lt;0.01+'EIOPA RFR Q1 2017'!AH21,0.01+'EIOPA RFR Q1 2017'!AH21,'EIOPA RFR Q1 2017'!AH21*(0.01+VLOOKUP($B16,Int_Rate_Param,2,0))))</f>
        <v>0.01914</v>
      </c>
      <c r="AI16" s="82" t="n">
        <f aca="false">IF($B16&gt;20,IF('EIOPA RFR Q1 2017'!AI21*(0.01+VLOOKUP($B$27,Int_Rate_Param,2,0))&lt;0.01+'EIOPA RFR Q1 2017'!AI21,0.01+'EIOPA RFR Q1 2017'!AI21,'EIOPA RFR Q1 2017'!AI21*(0.01+VLOOKUP($B$27,Int_Rate_Param,2,0))),IF('EIOPA RFR Q1 2017'!AI21*(0.01+VLOOKUP($B16,Int_Rate_Param,2,0))&lt;0.01+'EIOPA RFR Q1 2017'!AI21,0.01+'EIOPA RFR Q1 2017'!AI21,'EIOPA RFR Q1 2017'!AI21*(0.01+VLOOKUP($B16,Int_Rate_Param,2,0))))</f>
        <v>0.00967</v>
      </c>
      <c r="AJ16" s="82" t="n">
        <f aca="false">IF($B16&gt;20,IF('EIOPA RFR Q1 2017'!AJ21*(0.01+VLOOKUP($B$27,Int_Rate_Param,2,0))&lt;0.01+'EIOPA RFR Q1 2017'!AJ21,0.01+'EIOPA RFR Q1 2017'!AJ21,'EIOPA RFR Q1 2017'!AJ21*(0.01+VLOOKUP($B$27,Int_Rate_Param,2,0))),IF('EIOPA RFR Q1 2017'!AJ21*(0.01+VLOOKUP($B16,Int_Rate_Param,2,0))&lt;0.01+'EIOPA RFR Q1 2017'!AJ21,0.01+'EIOPA RFR Q1 2017'!AJ21,'EIOPA RFR Q1 2017'!AJ21*(0.01+VLOOKUP($B16,Int_Rate_Param,2,0))))</f>
        <v>0.01975</v>
      </c>
      <c r="AK16" s="82" t="n">
        <f aca="false">IF($B16&gt;20,IF('EIOPA RFR Q1 2017'!AK21*(0.01+VLOOKUP($B$27,Int_Rate_Param,2,0))&lt;0.01+'EIOPA RFR Q1 2017'!AK21,0.01+'EIOPA RFR Q1 2017'!AK21,'EIOPA RFR Q1 2017'!AK21*(0.01+VLOOKUP($B$27,Int_Rate_Param,2,0))),IF('EIOPA RFR Q1 2017'!AK21*(0.01+VLOOKUP($B16,Int_Rate_Param,2,0))&lt;0.01+'EIOPA RFR Q1 2017'!AK21,0.01+'EIOPA RFR Q1 2017'!AK21,'EIOPA RFR Q1 2017'!AK21*(0.01+VLOOKUP($B16,Int_Rate_Param,2,0))))</f>
        <v>0.03758</v>
      </c>
      <c r="AL16" s="82" t="n">
        <f aca="false">IF($B16&gt;20,IF('EIOPA RFR Q1 2017'!AL21*(0.01+VLOOKUP($B$27,Int_Rate_Param,2,0))&lt;0.01+'EIOPA RFR Q1 2017'!AL21,0.01+'EIOPA RFR Q1 2017'!AL21,'EIOPA RFR Q1 2017'!AL21*(0.01+VLOOKUP($B$27,Int_Rate_Param,2,0))),IF('EIOPA RFR Q1 2017'!AL21*(0.01+VLOOKUP($B16,Int_Rate_Param,2,0))&lt;0.01+'EIOPA RFR Q1 2017'!AL21,0.01+'EIOPA RFR Q1 2017'!AL21,'EIOPA RFR Q1 2017'!AL21*(0.01+VLOOKUP($B16,Int_Rate_Param,2,0))))</f>
        <v>0.10363</v>
      </c>
      <c r="AM16" s="82" t="n">
        <f aca="false">IF($B16&gt;20,IF('EIOPA RFR Q1 2017'!AM21*(0.01+VLOOKUP($B$27,Int_Rate_Param,2,0))&lt;0.01+'EIOPA RFR Q1 2017'!AM21,0.01+'EIOPA RFR Q1 2017'!AM21,'EIOPA RFR Q1 2017'!AM21*(0.01+VLOOKUP($B$27,Int_Rate_Param,2,0))),IF('EIOPA RFR Q1 2017'!AM21*(0.01+VLOOKUP($B16,Int_Rate_Param,2,0))&lt;0.01+'EIOPA RFR Q1 2017'!AM21,0.01+'EIOPA RFR Q1 2017'!AM21,'EIOPA RFR Q1 2017'!AM21*(0.01+VLOOKUP($B16,Int_Rate_Param,2,0))))</f>
        <v>0.02631</v>
      </c>
      <c r="AN16" s="82" t="n">
        <f aca="false">IF($B16&gt;20,IF('EIOPA RFR Q1 2017'!AN21*(0.01+VLOOKUP($B$27,Int_Rate_Param,2,0))&lt;0.01+'EIOPA RFR Q1 2017'!AN21,0.01+'EIOPA RFR Q1 2017'!AN21,'EIOPA RFR Q1 2017'!AN21*(0.01+VLOOKUP($B$27,Int_Rate_Param,2,0))),IF('EIOPA RFR Q1 2017'!AN21*(0.01+VLOOKUP($B16,Int_Rate_Param,2,0))&lt;0.01+'EIOPA RFR Q1 2017'!AN21,0.01+'EIOPA RFR Q1 2017'!AN21,'EIOPA RFR Q1 2017'!AN21*(0.01+VLOOKUP($B16,Int_Rate_Param,2,0))))</f>
        <v>0.04888</v>
      </c>
      <c r="AO16" s="82" t="n">
        <f aca="false">IF($B16&gt;20,IF('EIOPA RFR Q1 2017'!AO21*(0.01+VLOOKUP($B$27,Int_Rate_Param,2,0))&lt;0.01+'EIOPA RFR Q1 2017'!AO21,0.01+'EIOPA RFR Q1 2017'!AO21,'EIOPA RFR Q1 2017'!AO21*(0.01+VLOOKUP($B$27,Int_Rate_Param,2,0))),IF('EIOPA RFR Q1 2017'!AO21*(0.01+VLOOKUP($B16,Int_Rate_Param,2,0))&lt;0.01+'EIOPA RFR Q1 2017'!AO21,0.01+'EIOPA RFR Q1 2017'!AO21,'EIOPA RFR Q1 2017'!AO21*(0.01+VLOOKUP($B16,Int_Rate_Param,2,0))))</f>
        <v>0.05153</v>
      </c>
      <c r="AP16" s="82" t="n">
        <f aca="false">IF($B16&gt;20,IF('EIOPA RFR Q1 2017'!AP21*(0.01+VLOOKUP($B$27,Int_Rate_Param,2,0))&lt;0.01+'EIOPA RFR Q1 2017'!AP21,0.01+'EIOPA RFR Q1 2017'!AP21,'EIOPA RFR Q1 2017'!AP21*(0.01+VLOOKUP($B$27,Int_Rate_Param,2,0))),IF('EIOPA RFR Q1 2017'!AP21*(0.01+VLOOKUP($B16,Int_Rate_Param,2,0))&lt;0.01+'EIOPA RFR Q1 2017'!AP21,0.01+'EIOPA RFR Q1 2017'!AP21,'EIOPA RFR Q1 2017'!AP21*(0.01+VLOOKUP($B16,Int_Rate_Param,2,0))))</f>
        <v>0.07183</v>
      </c>
      <c r="AQ16" s="82" t="n">
        <f aca="false">IF($B16&gt;20,IF('EIOPA RFR Q1 2017'!AQ21*(0.01+VLOOKUP($B$27,Int_Rate_Param,2,0))&lt;0.01+'EIOPA RFR Q1 2017'!AQ21,0.01+'EIOPA RFR Q1 2017'!AQ21,'EIOPA RFR Q1 2017'!AQ21*(0.01+VLOOKUP($B$27,Int_Rate_Param,2,0))),IF('EIOPA RFR Q1 2017'!AQ21*(0.01+VLOOKUP($B16,Int_Rate_Param,2,0))&lt;0.01+'EIOPA RFR Q1 2017'!AQ21,0.01+'EIOPA RFR Q1 2017'!AQ21,'EIOPA RFR Q1 2017'!AQ21*(0.01+VLOOKUP($B16,Int_Rate_Param,2,0))))</f>
        <v>0.03188</v>
      </c>
      <c r="AR16" s="82" t="n">
        <f aca="false">IF($B16&gt;20,IF('EIOPA RFR Q1 2017'!AR21*(0.01+VLOOKUP($B$27,Int_Rate_Param,2,0))&lt;0.01+'EIOPA RFR Q1 2017'!AR21,0.01+'EIOPA RFR Q1 2017'!AR21,'EIOPA RFR Q1 2017'!AR21*(0.01+VLOOKUP($B$27,Int_Rate_Param,2,0))),IF('EIOPA RFR Q1 2017'!AR21*(0.01+VLOOKUP($B16,Int_Rate_Param,2,0))&lt;0.01+'EIOPA RFR Q1 2017'!AR21,0.01+'EIOPA RFR Q1 2017'!AR21,'EIOPA RFR Q1 2017'!AR21*(0.01+VLOOKUP($B16,Int_Rate_Param,2,0))))</f>
        <v>0.07724</v>
      </c>
      <c r="AS16" s="82" t="n">
        <f aca="false">IF($B16&gt;20,IF('EIOPA RFR Q1 2017'!AS21*(0.01+VLOOKUP($B$27,Int_Rate_Param,2,0))&lt;0.01+'EIOPA RFR Q1 2017'!AS21,0.01+'EIOPA RFR Q1 2017'!AS21,'EIOPA RFR Q1 2017'!AS21*(0.01+VLOOKUP($B$27,Int_Rate_Param,2,0))),IF('EIOPA RFR Q1 2017'!AS21*(0.01+VLOOKUP($B16,Int_Rate_Param,2,0))&lt;0.01+'EIOPA RFR Q1 2017'!AS21,0.01+'EIOPA RFR Q1 2017'!AS21,'EIOPA RFR Q1 2017'!AS21*(0.01+VLOOKUP($B16,Int_Rate_Param,2,0))))</f>
        <v>0.01129</v>
      </c>
      <c r="AT16" s="82" t="n">
        <f aca="false">IF($B16&gt;20,IF('EIOPA RFR Q1 2017'!AT21*(0.01+VLOOKUP($B$27,Int_Rate_Param,2,0))&lt;0.01+'EIOPA RFR Q1 2017'!AT21,0.01+'EIOPA RFR Q1 2017'!AT21,'EIOPA RFR Q1 2017'!AT21*(0.01+VLOOKUP($B$27,Int_Rate_Param,2,0))),IF('EIOPA RFR Q1 2017'!AT21*(0.01+VLOOKUP($B16,Int_Rate_Param,2,0))&lt;0.01+'EIOPA RFR Q1 2017'!AT21,0.01+'EIOPA RFR Q1 2017'!AT21,'EIOPA RFR Q1 2017'!AT21*(0.01+VLOOKUP($B16,Int_Rate_Param,2,0))))</f>
        <v>0.04914</v>
      </c>
      <c r="AU16" s="82" t="n">
        <f aca="false">IF($B16&gt;20,IF('EIOPA RFR Q1 2017'!AU21*(0.01+VLOOKUP($B$27,Int_Rate_Param,2,0))&lt;0.01+'EIOPA RFR Q1 2017'!AU21,0.01+'EIOPA RFR Q1 2017'!AU21,'EIOPA RFR Q1 2017'!AU21*(0.01+VLOOKUP($B$27,Int_Rate_Param,2,0))),IF('EIOPA RFR Q1 2017'!AU21*(0.01+VLOOKUP($B16,Int_Rate_Param,2,0))&lt;0.01+'EIOPA RFR Q1 2017'!AU21,0.01+'EIOPA RFR Q1 2017'!AU21,'EIOPA RFR Q1 2017'!AU21*(0.01+VLOOKUP($B16,Int_Rate_Param,2,0))))</f>
        <v>0.08324</v>
      </c>
      <c r="AV16" s="82" t="n">
        <f aca="false">IF($B16&gt;20,IF('EIOPA RFR Q1 2017'!AV21*(0.01+VLOOKUP($B$27,Int_Rate_Param,2,0))&lt;0.01+'EIOPA RFR Q1 2017'!AV21,0.01+'EIOPA RFR Q1 2017'!AV21,'EIOPA RFR Q1 2017'!AV21*(0.01+VLOOKUP($B$27,Int_Rate_Param,2,0))),IF('EIOPA RFR Q1 2017'!AV21*(0.01+VLOOKUP($B16,Int_Rate_Param,2,0))&lt;0.01+'EIOPA RFR Q1 2017'!AV21,0.01+'EIOPA RFR Q1 2017'!AV21,'EIOPA RFR Q1 2017'!AV21*(0.01+VLOOKUP($B16,Int_Rate_Param,2,0))))</f>
        <v>0.04234</v>
      </c>
      <c r="AW16" s="82" t="n">
        <f aca="false">IF($B16&gt;20,IF('EIOPA RFR Q1 2017'!AW21*(0.01+VLOOKUP($B$27,Int_Rate_Param,2,0))&lt;0.01+'EIOPA RFR Q1 2017'!AW21,0.01+'EIOPA RFR Q1 2017'!AW21,'EIOPA RFR Q1 2017'!AW21*(0.01+VLOOKUP($B$27,Int_Rate_Param,2,0))),IF('EIOPA RFR Q1 2017'!AW21*(0.01+VLOOKUP($B16,Int_Rate_Param,2,0))&lt;0.01+'EIOPA RFR Q1 2017'!AW21,0.01+'EIOPA RFR Q1 2017'!AW21,'EIOPA RFR Q1 2017'!AW21*(0.01+VLOOKUP($B16,Int_Rate_Param,2,0))))</f>
        <v>0.03333</v>
      </c>
      <c r="AX16" s="82" t="n">
        <f aca="false">IF($B16&gt;20,IF('EIOPA RFR Q1 2017'!AX21*(0.01+VLOOKUP($B$27,Int_Rate_Param,2,0))&lt;0.01+'EIOPA RFR Q1 2017'!AX21,0.01+'EIOPA RFR Q1 2017'!AX21,'EIOPA RFR Q1 2017'!AX21*(0.01+VLOOKUP($B$27,Int_Rate_Param,2,0))),IF('EIOPA RFR Q1 2017'!AX21*(0.01+VLOOKUP($B16,Int_Rate_Param,2,0))&lt;0.01+'EIOPA RFR Q1 2017'!AX21,0.01+'EIOPA RFR Q1 2017'!AX21,'EIOPA RFR Q1 2017'!AX21*(0.01+VLOOKUP($B16,Int_Rate_Param,2,0))))</f>
        <v>0.09093</v>
      </c>
      <c r="AY16" s="82" t="n">
        <f aca="false">IF($B16&gt;20,IF('EIOPA RFR Q1 2017'!AY21*(0.01+VLOOKUP($B$27,Int_Rate_Param,2,0))&lt;0.01+'EIOPA RFR Q1 2017'!AY21,0.01+'EIOPA RFR Q1 2017'!AY21,'EIOPA RFR Q1 2017'!AY21*(0.01+VLOOKUP($B$27,Int_Rate_Param,2,0))),IF('EIOPA RFR Q1 2017'!AY21*(0.01+VLOOKUP($B16,Int_Rate_Param,2,0))&lt;0.01+'EIOPA RFR Q1 2017'!AY21,0.01+'EIOPA RFR Q1 2017'!AY21,'EIOPA RFR Q1 2017'!AY21*(0.01+VLOOKUP($B16,Int_Rate_Param,2,0))))</f>
        <v>0.02765</v>
      </c>
      <c r="AZ16" s="82" t="n">
        <f aca="false">IF($B16&gt;20,IF('EIOPA RFR Q1 2017'!AZ21*(0.01+VLOOKUP($B$27,Int_Rate_Param,2,0))&lt;0.01+'EIOPA RFR Q1 2017'!AZ21,0.01+'EIOPA RFR Q1 2017'!AZ21,'EIOPA RFR Q1 2017'!AZ21*(0.01+VLOOKUP($B$27,Int_Rate_Param,2,0))),IF('EIOPA RFR Q1 2017'!AZ21*(0.01+VLOOKUP($B16,Int_Rate_Param,2,0))&lt;0.01+'EIOPA RFR Q1 2017'!AZ21,0.01+'EIOPA RFR Q1 2017'!AZ21,'EIOPA RFR Q1 2017'!AZ21*(0.01+VLOOKUP($B16,Int_Rate_Param,2,0))))</f>
        <v>0.02041</v>
      </c>
      <c r="BA16" s="82" t="n">
        <f aca="false">IF($B16&gt;20,IF('EIOPA RFR Q1 2017'!BA21*(0.01+VLOOKUP($B$27,Int_Rate_Param,2,0))&lt;0.01+'EIOPA RFR Q1 2017'!BA21,0.01+'EIOPA RFR Q1 2017'!BA21,'EIOPA RFR Q1 2017'!BA21*(0.01+VLOOKUP($B$27,Int_Rate_Param,2,0))),IF('EIOPA RFR Q1 2017'!BA21*(0.01+VLOOKUP($B16,Int_Rate_Param,2,0))&lt;0.01+'EIOPA RFR Q1 2017'!BA21,0.01+'EIOPA RFR Q1 2017'!BA21,'EIOPA RFR Q1 2017'!BA21*(0.01+VLOOKUP($B16,Int_Rate_Param,2,0))))</f>
        <v>0.03492</v>
      </c>
      <c r="BB16" s="82" t="n">
        <f aca="false">IF($B16&gt;20,IF('EIOPA RFR Q1 2017'!BB21*(0.01+VLOOKUP($B$27,Int_Rate_Param,2,0))&lt;0.01+'EIOPA RFR Q1 2017'!BB21,0.01+'EIOPA RFR Q1 2017'!BB21,'EIOPA RFR Q1 2017'!BB21*(0.01+VLOOKUP($B$27,Int_Rate_Param,2,0))),IF('EIOPA RFR Q1 2017'!BB21*(0.01+VLOOKUP($B16,Int_Rate_Param,2,0))&lt;0.01+'EIOPA RFR Q1 2017'!BB21,0.01+'EIOPA RFR Q1 2017'!BB21,'EIOPA RFR Q1 2017'!BB21*(0.01+VLOOKUP($B16,Int_Rate_Param,2,0))))</f>
        <v>0.11722</v>
      </c>
      <c r="BC16" s="82" t="n">
        <f aca="false">IF($B16&gt;20,IF('EIOPA RFR Q1 2017'!BC21*(0.01+VLOOKUP($B$27,Int_Rate_Param,2,0))&lt;0.01+'EIOPA RFR Q1 2017'!BC21,0.01+'EIOPA RFR Q1 2017'!BC21,'EIOPA RFR Q1 2017'!BC21*(0.01+VLOOKUP($B$27,Int_Rate_Param,2,0))),IF('EIOPA RFR Q1 2017'!BC21*(0.01+VLOOKUP($B16,Int_Rate_Param,2,0))&lt;0.01+'EIOPA RFR Q1 2017'!BC21,0.01+'EIOPA RFR Q1 2017'!BC21,'EIOPA RFR Q1 2017'!BC21*(0.01+VLOOKUP($B16,Int_Rate_Param,2,0))))</f>
        <v>0.03211</v>
      </c>
    </row>
    <row r="17" customFormat="false" ht="15" hidden="false" customHeight="false" outlineLevel="0" collapsed="false">
      <c r="A17" s="0" t="n">
        <f aca="false">A16+1</f>
        <v>12</v>
      </c>
      <c r="B17" s="81" t="n">
        <v>10</v>
      </c>
      <c r="C17" s="82" t="n">
        <f aca="false">IF($B17&gt;20,IF('EIOPA RFR Q1 2017'!C22*(0.01+VLOOKUP($B$27,Int_Rate_Param,2,0))&lt;0.01+'EIOPA RFR Q1 2017'!C22,0.01+'EIOPA RFR Q1 2017'!C22,'EIOPA RFR Q1 2017'!C22*(0.01+VLOOKUP($B$27,Int_Rate_Param,2,0))),IF('EIOPA RFR Q1 2017'!C22*(0.01+VLOOKUP($B17,Int_Rate_Param,2,0))&lt;0.01+'EIOPA RFR Q1 2017'!C22,0.01+'EIOPA RFR Q1 2017'!C22,'EIOPA RFR Q1 2017'!C22*(0.01+VLOOKUP($B17,Int_Rate_Param,2,0))))</f>
        <v>0.01677</v>
      </c>
      <c r="D17" s="82" t="n">
        <f aca="false">IF($B17&gt;20,IF('EIOPA RFR Q1 2017'!D22*(0.01+VLOOKUP($B$27,Int_Rate_Param,2,0))&lt;0.01+'EIOPA RFR Q1 2017'!D22,0.01+'EIOPA RFR Q1 2017'!D22,'EIOPA RFR Q1 2017'!D22*(0.01+VLOOKUP($B$27,Int_Rate_Param,2,0))),IF('EIOPA RFR Q1 2017'!D22*(0.01+VLOOKUP($B17,Int_Rate_Param,2,0))&lt;0.01+'EIOPA RFR Q1 2017'!D22,0.01+'EIOPA RFR Q1 2017'!D22,'EIOPA RFR Q1 2017'!D22*(0.01+VLOOKUP($B17,Int_Rate_Param,2,0))))</f>
        <v>0.01677</v>
      </c>
      <c r="E17" s="82" t="n">
        <f aca="false">IF($B17&gt;20,IF('EIOPA RFR Q1 2017'!E22*(0.01+VLOOKUP($B$27,Int_Rate_Param,2,0))&lt;0.01+'EIOPA RFR Q1 2017'!E22,0.01+'EIOPA RFR Q1 2017'!E22,'EIOPA RFR Q1 2017'!E22*(0.01+VLOOKUP($B$27,Int_Rate_Param,2,0))),IF('EIOPA RFR Q1 2017'!E22*(0.01+VLOOKUP($B17,Int_Rate_Param,2,0))&lt;0.01+'EIOPA RFR Q1 2017'!E22,0.01+'EIOPA RFR Q1 2017'!E22,'EIOPA RFR Q1 2017'!E22*(0.01+VLOOKUP($B17,Int_Rate_Param,2,0))))</f>
        <v>0.01677</v>
      </c>
      <c r="F17" s="82" t="n">
        <f aca="false">IF($B17&gt;20,IF('EIOPA RFR Q1 2017'!F22*(0.01+VLOOKUP($B$27,Int_Rate_Param,2,0))&lt;0.01+'EIOPA RFR Q1 2017'!F22,0.01+'EIOPA RFR Q1 2017'!F22,'EIOPA RFR Q1 2017'!F22*(0.01+VLOOKUP($B$27,Int_Rate_Param,2,0))),IF('EIOPA RFR Q1 2017'!F22*(0.01+VLOOKUP($B17,Int_Rate_Param,2,0))&lt;0.01+'EIOPA RFR Q1 2017'!F22,0.01+'EIOPA RFR Q1 2017'!F22,'EIOPA RFR Q1 2017'!F22*(0.01+VLOOKUP($B17,Int_Rate_Param,2,0))))</f>
        <v>0.01626</v>
      </c>
      <c r="G17" s="82" t="n">
        <f aca="false">IF($B17&gt;20,IF('EIOPA RFR Q1 2017'!G22*(0.01+VLOOKUP($B$27,Int_Rate_Param,2,0))&lt;0.01+'EIOPA RFR Q1 2017'!G22,0.01+'EIOPA RFR Q1 2017'!G22,'EIOPA RFR Q1 2017'!G22*(0.01+VLOOKUP($B$27,Int_Rate_Param,2,0))),IF('EIOPA RFR Q1 2017'!G22*(0.01+VLOOKUP($B17,Int_Rate_Param,2,0))&lt;0.01+'EIOPA RFR Q1 2017'!G22,0.01+'EIOPA RFR Q1 2017'!G22,'EIOPA RFR Q1 2017'!G22*(0.01+VLOOKUP($B17,Int_Rate_Param,2,0))))</f>
        <v>0.03904</v>
      </c>
      <c r="H17" s="82" t="n">
        <f aca="false">IF($B17&gt;20,IF('EIOPA RFR Q1 2017'!H22*(0.01+VLOOKUP($B$27,Int_Rate_Param,2,0))&lt;0.01+'EIOPA RFR Q1 2017'!H22,0.01+'EIOPA RFR Q1 2017'!H22,'EIOPA RFR Q1 2017'!H22*(0.01+VLOOKUP($B$27,Int_Rate_Param,2,0))),IF('EIOPA RFR Q1 2017'!H22*(0.01+VLOOKUP($B17,Int_Rate_Param,2,0))&lt;0.01+'EIOPA RFR Q1 2017'!H22,0.01+'EIOPA RFR Q1 2017'!H22,'EIOPA RFR Q1 2017'!H22*(0.01+VLOOKUP($B17,Int_Rate_Param,2,0))))</f>
        <v>0.01677</v>
      </c>
      <c r="I17" s="82" t="n">
        <f aca="false">IF($B17&gt;20,IF('EIOPA RFR Q1 2017'!I22*(0.01+VLOOKUP($B$27,Int_Rate_Param,2,0))&lt;0.01+'EIOPA RFR Q1 2017'!I22,0.01+'EIOPA RFR Q1 2017'!I22,'EIOPA RFR Q1 2017'!I22*(0.01+VLOOKUP($B$27,Int_Rate_Param,2,0))),IF('EIOPA RFR Q1 2017'!I22*(0.01+VLOOKUP($B17,Int_Rate_Param,2,0))&lt;0.01+'EIOPA RFR Q1 2017'!I22,0.01+'EIOPA RFR Q1 2017'!I22,'EIOPA RFR Q1 2017'!I22*(0.01+VLOOKUP($B17,Int_Rate_Param,2,0))))</f>
        <v>0.01972</v>
      </c>
      <c r="J17" s="82" t="n">
        <f aca="false">IF($B17&gt;20,IF('EIOPA RFR Q1 2017'!J22*(0.01+VLOOKUP($B$27,Int_Rate_Param,2,0))&lt;0.01+'EIOPA RFR Q1 2017'!J22,0.01+'EIOPA RFR Q1 2017'!J22,'EIOPA RFR Q1 2017'!J22*(0.01+VLOOKUP($B$27,Int_Rate_Param,2,0))),IF('EIOPA RFR Q1 2017'!J22*(0.01+VLOOKUP($B17,Int_Rate_Param,2,0))&lt;0.01+'EIOPA RFR Q1 2017'!J22,0.01+'EIOPA RFR Q1 2017'!J22,'EIOPA RFR Q1 2017'!J22*(0.01+VLOOKUP($B17,Int_Rate_Param,2,0))))</f>
        <v>0.01667</v>
      </c>
      <c r="K17" s="82" t="n">
        <f aca="false">IF($B17&gt;20,IF('EIOPA RFR Q1 2017'!K22*(0.01+VLOOKUP($B$27,Int_Rate_Param,2,0))&lt;0.01+'EIOPA RFR Q1 2017'!K22,0.01+'EIOPA RFR Q1 2017'!K22,'EIOPA RFR Q1 2017'!K22*(0.01+VLOOKUP($B$27,Int_Rate_Param,2,0))),IF('EIOPA RFR Q1 2017'!K22*(0.01+VLOOKUP($B17,Int_Rate_Param,2,0))&lt;0.01+'EIOPA RFR Q1 2017'!K22,0.01+'EIOPA RFR Q1 2017'!K22,'EIOPA RFR Q1 2017'!K22*(0.01+VLOOKUP($B17,Int_Rate_Param,2,0))))</f>
        <v>0.01677</v>
      </c>
      <c r="L17" s="82" t="n">
        <f aca="false">IF($B17&gt;20,IF('EIOPA RFR Q1 2017'!L22*(0.01+VLOOKUP($B$27,Int_Rate_Param,2,0))&lt;0.01+'EIOPA RFR Q1 2017'!L22,0.01+'EIOPA RFR Q1 2017'!L22,'EIOPA RFR Q1 2017'!L22*(0.01+VLOOKUP($B$27,Int_Rate_Param,2,0))),IF('EIOPA RFR Q1 2017'!L22*(0.01+VLOOKUP($B17,Int_Rate_Param,2,0))&lt;0.01+'EIOPA RFR Q1 2017'!L22,0.01+'EIOPA RFR Q1 2017'!L22,'EIOPA RFR Q1 2017'!L22*(0.01+VLOOKUP($B17,Int_Rate_Param,2,0))))</f>
        <v>0.01677</v>
      </c>
      <c r="M17" s="82" t="n">
        <f aca="false">IF($B17&gt;20,IF('EIOPA RFR Q1 2017'!M22*(0.01+VLOOKUP($B$27,Int_Rate_Param,2,0))&lt;0.01+'EIOPA RFR Q1 2017'!M22,0.01+'EIOPA RFR Q1 2017'!M22,'EIOPA RFR Q1 2017'!M22*(0.01+VLOOKUP($B$27,Int_Rate_Param,2,0))),IF('EIOPA RFR Q1 2017'!M22*(0.01+VLOOKUP($B17,Int_Rate_Param,2,0))&lt;0.01+'EIOPA RFR Q1 2017'!M22,0.01+'EIOPA RFR Q1 2017'!M22,'EIOPA RFR Q1 2017'!M22*(0.01+VLOOKUP($B17,Int_Rate_Param,2,0))))</f>
        <v>0.01677</v>
      </c>
      <c r="N17" s="82" t="n">
        <f aca="false">IF($B17&gt;20,IF('EIOPA RFR Q1 2017'!N22*(0.01+VLOOKUP($B$27,Int_Rate_Param,2,0))&lt;0.01+'EIOPA RFR Q1 2017'!N22,0.01+'EIOPA RFR Q1 2017'!N22,'EIOPA RFR Q1 2017'!N22*(0.01+VLOOKUP($B$27,Int_Rate_Param,2,0))),IF('EIOPA RFR Q1 2017'!N22*(0.01+VLOOKUP($B17,Int_Rate_Param,2,0))&lt;0.01+'EIOPA RFR Q1 2017'!N22,0.01+'EIOPA RFR Q1 2017'!N22,'EIOPA RFR Q1 2017'!N22*(0.01+VLOOKUP($B17,Int_Rate_Param,2,0))))</f>
        <v>0.01677</v>
      </c>
      <c r="O17" s="82" t="n">
        <f aca="false">IF($B17&gt;20,IF('EIOPA RFR Q1 2017'!O22*(0.01+VLOOKUP($B$27,Int_Rate_Param,2,0))&lt;0.01+'EIOPA RFR Q1 2017'!O22,0.01+'EIOPA RFR Q1 2017'!O22,'EIOPA RFR Q1 2017'!O22*(0.01+VLOOKUP($B$27,Int_Rate_Param,2,0))),IF('EIOPA RFR Q1 2017'!O22*(0.01+VLOOKUP($B17,Int_Rate_Param,2,0))&lt;0.01+'EIOPA RFR Q1 2017'!O22,0.01+'EIOPA RFR Q1 2017'!O22,'EIOPA RFR Q1 2017'!O22*(0.01+VLOOKUP($B17,Int_Rate_Param,2,0))))</f>
        <v>0.01677</v>
      </c>
      <c r="P17" s="82" t="n">
        <f aca="false">IF($B17&gt;20,IF('EIOPA RFR Q1 2017'!P22*(0.01+VLOOKUP($B$27,Int_Rate_Param,2,0))&lt;0.01+'EIOPA RFR Q1 2017'!P22,0.01+'EIOPA RFR Q1 2017'!P22,'EIOPA RFR Q1 2017'!P22*(0.01+VLOOKUP($B$27,Int_Rate_Param,2,0))),IF('EIOPA RFR Q1 2017'!P22*(0.01+VLOOKUP($B17,Int_Rate_Param,2,0))&lt;0.01+'EIOPA RFR Q1 2017'!P22,0.01+'EIOPA RFR Q1 2017'!P22,'EIOPA RFR Q1 2017'!P22*(0.01+VLOOKUP($B17,Int_Rate_Param,2,0))))</f>
        <v>0.0417</v>
      </c>
      <c r="Q17" s="82" t="n">
        <f aca="false">IF($B17&gt;20,IF('EIOPA RFR Q1 2017'!Q22*(0.01+VLOOKUP($B$27,Int_Rate_Param,2,0))&lt;0.01+'EIOPA RFR Q1 2017'!Q22,0.01+'EIOPA RFR Q1 2017'!Q22,'EIOPA RFR Q1 2017'!Q22*(0.01+VLOOKUP($B$27,Int_Rate_Param,2,0))),IF('EIOPA RFR Q1 2017'!Q22*(0.01+VLOOKUP($B17,Int_Rate_Param,2,0))&lt;0.01+'EIOPA RFR Q1 2017'!Q22,0.01+'EIOPA RFR Q1 2017'!Q22,'EIOPA RFR Q1 2017'!Q22*(0.01+VLOOKUP($B17,Int_Rate_Param,2,0))))</f>
        <v>0.05755</v>
      </c>
      <c r="R17" s="82" t="n">
        <f aca="false">IF($B17&gt;20,IF('EIOPA RFR Q1 2017'!R22*(0.01+VLOOKUP($B$27,Int_Rate_Param,2,0))&lt;0.01+'EIOPA RFR Q1 2017'!R22,0.01+'EIOPA RFR Q1 2017'!R22,'EIOPA RFR Q1 2017'!R22*(0.01+VLOOKUP($B$27,Int_Rate_Param,2,0))),IF('EIOPA RFR Q1 2017'!R22*(0.01+VLOOKUP($B17,Int_Rate_Param,2,0))&lt;0.01+'EIOPA RFR Q1 2017'!R22,0.01+'EIOPA RFR Q1 2017'!R22,'EIOPA RFR Q1 2017'!R22*(0.01+VLOOKUP($B17,Int_Rate_Param,2,0))))</f>
        <v>0.01677</v>
      </c>
      <c r="S17" s="82" t="n">
        <f aca="false">IF($B17&gt;20,IF('EIOPA RFR Q1 2017'!S22*(0.01+VLOOKUP($B$27,Int_Rate_Param,2,0))&lt;0.01+'EIOPA RFR Q1 2017'!S22,0.01+'EIOPA RFR Q1 2017'!S22,'EIOPA RFR Q1 2017'!S22*(0.01+VLOOKUP($B$27,Int_Rate_Param,2,0))),IF('EIOPA RFR Q1 2017'!S22*(0.01+VLOOKUP($B17,Int_Rate_Param,2,0))&lt;0.01+'EIOPA RFR Q1 2017'!S22,0.01+'EIOPA RFR Q1 2017'!S22,'EIOPA RFR Q1 2017'!S22*(0.01+VLOOKUP($B17,Int_Rate_Param,2,0))))</f>
        <v>0.01677</v>
      </c>
      <c r="T17" s="82" t="n">
        <f aca="false">IF($B17&gt;20,IF('EIOPA RFR Q1 2017'!T22*(0.01+VLOOKUP($B$27,Int_Rate_Param,2,0))&lt;0.01+'EIOPA RFR Q1 2017'!T22,0.01+'EIOPA RFR Q1 2017'!T22,'EIOPA RFR Q1 2017'!T22*(0.01+VLOOKUP($B$27,Int_Rate_Param,2,0))),IF('EIOPA RFR Q1 2017'!T22*(0.01+VLOOKUP($B17,Int_Rate_Param,2,0))&lt;0.01+'EIOPA RFR Q1 2017'!T22,0.01+'EIOPA RFR Q1 2017'!T22,'EIOPA RFR Q1 2017'!T22*(0.01+VLOOKUP($B17,Int_Rate_Param,2,0))))</f>
        <v>0.01677</v>
      </c>
      <c r="U17" s="82" t="n">
        <f aca="false">IF($B17&gt;20,IF('EIOPA RFR Q1 2017'!U22*(0.01+VLOOKUP($B$27,Int_Rate_Param,2,0))&lt;0.01+'EIOPA RFR Q1 2017'!U22,0.01+'EIOPA RFR Q1 2017'!U22,'EIOPA RFR Q1 2017'!U22*(0.01+VLOOKUP($B$27,Int_Rate_Param,2,0))),IF('EIOPA RFR Q1 2017'!U22*(0.01+VLOOKUP($B17,Int_Rate_Param,2,0))&lt;0.01+'EIOPA RFR Q1 2017'!U22,0.01+'EIOPA RFR Q1 2017'!U22,'EIOPA RFR Q1 2017'!U22*(0.01+VLOOKUP($B17,Int_Rate_Param,2,0))))</f>
        <v>0.01031</v>
      </c>
      <c r="V17" s="82" t="n">
        <f aca="false">IF($B17&gt;20,IF('EIOPA RFR Q1 2017'!V22*(0.01+VLOOKUP($B$27,Int_Rate_Param,2,0))&lt;0.01+'EIOPA RFR Q1 2017'!V22,0.01+'EIOPA RFR Q1 2017'!V22,'EIOPA RFR Q1 2017'!V22*(0.01+VLOOKUP($B$27,Int_Rate_Param,2,0))),IF('EIOPA RFR Q1 2017'!V22*(0.01+VLOOKUP($B17,Int_Rate_Param,2,0))&lt;0.01+'EIOPA RFR Q1 2017'!V22,0.01+'EIOPA RFR Q1 2017'!V22,'EIOPA RFR Q1 2017'!V22*(0.01+VLOOKUP($B17,Int_Rate_Param,2,0))))</f>
        <v>0.01677</v>
      </c>
      <c r="W17" s="82" t="n">
        <f aca="false">IF($B17&gt;20,IF('EIOPA RFR Q1 2017'!W22*(0.01+VLOOKUP($B$27,Int_Rate_Param,2,0))&lt;0.01+'EIOPA RFR Q1 2017'!W22,0.01+'EIOPA RFR Q1 2017'!W22,'EIOPA RFR Q1 2017'!W22*(0.01+VLOOKUP($B$27,Int_Rate_Param,2,0))),IF('EIOPA RFR Q1 2017'!W22*(0.01+VLOOKUP($B17,Int_Rate_Param,2,0))&lt;0.01+'EIOPA RFR Q1 2017'!W22,0.01+'EIOPA RFR Q1 2017'!W22,'EIOPA RFR Q1 2017'!W22*(0.01+VLOOKUP($B17,Int_Rate_Param,2,0))))</f>
        <v>0.01677</v>
      </c>
      <c r="X17" s="82" t="n">
        <f aca="false">IF($B17&gt;20,IF('EIOPA RFR Q1 2017'!X22*(0.01+VLOOKUP($B$27,Int_Rate_Param,2,0))&lt;0.01+'EIOPA RFR Q1 2017'!X22,0.01+'EIOPA RFR Q1 2017'!X22,'EIOPA RFR Q1 2017'!X22*(0.01+VLOOKUP($B$27,Int_Rate_Param,2,0))),IF('EIOPA RFR Q1 2017'!X22*(0.01+VLOOKUP($B17,Int_Rate_Param,2,0))&lt;0.01+'EIOPA RFR Q1 2017'!X22,0.01+'EIOPA RFR Q1 2017'!X22,'EIOPA RFR Q1 2017'!X22*(0.01+VLOOKUP($B17,Int_Rate_Param,2,0))))</f>
        <v>0.01677</v>
      </c>
      <c r="Y17" s="82" t="n">
        <f aca="false">IF($B17&gt;20,IF('EIOPA RFR Q1 2017'!Y22*(0.01+VLOOKUP($B$27,Int_Rate_Param,2,0))&lt;0.01+'EIOPA RFR Q1 2017'!Y22,0.01+'EIOPA RFR Q1 2017'!Y22,'EIOPA RFR Q1 2017'!Y22*(0.01+VLOOKUP($B$27,Int_Rate_Param,2,0))),IF('EIOPA RFR Q1 2017'!Y22*(0.01+VLOOKUP($B17,Int_Rate_Param,2,0))&lt;0.01+'EIOPA RFR Q1 2017'!Y22,0.01+'EIOPA RFR Q1 2017'!Y22,'EIOPA RFR Q1 2017'!Y22*(0.01+VLOOKUP($B17,Int_Rate_Param,2,0))))</f>
        <v>0.01677</v>
      </c>
      <c r="Z17" s="82" t="n">
        <f aca="false">IF($B17&gt;20,IF('EIOPA RFR Q1 2017'!Z22*(0.01+VLOOKUP($B$27,Int_Rate_Param,2,0))&lt;0.01+'EIOPA RFR Q1 2017'!Z22,0.01+'EIOPA RFR Q1 2017'!Z22,'EIOPA RFR Q1 2017'!Z22*(0.01+VLOOKUP($B$27,Int_Rate_Param,2,0))),IF('EIOPA RFR Q1 2017'!Z22*(0.01+VLOOKUP($B17,Int_Rate_Param,2,0))&lt;0.01+'EIOPA RFR Q1 2017'!Z22,0.01+'EIOPA RFR Q1 2017'!Z22,'EIOPA RFR Q1 2017'!Z22*(0.01+VLOOKUP($B17,Int_Rate_Param,2,0))))</f>
        <v>0.02841</v>
      </c>
      <c r="AA17" s="82" t="n">
        <f aca="false">IF($B17&gt;20,IF('EIOPA RFR Q1 2017'!AA22*(0.01+VLOOKUP($B$27,Int_Rate_Param,2,0))&lt;0.01+'EIOPA RFR Q1 2017'!AA22,0.01+'EIOPA RFR Q1 2017'!AA22,'EIOPA RFR Q1 2017'!AA22*(0.01+VLOOKUP($B$27,Int_Rate_Param,2,0))),IF('EIOPA RFR Q1 2017'!AA22*(0.01+VLOOKUP($B17,Int_Rate_Param,2,0))&lt;0.01+'EIOPA RFR Q1 2017'!AA22,0.01+'EIOPA RFR Q1 2017'!AA22,'EIOPA RFR Q1 2017'!AA22*(0.01+VLOOKUP($B17,Int_Rate_Param,2,0))))</f>
        <v>0.04343</v>
      </c>
      <c r="AB17" s="82" t="n">
        <f aca="false">IF($B17&gt;20,IF('EIOPA RFR Q1 2017'!AB22*(0.01+VLOOKUP($B$27,Int_Rate_Param,2,0))&lt;0.01+'EIOPA RFR Q1 2017'!AB22,0.01+'EIOPA RFR Q1 2017'!AB22,'EIOPA RFR Q1 2017'!AB22*(0.01+VLOOKUP($B$27,Int_Rate_Param,2,0))),IF('EIOPA RFR Q1 2017'!AB22*(0.01+VLOOKUP($B17,Int_Rate_Param,2,0))&lt;0.01+'EIOPA RFR Q1 2017'!AB22,0.01+'EIOPA RFR Q1 2017'!AB22,'EIOPA RFR Q1 2017'!AB22*(0.01+VLOOKUP($B17,Int_Rate_Param,2,0))))</f>
        <v>0.01677</v>
      </c>
      <c r="AC17" s="82" t="n">
        <f aca="false">IF($B17&gt;20,IF('EIOPA RFR Q1 2017'!AC22*(0.01+VLOOKUP($B$27,Int_Rate_Param,2,0))&lt;0.01+'EIOPA RFR Q1 2017'!AC22,0.01+'EIOPA RFR Q1 2017'!AC22,'EIOPA RFR Q1 2017'!AC22*(0.01+VLOOKUP($B$27,Int_Rate_Param,2,0))),IF('EIOPA RFR Q1 2017'!AC22*(0.01+VLOOKUP($B17,Int_Rate_Param,2,0))&lt;0.01+'EIOPA RFR Q1 2017'!AC22,0.01+'EIOPA RFR Q1 2017'!AC22,'EIOPA RFR Q1 2017'!AC22*(0.01+VLOOKUP($B17,Int_Rate_Param,2,0))))</f>
        <v>0.04877</v>
      </c>
      <c r="AD17" s="82" t="n">
        <f aca="false">IF($B17&gt;20,IF('EIOPA RFR Q1 2017'!AD22*(0.01+VLOOKUP($B$27,Int_Rate_Param,2,0))&lt;0.01+'EIOPA RFR Q1 2017'!AD22,0.01+'EIOPA RFR Q1 2017'!AD22,'EIOPA RFR Q1 2017'!AD22*(0.01+VLOOKUP($B$27,Int_Rate_Param,2,0))),IF('EIOPA RFR Q1 2017'!AD22*(0.01+VLOOKUP($B17,Int_Rate_Param,2,0))&lt;0.01+'EIOPA RFR Q1 2017'!AD22,0.01+'EIOPA RFR Q1 2017'!AD22,'EIOPA RFR Q1 2017'!AD22*(0.01+VLOOKUP($B17,Int_Rate_Param,2,0))))</f>
        <v>0.08654</v>
      </c>
      <c r="AE17" s="82" t="n">
        <f aca="false">IF($B17&gt;20,IF('EIOPA RFR Q1 2017'!AE22*(0.01+VLOOKUP($B$27,Int_Rate_Param,2,0))&lt;0.01+'EIOPA RFR Q1 2017'!AE22,0.01+'EIOPA RFR Q1 2017'!AE22,'EIOPA RFR Q1 2017'!AE22*(0.01+VLOOKUP($B$27,Int_Rate_Param,2,0))),IF('EIOPA RFR Q1 2017'!AE22*(0.01+VLOOKUP($B17,Int_Rate_Param,2,0))&lt;0.01+'EIOPA RFR Q1 2017'!AE22,0.01+'EIOPA RFR Q1 2017'!AE22,'EIOPA RFR Q1 2017'!AE22*(0.01+VLOOKUP($B17,Int_Rate_Param,2,0))))</f>
        <v>0.01677</v>
      </c>
      <c r="AF17" s="82" t="n">
        <f aca="false">IF($B17&gt;20,IF('EIOPA RFR Q1 2017'!AF22*(0.01+VLOOKUP($B$27,Int_Rate_Param,2,0))&lt;0.01+'EIOPA RFR Q1 2017'!AF22,0.01+'EIOPA RFR Q1 2017'!AF22,'EIOPA RFR Q1 2017'!AF22*(0.01+VLOOKUP($B$27,Int_Rate_Param,2,0))),IF('EIOPA RFR Q1 2017'!AF22*(0.01+VLOOKUP($B17,Int_Rate_Param,2,0))&lt;0.01+'EIOPA RFR Q1 2017'!AF22,0.01+'EIOPA RFR Q1 2017'!AF22,'EIOPA RFR Q1 2017'!AF22*(0.01+VLOOKUP($B17,Int_Rate_Param,2,0))))</f>
        <v>0.01677</v>
      </c>
      <c r="AG17" s="82" t="n">
        <f aca="false">IF($B17&gt;20,IF('EIOPA RFR Q1 2017'!AG22*(0.01+VLOOKUP($B$27,Int_Rate_Param,2,0))&lt;0.01+'EIOPA RFR Q1 2017'!AG22,0.01+'EIOPA RFR Q1 2017'!AG22,'EIOPA RFR Q1 2017'!AG22*(0.01+VLOOKUP($B$27,Int_Rate_Param,2,0))),IF('EIOPA RFR Q1 2017'!AG22*(0.01+VLOOKUP($B17,Int_Rate_Param,2,0))&lt;0.01+'EIOPA RFR Q1 2017'!AG22,0.01+'EIOPA RFR Q1 2017'!AG22,'EIOPA RFR Q1 2017'!AG22*(0.01+VLOOKUP($B17,Int_Rate_Param,2,0))))</f>
        <v>0.01677</v>
      </c>
      <c r="AH17" s="82" t="n">
        <f aca="false">IF($B17&gt;20,IF('EIOPA RFR Q1 2017'!AH22*(0.01+VLOOKUP($B$27,Int_Rate_Param,2,0))&lt;0.01+'EIOPA RFR Q1 2017'!AH22,0.01+'EIOPA RFR Q1 2017'!AH22,'EIOPA RFR Q1 2017'!AH22*(0.01+VLOOKUP($B$27,Int_Rate_Param,2,0))),IF('EIOPA RFR Q1 2017'!AH22*(0.01+VLOOKUP($B17,Int_Rate_Param,2,0))&lt;0.01+'EIOPA RFR Q1 2017'!AH22,0.01+'EIOPA RFR Q1 2017'!AH22,'EIOPA RFR Q1 2017'!AH22*(0.01+VLOOKUP($B17,Int_Rate_Param,2,0))))</f>
        <v>0.02032</v>
      </c>
      <c r="AI17" s="82" t="n">
        <f aca="false">IF($B17&gt;20,IF('EIOPA RFR Q1 2017'!AI22*(0.01+VLOOKUP($B$27,Int_Rate_Param,2,0))&lt;0.01+'EIOPA RFR Q1 2017'!AI22,0.01+'EIOPA RFR Q1 2017'!AI22,'EIOPA RFR Q1 2017'!AI22*(0.01+VLOOKUP($B$27,Int_Rate_Param,2,0))),IF('EIOPA RFR Q1 2017'!AI22*(0.01+VLOOKUP($B17,Int_Rate_Param,2,0))&lt;0.01+'EIOPA RFR Q1 2017'!AI22,0.01+'EIOPA RFR Q1 2017'!AI22,'EIOPA RFR Q1 2017'!AI22*(0.01+VLOOKUP($B17,Int_Rate_Param,2,0))))</f>
        <v>0.01031</v>
      </c>
      <c r="AJ17" s="82" t="n">
        <f aca="false">IF($B17&gt;20,IF('EIOPA RFR Q1 2017'!AJ22*(0.01+VLOOKUP($B$27,Int_Rate_Param,2,0))&lt;0.01+'EIOPA RFR Q1 2017'!AJ22,0.01+'EIOPA RFR Q1 2017'!AJ22,'EIOPA RFR Q1 2017'!AJ22*(0.01+VLOOKUP($B$27,Int_Rate_Param,2,0))),IF('EIOPA RFR Q1 2017'!AJ22*(0.01+VLOOKUP($B17,Int_Rate_Param,2,0))&lt;0.01+'EIOPA RFR Q1 2017'!AJ22,0.01+'EIOPA RFR Q1 2017'!AJ22,'EIOPA RFR Q1 2017'!AJ22*(0.01+VLOOKUP($B17,Int_Rate_Param,2,0))))</f>
        <v>0.02038</v>
      </c>
      <c r="AK17" s="82" t="n">
        <f aca="false">IF($B17&gt;20,IF('EIOPA RFR Q1 2017'!AK22*(0.01+VLOOKUP($B$27,Int_Rate_Param,2,0))&lt;0.01+'EIOPA RFR Q1 2017'!AK22,0.01+'EIOPA RFR Q1 2017'!AK22,'EIOPA RFR Q1 2017'!AK22*(0.01+VLOOKUP($B$27,Int_Rate_Param,2,0))),IF('EIOPA RFR Q1 2017'!AK22*(0.01+VLOOKUP($B17,Int_Rate_Param,2,0))&lt;0.01+'EIOPA RFR Q1 2017'!AK22,0.01+'EIOPA RFR Q1 2017'!AK22,'EIOPA RFR Q1 2017'!AK22*(0.01+VLOOKUP($B17,Int_Rate_Param,2,0))))</f>
        <v>0.03833</v>
      </c>
      <c r="AL17" s="82" t="n">
        <f aca="false">IF($B17&gt;20,IF('EIOPA RFR Q1 2017'!AL22*(0.01+VLOOKUP($B$27,Int_Rate_Param,2,0))&lt;0.01+'EIOPA RFR Q1 2017'!AL22,0.01+'EIOPA RFR Q1 2017'!AL22,'EIOPA RFR Q1 2017'!AL22*(0.01+VLOOKUP($B$27,Int_Rate_Param,2,0))),IF('EIOPA RFR Q1 2017'!AL22*(0.01+VLOOKUP($B17,Int_Rate_Param,2,0))&lt;0.01+'EIOPA RFR Q1 2017'!AL22,0.01+'EIOPA RFR Q1 2017'!AL22,'EIOPA RFR Q1 2017'!AL22*(0.01+VLOOKUP($B17,Int_Rate_Param,2,0))))</f>
        <v>0.10372</v>
      </c>
      <c r="AM17" s="82" t="n">
        <f aca="false">IF($B17&gt;20,IF('EIOPA RFR Q1 2017'!AM22*(0.01+VLOOKUP($B$27,Int_Rate_Param,2,0))&lt;0.01+'EIOPA RFR Q1 2017'!AM22,0.01+'EIOPA RFR Q1 2017'!AM22,'EIOPA RFR Q1 2017'!AM22*(0.01+VLOOKUP($B$27,Int_Rate_Param,2,0))),IF('EIOPA RFR Q1 2017'!AM22*(0.01+VLOOKUP($B17,Int_Rate_Param,2,0))&lt;0.01+'EIOPA RFR Q1 2017'!AM22,0.01+'EIOPA RFR Q1 2017'!AM22,'EIOPA RFR Q1 2017'!AM22*(0.01+VLOOKUP($B17,Int_Rate_Param,2,0))))</f>
        <v>0.02729</v>
      </c>
      <c r="AN17" s="82" t="n">
        <f aca="false">IF($B17&gt;20,IF('EIOPA RFR Q1 2017'!AN22*(0.01+VLOOKUP($B$27,Int_Rate_Param,2,0))&lt;0.01+'EIOPA RFR Q1 2017'!AN22,0.01+'EIOPA RFR Q1 2017'!AN22,'EIOPA RFR Q1 2017'!AN22*(0.01+VLOOKUP($B$27,Int_Rate_Param,2,0))),IF('EIOPA RFR Q1 2017'!AN22*(0.01+VLOOKUP($B17,Int_Rate_Param,2,0))&lt;0.01+'EIOPA RFR Q1 2017'!AN22,0.01+'EIOPA RFR Q1 2017'!AN22,'EIOPA RFR Q1 2017'!AN22*(0.01+VLOOKUP($B17,Int_Rate_Param,2,0))))</f>
        <v>0.04958</v>
      </c>
      <c r="AO17" s="82" t="n">
        <f aca="false">IF($B17&gt;20,IF('EIOPA RFR Q1 2017'!AO22*(0.01+VLOOKUP($B$27,Int_Rate_Param,2,0))&lt;0.01+'EIOPA RFR Q1 2017'!AO22,0.01+'EIOPA RFR Q1 2017'!AO22,'EIOPA RFR Q1 2017'!AO22*(0.01+VLOOKUP($B$27,Int_Rate_Param,2,0))),IF('EIOPA RFR Q1 2017'!AO22*(0.01+VLOOKUP($B17,Int_Rate_Param,2,0))&lt;0.01+'EIOPA RFR Q1 2017'!AO22,0.01+'EIOPA RFR Q1 2017'!AO22,'EIOPA RFR Q1 2017'!AO22*(0.01+VLOOKUP($B17,Int_Rate_Param,2,0))))</f>
        <v>0.05222</v>
      </c>
      <c r="AP17" s="82" t="n">
        <f aca="false">IF($B17&gt;20,IF('EIOPA RFR Q1 2017'!AP22*(0.01+VLOOKUP($B$27,Int_Rate_Param,2,0))&lt;0.01+'EIOPA RFR Q1 2017'!AP22,0.01+'EIOPA RFR Q1 2017'!AP22,'EIOPA RFR Q1 2017'!AP22*(0.01+VLOOKUP($B$27,Int_Rate_Param,2,0))),IF('EIOPA RFR Q1 2017'!AP22*(0.01+VLOOKUP($B17,Int_Rate_Param,2,0))&lt;0.01+'EIOPA RFR Q1 2017'!AP22,0.01+'EIOPA RFR Q1 2017'!AP22,'EIOPA RFR Q1 2017'!AP22*(0.01+VLOOKUP($B17,Int_Rate_Param,2,0))))</f>
        <v>0.07257</v>
      </c>
      <c r="AQ17" s="82" t="n">
        <f aca="false">IF($B17&gt;20,IF('EIOPA RFR Q1 2017'!AQ22*(0.01+VLOOKUP($B$27,Int_Rate_Param,2,0))&lt;0.01+'EIOPA RFR Q1 2017'!AQ22,0.01+'EIOPA RFR Q1 2017'!AQ22,'EIOPA RFR Q1 2017'!AQ22*(0.01+VLOOKUP($B$27,Int_Rate_Param,2,0))),IF('EIOPA RFR Q1 2017'!AQ22*(0.01+VLOOKUP($B17,Int_Rate_Param,2,0))&lt;0.01+'EIOPA RFR Q1 2017'!AQ22,0.01+'EIOPA RFR Q1 2017'!AQ22,'EIOPA RFR Q1 2017'!AQ22*(0.01+VLOOKUP($B17,Int_Rate_Param,2,0))))</f>
        <v>0.03237</v>
      </c>
      <c r="AR17" s="82" t="n">
        <f aca="false">IF($B17&gt;20,IF('EIOPA RFR Q1 2017'!AR22*(0.01+VLOOKUP($B$27,Int_Rate_Param,2,0))&lt;0.01+'EIOPA RFR Q1 2017'!AR22,0.01+'EIOPA RFR Q1 2017'!AR22,'EIOPA RFR Q1 2017'!AR22*(0.01+VLOOKUP($B$27,Int_Rate_Param,2,0))),IF('EIOPA RFR Q1 2017'!AR22*(0.01+VLOOKUP($B17,Int_Rate_Param,2,0))&lt;0.01+'EIOPA RFR Q1 2017'!AR22,0.01+'EIOPA RFR Q1 2017'!AR22,'EIOPA RFR Q1 2017'!AR22*(0.01+VLOOKUP($B17,Int_Rate_Param,2,0))))</f>
        <v>0.07797</v>
      </c>
      <c r="AS17" s="82" t="n">
        <f aca="false">IF($B17&gt;20,IF('EIOPA RFR Q1 2017'!AS22*(0.01+VLOOKUP($B$27,Int_Rate_Param,2,0))&lt;0.01+'EIOPA RFR Q1 2017'!AS22,0.01+'EIOPA RFR Q1 2017'!AS22,'EIOPA RFR Q1 2017'!AS22*(0.01+VLOOKUP($B$27,Int_Rate_Param,2,0))),IF('EIOPA RFR Q1 2017'!AS22*(0.01+VLOOKUP($B17,Int_Rate_Param,2,0))&lt;0.01+'EIOPA RFR Q1 2017'!AS22,0.01+'EIOPA RFR Q1 2017'!AS22,'EIOPA RFR Q1 2017'!AS22*(0.01+VLOOKUP($B17,Int_Rate_Param,2,0))))</f>
        <v>0.01166</v>
      </c>
      <c r="AT17" s="82" t="n">
        <f aca="false">IF($B17&gt;20,IF('EIOPA RFR Q1 2017'!AT22*(0.01+VLOOKUP($B$27,Int_Rate_Param,2,0))&lt;0.01+'EIOPA RFR Q1 2017'!AT22,0.01+'EIOPA RFR Q1 2017'!AT22,'EIOPA RFR Q1 2017'!AT22*(0.01+VLOOKUP($B$27,Int_Rate_Param,2,0))),IF('EIOPA RFR Q1 2017'!AT22*(0.01+VLOOKUP($B17,Int_Rate_Param,2,0))&lt;0.01+'EIOPA RFR Q1 2017'!AT22,0.01+'EIOPA RFR Q1 2017'!AT22,'EIOPA RFR Q1 2017'!AT22*(0.01+VLOOKUP($B17,Int_Rate_Param,2,0))))</f>
        <v>0.04968</v>
      </c>
      <c r="AU17" s="82" t="n">
        <f aca="false">IF($B17&gt;20,IF('EIOPA RFR Q1 2017'!AU22*(0.01+VLOOKUP($B$27,Int_Rate_Param,2,0))&lt;0.01+'EIOPA RFR Q1 2017'!AU22,0.01+'EIOPA RFR Q1 2017'!AU22,'EIOPA RFR Q1 2017'!AU22*(0.01+VLOOKUP($B$27,Int_Rate_Param,2,0))),IF('EIOPA RFR Q1 2017'!AU22*(0.01+VLOOKUP($B17,Int_Rate_Param,2,0))&lt;0.01+'EIOPA RFR Q1 2017'!AU22,0.01+'EIOPA RFR Q1 2017'!AU22,'EIOPA RFR Q1 2017'!AU22*(0.01+VLOOKUP($B17,Int_Rate_Param,2,0))))</f>
        <v>0.08377</v>
      </c>
      <c r="AV17" s="82" t="n">
        <f aca="false">IF($B17&gt;20,IF('EIOPA RFR Q1 2017'!AV22*(0.01+VLOOKUP($B$27,Int_Rate_Param,2,0))&lt;0.01+'EIOPA RFR Q1 2017'!AV22,0.01+'EIOPA RFR Q1 2017'!AV22,'EIOPA RFR Q1 2017'!AV22*(0.01+VLOOKUP($B$27,Int_Rate_Param,2,0))),IF('EIOPA RFR Q1 2017'!AV22*(0.01+VLOOKUP($B17,Int_Rate_Param,2,0))&lt;0.01+'EIOPA RFR Q1 2017'!AV22,0.01+'EIOPA RFR Q1 2017'!AV22,'EIOPA RFR Q1 2017'!AV22*(0.01+VLOOKUP($B17,Int_Rate_Param,2,0))))</f>
        <v>0.04309</v>
      </c>
      <c r="AW17" s="82" t="n">
        <f aca="false">IF($B17&gt;20,IF('EIOPA RFR Q1 2017'!AW22*(0.01+VLOOKUP($B$27,Int_Rate_Param,2,0))&lt;0.01+'EIOPA RFR Q1 2017'!AW22,0.01+'EIOPA RFR Q1 2017'!AW22,'EIOPA RFR Q1 2017'!AW22*(0.01+VLOOKUP($B$27,Int_Rate_Param,2,0))),IF('EIOPA RFR Q1 2017'!AW22*(0.01+VLOOKUP($B17,Int_Rate_Param,2,0))&lt;0.01+'EIOPA RFR Q1 2017'!AW22,0.01+'EIOPA RFR Q1 2017'!AW22,'EIOPA RFR Q1 2017'!AW22*(0.01+VLOOKUP($B17,Int_Rate_Param,2,0))))</f>
        <v>0.034</v>
      </c>
      <c r="AX17" s="82" t="n">
        <f aca="false">IF($B17&gt;20,IF('EIOPA RFR Q1 2017'!AX22*(0.01+VLOOKUP($B$27,Int_Rate_Param,2,0))&lt;0.01+'EIOPA RFR Q1 2017'!AX22,0.01+'EIOPA RFR Q1 2017'!AX22,'EIOPA RFR Q1 2017'!AX22*(0.01+VLOOKUP($B$27,Int_Rate_Param,2,0))),IF('EIOPA RFR Q1 2017'!AX22*(0.01+VLOOKUP($B17,Int_Rate_Param,2,0))&lt;0.01+'EIOPA RFR Q1 2017'!AX22,0.01+'EIOPA RFR Q1 2017'!AX22,'EIOPA RFR Q1 2017'!AX22*(0.01+VLOOKUP($B17,Int_Rate_Param,2,0))))</f>
        <v>0.09194</v>
      </c>
      <c r="AY17" s="82" t="n">
        <f aca="false">IF($B17&gt;20,IF('EIOPA RFR Q1 2017'!AY22*(0.01+VLOOKUP($B$27,Int_Rate_Param,2,0))&lt;0.01+'EIOPA RFR Q1 2017'!AY22,0.01+'EIOPA RFR Q1 2017'!AY22,'EIOPA RFR Q1 2017'!AY22*(0.01+VLOOKUP($B$27,Int_Rate_Param,2,0))),IF('EIOPA RFR Q1 2017'!AY22*(0.01+VLOOKUP($B17,Int_Rate_Param,2,0))&lt;0.01+'EIOPA RFR Q1 2017'!AY22,0.01+'EIOPA RFR Q1 2017'!AY22,'EIOPA RFR Q1 2017'!AY22*(0.01+VLOOKUP($B17,Int_Rate_Param,2,0))))</f>
        <v>0.02796</v>
      </c>
      <c r="AZ17" s="82" t="n">
        <f aca="false">IF($B17&gt;20,IF('EIOPA RFR Q1 2017'!AZ22*(0.01+VLOOKUP($B$27,Int_Rate_Param,2,0))&lt;0.01+'EIOPA RFR Q1 2017'!AZ22,0.01+'EIOPA RFR Q1 2017'!AZ22,'EIOPA RFR Q1 2017'!AZ22*(0.01+VLOOKUP($B$27,Int_Rate_Param,2,0))),IF('EIOPA RFR Q1 2017'!AZ22*(0.01+VLOOKUP($B17,Int_Rate_Param,2,0))&lt;0.01+'EIOPA RFR Q1 2017'!AZ22,0.01+'EIOPA RFR Q1 2017'!AZ22,'EIOPA RFR Q1 2017'!AZ22*(0.01+VLOOKUP($B17,Int_Rate_Param,2,0))))</f>
        <v>0.02099</v>
      </c>
      <c r="BA17" s="82" t="n">
        <f aca="false">IF($B17&gt;20,IF('EIOPA RFR Q1 2017'!BA22*(0.01+VLOOKUP($B$27,Int_Rate_Param,2,0))&lt;0.01+'EIOPA RFR Q1 2017'!BA22,0.01+'EIOPA RFR Q1 2017'!BA22,'EIOPA RFR Q1 2017'!BA22*(0.01+VLOOKUP($B$27,Int_Rate_Param,2,0))),IF('EIOPA RFR Q1 2017'!BA22*(0.01+VLOOKUP($B17,Int_Rate_Param,2,0))&lt;0.01+'EIOPA RFR Q1 2017'!BA22,0.01+'EIOPA RFR Q1 2017'!BA22,'EIOPA RFR Q1 2017'!BA22*(0.01+VLOOKUP($B17,Int_Rate_Param,2,0))))</f>
        <v>0.03556</v>
      </c>
      <c r="BB17" s="82" t="n">
        <f aca="false">IF($B17&gt;20,IF('EIOPA RFR Q1 2017'!BB22*(0.01+VLOOKUP($B$27,Int_Rate_Param,2,0))&lt;0.01+'EIOPA RFR Q1 2017'!BB22,0.01+'EIOPA RFR Q1 2017'!BB22,'EIOPA RFR Q1 2017'!BB22*(0.01+VLOOKUP($B$27,Int_Rate_Param,2,0))),IF('EIOPA RFR Q1 2017'!BB22*(0.01+VLOOKUP($B17,Int_Rate_Param,2,0))&lt;0.01+'EIOPA RFR Q1 2017'!BB22,0.01+'EIOPA RFR Q1 2017'!BB22,'EIOPA RFR Q1 2017'!BB22*(0.01+VLOOKUP($B17,Int_Rate_Param,2,0))))</f>
        <v>0.11564</v>
      </c>
      <c r="BC17" s="82" t="n">
        <f aca="false">IF($B17&gt;20,IF('EIOPA RFR Q1 2017'!BC22*(0.01+VLOOKUP($B$27,Int_Rate_Param,2,0))&lt;0.01+'EIOPA RFR Q1 2017'!BC22,0.01+'EIOPA RFR Q1 2017'!BC22,'EIOPA RFR Q1 2017'!BC22*(0.01+VLOOKUP($B$27,Int_Rate_Param,2,0))),IF('EIOPA RFR Q1 2017'!BC22*(0.01+VLOOKUP($B17,Int_Rate_Param,2,0))&lt;0.01+'EIOPA RFR Q1 2017'!BC22,0.01+'EIOPA RFR Q1 2017'!BC22,'EIOPA RFR Q1 2017'!BC22*(0.01+VLOOKUP($B17,Int_Rate_Param,2,0))))</f>
        <v>0.03264</v>
      </c>
    </row>
    <row r="18" customFormat="false" ht="15" hidden="false" customHeight="false" outlineLevel="0" collapsed="false">
      <c r="A18" s="0" t="n">
        <f aca="false">A17+1</f>
        <v>13</v>
      </c>
      <c r="B18" s="81" t="n">
        <v>11</v>
      </c>
      <c r="C18" s="82" t="n">
        <f aca="false">IF($B18&gt;20,IF('EIOPA RFR Q1 2017'!C23*(0.01+VLOOKUP($B$27,Int_Rate_Param,2,0))&lt;0.01+'EIOPA RFR Q1 2017'!C23,0.01+'EIOPA RFR Q1 2017'!C23,'EIOPA RFR Q1 2017'!C23*(0.01+VLOOKUP($B$27,Int_Rate_Param,2,0))),IF('EIOPA RFR Q1 2017'!C23*(0.01+VLOOKUP($B18,Int_Rate_Param,2,0))&lt;0.01+'EIOPA RFR Q1 2017'!C23,0.01+'EIOPA RFR Q1 2017'!C23,'EIOPA RFR Q1 2017'!C23*(0.01+VLOOKUP($B18,Int_Rate_Param,2,0))))</f>
        <v>0.01777</v>
      </c>
      <c r="D18" s="82" t="n">
        <f aca="false">IF($B18&gt;20,IF('EIOPA RFR Q1 2017'!D23*(0.01+VLOOKUP($B$27,Int_Rate_Param,2,0))&lt;0.01+'EIOPA RFR Q1 2017'!D23,0.01+'EIOPA RFR Q1 2017'!D23,'EIOPA RFR Q1 2017'!D23*(0.01+VLOOKUP($B$27,Int_Rate_Param,2,0))),IF('EIOPA RFR Q1 2017'!D23*(0.01+VLOOKUP($B18,Int_Rate_Param,2,0))&lt;0.01+'EIOPA RFR Q1 2017'!D23,0.01+'EIOPA RFR Q1 2017'!D23,'EIOPA RFR Q1 2017'!D23*(0.01+VLOOKUP($B18,Int_Rate_Param,2,0))))</f>
        <v>0.01777</v>
      </c>
      <c r="E18" s="82" t="n">
        <f aca="false">IF($B18&gt;20,IF('EIOPA RFR Q1 2017'!E23*(0.01+VLOOKUP($B$27,Int_Rate_Param,2,0))&lt;0.01+'EIOPA RFR Q1 2017'!E23,0.01+'EIOPA RFR Q1 2017'!E23,'EIOPA RFR Q1 2017'!E23*(0.01+VLOOKUP($B$27,Int_Rate_Param,2,0))),IF('EIOPA RFR Q1 2017'!E23*(0.01+VLOOKUP($B18,Int_Rate_Param,2,0))&lt;0.01+'EIOPA RFR Q1 2017'!E23,0.01+'EIOPA RFR Q1 2017'!E23,'EIOPA RFR Q1 2017'!E23*(0.01+VLOOKUP($B18,Int_Rate_Param,2,0))))</f>
        <v>0.01777</v>
      </c>
      <c r="F18" s="82" t="n">
        <f aca="false">IF($B18&gt;20,IF('EIOPA RFR Q1 2017'!F23*(0.01+VLOOKUP($B$27,Int_Rate_Param,2,0))&lt;0.01+'EIOPA RFR Q1 2017'!F23,0.01+'EIOPA RFR Q1 2017'!F23,'EIOPA RFR Q1 2017'!F23*(0.01+VLOOKUP($B$27,Int_Rate_Param,2,0))),IF('EIOPA RFR Q1 2017'!F23*(0.01+VLOOKUP($B18,Int_Rate_Param,2,0))&lt;0.01+'EIOPA RFR Q1 2017'!F23,0.01+'EIOPA RFR Q1 2017'!F23,'EIOPA RFR Q1 2017'!F23*(0.01+VLOOKUP($B18,Int_Rate_Param,2,0))))</f>
        <v>0.01726</v>
      </c>
      <c r="G18" s="82" t="n">
        <f aca="false">IF($B18&gt;20,IF('EIOPA RFR Q1 2017'!G23*(0.01+VLOOKUP($B$27,Int_Rate_Param,2,0))&lt;0.01+'EIOPA RFR Q1 2017'!G23,0.01+'EIOPA RFR Q1 2017'!G23,'EIOPA RFR Q1 2017'!G23*(0.01+VLOOKUP($B$27,Int_Rate_Param,2,0))),IF('EIOPA RFR Q1 2017'!G23*(0.01+VLOOKUP($B18,Int_Rate_Param,2,0))&lt;0.01+'EIOPA RFR Q1 2017'!G23,0.01+'EIOPA RFR Q1 2017'!G23,'EIOPA RFR Q1 2017'!G23*(0.01+VLOOKUP($B18,Int_Rate_Param,2,0))))</f>
        <v>0.03973</v>
      </c>
      <c r="H18" s="82" t="n">
        <f aca="false">IF($B18&gt;20,IF('EIOPA RFR Q1 2017'!H23*(0.01+VLOOKUP($B$27,Int_Rate_Param,2,0))&lt;0.01+'EIOPA RFR Q1 2017'!H23,0.01+'EIOPA RFR Q1 2017'!H23,'EIOPA RFR Q1 2017'!H23*(0.01+VLOOKUP($B$27,Int_Rate_Param,2,0))),IF('EIOPA RFR Q1 2017'!H23*(0.01+VLOOKUP($B18,Int_Rate_Param,2,0))&lt;0.01+'EIOPA RFR Q1 2017'!H23,0.01+'EIOPA RFR Q1 2017'!H23,'EIOPA RFR Q1 2017'!H23*(0.01+VLOOKUP($B18,Int_Rate_Param,2,0))))</f>
        <v>0.01777</v>
      </c>
      <c r="I18" s="82" t="n">
        <f aca="false">IF($B18&gt;20,IF('EIOPA RFR Q1 2017'!I23*(0.01+VLOOKUP($B$27,Int_Rate_Param,2,0))&lt;0.01+'EIOPA RFR Q1 2017'!I23,0.01+'EIOPA RFR Q1 2017'!I23,'EIOPA RFR Q1 2017'!I23*(0.01+VLOOKUP($B$27,Int_Rate_Param,2,0))),IF('EIOPA RFR Q1 2017'!I23*(0.01+VLOOKUP($B18,Int_Rate_Param,2,0))&lt;0.01+'EIOPA RFR Q1 2017'!I23,0.01+'EIOPA RFR Q1 2017'!I23,'EIOPA RFR Q1 2017'!I23*(0.01+VLOOKUP($B18,Int_Rate_Param,2,0))))</f>
        <v>0.02058</v>
      </c>
      <c r="J18" s="82" t="n">
        <f aca="false">IF($B18&gt;20,IF('EIOPA RFR Q1 2017'!J23*(0.01+VLOOKUP($B$27,Int_Rate_Param,2,0))&lt;0.01+'EIOPA RFR Q1 2017'!J23,0.01+'EIOPA RFR Q1 2017'!J23,'EIOPA RFR Q1 2017'!J23*(0.01+VLOOKUP($B$27,Int_Rate_Param,2,0))),IF('EIOPA RFR Q1 2017'!J23*(0.01+VLOOKUP($B18,Int_Rate_Param,2,0))&lt;0.01+'EIOPA RFR Q1 2017'!J23,0.01+'EIOPA RFR Q1 2017'!J23,'EIOPA RFR Q1 2017'!J23*(0.01+VLOOKUP($B18,Int_Rate_Param,2,0))))</f>
        <v>0.01767</v>
      </c>
      <c r="K18" s="82" t="n">
        <f aca="false">IF($B18&gt;20,IF('EIOPA RFR Q1 2017'!K23*(0.01+VLOOKUP($B$27,Int_Rate_Param,2,0))&lt;0.01+'EIOPA RFR Q1 2017'!K23,0.01+'EIOPA RFR Q1 2017'!K23,'EIOPA RFR Q1 2017'!K23*(0.01+VLOOKUP($B$27,Int_Rate_Param,2,0))),IF('EIOPA RFR Q1 2017'!K23*(0.01+VLOOKUP($B18,Int_Rate_Param,2,0))&lt;0.01+'EIOPA RFR Q1 2017'!K23,0.01+'EIOPA RFR Q1 2017'!K23,'EIOPA RFR Q1 2017'!K23*(0.01+VLOOKUP($B18,Int_Rate_Param,2,0))))</f>
        <v>0.01777</v>
      </c>
      <c r="L18" s="82" t="n">
        <f aca="false">IF($B18&gt;20,IF('EIOPA RFR Q1 2017'!L23*(0.01+VLOOKUP($B$27,Int_Rate_Param,2,0))&lt;0.01+'EIOPA RFR Q1 2017'!L23,0.01+'EIOPA RFR Q1 2017'!L23,'EIOPA RFR Q1 2017'!L23*(0.01+VLOOKUP($B$27,Int_Rate_Param,2,0))),IF('EIOPA RFR Q1 2017'!L23*(0.01+VLOOKUP($B18,Int_Rate_Param,2,0))&lt;0.01+'EIOPA RFR Q1 2017'!L23,0.01+'EIOPA RFR Q1 2017'!L23,'EIOPA RFR Q1 2017'!L23*(0.01+VLOOKUP($B18,Int_Rate_Param,2,0))))</f>
        <v>0.01777</v>
      </c>
      <c r="M18" s="82" t="n">
        <f aca="false">IF($B18&gt;20,IF('EIOPA RFR Q1 2017'!M23*(0.01+VLOOKUP($B$27,Int_Rate_Param,2,0))&lt;0.01+'EIOPA RFR Q1 2017'!M23,0.01+'EIOPA RFR Q1 2017'!M23,'EIOPA RFR Q1 2017'!M23*(0.01+VLOOKUP($B$27,Int_Rate_Param,2,0))),IF('EIOPA RFR Q1 2017'!M23*(0.01+VLOOKUP($B18,Int_Rate_Param,2,0))&lt;0.01+'EIOPA RFR Q1 2017'!M23,0.01+'EIOPA RFR Q1 2017'!M23,'EIOPA RFR Q1 2017'!M23*(0.01+VLOOKUP($B18,Int_Rate_Param,2,0))))</f>
        <v>0.01777</v>
      </c>
      <c r="N18" s="82" t="n">
        <f aca="false">IF($B18&gt;20,IF('EIOPA RFR Q1 2017'!N23*(0.01+VLOOKUP($B$27,Int_Rate_Param,2,0))&lt;0.01+'EIOPA RFR Q1 2017'!N23,0.01+'EIOPA RFR Q1 2017'!N23,'EIOPA RFR Q1 2017'!N23*(0.01+VLOOKUP($B$27,Int_Rate_Param,2,0))),IF('EIOPA RFR Q1 2017'!N23*(0.01+VLOOKUP($B18,Int_Rate_Param,2,0))&lt;0.01+'EIOPA RFR Q1 2017'!N23,0.01+'EIOPA RFR Q1 2017'!N23,'EIOPA RFR Q1 2017'!N23*(0.01+VLOOKUP($B18,Int_Rate_Param,2,0))))</f>
        <v>0.01777</v>
      </c>
      <c r="O18" s="82" t="n">
        <f aca="false">IF($B18&gt;20,IF('EIOPA RFR Q1 2017'!O23*(0.01+VLOOKUP($B$27,Int_Rate_Param,2,0))&lt;0.01+'EIOPA RFR Q1 2017'!O23,0.01+'EIOPA RFR Q1 2017'!O23,'EIOPA RFR Q1 2017'!O23*(0.01+VLOOKUP($B$27,Int_Rate_Param,2,0))),IF('EIOPA RFR Q1 2017'!O23*(0.01+VLOOKUP($B18,Int_Rate_Param,2,0))&lt;0.01+'EIOPA RFR Q1 2017'!O23,0.01+'EIOPA RFR Q1 2017'!O23,'EIOPA RFR Q1 2017'!O23*(0.01+VLOOKUP($B18,Int_Rate_Param,2,0))))</f>
        <v>0.01777</v>
      </c>
      <c r="P18" s="82" t="n">
        <f aca="false">IF($B18&gt;20,IF('EIOPA RFR Q1 2017'!P23*(0.01+VLOOKUP($B$27,Int_Rate_Param,2,0))&lt;0.01+'EIOPA RFR Q1 2017'!P23,0.01+'EIOPA RFR Q1 2017'!P23,'EIOPA RFR Q1 2017'!P23*(0.01+VLOOKUP($B$27,Int_Rate_Param,2,0))),IF('EIOPA RFR Q1 2017'!P23*(0.01+VLOOKUP($B18,Int_Rate_Param,2,0))&lt;0.01+'EIOPA RFR Q1 2017'!P23,0.01+'EIOPA RFR Q1 2017'!P23,'EIOPA RFR Q1 2017'!P23*(0.01+VLOOKUP($B18,Int_Rate_Param,2,0))))</f>
        <v>0.04324</v>
      </c>
      <c r="Q18" s="82" t="n">
        <f aca="false">IF($B18&gt;20,IF('EIOPA RFR Q1 2017'!Q23*(0.01+VLOOKUP($B$27,Int_Rate_Param,2,0))&lt;0.01+'EIOPA RFR Q1 2017'!Q23,0.01+'EIOPA RFR Q1 2017'!Q23,'EIOPA RFR Q1 2017'!Q23*(0.01+VLOOKUP($B$27,Int_Rate_Param,2,0))),IF('EIOPA RFR Q1 2017'!Q23*(0.01+VLOOKUP($B18,Int_Rate_Param,2,0))&lt;0.01+'EIOPA RFR Q1 2017'!Q23,0.01+'EIOPA RFR Q1 2017'!Q23,'EIOPA RFR Q1 2017'!Q23*(0.01+VLOOKUP($B18,Int_Rate_Param,2,0))))</f>
        <v>0.05745</v>
      </c>
      <c r="R18" s="82" t="n">
        <f aca="false">IF($B18&gt;20,IF('EIOPA RFR Q1 2017'!R23*(0.01+VLOOKUP($B$27,Int_Rate_Param,2,0))&lt;0.01+'EIOPA RFR Q1 2017'!R23,0.01+'EIOPA RFR Q1 2017'!R23,'EIOPA RFR Q1 2017'!R23*(0.01+VLOOKUP($B$27,Int_Rate_Param,2,0))),IF('EIOPA RFR Q1 2017'!R23*(0.01+VLOOKUP($B18,Int_Rate_Param,2,0))&lt;0.01+'EIOPA RFR Q1 2017'!R23,0.01+'EIOPA RFR Q1 2017'!R23,'EIOPA RFR Q1 2017'!R23*(0.01+VLOOKUP($B18,Int_Rate_Param,2,0))))</f>
        <v>0.01777</v>
      </c>
      <c r="S18" s="82" t="n">
        <f aca="false">IF($B18&gt;20,IF('EIOPA RFR Q1 2017'!S23*(0.01+VLOOKUP($B$27,Int_Rate_Param,2,0))&lt;0.01+'EIOPA RFR Q1 2017'!S23,0.01+'EIOPA RFR Q1 2017'!S23,'EIOPA RFR Q1 2017'!S23*(0.01+VLOOKUP($B$27,Int_Rate_Param,2,0))),IF('EIOPA RFR Q1 2017'!S23*(0.01+VLOOKUP($B18,Int_Rate_Param,2,0))&lt;0.01+'EIOPA RFR Q1 2017'!S23,0.01+'EIOPA RFR Q1 2017'!S23,'EIOPA RFR Q1 2017'!S23*(0.01+VLOOKUP($B18,Int_Rate_Param,2,0))))</f>
        <v>0.01777</v>
      </c>
      <c r="T18" s="82" t="n">
        <f aca="false">IF($B18&gt;20,IF('EIOPA RFR Q1 2017'!T23*(0.01+VLOOKUP($B$27,Int_Rate_Param,2,0))&lt;0.01+'EIOPA RFR Q1 2017'!T23,0.01+'EIOPA RFR Q1 2017'!T23,'EIOPA RFR Q1 2017'!T23*(0.01+VLOOKUP($B$27,Int_Rate_Param,2,0))),IF('EIOPA RFR Q1 2017'!T23*(0.01+VLOOKUP($B18,Int_Rate_Param,2,0))&lt;0.01+'EIOPA RFR Q1 2017'!T23,0.01+'EIOPA RFR Q1 2017'!T23,'EIOPA RFR Q1 2017'!T23*(0.01+VLOOKUP($B18,Int_Rate_Param,2,0))))</f>
        <v>0.01777</v>
      </c>
      <c r="U18" s="82" t="n">
        <f aca="false">IF($B18&gt;20,IF('EIOPA RFR Q1 2017'!U23*(0.01+VLOOKUP($B$27,Int_Rate_Param,2,0))&lt;0.01+'EIOPA RFR Q1 2017'!U23,0.01+'EIOPA RFR Q1 2017'!U23,'EIOPA RFR Q1 2017'!U23*(0.01+VLOOKUP($B$27,Int_Rate_Param,2,0))),IF('EIOPA RFR Q1 2017'!U23*(0.01+VLOOKUP($B18,Int_Rate_Param,2,0))&lt;0.01+'EIOPA RFR Q1 2017'!U23,0.01+'EIOPA RFR Q1 2017'!U23,'EIOPA RFR Q1 2017'!U23*(0.01+VLOOKUP($B18,Int_Rate_Param,2,0))))</f>
        <v>0.01102</v>
      </c>
      <c r="V18" s="82" t="n">
        <f aca="false">IF($B18&gt;20,IF('EIOPA RFR Q1 2017'!V23*(0.01+VLOOKUP($B$27,Int_Rate_Param,2,0))&lt;0.01+'EIOPA RFR Q1 2017'!V23,0.01+'EIOPA RFR Q1 2017'!V23,'EIOPA RFR Q1 2017'!V23*(0.01+VLOOKUP($B$27,Int_Rate_Param,2,0))),IF('EIOPA RFR Q1 2017'!V23*(0.01+VLOOKUP($B18,Int_Rate_Param,2,0))&lt;0.01+'EIOPA RFR Q1 2017'!V23,0.01+'EIOPA RFR Q1 2017'!V23,'EIOPA RFR Q1 2017'!V23*(0.01+VLOOKUP($B18,Int_Rate_Param,2,0))))</f>
        <v>0.01777</v>
      </c>
      <c r="W18" s="82" t="n">
        <f aca="false">IF($B18&gt;20,IF('EIOPA RFR Q1 2017'!W23*(0.01+VLOOKUP($B$27,Int_Rate_Param,2,0))&lt;0.01+'EIOPA RFR Q1 2017'!W23,0.01+'EIOPA RFR Q1 2017'!W23,'EIOPA RFR Q1 2017'!W23*(0.01+VLOOKUP($B$27,Int_Rate_Param,2,0))),IF('EIOPA RFR Q1 2017'!W23*(0.01+VLOOKUP($B18,Int_Rate_Param,2,0))&lt;0.01+'EIOPA RFR Q1 2017'!W23,0.01+'EIOPA RFR Q1 2017'!W23,'EIOPA RFR Q1 2017'!W23*(0.01+VLOOKUP($B18,Int_Rate_Param,2,0))))</f>
        <v>0.01777</v>
      </c>
      <c r="X18" s="82" t="n">
        <f aca="false">IF($B18&gt;20,IF('EIOPA RFR Q1 2017'!X23*(0.01+VLOOKUP($B$27,Int_Rate_Param,2,0))&lt;0.01+'EIOPA RFR Q1 2017'!X23,0.01+'EIOPA RFR Q1 2017'!X23,'EIOPA RFR Q1 2017'!X23*(0.01+VLOOKUP($B$27,Int_Rate_Param,2,0))),IF('EIOPA RFR Q1 2017'!X23*(0.01+VLOOKUP($B18,Int_Rate_Param,2,0))&lt;0.01+'EIOPA RFR Q1 2017'!X23,0.01+'EIOPA RFR Q1 2017'!X23,'EIOPA RFR Q1 2017'!X23*(0.01+VLOOKUP($B18,Int_Rate_Param,2,0))))</f>
        <v>0.01777</v>
      </c>
      <c r="Y18" s="82" t="n">
        <f aca="false">IF($B18&gt;20,IF('EIOPA RFR Q1 2017'!Y23*(0.01+VLOOKUP($B$27,Int_Rate_Param,2,0))&lt;0.01+'EIOPA RFR Q1 2017'!Y23,0.01+'EIOPA RFR Q1 2017'!Y23,'EIOPA RFR Q1 2017'!Y23*(0.01+VLOOKUP($B$27,Int_Rate_Param,2,0))),IF('EIOPA RFR Q1 2017'!Y23*(0.01+VLOOKUP($B18,Int_Rate_Param,2,0))&lt;0.01+'EIOPA RFR Q1 2017'!Y23,0.01+'EIOPA RFR Q1 2017'!Y23,'EIOPA RFR Q1 2017'!Y23*(0.01+VLOOKUP($B18,Int_Rate_Param,2,0))))</f>
        <v>0.01777</v>
      </c>
      <c r="Z18" s="82" t="n">
        <f aca="false">IF($B18&gt;20,IF('EIOPA RFR Q1 2017'!Z23*(0.01+VLOOKUP($B$27,Int_Rate_Param,2,0))&lt;0.01+'EIOPA RFR Q1 2017'!Z23,0.01+'EIOPA RFR Q1 2017'!Z23,'EIOPA RFR Q1 2017'!Z23*(0.01+VLOOKUP($B$27,Int_Rate_Param,2,0))),IF('EIOPA RFR Q1 2017'!Z23*(0.01+VLOOKUP($B18,Int_Rate_Param,2,0))&lt;0.01+'EIOPA RFR Q1 2017'!Z23,0.01+'EIOPA RFR Q1 2017'!Z23,'EIOPA RFR Q1 2017'!Z23*(0.01+VLOOKUP($B18,Int_Rate_Param,2,0))))</f>
        <v>0.02909</v>
      </c>
      <c r="AA18" s="82" t="n">
        <f aca="false">IF($B18&gt;20,IF('EIOPA RFR Q1 2017'!AA23*(0.01+VLOOKUP($B$27,Int_Rate_Param,2,0))&lt;0.01+'EIOPA RFR Q1 2017'!AA23,0.01+'EIOPA RFR Q1 2017'!AA23,'EIOPA RFR Q1 2017'!AA23*(0.01+VLOOKUP($B$27,Int_Rate_Param,2,0))),IF('EIOPA RFR Q1 2017'!AA23*(0.01+VLOOKUP($B18,Int_Rate_Param,2,0))&lt;0.01+'EIOPA RFR Q1 2017'!AA23,0.01+'EIOPA RFR Q1 2017'!AA23,'EIOPA RFR Q1 2017'!AA23*(0.01+VLOOKUP($B18,Int_Rate_Param,2,0))))</f>
        <v>0.04445</v>
      </c>
      <c r="AB18" s="82" t="n">
        <f aca="false">IF($B18&gt;20,IF('EIOPA RFR Q1 2017'!AB23*(0.01+VLOOKUP($B$27,Int_Rate_Param,2,0))&lt;0.01+'EIOPA RFR Q1 2017'!AB23,0.01+'EIOPA RFR Q1 2017'!AB23,'EIOPA RFR Q1 2017'!AB23*(0.01+VLOOKUP($B$27,Int_Rate_Param,2,0))),IF('EIOPA RFR Q1 2017'!AB23*(0.01+VLOOKUP($B18,Int_Rate_Param,2,0))&lt;0.01+'EIOPA RFR Q1 2017'!AB23,0.01+'EIOPA RFR Q1 2017'!AB23,'EIOPA RFR Q1 2017'!AB23*(0.01+VLOOKUP($B18,Int_Rate_Param,2,0))))</f>
        <v>0.01777</v>
      </c>
      <c r="AC18" s="82" t="n">
        <f aca="false">IF($B18&gt;20,IF('EIOPA RFR Q1 2017'!AC23*(0.01+VLOOKUP($B$27,Int_Rate_Param,2,0))&lt;0.01+'EIOPA RFR Q1 2017'!AC23,0.01+'EIOPA RFR Q1 2017'!AC23,'EIOPA RFR Q1 2017'!AC23*(0.01+VLOOKUP($B$27,Int_Rate_Param,2,0))),IF('EIOPA RFR Q1 2017'!AC23*(0.01+VLOOKUP($B18,Int_Rate_Param,2,0))&lt;0.01+'EIOPA RFR Q1 2017'!AC23,0.01+'EIOPA RFR Q1 2017'!AC23,'EIOPA RFR Q1 2017'!AC23*(0.01+VLOOKUP($B18,Int_Rate_Param,2,0))))</f>
        <v>0.04989</v>
      </c>
      <c r="AD18" s="82" t="n">
        <f aca="false">IF($B18&gt;20,IF('EIOPA RFR Q1 2017'!AD23*(0.01+VLOOKUP($B$27,Int_Rate_Param,2,0))&lt;0.01+'EIOPA RFR Q1 2017'!AD23,0.01+'EIOPA RFR Q1 2017'!AD23,'EIOPA RFR Q1 2017'!AD23*(0.01+VLOOKUP($B$27,Int_Rate_Param,2,0))),IF('EIOPA RFR Q1 2017'!AD23*(0.01+VLOOKUP($B18,Int_Rate_Param,2,0))&lt;0.01+'EIOPA RFR Q1 2017'!AD23,0.01+'EIOPA RFR Q1 2017'!AD23,'EIOPA RFR Q1 2017'!AD23*(0.01+VLOOKUP($B18,Int_Rate_Param,2,0))))</f>
        <v>0.08565</v>
      </c>
      <c r="AE18" s="82" t="n">
        <f aca="false">IF($B18&gt;20,IF('EIOPA RFR Q1 2017'!AE23*(0.01+VLOOKUP($B$27,Int_Rate_Param,2,0))&lt;0.01+'EIOPA RFR Q1 2017'!AE23,0.01+'EIOPA RFR Q1 2017'!AE23,'EIOPA RFR Q1 2017'!AE23*(0.01+VLOOKUP($B$27,Int_Rate_Param,2,0))),IF('EIOPA RFR Q1 2017'!AE23*(0.01+VLOOKUP($B18,Int_Rate_Param,2,0))&lt;0.01+'EIOPA RFR Q1 2017'!AE23,0.01+'EIOPA RFR Q1 2017'!AE23,'EIOPA RFR Q1 2017'!AE23*(0.01+VLOOKUP($B18,Int_Rate_Param,2,0))))</f>
        <v>0.01777</v>
      </c>
      <c r="AF18" s="82" t="n">
        <f aca="false">IF($B18&gt;20,IF('EIOPA RFR Q1 2017'!AF23*(0.01+VLOOKUP($B$27,Int_Rate_Param,2,0))&lt;0.01+'EIOPA RFR Q1 2017'!AF23,0.01+'EIOPA RFR Q1 2017'!AF23,'EIOPA RFR Q1 2017'!AF23*(0.01+VLOOKUP($B$27,Int_Rate_Param,2,0))),IF('EIOPA RFR Q1 2017'!AF23*(0.01+VLOOKUP($B18,Int_Rate_Param,2,0))&lt;0.01+'EIOPA RFR Q1 2017'!AF23,0.01+'EIOPA RFR Q1 2017'!AF23,'EIOPA RFR Q1 2017'!AF23*(0.01+VLOOKUP($B18,Int_Rate_Param,2,0))))</f>
        <v>0.01777</v>
      </c>
      <c r="AG18" s="82" t="n">
        <f aca="false">IF($B18&gt;20,IF('EIOPA RFR Q1 2017'!AG23*(0.01+VLOOKUP($B$27,Int_Rate_Param,2,0))&lt;0.01+'EIOPA RFR Q1 2017'!AG23,0.01+'EIOPA RFR Q1 2017'!AG23,'EIOPA RFR Q1 2017'!AG23*(0.01+VLOOKUP($B$27,Int_Rate_Param,2,0))),IF('EIOPA RFR Q1 2017'!AG23*(0.01+VLOOKUP($B18,Int_Rate_Param,2,0))&lt;0.01+'EIOPA RFR Q1 2017'!AG23,0.01+'EIOPA RFR Q1 2017'!AG23,'EIOPA RFR Q1 2017'!AG23*(0.01+VLOOKUP($B18,Int_Rate_Param,2,0))))</f>
        <v>0.01777</v>
      </c>
      <c r="AH18" s="82" t="n">
        <f aca="false">IF($B18&gt;20,IF('EIOPA RFR Q1 2017'!AH23*(0.01+VLOOKUP($B$27,Int_Rate_Param,2,0))&lt;0.01+'EIOPA RFR Q1 2017'!AH23,0.01+'EIOPA RFR Q1 2017'!AH23,'EIOPA RFR Q1 2017'!AH23*(0.01+VLOOKUP($B$27,Int_Rate_Param,2,0))),IF('EIOPA RFR Q1 2017'!AH23*(0.01+VLOOKUP($B18,Int_Rate_Param,2,0))&lt;0.01+'EIOPA RFR Q1 2017'!AH23,0.01+'EIOPA RFR Q1 2017'!AH23,'EIOPA RFR Q1 2017'!AH23*(0.01+VLOOKUP($B18,Int_Rate_Param,2,0))))</f>
        <v>0.02191</v>
      </c>
      <c r="AI18" s="82" t="n">
        <f aca="false">IF($B18&gt;20,IF('EIOPA RFR Q1 2017'!AI23*(0.01+VLOOKUP($B$27,Int_Rate_Param,2,0))&lt;0.01+'EIOPA RFR Q1 2017'!AI23,0.01+'EIOPA RFR Q1 2017'!AI23,'EIOPA RFR Q1 2017'!AI23*(0.01+VLOOKUP($B$27,Int_Rate_Param,2,0))),IF('EIOPA RFR Q1 2017'!AI23*(0.01+VLOOKUP($B18,Int_Rate_Param,2,0))&lt;0.01+'EIOPA RFR Q1 2017'!AI23,0.01+'EIOPA RFR Q1 2017'!AI23,'EIOPA RFR Q1 2017'!AI23*(0.01+VLOOKUP($B18,Int_Rate_Param,2,0))))</f>
        <v>0.01102</v>
      </c>
      <c r="AJ18" s="82" t="n">
        <f aca="false">IF($B18&gt;20,IF('EIOPA RFR Q1 2017'!AJ23*(0.01+VLOOKUP($B$27,Int_Rate_Param,2,0))&lt;0.01+'EIOPA RFR Q1 2017'!AJ23,0.01+'EIOPA RFR Q1 2017'!AJ23,'EIOPA RFR Q1 2017'!AJ23*(0.01+VLOOKUP($B$27,Int_Rate_Param,2,0))),IF('EIOPA RFR Q1 2017'!AJ23*(0.01+VLOOKUP($B18,Int_Rate_Param,2,0))&lt;0.01+'EIOPA RFR Q1 2017'!AJ23,0.01+'EIOPA RFR Q1 2017'!AJ23,'EIOPA RFR Q1 2017'!AJ23*(0.01+VLOOKUP($B18,Int_Rate_Param,2,0))))</f>
        <v>0.02093</v>
      </c>
      <c r="AK18" s="82" t="n">
        <f aca="false">IF($B18&gt;20,IF('EIOPA RFR Q1 2017'!AK23*(0.01+VLOOKUP($B$27,Int_Rate_Param,2,0))&lt;0.01+'EIOPA RFR Q1 2017'!AK23,0.01+'EIOPA RFR Q1 2017'!AK23,'EIOPA RFR Q1 2017'!AK23*(0.01+VLOOKUP($B$27,Int_Rate_Param,2,0))),IF('EIOPA RFR Q1 2017'!AK23*(0.01+VLOOKUP($B18,Int_Rate_Param,2,0))&lt;0.01+'EIOPA RFR Q1 2017'!AK23,0.01+'EIOPA RFR Q1 2017'!AK23,'EIOPA RFR Q1 2017'!AK23*(0.01+VLOOKUP($B18,Int_Rate_Param,2,0))))</f>
        <v>0.03901</v>
      </c>
      <c r="AL18" s="82" t="n">
        <f aca="false">IF($B18&gt;20,IF('EIOPA RFR Q1 2017'!AL23*(0.01+VLOOKUP($B$27,Int_Rate_Param,2,0))&lt;0.01+'EIOPA RFR Q1 2017'!AL23,0.01+'EIOPA RFR Q1 2017'!AL23,'EIOPA RFR Q1 2017'!AL23*(0.01+VLOOKUP($B$27,Int_Rate_Param,2,0))),IF('EIOPA RFR Q1 2017'!AL23*(0.01+VLOOKUP($B18,Int_Rate_Param,2,0))&lt;0.01+'EIOPA RFR Q1 2017'!AL23,0.01+'EIOPA RFR Q1 2017'!AL23,'EIOPA RFR Q1 2017'!AL23*(0.01+VLOOKUP($B18,Int_Rate_Param,2,0))))</f>
        <v>0.10353</v>
      </c>
      <c r="AM18" s="82" t="n">
        <f aca="false">IF($B18&gt;20,IF('EIOPA RFR Q1 2017'!AM23*(0.01+VLOOKUP($B$27,Int_Rate_Param,2,0))&lt;0.01+'EIOPA RFR Q1 2017'!AM23,0.01+'EIOPA RFR Q1 2017'!AM23,'EIOPA RFR Q1 2017'!AM23*(0.01+VLOOKUP($B$27,Int_Rate_Param,2,0))),IF('EIOPA RFR Q1 2017'!AM23*(0.01+VLOOKUP($B18,Int_Rate_Param,2,0))&lt;0.01+'EIOPA RFR Q1 2017'!AM23,0.01+'EIOPA RFR Q1 2017'!AM23,'EIOPA RFR Q1 2017'!AM23*(0.01+VLOOKUP($B18,Int_Rate_Param,2,0))))</f>
        <v>0.0282</v>
      </c>
      <c r="AN18" s="82" t="n">
        <f aca="false">IF($B18&gt;20,IF('EIOPA RFR Q1 2017'!AN23*(0.01+VLOOKUP($B$27,Int_Rate_Param,2,0))&lt;0.01+'EIOPA RFR Q1 2017'!AN23,0.01+'EIOPA RFR Q1 2017'!AN23,'EIOPA RFR Q1 2017'!AN23*(0.01+VLOOKUP($B$27,Int_Rate_Param,2,0))),IF('EIOPA RFR Q1 2017'!AN23*(0.01+VLOOKUP($B18,Int_Rate_Param,2,0))&lt;0.01+'EIOPA RFR Q1 2017'!AN23,0.01+'EIOPA RFR Q1 2017'!AN23,'EIOPA RFR Q1 2017'!AN23*(0.01+VLOOKUP($B18,Int_Rate_Param,2,0))))</f>
        <v>0.05013</v>
      </c>
      <c r="AO18" s="82" t="n">
        <f aca="false">IF($B18&gt;20,IF('EIOPA RFR Q1 2017'!AO23*(0.01+VLOOKUP($B$27,Int_Rate_Param,2,0))&lt;0.01+'EIOPA RFR Q1 2017'!AO23,0.01+'EIOPA RFR Q1 2017'!AO23,'EIOPA RFR Q1 2017'!AO23*(0.01+VLOOKUP($B$27,Int_Rate_Param,2,0))),IF('EIOPA RFR Q1 2017'!AO23*(0.01+VLOOKUP($B18,Int_Rate_Param,2,0))&lt;0.01+'EIOPA RFR Q1 2017'!AO23,0.01+'EIOPA RFR Q1 2017'!AO23,'EIOPA RFR Q1 2017'!AO23*(0.01+VLOOKUP($B18,Int_Rate_Param,2,0))))</f>
        <v>0.05274</v>
      </c>
      <c r="AP18" s="82" t="n">
        <f aca="false">IF($B18&gt;20,IF('EIOPA RFR Q1 2017'!AP23*(0.01+VLOOKUP($B$27,Int_Rate_Param,2,0))&lt;0.01+'EIOPA RFR Q1 2017'!AP23,0.01+'EIOPA RFR Q1 2017'!AP23,'EIOPA RFR Q1 2017'!AP23*(0.01+VLOOKUP($B$27,Int_Rate_Param,2,0))),IF('EIOPA RFR Q1 2017'!AP23*(0.01+VLOOKUP($B18,Int_Rate_Param,2,0))&lt;0.01+'EIOPA RFR Q1 2017'!AP23,0.01+'EIOPA RFR Q1 2017'!AP23,'EIOPA RFR Q1 2017'!AP23*(0.01+VLOOKUP($B18,Int_Rate_Param,2,0))))</f>
        <v>0.07297</v>
      </c>
      <c r="AQ18" s="82" t="n">
        <f aca="false">IF($B18&gt;20,IF('EIOPA RFR Q1 2017'!AQ23*(0.01+VLOOKUP($B$27,Int_Rate_Param,2,0))&lt;0.01+'EIOPA RFR Q1 2017'!AQ23,0.01+'EIOPA RFR Q1 2017'!AQ23,'EIOPA RFR Q1 2017'!AQ23*(0.01+VLOOKUP($B$27,Int_Rate_Param,2,0))),IF('EIOPA RFR Q1 2017'!AQ23*(0.01+VLOOKUP($B18,Int_Rate_Param,2,0))&lt;0.01+'EIOPA RFR Q1 2017'!AQ23,0.01+'EIOPA RFR Q1 2017'!AQ23,'EIOPA RFR Q1 2017'!AQ23*(0.01+VLOOKUP($B18,Int_Rate_Param,2,0))))</f>
        <v>0.03278</v>
      </c>
      <c r="AR18" s="82" t="n">
        <f aca="false">IF($B18&gt;20,IF('EIOPA RFR Q1 2017'!AR23*(0.01+VLOOKUP($B$27,Int_Rate_Param,2,0))&lt;0.01+'EIOPA RFR Q1 2017'!AR23,0.01+'EIOPA RFR Q1 2017'!AR23,'EIOPA RFR Q1 2017'!AR23*(0.01+VLOOKUP($B$27,Int_Rate_Param,2,0))),IF('EIOPA RFR Q1 2017'!AR23*(0.01+VLOOKUP($B18,Int_Rate_Param,2,0))&lt;0.01+'EIOPA RFR Q1 2017'!AR23,0.01+'EIOPA RFR Q1 2017'!AR23,'EIOPA RFR Q1 2017'!AR23*(0.01+VLOOKUP($B18,Int_Rate_Param,2,0))))</f>
        <v>0.07844</v>
      </c>
      <c r="AS18" s="82" t="n">
        <f aca="false">IF($B18&gt;20,IF('EIOPA RFR Q1 2017'!AS23*(0.01+VLOOKUP($B$27,Int_Rate_Param,2,0))&lt;0.01+'EIOPA RFR Q1 2017'!AS23,0.01+'EIOPA RFR Q1 2017'!AS23,'EIOPA RFR Q1 2017'!AS23*(0.01+VLOOKUP($B$27,Int_Rate_Param,2,0))),IF('EIOPA RFR Q1 2017'!AS23*(0.01+VLOOKUP($B18,Int_Rate_Param,2,0))&lt;0.01+'EIOPA RFR Q1 2017'!AS23,0.01+'EIOPA RFR Q1 2017'!AS23,'EIOPA RFR Q1 2017'!AS23*(0.01+VLOOKUP($B18,Int_Rate_Param,2,0))))</f>
        <v>0.01207</v>
      </c>
      <c r="AT18" s="82" t="n">
        <f aca="false">IF($B18&gt;20,IF('EIOPA RFR Q1 2017'!AT23*(0.01+VLOOKUP($B$27,Int_Rate_Param,2,0))&lt;0.01+'EIOPA RFR Q1 2017'!AT23,0.01+'EIOPA RFR Q1 2017'!AT23,'EIOPA RFR Q1 2017'!AT23*(0.01+VLOOKUP($B$27,Int_Rate_Param,2,0))),IF('EIOPA RFR Q1 2017'!AT23*(0.01+VLOOKUP($B18,Int_Rate_Param,2,0))&lt;0.01+'EIOPA RFR Q1 2017'!AT23,0.01+'EIOPA RFR Q1 2017'!AT23,'EIOPA RFR Q1 2017'!AT23*(0.01+VLOOKUP($B18,Int_Rate_Param,2,0))))</f>
        <v>0.05021</v>
      </c>
      <c r="AU18" s="82" t="n">
        <f aca="false">IF($B18&gt;20,IF('EIOPA RFR Q1 2017'!AU23*(0.01+VLOOKUP($B$27,Int_Rate_Param,2,0))&lt;0.01+'EIOPA RFR Q1 2017'!AU23,0.01+'EIOPA RFR Q1 2017'!AU23,'EIOPA RFR Q1 2017'!AU23*(0.01+VLOOKUP($B$27,Int_Rate_Param,2,0))),IF('EIOPA RFR Q1 2017'!AU23*(0.01+VLOOKUP($B18,Int_Rate_Param,2,0))&lt;0.01+'EIOPA RFR Q1 2017'!AU23,0.01+'EIOPA RFR Q1 2017'!AU23,'EIOPA RFR Q1 2017'!AU23*(0.01+VLOOKUP($B18,Int_Rate_Param,2,0))))</f>
        <v>0.08441</v>
      </c>
      <c r="AV18" s="82" t="n">
        <f aca="false">IF($B18&gt;20,IF('EIOPA RFR Q1 2017'!AV23*(0.01+VLOOKUP($B$27,Int_Rate_Param,2,0))&lt;0.01+'EIOPA RFR Q1 2017'!AV23,0.01+'EIOPA RFR Q1 2017'!AV23,'EIOPA RFR Q1 2017'!AV23*(0.01+VLOOKUP($B$27,Int_Rate_Param,2,0))),IF('EIOPA RFR Q1 2017'!AV23*(0.01+VLOOKUP($B18,Int_Rate_Param,2,0))&lt;0.01+'EIOPA RFR Q1 2017'!AV23,0.01+'EIOPA RFR Q1 2017'!AV23,'EIOPA RFR Q1 2017'!AV23*(0.01+VLOOKUP($B18,Int_Rate_Param,2,0))))</f>
        <v>0.04384</v>
      </c>
      <c r="AW18" s="82" t="n">
        <f aca="false">IF($B18&gt;20,IF('EIOPA RFR Q1 2017'!AW23*(0.01+VLOOKUP($B$27,Int_Rate_Param,2,0))&lt;0.01+'EIOPA RFR Q1 2017'!AW23,0.01+'EIOPA RFR Q1 2017'!AW23,'EIOPA RFR Q1 2017'!AW23*(0.01+VLOOKUP($B$27,Int_Rate_Param,2,0))),IF('EIOPA RFR Q1 2017'!AW23*(0.01+VLOOKUP($B18,Int_Rate_Param,2,0))&lt;0.01+'EIOPA RFR Q1 2017'!AW23,0.01+'EIOPA RFR Q1 2017'!AW23,'EIOPA RFR Q1 2017'!AW23*(0.01+VLOOKUP($B18,Int_Rate_Param,2,0))))</f>
        <v>0.03453</v>
      </c>
      <c r="AX18" s="82" t="n">
        <f aca="false">IF($B18&gt;20,IF('EIOPA RFR Q1 2017'!AX23*(0.01+VLOOKUP($B$27,Int_Rate_Param,2,0))&lt;0.01+'EIOPA RFR Q1 2017'!AX23,0.01+'EIOPA RFR Q1 2017'!AX23,'EIOPA RFR Q1 2017'!AX23*(0.01+VLOOKUP($B$27,Int_Rate_Param,2,0))),IF('EIOPA RFR Q1 2017'!AX23*(0.01+VLOOKUP($B18,Int_Rate_Param,2,0))&lt;0.01+'EIOPA RFR Q1 2017'!AX23,0.01+'EIOPA RFR Q1 2017'!AX23,'EIOPA RFR Q1 2017'!AX23*(0.01+VLOOKUP($B18,Int_Rate_Param,2,0))))</f>
        <v>0.09286</v>
      </c>
      <c r="AY18" s="82" t="n">
        <f aca="false">IF($B18&gt;20,IF('EIOPA RFR Q1 2017'!AY23*(0.01+VLOOKUP($B$27,Int_Rate_Param,2,0))&lt;0.01+'EIOPA RFR Q1 2017'!AY23,0.01+'EIOPA RFR Q1 2017'!AY23,'EIOPA RFR Q1 2017'!AY23*(0.01+VLOOKUP($B$27,Int_Rate_Param,2,0))),IF('EIOPA RFR Q1 2017'!AY23*(0.01+VLOOKUP($B18,Int_Rate_Param,2,0))&lt;0.01+'EIOPA RFR Q1 2017'!AY23,0.01+'EIOPA RFR Q1 2017'!AY23,'EIOPA RFR Q1 2017'!AY23*(0.01+VLOOKUP($B18,Int_Rate_Param,2,0))))</f>
        <v>0.02819</v>
      </c>
      <c r="AZ18" s="82" t="n">
        <f aca="false">IF($B18&gt;20,IF('EIOPA RFR Q1 2017'!AZ23*(0.01+VLOOKUP($B$27,Int_Rate_Param,2,0))&lt;0.01+'EIOPA RFR Q1 2017'!AZ23,0.01+'EIOPA RFR Q1 2017'!AZ23,'EIOPA RFR Q1 2017'!AZ23*(0.01+VLOOKUP($B$27,Int_Rate_Param,2,0))),IF('EIOPA RFR Q1 2017'!AZ23*(0.01+VLOOKUP($B18,Int_Rate_Param,2,0))&lt;0.01+'EIOPA RFR Q1 2017'!AZ23,0.01+'EIOPA RFR Q1 2017'!AZ23,'EIOPA RFR Q1 2017'!AZ23*(0.01+VLOOKUP($B18,Int_Rate_Param,2,0))))</f>
        <v>0.02171</v>
      </c>
      <c r="BA18" s="82" t="n">
        <f aca="false">IF($B18&gt;20,IF('EIOPA RFR Q1 2017'!BA23*(0.01+VLOOKUP($B$27,Int_Rate_Param,2,0))&lt;0.01+'EIOPA RFR Q1 2017'!BA23,0.01+'EIOPA RFR Q1 2017'!BA23,'EIOPA RFR Q1 2017'!BA23*(0.01+VLOOKUP($B$27,Int_Rate_Param,2,0))),IF('EIOPA RFR Q1 2017'!BA23*(0.01+VLOOKUP($B18,Int_Rate_Param,2,0))&lt;0.01+'EIOPA RFR Q1 2017'!BA23,0.01+'EIOPA RFR Q1 2017'!BA23,'EIOPA RFR Q1 2017'!BA23*(0.01+VLOOKUP($B18,Int_Rate_Param,2,0))))</f>
        <v>0.03608</v>
      </c>
      <c r="BB18" s="82" t="n">
        <f aca="false">IF($B18&gt;20,IF('EIOPA RFR Q1 2017'!BB23*(0.01+VLOOKUP($B$27,Int_Rate_Param,2,0))&lt;0.01+'EIOPA RFR Q1 2017'!BB23,0.01+'EIOPA RFR Q1 2017'!BB23,'EIOPA RFR Q1 2017'!BB23*(0.01+VLOOKUP($B$27,Int_Rate_Param,2,0))),IF('EIOPA RFR Q1 2017'!BB23*(0.01+VLOOKUP($B18,Int_Rate_Param,2,0))&lt;0.01+'EIOPA RFR Q1 2017'!BB23,0.01+'EIOPA RFR Q1 2017'!BB23,'EIOPA RFR Q1 2017'!BB23*(0.01+VLOOKUP($B18,Int_Rate_Param,2,0))))</f>
        <v>0.11404</v>
      </c>
      <c r="BC18" s="82" t="n">
        <f aca="false">IF($B18&gt;20,IF('EIOPA RFR Q1 2017'!BC23*(0.01+VLOOKUP($B$27,Int_Rate_Param,2,0))&lt;0.01+'EIOPA RFR Q1 2017'!BC23,0.01+'EIOPA RFR Q1 2017'!BC23,'EIOPA RFR Q1 2017'!BC23*(0.01+VLOOKUP($B$27,Int_Rate_Param,2,0))),IF('EIOPA RFR Q1 2017'!BC23*(0.01+VLOOKUP($B18,Int_Rate_Param,2,0))&lt;0.01+'EIOPA RFR Q1 2017'!BC23,0.01+'EIOPA RFR Q1 2017'!BC23,'EIOPA RFR Q1 2017'!BC23*(0.01+VLOOKUP($B18,Int_Rate_Param,2,0))))</f>
        <v>0.03311</v>
      </c>
    </row>
    <row r="19" customFormat="false" ht="15" hidden="false" customHeight="false" outlineLevel="0" collapsed="false">
      <c r="A19" s="0" t="n">
        <f aca="false">A18+1</f>
        <v>14</v>
      </c>
      <c r="B19" s="81" t="n">
        <v>12</v>
      </c>
      <c r="C19" s="82" t="n">
        <f aca="false">IF($B19&gt;20,IF('EIOPA RFR Q1 2017'!C24*(0.01+VLOOKUP($B$27,Int_Rate_Param,2,0))&lt;0.01+'EIOPA RFR Q1 2017'!C24,0.01+'EIOPA RFR Q1 2017'!C24,'EIOPA RFR Q1 2017'!C24*(0.01+VLOOKUP($B$27,Int_Rate_Param,2,0))),IF('EIOPA RFR Q1 2017'!C24*(0.01+VLOOKUP($B19,Int_Rate_Param,2,0))&lt;0.01+'EIOPA RFR Q1 2017'!C24,0.01+'EIOPA RFR Q1 2017'!C24,'EIOPA RFR Q1 2017'!C24*(0.01+VLOOKUP($B19,Int_Rate_Param,2,0))))</f>
        <v>0.01871</v>
      </c>
      <c r="D19" s="82" t="n">
        <f aca="false">IF($B19&gt;20,IF('EIOPA RFR Q1 2017'!D24*(0.01+VLOOKUP($B$27,Int_Rate_Param,2,0))&lt;0.01+'EIOPA RFR Q1 2017'!D24,0.01+'EIOPA RFR Q1 2017'!D24,'EIOPA RFR Q1 2017'!D24*(0.01+VLOOKUP($B$27,Int_Rate_Param,2,0))),IF('EIOPA RFR Q1 2017'!D24*(0.01+VLOOKUP($B19,Int_Rate_Param,2,0))&lt;0.01+'EIOPA RFR Q1 2017'!D24,0.01+'EIOPA RFR Q1 2017'!D24,'EIOPA RFR Q1 2017'!D24*(0.01+VLOOKUP($B19,Int_Rate_Param,2,0))))</f>
        <v>0.01871</v>
      </c>
      <c r="E19" s="82" t="n">
        <f aca="false">IF($B19&gt;20,IF('EIOPA RFR Q1 2017'!E24*(0.01+VLOOKUP($B$27,Int_Rate_Param,2,0))&lt;0.01+'EIOPA RFR Q1 2017'!E24,0.01+'EIOPA RFR Q1 2017'!E24,'EIOPA RFR Q1 2017'!E24*(0.01+VLOOKUP($B$27,Int_Rate_Param,2,0))),IF('EIOPA RFR Q1 2017'!E24*(0.01+VLOOKUP($B19,Int_Rate_Param,2,0))&lt;0.01+'EIOPA RFR Q1 2017'!E24,0.01+'EIOPA RFR Q1 2017'!E24,'EIOPA RFR Q1 2017'!E24*(0.01+VLOOKUP($B19,Int_Rate_Param,2,0))))</f>
        <v>0.01871</v>
      </c>
      <c r="F19" s="82" t="n">
        <f aca="false">IF($B19&gt;20,IF('EIOPA RFR Q1 2017'!F24*(0.01+VLOOKUP($B$27,Int_Rate_Param,2,0))&lt;0.01+'EIOPA RFR Q1 2017'!F24,0.01+'EIOPA RFR Q1 2017'!F24,'EIOPA RFR Q1 2017'!F24*(0.01+VLOOKUP($B$27,Int_Rate_Param,2,0))),IF('EIOPA RFR Q1 2017'!F24*(0.01+VLOOKUP($B19,Int_Rate_Param,2,0))&lt;0.01+'EIOPA RFR Q1 2017'!F24,0.01+'EIOPA RFR Q1 2017'!F24,'EIOPA RFR Q1 2017'!F24*(0.01+VLOOKUP($B19,Int_Rate_Param,2,0))))</f>
        <v>0.01819</v>
      </c>
      <c r="G19" s="82" t="n">
        <f aca="false">IF($B19&gt;20,IF('EIOPA RFR Q1 2017'!G24*(0.01+VLOOKUP($B$27,Int_Rate_Param,2,0))&lt;0.01+'EIOPA RFR Q1 2017'!G24,0.01+'EIOPA RFR Q1 2017'!G24,'EIOPA RFR Q1 2017'!G24*(0.01+VLOOKUP($B$27,Int_Rate_Param,2,0))),IF('EIOPA RFR Q1 2017'!G24*(0.01+VLOOKUP($B19,Int_Rate_Param,2,0))&lt;0.01+'EIOPA RFR Q1 2017'!G24,0.01+'EIOPA RFR Q1 2017'!G24,'EIOPA RFR Q1 2017'!G24*(0.01+VLOOKUP($B19,Int_Rate_Param,2,0))))</f>
        <v>0.04034</v>
      </c>
      <c r="H19" s="82" t="n">
        <f aca="false">IF($B19&gt;20,IF('EIOPA RFR Q1 2017'!H24*(0.01+VLOOKUP($B$27,Int_Rate_Param,2,0))&lt;0.01+'EIOPA RFR Q1 2017'!H24,0.01+'EIOPA RFR Q1 2017'!H24,'EIOPA RFR Q1 2017'!H24*(0.01+VLOOKUP($B$27,Int_Rate_Param,2,0))),IF('EIOPA RFR Q1 2017'!H24*(0.01+VLOOKUP($B19,Int_Rate_Param,2,0))&lt;0.01+'EIOPA RFR Q1 2017'!H24,0.01+'EIOPA RFR Q1 2017'!H24,'EIOPA RFR Q1 2017'!H24*(0.01+VLOOKUP($B19,Int_Rate_Param,2,0))))</f>
        <v>0.01871</v>
      </c>
      <c r="I19" s="82" t="n">
        <f aca="false">IF($B19&gt;20,IF('EIOPA RFR Q1 2017'!I24*(0.01+VLOOKUP($B$27,Int_Rate_Param,2,0))&lt;0.01+'EIOPA RFR Q1 2017'!I24,0.01+'EIOPA RFR Q1 2017'!I24,'EIOPA RFR Q1 2017'!I24*(0.01+VLOOKUP($B$27,Int_Rate_Param,2,0))),IF('EIOPA RFR Q1 2017'!I24*(0.01+VLOOKUP($B19,Int_Rate_Param,2,0))&lt;0.01+'EIOPA RFR Q1 2017'!I24,0.01+'EIOPA RFR Q1 2017'!I24,'EIOPA RFR Q1 2017'!I24*(0.01+VLOOKUP($B19,Int_Rate_Param,2,0))))</f>
        <v>0.02135</v>
      </c>
      <c r="J19" s="82" t="n">
        <f aca="false">IF($B19&gt;20,IF('EIOPA RFR Q1 2017'!J24*(0.01+VLOOKUP($B$27,Int_Rate_Param,2,0))&lt;0.01+'EIOPA RFR Q1 2017'!J24,0.01+'EIOPA RFR Q1 2017'!J24,'EIOPA RFR Q1 2017'!J24*(0.01+VLOOKUP($B$27,Int_Rate_Param,2,0))),IF('EIOPA RFR Q1 2017'!J24*(0.01+VLOOKUP($B19,Int_Rate_Param,2,0))&lt;0.01+'EIOPA RFR Q1 2017'!J24,0.01+'EIOPA RFR Q1 2017'!J24,'EIOPA RFR Q1 2017'!J24*(0.01+VLOOKUP($B19,Int_Rate_Param,2,0))))</f>
        <v>0.0186</v>
      </c>
      <c r="K19" s="82" t="n">
        <f aca="false">IF($B19&gt;20,IF('EIOPA RFR Q1 2017'!K24*(0.01+VLOOKUP($B$27,Int_Rate_Param,2,0))&lt;0.01+'EIOPA RFR Q1 2017'!K24,0.01+'EIOPA RFR Q1 2017'!K24,'EIOPA RFR Q1 2017'!K24*(0.01+VLOOKUP($B$27,Int_Rate_Param,2,0))),IF('EIOPA RFR Q1 2017'!K24*(0.01+VLOOKUP($B19,Int_Rate_Param,2,0))&lt;0.01+'EIOPA RFR Q1 2017'!K24,0.01+'EIOPA RFR Q1 2017'!K24,'EIOPA RFR Q1 2017'!K24*(0.01+VLOOKUP($B19,Int_Rate_Param,2,0))))</f>
        <v>0.01871</v>
      </c>
      <c r="L19" s="82" t="n">
        <f aca="false">IF($B19&gt;20,IF('EIOPA RFR Q1 2017'!L24*(0.01+VLOOKUP($B$27,Int_Rate_Param,2,0))&lt;0.01+'EIOPA RFR Q1 2017'!L24,0.01+'EIOPA RFR Q1 2017'!L24,'EIOPA RFR Q1 2017'!L24*(0.01+VLOOKUP($B$27,Int_Rate_Param,2,0))),IF('EIOPA RFR Q1 2017'!L24*(0.01+VLOOKUP($B19,Int_Rate_Param,2,0))&lt;0.01+'EIOPA RFR Q1 2017'!L24,0.01+'EIOPA RFR Q1 2017'!L24,'EIOPA RFR Q1 2017'!L24*(0.01+VLOOKUP($B19,Int_Rate_Param,2,0))))</f>
        <v>0.01871</v>
      </c>
      <c r="M19" s="82" t="n">
        <f aca="false">IF($B19&gt;20,IF('EIOPA RFR Q1 2017'!M24*(0.01+VLOOKUP($B$27,Int_Rate_Param,2,0))&lt;0.01+'EIOPA RFR Q1 2017'!M24,0.01+'EIOPA RFR Q1 2017'!M24,'EIOPA RFR Q1 2017'!M24*(0.01+VLOOKUP($B$27,Int_Rate_Param,2,0))),IF('EIOPA RFR Q1 2017'!M24*(0.01+VLOOKUP($B19,Int_Rate_Param,2,0))&lt;0.01+'EIOPA RFR Q1 2017'!M24,0.01+'EIOPA RFR Q1 2017'!M24,'EIOPA RFR Q1 2017'!M24*(0.01+VLOOKUP($B19,Int_Rate_Param,2,0))))</f>
        <v>0.01871</v>
      </c>
      <c r="N19" s="82" t="n">
        <f aca="false">IF($B19&gt;20,IF('EIOPA RFR Q1 2017'!N24*(0.01+VLOOKUP($B$27,Int_Rate_Param,2,0))&lt;0.01+'EIOPA RFR Q1 2017'!N24,0.01+'EIOPA RFR Q1 2017'!N24,'EIOPA RFR Q1 2017'!N24*(0.01+VLOOKUP($B$27,Int_Rate_Param,2,0))),IF('EIOPA RFR Q1 2017'!N24*(0.01+VLOOKUP($B19,Int_Rate_Param,2,0))&lt;0.01+'EIOPA RFR Q1 2017'!N24,0.01+'EIOPA RFR Q1 2017'!N24,'EIOPA RFR Q1 2017'!N24*(0.01+VLOOKUP($B19,Int_Rate_Param,2,0))))</f>
        <v>0.01871</v>
      </c>
      <c r="O19" s="82" t="n">
        <f aca="false">IF($B19&gt;20,IF('EIOPA RFR Q1 2017'!O24*(0.01+VLOOKUP($B$27,Int_Rate_Param,2,0))&lt;0.01+'EIOPA RFR Q1 2017'!O24,0.01+'EIOPA RFR Q1 2017'!O24,'EIOPA RFR Q1 2017'!O24*(0.01+VLOOKUP($B$27,Int_Rate_Param,2,0))),IF('EIOPA RFR Q1 2017'!O24*(0.01+VLOOKUP($B19,Int_Rate_Param,2,0))&lt;0.01+'EIOPA RFR Q1 2017'!O24,0.01+'EIOPA RFR Q1 2017'!O24,'EIOPA RFR Q1 2017'!O24*(0.01+VLOOKUP($B19,Int_Rate_Param,2,0))))</f>
        <v>0.01871</v>
      </c>
      <c r="P19" s="82" t="n">
        <f aca="false">IF($B19&gt;20,IF('EIOPA RFR Q1 2017'!P24*(0.01+VLOOKUP($B$27,Int_Rate_Param,2,0))&lt;0.01+'EIOPA RFR Q1 2017'!P24,0.01+'EIOPA RFR Q1 2017'!P24,'EIOPA RFR Q1 2017'!P24*(0.01+VLOOKUP($B$27,Int_Rate_Param,2,0))),IF('EIOPA RFR Q1 2017'!P24*(0.01+VLOOKUP($B19,Int_Rate_Param,2,0))&lt;0.01+'EIOPA RFR Q1 2017'!P24,0.01+'EIOPA RFR Q1 2017'!P24,'EIOPA RFR Q1 2017'!P24*(0.01+VLOOKUP($B19,Int_Rate_Param,2,0))))</f>
        <v>0.04476</v>
      </c>
      <c r="Q19" s="82" t="n">
        <f aca="false">IF($B19&gt;20,IF('EIOPA RFR Q1 2017'!Q24*(0.01+VLOOKUP($B$27,Int_Rate_Param,2,0))&lt;0.01+'EIOPA RFR Q1 2017'!Q24,0.01+'EIOPA RFR Q1 2017'!Q24,'EIOPA RFR Q1 2017'!Q24*(0.01+VLOOKUP($B$27,Int_Rate_Param,2,0))),IF('EIOPA RFR Q1 2017'!Q24*(0.01+VLOOKUP($B19,Int_Rate_Param,2,0))&lt;0.01+'EIOPA RFR Q1 2017'!Q24,0.01+'EIOPA RFR Q1 2017'!Q24,'EIOPA RFR Q1 2017'!Q24*(0.01+VLOOKUP($B19,Int_Rate_Param,2,0))))</f>
        <v>0.05734</v>
      </c>
      <c r="R19" s="82" t="n">
        <f aca="false">IF($B19&gt;20,IF('EIOPA RFR Q1 2017'!R24*(0.01+VLOOKUP($B$27,Int_Rate_Param,2,0))&lt;0.01+'EIOPA RFR Q1 2017'!R24,0.01+'EIOPA RFR Q1 2017'!R24,'EIOPA RFR Q1 2017'!R24*(0.01+VLOOKUP($B$27,Int_Rate_Param,2,0))),IF('EIOPA RFR Q1 2017'!R24*(0.01+VLOOKUP($B19,Int_Rate_Param,2,0))&lt;0.01+'EIOPA RFR Q1 2017'!R24,0.01+'EIOPA RFR Q1 2017'!R24,'EIOPA RFR Q1 2017'!R24*(0.01+VLOOKUP($B19,Int_Rate_Param,2,0))))</f>
        <v>0.01871</v>
      </c>
      <c r="S19" s="82" t="n">
        <f aca="false">IF($B19&gt;20,IF('EIOPA RFR Q1 2017'!S24*(0.01+VLOOKUP($B$27,Int_Rate_Param,2,0))&lt;0.01+'EIOPA RFR Q1 2017'!S24,0.01+'EIOPA RFR Q1 2017'!S24,'EIOPA RFR Q1 2017'!S24*(0.01+VLOOKUP($B$27,Int_Rate_Param,2,0))),IF('EIOPA RFR Q1 2017'!S24*(0.01+VLOOKUP($B19,Int_Rate_Param,2,0))&lt;0.01+'EIOPA RFR Q1 2017'!S24,0.01+'EIOPA RFR Q1 2017'!S24,'EIOPA RFR Q1 2017'!S24*(0.01+VLOOKUP($B19,Int_Rate_Param,2,0))))</f>
        <v>0.01871</v>
      </c>
      <c r="T19" s="82" t="n">
        <f aca="false">IF($B19&gt;20,IF('EIOPA RFR Q1 2017'!T24*(0.01+VLOOKUP($B$27,Int_Rate_Param,2,0))&lt;0.01+'EIOPA RFR Q1 2017'!T24,0.01+'EIOPA RFR Q1 2017'!T24,'EIOPA RFR Q1 2017'!T24*(0.01+VLOOKUP($B$27,Int_Rate_Param,2,0))),IF('EIOPA RFR Q1 2017'!T24*(0.01+VLOOKUP($B19,Int_Rate_Param,2,0))&lt;0.01+'EIOPA RFR Q1 2017'!T24,0.01+'EIOPA RFR Q1 2017'!T24,'EIOPA RFR Q1 2017'!T24*(0.01+VLOOKUP($B19,Int_Rate_Param,2,0))))</f>
        <v>0.01871</v>
      </c>
      <c r="U19" s="82" t="n">
        <f aca="false">IF($B19&gt;20,IF('EIOPA RFR Q1 2017'!U24*(0.01+VLOOKUP($B$27,Int_Rate_Param,2,0))&lt;0.01+'EIOPA RFR Q1 2017'!U24,0.01+'EIOPA RFR Q1 2017'!U24,'EIOPA RFR Q1 2017'!U24*(0.01+VLOOKUP($B$27,Int_Rate_Param,2,0))),IF('EIOPA RFR Q1 2017'!U24*(0.01+VLOOKUP($B19,Int_Rate_Param,2,0))&lt;0.01+'EIOPA RFR Q1 2017'!U24,0.01+'EIOPA RFR Q1 2017'!U24,'EIOPA RFR Q1 2017'!U24*(0.01+VLOOKUP($B19,Int_Rate_Param,2,0))))</f>
        <v>0.01158</v>
      </c>
      <c r="V19" s="82" t="n">
        <f aca="false">IF($B19&gt;20,IF('EIOPA RFR Q1 2017'!V24*(0.01+VLOOKUP($B$27,Int_Rate_Param,2,0))&lt;0.01+'EIOPA RFR Q1 2017'!V24,0.01+'EIOPA RFR Q1 2017'!V24,'EIOPA RFR Q1 2017'!V24*(0.01+VLOOKUP($B$27,Int_Rate_Param,2,0))),IF('EIOPA RFR Q1 2017'!V24*(0.01+VLOOKUP($B19,Int_Rate_Param,2,0))&lt;0.01+'EIOPA RFR Q1 2017'!V24,0.01+'EIOPA RFR Q1 2017'!V24,'EIOPA RFR Q1 2017'!V24*(0.01+VLOOKUP($B19,Int_Rate_Param,2,0))))</f>
        <v>0.01871</v>
      </c>
      <c r="W19" s="82" t="n">
        <f aca="false">IF($B19&gt;20,IF('EIOPA RFR Q1 2017'!W24*(0.01+VLOOKUP($B$27,Int_Rate_Param,2,0))&lt;0.01+'EIOPA RFR Q1 2017'!W24,0.01+'EIOPA RFR Q1 2017'!W24,'EIOPA RFR Q1 2017'!W24*(0.01+VLOOKUP($B$27,Int_Rate_Param,2,0))),IF('EIOPA RFR Q1 2017'!W24*(0.01+VLOOKUP($B19,Int_Rate_Param,2,0))&lt;0.01+'EIOPA RFR Q1 2017'!W24,0.01+'EIOPA RFR Q1 2017'!W24,'EIOPA RFR Q1 2017'!W24*(0.01+VLOOKUP($B19,Int_Rate_Param,2,0))))</f>
        <v>0.01871</v>
      </c>
      <c r="X19" s="82" t="n">
        <f aca="false">IF($B19&gt;20,IF('EIOPA RFR Q1 2017'!X24*(0.01+VLOOKUP($B$27,Int_Rate_Param,2,0))&lt;0.01+'EIOPA RFR Q1 2017'!X24,0.01+'EIOPA RFR Q1 2017'!X24,'EIOPA RFR Q1 2017'!X24*(0.01+VLOOKUP($B$27,Int_Rate_Param,2,0))),IF('EIOPA RFR Q1 2017'!X24*(0.01+VLOOKUP($B19,Int_Rate_Param,2,0))&lt;0.01+'EIOPA RFR Q1 2017'!X24,0.01+'EIOPA RFR Q1 2017'!X24,'EIOPA RFR Q1 2017'!X24*(0.01+VLOOKUP($B19,Int_Rate_Param,2,0))))</f>
        <v>0.01871</v>
      </c>
      <c r="Y19" s="82" t="n">
        <f aca="false">IF($B19&gt;20,IF('EIOPA RFR Q1 2017'!Y24*(0.01+VLOOKUP($B$27,Int_Rate_Param,2,0))&lt;0.01+'EIOPA RFR Q1 2017'!Y24,0.01+'EIOPA RFR Q1 2017'!Y24,'EIOPA RFR Q1 2017'!Y24*(0.01+VLOOKUP($B$27,Int_Rate_Param,2,0))),IF('EIOPA RFR Q1 2017'!Y24*(0.01+VLOOKUP($B19,Int_Rate_Param,2,0))&lt;0.01+'EIOPA RFR Q1 2017'!Y24,0.01+'EIOPA RFR Q1 2017'!Y24,'EIOPA RFR Q1 2017'!Y24*(0.01+VLOOKUP($B19,Int_Rate_Param,2,0))))</f>
        <v>0.01871</v>
      </c>
      <c r="Z19" s="82" t="n">
        <f aca="false">IF($B19&gt;20,IF('EIOPA RFR Q1 2017'!Z24*(0.01+VLOOKUP($B$27,Int_Rate_Param,2,0))&lt;0.01+'EIOPA RFR Q1 2017'!Z24,0.01+'EIOPA RFR Q1 2017'!Z24,'EIOPA RFR Q1 2017'!Z24*(0.01+VLOOKUP($B$27,Int_Rate_Param,2,0))),IF('EIOPA RFR Q1 2017'!Z24*(0.01+VLOOKUP($B19,Int_Rate_Param,2,0))&lt;0.01+'EIOPA RFR Q1 2017'!Z24,0.01+'EIOPA RFR Q1 2017'!Z24,'EIOPA RFR Q1 2017'!Z24*(0.01+VLOOKUP($B19,Int_Rate_Param,2,0))))</f>
        <v>0.0298</v>
      </c>
      <c r="AA19" s="82" t="n">
        <f aca="false">IF($B19&gt;20,IF('EIOPA RFR Q1 2017'!AA24*(0.01+VLOOKUP($B$27,Int_Rate_Param,2,0))&lt;0.01+'EIOPA RFR Q1 2017'!AA24,0.01+'EIOPA RFR Q1 2017'!AA24,'EIOPA RFR Q1 2017'!AA24*(0.01+VLOOKUP($B$27,Int_Rate_Param,2,0))),IF('EIOPA RFR Q1 2017'!AA24*(0.01+VLOOKUP($B19,Int_Rate_Param,2,0))&lt;0.01+'EIOPA RFR Q1 2017'!AA24,0.01+'EIOPA RFR Q1 2017'!AA24,'EIOPA RFR Q1 2017'!AA24*(0.01+VLOOKUP($B19,Int_Rate_Param,2,0))))</f>
        <v>0.04529</v>
      </c>
      <c r="AB19" s="82" t="n">
        <f aca="false">IF($B19&gt;20,IF('EIOPA RFR Q1 2017'!AB24*(0.01+VLOOKUP($B$27,Int_Rate_Param,2,0))&lt;0.01+'EIOPA RFR Q1 2017'!AB24,0.01+'EIOPA RFR Q1 2017'!AB24,'EIOPA RFR Q1 2017'!AB24*(0.01+VLOOKUP($B$27,Int_Rate_Param,2,0))),IF('EIOPA RFR Q1 2017'!AB24*(0.01+VLOOKUP($B19,Int_Rate_Param,2,0))&lt;0.01+'EIOPA RFR Q1 2017'!AB24,0.01+'EIOPA RFR Q1 2017'!AB24,'EIOPA RFR Q1 2017'!AB24*(0.01+VLOOKUP($B19,Int_Rate_Param,2,0))))</f>
        <v>0.01871</v>
      </c>
      <c r="AC19" s="82" t="n">
        <f aca="false">IF($B19&gt;20,IF('EIOPA RFR Q1 2017'!AC24*(0.01+VLOOKUP($B$27,Int_Rate_Param,2,0))&lt;0.01+'EIOPA RFR Q1 2017'!AC24,0.01+'EIOPA RFR Q1 2017'!AC24,'EIOPA RFR Q1 2017'!AC24*(0.01+VLOOKUP($B$27,Int_Rate_Param,2,0))),IF('EIOPA RFR Q1 2017'!AC24*(0.01+VLOOKUP($B19,Int_Rate_Param,2,0))&lt;0.01+'EIOPA RFR Q1 2017'!AC24,0.01+'EIOPA RFR Q1 2017'!AC24,'EIOPA RFR Q1 2017'!AC24*(0.01+VLOOKUP($B19,Int_Rate_Param,2,0))))</f>
        <v>0.05077</v>
      </c>
      <c r="AD19" s="82" t="n">
        <f aca="false">IF($B19&gt;20,IF('EIOPA RFR Q1 2017'!AD24*(0.01+VLOOKUP($B$27,Int_Rate_Param,2,0))&lt;0.01+'EIOPA RFR Q1 2017'!AD24,0.01+'EIOPA RFR Q1 2017'!AD24,'EIOPA RFR Q1 2017'!AD24*(0.01+VLOOKUP($B$27,Int_Rate_Param,2,0))),IF('EIOPA RFR Q1 2017'!AD24*(0.01+VLOOKUP($B19,Int_Rate_Param,2,0))&lt;0.01+'EIOPA RFR Q1 2017'!AD24,0.01+'EIOPA RFR Q1 2017'!AD24,'EIOPA RFR Q1 2017'!AD24*(0.01+VLOOKUP($B19,Int_Rate_Param,2,0))))</f>
        <v>0.08472</v>
      </c>
      <c r="AE19" s="82" t="n">
        <f aca="false">IF($B19&gt;20,IF('EIOPA RFR Q1 2017'!AE24*(0.01+VLOOKUP($B$27,Int_Rate_Param,2,0))&lt;0.01+'EIOPA RFR Q1 2017'!AE24,0.01+'EIOPA RFR Q1 2017'!AE24,'EIOPA RFR Q1 2017'!AE24*(0.01+VLOOKUP($B$27,Int_Rate_Param,2,0))),IF('EIOPA RFR Q1 2017'!AE24*(0.01+VLOOKUP($B19,Int_Rate_Param,2,0))&lt;0.01+'EIOPA RFR Q1 2017'!AE24,0.01+'EIOPA RFR Q1 2017'!AE24,'EIOPA RFR Q1 2017'!AE24*(0.01+VLOOKUP($B19,Int_Rate_Param,2,0))))</f>
        <v>0.01871</v>
      </c>
      <c r="AF19" s="82" t="n">
        <f aca="false">IF($B19&gt;20,IF('EIOPA RFR Q1 2017'!AF24*(0.01+VLOOKUP($B$27,Int_Rate_Param,2,0))&lt;0.01+'EIOPA RFR Q1 2017'!AF24,0.01+'EIOPA RFR Q1 2017'!AF24,'EIOPA RFR Q1 2017'!AF24*(0.01+VLOOKUP($B$27,Int_Rate_Param,2,0))),IF('EIOPA RFR Q1 2017'!AF24*(0.01+VLOOKUP($B19,Int_Rate_Param,2,0))&lt;0.01+'EIOPA RFR Q1 2017'!AF24,0.01+'EIOPA RFR Q1 2017'!AF24,'EIOPA RFR Q1 2017'!AF24*(0.01+VLOOKUP($B19,Int_Rate_Param,2,0))))</f>
        <v>0.01871</v>
      </c>
      <c r="AG19" s="82" t="n">
        <f aca="false">IF($B19&gt;20,IF('EIOPA RFR Q1 2017'!AG24*(0.01+VLOOKUP($B$27,Int_Rate_Param,2,0))&lt;0.01+'EIOPA RFR Q1 2017'!AG24,0.01+'EIOPA RFR Q1 2017'!AG24,'EIOPA RFR Q1 2017'!AG24*(0.01+VLOOKUP($B$27,Int_Rate_Param,2,0))),IF('EIOPA RFR Q1 2017'!AG24*(0.01+VLOOKUP($B19,Int_Rate_Param,2,0))&lt;0.01+'EIOPA RFR Q1 2017'!AG24,0.01+'EIOPA RFR Q1 2017'!AG24,'EIOPA RFR Q1 2017'!AG24*(0.01+VLOOKUP($B19,Int_Rate_Param,2,0))))</f>
        <v>0.01871</v>
      </c>
      <c r="AH19" s="82" t="n">
        <f aca="false">IF($B19&gt;20,IF('EIOPA RFR Q1 2017'!AH24*(0.01+VLOOKUP($B$27,Int_Rate_Param,2,0))&lt;0.01+'EIOPA RFR Q1 2017'!AH24,0.01+'EIOPA RFR Q1 2017'!AH24,'EIOPA RFR Q1 2017'!AH24*(0.01+VLOOKUP($B$27,Int_Rate_Param,2,0))),IF('EIOPA RFR Q1 2017'!AH24*(0.01+VLOOKUP($B19,Int_Rate_Param,2,0))&lt;0.01+'EIOPA RFR Q1 2017'!AH24,0.01+'EIOPA RFR Q1 2017'!AH24,'EIOPA RFR Q1 2017'!AH24*(0.01+VLOOKUP($B19,Int_Rate_Param,2,0))))</f>
        <v>0.0237</v>
      </c>
      <c r="AI19" s="82" t="n">
        <f aca="false">IF($B19&gt;20,IF('EIOPA RFR Q1 2017'!AI24*(0.01+VLOOKUP($B$27,Int_Rate_Param,2,0))&lt;0.01+'EIOPA RFR Q1 2017'!AI24,0.01+'EIOPA RFR Q1 2017'!AI24,'EIOPA RFR Q1 2017'!AI24*(0.01+VLOOKUP($B$27,Int_Rate_Param,2,0))),IF('EIOPA RFR Q1 2017'!AI24*(0.01+VLOOKUP($B19,Int_Rate_Param,2,0))&lt;0.01+'EIOPA RFR Q1 2017'!AI24,0.01+'EIOPA RFR Q1 2017'!AI24,'EIOPA RFR Q1 2017'!AI24*(0.01+VLOOKUP($B19,Int_Rate_Param,2,0))))</f>
        <v>0.01158</v>
      </c>
      <c r="AJ19" s="82" t="n">
        <f aca="false">IF($B19&gt;20,IF('EIOPA RFR Q1 2017'!AJ24*(0.01+VLOOKUP($B$27,Int_Rate_Param,2,0))&lt;0.01+'EIOPA RFR Q1 2017'!AJ24,0.01+'EIOPA RFR Q1 2017'!AJ24,'EIOPA RFR Q1 2017'!AJ24*(0.01+VLOOKUP($B$27,Int_Rate_Param,2,0))),IF('EIOPA RFR Q1 2017'!AJ24*(0.01+VLOOKUP($B19,Int_Rate_Param,2,0))&lt;0.01+'EIOPA RFR Q1 2017'!AJ24,0.01+'EIOPA RFR Q1 2017'!AJ24,'EIOPA RFR Q1 2017'!AJ24*(0.01+VLOOKUP($B19,Int_Rate_Param,2,0))))</f>
        <v>0.02141</v>
      </c>
      <c r="AK19" s="82" t="n">
        <f aca="false">IF($B19&gt;20,IF('EIOPA RFR Q1 2017'!AK24*(0.01+VLOOKUP($B$27,Int_Rate_Param,2,0))&lt;0.01+'EIOPA RFR Q1 2017'!AK24,0.01+'EIOPA RFR Q1 2017'!AK24,'EIOPA RFR Q1 2017'!AK24*(0.01+VLOOKUP($B$27,Int_Rate_Param,2,0))),IF('EIOPA RFR Q1 2017'!AK24*(0.01+VLOOKUP($B19,Int_Rate_Param,2,0))&lt;0.01+'EIOPA RFR Q1 2017'!AK24,0.01+'EIOPA RFR Q1 2017'!AK24,'EIOPA RFR Q1 2017'!AK24*(0.01+VLOOKUP($B19,Int_Rate_Param,2,0))))</f>
        <v>0.03963</v>
      </c>
      <c r="AL19" s="82" t="n">
        <f aca="false">IF($B19&gt;20,IF('EIOPA RFR Q1 2017'!AL24*(0.01+VLOOKUP($B$27,Int_Rate_Param,2,0))&lt;0.01+'EIOPA RFR Q1 2017'!AL24,0.01+'EIOPA RFR Q1 2017'!AL24,'EIOPA RFR Q1 2017'!AL24*(0.01+VLOOKUP($B$27,Int_Rate_Param,2,0))),IF('EIOPA RFR Q1 2017'!AL24*(0.01+VLOOKUP($B19,Int_Rate_Param,2,0))&lt;0.01+'EIOPA RFR Q1 2017'!AL24,0.01+'EIOPA RFR Q1 2017'!AL24,'EIOPA RFR Q1 2017'!AL24*(0.01+VLOOKUP($B19,Int_Rate_Param,2,0))))</f>
        <v>0.10308</v>
      </c>
      <c r="AM19" s="82" t="n">
        <f aca="false">IF($B19&gt;20,IF('EIOPA RFR Q1 2017'!AM24*(0.01+VLOOKUP($B$27,Int_Rate_Param,2,0))&lt;0.01+'EIOPA RFR Q1 2017'!AM24,0.01+'EIOPA RFR Q1 2017'!AM24,'EIOPA RFR Q1 2017'!AM24*(0.01+VLOOKUP($B$27,Int_Rate_Param,2,0))),IF('EIOPA RFR Q1 2017'!AM24*(0.01+VLOOKUP($B19,Int_Rate_Param,2,0))&lt;0.01+'EIOPA RFR Q1 2017'!AM24,0.01+'EIOPA RFR Q1 2017'!AM24,'EIOPA RFR Q1 2017'!AM24*(0.01+VLOOKUP($B19,Int_Rate_Param,2,0))))</f>
        <v>0.02902</v>
      </c>
      <c r="AN19" s="82" t="n">
        <f aca="false">IF($B19&gt;20,IF('EIOPA RFR Q1 2017'!AN24*(0.01+VLOOKUP($B$27,Int_Rate_Param,2,0))&lt;0.01+'EIOPA RFR Q1 2017'!AN24,0.01+'EIOPA RFR Q1 2017'!AN24,'EIOPA RFR Q1 2017'!AN24*(0.01+VLOOKUP($B$27,Int_Rate_Param,2,0))),IF('EIOPA RFR Q1 2017'!AN24*(0.01+VLOOKUP($B19,Int_Rate_Param,2,0))&lt;0.01+'EIOPA RFR Q1 2017'!AN24,0.01+'EIOPA RFR Q1 2017'!AN24,'EIOPA RFR Q1 2017'!AN24*(0.01+VLOOKUP($B19,Int_Rate_Param,2,0))))</f>
        <v>0.05056</v>
      </c>
      <c r="AO19" s="82" t="n">
        <f aca="false">IF($B19&gt;20,IF('EIOPA RFR Q1 2017'!AO24*(0.01+VLOOKUP($B$27,Int_Rate_Param,2,0))&lt;0.01+'EIOPA RFR Q1 2017'!AO24,0.01+'EIOPA RFR Q1 2017'!AO24,'EIOPA RFR Q1 2017'!AO24*(0.01+VLOOKUP($B$27,Int_Rate_Param,2,0))),IF('EIOPA RFR Q1 2017'!AO24*(0.01+VLOOKUP($B19,Int_Rate_Param,2,0))&lt;0.01+'EIOPA RFR Q1 2017'!AO24,0.01+'EIOPA RFR Q1 2017'!AO24,'EIOPA RFR Q1 2017'!AO24*(0.01+VLOOKUP($B19,Int_Rate_Param,2,0))))</f>
        <v>0.05314</v>
      </c>
      <c r="AP19" s="82" t="n">
        <f aca="false">IF($B19&gt;20,IF('EIOPA RFR Q1 2017'!AP24*(0.01+VLOOKUP($B$27,Int_Rate_Param,2,0))&lt;0.01+'EIOPA RFR Q1 2017'!AP24,0.01+'EIOPA RFR Q1 2017'!AP24,'EIOPA RFR Q1 2017'!AP24*(0.01+VLOOKUP($B$27,Int_Rate_Param,2,0))),IF('EIOPA RFR Q1 2017'!AP24*(0.01+VLOOKUP($B19,Int_Rate_Param,2,0))&lt;0.01+'EIOPA RFR Q1 2017'!AP24,0.01+'EIOPA RFR Q1 2017'!AP24,'EIOPA RFR Q1 2017'!AP24*(0.01+VLOOKUP($B19,Int_Rate_Param,2,0))))</f>
        <v>0.07312</v>
      </c>
      <c r="AQ19" s="82" t="n">
        <f aca="false">IF($B19&gt;20,IF('EIOPA RFR Q1 2017'!AQ24*(0.01+VLOOKUP($B$27,Int_Rate_Param,2,0))&lt;0.01+'EIOPA RFR Q1 2017'!AQ24,0.01+'EIOPA RFR Q1 2017'!AQ24,'EIOPA RFR Q1 2017'!AQ24*(0.01+VLOOKUP($B$27,Int_Rate_Param,2,0))),IF('EIOPA RFR Q1 2017'!AQ24*(0.01+VLOOKUP($B19,Int_Rate_Param,2,0))&lt;0.01+'EIOPA RFR Q1 2017'!AQ24,0.01+'EIOPA RFR Q1 2017'!AQ24,'EIOPA RFR Q1 2017'!AQ24*(0.01+VLOOKUP($B19,Int_Rate_Param,2,0))))</f>
        <v>0.03313</v>
      </c>
      <c r="AR19" s="82" t="n">
        <f aca="false">IF($B19&gt;20,IF('EIOPA RFR Q1 2017'!AR24*(0.01+VLOOKUP($B$27,Int_Rate_Param,2,0))&lt;0.01+'EIOPA RFR Q1 2017'!AR24,0.01+'EIOPA RFR Q1 2017'!AR24,'EIOPA RFR Q1 2017'!AR24*(0.01+VLOOKUP($B$27,Int_Rate_Param,2,0))),IF('EIOPA RFR Q1 2017'!AR24*(0.01+VLOOKUP($B19,Int_Rate_Param,2,0))&lt;0.01+'EIOPA RFR Q1 2017'!AR24,0.01+'EIOPA RFR Q1 2017'!AR24,'EIOPA RFR Q1 2017'!AR24*(0.01+VLOOKUP($B19,Int_Rate_Param,2,0))))</f>
        <v>0.07868</v>
      </c>
      <c r="AS19" s="82" t="n">
        <f aca="false">IF($B19&gt;20,IF('EIOPA RFR Q1 2017'!AS24*(0.01+VLOOKUP($B$27,Int_Rate_Param,2,0))&lt;0.01+'EIOPA RFR Q1 2017'!AS24,0.01+'EIOPA RFR Q1 2017'!AS24,'EIOPA RFR Q1 2017'!AS24*(0.01+VLOOKUP($B$27,Int_Rate_Param,2,0))),IF('EIOPA RFR Q1 2017'!AS24*(0.01+VLOOKUP($B19,Int_Rate_Param,2,0))&lt;0.01+'EIOPA RFR Q1 2017'!AS24,0.01+'EIOPA RFR Q1 2017'!AS24,'EIOPA RFR Q1 2017'!AS24*(0.01+VLOOKUP($B19,Int_Rate_Param,2,0))))</f>
        <v>0.01251</v>
      </c>
      <c r="AT19" s="82" t="n">
        <f aca="false">IF($B19&gt;20,IF('EIOPA RFR Q1 2017'!AT24*(0.01+VLOOKUP($B$27,Int_Rate_Param,2,0))&lt;0.01+'EIOPA RFR Q1 2017'!AT24,0.01+'EIOPA RFR Q1 2017'!AT24,'EIOPA RFR Q1 2017'!AT24*(0.01+VLOOKUP($B$27,Int_Rate_Param,2,0))),IF('EIOPA RFR Q1 2017'!AT24*(0.01+VLOOKUP($B19,Int_Rate_Param,2,0))&lt;0.01+'EIOPA RFR Q1 2017'!AT24,0.01+'EIOPA RFR Q1 2017'!AT24,'EIOPA RFR Q1 2017'!AT24*(0.01+VLOOKUP($B19,Int_Rate_Param,2,0))))</f>
        <v>0.05077</v>
      </c>
      <c r="AU19" s="82" t="n">
        <f aca="false">IF($B19&gt;20,IF('EIOPA RFR Q1 2017'!AU24*(0.01+VLOOKUP($B$27,Int_Rate_Param,2,0))&lt;0.01+'EIOPA RFR Q1 2017'!AU24,0.01+'EIOPA RFR Q1 2017'!AU24,'EIOPA RFR Q1 2017'!AU24*(0.01+VLOOKUP($B$27,Int_Rate_Param,2,0))),IF('EIOPA RFR Q1 2017'!AU24*(0.01+VLOOKUP($B19,Int_Rate_Param,2,0))&lt;0.01+'EIOPA RFR Q1 2017'!AU24,0.01+'EIOPA RFR Q1 2017'!AU24,'EIOPA RFR Q1 2017'!AU24*(0.01+VLOOKUP($B19,Int_Rate_Param,2,0))))</f>
        <v>0.08513</v>
      </c>
      <c r="AV19" s="82" t="n">
        <f aca="false">IF($B19&gt;20,IF('EIOPA RFR Q1 2017'!AV24*(0.01+VLOOKUP($B$27,Int_Rate_Param,2,0))&lt;0.01+'EIOPA RFR Q1 2017'!AV24,0.01+'EIOPA RFR Q1 2017'!AV24,'EIOPA RFR Q1 2017'!AV24*(0.01+VLOOKUP($B$27,Int_Rate_Param,2,0))),IF('EIOPA RFR Q1 2017'!AV24*(0.01+VLOOKUP($B19,Int_Rate_Param,2,0))&lt;0.01+'EIOPA RFR Q1 2017'!AV24,0.01+'EIOPA RFR Q1 2017'!AV24,'EIOPA RFR Q1 2017'!AV24*(0.01+VLOOKUP($B19,Int_Rate_Param,2,0))))</f>
        <v>0.04462</v>
      </c>
      <c r="AW19" s="82" t="n">
        <f aca="false">IF($B19&gt;20,IF('EIOPA RFR Q1 2017'!AW24*(0.01+VLOOKUP($B$27,Int_Rate_Param,2,0))&lt;0.01+'EIOPA RFR Q1 2017'!AW24,0.01+'EIOPA RFR Q1 2017'!AW24,'EIOPA RFR Q1 2017'!AW24*(0.01+VLOOKUP($B$27,Int_Rate_Param,2,0))),IF('EIOPA RFR Q1 2017'!AW24*(0.01+VLOOKUP($B19,Int_Rate_Param,2,0))&lt;0.01+'EIOPA RFR Q1 2017'!AW24,0.01+'EIOPA RFR Q1 2017'!AW24,'EIOPA RFR Q1 2017'!AW24*(0.01+VLOOKUP($B19,Int_Rate_Param,2,0))))</f>
        <v>0.03496</v>
      </c>
      <c r="AX19" s="82" t="n">
        <f aca="false">IF($B19&gt;20,IF('EIOPA RFR Q1 2017'!AX24*(0.01+VLOOKUP($B$27,Int_Rate_Param,2,0))&lt;0.01+'EIOPA RFR Q1 2017'!AX24,0.01+'EIOPA RFR Q1 2017'!AX24,'EIOPA RFR Q1 2017'!AX24*(0.01+VLOOKUP($B$27,Int_Rate_Param,2,0))),IF('EIOPA RFR Q1 2017'!AX24*(0.01+VLOOKUP($B19,Int_Rate_Param,2,0))&lt;0.01+'EIOPA RFR Q1 2017'!AX24,0.01+'EIOPA RFR Q1 2017'!AX24,'EIOPA RFR Q1 2017'!AX24*(0.01+VLOOKUP($B19,Int_Rate_Param,2,0))))</f>
        <v>0.0936</v>
      </c>
      <c r="AY19" s="82" t="n">
        <f aca="false">IF($B19&gt;20,IF('EIOPA RFR Q1 2017'!AY24*(0.01+VLOOKUP($B$27,Int_Rate_Param,2,0))&lt;0.01+'EIOPA RFR Q1 2017'!AY24,0.01+'EIOPA RFR Q1 2017'!AY24,'EIOPA RFR Q1 2017'!AY24*(0.01+VLOOKUP($B$27,Int_Rate_Param,2,0))),IF('EIOPA RFR Q1 2017'!AY24*(0.01+VLOOKUP($B19,Int_Rate_Param,2,0))&lt;0.01+'EIOPA RFR Q1 2017'!AY24,0.01+'EIOPA RFR Q1 2017'!AY24,'EIOPA RFR Q1 2017'!AY24*(0.01+VLOOKUP($B19,Int_Rate_Param,2,0))))</f>
        <v>0.02833</v>
      </c>
      <c r="AZ19" s="82" t="n">
        <f aca="false">IF($B19&gt;20,IF('EIOPA RFR Q1 2017'!AZ24*(0.01+VLOOKUP($B$27,Int_Rate_Param,2,0))&lt;0.01+'EIOPA RFR Q1 2017'!AZ24,0.01+'EIOPA RFR Q1 2017'!AZ24,'EIOPA RFR Q1 2017'!AZ24*(0.01+VLOOKUP($B$27,Int_Rate_Param,2,0))),IF('EIOPA RFR Q1 2017'!AZ24*(0.01+VLOOKUP($B19,Int_Rate_Param,2,0))&lt;0.01+'EIOPA RFR Q1 2017'!AZ24,0.01+'EIOPA RFR Q1 2017'!AZ24,'EIOPA RFR Q1 2017'!AZ24*(0.01+VLOOKUP($B19,Int_Rate_Param,2,0))))</f>
        <v>0.02253</v>
      </c>
      <c r="BA19" s="82" t="n">
        <f aca="false">IF($B19&gt;20,IF('EIOPA RFR Q1 2017'!BA24*(0.01+VLOOKUP($B$27,Int_Rate_Param,2,0))&lt;0.01+'EIOPA RFR Q1 2017'!BA24,0.01+'EIOPA RFR Q1 2017'!BA24,'EIOPA RFR Q1 2017'!BA24*(0.01+VLOOKUP($B$27,Int_Rate_Param,2,0))),IF('EIOPA RFR Q1 2017'!BA24*(0.01+VLOOKUP($B19,Int_Rate_Param,2,0))&lt;0.01+'EIOPA RFR Q1 2017'!BA24,0.01+'EIOPA RFR Q1 2017'!BA24,'EIOPA RFR Q1 2017'!BA24*(0.01+VLOOKUP($B19,Int_Rate_Param,2,0))))</f>
        <v>0.03655</v>
      </c>
      <c r="BB19" s="82" t="n">
        <f aca="false">IF($B19&gt;20,IF('EIOPA RFR Q1 2017'!BB24*(0.01+VLOOKUP($B$27,Int_Rate_Param,2,0))&lt;0.01+'EIOPA RFR Q1 2017'!BB24,0.01+'EIOPA RFR Q1 2017'!BB24,'EIOPA RFR Q1 2017'!BB24*(0.01+VLOOKUP($B$27,Int_Rate_Param,2,0))),IF('EIOPA RFR Q1 2017'!BB24*(0.01+VLOOKUP($B19,Int_Rate_Param,2,0))&lt;0.01+'EIOPA RFR Q1 2017'!BB24,0.01+'EIOPA RFR Q1 2017'!BB24,'EIOPA RFR Q1 2017'!BB24*(0.01+VLOOKUP($B19,Int_Rate_Param,2,0))))</f>
        <v>0.11244</v>
      </c>
      <c r="BC19" s="82" t="n">
        <f aca="false">IF($B19&gt;20,IF('EIOPA RFR Q1 2017'!BC24*(0.01+VLOOKUP($B$27,Int_Rate_Param,2,0))&lt;0.01+'EIOPA RFR Q1 2017'!BC24,0.01+'EIOPA RFR Q1 2017'!BC24,'EIOPA RFR Q1 2017'!BC24*(0.01+VLOOKUP($B$27,Int_Rate_Param,2,0))),IF('EIOPA RFR Q1 2017'!BC24*(0.01+VLOOKUP($B19,Int_Rate_Param,2,0))&lt;0.01+'EIOPA RFR Q1 2017'!BC24,0.01+'EIOPA RFR Q1 2017'!BC24,'EIOPA RFR Q1 2017'!BC24*(0.01+VLOOKUP($B19,Int_Rate_Param,2,0))))</f>
        <v>0.03353</v>
      </c>
    </row>
    <row r="20" customFormat="false" ht="15" hidden="false" customHeight="false" outlineLevel="0" collapsed="false">
      <c r="A20" s="0" t="n">
        <f aca="false">A19+1</f>
        <v>15</v>
      </c>
      <c r="B20" s="81" t="n">
        <v>13</v>
      </c>
      <c r="C20" s="82" t="n">
        <f aca="false">IF($B20&gt;20,IF('EIOPA RFR Q1 2017'!C25*(0.01+VLOOKUP($B$27,Int_Rate_Param,2,0))&lt;0.01+'EIOPA RFR Q1 2017'!C25,0.01+'EIOPA RFR Q1 2017'!C25,'EIOPA RFR Q1 2017'!C25*(0.01+VLOOKUP($B$27,Int_Rate_Param,2,0))),IF('EIOPA RFR Q1 2017'!C25*(0.01+VLOOKUP($B20,Int_Rate_Param,2,0))&lt;0.01+'EIOPA RFR Q1 2017'!C25,0.01+'EIOPA RFR Q1 2017'!C25,'EIOPA RFR Q1 2017'!C25*(0.01+VLOOKUP($B20,Int_Rate_Param,2,0))))</f>
        <v>0.01954</v>
      </c>
      <c r="D20" s="82" t="n">
        <f aca="false">IF($B20&gt;20,IF('EIOPA RFR Q1 2017'!D25*(0.01+VLOOKUP($B$27,Int_Rate_Param,2,0))&lt;0.01+'EIOPA RFR Q1 2017'!D25,0.01+'EIOPA RFR Q1 2017'!D25,'EIOPA RFR Q1 2017'!D25*(0.01+VLOOKUP($B$27,Int_Rate_Param,2,0))),IF('EIOPA RFR Q1 2017'!D25*(0.01+VLOOKUP($B20,Int_Rate_Param,2,0))&lt;0.01+'EIOPA RFR Q1 2017'!D25,0.01+'EIOPA RFR Q1 2017'!D25,'EIOPA RFR Q1 2017'!D25*(0.01+VLOOKUP($B20,Int_Rate_Param,2,0))))</f>
        <v>0.01954</v>
      </c>
      <c r="E20" s="82" t="n">
        <f aca="false">IF($B20&gt;20,IF('EIOPA RFR Q1 2017'!E25*(0.01+VLOOKUP($B$27,Int_Rate_Param,2,0))&lt;0.01+'EIOPA RFR Q1 2017'!E25,0.01+'EIOPA RFR Q1 2017'!E25,'EIOPA RFR Q1 2017'!E25*(0.01+VLOOKUP($B$27,Int_Rate_Param,2,0))),IF('EIOPA RFR Q1 2017'!E25*(0.01+VLOOKUP($B20,Int_Rate_Param,2,0))&lt;0.01+'EIOPA RFR Q1 2017'!E25,0.01+'EIOPA RFR Q1 2017'!E25,'EIOPA RFR Q1 2017'!E25*(0.01+VLOOKUP($B20,Int_Rate_Param,2,0))))</f>
        <v>0.01954</v>
      </c>
      <c r="F20" s="82" t="n">
        <f aca="false">IF($B20&gt;20,IF('EIOPA RFR Q1 2017'!F25*(0.01+VLOOKUP($B$27,Int_Rate_Param,2,0))&lt;0.01+'EIOPA RFR Q1 2017'!F25,0.01+'EIOPA RFR Q1 2017'!F25,'EIOPA RFR Q1 2017'!F25*(0.01+VLOOKUP($B$27,Int_Rate_Param,2,0))),IF('EIOPA RFR Q1 2017'!F25*(0.01+VLOOKUP($B20,Int_Rate_Param,2,0))&lt;0.01+'EIOPA RFR Q1 2017'!F25,0.01+'EIOPA RFR Q1 2017'!F25,'EIOPA RFR Q1 2017'!F25*(0.01+VLOOKUP($B20,Int_Rate_Param,2,0))))</f>
        <v>0.01902</v>
      </c>
      <c r="G20" s="82" t="n">
        <f aca="false">IF($B20&gt;20,IF('EIOPA RFR Q1 2017'!G25*(0.01+VLOOKUP($B$27,Int_Rate_Param,2,0))&lt;0.01+'EIOPA RFR Q1 2017'!G25,0.01+'EIOPA RFR Q1 2017'!G25,'EIOPA RFR Q1 2017'!G25*(0.01+VLOOKUP($B$27,Int_Rate_Param,2,0))),IF('EIOPA RFR Q1 2017'!G25*(0.01+VLOOKUP($B20,Int_Rate_Param,2,0))&lt;0.01+'EIOPA RFR Q1 2017'!G25,0.01+'EIOPA RFR Q1 2017'!G25,'EIOPA RFR Q1 2017'!G25*(0.01+VLOOKUP($B20,Int_Rate_Param,2,0))))</f>
        <v>0.04089</v>
      </c>
      <c r="H20" s="82" t="n">
        <f aca="false">IF($B20&gt;20,IF('EIOPA RFR Q1 2017'!H25*(0.01+VLOOKUP($B$27,Int_Rate_Param,2,0))&lt;0.01+'EIOPA RFR Q1 2017'!H25,0.01+'EIOPA RFR Q1 2017'!H25,'EIOPA RFR Q1 2017'!H25*(0.01+VLOOKUP($B$27,Int_Rate_Param,2,0))),IF('EIOPA RFR Q1 2017'!H25*(0.01+VLOOKUP($B20,Int_Rate_Param,2,0))&lt;0.01+'EIOPA RFR Q1 2017'!H25,0.01+'EIOPA RFR Q1 2017'!H25,'EIOPA RFR Q1 2017'!H25*(0.01+VLOOKUP($B20,Int_Rate_Param,2,0))))</f>
        <v>0.01954</v>
      </c>
      <c r="I20" s="82" t="n">
        <f aca="false">IF($B20&gt;20,IF('EIOPA RFR Q1 2017'!I25*(0.01+VLOOKUP($B$27,Int_Rate_Param,2,0))&lt;0.01+'EIOPA RFR Q1 2017'!I25,0.01+'EIOPA RFR Q1 2017'!I25,'EIOPA RFR Q1 2017'!I25*(0.01+VLOOKUP($B$27,Int_Rate_Param,2,0))),IF('EIOPA RFR Q1 2017'!I25*(0.01+VLOOKUP($B20,Int_Rate_Param,2,0))&lt;0.01+'EIOPA RFR Q1 2017'!I25,0.01+'EIOPA RFR Q1 2017'!I25,'EIOPA RFR Q1 2017'!I25*(0.01+VLOOKUP($B20,Int_Rate_Param,2,0))))</f>
        <v>0.02196</v>
      </c>
      <c r="J20" s="82" t="n">
        <f aca="false">IF($B20&gt;20,IF('EIOPA RFR Q1 2017'!J25*(0.01+VLOOKUP($B$27,Int_Rate_Param,2,0))&lt;0.01+'EIOPA RFR Q1 2017'!J25,0.01+'EIOPA RFR Q1 2017'!J25,'EIOPA RFR Q1 2017'!J25*(0.01+VLOOKUP($B$27,Int_Rate_Param,2,0))),IF('EIOPA RFR Q1 2017'!J25*(0.01+VLOOKUP($B20,Int_Rate_Param,2,0))&lt;0.01+'EIOPA RFR Q1 2017'!J25,0.01+'EIOPA RFR Q1 2017'!J25,'EIOPA RFR Q1 2017'!J25*(0.01+VLOOKUP($B20,Int_Rate_Param,2,0))))</f>
        <v>0.01944</v>
      </c>
      <c r="K20" s="82" t="n">
        <f aca="false">IF($B20&gt;20,IF('EIOPA RFR Q1 2017'!K25*(0.01+VLOOKUP($B$27,Int_Rate_Param,2,0))&lt;0.01+'EIOPA RFR Q1 2017'!K25,0.01+'EIOPA RFR Q1 2017'!K25,'EIOPA RFR Q1 2017'!K25*(0.01+VLOOKUP($B$27,Int_Rate_Param,2,0))),IF('EIOPA RFR Q1 2017'!K25*(0.01+VLOOKUP($B20,Int_Rate_Param,2,0))&lt;0.01+'EIOPA RFR Q1 2017'!K25,0.01+'EIOPA RFR Q1 2017'!K25,'EIOPA RFR Q1 2017'!K25*(0.01+VLOOKUP($B20,Int_Rate_Param,2,0))))</f>
        <v>0.01954</v>
      </c>
      <c r="L20" s="82" t="n">
        <f aca="false">IF($B20&gt;20,IF('EIOPA RFR Q1 2017'!L25*(0.01+VLOOKUP($B$27,Int_Rate_Param,2,0))&lt;0.01+'EIOPA RFR Q1 2017'!L25,0.01+'EIOPA RFR Q1 2017'!L25,'EIOPA RFR Q1 2017'!L25*(0.01+VLOOKUP($B$27,Int_Rate_Param,2,0))),IF('EIOPA RFR Q1 2017'!L25*(0.01+VLOOKUP($B20,Int_Rate_Param,2,0))&lt;0.01+'EIOPA RFR Q1 2017'!L25,0.01+'EIOPA RFR Q1 2017'!L25,'EIOPA RFR Q1 2017'!L25*(0.01+VLOOKUP($B20,Int_Rate_Param,2,0))))</f>
        <v>0.01954</v>
      </c>
      <c r="M20" s="82" t="n">
        <f aca="false">IF($B20&gt;20,IF('EIOPA RFR Q1 2017'!M25*(0.01+VLOOKUP($B$27,Int_Rate_Param,2,0))&lt;0.01+'EIOPA RFR Q1 2017'!M25,0.01+'EIOPA RFR Q1 2017'!M25,'EIOPA RFR Q1 2017'!M25*(0.01+VLOOKUP($B$27,Int_Rate_Param,2,0))),IF('EIOPA RFR Q1 2017'!M25*(0.01+VLOOKUP($B20,Int_Rate_Param,2,0))&lt;0.01+'EIOPA RFR Q1 2017'!M25,0.01+'EIOPA RFR Q1 2017'!M25,'EIOPA RFR Q1 2017'!M25*(0.01+VLOOKUP($B20,Int_Rate_Param,2,0))))</f>
        <v>0.01954</v>
      </c>
      <c r="N20" s="82" t="n">
        <f aca="false">IF($B20&gt;20,IF('EIOPA RFR Q1 2017'!N25*(0.01+VLOOKUP($B$27,Int_Rate_Param,2,0))&lt;0.01+'EIOPA RFR Q1 2017'!N25,0.01+'EIOPA RFR Q1 2017'!N25,'EIOPA RFR Q1 2017'!N25*(0.01+VLOOKUP($B$27,Int_Rate_Param,2,0))),IF('EIOPA RFR Q1 2017'!N25*(0.01+VLOOKUP($B20,Int_Rate_Param,2,0))&lt;0.01+'EIOPA RFR Q1 2017'!N25,0.01+'EIOPA RFR Q1 2017'!N25,'EIOPA RFR Q1 2017'!N25*(0.01+VLOOKUP($B20,Int_Rate_Param,2,0))))</f>
        <v>0.01954</v>
      </c>
      <c r="O20" s="82" t="n">
        <f aca="false">IF($B20&gt;20,IF('EIOPA RFR Q1 2017'!O25*(0.01+VLOOKUP($B$27,Int_Rate_Param,2,0))&lt;0.01+'EIOPA RFR Q1 2017'!O25,0.01+'EIOPA RFR Q1 2017'!O25,'EIOPA RFR Q1 2017'!O25*(0.01+VLOOKUP($B$27,Int_Rate_Param,2,0))),IF('EIOPA RFR Q1 2017'!O25*(0.01+VLOOKUP($B20,Int_Rate_Param,2,0))&lt;0.01+'EIOPA RFR Q1 2017'!O25,0.01+'EIOPA RFR Q1 2017'!O25,'EIOPA RFR Q1 2017'!O25*(0.01+VLOOKUP($B20,Int_Rate_Param,2,0))))</f>
        <v>0.01954</v>
      </c>
      <c r="P20" s="82" t="n">
        <f aca="false">IF($B20&gt;20,IF('EIOPA RFR Q1 2017'!P25*(0.01+VLOOKUP($B$27,Int_Rate_Param,2,0))&lt;0.01+'EIOPA RFR Q1 2017'!P25,0.01+'EIOPA RFR Q1 2017'!P25,'EIOPA RFR Q1 2017'!P25*(0.01+VLOOKUP($B$27,Int_Rate_Param,2,0))),IF('EIOPA RFR Q1 2017'!P25*(0.01+VLOOKUP($B20,Int_Rate_Param,2,0))&lt;0.01+'EIOPA RFR Q1 2017'!P25,0.01+'EIOPA RFR Q1 2017'!P25,'EIOPA RFR Q1 2017'!P25*(0.01+VLOOKUP($B20,Int_Rate_Param,2,0))))</f>
        <v>0.04619</v>
      </c>
      <c r="Q20" s="82" t="n">
        <f aca="false">IF($B20&gt;20,IF('EIOPA RFR Q1 2017'!Q25*(0.01+VLOOKUP($B$27,Int_Rate_Param,2,0))&lt;0.01+'EIOPA RFR Q1 2017'!Q25,0.01+'EIOPA RFR Q1 2017'!Q25,'EIOPA RFR Q1 2017'!Q25*(0.01+VLOOKUP($B$27,Int_Rate_Param,2,0))),IF('EIOPA RFR Q1 2017'!Q25*(0.01+VLOOKUP($B20,Int_Rate_Param,2,0))&lt;0.01+'EIOPA RFR Q1 2017'!Q25,0.01+'EIOPA RFR Q1 2017'!Q25,'EIOPA RFR Q1 2017'!Q25*(0.01+VLOOKUP($B20,Int_Rate_Param,2,0))))</f>
        <v>0.05723</v>
      </c>
      <c r="R20" s="82" t="n">
        <f aca="false">IF($B20&gt;20,IF('EIOPA RFR Q1 2017'!R25*(0.01+VLOOKUP($B$27,Int_Rate_Param,2,0))&lt;0.01+'EIOPA RFR Q1 2017'!R25,0.01+'EIOPA RFR Q1 2017'!R25,'EIOPA RFR Q1 2017'!R25*(0.01+VLOOKUP($B$27,Int_Rate_Param,2,0))),IF('EIOPA RFR Q1 2017'!R25*(0.01+VLOOKUP($B20,Int_Rate_Param,2,0))&lt;0.01+'EIOPA RFR Q1 2017'!R25,0.01+'EIOPA RFR Q1 2017'!R25,'EIOPA RFR Q1 2017'!R25*(0.01+VLOOKUP($B20,Int_Rate_Param,2,0))))</f>
        <v>0.01954</v>
      </c>
      <c r="S20" s="82" t="n">
        <f aca="false">IF($B20&gt;20,IF('EIOPA RFR Q1 2017'!S25*(0.01+VLOOKUP($B$27,Int_Rate_Param,2,0))&lt;0.01+'EIOPA RFR Q1 2017'!S25,0.01+'EIOPA RFR Q1 2017'!S25,'EIOPA RFR Q1 2017'!S25*(0.01+VLOOKUP($B$27,Int_Rate_Param,2,0))),IF('EIOPA RFR Q1 2017'!S25*(0.01+VLOOKUP($B20,Int_Rate_Param,2,0))&lt;0.01+'EIOPA RFR Q1 2017'!S25,0.01+'EIOPA RFR Q1 2017'!S25,'EIOPA RFR Q1 2017'!S25*(0.01+VLOOKUP($B20,Int_Rate_Param,2,0))))</f>
        <v>0.01954</v>
      </c>
      <c r="T20" s="82" t="n">
        <f aca="false">IF($B20&gt;20,IF('EIOPA RFR Q1 2017'!T25*(0.01+VLOOKUP($B$27,Int_Rate_Param,2,0))&lt;0.01+'EIOPA RFR Q1 2017'!T25,0.01+'EIOPA RFR Q1 2017'!T25,'EIOPA RFR Q1 2017'!T25*(0.01+VLOOKUP($B$27,Int_Rate_Param,2,0))),IF('EIOPA RFR Q1 2017'!T25*(0.01+VLOOKUP($B20,Int_Rate_Param,2,0))&lt;0.01+'EIOPA RFR Q1 2017'!T25,0.01+'EIOPA RFR Q1 2017'!T25,'EIOPA RFR Q1 2017'!T25*(0.01+VLOOKUP($B20,Int_Rate_Param,2,0))))</f>
        <v>0.01954</v>
      </c>
      <c r="U20" s="82" t="n">
        <f aca="false">IF($B20&gt;20,IF('EIOPA RFR Q1 2017'!U25*(0.01+VLOOKUP($B$27,Int_Rate_Param,2,0))&lt;0.01+'EIOPA RFR Q1 2017'!U25,0.01+'EIOPA RFR Q1 2017'!U25,'EIOPA RFR Q1 2017'!U25*(0.01+VLOOKUP($B$27,Int_Rate_Param,2,0))),IF('EIOPA RFR Q1 2017'!U25*(0.01+VLOOKUP($B20,Int_Rate_Param,2,0))&lt;0.01+'EIOPA RFR Q1 2017'!U25,0.01+'EIOPA RFR Q1 2017'!U25,'EIOPA RFR Q1 2017'!U25*(0.01+VLOOKUP($B20,Int_Rate_Param,2,0))))</f>
        <v>0.01196</v>
      </c>
      <c r="V20" s="82" t="n">
        <f aca="false">IF($B20&gt;20,IF('EIOPA RFR Q1 2017'!V25*(0.01+VLOOKUP($B$27,Int_Rate_Param,2,0))&lt;0.01+'EIOPA RFR Q1 2017'!V25,0.01+'EIOPA RFR Q1 2017'!V25,'EIOPA RFR Q1 2017'!V25*(0.01+VLOOKUP($B$27,Int_Rate_Param,2,0))),IF('EIOPA RFR Q1 2017'!V25*(0.01+VLOOKUP($B20,Int_Rate_Param,2,0))&lt;0.01+'EIOPA RFR Q1 2017'!V25,0.01+'EIOPA RFR Q1 2017'!V25,'EIOPA RFR Q1 2017'!V25*(0.01+VLOOKUP($B20,Int_Rate_Param,2,0))))</f>
        <v>0.01954</v>
      </c>
      <c r="W20" s="82" t="n">
        <f aca="false">IF($B20&gt;20,IF('EIOPA RFR Q1 2017'!W25*(0.01+VLOOKUP($B$27,Int_Rate_Param,2,0))&lt;0.01+'EIOPA RFR Q1 2017'!W25,0.01+'EIOPA RFR Q1 2017'!W25,'EIOPA RFR Q1 2017'!W25*(0.01+VLOOKUP($B$27,Int_Rate_Param,2,0))),IF('EIOPA RFR Q1 2017'!W25*(0.01+VLOOKUP($B20,Int_Rate_Param,2,0))&lt;0.01+'EIOPA RFR Q1 2017'!W25,0.01+'EIOPA RFR Q1 2017'!W25,'EIOPA RFR Q1 2017'!W25*(0.01+VLOOKUP($B20,Int_Rate_Param,2,0))))</f>
        <v>0.01954</v>
      </c>
      <c r="X20" s="82" t="n">
        <f aca="false">IF($B20&gt;20,IF('EIOPA RFR Q1 2017'!X25*(0.01+VLOOKUP($B$27,Int_Rate_Param,2,0))&lt;0.01+'EIOPA RFR Q1 2017'!X25,0.01+'EIOPA RFR Q1 2017'!X25,'EIOPA RFR Q1 2017'!X25*(0.01+VLOOKUP($B$27,Int_Rate_Param,2,0))),IF('EIOPA RFR Q1 2017'!X25*(0.01+VLOOKUP($B20,Int_Rate_Param,2,0))&lt;0.01+'EIOPA RFR Q1 2017'!X25,0.01+'EIOPA RFR Q1 2017'!X25,'EIOPA RFR Q1 2017'!X25*(0.01+VLOOKUP($B20,Int_Rate_Param,2,0))))</f>
        <v>0.01954</v>
      </c>
      <c r="Y20" s="82" t="n">
        <f aca="false">IF($B20&gt;20,IF('EIOPA RFR Q1 2017'!Y25*(0.01+VLOOKUP($B$27,Int_Rate_Param,2,0))&lt;0.01+'EIOPA RFR Q1 2017'!Y25,0.01+'EIOPA RFR Q1 2017'!Y25,'EIOPA RFR Q1 2017'!Y25*(0.01+VLOOKUP($B$27,Int_Rate_Param,2,0))),IF('EIOPA RFR Q1 2017'!Y25*(0.01+VLOOKUP($B20,Int_Rate_Param,2,0))&lt;0.01+'EIOPA RFR Q1 2017'!Y25,0.01+'EIOPA RFR Q1 2017'!Y25,'EIOPA RFR Q1 2017'!Y25*(0.01+VLOOKUP($B20,Int_Rate_Param,2,0))))</f>
        <v>0.01954</v>
      </c>
      <c r="Z20" s="82" t="n">
        <f aca="false">IF($B20&gt;20,IF('EIOPA RFR Q1 2017'!Z25*(0.01+VLOOKUP($B$27,Int_Rate_Param,2,0))&lt;0.01+'EIOPA RFR Q1 2017'!Z25,0.01+'EIOPA RFR Q1 2017'!Z25,'EIOPA RFR Q1 2017'!Z25*(0.01+VLOOKUP($B$27,Int_Rate_Param,2,0))),IF('EIOPA RFR Q1 2017'!Z25*(0.01+VLOOKUP($B20,Int_Rate_Param,2,0))&lt;0.01+'EIOPA RFR Q1 2017'!Z25,0.01+'EIOPA RFR Q1 2017'!Z25,'EIOPA RFR Q1 2017'!Z25*(0.01+VLOOKUP($B20,Int_Rate_Param,2,0))))</f>
        <v>0.03051</v>
      </c>
      <c r="AA20" s="82" t="n">
        <f aca="false">IF($B20&gt;20,IF('EIOPA RFR Q1 2017'!AA25*(0.01+VLOOKUP($B$27,Int_Rate_Param,2,0))&lt;0.01+'EIOPA RFR Q1 2017'!AA25,0.01+'EIOPA RFR Q1 2017'!AA25,'EIOPA RFR Q1 2017'!AA25*(0.01+VLOOKUP($B$27,Int_Rate_Param,2,0))),IF('EIOPA RFR Q1 2017'!AA25*(0.01+VLOOKUP($B20,Int_Rate_Param,2,0))&lt;0.01+'EIOPA RFR Q1 2017'!AA25,0.01+'EIOPA RFR Q1 2017'!AA25,'EIOPA RFR Q1 2017'!AA25*(0.01+VLOOKUP($B20,Int_Rate_Param,2,0))))</f>
        <v>0.04599</v>
      </c>
      <c r="AB20" s="82" t="n">
        <f aca="false">IF($B20&gt;20,IF('EIOPA RFR Q1 2017'!AB25*(0.01+VLOOKUP($B$27,Int_Rate_Param,2,0))&lt;0.01+'EIOPA RFR Q1 2017'!AB25,0.01+'EIOPA RFR Q1 2017'!AB25,'EIOPA RFR Q1 2017'!AB25*(0.01+VLOOKUP($B$27,Int_Rate_Param,2,0))),IF('EIOPA RFR Q1 2017'!AB25*(0.01+VLOOKUP($B20,Int_Rate_Param,2,0))&lt;0.01+'EIOPA RFR Q1 2017'!AB25,0.01+'EIOPA RFR Q1 2017'!AB25,'EIOPA RFR Q1 2017'!AB25*(0.01+VLOOKUP($B20,Int_Rate_Param,2,0))))</f>
        <v>0.01954</v>
      </c>
      <c r="AC20" s="82" t="n">
        <f aca="false">IF($B20&gt;20,IF('EIOPA RFR Q1 2017'!AC25*(0.01+VLOOKUP($B$27,Int_Rate_Param,2,0))&lt;0.01+'EIOPA RFR Q1 2017'!AC25,0.01+'EIOPA RFR Q1 2017'!AC25,'EIOPA RFR Q1 2017'!AC25*(0.01+VLOOKUP($B$27,Int_Rate_Param,2,0))),IF('EIOPA RFR Q1 2017'!AC25*(0.01+VLOOKUP($B20,Int_Rate_Param,2,0))&lt;0.01+'EIOPA RFR Q1 2017'!AC25,0.01+'EIOPA RFR Q1 2017'!AC25,'EIOPA RFR Q1 2017'!AC25*(0.01+VLOOKUP($B20,Int_Rate_Param,2,0))))</f>
        <v>0.05145</v>
      </c>
      <c r="AD20" s="82" t="n">
        <f aca="false">IF($B20&gt;20,IF('EIOPA RFR Q1 2017'!AD25*(0.01+VLOOKUP($B$27,Int_Rate_Param,2,0))&lt;0.01+'EIOPA RFR Q1 2017'!AD25,0.01+'EIOPA RFR Q1 2017'!AD25,'EIOPA RFR Q1 2017'!AD25*(0.01+VLOOKUP($B$27,Int_Rate_Param,2,0))),IF('EIOPA RFR Q1 2017'!AD25*(0.01+VLOOKUP($B20,Int_Rate_Param,2,0))&lt;0.01+'EIOPA RFR Q1 2017'!AD25,0.01+'EIOPA RFR Q1 2017'!AD25,'EIOPA RFR Q1 2017'!AD25*(0.01+VLOOKUP($B20,Int_Rate_Param,2,0))))</f>
        <v>0.08377</v>
      </c>
      <c r="AE20" s="82" t="n">
        <f aca="false">IF($B20&gt;20,IF('EIOPA RFR Q1 2017'!AE25*(0.01+VLOOKUP($B$27,Int_Rate_Param,2,0))&lt;0.01+'EIOPA RFR Q1 2017'!AE25,0.01+'EIOPA RFR Q1 2017'!AE25,'EIOPA RFR Q1 2017'!AE25*(0.01+VLOOKUP($B$27,Int_Rate_Param,2,0))),IF('EIOPA RFR Q1 2017'!AE25*(0.01+VLOOKUP($B20,Int_Rate_Param,2,0))&lt;0.01+'EIOPA RFR Q1 2017'!AE25,0.01+'EIOPA RFR Q1 2017'!AE25,'EIOPA RFR Q1 2017'!AE25*(0.01+VLOOKUP($B20,Int_Rate_Param,2,0))))</f>
        <v>0.01954</v>
      </c>
      <c r="AF20" s="82" t="n">
        <f aca="false">IF($B20&gt;20,IF('EIOPA RFR Q1 2017'!AF25*(0.01+VLOOKUP($B$27,Int_Rate_Param,2,0))&lt;0.01+'EIOPA RFR Q1 2017'!AF25,0.01+'EIOPA RFR Q1 2017'!AF25,'EIOPA RFR Q1 2017'!AF25*(0.01+VLOOKUP($B$27,Int_Rate_Param,2,0))),IF('EIOPA RFR Q1 2017'!AF25*(0.01+VLOOKUP($B20,Int_Rate_Param,2,0))&lt;0.01+'EIOPA RFR Q1 2017'!AF25,0.01+'EIOPA RFR Q1 2017'!AF25,'EIOPA RFR Q1 2017'!AF25*(0.01+VLOOKUP($B20,Int_Rate_Param,2,0))))</f>
        <v>0.01954</v>
      </c>
      <c r="AG20" s="82" t="n">
        <f aca="false">IF($B20&gt;20,IF('EIOPA RFR Q1 2017'!AG25*(0.01+VLOOKUP($B$27,Int_Rate_Param,2,0))&lt;0.01+'EIOPA RFR Q1 2017'!AG25,0.01+'EIOPA RFR Q1 2017'!AG25,'EIOPA RFR Q1 2017'!AG25*(0.01+VLOOKUP($B$27,Int_Rate_Param,2,0))),IF('EIOPA RFR Q1 2017'!AG25*(0.01+VLOOKUP($B20,Int_Rate_Param,2,0))&lt;0.01+'EIOPA RFR Q1 2017'!AG25,0.01+'EIOPA RFR Q1 2017'!AG25,'EIOPA RFR Q1 2017'!AG25*(0.01+VLOOKUP($B20,Int_Rate_Param,2,0))))</f>
        <v>0.01954</v>
      </c>
      <c r="AH20" s="82" t="n">
        <f aca="false">IF($B20&gt;20,IF('EIOPA RFR Q1 2017'!AH25*(0.01+VLOOKUP($B$27,Int_Rate_Param,2,0))&lt;0.01+'EIOPA RFR Q1 2017'!AH25,0.01+'EIOPA RFR Q1 2017'!AH25,'EIOPA RFR Q1 2017'!AH25*(0.01+VLOOKUP($B$27,Int_Rate_Param,2,0))),IF('EIOPA RFR Q1 2017'!AH25*(0.01+VLOOKUP($B20,Int_Rate_Param,2,0))&lt;0.01+'EIOPA RFR Q1 2017'!AH25,0.01+'EIOPA RFR Q1 2017'!AH25,'EIOPA RFR Q1 2017'!AH25*(0.01+VLOOKUP($B20,Int_Rate_Param,2,0))))</f>
        <v>0.02547</v>
      </c>
      <c r="AI20" s="82" t="n">
        <f aca="false">IF($B20&gt;20,IF('EIOPA RFR Q1 2017'!AI25*(0.01+VLOOKUP($B$27,Int_Rate_Param,2,0))&lt;0.01+'EIOPA RFR Q1 2017'!AI25,0.01+'EIOPA RFR Q1 2017'!AI25,'EIOPA RFR Q1 2017'!AI25*(0.01+VLOOKUP($B$27,Int_Rate_Param,2,0))),IF('EIOPA RFR Q1 2017'!AI25*(0.01+VLOOKUP($B20,Int_Rate_Param,2,0))&lt;0.01+'EIOPA RFR Q1 2017'!AI25,0.01+'EIOPA RFR Q1 2017'!AI25,'EIOPA RFR Q1 2017'!AI25*(0.01+VLOOKUP($B20,Int_Rate_Param,2,0))))</f>
        <v>0.01196</v>
      </c>
      <c r="AJ20" s="82" t="n">
        <f aca="false">IF($B20&gt;20,IF('EIOPA RFR Q1 2017'!AJ25*(0.01+VLOOKUP($B$27,Int_Rate_Param,2,0))&lt;0.01+'EIOPA RFR Q1 2017'!AJ25,0.01+'EIOPA RFR Q1 2017'!AJ25,'EIOPA RFR Q1 2017'!AJ25*(0.01+VLOOKUP($B$27,Int_Rate_Param,2,0))),IF('EIOPA RFR Q1 2017'!AJ25*(0.01+VLOOKUP($B20,Int_Rate_Param,2,0))&lt;0.01+'EIOPA RFR Q1 2017'!AJ25,0.01+'EIOPA RFR Q1 2017'!AJ25,'EIOPA RFR Q1 2017'!AJ25*(0.01+VLOOKUP($B20,Int_Rate_Param,2,0))))</f>
        <v>0.02187</v>
      </c>
      <c r="AK20" s="82" t="n">
        <f aca="false">IF($B20&gt;20,IF('EIOPA RFR Q1 2017'!AK25*(0.01+VLOOKUP($B$27,Int_Rate_Param,2,0))&lt;0.01+'EIOPA RFR Q1 2017'!AK25,0.01+'EIOPA RFR Q1 2017'!AK25,'EIOPA RFR Q1 2017'!AK25*(0.01+VLOOKUP($B$27,Int_Rate_Param,2,0))),IF('EIOPA RFR Q1 2017'!AK25*(0.01+VLOOKUP($B20,Int_Rate_Param,2,0))&lt;0.01+'EIOPA RFR Q1 2017'!AK25,0.01+'EIOPA RFR Q1 2017'!AK25,'EIOPA RFR Q1 2017'!AK25*(0.01+VLOOKUP($B20,Int_Rate_Param,2,0))))</f>
        <v>0.04019</v>
      </c>
      <c r="AL20" s="82" t="n">
        <f aca="false">IF($B20&gt;20,IF('EIOPA RFR Q1 2017'!AL25*(0.01+VLOOKUP($B$27,Int_Rate_Param,2,0))&lt;0.01+'EIOPA RFR Q1 2017'!AL25,0.01+'EIOPA RFR Q1 2017'!AL25,'EIOPA RFR Q1 2017'!AL25*(0.01+VLOOKUP($B$27,Int_Rate_Param,2,0))),IF('EIOPA RFR Q1 2017'!AL25*(0.01+VLOOKUP($B20,Int_Rate_Param,2,0))&lt;0.01+'EIOPA RFR Q1 2017'!AL25,0.01+'EIOPA RFR Q1 2017'!AL25,'EIOPA RFR Q1 2017'!AL25*(0.01+VLOOKUP($B20,Int_Rate_Param,2,0))))</f>
        <v>0.10244</v>
      </c>
      <c r="AM20" s="82" t="n">
        <f aca="false">IF($B20&gt;20,IF('EIOPA RFR Q1 2017'!AM25*(0.01+VLOOKUP($B$27,Int_Rate_Param,2,0))&lt;0.01+'EIOPA RFR Q1 2017'!AM25,0.01+'EIOPA RFR Q1 2017'!AM25,'EIOPA RFR Q1 2017'!AM25*(0.01+VLOOKUP($B$27,Int_Rate_Param,2,0))),IF('EIOPA RFR Q1 2017'!AM25*(0.01+VLOOKUP($B20,Int_Rate_Param,2,0))&lt;0.01+'EIOPA RFR Q1 2017'!AM25,0.01+'EIOPA RFR Q1 2017'!AM25,'EIOPA RFR Q1 2017'!AM25*(0.01+VLOOKUP($B20,Int_Rate_Param,2,0))))</f>
        <v>0.02976</v>
      </c>
      <c r="AN20" s="82" t="n">
        <f aca="false">IF($B20&gt;20,IF('EIOPA RFR Q1 2017'!AN25*(0.01+VLOOKUP($B$27,Int_Rate_Param,2,0))&lt;0.01+'EIOPA RFR Q1 2017'!AN25,0.01+'EIOPA RFR Q1 2017'!AN25,'EIOPA RFR Q1 2017'!AN25*(0.01+VLOOKUP($B$27,Int_Rate_Param,2,0))),IF('EIOPA RFR Q1 2017'!AN25*(0.01+VLOOKUP($B20,Int_Rate_Param,2,0))&lt;0.01+'EIOPA RFR Q1 2017'!AN25,0.01+'EIOPA RFR Q1 2017'!AN25,'EIOPA RFR Q1 2017'!AN25*(0.01+VLOOKUP($B20,Int_Rate_Param,2,0))))</f>
        <v>0.05092</v>
      </c>
      <c r="AO20" s="82" t="n">
        <f aca="false">IF($B20&gt;20,IF('EIOPA RFR Q1 2017'!AO25*(0.01+VLOOKUP($B$27,Int_Rate_Param,2,0))&lt;0.01+'EIOPA RFR Q1 2017'!AO25,0.01+'EIOPA RFR Q1 2017'!AO25,'EIOPA RFR Q1 2017'!AO25*(0.01+VLOOKUP($B$27,Int_Rate_Param,2,0))),IF('EIOPA RFR Q1 2017'!AO25*(0.01+VLOOKUP($B20,Int_Rate_Param,2,0))&lt;0.01+'EIOPA RFR Q1 2017'!AO25,0.01+'EIOPA RFR Q1 2017'!AO25,'EIOPA RFR Q1 2017'!AO25*(0.01+VLOOKUP($B20,Int_Rate_Param,2,0))))</f>
        <v>0.05345</v>
      </c>
      <c r="AP20" s="82" t="n">
        <f aca="false">IF($B20&gt;20,IF('EIOPA RFR Q1 2017'!AP25*(0.01+VLOOKUP($B$27,Int_Rate_Param,2,0))&lt;0.01+'EIOPA RFR Q1 2017'!AP25,0.01+'EIOPA RFR Q1 2017'!AP25,'EIOPA RFR Q1 2017'!AP25*(0.01+VLOOKUP($B$27,Int_Rate_Param,2,0))),IF('EIOPA RFR Q1 2017'!AP25*(0.01+VLOOKUP($B20,Int_Rate_Param,2,0))&lt;0.01+'EIOPA RFR Q1 2017'!AP25,0.01+'EIOPA RFR Q1 2017'!AP25,'EIOPA RFR Q1 2017'!AP25*(0.01+VLOOKUP($B20,Int_Rate_Param,2,0))))</f>
        <v>0.07309</v>
      </c>
      <c r="AQ20" s="82" t="n">
        <f aca="false">IF($B20&gt;20,IF('EIOPA RFR Q1 2017'!AQ25*(0.01+VLOOKUP($B$27,Int_Rate_Param,2,0))&lt;0.01+'EIOPA RFR Q1 2017'!AQ25,0.01+'EIOPA RFR Q1 2017'!AQ25,'EIOPA RFR Q1 2017'!AQ25*(0.01+VLOOKUP($B$27,Int_Rate_Param,2,0))),IF('EIOPA RFR Q1 2017'!AQ25*(0.01+VLOOKUP($B20,Int_Rate_Param,2,0))&lt;0.01+'EIOPA RFR Q1 2017'!AQ25,0.01+'EIOPA RFR Q1 2017'!AQ25,'EIOPA RFR Q1 2017'!AQ25*(0.01+VLOOKUP($B20,Int_Rate_Param,2,0))))</f>
        <v>0.03346</v>
      </c>
      <c r="AR20" s="82" t="n">
        <f aca="false">IF($B20&gt;20,IF('EIOPA RFR Q1 2017'!AR25*(0.01+VLOOKUP($B$27,Int_Rate_Param,2,0))&lt;0.01+'EIOPA RFR Q1 2017'!AR25,0.01+'EIOPA RFR Q1 2017'!AR25,'EIOPA RFR Q1 2017'!AR25*(0.01+VLOOKUP($B$27,Int_Rate_Param,2,0))),IF('EIOPA RFR Q1 2017'!AR25*(0.01+VLOOKUP($B20,Int_Rate_Param,2,0))&lt;0.01+'EIOPA RFR Q1 2017'!AR25,0.01+'EIOPA RFR Q1 2017'!AR25,'EIOPA RFR Q1 2017'!AR25*(0.01+VLOOKUP($B20,Int_Rate_Param,2,0))))</f>
        <v>0.07875</v>
      </c>
      <c r="AS20" s="82" t="n">
        <f aca="false">IF($B20&gt;20,IF('EIOPA RFR Q1 2017'!AS25*(0.01+VLOOKUP($B$27,Int_Rate_Param,2,0))&lt;0.01+'EIOPA RFR Q1 2017'!AS25,0.01+'EIOPA RFR Q1 2017'!AS25,'EIOPA RFR Q1 2017'!AS25*(0.01+VLOOKUP($B$27,Int_Rate_Param,2,0))),IF('EIOPA RFR Q1 2017'!AS25*(0.01+VLOOKUP($B20,Int_Rate_Param,2,0))&lt;0.01+'EIOPA RFR Q1 2017'!AS25,0.01+'EIOPA RFR Q1 2017'!AS25,'EIOPA RFR Q1 2017'!AS25*(0.01+VLOOKUP($B20,Int_Rate_Param,2,0))))</f>
        <v>0.01299</v>
      </c>
      <c r="AT20" s="82" t="n">
        <f aca="false">IF($B20&gt;20,IF('EIOPA RFR Q1 2017'!AT25*(0.01+VLOOKUP($B$27,Int_Rate_Param,2,0))&lt;0.01+'EIOPA RFR Q1 2017'!AT25,0.01+'EIOPA RFR Q1 2017'!AT25,'EIOPA RFR Q1 2017'!AT25*(0.01+VLOOKUP($B$27,Int_Rate_Param,2,0))),IF('EIOPA RFR Q1 2017'!AT25*(0.01+VLOOKUP($B20,Int_Rate_Param,2,0))&lt;0.01+'EIOPA RFR Q1 2017'!AT25,0.01+'EIOPA RFR Q1 2017'!AT25,'EIOPA RFR Q1 2017'!AT25*(0.01+VLOOKUP($B20,Int_Rate_Param,2,0))))</f>
        <v>0.0514</v>
      </c>
      <c r="AU20" s="82" t="n">
        <f aca="false">IF($B20&gt;20,IF('EIOPA RFR Q1 2017'!AU25*(0.01+VLOOKUP($B$27,Int_Rate_Param,2,0))&lt;0.01+'EIOPA RFR Q1 2017'!AU25,0.01+'EIOPA RFR Q1 2017'!AU25,'EIOPA RFR Q1 2017'!AU25*(0.01+VLOOKUP($B$27,Int_Rate_Param,2,0))),IF('EIOPA RFR Q1 2017'!AU25*(0.01+VLOOKUP($B20,Int_Rate_Param,2,0))&lt;0.01+'EIOPA RFR Q1 2017'!AU25,0.01+'EIOPA RFR Q1 2017'!AU25,'EIOPA RFR Q1 2017'!AU25*(0.01+VLOOKUP($B20,Int_Rate_Param,2,0))))</f>
        <v>0.08586</v>
      </c>
      <c r="AV20" s="82" t="n">
        <f aca="false">IF($B20&gt;20,IF('EIOPA RFR Q1 2017'!AV25*(0.01+VLOOKUP($B$27,Int_Rate_Param,2,0))&lt;0.01+'EIOPA RFR Q1 2017'!AV25,0.01+'EIOPA RFR Q1 2017'!AV25,'EIOPA RFR Q1 2017'!AV25*(0.01+VLOOKUP($B$27,Int_Rate_Param,2,0))),IF('EIOPA RFR Q1 2017'!AV25*(0.01+VLOOKUP($B20,Int_Rate_Param,2,0))&lt;0.01+'EIOPA RFR Q1 2017'!AV25,0.01+'EIOPA RFR Q1 2017'!AV25,'EIOPA RFR Q1 2017'!AV25*(0.01+VLOOKUP($B20,Int_Rate_Param,2,0))))</f>
        <v>0.04542</v>
      </c>
      <c r="AW20" s="82" t="n">
        <f aca="false">IF($B20&gt;20,IF('EIOPA RFR Q1 2017'!AW25*(0.01+VLOOKUP($B$27,Int_Rate_Param,2,0))&lt;0.01+'EIOPA RFR Q1 2017'!AW25,0.01+'EIOPA RFR Q1 2017'!AW25,'EIOPA RFR Q1 2017'!AW25*(0.01+VLOOKUP($B$27,Int_Rate_Param,2,0))),IF('EIOPA RFR Q1 2017'!AW25*(0.01+VLOOKUP($B20,Int_Rate_Param,2,0))&lt;0.01+'EIOPA RFR Q1 2017'!AW25,0.01+'EIOPA RFR Q1 2017'!AW25,'EIOPA RFR Q1 2017'!AW25*(0.01+VLOOKUP($B20,Int_Rate_Param,2,0))))</f>
        <v>0.03532</v>
      </c>
      <c r="AX20" s="82" t="n">
        <f aca="false">IF($B20&gt;20,IF('EIOPA RFR Q1 2017'!AX25*(0.01+VLOOKUP($B$27,Int_Rate_Param,2,0))&lt;0.01+'EIOPA RFR Q1 2017'!AX25,0.01+'EIOPA RFR Q1 2017'!AX25,'EIOPA RFR Q1 2017'!AX25*(0.01+VLOOKUP($B$27,Int_Rate_Param,2,0))),IF('EIOPA RFR Q1 2017'!AX25*(0.01+VLOOKUP($B20,Int_Rate_Param,2,0))&lt;0.01+'EIOPA RFR Q1 2017'!AX25,0.01+'EIOPA RFR Q1 2017'!AX25,'EIOPA RFR Q1 2017'!AX25*(0.01+VLOOKUP($B20,Int_Rate_Param,2,0))))</f>
        <v>0.09408</v>
      </c>
      <c r="AY20" s="82" t="n">
        <f aca="false">IF($B20&gt;20,IF('EIOPA RFR Q1 2017'!AY25*(0.01+VLOOKUP($B$27,Int_Rate_Param,2,0))&lt;0.01+'EIOPA RFR Q1 2017'!AY25,0.01+'EIOPA RFR Q1 2017'!AY25,'EIOPA RFR Q1 2017'!AY25*(0.01+VLOOKUP($B$27,Int_Rate_Param,2,0))),IF('EIOPA RFR Q1 2017'!AY25*(0.01+VLOOKUP($B20,Int_Rate_Param,2,0))&lt;0.01+'EIOPA RFR Q1 2017'!AY25,0.01+'EIOPA RFR Q1 2017'!AY25,'EIOPA RFR Q1 2017'!AY25*(0.01+VLOOKUP($B20,Int_Rate_Param,2,0))))</f>
        <v>0.02839</v>
      </c>
      <c r="AZ20" s="82" t="n">
        <f aca="false">IF($B20&gt;20,IF('EIOPA RFR Q1 2017'!AZ25*(0.01+VLOOKUP($B$27,Int_Rate_Param,2,0))&lt;0.01+'EIOPA RFR Q1 2017'!AZ25,0.01+'EIOPA RFR Q1 2017'!AZ25,'EIOPA RFR Q1 2017'!AZ25*(0.01+VLOOKUP($B$27,Int_Rate_Param,2,0))),IF('EIOPA RFR Q1 2017'!AZ25*(0.01+VLOOKUP($B20,Int_Rate_Param,2,0))&lt;0.01+'EIOPA RFR Q1 2017'!AZ25,0.01+'EIOPA RFR Q1 2017'!AZ25,'EIOPA RFR Q1 2017'!AZ25*(0.01+VLOOKUP($B20,Int_Rate_Param,2,0))))</f>
        <v>0.0234</v>
      </c>
      <c r="BA20" s="82" t="n">
        <f aca="false">IF($B20&gt;20,IF('EIOPA RFR Q1 2017'!BA25*(0.01+VLOOKUP($B$27,Int_Rate_Param,2,0))&lt;0.01+'EIOPA RFR Q1 2017'!BA25,0.01+'EIOPA RFR Q1 2017'!BA25,'EIOPA RFR Q1 2017'!BA25*(0.01+VLOOKUP($B$27,Int_Rate_Param,2,0))),IF('EIOPA RFR Q1 2017'!BA25*(0.01+VLOOKUP($B20,Int_Rate_Param,2,0))&lt;0.01+'EIOPA RFR Q1 2017'!BA25,0.01+'EIOPA RFR Q1 2017'!BA25,'EIOPA RFR Q1 2017'!BA25*(0.01+VLOOKUP($B20,Int_Rate_Param,2,0))))</f>
        <v>0.03701</v>
      </c>
      <c r="BB20" s="82" t="n">
        <f aca="false">IF($B20&gt;20,IF('EIOPA RFR Q1 2017'!BB25*(0.01+VLOOKUP($B$27,Int_Rate_Param,2,0))&lt;0.01+'EIOPA RFR Q1 2017'!BB25,0.01+'EIOPA RFR Q1 2017'!BB25,'EIOPA RFR Q1 2017'!BB25*(0.01+VLOOKUP($B$27,Int_Rate_Param,2,0))),IF('EIOPA RFR Q1 2017'!BB25*(0.01+VLOOKUP($B20,Int_Rate_Param,2,0))&lt;0.01+'EIOPA RFR Q1 2017'!BB25,0.01+'EIOPA RFR Q1 2017'!BB25,'EIOPA RFR Q1 2017'!BB25*(0.01+VLOOKUP($B20,Int_Rate_Param,2,0))))</f>
        <v>0.11086</v>
      </c>
      <c r="BC20" s="82" t="n">
        <f aca="false">IF($B20&gt;20,IF('EIOPA RFR Q1 2017'!BC25*(0.01+VLOOKUP($B$27,Int_Rate_Param,2,0))&lt;0.01+'EIOPA RFR Q1 2017'!BC25,0.01+'EIOPA RFR Q1 2017'!BC25,'EIOPA RFR Q1 2017'!BC25*(0.01+VLOOKUP($B$27,Int_Rate_Param,2,0))),IF('EIOPA RFR Q1 2017'!BC25*(0.01+VLOOKUP($B20,Int_Rate_Param,2,0))&lt;0.01+'EIOPA RFR Q1 2017'!BC25,0.01+'EIOPA RFR Q1 2017'!BC25,'EIOPA RFR Q1 2017'!BC25*(0.01+VLOOKUP($B20,Int_Rate_Param,2,0))))</f>
        <v>0.03388</v>
      </c>
    </row>
    <row r="21" customFormat="false" ht="15" hidden="false" customHeight="false" outlineLevel="0" collapsed="false">
      <c r="A21" s="0" t="n">
        <f aca="false">A20+1</f>
        <v>16</v>
      </c>
      <c r="B21" s="81" t="n">
        <v>14</v>
      </c>
      <c r="C21" s="82" t="n">
        <f aca="false">IF($B21&gt;20,IF('EIOPA RFR Q1 2017'!C26*(0.01+VLOOKUP($B$27,Int_Rate_Param,2,0))&lt;0.01+'EIOPA RFR Q1 2017'!C26,0.01+'EIOPA RFR Q1 2017'!C26,'EIOPA RFR Q1 2017'!C26*(0.01+VLOOKUP($B$27,Int_Rate_Param,2,0))),IF('EIOPA RFR Q1 2017'!C26*(0.01+VLOOKUP($B21,Int_Rate_Param,2,0))&lt;0.01+'EIOPA RFR Q1 2017'!C26,0.01+'EIOPA RFR Q1 2017'!C26,'EIOPA RFR Q1 2017'!C26*(0.01+VLOOKUP($B21,Int_Rate_Param,2,0))))</f>
        <v>0.02024</v>
      </c>
      <c r="D21" s="82" t="n">
        <f aca="false">IF($B21&gt;20,IF('EIOPA RFR Q1 2017'!D26*(0.01+VLOOKUP($B$27,Int_Rate_Param,2,0))&lt;0.01+'EIOPA RFR Q1 2017'!D26,0.01+'EIOPA RFR Q1 2017'!D26,'EIOPA RFR Q1 2017'!D26*(0.01+VLOOKUP($B$27,Int_Rate_Param,2,0))),IF('EIOPA RFR Q1 2017'!D26*(0.01+VLOOKUP($B21,Int_Rate_Param,2,0))&lt;0.01+'EIOPA RFR Q1 2017'!D26,0.01+'EIOPA RFR Q1 2017'!D26,'EIOPA RFR Q1 2017'!D26*(0.01+VLOOKUP($B21,Int_Rate_Param,2,0))))</f>
        <v>0.02024</v>
      </c>
      <c r="E21" s="82" t="n">
        <f aca="false">IF($B21&gt;20,IF('EIOPA RFR Q1 2017'!E26*(0.01+VLOOKUP($B$27,Int_Rate_Param,2,0))&lt;0.01+'EIOPA RFR Q1 2017'!E26,0.01+'EIOPA RFR Q1 2017'!E26,'EIOPA RFR Q1 2017'!E26*(0.01+VLOOKUP($B$27,Int_Rate_Param,2,0))),IF('EIOPA RFR Q1 2017'!E26*(0.01+VLOOKUP($B21,Int_Rate_Param,2,0))&lt;0.01+'EIOPA RFR Q1 2017'!E26,0.01+'EIOPA RFR Q1 2017'!E26,'EIOPA RFR Q1 2017'!E26*(0.01+VLOOKUP($B21,Int_Rate_Param,2,0))))</f>
        <v>0.02024</v>
      </c>
      <c r="F21" s="82" t="n">
        <f aca="false">IF($B21&gt;20,IF('EIOPA RFR Q1 2017'!F26*(0.01+VLOOKUP($B$27,Int_Rate_Param,2,0))&lt;0.01+'EIOPA RFR Q1 2017'!F26,0.01+'EIOPA RFR Q1 2017'!F26,'EIOPA RFR Q1 2017'!F26*(0.01+VLOOKUP($B$27,Int_Rate_Param,2,0))),IF('EIOPA RFR Q1 2017'!F26*(0.01+VLOOKUP($B21,Int_Rate_Param,2,0))&lt;0.01+'EIOPA RFR Q1 2017'!F26,0.01+'EIOPA RFR Q1 2017'!F26,'EIOPA RFR Q1 2017'!F26*(0.01+VLOOKUP($B21,Int_Rate_Param,2,0))))</f>
        <v>0.01972</v>
      </c>
      <c r="G21" s="82" t="n">
        <f aca="false">IF($B21&gt;20,IF('EIOPA RFR Q1 2017'!G26*(0.01+VLOOKUP($B$27,Int_Rate_Param,2,0))&lt;0.01+'EIOPA RFR Q1 2017'!G26,0.01+'EIOPA RFR Q1 2017'!G26,'EIOPA RFR Q1 2017'!G26*(0.01+VLOOKUP($B$27,Int_Rate_Param,2,0))),IF('EIOPA RFR Q1 2017'!G26*(0.01+VLOOKUP($B21,Int_Rate_Param,2,0))&lt;0.01+'EIOPA RFR Q1 2017'!G26,0.01+'EIOPA RFR Q1 2017'!G26,'EIOPA RFR Q1 2017'!G26*(0.01+VLOOKUP($B21,Int_Rate_Param,2,0))))</f>
        <v>0.04138</v>
      </c>
      <c r="H21" s="82" t="n">
        <f aca="false">IF($B21&gt;20,IF('EIOPA RFR Q1 2017'!H26*(0.01+VLOOKUP($B$27,Int_Rate_Param,2,0))&lt;0.01+'EIOPA RFR Q1 2017'!H26,0.01+'EIOPA RFR Q1 2017'!H26,'EIOPA RFR Q1 2017'!H26*(0.01+VLOOKUP($B$27,Int_Rate_Param,2,0))),IF('EIOPA RFR Q1 2017'!H26*(0.01+VLOOKUP($B21,Int_Rate_Param,2,0))&lt;0.01+'EIOPA RFR Q1 2017'!H26,0.01+'EIOPA RFR Q1 2017'!H26,'EIOPA RFR Q1 2017'!H26*(0.01+VLOOKUP($B21,Int_Rate_Param,2,0))))</f>
        <v>0.02024</v>
      </c>
      <c r="I21" s="82" t="n">
        <f aca="false">IF($B21&gt;20,IF('EIOPA RFR Q1 2017'!I26*(0.01+VLOOKUP($B$27,Int_Rate_Param,2,0))&lt;0.01+'EIOPA RFR Q1 2017'!I26,0.01+'EIOPA RFR Q1 2017'!I26,'EIOPA RFR Q1 2017'!I26*(0.01+VLOOKUP($B$27,Int_Rate_Param,2,0))),IF('EIOPA RFR Q1 2017'!I26*(0.01+VLOOKUP($B21,Int_Rate_Param,2,0))&lt;0.01+'EIOPA RFR Q1 2017'!I26,0.01+'EIOPA RFR Q1 2017'!I26,'EIOPA RFR Q1 2017'!I26*(0.01+VLOOKUP($B21,Int_Rate_Param,2,0))))</f>
        <v>0.02251</v>
      </c>
      <c r="J21" s="82" t="n">
        <f aca="false">IF($B21&gt;20,IF('EIOPA RFR Q1 2017'!J26*(0.01+VLOOKUP($B$27,Int_Rate_Param,2,0))&lt;0.01+'EIOPA RFR Q1 2017'!J26,0.01+'EIOPA RFR Q1 2017'!J26,'EIOPA RFR Q1 2017'!J26*(0.01+VLOOKUP($B$27,Int_Rate_Param,2,0))),IF('EIOPA RFR Q1 2017'!J26*(0.01+VLOOKUP($B21,Int_Rate_Param,2,0))&lt;0.01+'EIOPA RFR Q1 2017'!J26,0.01+'EIOPA RFR Q1 2017'!J26,'EIOPA RFR Q1 2017'!J26*(0.01+VLOOKUP($B21,Int_Rate_Param,2,0))))</f>
        <v>0.02013</v>
      </c>
      <c r="K21" s="82" t="n">
        <f aca="false">IF($B21&gt;20,IF('EIOPA RFR Q1 2017'!K26*(0.01+VLOOKUP($B$27,Int_Rate_Param,2,0))&lt;0.01+'EIOPA RFR Q1 2017'!K26,0.01+'EIOPA RFR Q1 2017'!K26,'EIOPA RFR Q1 2017'!K26*(0.01+VLOOKUP($B$27,Int_Rate_Param,2,0))),IF('EIOPA RFR Q1 2017'!K26*(0.01+VLOOKUP($B21,Int_Rate_Param,2,0))&lt;0.01+'EIOPA RFR Q1 2017'!K26,0.01+'EIOPA RFR Q1 2017'!K26,'EIOPA RFR Q1 2017'!K26*(0.01+VLOOKUP($B21,Int_Rate_Param,2,0))))</f>
        <v>0.02024</v>
      </c>
      <c r="L21" s="82" t="n">
        <f aca="false">IF($B21&gt;20,IF('EIOPA RFR Q1 2017'!L26*(0.01+VLOOKUP($B$27,Int_Rate_Param,2,0))&lt;0.01+'EIOPA RFR Q1 2017'!L26,0.01+'EIOPA RFR Q1 2017'!L26,'EIOPA RFR Q1 2017'!L26*(0.01+VLOOKUP($B$27,Int_Rate_Param,2,0))),IF('EIOPA RFR Q1 2017'!L26*(0.01+VLOOKUP($B21,Int_Rate_Param,2,0))&lt;0.01+'EIOPA RFR Q1 2017'!L26,0.01+'EIOPA RFR Q1 2017'!L26,'EIOPA RFR Q1 2017'!L26*(0.01+VLOOKUP($B21,Int_Rate_Param,2,0))))</f>
        <v>0.02024</v>
      </c>
      <c r="M21" s="82" t="n">
        <f aca="false">IF($B21&gt;20,IF('EIOPA RFR Q1 2017'!M26*(0.01+VLOOKUP($B$27,Int_Rate_Param,2,0))&lt;0.01+'EIOPA RFR Q1 2017'!M26,0.01+'EIOPA RFR Q1 2017'!M26,'EIOPA RFR Q1 2017'!M26*(0.01+VLOOKUP($B$27,Int_Rate_Param,2,0))),IF('EIOPA RFR Q1 2017'!M26*(0.01+VLOOKUP($B21,Int_Rate_Param,2,0))&lt;0.01+'EIOPA RFR Q1 2017'!M26,0.01+'EIOPA RFR Q1 2017'!M26,'EIOPA RFR Q1 2017'!M26*(0.01+VLOOKUP($B21,Int_Rate_Param,2,0))))</f>
        <v>0.02024</v>
      </c>
      <c r="N21" s="82" t="n">
        <f aca="false">IF($B21&gt;20,IF('EIOPA RFR Q1 2017'!N26*(0.01+VLOOKUP($B$27,Int_Rate_Param,2,0))&lt;0.01+'EIOPA RFR Q1 2017'!N26,0.01+'EIOPA RFR Q1 2017'!N26,'EIOPA RFR Q1 2017'!N26*(0.01+VLOOKUP($B$27,Int_Rate_Param,2,0))),IF('EIOPA RFR Q1 2017'!N26*(0.01+VLOOKUP($B21,Int_Rate_Param,2,0))&lt;0.01+'EIOPA RFR Q1 2017'!N26,0.01+'EIOPA RFR Q1 2017'!N26,'EIOPA RFR Q1 2017'!N26*(0.01+VLOOKUP($B21,Int_Rate_Param,2,0))))</f>
        <v>0.02024</v>
      </c>
      <c r="O21" s="82" t="n">
        <f aca="false">IF($B21&gt;20,IF('EIOPA RFR Q1 2017'!O26*(0.01+VLOOKUP($B$27,Int_Rate_Param,2,0))&lt;0.01+'EIOPA RFR Q1 2017'!O26,0.01+'EIOPA RFR Q1 2017'!O26,'EIOPA RFR Q1 2017'!O26*(0.01+VLOOKUP($B$27,Int_Rate_Param,2,0))),IF('EIOPA RFR Q1 2017'!O26*(0.01+VLOOKUP($B21,Int_Rate_Param,2,0))&lt;0.01+'EIOPA RFR Q1 2017'!O26,0.01+'EIOPA RFR Q1 2017'!O26,'EIOPA RFR Q1 2017'!O26*(0.01+VLOOKUP($B21,Int_Rate_Param,2,0))))</f>
        <v>0.02024</v>
      </c>
      <c r="P21" s="82" t="n">
        <f aca="false">IF($B21&gt;20,IF('EIOPA RFR Q1 2017'!P26*(0.01+VLOOKUP($B$27,Int_Rate_Param,2,0))&lt;0.01+'EIOPA RFR Q1 2017'!P26,0.01+'EIOPA RFR Q1 2017'!P26,'EIOPA RFR Q1 2017'!P26*(0.01+VLOOKUP($B$27,Int_Rate_Param,2,0))),IF('EIOPA RFR Q1 2017'!P26*(0.01+VLOOKUP($B21,Int_Rate_Param,2,0))&lt;0.01+'EIOPA RFR Q1 2017'!P26,0.01+'EIOPA RFR Q1 2017'!P26,'EIOPA RFR Q1 2017'!P26*(0.01+VLOOKUP($B21,Int_Rate_Param,2,0))))</f>
        <v>0.04749</v>
      </c>
      <c r="Q21" s="82" t="n">
        <f aca="false">IF($B21&gt;20,IF('EIOPA RFR Q1 2017'!Q26*(0.01+VLOOKUP($B$27,Int_Rate_Param,2,0))&lt;0.01+'EIOPA RFR Q1 2017'!Q26,0.01+'EIOPA RFR Q1 2017'!Q26,'EIOPA RFR Q1 2017'!Q26*(0.01+VLOOKUP($B$27,Int_Rate_Param,2,0))),IF('EIOPA RFR Q1 2017'!Q26*(0.01+VLOOKUP($B21,Int_Rate_Param,2,0))&lt;0.01+'EIOPA RFR Q1 2017'!Q26,0.01+'EIOPA RFR Q1 2017'!Q26,'EIOPA RFR Q1 2017'!Q26*(0.01+VLOOKUP($B21,Int_Rate_Param,2,0))))</f>
        <v>0.05711</v>
      </c>
      <c r="R21" s="82" t="n">
        <f aca="false">IF($B21&gt;20,IF('EIOPA RFR Q1 2017'!R26*(0.01+VLOOKUP($B$27,Int_Rate_Param,2,0))&lt;0.01+'EIOPA RFR Q1 2017'!R26,0.01+'EIOPA RFR Q1 2017'!R26,'EIOPA RFR Q1 2017'!R26*(0.01+VLOOKUP($B$27,Int_Rate_Param,2,0))),IF('EIOPA RFR Q1 2017'!R26*(0.01+VLOOKUP($B21,Int_Rate_Param,2,0))&lt;0.01+'EIOPA RFR Q1 2017'!R26,0.01+'EIOPA RFR Q1 2017'!R26,'EIOPA RFR Q1 2017'!R26*(0.01+VLOOKUP($B21,Int_Rate_Param,2,0))))</f>
        <v>0.02024</v>
      </c>
      <c r="S21" s="82" t="n">
        <f aca="false">IF($B21&gt;20,IF('EIOPA RFR Q1 2017'!S26*(0.01+VLOOKUP($B$27,Int_Rate_Param,2,0))&lt;0.01+'EIOPA RFR Q1 2017'!S26,0.01+'EIOPA RFR Q1 2017'!S26,'EIOPA RFR Q1 2017'!S26*(0.01+VLOOKUP($B$27,Int_Rate_Param,2,0))),IF('EIOPA RFR Q1 2017'!S26*(0.01+VLOOKUP($B21,Int_Rate_Param,2,0))&lt;0.01+'EIOPA RFR Q1 2017'!S26,0.01+'EIOPA RFR Q1 2017'!S26,'EIOPA RFR Q1 2017'!S26*(0.01+VLOOKUP($B21,Int_Rate_Param,2,0))))</f>
        <v>0.02024</v>
      </c>
      <c r="T21" s="82" t="n">
        <f aca="false">IF($B21&gt;20,IF('EIOPA RFR Q1 2017'!T26*(0.01+VLOOKUP($B$27,Int_Rate_Param,2,0))&lt;0.01+'EIOPA RFR Q1 2017'!T26,0.01+'EIOPA RFR Q1 2017'!T26,'EIOPA RFR Q1 2017'!T26*(0.01+VLOOKUP($B$27,Int_Rate_Param,2,0))),IF('EIOPA RFR Q1 2017'!T26*(0.01+VLOOKUP($B21,Int_Rate_Param,2,0))&lt;0.01+'EIOPA RFR Q1 2017'!T26,0.01+'EIOPA RFR Q1 2017'!T26,'EIOPA RFR Q1 2017'!T26*(0.01+VLOOKUP($B21,Int_Rate_Param,2,0))))</f>
        <v>0.02024</v>
      </c>
      <c r="U21" s="82" t="n">
        <f aca="false">IF($B21&gt;20,IF('EIOPA RFR Q1 2017'!U26*(0.01+VLOOKUP($B$27,Int_Rate_Param,2,0))&lt;0.01+'EIOPA RFR Q1 2017'!U26,0.01+'EIOPA RFR Q1 2017'!U26,'EIOPA RFR Q1 2017'!U26*(0.01+VLOOKUP($B$27,Int_Rate_Param,2,0))),IF('EIOPA RFR Q1 2017'!U26*(0.01+VLOOKUP($B21,Int_Rate_Param,2,0))&lt;0.01+'EIOPA RFR Q1 2017'!U26,0.01+'EIOPA RFR Q1 2017'!U26,'EIOPA RFR Q1 2017'!U26*(0.01+VLOOKUP($B21,Int_Rate_Param,2,0))))</f>
        <v>0.01248</v>
      </c>
      <c r="V21" s="82" t="n">
        <f aca="false">IF($B21&gt;20,IF('EIOPA RFR Q1 2017'!V26*(0.01+VLOOKUP($B$27,Int_Rate_Param,2,0))&lt;0.01+'EIOPA RFR Q1 2017'!V26,0.01+'EIOPA RFR Q1 2017'!V26,'EIOPA RFR Q1 2017'!V26*(0.01+VLOOKUP($B$27,Int_Rate_Param,2,0))),IF('EIOPA RFR Q1 2017'!V26*(0.01+VLOOKUP($B21,Int_Rate_Param,2,0))&lt;0.01+'EIOPA RFR Q1 2017'!V26,0.01+'EIOPA RFR Q1 2017'!V26,'EIOPA RFR Q1 2017'!V26*(0.01+VLOOKUP($B21,Int_Rate_Param,2,0))))</f>
        <v>0.02024</v>
      </c>
      <c r="W21" s="82" t="n">
        <f aca="false">IF($B21&gt;20,IF('EIOPA RFR Q1 2017'!W26*(0.01+VLOOKUP($B$27,Int_Rate_Param,2,0))&lt;0.01+'EIOPA RFR Q1 2017'!W26,0.01+'EIOPA RFR Q1 2017'!W26,'EIOPA RFR Q1 2017'!W26*(0.01+VLOOKUP($B$27,Int_Rate_Param,2,0))),IF('EIOPA RFR Q1 2017'!W26*(0.01+VLOOKUP($B21,Int_Rate_Param,2,0))&lt;0.01+'EIOPA RFR Q1 2017'!W26,0.01+'EIOPA RFR Q1 2017'!W26,'EIOPA RFR Q1 2017'!W26*(0.01+VLOOKUP($B21,Int_Rate_Param,2,0))))</f>
        <v>0.02024</v>
      </c>
      <c r="X21" s="82" t="n">
        <f aca="false">IF($B21&gt;20,IF('EIOPA RFR Q1 2017'!X26*(0.01+VLOOKUP($B$27,Int_Rate_Param,2,0))&lt;0.01+'EIOPA RFR Q1 2017'!X26,0.01+'EIOPA RFR Q1 2017'!X26,'EIOPA RFR Q1 2017'!X26*(0.01+VLOOKUP($B$27,Int_Rate_Param,2,0))),IF('EIOPA RFR Q1 2017'!X26*(0.01+VLOOKUP($B21,Int_Rate_Param,2,0))&lt;0.01+'EIOPA RFR Q1 2017'!X26,0.01+'EIOPA RFR Q1 2017'!X26,'EIOPA RFR Q1 2017'!X26*(0.01+VLOOKUP($B21,Int_Rate_Param,2,0))))</f>
        <v>0.02024</v>
      </c>
      <c r="Y21" s="82" t="n">
        <f aca="false">IF($B21&gt;20,IF('EIOPA RFR Q1 2017'!Y26*(0.01+VLOOKUP($B$27,Int_Rate_Param,2,0))&lt;0.01+'EIOPA RFR Q1 2017'!Y26,0.01+'EIOPA RFR Q1 2017'!Y26,'EIOPA RFR Q1 2017'!Y26*(0.01+VLOOKUP($B$27,Int_Rate_Param,2,0))),IF('EIOPA RFR Q1 2017'!Y26*(0.01+VLOOKUP($B21,Int_Rate_Param,2,0))&lt;0.01+'EIOPA RFR Q1 2017'!Y26,0.01+'EIOPA RFR Q1 2017'!Y26,'EIOPA RFR Q1 2017'!Y26*(0.01+VLOOKUP($B21,Int_Rate_Param,2,0))))</f>
        <v>0.02024</v>
      </c>
      <c r="Z21" s="82" t="n">
        <f aca="false">IF($B21&gt;20,IF('EIOPA RFR Q1 2017'!Z26*(0.01+VLOOKUP($B$27,Int_Rate_Param,2,0))&lt;0.01+'EIOPA RFR Q1 2017'!Z26,0.01+'EIOPA RFR Q1 2017'!Z26,'EIOPA RFR Q1 2017'!Z26*(0.01+VLOOKUP($B$27,Int_Rate_Param,2,0))),IF('EIOPA RFR Q1 2017'!Z26*(0.01+VLOOKUP($B21,Int_Rate_Param,2,0))&lt;0.01+'EIOPA RFR Q1 2017'!Z26,0.01+'EIOPA RFR Q1 2017'!Z26,'EIOPA RFR Q1 2017'!Z26*(0.01+VLOOKUP($B21,Int_Rate_Param,2,0))))</f>
        <v>0.03122</v>
      </c>
      <c r="AA21" s="82" t="n">
        <f aca="false">IF($B21&gt;20,IF('EIOPA RFR Q1 2017'!AA26*(0.01+VLOOKUP($B$27,Int_Rate_Param,2,0))&lt;0.01+'EIOPA RFR Q1 2017'!AA26,0.01+'EIOPA RFR Q1 2017'!AA26,'EIOPA RFR Q1 2017'!AA26*(0.01+VLOOKUP($B$27,Int_Rate_Param,2,0))),IF('EIOPA RFR Q1 2017'!AA26*(0.01+VLOOKUP($B21,Int_Rate_Param,2,0))&lt;0.01+'EIOPA RFR Q1 2017'!AA26,0.01+'EIOPA RFR Q1 2017'!AA26,'EIOPA RFR Q1 2017'!AA26*(0.01+VLOOKUP($B21,Int_Rate_Param,2,0))))</f>
        <v>0.04658</v>
      </c>
      <c r="AB21" s="82" t="n">
        <f aca="false">IF($B21&gt;20,IF('EIOPA RFR Q1 2017'!AB26*(0.01+VLOOKUP($B$27,Int_Rate_Param,2,0))&lt;0.01+'EIOPA RFR Q1 2017'!AB26,0.01+'EIOPA RFR Q1 2017'!AB26,'EIOPA RFR Q1 2017'!AB26*(0.01+VLOOKUP($B$27,Int_Rate_Param,2,0))),IF('EIOPA RFR Q1 2017'!AB26*(0.01+VLOOKUP($B21,Int_Rate_Param,2,0))&lt;0.01+'EIOPA RFR Q1 2017'!AB26,0.01+'EIOPA RFR Q1 2017'!AB26,'EIOPA RFR Q1 2017'!AB26*(0.01+VLOOKUP($B21,Int_Rate_Param,2,0))))</f>
        <v>0.02024</v>
      </c>
      <c r="AC21" s="82" t="n">
        <f aca="false">IF($B21&gt;20,IF('EIOPA RFR Q1 2017'!AC26*(0.01+VLOOKUP($B$27,Int_Rate_Param,2,0))&lt;0.01+'EIOPA RFR Q1 2017'!AC26,0.01+'EIOPA RFR Q1 2017'!AC26,'EIOPA RFR Q1 2017'!AC26*(0.01+VLOOKUP($B$27,Int_Rate_Param,2,0))),IF('EIOPA RFR Q1 2017'!AC26*(0.01+VLOOKUP($B21,Int_Rate_Param,2,0))&lt;0.01+'EIOPA RFR Q1 2017'!AC26,0.01+'EIOPA RFR Q1 2017'!AC26,'EIOPA RFR Q1 2017'!AC26*(0.01+VLOOKUP($B21,Int_Rate_Param,2,0))))</f>
        <v>0.052</v>
      </c>
      <c r="AD21" s="82" t="n">
        <f aca="false">IF($B21&gt;20,IF('EIOPA RFR Q1 2017'!AD26*(0.01+VLOOKUP($B$27,Int_Rate_Param,2,0))&lt;0.01+'EIOPA RFR Q1 2017'!AD26,0.01+'EIOPA RFR Q1 2017'!AD26,'EIOPA RFR Q1 2017'!AD26*(0.01+VLOOKUP($B$27,Int_Rate_Param,2,0))),IF('EIOPA RFR Q1 2017'!AD26*(0.01+VLOOKUP($B21,Int_Rate_Param,2,0))&lt;0.01+'EIOPA RFR Q1 2017'!AD26,0.01+'EIOPA RFR Q1 2017'!AD26,'EIOPA RFR Q1 2017'!AD26*(0.01+VLOOKUP($B21,Int_Rate_Param,2,0))))</f>
        <v>0.08282</v>
      </c>
      <c r="AE21" s="82" t="n">
        <f aca="false">IF($B21&gt;20,IF('EIOPA RFR Q1 2017'!AE26*(0.01+VLOOKUP($B$27,Int_Rate_Param,2,0))&lt;0.01+'EIOPA RFR Q1 2017'!AE26,0.01+'EIOPA RFR Q1 2017'!AE26,'EIOPA RFR Q1 2017'!AE26*(0.01+VLOOKUP($B$27,Int_Rate_Param,2,0))),IF('EIOPA RFR Q1 2017'!AE26*(0.01+VLOOKUP($B21,Int_Rate_Param,2,0))&lt;0.01+'EIOPA RFR Q1 2017'!AE26,0.01+'EIOPA RFR Q1 2017'!AE26,'EIOPA RFR Q1 2017'!AE26*(0.01+VLOOKUP($B21,Int_Rate_Param,2,0))))</f>
        <v>0.02024</v>
      </c>
      <c r="AF21" s="82" t="n">
        <f aca="false">IF($B21&gt;20,IF('EIOPA RFR Q1 2017'!AF26*(0.01+VLOOKUP($B$27,Int_Rate_Param,2,0))&lt;0.01+'EIOPA RFR Q1 2017'!AF26,0.01+'EIOPA RFR Q1 2017'!AF26,'EIOPA RFR Q1 2017'!AF26*(0.01+VLOOKUP($B$27,Int_Rate_Param,2,0))),IF('EIOPA RFR Q1 2017'!AF26*(0.01+VLOOKUP($B21,Int_Rate_Param,2,0))&lt;0.01+'EIOPA RFR Q1 2017'!AF26,0.01+'EIOPA RFR Q1 2017'!AF26,'EIOPA RFR Q1 2017'!AF26*(0.01+VLOOKUP($B21,Int_Rate_Param,2,0))))</f>
        <v>0.02024</v>
      </c>
      <c r="AG21" s="82" t="n">
        <f aca="false">IF($B21&gt;20,IF('EIOPA RFR Q1 2017'!AG26*(0.01+VLOOKUP($B$27,Int_Rate_Param,2,0))&lt;0.01+'EIOPA RFR Q1 2017'!AG26,0.01+'EIOPA RFR Q1 2017'!AG26,'EIOPA RFR Q1 2017'!AG26*(0.01+VLOOKUP($B$27,Int_Rate_Param,2,0))),IF('EIOPA RFR Q1 2017'!AG26*(0.01+VLOOKUP($B21,Int_Rate_Param,2,0))&lt;0.01+'EIOPA RFR Q1 2017'!AG26,0.01+'EIOPA RFR Q1 2017'!AG26,'EIOPA RFR Q1 2017'!AG26*(0.01+VLOOKUP($B21,Int_Rate_Param,2,0))))</f>
        <v>0.02024</v>
      </c>
      <c r="AH21" s="82" t="n">
        <f aca="false">IF($B21&gt;20,IF('EIOPA RFR Q1 2017'!AH26*(0.01+VLOOKUP($B$27,Int_Rate_Param,2,0))&lt;0.01+'EIOPA RFR Q1 2017'!AH26,0.01+'EIOPA RFR Q1 2017'!AH26,'EIOPA RFR Q1 2017'!AH26*(0.01+VLOOKUP($B$27,Int_Rate_Param,2,0))),IF('EIOPA RFR Q1 2017'!AH26*(0.01+VLOOKUP($B21,Int_Rate_Param,2,0))&lt;0.01+'EIOPA RFR Q1 2017'!AH26,0.01+'EIOPA RFR Q1 2017'!AH26,'EIOPA RFR Q1 2017'!AH26*(0.01+VLOOKUP($B21,Int_Rate_Param,2,0))))</f>
        <v>0.02714</v>
      </c>
      <c r="AI21" s="82" t="n">
        <f aca="false">IF($B21&gt;20,IF('EIOPA RFR Q1 2017'!AI26*(0.01+VLOOKUP($B$27,Int_Rate_Param,2,0))&lt;0.01+'EIOPA RFR Q1 2017'!AI26,0.01+'EIOPA RFR Q1 2017'!AI26,'EIOPA RFR Q1 2017'!AI26*(0.01+VLOOKUP($B$27,Int_Rate_Param,2,0))),IF('EIOPA RFR Q1 2017'!AI26*(0.01+VLOOKUP($B21,Int_Rate_Param,2,0))&lt;0.01+'EIOPA RFR Q1 2017'!AI26,0.01+'EIOPA RFR Q1 2017'!AI26,'EIOPA RFR Q1 2017'!AI26*(0.01+VLOOKUP($B21,Int_Rate_Param,2,0))))</f>
        <v>0.01248</v>
      </c>
      <c r="AJ21" s="82" t="n">
        <f aca="false">IF($B21&gt;20,IF('EIOPA RFR Q1 2017'!AJ26*(0.01+VLOOKUP($B$27,Int_Rate_Param,2,0))&lt;0.01+'EIOPA RFR Q1 2017'!AJ26,0.01+'EIOPA RFR Q1 2017'!AJ26,'EIOPA RFR Q1 2017'!AJ26*(0.01+VLOOKUP($B$27,Int_Rate_Param,2,0))),IF('EIOPA RFR Q1 2017'!AJ26*(0.01+VLOOKUP($B21,Int_Rate_Param,2,0))&lt;0.01+'EIOPA RFR Q1 2017'!AJ26,0.01+'EIOPA RFR Q1 2017'!AJ26,'EIOPA RFR Q1 2017'!AJ26*(0.01+VLOOKUP($B21,Int_Rate_Param,2,0))))</f>
        <v>0.02219</v>
      </c>
      <c r="AK21" s="82" t="n">
        <f aca="false">IF($B21&gt;20,IF('EIOPA RFR Q1 2017'!AK26*(0.01+VLOOKUP($B$27,Int_Rate_Param,2,0))&lt;0.01+'EIOPA RFR Q1 2017'!AK26,0.01+'EIOPA RFR Q1 2017'!AK26,'EIOPA RFR Q1 2017'!AK26*(0.01+VLOOKUP($B$27,Int_Rate_Param,2,0))),IF('EIOPA RFR Q1 2017'!AK26*(0.01+VLOOKUP($B21,Int_Rate_Param,2,0))&lt;0.01+'EIOPA RFR Q1 2017'!AK26,0.01+'EIOPA RFR Q1 2017'!AK26,'EIOPA RFR Q1 2017'!AK26*(0.01+VLOOKUP($B21,Int_Rate_Param,2,0))))</f>
        <v>0.04067</v>
      </c>
      <c r="AL21" s="82" t="n">
        <f aca="false">IF($B21&gt;20,IF('EIOPA RFR Q1 2017'!AL26*(0.01+VLOOKUP($B$27,Int_Rate_Param,2,0))&lt;0.01+'EIOPA RFR Q1 2017'!AL26,0.01+'EIOPA RFR Q1 2017'!AL26,'EIOPA RFR Q1 2017'!AL26*(0.01+VLOOKUP($B$27,Int_Rate_Param,2,0))),IF('EIOPA RFR Q1 2017'!AL26*(0.01+VLOOKUP($B21,Int_Rate_Param,2,0))&lt;0.01+'EIOPA RFR Q1 2017'!AL26,0.01+'EIOPA RFR Q1 2017'!AL26,'EIOPA RFR Q1 2017'!AL26*(0.01+VLOOKUP($B21,Int_Rate_Param,2,0))))</f>
        <v>0.10167</v>
      </c>
      <c r="AM21" s="82" t="n">
        <f aca="false">IF($B21&gt;20,IF('EIOPA RFR Q1 2017'!AM26*(0.01+VLOOKUP($B$27,Int_Rate_Param,2,0))&lt;0.01+'EIOPA RFR Q1 2017'!AM26,0.01+'EIOPA RFR Q1 2017'!AM26,'EIOPA RFR Q1 2017'!AM26*(0.01+VLOOKUP($B$27,Int_Rate_Param,2,0))),IF('EIOPA RFR Q1 2017'!AM26*(0.01+VLOOKUP($B21,Int_Rate_Param,2,0))&lt;0.01+'EIOPA RFR Q1 2017'!AM26,0.01+'EIOPA RFR Q1 2017'!AM26,'EIOPA RFR Q1 2017'!AM26*(0.01+VLOOKUP($B21,Int_Rate_Param,2,0))))</f>
        <v>0.03044</v>
      </c>
      <c r="AN21" s="82" t="n">
        <f aca="false">IF($B21&gt;20,IF('EIOPA RFR Q1 2017'!AN26*(0.01+VLOOKUP($B$27,Int_Rate_Param,2,0))&lt;0.01+'EIOPA RFR Q1 2017'!AN26,0.01+'EIOPA RFR Q1 2017'!AN26,'EIOPA RFR Q1 2017'!AN26*(0.01+VLOOKUP($B$27,Int_Rate_Param,2,0))),IF('EIOPA RFR Q1 2017'!AN26*(0.01+VLOOKUP($B21,Int_Rate_Param,2,0))&lt;0.01+'EIOPA RFR Q1 2017'!AN26,0.01+'EIOPA RFR Q1 2017'!AN26,'EIOPA RFR Q1 2017'!AN26*(0.01+VLOOKUP($B21,Int_Rate_Param,2,0))))</f>
        <v>0.0512</v>
      </c>
      <c r="AO21" s="82" t="n">
        <f aca="false">IF($B21&gt;20,IF('EIOPA RFR Q1 2017'!AO26*(0.01+VLOOKUP($B$27,Int_Rate_Param,2,0))&lt;0.01+'EIOPA RFR Q1 2017'!AO26,0.01+'EIOPA RFR Q1 2017'!AO26,'EIOPA RFR Q1 2017'!AO26*(0.01+VLOOKUP($B$27,Int_Rate_Param,2,0))),IF('EIOPA RFR Q1 2017'!AO26*(0.01+VLOOKUP($B21,Int_Rate_Param,2,0))&lt;0.01+'EIOPA RFR Q1 2017'!AO26,0.01+'EIOPA RFR Q1 2017'!AO26,'EIOPA RFR Q1 2017'!AO26*(0.01+VLOOKUP($B21,Int_Rate_Param,2,0))))</f>
        <v>0.05368</v>
      </c>
      <c r="AP21" s="82" t="n">
        <f aca="false">IF($B21&gt;20,IF('EIOPA RFR Q1 2017'!AP26*(0.01+VLOOKUP($B$27,Int_Rate_Param,2,0))&lt;0.01+'EIOPA RFR Q1 2017'!AP26,0.01+'EIOPA RFR Q1 2017'!AP26,'EIOPA RFR Q1 2017'!AP26*(0.01+VLOOKUP($B$27,Int_Rate_Param,2,0))),IF('EIOPA RFR Q1 2017'!AP26*(0.01+VLOOKUP($B21,Int_Rate_Param,2,0))&lt;0.01+'EIOPA RFR Q1 2017'!AP26,0.01+'EIOPA RFR Q1 2017'!AP26,'EIOPA RFR Q1 2017'!AP26*(0.01+VLOOKUP($B21,Int_Rate_Param,2,0))))</f>
        <v>0.07292</v>
      </c>
      <c r="AQ21" s="82" t="n">
        <f aca="false">IF($B21&gt;20,IF('EIOPA RFR Q1 2017'!AQ26*(0.01+VLOOKUP($B$27,Int_Rate_Param,2,0))&lt;0.01+'EIOPA RFR Q1 2017'!AQ26,0.01+'EIOPA RFR Q1 2017'!AQ26,'EIOPA RFR Q1 2017'!AQ26*(0.01+VLOOKUP($B$27,Int_Rate_Param,2,0))),IF('EIOPA RFR Q1 2017'!AQ26*(0.01+VLOOKUP($B21,Int_Rate_Param,2,0))&lt;0.01+'EIOPA RFR Q1 2017'!AQ26,0.01+'EIOPA RFR Q1 2017'!AQ26,'EIOPA RFR Q1 2017'!AQ26*(0.01+VLOOKUP($B21,Int_Rate_Param,2,0))))</f>
        <v>0.03379</v>
      </c>
      <c r="AR21" s="82" t="n">
        <f aca="false">IF($B21&gt;20,IF('EIOPA RFR Q1 2017'!AR26*(0.01+VLOOKUP($B$27,Int_Rate_Param,2,0))&lt;0.01+'EIOPA RFR Q1 2017'!AR26,0.01+'EIOPA RFR Q1 2017'!AR26,'EIOPA RFR Q1 2017'!AR26*(0.01+VLOOKUP($B$27,Int_Rate_Param,2,0))),IF('EIOPA RFR Q1 2017'!AR26*(0.01+VLOOKUP($B21,Int_Rate_Param,2,0))&lt;0.01+'EIOPA RFR Q1 2017'!AR26,0.01+'EIOPA RFR Q1 2017'!AR26,'EIOPA RFR Q1 2017'!AR26*(0.01+VLOOKUP($B21,Int_Rate_Param,2,0))))</f>
        <v>0.0787</v>
      </c>
      <c r="AS21" s="82" t="n">
        <f aca="false">IF($B21&gt;20,IF('EIOPA RFR Q1 2017'!AS26*(0.01+VLOOKUP($B$27,Int_Rate_Param,2,0))&lt;0.01+'EIOPA RFR Q1 2017'!AS26,0.01+'EIOPA RFR Q1 2017'!AS26,'EIOPA RFR Q1 2017'!AS26*(0.01+VLOOKUP($B$27,Int_Rate_Param,2,0))),IF('EIOPA RFR Q1 2017'!AS26*(0.01+VLOOKUP($B21,Int_Rate_Param,2,0))&lt;0.01+'EIOPA RFR Q1 2017'!AS26,0.01+'EIOPA RFR Q1 2017'!AS26,'EIOPA RFR Q1 2017'!AS26*(0.01+VLOOKUP($B21,Int_Rate_Param,2,0))))</f>
        <v>0.01347</v>
      </c>
      <c r="AT21" s="82" t="n">
        <f aca="false">IF($B21&gt;20,IF('EIOPA RFR Q1 2017'!AT26*(0.01+VLOOKUP($B$27,Int_Rate_Param,2,0))&lt;0.01+'EIOPA RFR Q1 2017'!AT26,0.01+'EIOPA RFR Q1 2017'!AT26,'EIOPA RFR Q1 2017'!AT26*(0.01+VLOOKUP($B$27,Int_Rate_Param,2,0))),IF('EIOPA RFR Q1 2017'!AT26*(0.01+VLOOKUP($B21,Int_Rate_Param,2,0))&lt;0.01+'EIOPA RFR Q1 2017'!AT26,0.01+'EIOPA RFR Q1 2017'!AT26,'EIOPA RFR Q1 2017'!AT26*(0.01+VLOOKUP($B21,Int_Rate_Param,2,0))))</f>
        <v>0.052</v>
      </c>
      <c r="AU21" s="82" t="n">
        <f aca="false">IF($B21&gt;20,IF('EIOPA RFR Q1 2017'!AU26*(0.01+VLOOKUP($B$27,Int_Rate_Param,2,0))&lt;0.01+'EIOPA RFR Q1 2017'!AU26,0.01+'EIOPA RFR Q1 2017'!AU26,'EIOPA RFR Q1 2017'!AU26*(0.01+VLOOKUP($B$27,Int_Rate_Param,2,0))),IF('EIOPA RFR Q1 2017'!AU26*(0.01+VLOOKUP($B21,Int_Rate_Param,2,0))&lt;0.01+'EIOPA RFR Q1 2017'!AU26,0.01+'EIOPA RFR Q1 2017'!AU26,'EIOPA RFR Q1 2017'!AU26*(0.01+VLOOKUP($B21,Int_Rate_Param,2,0))))</f>
        <v>0.08658</v>
      </c>
      <c r="AV21" s="82" t="n">
        <f aca="false">IF($B21&gt;20,IF('EIOPA RFR Q1 2017'!AV26*(0.01+VLOOKUP($B$27,Int_Rate_Param,2,0))&lt;0.01+'EIOPA RFR Q1 2017'!AV26,0.01+'EIOPA RFR Q1 2017'!AV26,'EIOPA RFR Q1 2017'!AV26*(0.01+VLOOKUP($B$27,Int_Rate_Param,2,0))),IF('EIOPA RFR Q1 2017'!AV26*(0.01+VLOOKUP($B21,Int_Rate_Param,2,0))&lt;0.01+'EIOPA RFR Q1 2017'!AV26,0.01+'EIOPA RFR Q1 2017'!AV26,'EIOPA RFR Q1 2017'!AV26*(0.01+VLOOKUP($B21,Int_Rate_Param,2,0))))</f>
        <v>0.04619</v>
      </c>
      <c r="AW21" s="82" t="n">
        <f aca="false">IF($B21&gt;20,IF('EIOPA RFR Q1 2017'!AW26*(0.01+VLOOKUP($B$27,Int_Rate_Param,2,0))&lt;0.01+'EIOPA RFR Q1 2017'!AW26,0.01+'EIOPA RFR Q1 2017'!AW26,'EIOPA RFR Q1 2017'!AW26*(0.01+VLOOKUP($B$27,Int_Rate_Param,2,0))),IF('EIOPA RFR Q1 2017'!AW26*(0.01+VLOOKUP($B21,Int_Rate_Param,2,0))&lt;0.01+'EIOPA RFR Q1 2017'!AW26,0.01+'EIOPA RFR Q1 2017'!AW26,'EIOPA RFR Q1 2017'!AW26*(0.01+VLOOKUP($B21,Int_Rate_Param,2,0))))</f>
        <v>0.03563</v>
      </c>
      <c r="AX21" s="82" t="n">
        <f aca="false">IF($B21&gt;20,IF('EIOPA RFR Q1 2017'!AX26*(0.01+VLOOKUP($B$27,Int_Rate_Param,2,0))&lt;0.01+'EIOPA RFR Q1 2017'!AX26,0.01+'EIOPA RFR Q1 2017'!AX26,'EIOPA RFR Q1 2017'!AX26*(0.01+VLOOKUP($B$27,Int_Rate_Param,2,0))),IF('EIOPA RFR Q1 2017'!AX26*(0.01+VLOOKUP($B21,Int_Rate_Param,2,0))&lt;0.01+'EIOPA RFR Q1 2017'!AX26,0.01+'EIOPA RFR Q1 2017'!AX26,'EIOPA RFR Q1 2017'!AX26*(0.01+VLOOKUP($B21,Int_Rate_Param,2,0))))</f>
        <v>0.09432</v>
      </c>
      <c r="AY21" s="82" t="n">
        <f aca="false">IF($B21&gt;20,IF('EIOPA RFR Q1 2017'!AY26*(0.01+VLOOKUP($B$27,Int_Rate_Param,2,0))&lt;0.01+'EIOPA RFR Q1 2017'!AY26,0.01+'EIOPA RFR Q1 2017'!AY26,'EIOPA RFR Q1 2017'!AY26*(0.01+VLOOKUP($B$27,Int_Rate_Param,2,0))),IF('EIOPA RFR Q1 2017'!AY26*(0.01+VLOOKUP($B21,Int_Rate_Param,2,0))&lt;0.01+'EIOPA RFR Q1 2017'!AY26,0.01+'EIOPA RFR Q1 2017'!AY26,'EIOPA RFR Q1 2017'!AY26*(0.01+VLOOKUP($B21,Int_Rate_Param,2,0))))</f>
        <v>0.02839</v>
      </c>
      <c r="AZ21" s="82" t="n">
        <f aca="false">IF($B21&gt;20,IF('EIOPA RFR Q1 2017'!AZ26*(0.01+VLOOKUP($B$27,Int_Rate_Param,2,0))&lt;0.01+'EIOPA RFR Q1 2017'!AZ26,0.01+'EIOPA RFR Q1 2017'!AZ26,'EIOPA RFR Q1 2017'!AZ26*(0.01+VLOOKUP($B$27,Int_Rate_Param,2,0))),IF('EIOPA RFR Q1 2017'!AZ26*(0.01+VLOOKUP($B21,Int_Rate_Param,2,0))&lt;0.01+'EIOPA RFR Q1 2017'!AZ26,0.01+'EIOPA RFR Q1 2017'!AZ26,'EIOPA RFR Q1 2017'!AZ26*(0.01+VLOOKUP($B21,Int_Rate_Param,2,0))))</f>
        <v>0.0243</v>
      </c>
      <c r="BA21" s="82" t="n">
        <f aca="false">IF($B21&gt;20,IF('EIOPA RFR Q1 2017'!BA26*(0.01+VLOOKUP($B$27,Int_Rate_Param,2,0))&lt;0.01+'EIOPA RFR Q1 2017'!BA26,0.01+'EIOPA RFR Q1 2017'!BA26,'EIOPA RFR Q1 2017'!BA26*(0.01+VLOOKUP($B$27,Int_Rate_Param,2,0))),IF('EIOPA RFR Q1 2017'!BA26*(0.01+VLOOKUP($B21,Int_Rate_Param,2,0))&lt;0.01+'EIOPA RFR Q1 2017'!BA26,0.01+'EIOPA RFR Q1 2017'!BA26,'EIOPA RFR Q1 2017'!BA26*(0.01+VLOOKUP($B21,Int_Rate_Param,2,0))))</f>
        <v>0.03747</v>
      </c>
      <c r="BB21" s="82" t="n">
        <f aca="false">IF($B21&gt;20,IF('EIOPA RFR Q1 2017'!BB26*(0.01+VLOOKUP($B$27,Int_Rate_Param,2,0))&lt;0.01+'EIOPA RFR Q1 2017'!BB26,0.01+'EIOPA RFR Q1 2017'!BB26,'EIOPA RFR Q1 2017'!BB26*(0.01+VLOOKUP($B$27,Int_Rate_Param,2,0))),IF('EIOPA RFR Q1 2017'!BB26*(0.01+VLOOKUP($B21,Int_Rate_Param,2,0))&lt;0.01+'EIOPA RFR Q1 2017'!BB26,0.01+'EIOPA RFR Q1 2017'!BB26,'EIOPA RFR Q1 2017'!BB26*(0.01+VLOOKUP($B21,Int_Rate_Param,2,0))))</f>
        <v>0.10929</v>
      </c>
      <c r="BC21" s="82" t="n">
        <f aca="false">IF($B21&gt;20,IF('EIOPA RFR Q1 2017'!BC26*(0.01+VLOOKUP($B$27,Int_Rate_Param,2,0))&lt;0.01+'EIOPA RFR Q1 2017'!BC26,0.01+'EIOPA RFR Q1 2017'!BC26,'EIOPA RFR Q1 2017'!BC26*(0.01+VLOOKUP($B$27,Int_Rate_Param,2,0))),IF('EIOPA RFR Q1 2017'!BC26*(0.01+VLOOKUP($B21,Int_Rate_Param,2,0))&lt;0.01+'EIOPA RFR Q1 2017'!BC26,0.01+'EIOPA RFR Q1 2017'!BC26,'EIOPA RFR Q1 2017'!BC26*(0.01+VLOOKUP($B21,Int_Rate_Param,2,0))))</f>
        <v>0.03416</v>
      </c>
    </row>
    <row r="22" customFormat="false" ht="15" hidden="false" customHeight="false" outlineLevel="0" collapsed="false">
      <c r="A22" s="0" t="n">
        <f aca="false">A21+1</f>
        <v>17</v>
      </c>
      <c r="B22" s="81" t="n">
        <v>15</v>
      </c>
      <c r="C22" s="82" t="n">
        <f aca="false">IF($B22&gt;20,IF('EIOPA RFR Q1 2017'!C27*(0.01+VLOOKUP($B$27,Int_Rate_Param,2,0))&lt;0.01+'EIOPA RFR Q1 2017'!C27,0.01+'EIOPA RFR Q1 2017'!C27,'EIOPA RFR Q1 2017'!C27*(0.01+VLOOKUP($B$27,Int_Rate_Param,2,0))),IF('EIOPA RFR Q1 2017'!C27*(0.01+VLOOKUP($B22,Int_Rate_Param,2,0))&lt;0.01+'EIOPA RFR Q1 2017'!C27,0.01+'EIOPA RFR Q1 2017'!C27,'EIOPA RFR Q1 2017'!C27*(0.01+VLOOKUP($B22,Int_Rate_Param,2,0))))</f>
        <v>0.02078</v>
      </c>
      <c r="D22" s="82" t="n">
        <f aca="false">IF($B22&gt;20,IF('EIOPA RFR Q1 2017'!D27*(0.01+VLOOKUP($B$27,Int_Rate_Param,2,0))&lt;0.01+'EIOPA RFR Q1 2017'!D27,0.01+'EIOPA RFR Q1 2017'!D27,'EIOPA RFR Q1 2017'!D27*(0.01+VLOOKUP($B$27,Int_Rate_Param,2,0))),IF('EIOPA RFR Q1 2017'!D27*(0.01+VLOOKUP($B22,Int_Rate_Param,2,0))&lt;0.01+'EIOPA RFR Q1 2017'!D27,0.01+'EIOPA RFR Q1 2017'!D27,'EIOPA RFR Q1 2017'!D27*(0.01+VLOOKUP($B22,Int_Rate_Param,2,0))))</f>
        <v>0.02078</v>
      </c>
      <c r="E22" s="82" t="n">
        <f aca="false">IF($B22&gt;20,IF('EIOPA RFR Q1 2017'!E27*(0.01+VLOOKUP($B$27,Int_Rate_Param,2,0))&lt;0.01+'EIOPA RFR Q1 2017'!E27,0.01+'EIOPA RFR Q1 2017'!E27,'EIOPA RFR Q1 2017'!E27*(0.01+VLOOKUP($B$27,Int_Rate_Param,2,0))),IF('EIOPA RFR Q1 2017'!E27*(0.01+VLOOKUP($B22,Int_Rate_Param,2,0))&lt;0.01+'EIOPA RFR Q1 2017'!E27,0.01+'EIOPA RFR Q1 2017'!E27,'EIOPA RFR Q1 2017'!E27*(0.01+VLOOKUP($B22,Int_Rate_Param,2,0))))</f>
        <v>0.02078</v>
      </c>
      <c r="F22" s="82" t="n">
        <f aca="false">IF($B22&gt;20,IF('EIOPA RFR Q1 2017'!F27*(0.01+VLOOKUP($B$27,Int_Rate_Param,2,0))&lt;0.01+'EIOPA RFR Q1 2017'!F27,0.01+'EIOPA RFR Q1 2017'!F27,'EIOPA RFR Q1 2017'!F27*(0.01+VLOOKUP($B$27,Int_Rate_Param,2,0))),IF('EIOPA RFR Q1 2017'!F27*(0.01+VLOOKUP($B22,Int_Rate_Param,2,0))&lt;0.01+'EIOPA RFR Q1 2017'!F27,0.01+'EIOPA RFR Q1 2017'!F27,'EIOPA RFR Q1 2017'!F27*(0.01+VLOOKUP($B22,Int_Rate_Param,2,0))))</f>
        <v>0.02026</v>
      </c>
      <c r="G22" s="82" t="n">
        <f aca="false">IF($B22&gt;20,IF('EIOPA RFR Q1 2017'!G27*(0.01+VLOOKUP($B$27,Int_Rate_Param,2,0))&lt;0.01+'EIOPA RFR Q1 2017'!G27,0.01+'EIOPA RFR Q1 2017'!G27,'EIOPA RFR Q1 2017'!G27*(0.01+VLOOKUP($B$27,Int_Rate_Param,2,0))),IF('EIOPA RFR Q1 2017'!G27*(0.01+VLOOKUP($B22,Int_Rate_Param,2,0))&lt;0.01+'EIOPA RFR Q1 2017'!G27,0.01+'EIOPA RFR Q1 2017'!G27,'EIOPA RFR Q1 2017'!G27*(0.01+VLOOKUP($B22,Int_Rate_Param,2,0))))</f>
        <v>0.04183</v>
      </c>
      <c r="H22" s="82" t="n">
        <f aca="false">IF($B22&gt;20,IF('EIOPA RFR Q1 2017'!H27*(0.01+VLOOKUP($B$27,Int_Rate_Param,2,0))&lt;0.01+'EIOPA RFR Q1 2017'!H27,0.01+'EIOPA RFR Q1 2017'!H27,'EIOPA RFR Q1 2017'!H27*(0.01+VLOOKUP($B$27,Int_Rate_Param,2,0))),IF('EIOPA RFR Q1 2017'!H27*(0.01+VLOOKUP($B22,Int_Rate_Param,2,0))&lt;0.01+'EIOPA RFR Q1 2017'!H27,0.01+'EIOPA RFR Q1 2017'!H27,'EIOPA RFR Q1 2017'!H27*(0.01+VLOOKUP($B22,Int_Rate_Param,2,0))))</f>
        <v>0.02078</v>
      </c>
      <c r="I22" s="82" t="n">
        <f aca="false">IF($B22&gt;20,IF('EIOPA RFR Q1 2017'!I27*(0.01+VLOOKUP($B$27,Int_Rate_Param,2,0))&lt;0.01+'EIOPA RFR Q1 2017'!I27,0.01+'EIOPA RFR Q1 2017'!I27,'EIOPA RFR Q1 2017'!I27*(0.01+VLOOKUP($B$27,Int_Rate_Param,2,0))),IF('EIOPA RFR Q1 2017'!I27*(0.01+VLOOKUP($B22,Int_Rate_Param,2,0))&lt;0.01+'EIOPA RFR Q1 2017'!I27,0.01+'EIOPA RFR Q1 2017'!I27,'EIOPA RFR Q1 2017'!I27*(0.01+VLOOKUP($B22,Int_Rate_Param,2,0))))</f>
        <v>0.02309</v>
      </c>
      <c r="J22" s="82" t="n">
        <f aca="false">IF($B22&gt;20,IF('EIOPA RFR Q1 2017'!J27*(0.01+VLOOKUP($B$27,Int_Rate_Param,2,0))&lt;0.01+'EIOPA RFR Q1 2017'!J27,0.01+'EIOPA RFR Q1 2017'!J27,'EIOPA RFR Q1 2017'!J27*(0.01+VLOOKUP($B$27,Int_Rate_Param,2,0))),IF('EIOPA RFR Q1 2017'!J27*(0.01+VLOOKUP($B22,Int_Rate_Param,2,0))&lt;0.01+'EIOPA RFR Q1 2017'!J27,0.01+'EIOPA RFR Q1 2017'!J27,'EIOPA RFR Q1 2017'!J27*(0.01+VLOOKUP($B22,Int_Rate_Param,2,0))))</f>
        <v>0.02067</v>
      </c>
      <c r="K22" s="82" t="n">
        <f aca="false">IF($B22&gt;20,IF('EIOPA RFR Q1 2017'!K27*(0.01+VLOOKUP($B$27,Int_Rate_Param,2,0))&lt;0.01+'EIOPA RFR Q1 2017'!K27,0.01+'EIOPA RFR Q1 2017'!K27,'EIOPA RFR Q1 2017'!K27*(0.01+VLOOKUP($B$27,Int_Rate_Param,2,0))),IF('EIOPA RFR Q1 2017'!K27*(0.01+VLOOKUP($B22,Int_Rate_Param,2,0))&lt;0.01+'EIOPA RFR Q1 2017'!K27,0.01+'EIOPA RFR Q1 2017'!K27,'EIOPA RFR Q1 2017'!K27*(0.01+VLOOKUP($B22,Int_Rate_Param,2,0))))</f>
        <v>0.02078</v>
      </c>
      <c r="L22" s="82" t="n">
        <f aca="false">IF($B22&gt;20,IF('EIOPA RFR Q1 2017'!L27*(0.01+VLOOKUP($B$27,Int_Rate_Param,2,0))&lt;0.01+'EIOPA RFR Q1 2017'!L27,0.01+'EIOPA RFR Q1 2017'!L27,'EIOPA RFR Q1 2017'!L27*(0.01+VLOOKUP($B$27,Int_Rate_Param,2,0))),IF('EIOPA RFR Q1 2017'!L27*(0.01+VLOOKUP($B22,Int_Rate_Param,2,0))&lt;0.01+'EIOPA RFR Q1 2017'!L27,0.01+'EIOPA RFR Q1 2017'!L27,'EIOPA RFR Q1 2017'!L27*(0.01+VLOOKUP($B22,Int_Rate_Param,2,0))))</f>
        <v>0.02078</v>
      </c>
      <c r="M22" s="82" t="n">
        <f aca="false">IF($B22&gt;20,IF('EIOPA RFR Q1 2017'!M27*(0.01+VLOOKUP($B$27,Int_Rate_Param,2,0))&lt;0.01+'EIOPA RFR Q1 2017'!M27,0.01+'EIOPA RFR Q1 2017'!M27,'EIOPA RFR Q1 2017'!M27*(0.01+VLOOKUP($B$27,Int_Rate_Param,2,0))),IF('EIOPA RFR Q1 2017'!M27*(0.01+VLOOKUP($B22,Int_Rate_Param,2,0))&lt;0.01+'EIOPA RFR Q1 2017'!M27,0.01+'EIOPA RFR Q1 2017'!M27,'EIOPA RFR Q1 2017'!M27*(0.01+VLOOKUP($B22,Int_Rate_Param,2,0))))</f>
        <v>0.02078</v>
      </c>
      <c r="N22" s="82" t="n">
        <f aca="false">IF($B22&gt;20,IF('EIOPA RFR Q1 2017'!N27*(0.01+VLOOKUP($B$27,Int_Rate_Param,2,0))&lt;0.01+'EIOPA RFR Q1 2017'!N27,0.01+'EIOPA RFR Q1 2017'!N27,'EIOPA RFR Q1 2017'!N27*(0.01+VLOOKUP($B$27,Int_Rate_Param,2,0))),IF('EIOPA RFR Q1 2017'!N27*(0.01+VLOOKUP($B22,Int_Rate_Param,2,0))&lt;0.01+'EIOPA RFR Q1 2017'!N27,0.01+'EIOPA RFR Q1 2017'!N27,'EIOPA RFR Q1 2017'!N27*(0.01+VLOOKUP($B22,Int_Rate_Param,2,0))))</f>
        <v>0.02078</v>
      </c>
      <c r="O22" s="82" t="n">
        <f aca="false">IF($B22&gt;20,IF('EIOPA RFR Q1 2017'!O27*(0.01+VLOOKUP($B$27,Int_Rate_Param,2,0))&lt;0.01+'EIOPA RFR Q1 2017'!O27,0.01+'EIOPA RFR Q1 2017'!O27,'EIOPA RFR Q1 2017'!O27*(0.01+VLOOKUP($B$27,Int_Rate_Param,2,0))),IF('EIOPA RFR Q1 2017'!O27*(0.01+VLOOKUP($B22,Int_Rate_Param,2,0))&lt;0.01+'EIOPA RFR Q1 2017'!O27,0.01+'EIOPA RFR Q1 2017'!O27,'EIOPA RFR Q1 2017'!O27*(0.01+VLOOKUP($B22,Int_Rate_Param,2,0))))</f>
        <v>0.02078</v>
      </c>
      <c r="P22" s="82" t="n">
        <f aca="false">IF($B22&gt;20,IF('EIOPA RFR Q1 2017'!P27*(0.01+VLOOKUP($B$27,Int_Rate_Param,2,0))&lt;0.01+'EIOPA RFR Q1 2017'!P27,0.01+'EIOPA RFR Q1 2017'!P27,'EIOPA RFR Q1 2017'!P27*(0.01+VLOOKUP($B$27,Int_Rate_Param,2,0))),IF('EIOPA RFR Q1 2017'!P27*(0.01+VLOOKUP($B22,Int_Rate_Param,2,0))&lt;0.01+'EIOPA RFR Q1 2017'!P27,0.01+'EIOPA RFR Q1 2017'!P27,'EIOPA RFR Q1 2017'!P27*(0.01+VLOOKUP($B22,Int_Rate_Param,2,0))))</f>
        <v>0.0486</v>
      </c>
      <c r="Q22" s="82" t="n">
        <f aca="false">IF($B22&gt;20,IF('EIOPA RFR Q1 2017'!Q27*(0.01+VLOOKUP($B$27,Int_Rate_Param,2,0))&lt;0.01+'EIOPA RFR Q1 2017'!Q27,0.01+'EIOPA RFR Q1 2017'!Q27,'EIOPA RFR Q1 2017'!Q27*(0.01+VLOOKUP($B$27,Int_Rate_Param,2,0))),IF('EIOPA RFR Q1 2017'!Q27*(0.01+VLOOKUP($B22,Int_Rate_Param,2,0))&lt;0.01+'EIOPA RFR Q1 2017'!Q27,0.01+'EIOPA RFR Q1 2017'!Q27,'EIOPA RFR Q1 2017'!Q27*(0.01+VLOOKUP($B22,Int_Rate_Param,2,0))))</f>
        <v>0.05699</v>
      </c>
      <c r="R22" s="82" t="n">
        <f aca="false">IF($B22&gt;20,IF('EIOPA RFR Q1 2017'!R27*(0.01+VLOOKUP($B$27,Int_Rate_Param,2,0))&lt;0.01+'EIOPA RFR Q1 2017'!R27,0.01+'EIOPA RFR Q1 2017'!R27,'EIOPA RFR Q1 2017'!R27*(0.01+VLOOKUP($B$27,Int_Rate_Param,2,0))),IF('EIOPA RFR Q1 2017'!R27*(0.01+VLOOKUP($B22,Int_Rate_Param,2,0))&lt;0.01+'EIOPA RFR Q1 2017'!R27,0.01+'EIOPA RFR Q1 2017'!R27,'EIOPA RFR Q1 2017'!R27*(0.01+VLOOKUP($B22,Int_Rate_Param,2,0))))</f>
        <v>0.02078</v>
      </c>
      <c r="S22" s="82" t="n">
        <f aca="false">IF($B22&gt;20,IF('EIOPA RFR Q1 2017'!S27*(0.01+VLOOKUP($B$27,Int_Rate_Param,2,0))&lt;0.01+'EIOPA RFR Q1 2017'!S27,0.01+'EIOPA RFR Q1 2017'!S27,'EIOPA RFR Q1 2017'!S27*(0.01+VLOOKUP($B$27,Int_Rate_Param,2,0))),IF('EIOPA RFR Q1 2017'!S27*(0.01+VLOOKUP($B22,Int_Rate_Param,2,0))&lt;0.01+'EIOPA RFR Q1 2017'!S27,0.01+'EIOPA RFR Q1 2017'!S27,'EIOPA RFR Q1 2017'!S27*(0.01+VLOOKUP($B22,Int_Rate_Param,2,0))))</f>
        <v>0.02078</v>
      </c>
      <c r="T22" s="82" t="n">
        <f aca="false">IF($B22&gt;20,IF('EIOPA RFR Q1 2017'!T27*(0.01+VLOOKUP($B$27,Int_Rate_Param,2,0))&lt;0.01+'EIOPA RFR Q1 2017'!T27,0.01+'EIOPA RFR Q1 2017'!T27,'EIOPA RFR Q1 2017'!T27*(0.01+VLOOKUP($B$27,Int_Rate_Param,2,0))),IF('EIOPA RFR Q1 2017'!T27*(0.01+VLOOKUP($B22,Int_Rate_Param,2,0))&lt;0.01+'EIOPA RFR Q1 2017'!T27,0.01+'EIOPA RFR Q1 2017'!T27,'EIOPA RFR Q1 2017'!T27*(0.01+VLOOKUP($B22,Int_Rate_Param,2,0))))</f>
        <v>0.02078</v>
      </c>
      <c r="U22" s="82" t="n">
        <f aca="false">IF($B22&gt;20,IF('EIOPA RFR Q1 2017'!U27*(0.01+VLOOKUP($B$27,Int_Rate_Param,2,0))&lt;0.01+'EIOPA RFR Q1 2017'!U27,0.01+'EIOPA RFR Q1 2017'!U27,'EIOPA RFR Q1 2017'!U27*(0.01+VLOOKUP($B$27,Int_Rate_Param,2,0))),IF('EIOPA RFR Q1 2017'!U27*(0.01+VLOOKUP($B22,Int_Rate_Param,2,0))&lt;0.01+'EIOPA RFR Q1 2017'!U27,0.01+'EIOPA RFR Q1 2017'!U27,'EIOPA RFR Q1 2017'!U27*(0.01+VLOOKUP($B22,Int_Rate_Param,2,0))))</f>
        <v>0.01289</v>
      </c>
      <c r="V22" s="82" t="n">
        <f aca="false">IF($B22&gt;20,IF('EIOPA RFR Q1 2017'!V27*(0.01+VLOOKUP($B$27,Int_Rate_Param,2,0))&lt;0.01+'EIOPA RFR Q1 2017'!V27,0.01+'EIOPA RFR Q1 2017'!V27,'EIOPA RFR Q1 2017'!V27*(0.01+VLOOKUP($B$27,Int_Rate_Param,2,0))),IF('EIOPA RFR Q1 2017'!V27*(0.01+VLOOKUP($B22,Int_Rate_Param,2,0))&lt;0.01+'EIOPA RFR Q1 2017'!V27,0.01+'EIOPA RFR Q1 2017'!V27,'EIOPA RFR Q1 2017'!V27*(0.01+VLOOKUP($B22,Int_Rate_Param,2,0))))</f>
        <v>0.02078</v>
      </c>
      <c r="W22" s="82" t="n">
        <f aca="false">IF($B22&gt;20,IF('EIOPA RFR Q1 2017'!W27*(0.01+VLOOKUP($B$27,Int_Rate_Param,2,0))&lt;0.01+'EIOPA RFR Q1 2017'!W27,0.01+'EIOPA RFR Q1 2017'!W27,'EIOPA RFR Q1 2017'!W27*(0.01+VLOOKUP($B$27,Int_Rate_Param,2,0))),IF('EIOPA RFR Q1 2017'!W27*(0.01+VLOOKUP($B22,Int_Rate_Param,2,0))&lt;0.01+'EIOPA RFR Q1 2017'!W27,0.01+'EIOPA RFR Q1 2017'!W27,'EIOPA RFR Q1 2017'!W27*(0.01+VLOOKUP($B22,Int_Rate_Param,2,0))))</f>
        <v>0.02078</v>
      </c>
      <c r="X22" s="82" t="n">
        <f aca="false">IF($B22&gt;20,IF('EIOPA RFR Q1 2017'!X27*(0.01+VLOOKUP($B$27,Int_Rate_Param,2,0))&lt;0.01+'EIOPA RFR Q1 2017'!X27,0.01+'EIOPA RFR Q1 2017'!X27,'EIOPA RFR Q1 2017'!X27*(0.01+VLOOKUP($B$27,Int_Rate_Param,2,0))),IF('EIOPA RFR Q1 2017'!X27*(0.01+VLOOKUP($B22,Int_Rate_Param,2,0))&lt;0.01+'EIOPA RFR Q1 2017'!X27,0.01+'EIOPA RFR Q1 2017'!X27,'EIOPA RFR Q1 2017'!X27*(0.01+VLOOKUP($B22,Int_Rate_Param,2,0))))</f>
        <v>0.02078</v>
      </c>
      <c r="Y22" s="82" t="n">
        <f aca="false">IF($B22&gt;20,IF('EIOPA RFR Q1 2017'!Y27*(0.01+VLOOKUP($B$27,Int_Rate_Param,2,0))&lt;0.01+'EIOPA RFR Q1 2017'!Y27,0.01+'EIOPA RFR Q1 2017'!Y27,'EIOPA RFR Q1 2017'!Y27*(0.01+VLOOKUP($B$27,Int_Rate_Param,2,0))),IF('EIOPA RFR Q1 2017'!Y27*(0.01+VLOOKUP($B22,Int_Rate_Param,2,0))&lt;0.01+'EIOPA RFR Q1 2017'!Y27,0.01+'EIOPA RFR Q1 2017'!Y27,'EIOPA RFR Q1 2017'!Y27*(0.01+VLOOKUP($B22,Int_Rate_Param,2,0))))</f>
        <v>0.02078</v>
      </c>
      <c r="Z22" s="82" t="n">
        <f aca="false">IF($B22&gt;20,IF('EIOPA RFR Q1 2017'!Z27*(0.01+VLOOKUP($B$27,Int_Rate_Param,2,0))&lt;0.01+'EIOPA RFR Q1 2017'!Z27,0.01+'EIOPA RFR Q1 2017'!Z27,'EIOPA RFR Q1 2017'!Z27*(0.01+VLOOKUP($B$27,Int_Rate_Param,2,0))),IF('EIOPA RFR Q1 2017'!Z27*(0.01+VLOOKUP($B22,Int_Rate_Param,2,0))&lt;0.01+'EIOPA RFR Q1 2017'!Z27,0.01+'EIOPA RFR Q1 2017'!Z27,'EIOPA RFR Q1 2017'!Z27*(0.01+VLOOKUP($B22,Int_Rate_Param,2,0))))</f>
        <v>0.03192</v>
      </c>
      <c r="AA22" s="82" t="n">
        <f aca="false">IF($B22&gt;20,IF('EIOPA RFR Q1 2017'!AA27*(0.01+VLOOKUP($B$27,Int_Rate_Param,2,0))&lt;0.01+'EIOPA RFR Q1 2017'!AA27,0.01+'EIOPA RFR Q1 2017'!AA27,'EIOPA RFR Q1 2017'!AA27*(0.01+VLOOKUP($B$27,Int_Rate_Param,2,0))),IF('EIOPA RFR Q1 2017'!AA27*(0.01+VLOOKUP($B22,Int_Rate_Param,2,0))&lt;0.01+'EIOPA RFR Q1 2017'!AA27,0.01+'EIOPA RFR Q1 2017'!AA27,'EIOPA RFR Q1 2017'!AA27*(0.01+VLOOKUP($B22,Int_Rate_Param,2,0))))</f>
        <v>0.04708</v>
      </c>
      <c r="AB22" s="82" t="n">
        <f aca="false">IF($B22&gt;20,IF('EIOPA RFR Q1 2017'!AB27*(0.01+VLOOKUP($B$27,Int_Rate_Param,2,0))&lt;0.01+'EIOPA RFR Q1 2017'!AB27,0.01+'EIOPA RFR Q1 2017'!AB27,'EIOPA RFR Q1 2017'!AB27*(0.01+VLOOKUP($B$27,Int_Rate_Param,2,0))),IF('EIOPA RFR Q1 2017'!AB27*(0.01+VLOOKUP($B22,Int_Rate_Param,2,0))&lt;0.01+'EIOPA RFR Q1 2017'!AB27,0.01+'EIOPA RFR Q1 2017'!AB27,'EIOPA RFR Q1 2017'!AB27*(0.01+VLOOKUP($B22,Int_Rate_Param,2,0))))</f>
        <v>0.02078</v>
      </c>
      <c r="AC22" s="82" t="n">
        <f aca="false">IF($B22&gt;20,IF('EIOPA RFR Q1 2017'!AC27*(0.01+VLOOKUP($B$27,Int_Rate_Param,2,0))&lt;0.01+'EIOPA RFR Q1 2017'!AC27,0.01+'EIOPA RFR Q1 2017'!AC27,'EIOPA RFR Q1 2017'!AC27*(0.01+VLOOKUP($B$27,Int_Rate_Param,2,0))),IF('EIOPA RFR Q1 2017'!AC27*(0.01+VLOOKUP($B22,Int_Rate_Param,2,0))&lt;0.01+'EIOPA RFR Q1 2017'!AC27,0.01+'EIOPA RFR Q1 2017'!AC27,'EIOPA RFR Q1 2017'!AC27*(0.01+VLOOKUP($B22,Int_Rate_Param,2,0))))</f>
        <v>0.05243</v>
      </c>
      <c r="AD22" s="82" t="n">
        <f aca="false">IF($B22&gt;20,IF('EIOPA RFR Q1 2017'!AD27*(0.01+VLOOKUP($B$27,Int_Rate_Param,2,0))&lt;0.01+'EIOPA RFR Q1 2017'!AD27,0.01+'EIOPA RFR Q1 2017'!AD27,'EIOPA RFR Q1 2017'!AD27*(0.01+VLOOKUP($B$27,Int_Rate_Param,2,0))),IF('EIOPA RFR Q1 2017'!AD27*(0.01+VLOOKUP($B22,Int_Rate_Param,2,0))&lt;0.01+'EIOPA RFR Q1 2017'!AD27,0.01+'EIOPA RFR Q1 2017'!AD27,'EIOPA RFR Q1 2017'!AD27*(0.01+VLOOKUP($B22,Int_Rate_Param,2,0))))</f>
        <v>0.08188</v>
      </c>
      <c r="AE22" s="82" t="n">
        <f aca="false">IF($B22&gt;20,IF('EIOPA RFR Q1 2017'!AE27*(0.01+VLOOKUP($B$27,Int_Rate_Param,2,0))&lt;0.01+'EIOPA RFR Q1 2017'!AE27,0.01+'EIOPA RFR Q1 2017'!AE27,'EIOPA RFR Q1 2017'!AE27*(0.01+VLOOKUP($B$27,Int_Rate_Param,2,0))),IF('EIOPA RFR Q1 2017'!AE27*(0.01+VLOOKUP($B22,Int_Rate_Param,2,0))&lt;0.01+'EIOPA RFR Q1 2017'!AE27,0.01+'EIOPA RFR Q1 2017'!AE27,'EIOPA RFR Q1 2017'!AE27*(0.01+VLOOKUP($B22,Int_Rate_Param,2,0))))</f>
        <v>0.02078</v>
      </c>
      <c r="AF22" s="82" t="n">
        <f aca="false">IF($B22&gt;20,IF('EIOPA RFR Q1 2017'!AF27*(0.01+VLOOKUP($B$27,Int_Rate_Param,2,0))&lt;0.01+'EIOPA RFR Q1 2017'!AF27,0.01+'EIOPA RFR Q1 2017'!AF27,'EIOPA RFR Q1 2017'!AF27*(0.01+VLOOKUP($B$27,Int_Rate_Param,2,0))),IF('EIOPA RFR Q1 2017'!AF27*(0.01+VLOOKUP($B22,Int_Rate_Param,2,0))&lt;0.01+'EIOPA RFR Q1 2017'!AF27,0.01+'EIOPA RFR Q1 2017'!AF27,'EIOPA RFR Q1 2017'!AF27*(0.01+VLOOKUP($B22,Int_Rate_Param,2,0))))</f>
        <v>0.02078</v>
      </c>
      <c r="AG22" s="82" t="n">
        <f aca="false">IF($B22&gt;20,IF('EIOPA RFR Q1 2017'!AG27*(0.01+VLOOKUP($B$27,Int_Rate_Param,2,0))&lt;0.01+'EIOPA RFR Q1 2017'!AG27,0.01+'EIOPA RFR Q1 2017'!AG27,'EIOPA RFR Q1 2017'!AG27*(0.01+VLOOKUP($B$27,Int_Rate_Param,2,0))),IF('EIOPA RFR Q1 2017'!AG27*(0.01+VLOOKUP($B22,Int_Rate_Param,2,0))&lt;0.01+'EIOPA RFR Q1 2017'!AG27,0.01+'EIOPA RFR Q1 2017'!AG27,'EIOPA RFR Q1 2017'!AG27*(0.01+VLOOKUP($B22,Int_Rate_Param,2,0))))</f>
        <v>0.02078</v>
      </c>
      <c r="AH22" s="82" t="n">
        <f aca="false">IF($B22&gt;20,IF('EIOPA RFR Q1 2017'!AH27*(0.01+VLOOKUP($B$27,Int_Rate_Param,2,0))&lt;0.01+'EIOPA RFR Q1 2017'!AH27,0.01+'EIOPA RFR Q1 2017'!AH27,'EIOPA RFR Q1 2017'!AH27*(0.01+VLOOKUP($B$27,Int_Rate_Param,2,0))),IF('EIOPA RFR Q1 2017'!AH27*(0.01+VLOOKUP($B22,Int_Rate_Param,2,0))&lt;0.01+'EIOPA RFR Q1 2017'!AH27,0.01+'EIOPA RFR Q1 2017'!AH27,'EIOPA RFR Q1 2017'!AH27*(0.01+VLOOKUP($B22,Int_Rate_Param,2,0))))</f>
        <v>0.02866</v>
      </c>
      <c r="AI22" s="82" t="n">
        <f aca="false">IF($B22&gt;20,IF('EIOPA RFR Q1 2017'!AI27*(0.01+VLOOKUP($B$27,Int_Rate_Param,2,0))&lt;0.01+'EIOPA RFR Q1 2017'!AI27,0.01+'EIOPA RFR Q1 2017'!AI27,'EIOPA RFR Q1 2017'!AI27*(0.01+VLOOKUP($B$27,Int_Rate_Param,2,0))),IF('EIOPA RFR Q1 2017'!AI27*(0.01+VLOOKUP($B22,Int_Rate_Param,2,0))&lt;0.01+'EIOPA RFR Q1 2017'!AI27,0.01+'EIOPA RFR Q1 2017'!AI27,'EIOPA RFR Q1 2017'!AI27*(0.01+VLOOKUP($B22,Int_Rate_Param,2,0))))</f>
        <v>0.01289</v>
      </c>
      <c r="AJ22" s="82" t="n">
        <f aca="false">IF($B22&gt;20,IF('EIOPA RFR Q1 2017'!AJ27*(0.01+VLOOKUP($B$27,Int_Rate_Param,2,0))&lt;0.01+'EIOPA RFR Q1 2017'!AJ27,0.01+'EIOPA RFR Q1 2017'!AJ27,'EIOPA RFR Q1 2017'!AJ27*(0.01+VLOOKUP($B$27,Int_Rate_Param,2,0))),IF('EIOPA RFR Q1 2017'!AJ27*(0.01+VLOOKUP($B22,Int_Rate_Param,2,0))&lt;0.01+'EIOPA RFR Q1 2017'!AJ27,0.01+'EIOPA RFR Q1 2017'!AJ27,'EIOPA RFR Q1 2017'!AJ27*(0.01+VLOOKUP($B22,Int_Rate_Param,2,0))))</f>
        <v>0.02241</v>
      </c>
      <c r="AK22" s="82" t="n">
        <f aca="false">IF($B22&gt;20,IF('EIOPA RFR Q1 2017'!AK27*(0.01+VLOOKUP($B$27,Int_Rate_Param,2,0))&lt;0.01+'EIOPA RFR Q1 2017'!AK27,0.01+'EIOPA RFR Q1 2017'!AK27,'EIOPA RFR Q1 2017'!AK27*(0.01+VLOOKUP($B$27,Int_Rate_Param,2,0))),IF('EIOPA RFR Q1 2017'!AK27*(0.01+VLOOKUP($B22,Int_Rate_Param,2,0))&lt;0.01+'EIOPA RFR Q1 2017'!AK27,0.01+'EIOPA RFR Q1 2017'!AK27,'EIOPA RFR Q1 2017'!AK27*(0.01+VLOOKUP($B22,Int_Rate_Param,2,0))))</f>
        <v>0.04108</v>
      </c>
      <c r="AL22" s="82" t="n">
        <f aca="false">IF($B22&gt;20,IF('EIOPA RFR Q1 2017'!AL27*(0.01+VLOOKUP($B$27,Int_Rate_Param,2,0))&lt;0.01+'EIOPA RFR Q1 2017'!AL27,0.01+'EIOPA RFR Q1 2017'!AL27,'EIOPA RFR Q1 2017'!AL27*(0.01+VLOOKUP($B$27,Int_Rate_Param,2,0))),IF('EIOPA RFR Q1 2017'!AL27*(0.01+VLOOKUP($B22,Int_Rate_Param,2,0))&lt;0.01+'EIOPA RFR Q1 2017'!AL27,0.01+'EIOPA RFR Q1 2017'!AL27,'EIOPA RFR Q1 2017'!AL27*(0.01+VLOOKUP($B22,Int_Rate_Param,2,0))))</f>
        <v>0.10082</v>
      </c>
      <c r="AM22" s="82" t="n">
        <f aca="false">IF($B22&gt;20,IF('EIOPA RFR Q1 2017'!AM27*(0.01+VLOOKUP($B$27,Int_Rate_Param,2,0))&lt;0.01+'EIOPA RFR Q1 2017'!AM27,0.01+'EIOPA RFR Q1 2017'!AM27,'EIOPA RFR Q1 2017'!AM27*(0.01+VLOOKUP($B$27,Int_Rate_Param,2,0))),IF('EIOPA RFR Q1 2017'!AM27*(0.01+VLOOKUP($B22,Int_Rate_Param,2,0))&lt;0.01+'EIOPA RFR Q1 2017'!AM27,0.01+'EIOPA RFR Q1 2017'!AM27,'EIOPA RFR Q1 2017'!AM27*(0.01+VLOOKUP($B22,Int_Rate_Param,2,0))))</f>
        <v>0.03104</v>
      </c>
      <c r="AN22" s="82" t="n">
        <f aca="false">IF($B22&gt;20,IF('EIOPA RFR Q1 2017'!AN27*(0.01+VLOOKUP($B$27,Int_Rate_Param,2,0))&lt;0.01+'EIOPA RFR Q1 2017'!AN27,0.01+'EIOPA RFR Q1 2017'!AN27,'EIOPA RFR Q1 2017'!AN27*(0.01+VLOOKUP($B$27,Int_Rate_Param,2,0))),IF('EIOPA RFR Q1 2017'!AN27*(0.01+VLOOKUP($B22,Int_Rate_Param,2,0))&lt;0.01+'EIOPA RFR Q1 2017'!AN27,0.01+'EIOPA RFR Q1 2017'!AN27,'EIOPA RFR Q1 2017'!AN27*(0.01+VLOOKUP($B22,Int_Rate_Param,2,0))))</f>
        <v>0.05144</v>
      </c>
      <c r="AO22" s="82" t="n">
        <f aca="false">IF($B22&gt;20,IF('EIOPA RFR Q1 2017'!AO27*(0.01+VLOOKUP($B$27,Int_Rate_Param,2,0))&lt;0.01+'EIOPA RFR Q1 2017'!AO27,0.01+'EIOPA RFR Q1 2017'!AO27,'EIOPA RFR Q1 2017'!AO27*(0.01+VLOOKUP($B$27,Int_Rate_Param,2,0))),IF('EIOPA RFR Q1 2017'!AO27*(0.01+VLOOKUP($B22,Int_Rate_Param,2,0))&lt;0.01+'EIOPA RFR Q1 2017'!AO27,0.01+'EIOPA RFR Q1 2017'!AO27,'EIOPA RFR Q1 2017'!AO27*(0.01+VLOOKUP($B22,Int_Rate_Param,2,0))))</f>
        <v>0.05386</v>
      </c>
      <c r="AP22" s="82" t="n">
        <f aca="false">IF($B22&gt;20,IF('EIOPA RFR Q1 2017'!AP27*(0.01+VLOOKUP($B$27,Int_Rate_Param,2,0))&lt;0.01+'EIOPA RFR Q1 2017'!AP27,0.01+'EIOPA RFR Q1 2017'!AP27,'EIOPA RFR Q1 2017'!AP27*(0.01+VLOOKUP($B$27,Int_Rate_Param,2,0))),IF('EIOPA RFR Q1 2017'!AP27*(0.01+VLOOKUP($B22,Int_Rate_Param,2,0))&lt;0.01+'EIOPA RFR Q1 2017'!AP27,0.01+'EIOPA RFR Q1 2017'!AP27,'EIOPA RFR Q1 2017'!AP27*(0.01+VLOOKUP($B22,Int_Rate_Param,2,0))))</f>
        <v>0.07266</v>
      </c>
      <c r="AQ22" s="82" t="n">
        <f aca="false">IF($B22&gt;20,IF('EIOPA RFR Q1 2017'!AQ27*(0.01+VLOOKUP($B$27,Int_Rate_Param,2,0))&lt;0.01+'EIOPA RFR Q1 2017'!AQ27,0.01+'EIOPA RFR Q1 2017'!AQ27,'EIOPA RFR Q1 2017'!AQ27*(0.01+VLOOKUP($B$27,Int_Rate_Param,2,0))),IF('EIOPA RFR Q1 2017'!AQ27*(0.01+VLOOKUP($B22,Int_Rate_Param,2,0))&lt;0.01+'EIOPA RFR Q1 2017'!AQ27,0.01+'EIOPA RFR Q1 2017'!AQ27,'EIOPA RFR Q1 2017'!AQ27*(0.01+VLOOKUP($B22,Int_Rate_Param,2,0))))</f>
        <v>0.03414</v>
      </c>
      <c r="AR22" s="82" t="n">
        <f aca="false">IF($B22&gt;20,IF('EIOPA RFR Q1 2017'!AR27*(0.01+VLOOKUP($B$27,Int_Rate_Param,2,0))&lt;0.01+'EIOPA RFR Q1 2017'!AR27,0.01+'EIOPA RFR Q1 2017'!AR27,'EIOPA RFR Q1 2017'!AR27*(0.01+VLOOKUP($B$27,Int_Rate_Param,2,0))),IF('EIOPA RFR Q1 2017'!AR27*(0.01+VLOOKUP($B22,Int_Rate_Param,2,0))&lt;0.01+'EIOPA RFR Q1 2017'!AR27,0.01+'EIOPA RFR Q1 2017'!AR27,'EIOPA RFR Q1 2017'!AR27*(0.01+VLOOKUP($B22,Int_Rate_Param,2,0))))</f>
        <v>0.07855</v>
      </c>
      <c r="AS22" s="82" t="n">
        <f aca="false">IF($B22&gt;20,IF('EIOPA RFR Q1 2017'!AS27*(0.01+VLOOKUP($B$27,Int_Rate_Param,2,0))&lt;0.01+'EIOPA RFR Q1 2017'!AS27,0.01+'EIOPA RFR Q1 2017'!AS27,'EIOPA RFR Q1 2017'!AS27*(0.01+VLOOKUP($B$27,Int_Rate_Param,2,0))),IF('EIOPA RFR Q1 2017'!AS27*(0.01+VLOOKUP($B22,Int_Rate_Param,2,0))&lt;0.01+'EIOPA RFR Q1 2017'!AS27,0.01+'EIOPA RFR Q1 2017'!AS27,'EIOPA RFR Q1 2017'!AS27*(0.01+VLOOKUP($B22,Int_Rate_Param,2,0))))</f>
        <v>0.01395</v>
      </c>
      <c r="AT22" s="82" t="n">
        <f aca="false">IF($B22&gt;20,IF('EIOPA RFR Q1 2017'!AT27*(0.01+VLOOKUP($B$27,Int_Rate_Param,2,0))&lt;0.01+'EIOPA RFR Q1 2017'!AT27,0.01+'EIOPA RFR Q1 2017'!AT27,'EIOPA RFR Q1 2017'!AT27*(0.01+VLOOKUP($B$27,Int_Rate_Param,2,0))),IF('EIOPA RFR Q1 2017'!AT27*(0.01+VLOOKUP($B22,Int_Rate_Param,2,0))&lt;0.01+'EIOPA RFR Q1 2017'!AT27,0.01+'EIOPA RFR Q1 2017'!AT27,'EIOPA RFR Q1 2017'!AT27*(0.01+VLOOKUP($B22,Int_Rate_Param,2,0))))</f>
        <v>0.0525</v>
      </c>
      <c r="AU22" s="82" t="n">
        <f aca="false">IF($B22&gt;20,IF('EIOPA RFR Q1 2017'!AU27*(0.01+VLOOKUP($B$27,Int_Rate_Param,2,0))&lt;0.01+'EIOPA RFR Q1 2017'!AU27,0.01+'EIOPA RFR Q1 2017'!AU27,'EIOPA RFR Q1 2017'!AU27*(0.01+VLOOKUP($B$27,Int_Rate_Param,2,0))),IF('EIOPA RFR Q1 2017'!AU27*(0.01+VLOOKUP($B22,Int_Rate_Param,2,0))&lt;0.01+'EIOPA RFR Q1 2017'!AU27,0.01+'EIOPA RFR Q1 2017'!AU27,'EIOPA RFR Q1 2017'!AU27*(0.01+VLOOKUP($B22,Int_Rate_Param,2,0))))</f>
        <v>0.08727</v>
      </c>
      <c r="AV22" s="82" t="n">
        <f aca="false">IF($B22&gt;20,IF('EIOPA RFR Q1 2017'!AV27*(0.01+VLOOKUP($B$27,Int_Rate_Param,2,0))&lt;0.01+'EIOPA RFR Q1 2017'!AV27,0.01+'EIOPA RFR Q1 2017'!AV27,'EIOPA RFR Q1 2017'!AV27*(0.01+VLOOKUP($B$27,Int_Rate_Param,2,0))),IF('EIOPA RFR Q1 2017'!AV27*(0.01+VLOOKUP($B22,Int_Rate_Param,2,0))&lt;0.01+'EIOPA RFR Q1 2017'!AV27,0.01+'EIOPA RFR Q1 2017'!AV27,'EIOPA RFR Q1 2017'!AV27*(0.01+VLOOKUP($B22,Int_Rate_Param,2,0))))</f>
        <v>0.04692</v>
      </c>
      <c r="AW22" s="82" t="n">
        <f aca="false">IF($B22&gt;20,IF('EIOPA RFR Q1 2017'!AW27*(0.01+VLOOKUP($B$27,Int_Rate_Param,2,0))&lt;0.01+'EIOPA RFR Q1 2017'!AW27,0.01+'EIOPA RFR Q1 2017'!AW27,'EIOPA RFR Q1 2017'!AW27*(0.01+VLOOKUP($B$27,Int_Rate_Param,2,0))),IF('EIOPA RFR Q1 2017'!AW27*(0.01+VLOOKUP($B22,Int_Rate_Param,2,0))&lt;0.01+'EIOPA RFR Q1 2017'!AW27,0.01+'EIOPA RFR Q1 2017'!AW27,'EIOPA RFR Q1 2017'!AW27*(0.01+VLOOKUP($B22,Int_Rate_Param,2,0))))</f>
        <v>0.03589</v>
      </c>
      <c r="AX22" s="82" t="n">
        <f aca="false">IF($B22&gt;20,IF('EIOPA RFR Q1 2017'!AX27*(0.01+VLOOKUP($B$27,Int_Rate_Param,2,0))&lt;0.01+'EIOPA RFR Q1 2017'!AX27,0.01+'EIOPA RFR Q1 2017'!AX27,'EIOPA RFR Q1 2017'!AX27*(0.01+VLOOKUP($B$27,Int_Rate_Param,2,0))),IF('EIOPA RFR Q1 2017'!AX27*(0.01+VLOOKUP($B22,Int_Rate_Param,2,0))&lt;0.01+'EIOPA RFR Q1 2017'!AX27,0.01+'EIOPA RFR Q1 2017'!AX27,'EIOPA RFR Q1 2017'!AX27*(0.01+VLOOKUP($B22,Int_Rate_Param,2,0))))</f>
        <v>0.09434</v>
      </c>
      <c r="AY22" s="82" t="n">
        <f aca="false">IF($B22&gt;20,IF('EIOPA RFR Q1 2017'!AY27*(0.01+VLOOKUP($B$27,Int_Rate_Param,2,0))&lt;0.01+'EIOPA RFR Q1 2017'!AY27,0.01+'EIOPA RFR Q1 2017'!AY27,'EIOPA RFR Q1 2017'!AY27*(0.01+VLOOKUP($B$27,Int_Rate_Param,2,0))),IF('EIOPA RFR Q1 2017'!AY27*(0.01+VLOOKUP($B22,Int_Rate_Param,2,0))&lt;0.01+'EIOPA RFR Q1 2017'!AY27,0.01+'EIOPA RFR Q1 2017'!AY27,'EIOPA RFR Q1 2017'!AY27*(0.01+VLOOKUP($B22,Int_Rate_Param,2,0))))</f>
        <v>0.02833</v>
      </c>
      <c r="AZ22" s="82" t="n">
        <f aca="false">IF($B22&gt;20,IF('EIOPA RFR Q1 2017'!AZ27*(0.01+VLOOKUP($B$27,Int_Rate_Param,2,0))&lt;0.01+'EIOPA RFR Q1 2017'!AZ27,0.01+'EIOPA RFR Q1 2017'!AZ27,'EIOPA RFR Q1 2017'!AZ27*(0.01+VLOOKUP($B$27,Int_Rate_Param,2,0))),IF('EIOPA RFR Q1 2017'!AZ27*(0.01+VLOOKUP($B22,Int_Rate_Param,2,0))&lt;0.01+'EIOPA RFR Q1 2017'!AZ27,0.01+'EIOPA RFR Q1 2017'!AZ27,'EIOPA RFR Q1 2017'!AZ27*(0.01+VLOOKUP($B22,Int_Rate_Param,2,0))))</f>
        <v>0.0252</v>
      </c>
      <c r="BA22" s="82" t="n">
        <f aca="false">IF($B22&gt;20,IF('EIOPA RFR Q1 2017'!BA27*(0.01+VLOOKUP($B$27,Int_Rate_Param,2,0))&lt;0.01+'EIOPA RFR Q1 2017'!BA27,0.01+'EIOPA RFR Q1 2017'!BA27,'EIOPA RFR Q1 2017'!BA27*(0.01+VLOOKUP($B$27,Int_Rate_Param,2,0))),IF('EIOPA RFR Q1 2017'!BA27*(0.01+VLOOKUP($B22,Int_Rate_Param,2,0))&lt;0.01+'EIOPA RFR Q1 2017'!BA27,0.01+'EIOPA RFR Q1 2017'!BA27,'EIOPA RFR Q1 2017'!BA27*(0.01+VLOOKUP($B22,Int_Rate_Param,2,0))))</f>
        <v>0.03792</v>
      </c>
      <c r="BB22" s="82" t="n">
        <f aca="false">IF($B22&gt;20,IF('EIOPA RFR Q1 2017'!BB27*(0.01+VLOOKUP($B$27,Int_Rate_Param,2,0))&lt;0.01+'EIOPA RFR Q1 2017'!BB27,0.01+'EIOPA RFR Q1 2017'!BB27,'EIOPA RFR Q1 2017'!BB27*(0.01+VLOOKUP($B$27,Int_Rate_Param,2,0))),IF('EIOPA RFR Q1 2017'!BB27*(0.01+VLOOKUP($B22,Int_Rate_Param,2,0))&lt;0.01+'EIOPA RFR Q1 2017'!BB27,0.01+'EIOPA RFR Q1 2017'!BB27,'EIOPA RFR Q1 2017'!BB27*(0.01+VLOOKUP($B22,Int_Rate_Param,2,0))))</f>
        <v>0.10776</v>
      </c>
      <c r="BC22" s="82" t="n">
        <f aca="false">IF($B22&gt;20,IF('EIOPA RFR Q1 2017'!BC27*(0.01+VLOOKUP($B$27,Int_Rate_Param,2,0))&lt;0.01+'EIOPA RFR Q1 2017'!BC27,0.01+'EIOPA RFR Q1 2017'!BC27,'EIOPA RFR Q1 2017'!BC27*(0.01+VLOOKUP($B$27,Int_Rate_Param,2,0))),IF('EIOPA RFR Q1 2017'!BC27*(0.01+VLOOKUP($B22,Int_Rate_Param,2,0))&lt;0.01+'EIOPA RFR Q1 2017'!BC27,0.01+'EIOPA RFR Q1 2017'!BC27,'EIOPA RFR Q1 2017'!BC27*(0.01+VLOOKUP($B22,Int_Rate_Param,2,0))))</f>
        <v>0.0344</v>
      </c>
    </row>
    <row r="23" customFormat="false" ht="15" hidden="false" customHeight="false" outlineLevel="0" collapsed="false">
      <c r="A23" s="0" t="n">
        <f aca="false">A22+1</f>
        <v>18</v>
      </c>
      <c r="B23" s="81" t="n">
        <v>16</v>
      </c>
      <c r="C23" s="82" t="n">
        <f aca="false">IF($B23&gt;20,IF('EIOPA RFR Q1 2017'!C28*(0.01+VLOOKUP($B$27,Int_Rate_Param,2,0))&lt;0.01+'EIOPA RFR Q1 2017'!C28,0.01+'EIOPA RFR Q1 2017'!C28,'EIOPA RFR Q1 2017'!C28*(0.01+VLOOKUP($B$27,Int_Rate_Param,2,0))),IF('EIOPA RFR Q1 2017'!C28*(0.01+VLOOKUP($B23,Int_Rate_Param,2,0))&lt;0.01+'EIOPA RFR Q1 2017'!C28,0.01+'EIOPA RFR Q1 2017'!C28,'EIOPA RFR Q1 2017'!C28*(0.01+VLOOKUP($B23,Int_Rate_Param,2,0))))</f>
        <v>0.02116</v>
      </c>
      <c r="D23" s="82" t="n">
        <f aca="false">IF($B23&gt;20,IF('EIOPA RFR Q1 2017'!D28*(0.01+VLOOKUP($B$27,Int_Rate_Param,2,0))&lt;0.01+'EIOPA RFR Q1 2017'!D28,0.01+'EIOPA RFR Q1 2017'!D28,'EIOPA RFR Q1 2017'!D28*(0.01+VLOOKUP($B$27,Int_Rate_Param,2,0))),IF('EIOPA RFR Q1 2017'!D28*(0.01+VLOOKUP($B23,Int_Rate_Param,2,0))&lt;0.01+'EIOPA RFR Q1 2017'!D28,0.01+'EIOPA RFR Q1 2017'!D28,'EIOPA RFR Q1 2017'!D28*(0.01+VLOOKUP($B23,Int_Rate_Param,2,0))))</f>
        <v>0.02116</v>
      </c>
      <c r="E23" s="82" t="n">
        <f aca="false">IF($B23&gt;20,IF('EIOPA RFR Q1 2017'!E28*(0.01+VLOOKUP($B$27,Int_Rate_Param,2,0))&lt;0.01+'EIOPA RFR Q1 2017'!E28,0.01+'EIOPA RFR Q1 2017'!E28,'EIOPA RFR Q1 2017'!E28*(0.01+VLOOKUP($B$27,Int_Rate_Param,2,0))),IF('EIOPA RFR Q1 2017'!E28*(0.01+VLOOKUP($B23,Int_Rate_Param,2,0))&lt;0.01+'EIOPA RFR Q1 2017'!E28,0.01+'EIOPA RFR Q1 2017'!E28,'EIOPA RFR Q1 2017'!E28*(0.01+VLOOKUP($B23,Int_Rate_Param,2,0))))</f>
        <v>0.02116</v>
      </c>
      <c r="F23" s="82" t="n">
        <f aca="false">IF($B23&gt;20,IF('EIOPA RFR Q1 2017'!F28*(0.01+VLOOKUP($B$27,Int_Rate_Param,2,0))&lt;0.01+'EIOPA RFR Q1 2017'!F28,0.01+'EIOPA RFR Q1 2017'!F28,'EIOPA RFR Q1 2017'!F28*(0.01+VLOOKUP($B$27,Int_Rate_Param,2,0))),IF('EIOPA RFR Q1 2017'!F28*(0.01+VLOOKUP($B23,Int_Rate_Param,2,0))&lt;0.01+'EIOPA RFR Q1 2017'!F28,0.01+'EIOPA RFR Q1 2017'!F28,'EIOPA RFR Q1 2017'!F28*(0.01+VLOOKUP($B23,Int_Rate_Param,2,0))))</f>
        <v>0.02064</v>
      </c>
      <c r="G23" s="82" t="n">
        <f aca="false">IF($B23&gt;20,IF('EIOPA RFR Q1 2017'!G28*(0.01+VLOOKUP($B$27,Int_Rate_Param,2,0))&lt;0.01+'EIOPA RFR Q1 2017'!G28,0.01+'EIOPA RFR Q1 2017'!G28,'EIOPA RFR Q1 2017'!G28*(0.01+VLOOKUP($B$27,Int_Rate_Param,2,0))),IF('EIOPA RFR Q1 2017'!G28*(0.01+VLOOKUP($B23,Int_Rate_Param,2,0))&lt;0.01+'EIOPA RFR Q1 2017'!G28,0.01+'EIOPA RFR Q1 2017'!G28,'EIOPA RFR Q1 2017'!G28*(0.01+VLOOKUP($B23,Int_Rate_Param,2,0))))</f>
        <v>0.04224</v>
      </c>
      <c r="H23" s="82" t="n">
        <f aca="false">IF($B23&gt;20,IF('EIOPA RFR Q1 2017'!H28*(0.01+VLOOKUP($B$27,Int_Rate_Param,2,0))&lt;0.01+'EIOPA RFR Q1 2017'!H28,0.01+'EIOPA RFR Q1 2017'!H28,'EIOPA RFR Q1 2017'!H28*(0.01+VLOOKUP($B$27,Int_Rate_Param,2,0))),IF('EIOPA RFR Q1 2017'!H28*(0.01+VLOOKUP($B23,Int_Rate_Param,2,0))&lt;0.01+'EIOPA RFR Q1 2017'!H28,0.01+'EIOPA RFR Q1 2017'!H28,'EIOPA RFR Q1 2017'!H28*(0.01+VLOOKUP($B23,Int_Rate_Param,2,0))))</f>
        <v>0.02116</v>
      </c>
      <c r="I23" s="82" t="n">
        <f aca="false">IF($B23&gt;20,IF('EIOPA RFR Q1 2017'!I28*(0.01+VLOOKUP($B$27,Int_Rate_Param,2,0))&lt;0.01+'EIOPA RFR Q1 2017'!I28,0.01+'EIOPA RFR Q1 2017'!I28,'EIOPA RFR Q1 2017'!I28*(0.01+VLOOKUP($B$27,Int_Rate_Param,2,0))),IF('EIOPA RFR Q1 2017'!I28*(0.01+VLOOKUP($B23,Int_Rate_Param,2,0))&lt;0.01+'EIOPA RFR Q1 2017'!I28,0.01+'EIOPA RFR Q1 2017'!I28,'EIOPA RFR Q1 2017'!I28*(0.01+VLOOKUP($B23,Int_Rate_Param,2,0))))</f>
        <v>0.02374</v>
      </c>
      <c r="J23" s="82" t="n">
        <f aca="false">IF($B23&gt;20,IF('EIOPA RFR Q1 2017'!J28*(0.01+VLOOKUP($B$27,Int_Rate_Param,2,0))&lt;0.01+'EIOPA RFR Q1 2017'!J28,0.01+'EIOPA RFR Q1 2017'!J28,'EIOPA RFR Q1 2017'!J28*(0.01+VLOOKUP($B$27,Int_Rate_Param,2,0))),IF('EIOPA RFR Q1 2017'!J28*(0.01+VLOOKUP($B23,Int_Rate_Param,2,0))&lt;0.01+'EIOPA RFR Q1 2017'!J28,0.01+'EIOPA RFR Q1 2017'!J28,'EIOPA RFR Q1 2017'!J28*(0.01+VLOOKUP($B23,Int_Rate_Param,2,0))))</f>
        <v>0.02106</v>
      </c>
      <c r="K23" s="82" t="n">
        <f aca="false">IF($B23&gt;20,IF('EIOPA RFR Q1 2017'!K28*(0.01+VLOOKUP($B$27,Int_Rate_Param,2,0))&lt;0.01+'EIOPA RFR Q1 2017'!K28,0.01+'EIOPA RFR Q1 2017'!K28,'EIOPA RFR Q1 2017'!K28*(0.01+VLOOKUP($B$27,Int_Rate_Param,2,0))),IF('EIOPA RFR Q1 2017'!K28*(0.01+VLOOKUP($B23,Int_Rate_Param,2,0))&lt;0.01+'EIOPA RFR Q1 2017'!K28,0.01+'EIOPA RFR Q1 2017'!K28,'EIOPA RFR Q1 2017'!K28*(0.01+VLOOKUP($B23,Int_Rate_Param,2,0))))</f>
        <v>0.02116</v>
      </c>
      <c r="L23" s="82" t="n">
        <f aca="false">IF($B23&gt;20,IF('EIOPA RFR Q1 2017'!L28*(0.01+VLOOKUP($B$27,Int_Rate_Param,2,0))&lt;0.01+'EIOPA RFR Q1 2017'!L28,0.01+'EIOPA RFR Q1 2017'!L28,'EIOPA RFR Q1 2017'!L28*(0.01+VLOOKUP($B$27,Int_Rate_Param,2,0))),IF('EIOPA RFR Q1 2017'!L28*(0.01+VLOOKUP($B23,Int_Rate_Param,2,0))&lt;0.01+'EIOPA RFR Q1 2017'!L28,0.01+'EIOPA RFR Q1 2017'!L28,'EIOPA RFR Q1 2017'!L28*(0.01+VLOOKUP($B23,Int_Rate_Param,2,0))))</f>
        <v>0.02116</v>
      </c>
      <c r="M23" s="82" t="n">
        <f aca="false">IF($B23&gt;20,IF('EIOPA RFR Q1 2017'!M28*(0.01+VLOOKUP($B$27,Int_Rate_Param,2,0))&lt;0.01+'EIOPA RFR Q1 2017'!M28,0.01+'EIOPA RFR Q1 2017'!M28,'EIOPA RFR Q1 2017'!M28*(0.01+VLOOKUP($B$27,Int_Rate_Param,2,0))),IF('EIOPA RFR Q1 2017'!M28*(0.01+VLOOKUP($B23,Int_Rate_Param,2,0))&lt;0.01+'EIOPA RFR Q1 2017'!M28,0.01+'EIOPA RFR Q1 2017'!M28,'EIOPA RFR Q1 2017'!M28*(0.01+VLOOKUP($B23,Int_Rate_Param,2,0))))</f>
        <v>0.02116</v>
      </c>
      <c r="N23" s="82" t="n">
        <f aca="false">IF($B23&gt;20,IF('EIOPA RFR Q1 2017'!N28*(0.01+VLOOKUP($B$27,Int_Rate_Param,2,0))&lt;0.01+'EIOPA RFR Q1 2017'!N28,0.01+'EIOPA RFR Q1 2017'!N28,'EIOPA RFR Q1 2017'!N28*(0.01+VLOOKUP($B$27,Int_Rate_Param,2,0))),IF('EIOPA RFR Q1 2017'!N28*(0.01+VLOOKUP($B23,Int_Rate_Param,2,0))&lt;0.01+'EIOPA RFR Q1 2017'!N28,0.01+'EIOPA RFR Q1 2017'!N28,'EIOPA RFR Q1 2017'!N28*(0.01+VLOOKUP($B23,Int_Rate_Param,2,0))))</f>
        <v>0.02116</v>
      </c>
      <c r="O23" s="82" t="n">
        <f aca="false">IF($B23&gt;20,IF('EIOPA RFR Q1 2017'!O28*(0.01+VLOOKUP($B$27,Int_Rate_Param,2,0))&lt;0.01+'EIOPA RFR Q1 2017'!O28,0.01+'EIOPA RFR Q1 2017'!O28,'EIOPA RFR Q1 2017'!O28*(0.01+VLOOKUP($B$27,Int_Rate_Param,2,0))),IF('EIOPA RFR Q1 2017'!O28*(0.01+VLOOKUP($B23,Int_Rate_Param,2,0))&lt;0.01+'EIOPA RFR Q1 2017'!O28,0.01+'EIOPA RFR Q1 2017'!O28,'EIOPA RFR Q1 2017'!O28*(0.01+VLOOKUP($B23,Int_Rate_Param,2,0))))</f>
        <v>0.02116</v>
      </c>
      <c r="P23" s="82" t="n">
        <f aca="false">IF($B23&gt;20,IF('EIOPA RFR Q1 2017'!P28*(0.01+VLOOKUP($B$27,Int_Rate_Param,2,0))&lt;0.01+'EIOPA RFR Q1 2017'!P28,0.01+'EIOPA RFR Q1 2017'!P28,'EIOPA RFR Q1 2017'!P28*(0.01+VLOOKUP($B$27,Int_Rate_Param,2,0))),IF('EIOPA RFR Q1 2017'!P28*(0.01+VLOOKUP($B23,Int_Rate_Param,2,0))&lt;0.01+'EIOPA RFR Q1 2017'!P28,0.01+'EIOPA RFR Q1 2017'!P28,'EIOPA RFR Q1 2017'!P28*(0.01+VLOOKUP($B23,Int_Rate_Param,2,0))))</f>
        <v>0.04952</v>
      </c>
      <c r="Q23" s="82" t="n">
        <f aca="false">IF($B23&gt;20,IF('EIOPA RFR Q1 2017'!Q28*(0.01+VLOOKUP($B$27,Int_Rate_Param,2,0))&lt;0.01+'EIOPA RFR Q1 2017'!Q28,0.01+'EIOPA RFR Q1 2017'!Q28,'EIOPA RFR Q1 2017'!Q28*(0.01+VLOOKUP($B$27,Int_Rate_Param,2,0))),IF('EIOPA RFR Q1 2017'!Q28*(0.01+VLOOKUP($B23,Int_Rate_Param,2,0))&lt;0.01+'EIOPA RFR Q1 2017'!Q28,0.01+'EIOPA RFR Q1 2017'!Q28,'EIOPA RFR Q1 2017'!Q28*(0.01+VLOOKUP($B23,Int_Rate_Param,2,0))))</f>
        <v>0.05687</v>
      </c>
      <c r="R23" s="82" t="n">
        <f aca="false">IF($B23&gt;20,IF('EIOPA RFR Q1 2017'!R28*(0.01+VLOOKUP($B$27,Int_Rate_Param,2,0))&lt;0.01+'EIOPA RFR Q1 2017'!R28,0.01+'EIOPA RFR Q1 2017'!R28,'EIOPA RFR Q1 2017'!R28*(0.01+VLOOKUP($B$27,Int_Rate_Param,2,0))),IF('EIOPA RFR Q1 2017'!R28*(0.01+VLOOKUP($B23,Int_Rate_Param,2,0))&lt;0.01+'EIOPA RFR Q1 2017'!R28,0.01+'EIOPA RFR Q1 2017'!R28,'EIOPA RFR Q1 2017'!R28*(0.01+VLOOKUP($B23,Int_Rate_Param,2,0))))</f>
        <v>0.02116</v>
      </c>
      <c r="S23" s="82" t="n">
        <f aca="false">IF($B23&gt;20,IF('EIOPA RFR Q1 2017'!S28*(0.01+VLOOKUP($B$27,Int_Rate_Param,2,0))&lt;0.01+'EIOPA RFR Q1 2017'!S28,0.01+'EIOPA RFR Q1 2017'!S28,'EIOPA RFR Q1 2017'!S28*(0.01+VLOOKUP($B$27,Int_Rate_Param,2,0))),IF('EIOPA RFR Q1 2017'!S28*(0.01+VLOOKUP($B23,Int_Rate_Param,2,0))&lt;0.01+'EIOPA RFR Q1 2017'!S28,0.01+'EIOPA RFR Q1 2017'!S28,'EIOPA RFR Q1 2017'!S28*(0.01+VLOOKUP($B23,Int_Rate_Param,2,0))))</f>
        <v>0.02116</v>
      </c>
      <c r="T23" s="82" t="n">
        <f aca="false">IF($B23&gt;20,IF('EIOPA RFR Q1 2017'!T28*(0.01+VLOOKUP($B$27,Int_Rate_Param,2,0))&lt;0.01+'EIOPA RFR Q1 2017'!T28,0.01+'EIOPA RFR Q1 2017'!T28,'EIOPA RFR Q1 2017'!T28*(0.01+VLOOKUP($B$27,Int_Rate_Param,2,0))),IF('EIOPA RFR Q1 2017'!T28*(0.01+VLOOKUP($B23,Int_Rate_Param,2,0))&lt;0.01+'EIOPA RFR Q1 2017'!T28,0.01+'EIOPA RFR Q1 2017'!T28,'EIOPA RFR Q1 2017'!T28*(0.01+VLOOKUP($B23,Int_Rate_Param,2,0))))</f>
        <v>0.02116</v>
      </c>
      <c r="U23" s="82" t="n">
        <f aca="false">IF($B23&gt;20,IF('EIOPA RFR Q1 2017'!U28*(0.01+VLOOKUP($B$27,Int_Rate_Param,2,0))&lt;0.01+'EIOPA RFR Q1 2017'!U28,0.01+'EIOPA RFR Q1 2017'!U28,'EIOPA RFR Q1 2017'!U28*(0.01+VLOOKUP($B$27,Int_Rate_Param,2,0))),IF('EIOPA RFR Q1 2017'!U28*(0.01+VLOOKUP($B23,Int_Rate_Param,2,0))&lt;0.01+'EIOPA RFR Q1 2017'!U28,0.01+'EIOPA RFR Q1 2017'!U28,'EIOPA RFR Q1 2017'!U28*(0.01+VLOOKUP($B23,Int_Rate_Param,2,0))))</f>
        <v>0.01325</v>
      </c>
      <c r="V23" s="82" t="n">
        <f aca="false">IF($B23&gt;20,IF('EIOPA RFR Q1 2017'!V28*(0.01+VLOOKUP($B$27,Int_Rate_Param,2,0))&lt;0.01+'EIOPA RFR Q1 2017'!V28,0.01+'EIOPA RFR Q1 2017'!V28,'EIOPA RFR Q1 2017'!V28*(0.01+VLOOKUP($B$27,Int_Rate_Param,2,0))),IF('EIOPA RFR Q1 2017'!V28*(0.01+VLOOKUP($B23,Int_Rate_Param,2,0))&lt;0.01+'EIOPA RFR Q1 2017'!V28,0.01+'EIOPA RFR Q1 2017'!V28,'EIOPA RFR Q1 2017'!V28*(0.01+VLOOKUP($B23,Int_Rate_Param,2,0))))</f>
        <v>0.02116</v>
      </c>
      <c r="W23" s="82" t="n">
        <f aca="false">IF($B23&gt;20,IF('EIOPA RFR Q1 2017'!W28*(0.01+VLOOKUP($B$27,Int_Rate_Param,2,0))&lt;0.01+'EIOPA RFR Q1 2017'!W28,0.01+'EIOPA RFR Q1 2017'!W28,'EIOPA RFR Q1 2017'!W28*(0.01+VLOOKUP($B$27,Int_Rate_Param,2,0))),IF('EIOPA RFR Q1 2017'!W28*(0.01+VLOOKUP($B23,Int_Rate_Param,2,0))&lt;0.01+'EIOPA RFR Q1 2017'!W28,0.01+'EIOPA RFR Q1 2017'!W28,'EIOPA RFR Q1 2017'!W28*(0.01+VLOOKUP($B23,Int_Rate_Param,2,0))))</f>
        <v>0.02116</v>
      </c>
      <c r="X23" s="82" t="n">
        <f aca="false">IF($B23&gt;20,IF('EIOPA RFR Q1 2017'!X28*(0.01+VLOOKUP($B$27,Int_Rate_Param,2,0))&lt;0.01+'EIOPA RFR Q1 2017'!X28,0.01+'EIOPA RFR Q1 2017'!X28,'EIOPA RFR Q1 2017'!X28*(0.01+VLOOKUP($B$27,Int_Rate_Param,2,0))),IF('EIOPA RFR Q1 2017'!X28*(0.01+VLOOKUP($B23,Int_Rate_Param,2,0))&lt;0.01+'EIOPA RFR Q1 2017'!X28,0.01+'EIOPA RFR Q1 2017'!X28,'EIOPA RFR Q1 2017'!X28*(0.01+VLOOKUP($B23,Int_Rate_Param,2,0))))</f>
        <v>0.02116</v>
      </c>
      <c r="Y23" s="82" t="n">
        <f aca="false">IF($B23&gt;20,IF('EIOPA RFR Q1 2017'!Y28*(0.01+VLOOKUP($B$27,Int_Rate_Param,2,0))&lt;0.01+'EIOPA RFR Q1 2017'!Y28,0.01+'EIOPA RFR Q1 2017'!Y28,'EIOPA RFR Q1 2017'!Y28*(0.01+VLOOKUP($B$27,Int_Rate_Param,2,0))),IF('EIOPA RFR Q1 2017'!Y28*(0.01+VLOOKUP($B23,Int_Rate_Param,2,0))&lt;0.01+'EIOPA RFR Q1 2017'!Y28,0.01+'EIOPA RFR Q1 2017'!Y28,'EIOPA RFR Q1 2017'!Y28*(0.01+VLOOKUP($B23,Int_Rate_Param,2,0))))</f>
        <v>0.02116</v>
      </c>
      <c r="Z23" s="82" t="n">
        <f aca="false">IF($B23&gt;20,IF('EIOPA RFR Q1 2017'!Z28*(0.01+VLOOKUP($B$27,Int_Rate_Param,2,0))&lt;0.01+'EIOPA RFR Q1 2017'!Z28,0.01+'EIOPA RFR Q1 2017'!Z28,'EIOPA RFR Q1 2017'!Z28*(0.01+VLOOKUP($B$27,Int_Rate_Param,2,0))),IF('EIOPA RFR Q1 2017'!Z28*(0.01+VLOOKUP($B23,Int_Rate_Param,2,0))&lt;0.01+'EIOPA RFR Q1 2017'!Z28,0.01+'EIOPA RFR Q1 2017'!Z28,'EIOPA RFR Q1 2017'!Z28*(0.01+VLOOKUP($B23,Int_Rate_Param,2,0))))</f>
        <v>0.03259</v>
      </c>
      <c r="AA23" s="82" t="n">
        <f aca="false">IF($B23&gt;20,IF('EIOPA RFR Q1 2017'!AA28*(0.01+VLOOKUP($B$27,Int_Rate_Param,2,0))&lt;0.01+'EIOPA RFR Q1 2017'!AA28,0.01+'EIOPA RFR Q1 2017'!AA28,'EIOPA RFR Q1 2017'!AA28*(0.01+VLOOKUP($B$27,Int_Rate_Param,2,0))),IF('EIOPA RFR Q1 2017'!AA28*(0.01+VLOOKUP($B23,Int_Rate_Param,2,0))&lt;0.01+'EIOPA RFR Q1 2017'!AA28,0.01+'EIOPA RFR Q1 2017'!AA28,'EIOPA RFR Q1 2017'!AA28*(0.01+VLOOKUP($B23,Int_Rate_Param,2,0))))</f>
        <v>0.04752</v>
      </c>
      <c r="AB23" s="82" t="n">
        <f aca="false">IF($B23&gt;20,IF('EIOPA RFR Q1 2017'!AB28*(0.01+VLOOKUP($B$27,Int_Rate_Param,2,0))&lt;0.01+'EIOPA RFR Q1 2017'!AB28,0.01+'EIOPA RFR Q1 2017'!AB28,'EIOPA RFR Q1 2017'!AB28*(0.01+VLOOKUP($B$27,Int_Rate_Param,2,0))),IF('EIOPA RFR Q1 2017'!AB28*(0.01+VLOOKUP($B23,Int_Rate_Param,2,0))&lt;0.01+'EIOPA RFR Q1 2017'!AB28,0.01+'EIOPA RFR Q1 2017'!AB28,'EIOPA RFR Q1 2017'!AB28*(0.01+VLOOKUP($B23,Int_Rate_Param,2,0))))</f>
        <v>0.02116</v>
      </c>
      <c r="AC23" s="82" t="n">
        <f aca="false">IF($B23&gt;20,IF('EIOPA RFR Q1 2017'!AC28*(0.01+VLOOKUP($B$27,Int_Rate_Param,2,0))&lt;0.01+'EIOPA RFR Q1 2017'!AC28,0.01+'EIOPA RFR Q1 2017'!AC28,'EIOPA RFR Q1 2017'!AC28*(0.01+VLOOKUP($B$27,Int_Rate_Param,2,0))),IF('EIOPA RFR Q1 2017'!AC28*(0.01+VLOOKUP($B23,Int_Rate_Param,2,0))&lt;0.01+'EIOPA RFR Q1 2017'!AC28,0.01+'EIOPA RFR Q1 2017'!AC28,'EIOPA RFR Q1 2017'!AC28*(0.01+VLOOKUP($B23,Int_Rate_Param,2,0))))</f>
        <v>0.05278</v>
      </c>
      <c r="AD23" s="82" t="n">
        <f aca="false">IF($B23&gt;20,IF('EIOPA RFR Q1 2017'!AD28*(0.01+VLOOKUP($B$27,Int_Rate_Param,2,0))&lt;0.01+'EIOPA RFR Q1 2017'!AD28,0.01+'EIOPA RFR Q1 2017'!AD28,'EIOPA RFR Q1 2017'!AD28*(0.01+VLOOKUP($B$27,Int_Rate_Param,2,0))),IF('EIOPA RFR Q1 2017'!AD28*(0.01+VLOOKUP($B23,Int_Rate_Param,2,0))&lt;0.01+'EIOPA RFR Q1 2017'!AD28,0.01+'EIOPA RFR Q1 2017'!AD28,'EIOPA RFR Q1 2017'!AD28*(0.01+VLOOKUP($B23,Int_Rate_Param,2,0))))</f>
        <v>0.08096</v>
      </c>
      <c r="AE23" s="82" t="n">
        <f aca="false">IF($B23&gt;20,IF('EIOPA RFR Q1 2017'!AE28*(0.01+VLOOKUP($B$27,Int_Rate_Param,2,0))&lt;0.01+'EIOPA RFR Q1 2017'!AE28,0.01+'EIOPA RFR Q1 2017'!AE28,'EIOPA RFR Q1 2017'!AE28*(0.01+VLOOKUP($B$27,Int_Rate_Param,2,0))),IF('EIOPA RFR Q1 2017'!AE28*(0.01+VLOOKUP($B23,Int_Rate_Param,2,0))&lt;0.01+'EIOPA RFR Q1 2017'!AE28,0.01+'EIOPA RFR Q1 2017'!AE28,'EIOPA RFR Q1 2017'!AE28*(0.01+VLOOKUP($B23,Int_Rate_Param,2,0))))</f>
        <v>0.02116</v>
      </c>
      <c r="AF23" s="82" t="n">
        <f aca="false">IF($B23&gt;20,IF('EIOPA RFR Q1 2017'!AF28*(0.01+VLOOKUP($B$27,Int_Rate_Param,2,0))&lt;0.01+'EIOPA RFR Q1 2017'!AF28,0.01+'EIOPA RFR Q1 2017'!AF28,'EIOPA RFR Q1 2017'!AF28*(0.01+VLOOKUP($B$27,Int_Rate_Param,2,0))),IF('EIOPA RFR Q1 2017'!AF28*(0.01+VLOOKUP($B23,Int_Rate_Param,2,0))&lt;0.01+'EIOPA RFR Q1 2017'!AF28,0.01+'EIOPA RFR Q1 2017'!AF28,'EIOPA RFR Q1 2017'!AF28*(0.01+VLOOKUP($B23,Int_Rate_Param,2,0))))</f>
        <v>0.02116</v>
      </c>
      <c r="AG23" s="82" t="n">
        <f aca="false">IF($B23&gt;20,IF('EIOPA RFR Q1 2017'!AG28*(0.01+VLOOKUP($B$27,Int_Rate_Param,2,0))&lt;0.01+'EIOPA RFR Q1 2017'!AG28,0.01+'EIOPA RFR Q1 2017'!AG28,'EIOPA RFR Q1 2017'!AG28*(0.01+VLOOKUP($B$27,Int_Rate_Param,2,0))),IF('EIOPA RFR Q1 2017'!AG28*(0.01+VLOOKUP($B23,Int_Rate_Param,2,0))&lt;0.01+'EIOPA RFR Q1 2017'!AG28,0.01+'EIOPA RFR Q1 2017'!AG28,'EIOPA RFR Q1 2017'!AG28*(0.01+VLOOKUP($B23,Int_Rate_Param,2,0))))</f>
        <v>0.02116</v>
      </c>
      <c r="AH23" s="82" t="n">
        <f aca="false">IF($B23&gt;20,IF('EIOPA RFR Q1 2017'!AH28*(0.01+VLOOKUP($B$27,Int_Rate_Param,2,0))&lt;0.01+'EIOPA RFR Q1 2017'!AH28,0.01+'EIOPA RFR Q1 2017'!AH28,'EIOPA RFR Q1 2017'!AH28*(0.01+VLOOKUP($B$27,Int_Rate_Param,2,0))),IF('EIOPA RFR Q1 2017'!AH28*(0.01+VLOOKUP($B23,Int_Rate_Param,2,0))&lt;0.01+'EIOPA RFR Q1 2017'!AH28,0.01+'EIOPA RFR Q1 2017'!AH28,'EIOPA RFR Q1 2017'!AH28*(0.01+VLOOKUP($B23,Int_Rate_Param,2,0))))</f>
        <v>0.03004</v>
      </c>
      <c r="AI23" s="82" t="n">
        <f aca="false">IF($B23&gt;20,IF('EIOPA RFR Q1 2017'!AI28*(0.01+VLOOKUP($B$27,Int_Rate_Param,2,0))&lt;0.01+'EIOPA RFR Q1 2017'!AI28,0.01+'EIOPA RFR Q1 2017'!AI28,'EIOPA RFR Q1 2017'!AI28*(0.01+VLOOKUP($B$27,Int_Rate_Param,2,0))),IF('EIOPA RFR Q1 2017'!AI28*(0.01+VLOOKUP($B23,Int_Rate_Param,2,0))&lt;0.01+'EIOPA RFR Q1 2017'!AI28,0.01+'EIOPA RFR Q1 2017'!AI28,'EIOPA RFR Q1 2017'!AI28*(0.01+VLOOKUP($B23,Int_Rate_Param,2,0))))</f>
        <v>0.01325</v>
      </c>
      <c r="AJ23" s="82" t="n">
        <f aca="false">IF($B23&gt;20,IF('EIOPA RFR Q1 2017'!AJ28*(0.01+VLOOKUP($B$27,Int_Rate_Param,2,0))&lt;0.01+'EIOPA RFR Q1 2017'!AJ28,0.01+'EIOPA RFR Q1 2017'!AJ28,'EIOPA RFR Q1 2017'!AJ28*(0.01+VLOOKUP($B$27,Int_Rate_Param,2,0))),IF('EIOPA RFR Q1 2017'!AJ28*(0.01+VLOOKUP($B23,Int_Rate_Param,2,0))&lt;0.01+'EIOPA RFR Q1 2017'!AJ28,0.01+'EIOPA RFR Q1 2017'!AJ28,'EIOPA RFR Q1 2017'!AJ28*(0.01+VLOOKUP($B23,Int_Rate_Param,2,0))))</f>
        <v>0.02268</v>
      </c>
      <c r="AK23" s="82" t="n">
        <f aca="false">IF($B23&gt;20,IF('EIOPA RFR Q1 2017'!AK28*(0.01+VLOOKUP($B$27,Int_Rate_Param,2,0))&lt;0.01+'EIOPA RFR Q1 2017'!AK28,0.01+'EIOPA RFR Q1 2017'!AK28,'EIOPA RFR Q1 2017'!AK28*(0.01+VLOOKUP($B$27,Int_Rate_Param,2,0))),IF('EIOPA RFR Q1 2017'!AK28*(0.01+VLOOKUP($B23,Int_Rate_Param,2,0))&lt;0.01+'EIOPA RFR Q1 2017'!AK28,0.01+'EIOPA RFR Q1 2017'!AK28,'EIOPA RFR Q1 2017'!AK28*(0.01+VLOOKUP($B23,Int_Rate_Param,2,0))))</f>
        <v>0.04142</v>
      </c>
      <c r="AL23" s="82" t="n">
        <f aca="false">IF($B23&gt;20,IF('EIOPA RFR Q1 2017'!AL28*(0.01+VLOOKUP($B$27,Int_Rate_Param,2,0))&lt;0.01+'EIOPA RFR Q1 2017'!AL28,0.01+'EIOPA RFR Q1 2017'!AL28,'EIOPA RFR Q1 2017'!AL28*(0.01+VLOOKUP($B$27,Int_Rate_Param,2,0))),IF('EIOPA RFR Q1 2017'!AL28*(0.01+VLOOKUP($B23,Int_Rate_Param,2,0))&lt;0.01+'EIOPA RFR Q1 2017'!AL28,0.01+'EIOPA RFR Q1 2017'!AL28,'EIOPA RFR Q1 2017'!AL28*(0.01+VLOOKUP($B23,Int_Rate_Param,2,0))))</f>
        <v>0.0999</v>
      </c>
      <c r="AM23" s="82" t="n">
        <f aca="false">IF($B23&gt;20,IF('EIOPA RFR Q1 2017'!AM28*(0.01+VLOOKUP($B$27,Int_Rate_Param,2,0))&lt;0.01+'EIOPA RFR Q1 2017'!AM28,0.01+'EIOPA RFR Q1 2017'!AM28,'EIOPA RFR Q1 2017'!AM28*(0.01+VLOOKUP($B$27,Int_Rate_Param,2,0))),IF('EIOPA RFR Q1 2017'!AM28*(0.01+VLOOKUP($B23,Int_Rate_Param,2,0))&lt;0.01+'EIOPA RFR Q1 2017'!AM28,0.01+'EIOPA RFR Q1 2017'!AM28,'EIOPA RFR Q1 2017'!AM28*(0.01+VLOOKUP($B23,Int_Rate_Param,2,0))))</f>
        <v>0.03157</v>
      </c>
      <c r="AN23" s="82" t="n">
        <f aca="false">IF($B23&gt;20,IF('EIOPA RFR Q1 2017'!AN28*(0.01+VLOOKUP($B$27,Int_Rate_Param,2,0))&lt;0.01+'EIOPA RFR Q1 2017'!AN28,0.01+'EIOPA RFR Q1 2017'!AN28,'EIOPA RFR Q1 2017'!AN28*(0.01+VLOOKUP($B$27,Int_Rate_Param,2,0))),IF('EIOPA RFR Q1 2017'!AN28*(0.01+VLOOKUP($B23,Int_Rate_Param,2,0))&lt;0.01+'EIOPA RFR Q1 2017'!AN28,0.01+'EIOPA RFR Q1 2017'!AN28,'EIOPA RFR Q1 2017'!AN28*(0.01+VLOOKUP($B23,Int_Rate_Param,2,0))))</f>
        <v>0.05163</v>
      </c>
      <c r="AO23" s="82" t="n">
        <f aca="false">IF($B23&gt;20,IF('EIOPA RFR Q1 2017'!AO28*(0.01+VLOOKUP($B$27,Int_Rate_Param,2,0))&lt;0.01+'EIOPA RFR Q1 2017'!AO28,0.01+'EIOPA RFR Q1 2017'!AO28,'EIOPA RFR Q1 2017'!AO28*(0.01+VLOOKUP($B$27,Int_Rate_Param,2,0))),IF('EIOPA RFR Q1 2017'!AO28*(0.01+VLOOKUP($B23,Int_Rate_Param,2,0))&lt;0.01+'EIOPA RFR Q1 2017'!AO28,0.01+'EIOPA RFR Q1 2017'!AO28,'EIOPA RFR Q1 2017'!AO28*(0.01+VLOOKUP($B23,Int_Rate_Param,2,0))))</f>
        <v>0.054</v>
      </c>
      <c r="AP23" s="82" t="n">
        <f aca="false">IF($B23&gt;20,IF('EIOPA RFR Q1 2017'!AP28*(0.01+VLOOKUP($B$27,Int_Rate_Param,2,0))&lt;0.01+'EIOPA RFR Q1 2017'!AP28,0.01+'EIOPA RFR Q1 2017'!AP28,'EIOPA RFR Q1 2017'!AP28*(0.01+VLOOKUP($B$27,Int_Rate_Param,2,0))),IF('EIOPA RFR Q1 2017'!AP28*(0.01+VLOOKUP($B23,Int_Rate_Param,2,0))&lt;0.01+'EIOPA RFR Q1 2017'!AP28,0.01+'EIOPA RFR Q1 2017'!AP28,'EIOPA RFR Q1 2017'!AP28*(0.01+VLOOKUP($B23,Int_Rate_Param,2,0))))</f>
        <v>0.07233</v>
      </c>
      <c r="AQ23" s="82" t="n">
        <f aca="false">IF($B23&gt;20,IF('EIOPA RFR Q1 2017'!AQ28*(0.01+VLOOKUP($B$27,Int_Rate_Param,2,0))&lt;0.01+'EIOPA RFR Q1 2017'!AQ28,0.01+'EIOPA RFR Q1 2017'!AQ28,'EIOPA RFR Q1 2017'!AQ28*(0.01+VLOOKUP($B$27,Int_Rate_Param,2,0))),IF('EIOPA RFR Q1 2017'!AQ28*(0.01+VLOOKUP($B23,Int_Rate_Param,2,0))&lt;0.01+'EIOPA RFR Q1 2017'!AQ28,0.01+'EIOPA RFR Q1 2017'!AQ28,'EIOPA RFR Q1 2017'!AQ28*(0.01+VLOOKUP($B23,Int_Rate_Param,2,0))))</f>
        <v>0.03454</v>
      </c>
      <c r="AR23" s="82" t="n">
        <f aca="false">IF($B23&gt;20,IF('EIOPA RFR Q1 2017'!AR28*(0.01+VLOOKUP($B$27,Int_Rate_Param,2,0))&lt;0.01+'EIOPA RFR Q1 2017'!AR28,0.01+'EIOPA RFR Q1 2017'!AR28,'EIOPA RFR Q1 2017'!AR28*(0.01+VLOOKUP($B$27,Int_Rate_Param,2,0))),IF('EIOPA RFR Q1 2017'!AR28*(0.01+VLOOKUP($B23,Int_Rate_Param,2,0))&lt;0.01+'EIOPA RFR Q1 2017'!AR28,0.01+'EIOPA RFR Q1 2017'!AR28,'EIOPA RFR Q1 2017'!AR28*(0.01+VLOOKUP($B23,Int_Rate_Param,2,0))))</f>
        <v>0.07834</v>
      </c>
      <c r="AS23" s="82" t="n">
        <f aca="false">IF($B23&gt;20,IF('EIOPA RFR Q1 2017'!AS28*(0.01+VLOOKUP($B$27,Int_Rate_Param,2,0))&lt;0.01+'EIOPA RFR Q1 2017'!AS28,0.01+'EIOPA RFR Q1 2017'!AS28,'EIOPA RFR Q1 2017'!AS28*(0.01+VLOOKUP($B$27,Int_Rate_Param,2,0))),IF('EIOPA RFR Q1 2017'!AS28*(0.01+VLOOKUP($B23,Int_Rate_Param,2,0))&lt;0.01+'EIOPA RFR Q1 2017'!AS28,0.01+'EIOPA RFR Q1 2017'!AS28,'EIOPA RFR Q1 2017'!AS28*(0.01+VLOOKUP($B23,Int_Rate_Param,2,0))))</f>
        <v>0.01441</v>
      </c>
      <c r="AT23" s="82" t="n">
        <f aca="false">IF($B23&gt;20,IF('EIOPA RFR Q1 2017'!AT28*(0.01+VLOOKUP($B$27,Int_Rate_Param,2,0))&lt;0.01+'EIOPA RFR Q1 2017'!AT28,0.01+'EIOPA RFR Q1 2017'!AT28,'EIOPA RFR Q1 2017'!AT28*(0.01+VLOOKUP($B$27,Int_Rate_Param,2,0))),IF('EIOPA RFR Q1 2017'!AT28*(0.01+VLOOKUP($B23,Int_Rate_Param,2,0))&lt;0.01+'EIOPA RFR Q1 2017'!AT28,0.01+'EIOPA RFR Q1 2017'!AT28,'EIOPA RFR Q1 2017'!AT28*(0.01+VLOOKUP($B23,Int_Rate_Param,2,0))))</f>
        <v>0.05286</v>
      </c>
      <c r="AU23" s="82" t="n">
        <f aca="false">IF($B23&gt;20,IF('EIOPA RFR Q1 2017'!AU28*(0.01+VLOOKUP($B$27,Int_Rate_Param,2,0))&lt;0.01+'EIOPA RFR Q1 2017'!AU28,0.01+'EIOPA RFR Q1 2017'!AU28,'EIOPA RFR Q1 2017'!AU28*(0.01+VLOOKUP($B$27,Int_Rate_Param,2,0))),IF('EIOPA RFR Q1 2017'!AU28*(0.01+VLOOKUP($B23,Int_Rate_Param,2,0))&lt;0.01+'EIOPA RFR Q1 2017'!AU28,0.01+'EIOPA RFR Q1 2017'!AU28,'EIOPA RFR Q1 2017'!AU28*(0.01+VLOOKUP($B23,Int_Rate_Param,2,0))))</f>
        <v>0.08791</v>
      </c>
      <c r="AV23" s="82" t="n">
        <f aca="false">IF($B23&gt;20,IF('EIOPA RFR Q1 2017'!AV28*(0.01+VLOOKUP($B$27,Int_Rate_Param,2,0))&lt;0.01+'EIOPA RFR Q1 2017'!AV28,0.01+'EIOPA RFR Q1 2017'!AV28,'EIOPA RFR Q1 2017'!AV28*(0.01+VLOOKUP($B$27,Int_Rate_Param,2,0))),IF('EIOPA RFR Q1 2017'!AV28*(0.01+VLOOKUP($B23,Int_Rate_Param,2,0))&lt;0.01+'EIOPA RFR Q1 2017'!AV28,0.01+'EIOPA RFR Q1 2017'!AV28,'EIOPA RFR Q1 2017'!AV28*(0.01+VLOOKUP($B23,Int_Rate_Param,2,0))))</f>
        <v>0.04758</v>
      </c>
      <c r="AW23" s="82" t="n">
        <f aca="false">IF($B23&gt;20,IF('EIOPA RFR Q1 2017'!AW28*(0.01+VLOOKUP($B$27,Int_Rate_Param,2,0))&lt;0.01+'EIOPA RFR Q1 2017'!AW28,0.01+'EIOPA RFR Q1 2017'!AW28,'EIOPA RFR Q1 2017'!AW28*(0.01+VLOOKUP($B$27,Int_Rate_Param,2,0))),IF('EIOPA RFR Q1 2017'!AW28*(0.01+VLOOKUP($B23,Int_Rate_Param,2,0))&lt;0.01+'EIOPA RFR Q1 2017'!AW28,0.01+'EIOPA RFR Q1 2017'!AW28,'EIOPA RFR Q1 2017'!AW28*(0.01+VLOOKUP($B23,Int_Rate_Param,2,0))))</f>
        <v>0.03609</v>
      </c>
      <c r="AX23" s="82" t="n">
        <f aca="false">IF($B23&gt;20,IF('EIOPA RFR Q1 2017'!AX28*(0.01+VLOOKUP($B$27,Int_Rate_Param,2,0))&lt;0.01+'EIOPA RFR Q1 2017'!AX28,0.01+'EIOPA RFR Q1 2017'!AX28,'EIOPA RFR Q1 2017'!AX28*(0.01+VLOOKUP($B$27,Int_Rate_Param,2,0))),IF('EIOPA RFR Q1 2017'!AX28*(0.01+VLOOKUP($B23,Int_Rate_Param,2,0))&lt;0.01+'EIOPA RFR Q1 2017'!AX28,0.01+'EIOPA RFR Q1 2017'!AX28,'EIOPA RFR Q1 2017'!AX28*(0.01+VLOOKUP($B23,Int_Rate_Param,2,0))))</f>
        <v>0.09416</v>
      </c>
      <c r="AY23" s="82" t="n">
        <f aca="false">IF($B23&gt;20,IF('EIOPA RFR Q1 2017'!AY28*(0.01+VLOOKUP($B$27,Int_Rate_Param,2,0))&lt;0.01+'EIOPA RFR Q1 2017'!AY28,0.01+'EIOPA RFR Q1 2017'!AY28,'EIOPA RFR Q1 2017'!AY28*(0.01+VLOOKUP($B$27,Int_Rate_Param,2,0))),IF('EIOPA RFR Q1 2017'!AY28*(0.01+VLOOKUP($B23,Int_Rate_Param,2,0))&lt;0.01+'EIOPA RFR Q1 2017'!AY28,0.01+'EIOPA RFR Q1 2017'!AY28,'EIOPA RFR Q1 2017'!AY28*(0.01+VLOOKUP($B23,Int_Rate_Param,2,0))))</f>
        <v>0.02824</v>
      </c>
      <c r="AZ23" s="82" t="n">
        <f aca="false">IF($B23&gt;20,IF('EIOPA RFR Q1 2017'!AZ28*(0.01+VLOOKUP($B$27,Int_Rate_Param,2,0))&lt;0.01+'EIOPA RFR Q1 2017'!AZ28,0.01+'EIOPA RFR Q1 2017'!AZ28,'EIOPA RFR Q1 2017'!AZ28*(0.01+VLOOKUP($B$27,Int_Rate_Param,2,0))),IF('EIOPA RFR Q1 2017'!AZ28*(0.01+VLOOKUP($B23,Int_Rate_Param,2,0))&lt;0.01+'EIOPA RFR Q1 2017'!AZ28,0.01+'EIOPA RFR Q1 2017'!AZ28,'EIOPA RFR Q1 2017'!AZ28*(0.01+VLOOKUP($B23,Int_Rate_Param,2,0))))</f>
        <v>0.02608</v>
      </c>
      <c r="BA23" s="82" t="n">
        <f aca="false">IF($B23&gt;20,IF('EIOPA RFR Q1 2017'!BA28*(0.01+VLOOKUP($B$27,Int_Rate_Param,2,0))&lt;0.01+'EIOPA RFR Q1 2017'!BA28,0.01+'EIOPA RFR Q1 2017'!BA28,'EIOPA RFR Q1 2017'!BA28*(0.01+VLOOKUP($B$27,Int_Rate_Param,2,0))),IF('EIOPA RFR Q1 2017'!BA28*(0.01+VLOOKUP($B23,Int_Rate_Param,2,0))&lt;0.01+'EIOPA RFR Q1 2017'!BA28,0.01+'EIOPA RFR Q1 2017'!BA28,'EIOPA RFR Q1 2017'!BA28*(0.01+VLOOKUP($B23,Int_Rate_Param,2,0))))</f>
        <v>0.03836</v>
      </c>
      <c r="BB23" s="82" t="n">
        <f aca="false">IF($B23&gt;20,IF('EIOPA RFR Q1 2017'!BB28*(0.01+VLOOKUP($B$27,Int_Rate_Param,2,0))&lt;0.01+'EIOPA RFR Q1 2017'!BB28,0.01+'EIOPA RFR Q1 2017'!BB28,'EIOPA RFR Q1 2017'!BB28*(0.01+VLOOKUP($B$27,Int_Rate_Param,2,0))),IF('EIOPA RFR Q1 2017'!BB28*(0.01+VLOOKUP($B23,Int_Rate_Param,2,0))&lt;0.01+'EIOPA RFR Q1 2017'!BB28,0.01+'EIOPA RFR Q1 2017'!BB28,'EIOPA RFR Q1 2017'!BB28*(0.01+VLOOKUP($B23,Int_Rate_Param,2,0))))</f>
        <v>0.10627</v>
      </c>
      <c r="BC23" s="82" t="n">
        <f aca="false">IF($B23&gt;20,IF('EIOPA RFR Q1 2017'!BC28*(0.01+VLOOKUP($B$27,Int_Rate_Param,2,0))&lt;0.01+'EIOPA RFR Q1 2017'!BC28,0.01+'EIOPA RFR Q1 2017'!BC28,'EIOPA RFR Q1 2017'!BC28*(0.01+VLOOKUP($B$27,Int_Rate_Param,2,0))),IF('EIOPA RFR Q1 2017'!BC28*(0.01+VLOOKUP($B23,Int_Rate_Param,2,0))&lt;0.01+'EIOPA RFR Q1 2017'!BC28,0.01+'EIOPA RFR Q1 2017'!BC28,'EIOPA RFR Q1 2017'!BC28*(0.01+VLOOKUP($B23,Int_Rate_Param,2,0))))</f>
        <v>0.03461</v>
      </c>
    </row>
    <row r="24" customFormat="false" ht="15" hidden="false" customHeight="false" outlineLevel="0" collapsed="false">
      <c r="A24" s="0" t="n">
        <f aca="false">A23+1</f>
        <v>19</v>
      </c>
      <c r="B24" s="81" t="n">
        <v>17</v>
      </c>
      <c r="C24" s="82" t="n">
        <f aca="false">IF($B24&gt;20,IF('EIOPA RFR Q1 2017'!C29*(0.01+VLOOKUP($B$27,Int_Rate_Param,2,0))&lt;0.01+'EIOPA RFR Q1 2017'!C29,0.01+'EIOPA RFR Q1 2017'!C29,'EIOPA RFR Q1 2017'!C29*(0.01+VLOOKUP($B$27,Int_Rate_Param,2,0))),IF('EIOPA RFR Q1 2017'!C29*(0.01+VLOOKUP($B24,Int_Rate_Param,2,0))&lt;0.01+'EIOPA RFR Q1 2017'!C29,0.01+'EIOPA RFR Q1 2017'!C29,'EIOPA RFR Q1 2017'!C29*(0.01+VLOOKUP($B24,Int_Rate_Param,2,0))))</f>
        <v>0.02147</v>
      </c>
      <c r="D24" s="82" t="n">
        <f aca="false">IF($B24&gt;20,IF('EIOPA RFR Q1 2017'!D29*(0.01+VLOOKUP($B$27,Int_Rate_Param,2,0))&lt;0.01+'EIOPA RFR Q1 2017'!D29,0.01+'EIOPA RFR Q1 2017'!D29,'EIOPA RFR Q1 2017'!D29*(0.01+VLOOKUP($B$27,Int_Rate_Param,2,0))),IF('EIOPA RFR Q1 2017'!D29*(0.01+VLOOKUP($B24,Int_Rate_Param,2,0))&lt;0.01+'EIOPA RFR Q1 2017'!D29,0.01+'EIOPA RFR Q1 2017'!D29,'EIOPA RFR Q1 2017'!D29*(0.01+VLOOKUP($B24,Int_Rate_Param,2,0))))</f>
        <v>0.02147</v>
      </c>
      <c r="E24" s="82" t="n">
        <f aca="false">IF($B24&gt;20,IF('EIOPA RFR Q1 2017'!E29*(0.01+VLOOKUP($B$27,Int_Rate_Param,2,0))&lt;0.01+'EIOPA RFR Q1 2017'!E29,0.01+'EIOPA RFR Q1 2017'!E29,'EIOPA RFR Q1 2017'!E29*(0.01+VLOOKUP($B$27,Int_Rate_Param,2,0))),IF('EIOPA RFR Q1 2017'!E29*(0.01+VLOOKUP($B24,Int_Rate_Param,2,0))&lt;0.01+'EIOPA RFR Q1 2017'!E29,0.01+'EIOPA RFR Q1 2017'!E29,'EIOPA RFR Q1 2017'!E29*(0.01+VLOOKUP($B24,Int_Rate_Param,2,0))))</f>
        <v>0.02147</v>
      </c>
      <c r="F24" s="82" t="n">
        <f aca="false">IF($B24&gt;20,IF('EIOPA RFR Q1 2017'!F29*(0.01+VLOOKUP($B$27,Int_Rate_Param,2,0))&lt;0.01+'EIOPA RFR Q1 2017'!F29,0.01+'EIOPA RFR Q1 2017'!F29,'EIOPA RFR Q1 2017'!F29*(0.01+VLOOKUP($B$27,Int_Rate_Param,2,0))),IF('EIOPA RFR Q1 2017'!F29*(0.01+VLOOKUP($B24,Int_Rate_Param,2,0))&lt;0.01+'EIOPA RFR Q1 2017'!F29,0.01+'EIOPA RFR Q1 2017'!F29,'EIOPA RFR Q1 2017'!F29*(0.01+VLOOKUP($B24,Int_Rate_Param,2,0))))</f>
        <v>0.02095</v>
      </c>
      <c r="G24" s="82" t="n">
        <f aca="false">IF($B24&gt;20,IF('EIOPA RFR Q1 2017'!G29*(0.01+VLOOKUP($B$27,Int_Rate_Param,2,0))&lt;0.01+'EIOPA RFR Q1 2017'!G29,0.01+'EIOPA RFR Q1 2017'!G29,'EIOPA RFR Q1 2017'!G29*(0.01+VLOOKUP($B$27,Int_Rate_Param,2,0))),IF('EIOPA RFR Q1 2017'!G29*(0.01+VLOOKUP($B24,Int_Rate_Param,2,0))&lt;0.01+'EIOPA RFR Q1 2017'!G29,0.01+'EIOPA RFR Q1 2017'!G29,'EIOPA RFR Q1 2017'!G29*(0.01+VLOOKUP($B24,Int_Rate_Param,2,0))))</f>
        <v>0.04262</v>
      </c>
      <c r="H24" s="82" t="n">
        <f aca="false">IF($B24&gt;20,IF('EIOPA RFR Q1 2017'!H29*(0.01+VLOOKUP($B$27,Int_Rate_Param,2,0))&lt;0.01+'EIOPA RFR Q1 2017'!H29,0.01+'EIOPA RFR Q1 2017'!H29,'EIOPA RFR Q1 2017'!H29*(0.01+VLOOKUP($B$27,Int_Rate_Param,2,0))),IF('EIOPA RFR Q1 2017'!H29*(0.01+VLOOKUP($B24,Int_Rate_Param,2,0))&lt;0.01+'EIOPA RFR Q1 2017'!H29,0.01+'EIOPA RFR Q1 2017'!H29,'EIOPA RFR Q1 2017'!H29*(0.01+VLOOKUP($B24,Int_Rate_Param,2,0))))</f>
        <v>0.02147</v>
      </c>
      <c r="I24" s="82" t="n">
        <f aca="false">IF($B24&gt;20,IF('EIOPA RFR Q1 2017'!I29*(0.01+VLOOKUP($B$27,Int_Rate_Param,2,0))&lt;0.01+'EIOPA RFR Q1 2017'!I29,0.01+'EIOPA RFR Q1 2017'!I29,'EIOPA RFR Q1 2017'!I29*(0.01+VLOOKUP($B$27,Int_Rate_Param,2,0))),IF('EIOPA RFR Q1 2017'!I29*(0.01+VLOOKUP($B24,Int_Rate_Param,2,0))&lt;0.01+'EIOPA RFR Q1 2017'!I29,0.01+'EIOPA RFR Q1 2017'!I29,'EIOPA RFR Q1 2017'!I29*(0.01+VLOOKUP($B24,Int_Rate_Param,2,0))))</f>
        <v>0.02444</v>
      </c>
      <c r="J24" s="82" t="n">
        <f aca="false">IF($B24&gt;20,IF('EIOPA RFR Q1 2017'!J29*(0.01+VLOOKUP($B$27,Int_Rate_Param,2,0))&lt;0.01+'EIOPA RFR Q1 2017'!J29,0.01+'EIOPA RFR Q1 2017'!J29,'EIOPA RFR Q1 2017'!J29*(0.01+VLOOKUP($B$27,Int_Rate_Param,2,0))),IF('EIOPA RFR Q1 2017'!J29*(0.01+VLOOKUP($B24,Int_Rate_Param,2,0))&lt;0.01+'EIOPA RFR Q1 2017'!J29,0.01+'EIOPA RFR Q1 2017'!J29,'EIOPA RFR Q1 2017'!J29*(0.01+VLOOKUP($B24,Int_Rate_Param,2,0))))</f>
        <v>0.02136</v>
      </c>
      <c r="K24" s="82" t="n">
        <f aca="false">IF($B24&gt;20,IF('EIOPA RFR Q1 2017'!K29*(0.01+VLOOKUP($B$27,Int_Rate_Param,2,0))&lt;0.01+'EIOPA RFR Q1 2017'!K29,0.01+'EIOPA RFR Q1 2017'!K29,'EIOPA RFR Q1 2017'!K29*(0.01+VLOOKUP($B$27,Int_Rate_Param,2,0))),IF('EIOPA RFR Q1 2017'!K29*(0.01+VLOOKUP($B24,Int_Rate_Param,2,0))&lt;0.01+'EIOPA RFR Q1 2017'!K29,0.01+'EIOPA RFR Q1 2017'!K29,'EIOPA RFR Q1 2017'!K29*(0.01+VLOOKUP($B24,Int_Rate_Param,2,0))))</f>
        <v>0.02147</v>
      </c>
      <c r="L24" s="82" t="n">
        <f aca="false">IF($B24&gt;20,IF('EIOPA RFR Q1 2017'!L29*(0.01+VLOOKUP($B$27,Int_Rate_Param,2,0))&lt;0.01+'EIOPA RFR Q1 2017'!L29,0.01+'EIOPA RFR Q1 2017'!L29,'EIOPA RFR Q1 2017'!L29*(0.01+VLOOKUP($B$27,Int_Rate_Param,2,0))),IF('EIOPA RFR Q1 2017'!L29*(0.01+VLOOKUP($B24,Int_Rate_Param,2,0))&lt;0.01+'EIOPA RFR Q1 2017'!L29,0.01+'EIOPA RFR Q1 2017'!L29,'EIOPA RFR Q1 2017'!L29*(0.01+VLOOKUP($B24,Int_Rate_Param,2,0))))</f>
        <v>0.02147</v>
      </c>
      <c r="M24" s="82" t="n">
        <f aca="false">IF($B24&gt;20,IF('EIOPA RFR Q1 2017'!M29*(0.01+VLOOKUP($B$27,Int_Rate_Param,2,0))&lt;0.01+'EIOPA RFR Q1 2017'!M29,0.01+'EIOPA RFR Q1 2017'!M29,'EIOPA RFR Q1 2017'!M29*(0.01+VLOOKUP($B$27,Int_Rate_Param,2,0))),IF('EIOPA RFR Q1 2017'!M29*(0.01+VLOOKUP($B24,Int_Rate_Param,2,0))&lt;0.01+'EIOPA RFR Q1 2017'!M29,0.01+'EIOPA RFR Q1 2017'!M29,'EIOPA RFR Q1 2017'!M29*(0.01+VLOOKUP($B24,Int_Rate_Param,2,0))))</f>
        <v>0.02147</v>
      </c>
      <c r="N24" s="82" t="n">
        <f aca="false">IF($B24&gt;20,IF('EIOPA RFR Q1 2017'!N29*(0.01+VLOOKUP($B$27,Int_Rate_Param,2,0))&lt;0.01+'EIOPA RFR Q1 2017'!N29,0.01+'EIOPA RFR Q1 2017'!N29,'EIOPA RFR Q1 2017'!N29*(0.01+VLOOKUP($B$27,Int_Rate_Param,2,0))),IF('EIOPA RFR Q1 2017'!N29*(0.01+VLOOKUP($B24,Int_Rate_Param,2,0))&lt;0.01+'EIOPA RFR Q1 2017'!N29,0.01+'EIOPA RFR Q1 2017'!N29,'EIOPA RFR Q1 2017'!N29*(0.01+VLOOKUP($B24,Int_Rate_Param,2,0))))</f>
        <v>0.02147</v>
      </c>
      <c r="O24" s="82" t="n">
        <f aca="false">IF($B24&gt;20,IF('EIOPA RFR Q1 2017'!O29*(0.01+VLOOKUP($B$27,Int_Rate_Param,2,0))&lt;0.01+'EIOPA RFR Q1 2017'!O29,0.01+'EIOPA RFR Q1 2017'!O29,'EIOPA RFR Q1 2017'!O29*(0.01+VLOOKUP($B$27,Int_Rate_Param,2,0))),IF('EIOPA RFR Q1 2017'!O29*(0.01+VLOOKUP($B24,Int_Rate_Param,2,0))&lt;0.01+'EIOPA RFR Q1 2017'!O29,0.01+'EIOPA RFR Q1 2017'!O29,'EIOPA RFR Q1 2017'!O29*(0.01+VLOOKUP($B24,Int_Rate_Param,2,0))))</f>
        <v>0.02147</v>
      </c>
      <c r="P24" s="82" t="n">
        <f aca="false">IF($B24&gt;20,IF('EIOPA RFR Q1 2017'!P29*(0.01+VLOOKUP($B$27,Int_Rate_Param,2,0))&lt;0.01+'EIOPA RFR Q1 2017'!P29,0.01+'EIOPA RFR Q1 2017'!P29,'EIOPA RFR Q1 2017'!P29*(0.01+VLOOKUP($B$27,Int_Rate_Param,2,0))),IF('EIOPA RFR Q1 2017'!P29*(0.01+VLOOKUP($B24,Int_Rate_Param,2,0))&lt;0.01+'EIOPA RFR Q1 2017'!P29,0.01+'EIOPA RFR Q1 2017'!P29,'EIOPA RFR Q1 2017'!P29*(0.01+VLOOKUP($B24,Int_Rate_Param,2,0))))</f>
        <v>0.05026</v>
      </c>
      <c r="Q24" s="82" t="n">
        <f aca="false">IF($B24&gt;20,IF('EIOPA RFR Q1 2017'!Q29*(0.01+VLOOKUP($B$27,Int_Rate_Param,2,0))&lt;0.01+'EIOPA RFR Q1 2017'!Q29,0.01+'EIOPA RFR Q1 2017'!Q29,'EIOPA RFR Q1 2017'!Q29*(0.01+VLOOKUP($B$27,Int_Rate_Param,2,0))),IF('EIOPA RFR Q1 2017'!Q29*(0.01+VLOOKUP($B24,Int_Rate_Param,2,0))&lt;0.01+'EIOPA RFR Q1 2017'!Q29,0.01+'EIOPA RFR Q1 2017'!Q29,'EIOPA RFR Q1 2017'!Q29*(0.01+VLOOKUP($B24,Int_Rate_Param,2,0))))</f>
        <v>0.05675</v>
      </c>
      <c r="R24" s="82" t="n">
        <f aca="false">IF($B24&gt;20,IF('EIOPA RFR Q1 2017'!R29*(0.01+VLOOKUP($B$27,Int_Rate_Param,2,0))&lt;0.01+'EIOPA RFR Q1 2017'!R29,0.01+'EIOPA RFR Q1 2017'!R29,'EIOPA RFR Q1 2017'!R29*(0.01+VLOOKUP($B$27,Int_Rate_Param,2,0))),IF('EIOPA RFR Q1 2017'!R29*(0.01+VLOOKUP($B24,Int_Rate_Param,2,0))&lt;0.01+'EIOPA RFR Q1 2017'!R29,0.01+'EIOPA RFR Q1 2017'!R29,'EIOPA RFR Q1 2017'!R29*(0.01+VLOOKUP($B24,Int_Rate_Param,2,0))))</f>
        <v>0.02147</v>
      </c>
      <c r="S24" s="82" t="n">
        <f aca="false">IF($B24&gt;20,IF('EIOPA RFR Q1 2017'!S29*(0.01+VLOOKUP($B$27,Int_Rate_Param,2,0))&lt;0.01+'EIOPA RFR Q1 2017'!S29,0.01+'EIOPA RFR Q1 2017'!S29,'EIOPA RFR Q1 2017'!S29*(0.01+VLOOKUP($B$27,Int_Rate_Param,2,0))),IF('EIOPA RFR Q1 2017'!S29*(0.01+VLOOKUP($B24,Int_Rate_Param,2,0))&lt;0.01+'EIOPA RFR Q1 2017'!S29,0.01+'EIOPA RFR Q1 2017'!S29,'EIOPA RFR Q1 2017'!S29*(0.01+VLOOKUP($B24,Int_Rate_Param,2,0))))</f>
        <v>0.02147</v>
      </c>
      <c r="T24" s="82" t="n">
        <f aca="false">IF($B24&gt;20,IF('EIOPA RFR Q1 2017'!T29*(0.01+VLOOKUP($B$27,Int_Rate_Param,2,0))&lt;0.01+'EIOPA RFR Q1 2017'!T29,0.01+'EIOPA RFR Q1 2017'!T29,'EIOPA RFR Q1 2017'!T29*(0.01+VLOOKUP($B$27,Int_Rate_Param,2,0))),IF('EIOPA RFR Q1 2017'!T29*(0.01+VLOOKUP($B24,Int_Rate_Param,2,0))&lt;0.01+'EIOPA RFR Q1 2017'!T29,0.01+'EIOPA RFR Q1 2017'!T29,'EIOPA RFR Q1 2017'!T29*(0.01+VLOOKUP($B24,Int_Rate_Param,2,0))))</f>
        <v>0.02147</v>
      </c>
      <c r="U24" s="82" t="n">
        <f aca="false">IF($B24&gt;20,IF('EIOPA RFR Q1 2017'!U29*(0.01+VLOOKUP($B$27,Int_Rate_Param,2,0))&lt;0.01+'EIOPA RFR Q1 2017'!U29,0.01+'EIOPA RFR Q1 2017'!U29,'EIOPA RFR Q1 2017'!U29*(0.01+VLOOKUP($B$27,Int_Rate_Param,2,0))),IF('EIOPA RFR Q1 2017'!U29*(0.01+VLOOKUP($B24,Int_Rate_Param,2,0))&lt;0.01+'EIOPA RFR Q1 2017'!U29,0.01+'EIOPA RFR Q1 2017'!U29,'EIOPA RFR Q1 2017'!U29*(0.01+VLOOKUP($B24,Int_Rate_Param,2,0))))</f>
        <v>0.01357</v>
      </c>
      <c r="V24" s="82" t="n">
        <f aca="false">IF($B24&gt;20,IF('EIOPA RFR Q1 2017'!V29*(0.01+VLOOKUP($B$27,Int_Rate_Param,2,0))&lt;0.01+'EIOPA RFR Q1 2017'!V29,0.01+'EIOPA RFR Q1 2017'!V29,'EIOPA RFR Q1 2017'!V29*(0.01+VLOOKUP($B$27,Int_Rate_Param,2,0))),IF('EIOPA RFR Q1 2017'!V29*(0.01+VLOOKUP($B24,Int_Rate_Param,2,0))&lt;0.01+'EIOPA RFR Q1 2017'!V29,0.01+'EIOPA RFR Q1 2017'!V29,'EIOPA RFR Q1 2017'!V29*(0.01+VLOOKUP($B24,Int_Rate_Param,2,0))))</f>
        <v>0.02147</v>
      </c>
      <c r="W24" s="82" t="n">
        <f aca="false">IF($B24&gt;20,IF('EIOPA RFR Q1 2017'!W29*(0.01+VLOOKUP($B$27,Int_Rate_Param,2,0))&lt;0.01+'EIOPA RFR Q1 2017'!W29,0.01+'EIOPA RFR Q1 2017'!W29,'EIOPA RFR Q1 2017'!W29*(0.01+VLOOKUP($B$27,Int_Rate_Param,2,0))),IF('EIOPA RFR Q1 2017'!W29*(0.01+VLOOKUP($B24,Int_Rate_Param,2,0))&lt;0.01+'EIOPA RFR Q1 2017'!W29,0.01+'EIOPA RFR Q1 2017'!W29,'EIOPA RFR Q1 2017'!W29*(0.01+VLOOKUP($B24,Int_Rate_Param,2,0))))</f>
        <v>0.02147</v>
      </c>
      <c r="X24" s="82" t="n">
        <f aca="false">IF($B24&gt;20,IF('EIOPA RFR Q1 2017'!X29*(0.01+VLOOKUP($B$27,Int_Rate_Param,2,0))&lt;0.01+'EIOPA RFR Q1 2017'!X29,0.01+'EIOPA RFR Q1 2017'!X29,'EIOPA RFR Q1 2017'!X29*(0.01+VLOOKUP($B$27,Int_Rate_Param,2,0))),IF('EIOPA RFR Q1 2017'!X29*(0.01+VLOOKUP($B24,Int_Rate_Param,2,0))&lt;0.01+'EIOPA RFR Q1 2017'!X29,0.01+'EIOPA RFR Q1 2017'!X29,'EIOPA RFR Q1 2017'!X29*(0.01+VLOOKUP($B24,Int_Rate_Param,2,0))))</f>
        <v>0.02147</v>
      </c>
      <c r="Y24" s="82" t="n">
        <f aca="false">IF($B24&gt;20,IF('EIOPA RFR Q1 2017'!Y29*(0.01+VLOOKUP($B$27,Int_Rate_Param,2,0))&lt;0.01+'EIOPA RFR Q1 2017'!Y29,0.01+'EIOPA RFR Q1 2017'!Y29,'EIOPA RFR Q1 2017'!Y29*(0.01+VLOOKUP($B$27,Int_Rate_Param,2,0))),IF('EIOPA RFR Q1 2017'!Y29*(0.01+VLOOKUP($B24,Int_Rate_Param,2,0))&lt;0.01+'EIOPA RFR Q1 2017'!Y29,0.01+'EIOPA RFR Q1 2017'!Y29,'EIOPA RFR Q1 2017'!Y29*(0.01+VLOOKUP($B24,Int_Rate_Param,2,0))))</f>
        <v>0.02147</v>
      </c>
      <c r="Z24" s="82" t="n">
        <f aca="false">IF($B24&gt;20,IF('EIOPA RFR Q1 2017'!Z29*(0.01+VLOOKUP($B$27,Int_Rate_Param,2,0))&lt;0.01+'EIOPA RFR Q1 2017'!Z29,0.01+'EIOPA RFR Q1 2017'!Z29,'EIOPA RFR Q1 2017'!Z29*(0.01+VLOOKUP($B$27,Int_Rate_Param,2,0))),IF('EIOPA RFR Q1 2017'!Z29*(0.01+VLOOKUP($B24,Int_Rate_Param,2,0))&lt;0.01+'EIOPA RFR Q1 2017'!Z29,0.01+'EIOPA RFR Q1 2017'!Z29,'EIOPA RFR Q1 2017'!Z29*(0.01+VLOOKUP($B24,Int_Rate_Param,2,0))))</f>
        <v>0.03324</v>
      </c>
      <c r="AA24" s="82" t="n">
        <f aca="false">IF($B24&gt;20,IF('EIOPA RFR Q1 2017'!AA29*(0.01+VLOOKUP($B$27,Int_Rate_Param,2,0))&lt;0.01+'EIOPA RFR Q1 2017'!AA29,0.01+'EIOPA RFR Q1 2017'!AA29,'EIOPA RFR Q1 2017'!AA29*(0.01+VLOOKUP($B$27,Int_Rate_Param,2,0))),IF('EIOPA RFR Q1 2017'!AA29*(0.01+VLOOKUP($B24,Int_Rate_Param,2,0))&lt;0.01+'EIOPA RFR Q1 2017'!AA29,0.01+'EIOPA RFR Q1 2017'!AA29,'EIOPA RFR Q1 2017'!AA29*(0.01+VLOOKUP($B24,Int_Rate_Param,2,0))))</f>
        <v>0.04789</v>
      </c>
      <c r="AB24" s="82" t="n">
        <f aca="false">IF($B24&gt;20,IF('EIOPA RFR Q1 2017'!AB29*(0.01+VLOOKUP($B$27,Int_Rate_Param,2,0))&lt;0.01+'EIOPA RFR Q1 2017'!AB29,0.01+'EIOPA RFR Q1 2017'!AB29,'EIOPA RFR Q1 2017'!AB29*(0.01+VLOOKUP($B$27,Int_Rate_Param,2,0))),IF('EIOPA RFR Q1 2017'!AB29*(0.01+VLOOKUP($B24,Int_Rate_Param,2,0))&lt;0.01+'EIOPA RFR Q1 2017'!AB29,0.01+'EIOPA RFR Q1 2017'!AB29,'EIOPA RFR Q1 2017'!AB29*(0.01+VLOOKUP($B24,Int_Rate_Param,2,0))))</f>
        <v>0.02147</v>
      </c>
      <c r="AC24" s="82" t="n">
        <f aca="false">IF($B24&gt;20,IF('EIOPA RFR Q1 2017'!AC29*(0.01+VLOOKUP($B$27,Int_Rate_Param,2,0))&lt;0.01+'EIOPA RFR Q1 2017'!AC29,0.01+'EIOPA RFR Q1 2017'!AC29,'EIOPA RFR Q1 2017'!AC29*(0.01+VLOOKUP($B$27,Int_Rate_Param,2,0))),IF('EIOPA RFR Q1 2017'!AC29*(0.01+VLOOKUP($B24,Int_Rate_Param,2,0))&lt;0.01+'EIOPA RFR Q1 2017'!AC29,0.01+'EIOPA RFR Q1 2017'!AC29,'EIOPA RFR Q1 2017'!AC29*(0.01+VLOOKUP($B24,Int_Rate_Param,2,0))))</f>
        <v>0.05305</v>
      </c>
      <c r="AD24" s="82" t="n">
        <f aca="false">IF($B24&gt;20,IF('EIOPA RFR Q1 2017'!AD29*(0.01+VLOOKUP($B$27,Int_Rate_Param,2,0))&lt;0.01+'EIOPA RFR Q1 2017'!AD29,0.01+'EIOPA RFR Q1 2017'!AD29,'EIOPA RFR Q1 2017'!AD29*(0.01+VLOOKUP($B$27,Int_Rate_Param,2,0))),IF('EIOPA RFR Q1 2017'!AD29*(0.01+VLOOKUP($B24,Int_Rate_Param,2,0))&lt;0.01+'EIOPA RFR Q1 2017'!AD29,0.01+'EIOPA RFR Q1 2017'!AD29,'EIOPA RFR Q1 2017'!AD29*(0.01+VLOOKUP($B24,Int_Rate_Param,2,0))))</f>
        <v>0.08006</v>
      </c>
      <c r="AE24" s="82" t="n">
        <f aca="false">IF($B24&gt;20,IF('EIOPA RFR Q1 2017'!AE29*(0.01+VLOOKUP($B$27,Int_Rate_Param,2,0))&lt;0.01+'EIOPA RFR Q1 2017'!AE29,0.01+'EIOPA RFR Q1 2017'!AE29,'EIOPA RFR Q1 2017'!AE29*(0.01+VLOOKUP($B$27,Int_Rate_Param,2,0))),IF('EIOPA RFR Q1 2017'!AE29*(0.01+VLOOKUP($B24,Int_Rate_Param,2,0))&lt;0.01+'EIOPA RFR Q1 2017'!AE29,0.01+'EIOPA RFR Q1 2017'!AE29,'EIOPA RFR Q1 2017'!AE29*(0.01+VLOOKUP($B24,Int_Rate_Param,2,0))))</f>
        <v>0.02147</v>
      </c>
      <c r="AF24" s="82" t="n">
        <f aca="false">IF($B24&gt;20,IF('EIOPA RFR Q1 2017'!AF29*(0.01+VLOOKUP($B$27,Int_Rate_Param,2,0))&lt;0.01+'EIOPA RFR Q1 2017'!AF29,0.01+'EIOPA RFR Q1 2017'!AF29,'EIOPA RFR Q1 2017'!AF29*(0.01+VLOOKUP($B$27,Int_Rate_Param,2,0))),IF('EIOPA RFR Q1 2017'!AF29*(0.01+VLOOKUP($B24,Int_Rate_Param,2,0))&lt;0.01+'EIOPA RFR Q1 2017'!AF29,0.01+'EIOPA RFR Q1 2017'!AF29,'EIOPA RFR Q1 2017'!AF29*(0.01+VLOOKUP($B24,Int_Rate_Param,2,0))))</f>
        <v>0.02147</v>
      </c>
      <c r="AG24" s="82" t="n">
        <f aca="false">IF($B24&gt;20,IF('EIOPA RFR Q1 2017'!AG29*(0.01+VLOOKUP($B$27,Int_Rate_Param,2,0))&lt;0.01+'EIOPA RFR Q1 2017'!AG29,0.01+'EIOPA RFR Q1 2017'!AG29,'EIOPA RFR Q1 2017'!AG29*(0.01+VLOOKUP($B$27,Int_Rate_Param,2,0))),IF('EIOPA RFR Q1 2017'!AG29*(0.01+VLOOKUP($B24,Int_Rate_Param,2,0))&lt;0.01+'EIOPA RFR Q1 2017'!AG29,0.01+'EIOPA RFR Q1 2017'!AG29,'EIOPA RFR Q1 2017'!AG29*(0.01+VLOOKUP($B24,Int_Rate_Param,2,0))))</f>
        <v>0.02147</v>
      </c>
      <c r="AH24" s="82" t="n">
        <f aca="false">IF($B24&gt;20,IF('EIOPA RFR Q1 2017'!AH29*(0.01+VLOOKUP($B$27,Int_Rate_Param,2,0))&lt;0.01+'EIOPA RFR Q1 2017'!AH29,0.01+'EIOPA RFR Q1 2017'!AH29,'EIOPA RFR Q1 2017'!AH29*(0.01+VLOOKUP($B$27,Int_Rate_Param,2,0))),IF('EIOPA RFR Q1 2017'!AH29*(0.01+VLOOKUP($B24,Int_Rate_Param,2,0))&lt;0.01+'EIOPA RFR Q1 2017'!AH29,0.01+'EIOPA RFR Q1 2017'!AH29,'EIOPA RFR Q1 2017'!AH29*(0.01+VLOOKUP($B24,Int_Rate_Param,2,0))))</f>
        <v>0.03128</v>
      </c>
      <c r="AI24" s="82" t="n">
        <f aca="false">IF($B24&gt;20,IF('EIOPA RFR Q1 2017'!AI29*(0.01+VLOOKUP($B$27,Int_Rate_Param,2,0))&lt;0.01+'EIOPA RFR Q1 2017'!AI29,0.01+'EIOPA RFR Q1 2017'!AI29,'EIOPA RFR Q1 2017'!AI29*(0.01+VLOOKUP($B$27,Int_Rate_Param,2,0))),IF('EIOPA RFR Q1 2017'!AI29*(0.01+VLOOKUP($B24,Int_Rate_Param,2,0))&lt;0.01+'EIOPA RFR Q1 2017'!AI29,0.01+'EIOPA RFR Q1 2017'!AI29,'EIOPA RFR Q1 2017'!AI29*(0.01+VLOOKUP($B24,Int_Rate_Param,2,0))))</f>
        <v>0.01357</v>
      </c>
      <c r="AJ24" s="82" t="n">
        <f aca="false">IF($B24&gt;20,IF('EIOPA RFR Q1 2017'!AJ29*(0.01+VLOOKUP($B$27,Int_Rate_Param,2,0))&lt;0.01+'EIOPA RFR Q1 2017'!AJ29,0.01+'EIOPA RFR Q1 2017'!AJ29,'EIOPA RFR Q1 2017'!AJ29*(0.01+VLOOKUP($B$27,Int_Rate_Param,2,0))),IF('EIOPA RFR Q1 2017'!AJ29*(0.01+VLOOKUP($B24,Int_Rate_Param,2,0))&lt;0.01+'EIOPA RFR Q1 2017'!AJ29,0.01+'EIOPA RFR Q1 2017'!AJ29,'EIOPA RFR Q1 2017'!AJ29*(0.01+VLOOKUP($B24,Int_Rate_Param,2,0))))</f>
        <v>0.02283</v>
      </c>
      <c r="AK24" s="82" t="n">
        <f aca="false">IF($B24&gt;20,IF('EIOPA RFR Q1 2017'!AK29*(0.01+VLOOKUP($B$27,Int_Rate_Param,2,0))&lt;0.01+'EIOPA RFR Q1 2017'!AK29,0.01+'EIOPA RFR Q1 2017'!AK29,'EIOPA RFR Q1 2017'!AK29*(0.01+VLOOKUP($B$27,Int_Rate_Param,2,0))),IF('EIOPA RFR Q1 2017'!AK29*(0.01+VLOOKUP($B24,Int_Rate_Param,2,0))&lt;0.01+'EIOPA RFR Q1 2017'!AK29,0.01+'EIOPA RFR Q1 2017'!AK29,'EIOPA RFR Q1 2017'!AK29*(0.01+VLOOKUP($B24,Int_Rate_Param,2,0))))</f>
        <v>0.0417</v>
      </c>
      <c r="AL24" s="82" t="n">
        <f aca="false">IF($B24&gt;20,IF('EIOPA RFR Q1 2017'!AL29*(0.01+VLOOKUP($B$27,Int_Rate_Param,2,0))&lt;0.01+'EIOPA RFR Q1 2017'!AL29,0.01+'EIOPA RFR Q1 2017'!AL29,'EIOPA RFR Q1 2017'!AL29*(0.01+VLOOKUP($B$27,Int_Rate_Param,2,0))),IF('EIOPA RFR Q1 2017'!AL29*(0.01+VLOOKUP($B24,Int_Rate_Param,2,0))&lt;0.01+'EIOPA RFR Q1 2017'!AL29,0.01+'EIOPA RFR Q1 2017'!AL29,'EIOPA RFR Q1 2017'!AL29*(0.01+VLOOKUP($B24,Int_Rate_Param,2,0))))</f>
        <v>0.09895</v>
      </c>
      <c r="AM24" s="82" t="n">
        <f aca="false">IF($B24&gt;20,IF('EIOPA RFR Q1 2017'!AM29*(0.01+VLOOKUP($B$27,Int_Rate_Param,2,0))&lt;0.01+'EIOPA RFR Q1 2017'!AM29,0.01+'EIOPA RFR Q1 2017'!AM29,'EIOPA RFR Q1 2017'!AM29*(0.01+VLOOKUP($B$27,Int_Rate_Param,2,0))),IF('EIOPA RFR Q1 2017'!AM29*(0.01+VLOOKUP($B24,Int_Rate_Param,2,0))&lt;0.01+'EIOPA RFR Q1 2017'!AM29,0.01+'EIOPA RFR Q1 2017'!AM29,'EIOPA RFR Q1 2017'!AM29*(0.01+VLOOKUP($B24,Int_Rate_Param,2,0))))</f>
        <v>0.03202</v>
      </c>
      <c r="AN24" s="82" t="n">
        <f aca="false">IF($B24&gt;20,IF('EIOPA RFR Q1 2017'!AN29*(0.01+VLOOKUP($B$27,Int_Rate_Param,2,0))&lt;0.01+'EIOPA RFR Q1 2017'!AN29,0.01+'EIOPA RFR Q1 2017'!AN29,'EIOPA RFR Q1 2017'!AN29*(0.01+VLOOKUP($B$27,Int_Rate_Param,2,0))),IF('EIOPA RFR Q1 2017'!AN29*(0.01+VLOOKUP($B24,Int_Rate_Param,2,0))&lt;0.01+'EIOPA RFR Q1 2017'!AN29,0.01+'EIOPA RFR Q1 2017'!AN29,'EIOPA RFR Q1 2017'!AN29*(0.01+VLOOKUP($B24,Int_Rate_Param,2,0))))</f>
        <v>0.0518</v>
      </c>
      <c r="AO24" s="82" t="n">
        <f aca="false">IF($B24&gt;20,IF('EIOPA RFR Q1 2017'!AO29*(0.01+VLOOKUP($B$27,Int_Rate_Param,2,0))&lt;0.01+'EIOPA RFR Q1 2017'!AO29,0.01+'EIOPA RFR Q1 2017'!AO29,'EIOPA RFR Q1 2017'!AO29*(0.01+VLOOKUP($B$27,Int_Rate_Param,2,0))),IF('EIOPA RFR Q1 2017'!AO29*(0.01+VLOOKUP($B24,Int_Rate_Param,2,0))&lt;0.01+'EIOPA RFR Q1 2017'!AO29,0.01+'EIOPA RFR Q1 2017'!AO29,'EIOPA RFR Q1 2017'!AO29*(0.01+VLOOKUP($B24,Int_Rate_Param,2,0))))</f>
        <v>0.0541</v>
      </c>
      <c r="AP24" s="82" t="n">
        <f aca="false">IF($B24&gt;20,IF('EIOPA RFR Q1 2017'!AP29*(0.01+VLOOKUP($B$27,Int_Rate_Param,2,0))&lt;0.01+'EIOPA RFR Q1 2017'!AP29,0.01+'EIOPA RFR Q1 2017'!AP29,'EIOPA RFR Q1 2017'!AP29*(0.01+VLOOKUP($B$27,Int_Rate_Param,2,0))),IF('EIOPA RFR Q1 2017'!AP29*(0.01+VLOOKUP($B24,Int_Rate_Param,2,0))&lt;0.01+'EIOPA RFR Q1 2017'!AP29,0.01+'EIOPA RFR Q1 2017'!AP29,'EIOPA RFR Q1 2017'!AP29*(0.01+VLOOKUP($B24,Int_Rate_Param,2,0))))</f>
        <v>0.07195</v>
      </c>
      <c r="AQ24" s="82" t="n">
        <f aca="false">IF($B24&gt;20,IF('EIOPA RFR Q1 2017'!AQ29*(0.01+VLOOKUP($B$27,Int_Rate_Param,2,0))&lt;0.01+'EIOPA RFR Q1 2017'!AQ29,0.01+'EIOPA RFR Q1 2017'!AQ29,'EIOPA RFR Q1 2017'!AQ29*(0.01+VLOOKUP($B$27,Int_Rate_Param,2,0))),IF('EIOPA RFR Q1 2017'!AQ29*(0.01+VLOOKUP($B24,Int_Rate_Param,2,0))&lt;0.01+'EIOPA RFR Q1 2017'!AQ29,0.01+'EIOPA RFR Q1 2017'!AQ29,'EIOPA RFR Q1 2017'!AQ29*(0.01+VLOOKUP($B24,Int_Rate_Param,2,0))))</f>
        <v>0.03496</v>
      </c>
      <c r="AR24" s="82" t="n">
        <f aca="false">IF($B24&gt;20,IF('EIOPA RFR Q1 2017'!AR29*(0.01+VLOOKUP($B$27,Int_Rate_Param,2,0))&lt;0.01+'EIOPA RFR Q1 2017'!AR29,0.01+'EIOPA RFR Q1 2017'!AR29,'EIOPA RFR Q1 2017'!AR29*(0.01+VLOOKUP($B$27,Int_Rate_Param,2,0))),IF('EIOPA RFR Q1 2017'!AR29*(0.01+VLOOKUP($B24,Int_Rate_Param,2,0))&lt;0.01+'EIOPA RFR Q1 2017'!AR29,0.01+'EIOPA RFR Q1 2017'!AR29,'EIOPA RFR Q1 2017'!AR29*(0.01+VLOOKUP($B24,Int_Rate_Param,2,0))))</f>
        <v>0.07808</v>
      </c>
      <c r="AS24" s="82" t="n">
        <f aca="false">IF($B24&gt;20,IF('EIOPA RFR Q1 2017'!AS29*(0.01+VLOOKUP($B$27,Int_Rate_Param,2,0))&lt;0.01+'EIOPA RFR Q1 2017'!AS29,0.01+'EIOPA RFR Q1 2017'!AS29,'EIOPA RFR Q1 2017'!AS29*(0.01+VLOOKUP($B$27,Int_Rate_Param,2,0))),IF('EIOPA RFR Q1 2017'!AS29*(0.01+VLOOKUP($B24,Int_Rate_Param,2,0))&lt;0.01+'EIOPA RFR Q1 2017'!AS29,0.01+'EIOPA RFR Q1 2017'!AS29,'EIOPA RFR Q1 2017'!AS29*(0.01+VLOOKUP($B24,Int_Rate_Param,2,0))))</f>
        <v>0.01485</v>
      </c>
      <c r="AT24" s="82" t="n">
        <f aca="false">IF($B24&gt;20,IF('EIOPA RFR Q1 2017'!AT29*(0.01+VLOOKUP($B$27,Int_Rate_Param,2,0))&lt;0.01+'EIOPA RFR Q1 2017'!AT29,0.01+'EIOPA RFR Q1 2017'!AT29,'EIOPA RFR Q1 2017'!AT29*(0.01+VLOOKUP($B$27,Int_Rate_Param,2,0))),IF('EIOPA RFR Q1 2017'!AT29*(0.01+VLOOKUP($B24,Int_Rate_Param,2,0))&lt;0.01+'EIOPA RFR Q1 2017'!AT29,0.01+'EIOPA RFR Q1 2017'!AT29,'EIOPA RFR Q1 2017'!AT29*(0.01+VLOOKUP($B24,Int_Rate_Param,2,0))))</f>
        <v>0.05311</v>
      </c>
      <c r="AU24" s="82" t="n">
        <f aca="false">IF($B24&gt;20,IF('EIOPA RFR Q1 2017'!AU29*(0.01+VLOOKUP($B$27,Int_Rate_Param,2,0))&lt;0.01+'EIOPA RFR Q1 2017'!AU29,0.01+'EIOPA RFR Q1 2017'!AU29,'EIOPA RFR Q1 2017'!AU29*(0.01+VLOOKUP($B$27,Int_Rate_Param,2,0))),IF('EIOPA RFR Q1 2017'!AU29*(0.01+VLOOKUP($B24,Int_Rate_Param,2,0))&lt;0.01+'EIOPA RFR Q1 2017'!AU29,0.01+'EIOPA RFR Q1 2017'!AU29,'EIOPA RFR Q1 2017'!AU29*(0.01+VLOOKUP($B24,Int_Rate_Param,2,0))))</f>
        <v>0.08847</v>
      </c>
      <c r="AV24" s="82" t="n">
        <f aca="false">IF($B24&gt;20,IF('EIOPA RFR Q1 2017'!AV29*(0.01+VLOOKUP($B$27,Int_Rate_Param,2,0))&lt;0.01+'EIOPA RFR Q1 2017'!AV29,0.01+'EIOPA RFR Q1 2017'!AV29,'EIOPA RFR Q1 2017'!AV29*(0.01+VLOOKUP($B$27,Int_Rate_Param,2,0))),IF('EIOPA RFR Q1 2017'!AV29*(0.01+VLOOKUP($B24,Int_Rate_Param,2,0))&lt;0.01+'EIOPA RFR Q1 2017'!AV29,0.01+'EIOPA RFR Q1 2017'!AV29,'EIOPA RFR Q1 2017'!AV29*(0.01+VLOOKUP($B24,Int_Rate_Param,2,0))))</f>
        <v>0.04817</v>
      </c>
      <c r="AW24" s="82" t="n">
        <f aca="false">IF($B24&gt;20,IF('EIOPA RFR Q1 2017'!AW29*(0.01+VLOOKUP($B$27,Int_Rate_Param,2,0))&lt;0.01+'EIOPA RFR Q1 2017'!AW29,0.01+'EIOPA RFR Q1 2017'!AW29,'EIOPA RFR Q1 2017'!AW29*(0.01+VLOOKUP($B$27,Int_Rate_Param,2,0))),IF('EIOPA RFR Q1 2017'!AW29*(0.01+VLOOKUP($B24,Int_Rate_Param,2,0))&lt;0.01+'EIOPA RFR Q1 2017'!AW29,0.01+'EIOPA RFR Q1 2017'!AW29,'EIOPA RFR Q1 2017'!AW29*(0.01+VLOOKUP($B24,Int_Rate_Param,2,0))))</f>
        <v>0.03626</v>
      </c>
      <c r="AX24" s="82" t="n">
        <f aca="false">IF($B24&gt;20,IF('EIOPA RFR Q1 2017'!AX29*(0.01+VLOOKUP($B$27,Int_Rate_Param,2,0))&lt;0.01+'EIOPA RFR Q1 2017'!AX29,0.01+'EIOPA RFR Q1 2017'!AX29,'EIOPA RFR Q1 2017'!AX29*(0.01+VLOOKUP($B$27,Int_Rate_Param,2,0))),IF('EIOPA RFR Q1 2017'!AX29*(0.01+VLOOKUP($B24,Int_Rate_Param,2,0))&lt;0.01+'EIOPA RFR Q1 2017'!AX29,0.01+'EIOPA RFR Q1 2017'!AX29,'EIOPA RFR Q1 2017'!AX29*(0.01+VLOOKUP($B24,Int_Rate_Param,2,0))))</f>
        <v>0.09383</v>
      </c>
      <c r="AY24" s="82" t="n">
        <f aca="false">IF($B24&gt;20,IF('EIOPA RFR Q1 2017'!AY29*(0.01+VLOOKUP($B$27,Int_Rate_Param,2,0))&lt;0.01+'EIOPA RFR Q1 2017'!AY29,0.01+'EIOPA RFR Q1 2017'!AY29,'EIOPA RFR Q1 2017'!AY29*(0.01+VLOOKUP($B$27,Int_Rate_Param,2,0))),IF('EIOPA RFR Q1 2017'!AY29*(0.01+VLOOKUP($B24,Int_Rate_Param,2,0))&lt;0.01+'EIOPA RFR Q1 2017'!AY29,0.01+'EIOPA RFR Q1 2017'!AY29,'EIOPA RFR Q1 2017'!AY29*(0.01+VLOOKUP($B24,Int_Rate_Param,2,0))))</f>
        <v>0.02817</v>
      </c>
      <c r="AZ24" s="82" t="n">
        <f aca="false">IF($B24&gt;20,IF('EIOPA RFR Q1 2017'!AZ29*(0.01+VLOOKUP($B$27,Int_Rate_Param,2,0))&lt;0.01+'EIOPA RFR Q1 2017'!AZ29,0.01+'EIOPA RFR Q1 2017'!AZ29,'EIOPA RFR Q1 2017'!AZ29*(0.01+VLOOKUP($B$27,Int_Rate_Param,2,0))),IF('EIOPA RFR Q1 2017'!AZ29*(0.01+VLOOKUP($B24,Int_Rate_Param,2,0))&lt;0.01+'EIOPA RFR Q1 2017'!AZ29,0.01+'EIOPA RFR Q1 2017'!AZ29,'EIOPA RFR Q1 2017'!AZ29*(0.01+VLOOKUP($B24,Int_Rate_Param,2,0))))</f>
        <v>0.02694</v>
      </c>
      <c r="BA24" s="82" t="n">
        <f aca="false">IF($B24&gt;20,IF('EIOPA RFR Q1 2017'!BA29*(0.01+VLOOKUP($B$27,Int_Rate_Param,2,0))&lt;0.01+'EIOPA RFR Q1 2017'!BA29,0.01+'EIOPA RFR Q1 2017'!BA29,'EIOPA RFR Q1 2017'!BA29*(0.01+VLOOKUP($B$27,Int_Rate_Param,2,0))),IF('EIOPA RFR Q1 2017'!BA29*(0.01+VLOOKUP($B24,Int_Rate_Param,2,0))&lt;0.01+'EIOPA RFR Q1 2017'!BA29,0.01+'EIOPA RFR Q1 2017'!BA29,'EIOPA RFR Q1 2017'!BA29*(0.01+VLOOKUP($B24,Int_Rate_Param,2,0))))</f>
        <v>0.03879</v>
      </c>
      <c r="BB24" s="82" t="n">
        <f aca="false">IF($B24&gt;20,IF('EIOPA RFR Q1 2017'!BB29*(0.01+VLOOKUP($B$27,Int_Rate_Param,2,0))&lt;0.01+'EIOPA RFR Q1 2017'!BB29,0.01+'EIOPA RFR Q1 2017'!BB29,'EIOPA RFR Q1 2017'!BB29*(0.01+VLOOKUP($B$27,Int_Rate_Param,2,0))),IF('EIOPA RFR Q1 2017'!BB29*(0.01+VLOOKUP($B24,Int_Rate_Param,2,0))&lt;0.01+'EIOPA RFR Q1 2017'!BB29,0.01+'EIOPA RFR Q1 2017'!BB29,'EIOPA RFR Q1 2017'!BB29*(0.01+VLOOKUP($B24,Int_Rate_Param,2,0))))</f>
        <v>0.10482</v>
      </c>
      <c r="BC24" s="82" t="n">
        <f aca="false">IF($B24&gt;20,IF('EIOPA RFR Q1 2017'!BC29*(0.01+VLOOKUP($B$27,Int_Rate_Param,2,0))&lt;0.01+'EIOPA RFR Q1 2017'!BC29,0.01+'EIOPA RFR Q1 2017'!BC29,'EIOPA RFR Q1 2017'!BC29*(0.01+VLOOKUP($B$27,Int_Rate_Param,2,0))),IF('EIOPA RFR Q1 2017'!BC29*(0.01+VLOOKUP($B24,Int_Rate_Param,2,0))&lt;0.01+'EIOPA RFR Q1 2017'!BC29,0.01+'EIOPA RFR Q1 2017'!BC29,'EIOPA RFR Q1 2017'!BC29*(0.01+VLOOKUP($B24,Int_Rate_Param,2,0))))</f>
        <v>0.03479</v>
      </c>
    </row>
    <row r="25" customFormat="false" ht="15" hidden="false" customHeight="false" outlineLevel="0" collapsed="false">
      <c r="A25" s="0" t="n">
        <f aca="false">A24+1</f>
        <v>20</v>
      </c>
      <c r="B25" s="81" t="n">
        <v>18</v>
      </c>
      <c r="C25" s="82" t="n">
        <f aca="false">IF($B25&gt;20,IF('EIOPA RFR Q1 2017'!C30*(0.01+VLOOKUP($B$27,Int_Rate_Param,2,0))&lt;0.01+'EIOPA RFR Q1 2017'!C30,0.01+'EIOPA RFR Q1 2017'!C30,'EIOPA RFR Q1 2017'!C30*(0.01+VLOOKUP($B$27,Int_Rate_Param,2,0))),IF('EIOPA RFR Q1 2017'!C30*(0.01+VLOOKUP($B25,Int_Rate_Param,2,0))&lt;0.01+'EIOPA RFR Q1 2017'!C30,0.01+'EIOPA RFR Q1 2017'!C30,'EIOPA RFR Q1 2017'!C30*(0.01+VLOOKUP($B25,Int_Rate_Param,2,0))))</f>
        <v>0.02177</v>
      </c>
      <c r="D25" s="82" t="n">
        <f aca="false">IF($B25&gt;20,IF('EIOPA RFR Q1 2017'!D30*(0.01+VLOOKUP($B$27,Int_Rate_Param,2,0))&lt;0.01+'EIOPA RFR Q1 2017'!D30,0.01+'EIOPA RFR Q1 2017'!D30,'EIOPA RFR Q1 2017'!D30*(0.01+VLOOKUP($B$27,Int_Rate_Param,2,0))),IF('EIOPA RFR Q1 2017'!D30*(0.01+VLOOKUP($B25,Int_Rate_Param,2,0))&lt;0.01+'EIOPA RFR Q1 2017'!D30,0.01+'EIOPA RFR Q1 2017'!D30,'EIOPA RFR Q1 2017'!D30*(0.01+VLOOKUP($B25,Int_Rate_Param,2,0))))</f>
        <v>0.02177</v>
      </c>
      <c r="E25" s="82" t="n">
        <f aca="false">IF($B25&gt;20,IF('EIOPA RFR Q1 2017'!E30*(0.01+VLOOKUP($B$27,Int_Rate_Param,2,0))&lt;0.01+'EIOPA RFR Q1 2017'!E30,0.01+'EIOPA RFR Q1 2017'!E30,'EIOPA RFR Q1 2017'!E30*(0.01+VLOOKUP($B$27,Int_Rate_Param,2,0))),IF('EIOPA RFR Q1 2017'!E30*(0.01+VLOOKUP($B25,Int_Rate_Param,2,0))&lt;0.01+'EIOPA RFR Q1 2017'!E30,0.01+'EIOPA RFR Q1 2017'!E30,'EIOPA RFR Q1 2017'!E30*(0.01+VLOOKUP($B25,Int_Rate_Param,2,0))))</f>
        <v>0.02177</v>
      </c>
      <c r="F25" s="82" t="n">
        <f aca="false">IF($B25&gt;20,IF('EIOPA RFR Q1 2017'!F30*(0.01+VLOOKUP($B$27,Int_Rate_Param,2,0))&lt;0.01+'EIOPA RFR Q1 2017'!F30,0.01+'EIOPA RFR Q1 2017'!F30,'EIOPA RFR Q1 2017'!F30*(0.01+VLOOKUP($B$27,Int_Rate_Param,2,0))),IF('EIOPA RFR Q1 2017'!F30*(0.01+VLOOKUP($B25,Int_Rate_Param,2,0))&lt;0.01+'EIOPA RFR Q1 2017'!F30,0.01+'EIOPA RFR Q1 2017'!F30,'EIOPA RFR Q1 2017'!F30*(0.01+VLOOKUP($B25,Int_Rate_Param,2,0))))</f>
        <v>0.02124</v>
      </c>
      <c r="G25" s="82" t="n">
        <f aca="false">IF($B25&gt;20,IF('EIOPA RFR Q1 2017'!G30*(0.01+VLOOKUP($B$27,Int_Rate_Param,2,0))&lt;0.01+'EIOPA RFR Q1 2017'!G30,0.01+'EIOPA RFR Q1 2017'!G30,'EIOPA RFR Q1 2017'!G30*(0.01+VLOOKUP($B$27,Int_Rate_Param,2,0))),IF('EIOPA RFR Q1 2017'!G30*(0.01+VLOOKUP($B25,Int_Rate_Param,2,0))&lt;0.01+'EIOPA RFR Q1 2017'!G30,0.01+'EIOPA RFR Q1 2017'!G30,'EIOPA RFR Q1 2017'!G30*(0.01+VLOOKUP($B25,Int_Rate_Param,2,0))))</f>
        <v>0.04298</v>
      </c>
      <c r="H25" s="82" t="n">
        <f aca="false">IF($B25&gt;20,IF('EIOPA RFR Q1 2017'!H30*(0.01+VLOOKUP($B$27,Int_Rate_Param,2,0))&lt;0.01+'EIOPA RFR Q1 2017'!H30,0.01+'EIOPA RFR Q1 2017'!H30,'EIOPA RFR Q1 2017'!H30*(0.01+VLOOKUP($B$27,Int_Rate_Param,2,0))),IF('EIOPA RFR Q1 2017'!H30*(0.01+VLOOKUP($B25,Int_Rate_Param,2,0))&lt;0.01+'EIOPA RFR Q1 2017'!H30,0.01+'EIOPA RFR Q1 2017'!H30,'EIOPA RFR Q1 2017'!H30*(0.01+VLOOKUP($B25,Int_Rate_Param,2,0))))</f>
        <v>0.02177</v>
      </c>
      <c r="I25" s="82" t="n">
        <f aca="false">IF($B25&gt;20,IF('EIOPA RFR Q1 2017'!I30*(0.01+VLOOKUP($B$27,Int_Rate_Param,2,0))&lt;0.01+'EIOPA RFR Q1 2017'!I30,0.01+'EIOPA RFR Q1 2017'!I30,'EIOPA RFR Q1 2017'!I30*(0.01+VLOOKUP($B$27,Int_Rate_Param,2,0))),IF('EIOPA RFR Q1 2017'!I30*(0.01+VLOOKUP($B25,Int_Rate_Param,2,0))&lt;0.01+'EIOPA RFR Q1 2017'!I30,0.01+'EIOPA RFR Q1 2017'!I30,'EIOPA RFR Q1 2017'!I30*(0.01+VLOOKUP($B25,Int_Rate_Param,2,0))))</f>
        <v>0.02517</v>
      </c>
      <c r="J25" s="82" t="n">
        <f aca="false">IF($B25&gt;20,IF('EIOPA RFR Q1 2017'!J30*(0.01+VLOOKUP($B$27,Int_Rate_Param,2,0))&lt;0.01+'EIOPA RFR Q1 2017'!J30,0.01+'EIOPA RFR Q1 2017'!J30,'EIOPA RFR Q1 2017'!J30*(0.01+VLOOKUP($B$27,Int_Rate_Param,2,0))),IF('EIOPA RFR Q1 2017'!J30*(0.01+VLOOKUP($B25,Int_Rate_Param,2,0))&lt;0.01+'EIOPA RFR Q1 2017'!J30,0.01+'EIOPA RFR Q1 2017'!J30,'EIOPA RFR Q1 2017'!J30*(0.01+VLOOKUP($B25,Int_Rate_Param,2,0))))</f>
        <v>0.02166</v>
      </c>
      <c r="K25" s="82" t="n">
        <f aca="false">IF($B25&gt;20,IF('EIOPA RFR Q1 2017'!K30*(0.01+VLOOKUP($B$27,Int_Rate_Param,2,0))&lt;0.01+'EIOPA RFR Q1 2017'!K30,0.01+'EIOPA RFR Q1 2017'!K30,'EIOPA RFR Q1 2017'!K30*(0.01+VLOOKUP($B$27,Int_Rate_Param,2,0))),IF('EIOPA RFR Q1 2017'!K30*(0.01+VLOOKUP($B25,Int_Rate_Param,2,0))&lt;0.01+'EIOPA RFR Q1 2017'!K30,0.01+'EIOPA RFR Q1 2017'!K30,'EIOPA RFR Q1 2017'!K30*(0.01+VLOOKUP($B25,Int_Rate_Param,2,0))))</f>
        <v>0.02177</v>
      </c>
      <c r="L25" s="82" t="n">
        <f aca="false">IF($B25&gt;20,IF('EIOPA RFR Q1 2017'!L30*(0.01+VLOOKUP($B$27,Int_Rate_Param,2,0))&lt;0.01+'EIOPA RFR Q1 2017'!L30,0.01+'EIOPA RFR Q1 2017'!L30,'EIOPA RFR Q1 2017'!L30*(0.01+VLOOKUP($B$27,Int_Rate_Param,2,0))),IF('EIOPA RFR Q1 2017'!L30*(0.01+VLOOKUP($B25,Int_Rate_Param,2,0))&lt;0.01+'EIOPA RFR Q1 2017'!L30,0.01+'EIOPA RFR Q1 2017'!L30,'EIOPA RFR Q1 2017'!L30*(0.01+VLOOKUP($B25,Int_Rate_Param,2,0))))</f>
        <v>0.02177</v>
      </c>
      <c r="M25" s="82" t="n">
        <f aca="false">IF($B25&gt;20,IF('EIOPA RFR Q1 2017'!M30*(0.01+VLOOKUP($B$27,Int_Rate_Param,2,0))&lt;0.01+'EIOPA RFR Q1 2017'!M30,0.01+'EIOPA RFR Q1 2017'!M30,'EIOPA RFR Q1 2017'!M30*(0.01+VLOOKUP($B$27,Int_Rate_Param,2,0))),IF('EIOPA RFR Q1 2017'!M30*(0.01+VLOOKUP($B25,Int_Rate_Param,2,0))&lt;0.01+'EIOPA RFR Q1 2017'!M30,0.01+'EIOPA RFR Q1 2017'!M30,'EIOPA RFR Q1 2017'!M30*(0.01+VLOOKUP($B25,Int_Rate_Param,2,0))))</f>
        <v>0.02177</v>
      </c>
      <c r="N25" s="82" t="n">
        <f aca="false">IF($B25&gt;20,IF('EIOPA RFR Q1 2017'!N30*(0.01+VLOOKUP($B$27,Int_Rate_Param,2,0))&lt;0.01+'EIOPA RFR Q1 2017'!N30,0.01+'EIOPA RFR Q1 2017'!N30,'EIOPA RFR Q1 2017'!N30*(0.01+VLOOKUP($B$27,Int_Rate_Param,2,0))),IF('EIOPA RFR Q1 2017'!N30*(0.01+VLOOKUP($B25,Int_Rate_Param,2,0))&lt;0.01+'EIOPA RFR Q1 2017'!N30,0.01+'EIOPA RFR Q1 2017'!N30,'EIOPA RFR Q1 2017'!N30*(0.01+VLOOKUP($B25,Int_Rate_Param,2,0))))</f>
        <v>0.02177</v>
      </c>
      <c r="O25" s="82" t="n">
        <f aca="false">IF($B25&gt;20,IF('EIOPA RFR Q1 2017'!O30*(0.01+VLOOKUP($B$27,Int_Rate_Param,2,0))&lt;0.01+'EIOPA RFR Q1 2017'!O30,0.01+'EIOPA RFR Q1 2017'!O30,'EIOPA RFR Q1 2017'!O30*(0.01+VLOOKUP($B$27,Int_Rate_Param,2,0))),IF('EIOPA RFR Q1 2017'!O30*(0.01+VLOOKUP($B25,Int_Rate_Param,2,0))&lt;0.01+'EIOPA RFR Q1 2017'!O30,0.01+'EIOPA RFR Q1 2017'!O30,'EIOPA RFR Q1 2017'!O30*(0.01+VLOOKUP($B25,Int_Rate_Param,2,0))))</f>
        <v>0.02177</v>
      </c>
      <c r="P25" s="82" t="n">
        <f aca="false">IF($B25&gt;20,IF('EIOPA RFR Q1 2017'!P30*(0.01+VLOOKUP($B$27,Int_Rate_Param,2,0))&lt;0.01+'EIOPA RFR Q1 2017'!P30,0.01+'EIOPA RFR Q1 2017'!P30,'EIOPA RFR Q1 2017'!P30*(0.01+VLOOKUP($B$27,Int_Rate_Param,2,0))),IF('EIOPA RFR Q1 2017'!P30*(0.01+VLOOKUP($B25,Int_Rate_Param,2,0))&lt;0.01+'EIOPA RFR Q1 2017'!P30,0.01+'EIOPA RFR Q1 2017'!P30,'EIOPA RFR Q1 2017'!P30*(0.01+VLOOKUP($B25,Int_Rate_Param,2,0))))</f>
        <v>0.05088</v>
      </c>
      <c r="Q25" s="82" t="n">
        <f aca="false">IF($B25&gt;20,IF('EIOPA RFR Q1 2017'!Q30*(0.01+VLOOKUP($B$27,Int_Rate_Param,2,0))&lt;0.01+'EIOPA RFR Q1 2017'!Q30,0.01+'EIOPA RFR Q1 2017'!Q30,'EIOPA RFR Q1 2017'!Q30*(0.01+VLOOKUP($B$27,Int_Rate_Param,2,0))),IF('EIOPA RFR Q1 2017'!Q30*(0.01+VLOOKUP($B25,Int_Rate_Param,2,0))&lt;0.01+'EIOPA RFR Q1 2017'!Q30,0.01+'EIOPA RFR Q1 2017'!Q30,'EIOPA RFR Q1 2017'!Q30*(0.01+VLOOKUP($B25,Int_Rate_Param,2,0))))</f>
        <v>0.05663</v>
      </c>
      <c r="R25" s="82" t="n">
        <f aca="false">IF($B25&gt;20,IF('EIOPA RFR Q1 2017'!R30*(0.01+VLOOKUP($B$27,Int_Rate_Param,2,0))&lt;0.01+'EIOPA RFR Q1 2017'!R30,0.01+'EIOPA RFR Q1 2017'!R30,'EIOPA RFR Q1 2017'!R30*(0.01+VLOOKUP($B$27,Int_Rate_Param,2,0))),IF('EIOPA RFR Q1 2017'!R30*(0.01+VLOOKUP($B25,Int_Rate_Param,2,0))&lt;0.01+'EIOPA RFR Q1 2017'!R30,0.01+'EIOPA RFR Q1 2017'!R30,'EIOPA RFR Q1 2017'!R30*(0.01+VLOOKUP($B25,Int_Rate_Param,2,0))))</f>
        <v>0.02177</v>
      </c>
      <c r="S25" s="82" t="n">
        <f aca="false">IF($B25&gt;20,IF('EIOPA RFR Q1 2017'!S30*(0.01+VLOOKUP($B$27,Int_Rate_Param,2,0))&lt;0.01+'EIOPA RFR Q1 2017'!S30,0.01+'EIOPA RFR Q1 2017'!S30,'EIOPA RFR Q1 2017'!S30*(0.01+VLOOKUP($B$27,Int_Rate_Param,2,0))),IF('EIOPA RFR Q1 2017'!S30*(0.01+VLOOKUP($B25,Int_Rate_Param,2,0))&lt;0.01+'EIOPA RFR Q1 2017'!S30,0.01+'EIOPA RFR Q1 2017'!S30,'EIOPA RFR Q1 2017'!S30*(0.01+VLOOKUP($B25,Int_Rate_Param,2,0))))</f>
        <v>0.02177</v>
      </c>
      <c r="T25" s="82" t="n">
        <f aca="false">IF($B25&gt;20,IF('EIOPA RFR Q1 2017'!T30*(0.01+VLOOKUP($B$27,Int_Rate_Param,2,0))&lt;0.01+'EIOPA RFR Q1 2017'!T30,0.01+'EIOPA RFR Q1 2017'!T30,'EIOPA RFR Q1 2017'!T30*(0.01+VLOOKUP($B$27,Int_Rate_Param,2,0))),IF('EIOPA RFR Q1 2017'!T30*(0.01+VLOOKUP($B25,Int_Rate_Param,2,0))&lt;0.01+'EIOPA RFR Q1 2017'!T30,0.01+'EIOPA RFR Q1 2017'!T30,'EIOPA RFR Q1 2017'!T30*(0.01+VLOOKUP($B25,Int_Rate_Param,2,0))))</f>
        <v>0.02177</v>
      </c>
      <c r="U25" s="82" t="n">
        <f aca="false">IF($B25&gt;20,IF('EIOPA RFR Q1 2017'!U30*(0.01+VLOOKUP($B$27,Int_Rate_Param,2,0))&lt;0.01+'EIOPA RFR Q1 2017'!U30,0.01+'EIOPA RFR Q1 2017'!U30,'EIOPA RFR Q1 2017'!U30*(0.01+VLOOKUP($B$27,Int_Rate_Param,2,0))),IF('EIOPA RFR Q1 2017'!U30*(0.01+VLOOKUP($B25,Int_Rate_Param,2,0))&lt;0.01+'EIOPA RFR Q1 2017'!U30,0.01+'EIOPA RFR Q1 2017'!U30,'EIOPA RFR Q1 2017'!U30*(0.01+VLOOKUP($B25,Int_Rate_Param,2,0))))</f>
        <v>0.01384</v>
      </c>
      <c r="V25" s="82" t="n">
        <f aca="false">IF($B25&gt;20,IF('EIOPA RFR Q1 2017'!V30*(0.01+VLOOKUP($B$27,Int_Rate_Param,2,0))&lt;0.01+'EIOPA RFR Q1 2017'!V30,0.01+'EIOPA RFR Q1 2017'!V30,'EIOPA RFR Q1 2017'!V30*(0.01+VLOOKUP($B$27,Int_Rate_Param,2,0))),IF('EIOPA RFR Q1 2017'!V30*(0.01+VLOOKUP($B25,Int_Rate_Param,2,0))&lt;0.01+'EIOPA RFR Q1 2017'!V30,0.01+'EIOPA RFR Q1 2017'!V30,'EIOPA RFR Q1 2017'!V30*(0.01+VLOOKUP($B25,Int_Rate_Param,2,0))))</f>
        <v>0.02177</v>
      </c>
      <c r="W25" s="82" t="n">
        <f aca="false">IF($B25&gt;20,IF('EIOPA RFR Q1 2017'!W30*(0.01+VLOOKUP($B$27,Int_Rate_Param,2,0))&lt;0.01+'EIOPA RFR Q1 2017'!W30,0.01+'EIOPA RFR Q1 2017'!W30,'EIOPA RFR Q1 2017'!W30*(0.01+VLOOKUP($B$27,Int_Rate_Param,2,0))),IF('EIOPA RFR Q1 2017'!W30*(0.01+VLOOKUP($B25,Int_Rate_Param,2,0))&lt;0.01+'EIOPA RFR Q1 2017'!W30,0.01+'EIOPA RFR Q1 2017'!W30,'EIOPA RFR Q1 2017'!W30*(0.01+VLOOKUP($B25,Int_Rate_Param,2,0))))</f>
        <v>0.02177</v>
      </c>
      <c r="X25" s="82" t="n">
        <f aca="false">IF($B25&gt;20,IF('EIOPA RFR Q1 2017'!X30*(0.01+VLOOKUP($B$27,Int_Rate_Param,2,0))&lt;0.01+'EIOPA RFR Q1 2017'!X30,0.01+'EIOPA RFR Q1 2017'!X30,'EIOPA RFR Q1 2017'!X30*(0.01+VLOOKUP($B$27,Int_Rate_Param,2,0))),IF('EIOPA RFR Q1 2017'!X30*(0.01+VLOOKUP($B25,Int_Rate_Param,2,0))&lt;0.01+'EIOPA RFR Q1 2017'!X30,0.01+'EIOPA RFR Q1 2017'!X30,'EIOPA RFR Q1 2017'!X30*(0.01+VLOOKUP($B25,Int_Rate_Param,2,0))))</f>
        <v>0.02177</v>
      </c>
      <c r="Y25" s="82" t="n">
        <f aca="false">IF($B25&gt;20,IF('EIOPA RFR Q1 2017'!Y30*(0.01+VLOOKUP($B$27,Int_Rate_Param,2,0))&lt;0.01+'EIOPA RFR Q1 2017'!Y30,0.01+'EIOPA RFR Q1 2017'!Y30,'EIOPA RFR Q1 2017'!Y30*(0.01+VLOOKUP($B$27,Int_Rate_Param,2,0))),IF('EIOPA RFR Q1 2017'!Y30*(0.01+VLOOKUP($B25,Int_Rate_Param,2,0))&lt;0.01+'EIOPA RFR Q1 2017'!Y30,0.01+'EIOPA RFR Q1 2017'!Y30,'EIOPA RFR Q1 2017'!Y30*(0.01+VLOOKUP($B25,Int_Rate_Param,2,0))))</f>
        <v>0.02177</v>
      </c>
      <c r="Z25" s="82" t="n">
        <f aca="false">IF($B25&gt;20,IF('EIOPA RFR Q1 2017'!Z30*(0.01+VLOOKUP($B$27,Int_Rate_Param,2,0))&lt;0.01+'EIOPA RFR Q1 2017'!Z30,0.01+'EIOPA RFR Q1 2017'!Z30,'EIOPA RFR Q1 2017'!Z30*(0.01+VLOOKUP($B$27,Int_Rate_Param,2,0))),IF('EIOPA RFR Q1 2017'!Z30*(0.01+VLOOKUP($B25,Int_Rate_Param,2,0))&lt;0.01+'EIOPA RFR Q1 2017'!Z30,0.01+'EIOPA RFR Q1 2017'!Z30,'EIOPA RFR Q1 2017'!Z30*(0.01+VLOOKUP($B25,Int_Rate_Param,2,0))))</f>
        <v>0.03386</v>
      </c>
      <c r="AA25" s="82" t="n">
        <f aca="false">IF($B25&gt;20,IF('EIOPA RFR Q1 2017'!AA30*(0.01+VLOOKUP($B$27,Int_Rate_Param,2,0))&lt;0.01+'EIOPA RFR Q1 2017'!AA30,0.01+'EIOPA RFR Q1 2017'!AA30,'EIOPA RFR Q1 2017'!AA30*(0.01+VLOOKUP($B$27,Int_Rate_Param,2,0))),IF('EIOPA RFR Q1 2017'!AA30*(0.01+VLOOKUP($B25,Int_Rate_Param,2,0))&lt;0.01+'EIOPA RFR Q1 2017'!AA30,0.01+'EIOPA RFR Q1 2017'!AA30,'EIOPA RFR Q1 2017'!AA30*(0.01+VLOOKUP($B25,Int_Rate_Param,2,0))))</f>
        <v>0.04821</v>
      </c>
      <c r="AB25" s="82" t="n">
        <f aca="false">IF($B25&gt;20,IF('EIOPA RFR Q1 2017'!AB30*(0.01+VLOOKUP($B$27,Int_Rate_Param,2,0))&lt;0.01+'EIOPA RFR Q1 2017'!AB30,0.01+'EIOPA RFR Q1 2017'!AB30,'EIOPA RFR Q1 2017'!AB30*(0.01+VLOOKUP($B$27,Int_Rate_Param,2,0))),IF('EIOPA RFR Q1 2017'!AB30*(0.01+VLOOKUP($B25,Int_Rate_Param,2,0))&lt;0.01+'EIOPA RFR Q1 2017'!AB30,0.01+'EIOPA RFR Q1 2017'!AB30,'EIOPA RFR Q1 2017'!AB30*(0.01+VLOOKUP($B25,Int_Rate_Param,2,0))))</f>
        <v>0.02177</v>
      </c>
      <c r="AC25" s="82" t="n">
        <f aca="false">IF($B25&gt;20,IF('EIOPA RFR Q1 2017'!AC30*(0.01+VLOOKUP($B$27,Int_Rate_Param,2,0))&lt;0.01+'EIOPA RFR Q1 2017'!AC30,0.01+'EIOPA RFR Q1 2017'!AC30,'EIOPA RFR Q1 2017'!AC30*(0.01+VLOOKUP($B$27,Int_Rate_Param,2,0))),IF('EIOPA RFR Q1 2017'!AC30*(0.01+VLOOKUP($B25,Int_Rate_Param,2,0))&lt;0.01+'EIOPA RFR Q1 2017'!AC30,0.01+'EIOPA RFR Q1 2017'!AC30,'EIOPA RFR Q1 2017'!AC30*(0.01+VLOOKUP($B25,Int_Rate_Param,2,0))))</f>
        <v>0.05327</v>
      </c>
      <c r="AD25" s="82" t="n">
        <f aca="false">IF($B25&gt;20,IF('EIOPA RFR Q1 2017'!AD30*(0.01+VLOOKUP($B$27,Int_Rate_Param,2,0))&lt;0.01+'EIOPA RFR Q1 2017'!AD30,0.01+'EIOPA RFR Q1 2017'!AD30,'EIOPA RFR Q1 2017'!AD30*(0.01+VLOOKUP($B$27,Int_Rate_Param,2,0))),IF('EIOPA RFR Q1 2017'!AD30*(0.01+VLOOKUP($B25,Int_Rate_Param,2,0))&lt;0.01+'EIOPA RFR Q1 2017'!AD30,0.01+'EIOPA RFR Q1 2017'!AD30,'EIOPA RFR Q1 2017'!AD30*(0.01+VLOOKUP($B25,Int_Rate_Param,2,0))))</f>
        <v>0.07918</v>
      </c>
      <c r="AE25" s="82" t="n">
        <f aca="false">IF($B25&gt;20,IF('EIOPA RFR Q1 2017'!AE30*(0.01+VLOOKUP($B$27,Int_Rate_Param,2,0))&lt;0.01+'EIOPA RFR Q1 2017'!AE30,0.01+'EIOPA RFR Q1 2017'!AE30,'EIOPA RFR Q1 2017'!AE30*(0.01+VLOOKUP($B$27,Int_Rate_Param,2,0))),IF('EIOPA RFR Q1 2017'!AE30*(0.01+VLOOKUP($B25,Int_Rate_Param,2,0))&lt;0.01+'EIOPA RFR Q1 2017'!AE30,0.01+'EIOPA RFR Q1 2017'!AE30,'EIOPA RFR Q1 2017'!AE30*(0.01+VLOOKUP($B25,Int_Rate_Param,2,0))))</f>
        <v>0.02177</v>
      </c>
      <c r="AF25" s="82" t="n">
        <f aca="false">IF($B25&gt;20,IF('EIOPA RFR Q1 2017'!AF30*(0.01+VLOOKUP($B$27,Int_Rate_Param,2,0))&lt;0.01+'EIOPA RFR Q1 2017'!AF30,0.01+'EIOPA RFR Q1 2017'!AF30,'EIOPA RFR Q1 2017'!AF30*(0.01+VLOOKUP($B$27,Int_Rate_Param,2,0))),IF('EIOPA RFR Q1 2017'!AF30*(0.01+VLOOKUP($B25,Int_Rate_Param,2,0))&lt;0.01+'EIOPA RFR Q1 2017'!AF30,0.01+'EIOPA RFR Q1 2017'!AF30,'EIOPA RFR Q1 2017'!AF30*(0.01+VLOOKUP($B25,Int_Rate_Param,2,0))))</f>
        <v>0.02177</v>
      </c>
      <c r="AG25" s="82" t="n">
        <f aca="false">IF($B25&gt;20,IF('EIOPA RFR Q1 2017'!AG30*(0.01+VLOOKUP($B$27,Int_Rate_Param,2,0))&lt;0.01+'EIOPA RFR Q1 2017'!AG30,0.01+'EIOPA RFR Q1 2017'!AG30,'EIOPA RFR Q1 2017'!AG30*(0.01+VLOOKUP($B$27,Int_Rate_Param,2,0))),IF('EIOPA RFR Q1 2017'!AG30*(0.01+VLOOKUP($B25,Int_Rate_Param,2,0))&lt;0.01+'EIOPA RFR Q1 2017'!AG30,0.01+'EIOPA RFR Q1 2017'!AG30,'EIOPA RFR Q1 2017'!AG30*(0.01+VLOOKUP($B25,Int_Rate_Param,2,0))))</f>
        <v>0.02177</v>
      </c>
      <c r="AH25" s="82" t="n">
        <f aca="false">IF($B25&gt;20,IF('EIOPA RFR Q1 2017'!AH30*(0.01+VLOOKUP($B$27,Int_Rate_Param,2,0))&lt;0.01+'EIOPA RFR Q1 2017'!AH30,0.01+'EIOPA RFR Q1 2017'!AH30,'EIOPA RFR Q1 2017'!AH30*(0.01+VLOOKUP($B$27,Int_Rate_Param,2,0))),IF('EIOPA RFR Q1 2017'!AH30*(0.01+VLOOKUP($B25,Int_Rate_Param,2,0))&lt;0.01+'EIOPA RFR Q1 2017'!AH30,0.01+'EIOPA RFR Q1 2017'!AH30,'EIOPA RFR Q1 2017'!AH30*(0.01+VLOOKUP($B25,Int_Rate_Param,2,0))))</f>
        <v>0.0324</v>
      </c>
      <c r="AI25" s="82" t="n">
        <f aca="false">IF($B25&gt;20,IF('EIOPA RFR Q1 2017'!AI30*(0.01+VLOOKUP($B$27,Int_Rate_Param,2,0))&lt;0.01+'EIOPA RFR Q1 2017'!AI30,0.01+'EIOPA RFR Q1 2017'!AI30,'EIOPA RFR Q1 2017'!AI30*(0.01+VLOOKUP($B$27,Int_Rate_Param,2,0))),IF('EIOPA RFR Q1 2017'!AI30*(0.01+VLOOKUP($B25,Int_Rate_Param,2,0))&lt;0.01+'EIOPA RFR Q1 2017'!AI30,0.01+'EIOPA RFR Q1 2017'!AI30,'EIOPA RFR Q1 2017'!AI30*(0.01+VLOOKUP($B25,Int_Rate_Param,2,0))))</f>
        <v>0.01384</v>
      </c>
      <c r="AJ25" s="82" t="n">
        <f aca="false">IF($B25&gt;20,IF('EIOPA RFR Q1 2017'!AJ30*(0.01+VLOOKUP($B$27,Int_Rate_Param,2,0))&lt;0.01+'EIOPA RFR Q1 2017'!AJ30,0.01+'EIOPA RFR Q1 2017'!AJ30,'EIOPA RFR Q1 2017'!AJ30*(0.01+VLOOKUP($B$27,Int_Rate_Param,2,0))),IF('EIOPA RFR Q1 2017'!AJ30*(0.01+VLOOKUP($B25,Int_Rate_Param,2,0))&lt;0.01+'EIOPA RFR Q1 2017'!AJ30,0.01+'EIOPA RFR Q1 2017'!AJ30,'EIOPA RFR Q1 2017'!AJ30*(0.01+VLOOKUP($B25,Int_Rate_Param,2,0))))</f>
        <v>0.02294</v>
      </c>
      <c r="AK25" s="82" t="n">
        <f aca="false">IF($B25&gt;20,IF('EIOPA RFR Q1 2017'!AK30*(0.01+VLOOKUP($B$27,Int_Rate_Param,2,0))&lt;0.01+'EIOPA RFR Q1 2017'!AK30,0.01+'EIOPA RFR Q1 2017'!AK30,'EIOPA RFR Q1 2017'!AK30*(0.01+VLOOKUP($B$27,Int_Rate_Param,2,0))),IF('EIOPA RFR Q1 2017'!AK30*(0.01+VLOOKUP($B25,Int_Rate_Param,2,0))&lt;0.01+'EIOPA RFR Q1 2017'!AK30,0.01+'EIOPA RFR Q1 2017'!AK30,'EIOPA RFR Q1 2017'!AK30*(0.01+VLOOKUP($B25,Int_Rate_Param,2,0))))</f>
        <v>0.04196</v>
      </c>
      <c r="AL25" s="82" t="n">
        <f aca="false">IF($B25&gt;20,IF('EIOPA RFR Q1 2017'!AL30*(0.01+VLOOKUP($B$27,Int_Rate_Param,2,0))&lt;0.01+'EIOPA RFR Q1 2017'!AL30,0.01+'EIOPA RFR Q1 2017'!AL30,'EIOPA RFR Q1 2017'!AL30*(0.01+VLOOKUP($B$27,Int_Rate_Param,2,0))),IF('EIOPA RFR Q1 2017'!AL30*(0.01+VLOOKUP($B25,Int_Rate_Param,2,0))&lt;0.01+'EIOPA RFR Q1 2017'!AL30,0.01+'EIOPA RFR Q1 2017'!AL30,'EIOPA RFR Q1 2017'!AL30*(0.01+VLOOKUP($B25,Int_Rate_Param,2,0))))</f>
        <v>0.09797</v>
      </c>
      <c r="AM25" s="82" t="n">
        <f aca="false">IF($B25&gt;20,IF('EIOPA RFR Q1 2017'!AM30*(0.01+VLOOKUP($B$27,Int_Rate_Param,2,0))&lt;0.01+'EIOPA RFR Q1 2017'!AM30,0.01+'EIOPA RFR Q1 2017'!AM30,'EIOPA RFR Q1 2017'!AM30*(0.01+VLOOKUP($B$27,Int_Rate_Param,2,0))),IF('EIOPA RFR Q1 2017'!AM30*(0.01+VLOOKUP($B25,Int_Rate_Param,2,0))&lt;0.01+'EIOPA RFR Q1 2017'!AM30,0.01+'EIOPA RFR Q1 2017'!AM30,'EIOPA RFR Q1 2017'!AM30*(0.01+VLOOKUP($B25,Int_Rate_Param,2,0))))</f>
        <v>0.03237</v>
      </c>
      <c r="AN25" s="82" t="n">
        <f aca="false">IF($B25&gt;20,IF('EIOPA RFR Q1 2017'!AN30*(0.01+VLOOKUP($B$27,Int_Rate_Param,2,0))&lt;0.01+'EIOPA RFR Q1 2017'!AN30,0.01+'EIOPA RFR Q1 2017'!AN30,'EIOPA RFR Q1 2017'!AN30*(0.01+VLOOKUP($B$27,Int_Rate_Param,2,0))),IF('EIOPA RFR Q1 2017'!AN30*(0.01+VLOOKUP($B25,Int_Rate_Param,2,0))&lt;0.01+'EIOPA RFR Q1 2017'!AN30,0.01+'EIOPA RFR Q1 2017'!AN30,'EIOPA RFR Q1 2017'!AN30*(0.01+VLOOKUP($B25,Int_Rate_Param,2,0))))</f>
        <v>0.05193</v>
      </c>
      <c r="AO25" s="82" t="n">
        <f aca="false">IF($B25&gt;20,IF('EIOPA RFR Q1 2017'!AO30*(0.01+VLOOKUP($B$27,Int_Rate_Param,2,0))&lt;0.01+'EIOPA RFR Q1 2017'!AO30,0.01+'EIOPA RFR Q1 2017'!AO30,'EIOPA RFR Q1 2017'!AO30*(0.01+VLOOKUP($B$27,Int_Rate_Param,2,0))),IF('EIOPA RFR Q1 2017'!AO30*(0.01+VLOOKUP($B25,Int_Rate_Param,2,0))&lt;0.01+'EIOPA RFR Q1 2017'!AO30,0.01+'EIOPA RFR Q1 2017'!AO30,'EIOPA RFR Q1 2017'!AO30*(0.01+VLOOKUP($B25,Int_Rate_Param,2,0))))</f>
        <v>0.05418</v>
      </c>
      <c r="AP25" s="82" t="n">
        <f aca="false">IF($B25&gt;20,IF('EIOPA RFR Q1 2017'!AP30*(0.01+VLOOKUP($B$27,Int_Rate_Param,2,0))&lt;0.01+'EIOPA RFR Q1 2017'!AP30,0.01+'EIOPA RFR Q1 2017'!AP30,'EIOPA RFR Q1 2017'!AP30*(0.01+VLOOKUP($B$27,Int_Rate_Param,2,0))),IF('EIOPA RFR Q1 2017'!AP30*(0.01+VLOOKUP($B25,Int_Rate_Param,2,0))&lt;0.01+'EIOPA RFR Q1 2017'!AP30,0.01+'EIOPA RFR Q1 2017'!AP30,'EIOPA RFR Q1 2017'!AP30*(0.01+VLOOKUP($B25,Int_Rate_Param,2,0))))</f>
        <v>0.07154</v>
      </c>
      <c r="AQ25" s="82" t="n">
        <f aca="false">IF($B25&gt;20,IF('EIOPA RFR Q1 2017'!AQ30*(0.01+VLOOKUP($B$27,Int_Rate_Param,2,0))&lt;0.01+'EIOPA RFR Q1 2017'!AQ30,0.01+'EIOPA RFR Q1 2017'!AQ30,'EIOPA RFR Q1 2017'!AQ30*(0.01+VLOOKUP($B$27,Int_Rate_Param,2,0))),IF('EIOPA RFR Q1 2017'!AQ30*(0.01+VLOOKUP($B25,Int_Rate_Param,2,0))&lt;0.01+'EIOPA RFR Q1 2017'!AQ30,0.01+'EIOPA RFR Q1 2017'!AQ30,'EIOPA RFR Q1 2017'!AQ30*(0.01+VLOOKUP($B25,Int_Rate_Param,2,0))))</f>
        <v>0.03539</v>
      </c>
      <c r="AR25" s="82" t="n">
        <f aca="false">IF($B25&gt;20,IF('EIOPA RFR Q1 2017'!AR30*(0.01+VLOOKUP($B$27,Int_Rate_Param,2,0))&lt;0.01+'EIOPA RFR Q1 2017'!AR30,0.01+'EIOPA RFR Q1 2017'!AR30,'EIOPA RFR Q1 2017'!AR30*(0.01+VLOOKUP($B$27,Int_Rate_Param,2,0))),IF('EIOPA RFR Q1 2017'!AR30*(0.01+VLOOKUP($B25,Int_Rate_Param,2,0))&lt;0.01+'EIOPA RFR Q1 2017'!AR30,0.01+'EIOPA RFR Q1 2017'!AR30,'EIOPA RFR Q1 2017'!AR30*(0.01+VLOOKUP($B25,Int_Rate_Param,2,0))))</f>
        <v>0.07778</v>
      </c>
      <c r="AS25" s="82" t="n">
        <f aca="false">IF($B25&gt;20,IF('EIOPA RFR Q1 2017'!AS30*(0.01+VLOOKUP($B$27,Int_Rate_Param,2,0))&lt;0.01+'EIOPA RFR Q1 2017'!AS30,0.01+'EIOPA RFR Q1 2017'!AS30,'EIOPA RFR Q1 2017'!AS30*(0.01+VLOOKUP($B$27,Int_Rate_Param,2,0))),IF('EIOPA RFR Q1 2017'!AS30*(0.01+VLOOKUP($B25,Int_Rate_Param,2,0))&lt;0.01+'EIOPA RFR Q1 2017'!AS30,0.01+'EIOPA RFR Q1 2017'!AS30,'EIOPA RFR Q1 2017'!AS30*(0.01+VLOOKUP($B25,Int_Rate_Param,2,0))))</f>
        <v>0.01526</v>
      </c>
      <c r="AT25" s="82" t="n">
        <f aca="false">IF($B25&gt;20,IF('EIOPA RFR Q1 2017'!AT30*(0.01+VLOOKUP($B$27,Int_Rate_Param,2,0))&lt;0.01+'EIOPA RFR Q1 2017'!AT30,0.01+'EIOPA RFR Q1 2017'!AT30,'EIOPA RFR Q1 2017'!AT30*(0.01+VLOOKUP($B$27,Int_Rate_Param,2,0))),IF('EIOPA RFR Q1 2017'!AT30*(0.01+VLOOKUP($B25,Int_Rate_Param,2,0))&lt;0.01+'EIOPA RFR Q1 2017'!AT30,0.01+'EIOPA RFR Q1 2017'!AT30,'EIOPA RFR Q1 2017'!AT30*(0.01+VLOOKUP($B25,Int_Rate_Param,2,0))))</f>
        <v>0.05327</v>
      </c>
      <c r="AU25" s="82" t="n">
        <f aca="false">IF($B25&gt;20,IF('EIOPA RFR Q1 2017'!AU30*(0.01+VLOOKUP($B$27,Int_Rate_Param,2,0))&lt;0.01+'EIOPA RFR Q1 2017'!AU30,0.01+'EIOPA RFR Q1 2017'!AU30,'EIOPA RFR Q1 2017'!AU30*(0.01+VLOOKUP($B$27,Int_Rate_Param,2,0))),IF('EIOPA RFR Q1 2017'!AU30*(0.01+VLOOKUP($B25,Int_Rate_Param,2,0))&lt;0.01+'EIOPA RFR Q1 2017'!AU30,0.01+'EIOPA RFR Q1 2017'!AU30,'EIOPA RFR Q1 2017'!AU30*(0.01+VLOOKUP($B25,Int_Rate_Param,2,0))))</f>
        <v>0.08891</v>
      </c>
      <c r="AV25" s="82" t="n">
        <f aca="false">IF($B25&gt;20,IF('EIOPA RFR Q1 2017'!AV30*(0.01+VLOOKUP($B$27,Int_Rate_Param,2,0))&lt;0.01+'EIOPA RFR Q1 2017'!AV30,0.01+'EIOPA RFR Q1 2017'!AV30,'EIOPA RFR Q1 2017'!AV30*(0.01+VLOOKUP($B$27,Int_Rate_Param,2,0))),IF('EIOPA RFR Q1 2017'!AV30*(0.01+VLOOKUP($B25,Int_Rate_Param,2,0))&lt;0.01+'EIOPA RFR Q1 2017'!AV30,0.01+'EIOPA RFR Q1 2017'!AV30,'EIOPA RFR Q1 2017'!AV30*(0.01+VLOOKUP($B25,Int_Rate_Param,2,0))))</f>
        <v>0.04871</v>
      </c>
      <c r="AW25" s="82" t="n">
        <f aca="false">IF($B25&gt;20,IF('EIOPA RFR Q1 2017'!AW30*(0.01+VLOOKUP($B$27,Int_Rate_Param,2,0))&lt;0.01+'EIOPA RFR Q1 2017'!AW30,0.01+'EIOPA RFR Q1 2017'!AW30,'EIOPA RFR Q1 2017'!AW30*(0.01+VLOOKUP($B$27,Int_Rate_Param,2,0))),IF('EIOPA RFR Q1 2017'!AW30*(0.01+VLOOKUP($B25,Int_Rate_Param,2,0))&lt;0.01+'EIOPA RFR Q1 2017'!AW30,0.01+'EIOPA RFR Q1 2017'!AW30,'EIOPA RFR Q1 2017'!AW30*(0.01+VLOOKUP($B25,Int_Rate_Param,2,0))))</f>
        <v>0.03643</v>
      </c>
      <c r="AX25" s="82" t="n">
        <f aca="false">IF($B25&gt;20,IF('EIOPA RFR Q1 2017'!AX30*(0.01+VLOOKUP($B$27,Int_Rate_Param,2,0))&lt;0.01+'EIOPA RFR Q1 2017'!AX30,0.01+'EIOPA RFR Q1 2017'!AX30,'EIOPA RFR Q1 2017'!AX30*(0.01+VLOOKUP($B$27,Int_Rate_Param,2,0))),IF('EIOPA RFR Q1 2017'!AX30*(0.01+VLOOKUP($B25,Int_Rate_Param,2,0))&lt;0.01+'EIOPA RFR Q1 2017'!AX30,0.01+'EIOPA RFR Q1 2017'!AX30,'EIOPA RFR Q1 2017'!AX30*(0.01+VLOOKUP($B25,Int_Rate_Param,2,0))))</f>
        <v>0.09337</v>
      </c>
      <c r="AY25" s="82" t="n">
        <f aca="false">IF($B25&gt;20,IF('EIOPA RFR Q1 2017'!AY30*(0.01+VLOOKUP($B$27,Int_Rate_Param,2,0))&lt;0.01+'EIOPA RFR Q1 2017'!AY30,0.01+'EIOPA RFR Q1 2017'!AY30,'EIOPA RFR Q1 2017'!AY30*(0.01+VLOOKUP($B$27,Int_Rate_Param,2,0))),IF('EIOPA RFR Q1 2017'!AY30*(0.01+VLOOKUP($B25,Int_Rate_Param,2,0))&lt;0.01+'EIOPA RFR Q1 2017'!AY30,0.01+'EIOPA RFR Q1 2017'!AY30,'EIOPA RFR Q1 2017'!AY30*(0.01+VLOOKUP($B25,Int_Rate_Param,2,0))))</f>
        <v>0.02815</v>
      </c>
      <c r="AZ25" s="82" t="n">
        <f aca="false">IF($B25&gt;20,IF('EIOPA RFR Q1 2017'!AZ30*(0.01+VLOOKUP($B$27,Int_Rate_Param,2,0))&lt;0.01+'EIOPA RFR Q1 2017'!AZ30,0.01+'EIOPA RFR Q1 2017'!AZ30,'EIOPA RFR Q1 2017'!AZ30*(0.01+VLOOKUP($B$27,Int_Rate_Param,2,0))),IF('EIOPA RFR Q1 2017'!AZ30*(0.01+VLOOKUP($B25,Int_Rate_Param,2,0))&lt;0.01+'EIOPA RFR Q1 2017'!AZ30,0.01+'EIOPA RFR Q1 2017'!AZ30,'EIOPA RFR Q1 2017'!AZ30*(0.01+VLOOKUP($B25,Int_Rate_Param,2,0))))</f>
        <v>0.02777</v>
      </c>
      <c r="BA25" s="82" t="n">
        <f aca="false">IF($B25&gt;20,IF('EIOPA RFR Q1 2017'!BA30*(0.01+VLOOKUP($B$27,Int_Rate_Param,2,0))&lt;0.01+'EIOPA RFR Q1 2017'!BA30,0.01+'EIOPA RFR Q1 2017'!BA30,'EIOPA RFR Q1 2017'!BA30*(0.01+VLOOKUP($B$27,Int_Rate_Param,2,0))),IF('EIOPA RFR Q1 2017'!BA30*(0.01+VLOOKUP($B25,Int_Rate_Param,2,0))&lt;0.01+'EIOPA RFR Q1 2017'!BA30,0.01+'EIOPA RFR Q1 2017'!BA30,'EIOPA RFR Q1 2017'!BA30*(0.01+VLOOKUP($B25,Int_Rate_Param,2,0))))</f>
        <v>0.0392</v>
      </c>
      <c r="BB25" s="82" t="n">
        <f aca="false">IF($B25&gt;20,IF('EIOPA RFR Q1 2017'!BB30*(0.01+VLOOKUP($B$27,Int_Rate_Param,2,0))&lt;0.01+'EIOPA RFR Q1 2017'!BB30,0.01+'EIOPA RFR Q1 2017'!BB30,'EIOPA RFR Q1 2017'!BB30*(0.01+VLOOKUP($B$27,Int_Rate_Param,2,0))),IF('EIOPA RFR Q1 2017'!BB30*(0.01+VLOOKUP($B25,Int_Rate_Param,2,0))&lt;0.01+'EIOPA RFR Q1 2017'!BB30,0.01+'EIOPA RFR Q1 2017'!BB30,'EIOPA RFR Q1 2017'!BB30*(0.01+VLOOKUP($B25,Int_Rate_Param,2,0))))</f>
        <v>0.10342</v>
      </c>
      <c r="BC25" s="82" t="n">
        <f aca="false">IF($B25&gt;20,IF('EIOPA RFR Q1 2017'!BC30*(0.01+VLOOKUP($B$27,Int_Rate_Param,2,0))&lt;0.01+'EIOPA RFR Q1 2017'!BC30,0.01+'EIOPA RFR Q1 2017'!BC30,'EIOPA RFR Q1 2017'!BC30*(0.01+VLOOKUP($B$27,Int_Rate_Param,2,0))),IF('EIOPA RFR Q1 2017'!BC30*(0.01+VLOOKUP($B25,Int_Rate_Param,2,0))&lt;0.01+'EIOPA RFR Q1 2017'!BC30,0.01+'EIOPA RFR Q1 2017'!BC30,'EIOPA RFR Q1 2017'!BC30*(0.01+VLOOKUP($B25,Int_Rate_Param,2,0))))</f>
        <v>0.03495</v>
      </c>
    </row>
    <row r="26" customFormat="false" ht="15" hidden="false" customHeight="false" outlineLevel="0" collapsed="false">
      <c r="A26" s="0" t="n">
        <f aca="false">A25+1</f>
        <v>21</v>
      </c>
      <c r="B26" s="81" t="n">
        <v>19</v>
      </c>
      <c r="C26" s="82" t="n">
        <f aca="false">IF($B26&gt;20,IF('EIOPA RFR Q1 2017'!C31*(0.01+VLOOKUP($B$27,Int_Rate_Param,2,0))&lt;0.01+'EIOPA RFR Q1 2017'!C31,0.01+'EIOPA RFR Q1 2017'!C31,'EIOPA RFR Q1 2017'!C31*(0.01+VLOOKUP($B$27,Int_Rate_Param,2,0))),IF('EIOPA RFR Q1 2017'!C31*(0.01+VLOOKUP($B26,Int_Rate_Param,2,0))&lt;0.01+'EIOPA RFR Q1 2017'!C31,0.01+'EIOPA RFR Q1 2017'!C31,'EIOPA RFR Q1 2017'!C31*(0.01+VLOOKUP($B26,Int_Rate_Param,2,0))))</f>
        <v>0.02211</v>
      </c>
      <c r="D26" s="82" t="n">
        <f aca="false">IF($B26&gt;20,IF('EIOPA RFR Q1 2017'!D31*(0.01+VLOOKUP($B$27,Int_Rate_Param,2,0))&lt;0.01+'EIOPA RFR Q1 2017'!D31,0.01+'EIOPA RFR Q1 2017'!D31,'EIOPA RFR Q1 2017'!D31*(0.01+VLOOKUP($B$27,Int_Rate_Param,2,0))),IF('EIOPA RFR Q1 2017'!D31*(0.01+VLOOKUP($B26,Int_Rate_Param,2,0))&lt;0.01+'EIOPA RFR Q1 2017'!D31,0.01+'EIOPA RFR Q1 2017'!D31,'EIOPA RFR Q1 2017'!D31*(0.01+VLOOKUP($B26,Int_Rate_Param,2,0))))</f>
        <v>0.02211</v>
      </c>
      <c r="E26" s="82" t="n">
        <f aca="false">IF($B26&gt;20,IF('EIOPA RFR Q1 2017'!E31*(0.01+VLOOKUP($B$27,Int_Rate_Param,2,0))&lt;0.01+'EIOPA RFR Q1 2017'!E31,0.01+'EIOPA RFR Q1 2017'!E31,'EIOPA RFR Q1 2017'!E31*(0.01+VLOOKUP($B$27,Int_Rate_Param,2,0))),IF('EIOPA RFR Q1 2017'!E31*(0.01+VLOOKUP($B26,Int_Rate_Param,2,0))&lt;0.01+'EIOPA RFR Q1 2017'!E31,0.01+'EIOPA RFR Q1 2017'!E31,'EIOPA RFR Q1 2017'!E31*(0.01+VLOOKUP($B26,Int_Rate_Param,2,0))))</f>
        <v>0.02211</v>
      </c>
      <c r="F26" s="82" t="n">
        <f aca="false">IF($B26&gt;20,IF('EIOPA RFR Q1 2017'!F31*(0.01+VLOOKUP($B$27,Int_Rate_Param,2,0))&lt;0.01+'EIOPA RFR Q1 2017'!F31,0.01+'EIOPA RFR Q1 2017'!F31,'EIOPA RFR Q1 2017'!F31*(0.01+VLOOKUP($B$27,Int_Rate_Param,2,0))),IF('EIOPA RFR Q1 2017'!F31*(0.01+VLOOKUP($B26,Int_Rate_Param,2,0))&lt;0.01+'EIOPA RFR Q1 2017'!F31,0.01+'EIOPA RFR Q1 2017'!F31,'EIOPA RFR Q1 2017'!F31*(0.01+VLOOKUP($B26,Int_Rate_Param,2,0))))</f>
        <v>0.02158</v>
      </c>
      <c r="G26" s="82" t="n">
        <f aca="false">IF($B26&gt;20,IF('EIOPA RFR Q1 2017'!G31*(0.01+VLOOKUP($B$27,Int_Rate_Param,2,0))&lt;0.01+'EIOPA RFR Q1 2017'!G31,0.01+'EIOPA RFR Q1 2017'!G31,'EIOPA RFR Q1 2017'!G31*(0.01+VLOOKUP($B$27,Int_Rate_Param,2,0))),IF('EIOPA RFR Q1 2017'!G31*(0.01+VLOOKUP($B26,Int_Rate_Param,2,0))&lt;0.01+'EIOPA RFR Q1 2017'!G31,0.01+'EIOPA RFR Q1 2017'!G31,'EIOPA RFR Q1 2017'!G31*(0.01+VLOOKUP($B26,Int_Rate_Param,2,0))))</f>
        <v>0.0433</v>
      </c>
      <c r="H26" s="82" t="n">
        <f aca="false">IF($B26&gt;20,IF('EIOPA RFR Q1 2017'!H31*(0.01+VLOOKUP($B$27,Int_Rate_Param,2,0))&lt;0.01+'EIOPA RFR Q1 2017'!H31,0.01+'EIOPA RFR Q1 2017'!H31,'EIOPA RFR Q1 2017'!H31*(0.01+VLOOKUP($B$27,Int_Rate_Param,2,0))),IF('EIOPA RFR Q1 2017'!H31*(0.01+VLOOKUP($B26,Int_Rate_Param,2,0))&lt;0.01+'EIOPA RFR Q1 2017'!H31,0.01+'EIOPA RFR Q1 2017'!H31,'EIOPA RFR Q1 2017'!H31*(0.01+VLOOKUP($B26,Int_Rate_Param,2,0))))</f>
        <v>0.02211</v>
      </c>
      <c r="I26" s="82" t="n">
        <f aca="false">IF($B26&gt;20,IF('EIOPA RFR Q1 2017'!I31*(0.01+VLOOKUP($B$27,Int_Rate_Param,2,0))&lt;0.01+'EIOPA RFR Q1 2017'!I31,0.01+'EIOPA RFR Q1 2017'!I31,'EIOPA RFR Q1 2017'!I31*(0.01+VLOOKUP($B$27,Int_Rate_Param,2,0))),IF('EIOPA RFR Q1 2017'!I31*(0.01+VLOOKUP($B26,Int_Rate_Param,2,0))&lt;0.01+'EIOPA RFR Q1 2017'!I31,0.01+'EIOPA RFR Q1 2017'!I31,'EIOPA RFR Q1 2017'!I31*(0.01+VLOOKUP($B26,Int_Rate_Param,2,0))))</f>
        <v>0.02592</v>
      </c>
      <c r="J26" s="82" t="n">
        <f aca="false">IF($B26&gt;20,IF('EIOPA RFR Q1 2017'!J31*(0.01+VLOOKUP($B$27,Int_Rate_Param,2,0))&lt;0.01+'EIOPA RFR Q1 2017'!J31,0.01+'EIOPA RFR Q1 2017'!J31,'EIOPA RFR Q1 2017'!J31*(0.01+VLOOKUP($B$27,Int_Rate_Param,2,0))),IF('EIOPA RFR Q1 2017'!J31*(0.01+VLOOKUP($B26,Int_Rate_Param,2,0))&lt;0.01+'EIOPA RFR Q1 2017'!J31,0.01+'EIOPA RFR Q1 2017'!J31,'EIOPA RFR Q1 2017'!J31*(0.01+VLOOKUP($B26,Int_Rate_Param,2,0))))</f>
        <v>0.022</v>
      </c>
      <c r="K26" s="82" t="n">
        <f aca="false">IF($B26&gt;20,IF('EIOPA RFR Q1 2017'!K31*(0.01+VLOOKUP($B$27,Int_Rate_Param,2,0))&lt;0.01+'EIOPA RFR Q1 2017'!K31,0.01+'EIOPA RFR Q1 2017'!K31,'EIOPA RFR Q1 2017'!K31*(0.01+VLOOKUP($B$27,Int_Rate_Param,2,0))),IF('EIOPA RFR Q1 2017'!K31*(0.01+VLOOKUP($B26,Int_Rate_Param,2,0))&lt;0.01+'EIOPA RFR Q1 2017'!K31,0.01+'EIOPA RFR Q1 2017'!K31,'EIOPA RFR Q1 2017'!K31*(0.01+VLOOKUP($B26,Int_Rate_Param,2,0))))</f>
        <v>0.02211</v>
      </c>
      <c r="L26" s="82" t="n">
        <f aca="false">IF($B26&gt;20,IF('EIOPA RFR Q1 2017'!L31*(0.01+VLOOKUP($B$27,Int_Rate_Param,2,0))&lt;0.01+'EIOPA RFR Q1 2017'!L31,0.01+'EIOPA RFR Q1 2017'!L31,'EIOPA RFR Q1 2017'!L31*(0.01+VLOOKUP($B$27,Int_Rate_Param,2,0))),IF('EIOPA RFR Q1 2017'!L31*(0.01+VLOOKUP($B26,Int_Rate_Param,2,0))&lt;0.01+'EIOPA RFR Q1 2017'!L31,0.01+'EIOPA RFR Q1 2017'!L31,'EIOPA RFR Q1 2017'!L31*(0.01+VLOOKUP($B26,Int_Rate_Param,2,0))))</f>
        <v>0.02211</v>
      </c>
      <c r="M26" s="82" t="n">
        <f aca="false">IF($B26&gt;20,IF('EIOPA RFR Q1 2017'!M31*(0.01+VLOOKUP($B$27,Int_Rate_Param,2,0))&lt;0.01+'EIOPA RFR Q1 2017'!M31,0.01+'EIOPA RFR Q1 2017'!M31,'EIOPA RFR Q1 2017'!M31*(0.01+VLOOKUP($B$27,Int_Rate_Param,2,0))),IF('EIOPA RFR Q1 2017'!M31*(0.01+VLOOKUP($B26,Int_Rate_Param,2,0))&lt;0.01+'EIOPA RFR Q1 2017'!M31,0.01+'EIOPA RFR Q1 2017'!M31,'EIOPA RFR Q1 2017'!M31*(0.01+VLOOKUP($B26,Int_Rate_Param,2,0))))</f>
        <v>0.02211</v>
      </c>
      <c r="N26" s="82" t="n">
        <f aca="false">IF($B26&gt;20,IF('EIOPA RFR Q1 2017'!N31*(0.01+VLOOKUP($B$27,Int_Rate_Param,2,0))&lt;0.01+'EIOPA RFR Q1 2017'!N31,0.01+'EIOPA RFR Q1 2017'!N31,'EIOPA RFR Q1 2017'!N31*(0.01+VLOOKUP($B$27,Int_Rate_Param,2,0))),IF('EIOPA RFR Q1 2017'!N31*(0.01+VLOOKUP($B26,Int_Rate_Param,2,0))&lt;0.01+'EIOPA RFR Q1 2017'!N31,0.01+'EIOPA RFR Q1 2017'!N31,'EIOPA RFR Q1 2017'!N31*(0.01+VLOOKUP($B26,Int_Rate_Param,2,0))))</f>
        <v>0.02211</v>
      </c>
      <c r="O26" s="82" t="n">
        <f aca="false">IF($B26&gt;20,IF('EIOPA RFR Q1 2017'!O31*(0.01+VLOOKUP($B$27,Int_Rate_Param,2,0))&lt;0.01+'EIOPA RFR Q1 2017'!O31,0.01+'EIOPA RFR Q1 2017'!O31,'EIOPA RFR Q1 2017'!O31*(0.01+VLOOKUP($B$27,Int_Rate_Param,2,0))),IF('EIOPA RFR Q1 2017'!O31*(0.01+VLOOKUP($B26,Int_Rate_Param,2,0))&lt;0.01+'EIOPA RFR Q1 2017'!O31,0.01+'EIOPA RFR Q1 2017'!O31,'EIOPA RFR Q1 2017'!O31*(0.01+VLOOKUP($B26,Int_Rate_Param,2,0))))</f>
        <v>0.02211</v>
      </c>
      <c r="P26" s="82" t="n">
        <f aca="false">IF($B26&gt;20,IF('EIOPA RFR Q1 2017'!P31*(0.01+VLOOKUP($B$27,Int_Rate_Param,2,0))&lt;0.01+'EIOPA RFR Q1 2017'!P31,0.01+'EIOPA RFR Q1 2017'!P31,'EIOPA RFR Q1 2017'!P31*(0.01+VLOOKUP($B$27,Int_Rate_Param,2,0))),IF('EIOPA RFR Q1 2017'!P31*(0.01+VLOOKUP($B26,Int_Rate_Param,2,0))&lt;0.01+'EIOPA RFR Q1 2017'!P31,0.01+'EIOPA RFR Q1 2017'!P31,'EIOPA RFR Q1 2017'!P31*(0.01+VLOOKUP($B26,Int_Rate_Param,2,0))))</f>
        <v>0.05138</v>
      </c>
      <c r="Q26" s="82" t="n">
        <f aca="false">IF($B26&gt;20,IF('EIOPA RFR Q1 2017'!Q31*(0.01+VLOOKUP($B$27,Int_Rate_Param,2,0))&lt;0.01+'EIOPA RFR Q1 2017'!Q31,0.01+'EIOPA RFR Q1 2017'!Q31,'EIOPA RFR Q1 2017'!Q31*(0.01+VLOOKUP($B$27,Int_Rate_Param,2,0))),IF('EIOPA RFR Q1 2017'!Q31*(0.01+VLOOKUP($B26,Int_Rate_Param,2,0))&lt;0.01+'EIOPA RFR Q1 2017'!Q31,0.01+'EIOPA RFR Q1 2017'!Q31,'EIOPA RFR Q1 2017'!Q31*(0.01+VLOOKUP($B26,Int_Rate_Param,2,0))))</f>
        <v>0.05652</v>
      </c>
      <c r="R26" s="82" t="n">
        <f aca="false">IF($B26&gt;20,IF('EIOPA RFR Q1 2017'!R31*(0.01+VLOOKUP($B$27,Int_Rate_Param,2,0))&lt;0.01+'EIOPA RFR Q1 2017'!R31,0.01+'EIOPA RFR Q1 2017'!R31,'EIOPA RFR Q1 2017'!R31*(0.01+VLOOKUP($B$27,Int_Rate_Param,2,0))),IF('EIOPA RFR Q1 2017'!R31*(0.01+VLOOKUP($B26,Int_Rate_Param,2,0))&lt;0.01+'EIOPA RFR Q1 2017'!R31,0.01+'EIOPA RFR Q1 2017'!R31,'EIOPA RFR Q1 2017'!R31*(0.01+VLOOKUP($B26,Int_Rate_Param,2,0))))</f>
        <v>0.02211</v>
      </c>
      <c r="S26" s="82" t="n">
        <f aca="false">IF($B26&gt;20,IF('EIOPA RFR Q1 2017'!S31*(0.01+VLOOKUP($B$27,Int_Rate_Param,2,0))&lt;0.01+'EIOPA RFR Q1 2017'!S31,0.01+'EIOPA RFR Q1 2017'!S31,'EIOPA RFR Q1 2017'!S31*(0.01+VLOOKUP($B$27,Int_Rate_Param,2,0))),IF('EIOPA RFR Q1 2017'!S31*(0.01+VLOOKUP($B26,Int_Rate_Param,2,0))&lt;0.01+'EIOPA RFR Q1 2017'!S31,0.01+'EIOPA RFR Q1 2017'!S31,'EIOPA RFR Q1 2017'!S31*(0.01+VLOOKUP($B26,Int_Rate_Param,2,0))))</f>
        <v>0.02211</v>
      </c>
      <c r="T26" s="82" t="n">
        <f aca="false">IF($B26&gt;20,IF('EIOPA RFR Q1 2017'!T31*(0.01+VLOOKUP($B$27,Int_Rate_Param,2,0))&lt;0.01+'EIOPA RFR Q1 2017'!T31,0.01+'EIOPA RFR Q1 2017'!T31,'EIOPA RFR Q1 2017'!T31*(0.01+VLOOKUP($B$27,Int_Rate_Param,2,0))),IF('EIOPA RFR Q1 2017'!T31*(0.01+VLOOKUP($B26,Int_Rate_Param,2,0))&lt;0.01+'EIOPA RFR Q1 2017'!T31,0.01+'EIOPA RFR Q1 2017'!T31,'EIOPA RFR Q1 2017'!T31*(0.01+VLOOKUP($B26,Int_Rate_Param,2,0))))</f>
        <v>0.02211</v>
      </c>
      <c r="U26" s="82" t="n">
        <f aca="false">IF($B26&gt;20,IF('EIOPA RFR Q1 2017'!U31*(0.01+VLOOKUP($B$27,Int_Rate_Param,2,0))&lt;0.01+'EIOPA RFR Q1 2017'!U31,0.01+'EIOPA RFR Q1 2017'!U31,'EIOPA RFR Q1 2017'!U31*(0.01+VLOOKUP($B$27,Int_Rate_Param,2,0))),IF('EIOPA RFR Q1 2017'!U31*(0.01+VLOOKUP($B26,Int_Rate_Param,2,0))&lt;0.01+'EIOPA RFR Q1 2017'!U31,0.01+'EIOPA RFR Q1 2017'!U31,'EIOPA RFR Q1 2017'!U31*(0.01+VLOOKUP($B26,Int_Rate_Param,2,0))))</f>
        <v>0.01406</v>
      </c>
      <c r="V26" s="82" t="n">
        <f aca="false">IF($B26&gt;20,IF('EIOPA RFR Q1 2017'!V31*(0.01+VLOOKUP($B$27,Int_Rate_Param,2,0))&lt;0.01+'EIOPA RFR Q1 2017'!V31,0.01+'EIOPA RFR Q1 2017'!V31,'EIOPA RFR Q1 2017'!V31*(0.01+VLOOKUP($B$27,Int_Rate_Param,2,0))),IF('EIOPA RFR Q1 2017'!V31*(0.01+VLOOKUP($B26,Int_Rate_Param,2,0))&lt;0.01+'EIOPA RFR Q1 2017'!V31,0.01+'EIOPA RFR Q1 2017'!V31,'EIOPA RFR Q1 2017'!V31*(0.01+VLOOKUP($B26,Int_Rate_Param,2,0))))</f>
        <v>0.02211</v>
      </c>
      <c r="W26" s="82" t="n">
        <f aca="false">IF($B26&gt;20,IF('EIOPA RFR Q1 2017'!W31*(0.01+VLOOKUP($B$27,Int_Rate_Param,2,0))&lt;0.01+'EIOPA RFR Q1 2017'!W31,0.01+'EIOPA RFR Q1 2017'!W31,'EIOPA RFR Q1 2017'!W31*(0.01+VLOOKUP($B$27,Int_Rate_Param,2,0))),IF('EIOPA RFR Q1 2017'!W31*(0.01+VLOOKUP($B26,Int_Rate_Param,2,0))&lt;0.01+'EIOPA RFR Q1 2017'!W31,0.01+'EIOPA RFR Q1 2017'!W31,'EIOPA RFR Q1 2017'!W31*(0.01+VLOOKUP($B26,Int_Rate_Param,2,0))))</f>
        <v>0.02211</v>
      </c>
      <c r="X26" s="82" t="n">
        <f aca="false">IF($B26&gt;20,IF('EIOPA RFR Q1 2017'!X31*(0.01+VLOOKUP($B$27,Int_Rate_Param,2,0))&lt;0.01+'EIOPA RFR Q1 2017'!X31,0.01+'EIOPA RFR Q1 2017'!X31,'EIOPA RFR Q1 2017'!X31*(0.01+VLOOKUP($B$27,Int_Rate_Param,2,0))),IF('EIOPA RFR Q1 2017'!X31*(0.01+VLOOKUP($B26,Int_Rate_Param,2,0))&lt;0.01+'EIOPA RFR Q1 2017'!X31,0.01+'EIOPA RFR Q1 2017'!X31,'EIOPA RFR Q1 2017'!X31*(0.01+VLOOKUP($B26,Int_Rate_Param,2,0))))</f>
        <v>0.02211</v>
      </c>
      <c r="Y26" s="82" t="n">
        <f aca="false">IF($B26&gt;20,IF('EIOPA RFR Q1 2017'!Y31*(0.01+VLOOKUP($B$27,Int_Rate_Param,2,0))&lt;0.01+'EIOPA RFR Q1 2017'!Y31,0.01+'EIOPA RFR Q1 2017'!Y31,'EIOPA RFR Q1 2017'!Y31*(0.01+VLOOKUP($B$27,Int_Rate_Param,2,0))),IF('EIOPA RFR Q1 2017'!Y31*(0.01+VLOOKUP($B26,Int_Rate_Param,2,0))&lt;0.01+'EIOPA RFR Q1 2017'!Y31,0.01+'EIOPA RFR Q1 2017'!Y31,'EIOPA RFR Q1 2017'!Y31*(0.01+VLOOKUP($B26,Int_Rate_Param,2,0))))</f>
        <v>0.02211</v>
      </c>
      <c r="Z26" s="82" t="n">
        <f aca="false">IF($B26&gt;20,IF('EIOPA RFR Q1 2017'!Z31*(0.01+VLOOKUP($B$27,Int_Rate_Param,2,0))&lt;0.01+'EIOPA RFR Q1 2017'!Z31,0.01+'EIOPA RFR Q1 2017'!Z31,'EIOPA RFR Q1 2017'!Z31*(0.01+VLOOKUP($B$27,Int_Rate_Param,2,0))),IF('EIOPA RFR Q1 2017'!Z31*(0.01+VLOOKUP($B26,Int_Rate_Param,2,0))&lt;0.01+'EIOPA RFR Q1 2017'!Z31,0.01+'EIOPA RFR Q1 2017'!Z31,'EIOPA RFR Q1 2017'!Z31*(0.01+VLOOKUP($B26,Int_Rate_Param,2,0))))</f>
        <v>0.03446</v>
      </c>
      <c r="AA26" s="82" t="n">
        <f aca="false">IF($B26&gt;20,IF('EIOPA RFR Q1 2017'!AA31*(0.01+VLOOKUP($B$27,Int_Rate_Param,2,0))&lt;0.01+'EIOPA RFR Q1 2017'!AA31,0.01+'EIOPA RFR Q1 2017'!AA31,'EIOPA RFR Q1 2017'!AA31*(0.01+VLOOKUP($B$27,Int_Rate_Param,2,0))),IF('EIOPA RFR Q1 2017'!AA31*(0.01+VLOOKUP($B26,Int_Rate_Param,2,0))&lt;0.01+'EIOPA RFR Q1 2017'!AA31,0.01+'EIOPA RFR Q1 2017'!AA31,'EIOPA RFR Q1 2017'!AA31*(0.01+VLOOKUP($B26,Int_Rate_Param,2,0))))</f>
        <v>0.0485</v>
      </c>
      <c r="AB26" s="82" t="n">
        <f aca="false">IF($B26&gt;20,IF('EIOPA RFR Q1 2017'!AB31*(0.01+VLOOKUP($B$27,Int_Rate_Param,2,0))&lt;0.01+'EIOPA RFR Q1 2017'!AB31,0.01+'EIOPA RFR Q1 2017'!AB31,'EIOPA RFR Q1 2017'!AB31*(0.01+VLOOKUP($B$27,Int_Rate_Param,2,0))),IF('EIOPA RFR Q1 2017'!AB31*(0.01+VLOOKUP($B26,Int_Rate_Param,2,0))&lt;0.01+'EIOPA RFR Q1 2017'!AB31,0.01+'EIOPA RFR Q1 2017'!AB31,'EIOPA RFR Q1 2017'!AB31*(0.01+VLOOKUP($B26,Int_Rate_Param,2,0))))</f>
        <v>0.02211</v>
      </c>
      <c r="AC26" s="82" t="n">
        <f aca="false">IF($B26&gt;20,IF('EIOPA RFR Q1 2017'!AC31*(0.01+VLOOKUP($B$27,Int_Rate_Param,2,0))&lt;0.01+'EIOPA RFR Q1 2017'!AC31,0.01+'EIOPA RFR Q1 2017'!AC31,'EIOPA RFR Q1 2017'!AC31*(0.01+VLOOKUP($B$27,Int_Rate_Param,2,0))),IF('EIOPA RFR Q1 2017'!AC31*(0.01+VLOOKUP($B26,Int_Rate_Param,2,0))&lt;0.01+'EIOPA RFR Q1 2017'!AC31,0.01+'EIOPA RFR Q1 2017'!AC31,'EIOPA RFR Q1 2017'!AC31*(0.01+VLOOKUP($B26,Int_Rate_Param,2,0))))</f>
        <v>0.05345</v>
      </c>
      <c r="AD26" s="82" t="n">
        <f aca="false">IF($B26&gt;20,IF('EIOPA RFR Q1 2017'!AD31*(0.01+VLOOKUP($B$27,Int_Rate_Param,2,0))&lt;0.01+'EIOPA RFR Q1 2017'!AD31,0.01+'EIOPA RFR Q1 2017'!AD31,'EIOPA RFR Q1 2017'!AD31*(0.01+VLOOKUP($B$27,Int_Rate_Param,2,0))),IF('EIOPA RFR Q1 2017'!AD31*(0.01+VLOOKUP($B26,Int_Rate_Param,2,0))&lt;0.01+'EIOPA RFR Q1 2017'!AD31,0.01+'EIOPA RFR Q1 2017'!AD31,'EIOPA RFR Q1 2017'!AD31*(0.01+VLOOKUP($B26,Int_Rate_Param,2,0))))</f>
        <v>0.07834</v>
      </c>
      <c r="AE26" s="82" t="n">
        <f aca="false">IF($B26&gt;20,IF('EIOPA RFR Q1 2017'!AE31*(0.01+VLOOKUP($B$27,Int_Rate_Param,2,0))&lt;0.01+'EIOPA RFR Q1 2017'!AE31,0.01+'EIOPA RFR Q1 2017'!AE31,'EIOPA RFR Q1 2017'!AE31*(0.01+VLOOKUP($B$27,Int_Rate_Param,2,0))),IF('EIOPA RFR Q1 2017'!AE31*(0.01+VLOOKUP($B26,Int_Rate_Param,2,0))&lt;0.01+'EIOPA RFR Q1 2017'!AE31,0.01+'EIOPA RFR Q1 2017'!AE31,'EIOPA RFR Q1 2017'!AE31*(0.01+VLOOKUP($B26,Int_Rate_Param,2,0))))</f>
        <v>0.02211</v>
      </c>
      <c r="AF26" s="82" t="n">
        <f aca="false">IF($B26&gt;20,IF('EIOPA RFR Q1 2017'!AF31*(0.01+VLOOKUP($B$27,Int_Rate_Param,2,0))&lt;0.01+'EIOPA RFR Q1 2017'!AF31,0.01+'EIOPA RFR Q1 2017'!AF31,'EIOPA RFR Q1 2017'!AF31*(0.01+VLOOKUP($B$27,Int_Rate_Param,2,0))),IF('EIOPA RFR Q1 2017'!AF31*(0.01+VLOOKUP($B26,Int_Rate_Param,2,0))&lt;0.01+'EIOPA RFR Q1 2017'!AF31,0.01+'EIOPA RFR Q1 2017'!AF31,'EIOPA RFR Q1 2017'!AF31*(0.01+VLOOKUP($B26,Int_Rate_Param,2,0))))</f>
        <v>0.02211</v>
      </c>
      <c r="AG26" s="82" t="n">
        <f aca="false">IF($B26&gt;20,IF('EIOPA RFR Q1 2017'!AG31*(0.01+VLOOKUP($B$27,Int_Rate_Param,2,0))&lt;0.01+'EIOPA RFR Q1 2017'!AG31,0.01+'EIOPA RFR Q1 2017'!AG31,'EIOPA RFR Q1 2017'!AG31*(0.01+VLOOKUP($B$27,Int_Rate_Param,2,0))),IF('EIOPA RFR Q1 2017'!AG31*(0.01+VLOOKUP($B26,Int_Rate_Param,2,0))&lt;0.01+'EIOPA RFR Q1 2017'!AG31,0.01+'EIOPA RFR Q1 2017'!AG31,'EIOPA RFR Q1 2017'!AG31*(0.01+VLOOKUP($B26,Int_Rate_Param,2,0))))</f>
        <v>0.02211</v>
      </c>
      <c r="AH26" s="82" t="n">
        <f aca="false">IF($B26&gt;20,IF('EIOPA RFR Q1 2017'!AH31*(0.01+VLOOKUP($B$27,Int_Rate_Param,2,0))&lt;0.01+'EIOPA RFR Q1 2017'!AH31,0.01+'EIOPA RFR Q1 2017'!AH31,'EIOPA RFR Q1 2017'!AH31*(0.01+VLOOKUP($B$27,Int_Rate_Param,2,0))),IF('EIOPA RFR Q1 2017'!AH31*(0.01+VLOOKUP($B26,Int_Rate_Param,2,0))&lt;0.01+'EIOPA RFR Q1 2017'!AH31,0.01+'EIOPA RFR Q1 2017'!AH31,'EIOPA RFR Q1 2017'!AH31*(0.01+VLOOKUP($B26,Int_Rate_Param,2,0))))</f>
        <v>0.03341</v>
      </c>
      <c r="AI26" s="82" t="n">
        <f aca="false">IF($B26&gt;20,IF('EIOPA RFR Q1 2017'!AI31*(0.01+VLOOKUP($B$27,Int_Rate_Param,2,0))&lt;0.01+'EIOPA RFR Q1 2017'!AI31,0.01+'EIOPA RFR Q1 2017'!AI31,'EIOPA RFR Q1 2017'!AI31*(0.01+VLOOKUP($B$27,Int_Rate_Param,2,0))),IF('EIOPA RFR Q1 2017'!AI31*(0.01+VLOOKUP($B26,Int_Rate_Param,2,0))&lt;0.01+'EIOPA RFR Q1 2017'!AI31,0.01+'EIOPA RFR Q1 2017'!AI31,'EIOPA RFR Q1 2017'!AI31*(0.01+VLOOKUP($B26,Int_Rate_Param,2,0))))</f>
        <v>0.01406</v>
      </c>
      <c r="AJ26" s="82" t="n">
        <f aca="false">IF($B26&gt;20,IF('EIOPA RFR Q1 2017'!AJ31*(0.01+VLOOKUP($B$27,Int_Rate_Param,2,0))&lt;0.01+'EIOPA RFR Q1 2017'!AJ31,0.01+'EIOPA RFR Q1 2017'!AJ31,'EIOPA RFR Q1 2017'!AJ31*(0.01+VLOOKUP($B$27,Int_Rate_Param,2,0))),IF('EIOPA RFR Q1 2017'!AJ31*(0.01+VLOOKUP($B26,Int_Rate_Param,2,0))&lt;0.01+'EIOPA RFR Q1 2017'!AJ31,0.01+'EIOPA RFR Q1 2017'!AJ31,'EIOPA RFR Q1 2017'!AJ31*(0.01+VLOOKUP($B26,Int_Rate_Param,2,0))))</f>
        <v>0.02301</v>
      </c>
      <c r="AK26" s="82" t="n">
        <f aca="false">IF($B26&gt;20,IF('EIOPA RFR Q1 2017'!AK31*(0.01+VLOOKUP($B$27,Int_Rate_Param,2,0))&lt;0.01+'EIOPA RFR Q1 2017'!AK31,0.01+'EIOPA RFR Q1 2017'!AK31,'EIOPA RFR Q1 2017'!AK31*(0.01+VLOOKUP($B$27,Int_Rate_Param,2,0))),IF('EIOPA RFR Q1 2017'!AK31*(0.01+VLOOKUP($B26,Int_Rate_Param,2,0))&lt;0.01+'EIOPA RFR Q1 2017'!AK31,0.01+'EIOPA RFR Q1 2017'!AK31,'EIOPA RFR Q1 2017'!AK31*(0.01+VLOOKUP($B26,Int_Rate_Param,2,0))))</f>
        <v>0.0422</v>
      </c>
      <c r="AL26" s="82" t="n">
        <f aca="false">IF($B26&gt;20,IF('EIOPA RFR Q1 2017'!AL31*(0.01+VLOOKUP($B$27,Int_Rate_Param,2,0))&lt;0.01+'EIOPA RFR Q1 2017'!AL31,0.01+'EIOPA RFR Q1 2017'!AL31,'EIOPA RFR Q1 2017'!AL31*(0.01+VLOOKUP($B$27,Int_Rate_Param,2,0))),IF('EIOPA RFR Q1 2017'!AL31*(0.01+VLOOKUP($B26,Int_Rate_Param,2,0))&lt;0.01+'EIOPA RFR Q1 2017'!AL31,0.01+'EIOPA RFR Q1 2017'!AL31,'EIOPA RFR Q1 2017'!AL31*(0.01+VLOOKUP($B26,Int_Rate_Param,2,0))))</f>
        <v>0.097</v>
      </c>
      <c r="AM26" s="82" t="n">
        <f aca="false">IF($B26&gt;20,IF('EIOPA RFR Q1 2017'!AM31*(0.01+VLOOKUP($B$27,Int_Rate_Param,2,0))&lt;0.01+'EIOPA RFR Q1 2017'!AM31,0.01+'EIOPA RFR Q1 2017'!AM31,'EIOPA RFR Q1 2017'!AM31*(0.01+VLOOKUP($B$27,Int_Rate_Param,2,0))),IF('EIOPA RFR Q1 2017'!AM31*(0.01+VLOOKUP($B26,Int_Rate_Param,2,0))&lt;0.01+'EIOPA RFR Q1 2017'!AM31,0.01+'EIOPA RFR Q1 2017'!AM31,'EIOPA RFR Q1 2017'!AM31*(0.01+VLOOKUP($B26,Int_Rate_Param,2,0))))</f>
        <v>0.0326</v>
      </c>
      <c r="AN26" s="82" t="n">
        <f aca="false">IF($B26&gt;20,IF('EIOPA RFR Q1 2017'!AN31*(0.01+VLOOKUP($B$27,Int_Rate_Param,2,0))&lt;0.01+'EIOPA RFR Q1 2017'!AN31,0.01+'EIOPA RFR Q1 2017'!AN31,'EIOPA RFR Q1 2017'!AN31*(0.01+VLOOKUP($B$27,Int_Rate_Param,2,0))),IF('EIOPA RFR Q1 2017'!AN31*(0.01+VLOOKUP($B26,Int_Rate_Param,2,0))&lt;0.01+'EIOPA RFR Q1 2017'!AN31,0.01+'EIOPA RFR Q1 2017'!AN31,'EIOPA RFR Q1 2017'!AN31*(0.01+VLOOKUP($B26,Int_Rate_Param,2,0))))</f>
        <v>0.05204</v>
      </c>
      <c r="AO26" s="82" t="n">
        <f aca="false">IF($B26&gt;20,IF('EIOPA RFR Q1 2017'!AO31*(0.01+VLOOKUP($B$27,Int_Rate_Param,2,0))&lt;0.01+'EIOPA RFR Q1 2017'!AO31,0.01+'EIOPA RFR Q1 2017'!AO31,'EIOPA RFR Q1 2017'!AO31*(0.01+VLOOKUP($B$27,Int_Rate_Param,2,0))),IF('EIOPA RFR Q1 2017'!AO31*(0.01+VLOOKUP($B26,Int_Rate_Param,2,0))&lt;0.01+'EIOPA RFR Q1 2017'!AO31,0.01+'EIOPA RFR Q1 2017'!AO31,'EIOPA RFR Q1 2017'!AO31*(0.01+VLOOKUP($B26,Int_Rate_Param,2,0))))</f>
        <v>0.05423</v>
      </c>
      <c r="AP26" s="82" t="n">
        <f aca="false">IF($B26&gt;20,IF('EIOPA RFR Q1 2017'!AP31*(0.01+VLOOKUP($B$27,Int_Rate_Param,2,0))&lt;0.01+'EIOPA RFR Q1 2017'!AP31,0.01+'EIOPA RFR Q1 2017'!AP31,'EIOPA RFR Q1 2017'!AP31*(0.01+VLOOKUP($B$27,Int_Rate_Param,2,0))),IF('EIOPA RFR Q1 2017'!AP31*(0.01+VLOOKUP($B26,Int_Rate_Param,2,0))&lt;0.01+'EIOPA RFR Q1 2017'!AP31,0.01+'EIOPA RFR Q1 2017'!AP31,'EIOPA RFR Q1 2017'!AP31*(0.01+VLOOKUP($B26,Int_Rate_Param,2,0))))</f>
        <v>0.0711</v>
      </c>
      <c r="AQ26" s="82" t="n">
        <f aca="false">IF($B26&gt;20,IF('EIOPA RFR Q1 2017'!AQ31*(0.01+VLOOKUP($B$27,Int_Rate_Param,2,0))&lt;0.01+'EIOPA RFR Q1 2017'!AQ31,0.01+'EIOPA RFR Q1 2017'!AQ31,'EIOPA RFR Q1 2017'!AQ31*(0.01+VLOOKUP($B$27,Int_Rate_Param,2,0))),IF('EIOPA RFR Q1 2017'!AQ31*(0.01+VLOOKUP($B26,Int_Rate_Param,2,0))&lt;0.01+'EIOPA RFR Q1 2017'!AQ31,0.01+'EIOPA RFR Q1 2017'!AQ31,'EIOPA RFR Q1 2017'!AQ31*(0.01+VLOOKUP($B26,Int_Rate_Param,2,0))))</f>
        <v>0.03583</v>
      </c>
      <c r="AR26" s="82" t="n">
        <f aca="false">IF($B26&gt;20,IF('EIOPA RFR Q1 2017'!AR31*(0.01+VLOOKUP($B$27,Int_Rate_Param,2,0))&lt;0.01+'EIOPA RFR Q1 2017'!AR31,0.01+'EIOPA RFR Q1 2017'!AR31,'EIOPA RFR Q1 2017'!AR31*(0.01+VLOOKUP($B$27,Int_Rate_Param,2,0))),IF('EIOPA RFR Q1 2017'!AR31*(0.01+VLOOKUP($B26,Int_Rate_Param,2,0))&lt;0.01+'EIOPA RFR Q1 2017'!AR31,0.01+'EIOPA RFR Q1 2017'!AR31,'EIOPA RFR Q1 2017'!AR31*(0.01+VLOOKUP($B26,Int_Rate_Param,2,0))))</f>
        <v>0.07746</v>
      </c>
      <c r="AS26" s="82" t="n">
        <f aca="false">IF($B26&gt;20,IF('EIOPA RFR Q1 2017'!AS31*(0.01+VLOOKUP($B$27,Int_Rate_Param,2,0))&lt;0.01+'EIOPA RFR Q1 2017'!AS31,0.01+'EIOPA RFR Q1 2017'!AS31,'EIOPA RFR Q1 2017'!AS31*(0.01+VLOOKUP($B$27,Int_Rate_Param,2,0))),IF('EIOPA RFR Q1 2017'!AS31*(0.01+VLOOKUP($B26,Int_Rate_Param,2,0))&lt;0.01+'EIOPA RFR Q1 2017'!AS31,0.01+'EIOPA RFR Q1 2017'!AS31,'EIOPA RFR Q1 2017'!AS31*(0.01+VLOOKUP($B26,Int_Rate_Param,2,0))))</f>
        <v>0.01563</v>
      </c>
      <c r="AT26" s="82" t="n">
        <f aca="false">IF($B26&gt;20,IF('EIOPA RFR Q1 2017'!AT31*(0.01+VLOOKUP($B$27,Int_Rate_Param,2,0))&lt;0.01+'EIOPA RFR Q1 2017'!AT31,0.01+'EIOPA RFR Q1 2017'!AT31,'EIOPA RFR Q1 2017'!AT31*(0.01+VLOOKUP($B$27,Int_Rate_Param,2,0))),IF('EIOPA RFR Q1 2017'!AT31*(0.01+VLOOKUP($B26,Int_Rate_Param,2,0))&lt;0.01+'EIOPA RFR Q1 2017'!AT31,0.01+'EIOPA RFR Q1 2017'!AT31,'EIOPA RFR Q1 2017'!AT31*(0.01+VLOOKUP($B26,Int_Rate_Param,2,0))))</f>
        <v>0.05338</v>
      </c>
      <c r="AU26" s="82" t="n">
        <f aca="false">IF($B26&gt;20,IF('EIOPA RFR Q1 2017'!AU31*(0.01+VLOOKUP($B$27,Int_Rate_Param,2,0))&lt;0.01+'EIOPA RFR Q1 2017'!AU31,0.01+'EIOPA RFR Q1 2017'!AU31,'EIOPA RFR Q1 2017'!AU31*(0.01+VLOOKUP($B$27,Int_Rate_Param,2,0))),IF('EIOPA RFR Q1 2017'!AU31*(0.01+VLOOKUP($B26,Int_Rate_Param,2,0))&lt;0.01+'EIOPA RFR Q1 2017'!AU31,0.01+'EIOPA RFR Q1 2017'!AU31,'EIOPA RFR Q1 2017'!AU31*(0.01+VLOOKUP($B26,Int_Rate_Param,2,0))))</f>
        <v>0.08922</v>
      </c>
      <c r="AV26" s="82" t="n">
        <f aca="false">IF($B26&gt;20,IF('EIOPA RFR Q1 2017'!AV31*(0.01+VLOOKUP($B$27,Int_Rate_Param,2,0))&lt;0.01+'EIOPA RFR Q1 2017'!AV31,0.01+'EIOPA RFR Q1 2017'!AV31,'EIOPA RFR Q1 2017'!AV31*(0.01+VLOOKUP($B$27,Int_Rate_Param,2,0))),IF('EIOPA RFR Q1 2017'!AV31*(0.01+VLOOKUP($B26,Int_Rate_Param,2,0))&lt;0.01+'EIOPA RFR Q1 2017'!AV31,0.01+'EIOPA RFR Q1 2017'!AV31,'EIOPA RFR Q1 2017'!AV31*(0.01+VLOOKUP($B26,Int_Rate_Param,2,0))))</f>
        <v>0.04917</v>
      </c>
      <c r="AW26" s="82" t="n">
        <f aca="false">IF($B26&gt;20,IF('EIOPA RFR Q1 2017'!AW31*(0.01+VLOOKUP($B$27,Int_Rate_Param,2,0))&lt;0.01+'EIOPA RFR Q1 2017'!AW31,0.01+'EIOPA RFR Q1 2017'!AW31,'EIOPA RFR Q1 2017'!AW31*(0.01+VLOOKUP($B$27,Int_Rate_Param,2,0))),IF('EIOPA RFR Q1 2017'!AW31*(0.01+VLOOKUP($B26,Int_Rate_Param,2,0))&lt;0.01+'EIOPA RFR Q1 2017'!AW31,0.01+'EIOPA RFR Q1 2017'!AW31,'EIOPA RFR Q1 2017'!AW31*(0.01+VLOOKUP($B26,Int_Rate_Param,2,0))))</f>
        <v>0.03662</v>
      </c>
      <c r="AX26" s="82" t="n">
        <f aca="false">IF($B26&gt;20,IF('EIOPA RFR Q1 2017'!AX31*(0.01+VLOOKUP($B$27,Int_Rate_Param,2,0))&lt;0.01+'EIOPA RFR Q1 2017'!AX31,0.01+'EIOPA RFR Q1 2017'!AX31,'EIOPA RFR Q1 2017'!AX31*(0.01+VLOOKUP($B$27,Int_Rate_Param,2,0))),IF('EIOPA RFR Q1 2017'!AX31*(0.01+VLOOKUP($B26,Int_Rate_Param,2,0))&lt;0.01+'EIOPA RFR Q1 2017'!AX31,0.01+'EIOPA RFR Q1 2017'!AX31,'EIOPA RFR Q1 2017'!AX31*(0.01+VLOOKUP($B26,Int_Rate_Param,2,0))))</f>
        <v>0.09284</v>
      </c>
      <c r="AY26" s="82" t="n">
        <f aca="false">IF($B26&gt;20,IF('EIOPA RFR Q1 2017'!AY31*(0.01+VLOOKUP($B$27,Int_Rate_Param,2,0))&lt;0.01+'EIOPA RFR Q1 2017'!AY31,0.01+'EIOPA RFR Q1 2017'!AY31,'EIOPA RFR Q1 2017'!AY31*(0.01+VLOOKUP($B$27,Int_Rate_Param,2,0))),IF('EIOPA RFR Q1 2017'!AY31*(0.01+VLOOKUP($B26,Int_Rate_Param,2,0))&lt;0.01+'EIOPA RFR Q1 2017'!AY31,0.01+'EIOPA RFR Q1 2017'!AY31,'EIOPA RFR Q1 2017'!AY31*(0.01+VLOOKUP($B26,Int_Rate_Param,2,0))))</f>
        <v>0.02821</v>
      </c>
      <c r="AZ26" s="82" t="n">
        <f aca="false">IF($B26&gt;20,IF('EIOPA RFR Q1 2017'!AZ31*(0.01+VLOOKUP($B$27,Int_Rate_Param,2,0))&lt;0.01+'EIOPA RFR Q1 2017'!AZ31,0.01+'EIOPA RFR Q1 2017'!AZ31,'EIOPA RFR Q1 2017'!AZ31*(0.01+VLOOKUP($B$27,Int_Rate_Param,2,0))),IF('EIOPA RFR Q1 2017'!AZ31*(0.01+VLOOKUP($B26,Int_Rate_Param,2,0))&lt;0.01+'EIOPA RFR Q1 2017'!AZ31,0.01+'EIOPA RFR Q1 2017'!AZ31,'EIOPA RFR Q1 2017'!AZ31*(0.01+VLOOKUP($B26,Int_Rate_Param,2,0))))</f>
        <v>0.02857</v>
      </c>
      <c r="BA26" s="82" t="n">
        <f aca="false">IF($B26&gt;20,IF('EIOPA RFR Q1 2017'!BA31*(0.01+VLOOKUP($B$27,Int_Rate_Param,2,0))&lt;0.01+'EIOPA RFR Q1 2017'!BA31,0.01+'EIOPA RFR Q1 2017'!BA31,'EIOPA RFR Q1 2017'!BA31*(0.01+VLOOKUP($B$27,Int_Rate_Param,2,0))),IF('EIOPA RFR Q1 2017'!BA31*(0.01+VLOOKUP($B26,Int_Rate_Param,2,0))&lt;0.01+'EIOPA RFR Q1 2017'!BA31,0.01+'EIOPA RFR Q1 2017'!BA31,'EIOPA RFR Q1 2017'!BA31*(0.01+VLOOKUP($B26,Int_Rate_Param,2,0))))</f>
        <v>0.0396</v>
      </c>
      <c r="BB26" s="82" t="n">
        <f aca="false">IF($B26&gt;20,IF('EIOPA RFR Q1 2017'!BB31*(0.01+VLOOKUP($B$27,Int_Rate_Param,2,0))&lt;0.01+'EIOPA RFR Q1 2017'!BB31,0.01+'EIOPA RFR Q1 2017'!BB31,'EIOPA RFR Q1 2017'!BB31*(0.01+VLOOKUP($B$27,Int_Rate_Param,2,0))),IF('EIOPA RFR Q1 2017'!BB31*(0.01+VLOOKUP($B26,Int_Rate_Param,2,0))&lt;0.01+'EIOPA RFR Q1 2017'!BB31,0.01+'EIOPA RFR Q1 2017'!BB31,'EIOPA RFR Q1 2017'!BB31*(0.01+VLOOKUP($B26,Int_Rate_Param,2,0))))</f>
        <v>0.10207</v>
      </c>
      <c r="BC26" s="82" t="n">
        <f aca="false">IF($B26&gt;20,IF('EIOPA RFR Q1 2017'!BC31*(0.01+VLOOKUP($B$27,Int_Rate_Param,2,0))&lt;0.01+'EIOPA RFR Q1 2017'!BC31,0.01+'EIOPA RFR Q1 2017'!BC31,'EIOPA RFR Q1 2017'!BC31*(0.01+VLOOKUP($B$27,Int_Rate_Param,2,0))),IF('EIOPA RFR Q1 2017'!BC31*(0.01+VLOOKUP($B26,Int_Rate_Param,2,0))&lt;0.01+'EIOPA RFR Q1 2017'!BC31,0.01+'EIOPA RFR Q1 2017'!BC31,'EIOPA RFR Q1 2017'!BC31*(0.01+VLOOKUP($B26,Int_Rate_Param,2,0))))</f>
        <v>0.03508</v>
      </c>
    </row>
    <row r="27" customFormat="false" ht="15" hidden="false" customHeight="false" outlineLevel="0" collapsed="false">
      <c r="A27" s="0" t="n">
        <f aca="false">A26+1</f>
        <v>22</v>
      </c>
      <c r="B27" s="81" t="n">
        <v>20</v>
      </c>
      <c r="C27" s="82" t="n">
        <f aca="false">IF($B27&gt;20,IF('EIOPA RFR Q1 2017'!C32*(0.01+VLOOKUP($B$27,Int_Rate_Param,2,0))&lt;0.01+'EIOPA RFR Q1 2017'!C32,0.01+'EIOPA RFR Q1 2017'!C32,'EIOPA RFR Q1 2017'!C32*(0.01+VLOOKUP($B$27,Int_Rate_Param,2,0))),IF('EIOPA RFR Q1 2017'!C32*(0.01+VLOOKUP($B27,Int_Rate_Param,2,0))&lt;0.01+'EIOPA RFR Q1 2017'!C32,0.01+'EIOPA RFR Q1 2017'!C32,'EIOPA RFR Q1 2017'!C32*(0.01+VLOOKUP($B27,Int_Rate_Param,2,0))))</f>
        <v>0.02252</v>
      </c>
      <c r="D27" s="82" t="n">
        <f aca="false">IF($B27&gt;20,IF('EIOPA RFR Q1 2017'!D32*(0.01+VLOOKUP($B$27,Int_Rate_Param,2,0))&lt;0.01+'EIOPA RFR Q1 2017'!D32,0.01+'EIOPA RFR Q1 2017'!D32,'EIOPA RFR Q1 2017'!D32*(0.01+VLOOKUP($B$27,Int_Rate_Param,2,0))),IF('EIOPA RFR Q1 2017'!D32*(0.01+VLOOKUP($B27,Int_Rate_Param,2,0))&lt;0.01+'EIOPA RFR Q1 2017'!D32,0.01+'EIOPA RFR Q1 2017'!D32,'EIOPA RFR Q1 2017'!D32*(0.01+VLOOKUP($B27,Int_Rate_Param,2,0))))</f>
        <v>0.02252</v>
      </c>
      <c r="E27" s="82" t="n">
        <f aca="false">IF($B27&gt;20,IF('EIOPA RFR Q1 2017'!E32*(0.01+VLOOKUP($B$27,Int_Rate_Param,2,0))&lt;0.01+'EIOPA RFR Q1 2017'!E32,0.01+'EIOPA RFR Q1 2017'!E32,'EIOPA RFR Q1 2017'!E32*(0.01+VLOOKUP($B$27,Int_Rate_Param,2,0))),IF('EIOPA RFR Q1 2017'!E32*(0.01+VLOOKUP($B27,Int_Rate_Param,2,0))&lt;0.01+'EIOPA RFR Q1 2017'!E32,0.01+'EIOPA RFR Q1 2017'!E32,'EIOPA RFR Q1 2017'!E32*(0.01+VLOOKUP($B27,Int_Rate_Param,2,0))))</f>
        <v>0.02252</v>
      </c>
      <c r="F27" s="82" t="n">
        <f aca="false">IF($B27&gt;20,IF('EIOPA RFR Q1 2017'!F32*(0.01+VLOOKUP($B$27,Int_Rate_Param,2,0))&lt;0.01+'EIOPA RFR Q1 2017'!F32,0.01+'EIOPA RFR Q1 2017'!F32,'EIOPA RFR Q1 2017'!F32*(0.01+VLOOKUP($B$27,Int_Rate_Param,2,0))),IF('EIOPA RFR Q1 2017'!F32*(0.01+VLOOKUP($B27,Int_Rate_Param,2,0))&lt;0.01+'EIOPA RFR Q1 2017'!F32,0.01+'EIOPA RFR Q1 2017'!F32,'EIOPA RFR Q1 2017'!F32*(0.01+VLOOKUP($B27,Int_Rate_Param,2,0))))</f>
        <v>0.022</v>
      </c>
      <c r="G27" s="82" t="n">
        <f aca="false">IF($B27&gt;20,IF('EIOPA RFR Q1 2017'!G32*(0.01+VLOOKUP($B$27,Int_Rate_Param,2,0))&lt;0.01+'EIOPA RFR Q1 2017'!G32,0.01+'EIOPA RFR Q1 2017'!G32,'EIOPA RFR Q1 2017'!G32*(0.01+VLOOKUP($B$27,Int_Rate_Param,2,0))),IF('EIOPA RFR Q1 2017'!G32*(0.01+VLOOKUP($B27,Int_Rate_Param,2,0))&lt;0.01+'EIOPA RFR Q1 2017'!G32,0.01+'EIOPA RFR Q1 2017'!G32,'EIOPA RFR Q1 2017'!G32*(0.01+VLOOKUP($B27,Int_Rate_Param,2,0))))</f>
        <v>0.04361</v>
      </c>
      <c r="H27" s="82" t="n">
        <f aca="false">IF($B27&gt;20,IF('EIOPA RFR Q1 2017'!H32*(0.01+VLOOKUP($B$27,Int_Rate_Param,2,0))&lt;0.01+'EIOPA RFR Q1 2017'!H32,0.01+'EIOPA RFR Q1 2017'!H32,'EIOPA RFR Q1 2017'!H32*(0.01+VLOOKUP($B$27,Int_Rate_Param,2,0))),IF('EIOPA RFR Q1 2017'!H32*(0.01+VLOOKUP($B27,Int_Rate_Param,2,0))&lt;0.01+'EIOPA RFR Q1 2017'!H32,0.01+'EIOPA RFR Q1 2017'!H32,'EIOPA RFR Q1 2017'!H32*(0.01+VLOOKUP($B27,Int_Rate_Param,2,0))))</f>
        <v>0.02252</v>
      </c>
      <c r="I27" s="82" t="n">
        <f aca="false">IF($B27&gt;20,IF('EIOPA RFR Q1 2017'!I32*(0.01+VLOOKUP($B$27,Int_Rate_Param,2,0))&lt;0.01+'EIOPA RFR Q1 2017'!I32,0.01+'EIOPA RFR Q1 2017'!I32,'EIOPA RFR Q1 2017'!I32*(0.01+VLOOKUP($B$27,Int_Rate_Param,2,0))),IF('EIOPA RFR Q1 2017'!I32*(0.01+VLOOKUP($B27,Int_Rate_Param,2,0))&lt;0.01+'EIOPA RFR Q1 2017'!I32,0.01+'EIOPA RFR Q1 2017'!I32,'EIOPA RFR Q1 2017'!I32*(0.01+VLOOKUP($B27,Int_Rate_Param,2,0))))</f>
        <v>0.02666</v>
      </c>
      <c r="J27" s="82" t="n">
        <f aca="false">IF($B27&gt;20,IF('EIOPA RFR Q1 2017'!J32*(0.01+VLOOKUP($B$27,Int_Rate_Param,2,0))&lt;0.01+'EIOPA RFR Q1 2017'!J32,0.01+'EIOPA RFR Q1 2017'!J32,'EIOPA RFR Q1 2017'!J32*(0.01+VLOOKUP($B$27,Int_Rate_Param,2,0))),IF('EIOPA RFR Q1 2017'!J32*(0.01+VLOOKUP($B27,Int_Rate_Param,2,0))&lt;0.01+'EIOPA RFR Q1 2017'!J32,0.01+'EIOPA RFR Q1 2017'!J32,'EIOPA RFR Q1 2017'!J32*(0.01+VLOOKUP($B27,Int_Rate_Param,2,0))))</f>
        <v>0.02242</v>
      </c>
      <c r="K27" s="82" t="n">
        <f aca="false">IF($B27&gt;20,IF('EIOPA RFR Q1 2017'!K32*(0.01+VLOOKUP($B$27,Int_Rate_Param,2,0))&lt;0.01+'EIOPA RFR Q1 2017'!K32,0.01+'EIOPA RFR Q1 2017'!K32,'EIOPA RFR Q1 2017'!K32*(0.01+VLOOKUP($B$27,Int_Rate_Param,2,0))),IF('EIOPA RFR Q1 2017'!K32*(0.01+VLOOKUP($B27,Int_Rate_Param,2,0))&lt;0.01+'EIOPA RFR Q1 2017'!K32,0.01+'EIOPA RFR Q1 2017'!K32,'EIOPA RFR Q1 2017'!K32*(0.01+VLOOKUP($B27,Int_Rate_Param,2,0))))</f>
        <v>0.02252</v>
      </c>
      <c r="L27" s="82" t="n">
        <f aca="false">IF($B27&gt;20,IF('EIOPA RFR Q1 2017'!L32*(0.01+VLOOKUP($B$27,Int_Rate_Param,2,0))&lt;0.01+'EIOPA RFR Q1 2017'!L32,0.01+'EIOPA RFR Q1 2017'!L32,'EIOPA RFR Q1 2017'!L32*(0.01+VLOOKUP($B$27,Int_Rate_Param,2,0))),IF('EIOPA RFR Q1 2017'!L32*(0.01+VLOOKUP($B27,Int_Rate_Param,2,0))&lt;0.01+'EIOPA RFR Q1 2017'!L32,0.01+'EIOPA RFR Q1 2017'!L32,'EIOPA RFR Q1 2017'!L32*(0.01+VLOOKUP($B27,Int_Rate_Param,2,0))))</f>
        <v>0.02252</v>
      </c>
      <c r="M27" s="82" t="n">
        <f aca="false">IF($B27&gt;20,IF('EIOPA RFR Q1 2017'!M32*(0.01+VLOOKUP($B$27,Int_Rate_Param,2,0))&lt;0.01+'EIOPA RFR Q1 2017'!M32,0.01+'EIOPA RFR Q1 2017'!M32,'EIOPA RFR Q1 2017'!M32*(0.01+VLOOKUP($B$27,Int_Rate_Param,2,0))),IF('EIOPA RFR Q1 2017'!M32*(0.01+VLOOKUP($B27,Int_Rate_Param,2,0))&lt;0.01+'EIOPA RFR Q1 2017'!M32,0.01+'EIOPA RFR Q1 2017'!M32,'EIOPA RFR Q1 2017'!M32*(0.01+VLOOKUP($B27,Int_Rate_Param,2,0))))</f>
        <v>0.02252</v>
      </c>
      <c r="N27" s="82" t="n">
        <f aca="false">IF($B27&gt;20,IF('EIOPA RFR Q1 2017'!N32*(0.01+VLOOKUP($B$27,Int_Rate_Param,2,0))&lt;0.01+'EIOPA RFR Q1 2017'!N32,0.01+'EIOPA RFR Q1 2017'!N32,'EIOPA RFR Q1 2017'!N32*(0.01+VLOOKUP($B$27,Int_Rate_Param,2,0))),IF('EIOPA RFR Q1 2017'!N32*(0.01+VLOOKUP($B27,Int_Rate_Param,2,0))&lt;0.01+'EIOPA RFR Q1 2017'!N32,0.01+'EIOPA RFR Q1 2017'!N32,'EIOPA RFR Q1 2017'!N32*(0.01+VLOOKUP($B27,Int_Rate_Param,2,0))))</f>
        <v>0.02252</v>
      </c>
      <c r="O27" s="82" t="n">
        <f aca="false">IF($B27&gt;20,IF('EIOPA RFR Q1 2017'!O32*(0.01+VLOOKUP($B$27,Int_Rate_Param,2,0))&lt;0.01+'EIOPA RFR Q1 2017'!O32,0.01+'EIOPA RFR Q1 2017'!O32,'EIOPA RFR Q1 2017'!O32*(0.01+VLOOKUP($B$27,Int_Rate_Param,2,0))),IF('EIOPA RFR Q1 2017'!O32*(0.01+VLOOKUP($B27,Int_Rate_Param,2,0))&lt;0.01+'EIOPA RFR Q1 2017'!O32,0.01+'EIOPA RFR Q1 2017'!O32,'EIOPA RFR Q1 2017'!O32*(0.01+VLOOKUP($B27,Int_Rate_Param,2,0))))</f>
        <v>0.02252</v>
      </c>
      <c r="P27" s="82" t="n">
        <f aca="false">IF($B27&gt;20,IF('EIOPA RFR Q1 2017'!P32*(0.01+VLOOKUP($B$27,Int_Rate_Param,2,0))&lt;0.01+'EIOPA RFR Q1 2017'!P32,0.01+'EIOPA RFR Q1 2017'!P32,'EIOPA RFR Q1 2017'!P32*(0.01+VLOOKUP($B$27,Int_Rate_Param,2,0))),IF('EIOPA RFR Q1 2017'!P32*(0.01+VLOOKUP($B27,Int_Rate_Param,2,0))&lt;0.01+'EIOPA RFR Q1 2017'!P32,0.01+'EIOPA RFR Q1 2017'!P32,'EIOPA RFR Q1 2017'!P32*(0.01+VLOOKUP($B27,Int_Rate_Param,2,0))))</f>
        <v>0.05179</v>
      </c>
      <c r="Q27" s="82" t="n">
        <f aca="false">IF($B27&gt;20,IF('EIOPA RFR Q1 2017'!Q32*(0.01+VLOOKUP($B$27,Int_Rate_Param,2,0))&lt;0.01+'EIOPA RFR Q1 2017'!Q32,0.01+'EIOPA RFR Q1 2017'!Q32,'EIOPA RFR Q1 2017'!Q32*(0.01+VLOOKUP($B$27,Int_Rate_Param,2,0))),IF('EIOPA RFR Q1 2017'!Q32*(0.01+VLOOKUP($B27,Int_Rate_Param,2,0))&lt;0.01+'EIOPA RFR Q1 2017'!Q32,0.01+'EIOPA RFR Q1 2017'!Q32,'EIOPA RFR Q1 2017'!Q32*(0.01+VLOOKUP($B27,Int_Rate_Param,2,0))))</f>
        <v>0.05641</v>
      </c>
      <c r="R27" s="82" t="n">
        <f aca="false">IF($B27&gt;20,IF('EIOPA RFR Q1 2017'!R32*(0.01+VLOOKUP($B$27,Int_Rate_Param,2,0))&lt;0.01+'EIOPA RFR Q1 2017'!R32,0.01+'EIOPA RFR Q1 2017'!R32,'EIOPA RFR Q1 2017'!R32*(0.01+VLOOKUP($B$27,Int_Rate_Param,2,0))),IF('EIOPA RFR Q1 2017'!R32*(0.01+VLOOKUP($B27,Int_Rate_Param,2,0))&lt;0.01+'EIOPA RFR Q1 2017'!R32,0.01+'EIOPA RFR Q1 2017'!R32,'EIOPA RFR Q1 2017'!R32*(0.01+VLOOKUP($B27,Int_Rate_Param,2,0))))</f>
        <v>0.02252</v>
      </c>
      <c r="S27" s="82" t="n">
        <f aca="false">IF($B27&gt;20,IF('EIOPA RFR Q1 2017'!S32*(0.01+VLOOKUP($B$27,Int_Rate_Param,2,0))&lt;0.01+'EIOPA RFR Q1 2017'!S32,0.01+'EIOPA RFR Q1 2017'!S32,'EIOPA RFR Q1 2017'!S32*(0.01+VLOOKUP($B$27,Int_Rate_Param,2,0))),IF('EIOPA RFR Q1 2017'!S32*(0.01+VLOOKUP($B27,Int_Rate_Param,2,0))&lt;0.01+'EIOPA RFR Q1 2017'!S32,0.01+'EIOPA RFR Q1 2017'!S32,'EIOPA RFR Q1 2017'!S32*(0.01+VLOOKUP($B27,Int_Rate_Param,2,0))))</f>
        <v>0.02252</v>
      </c>
      <c r="T27" s="82" t="n">
        <f aca="false">IF($B27&gt;20,IF('EIOPA RFR Q1 2017'!T32*(0.01+VLOOKUP($B$27,Int_Rate_Param,2,0))&lt;0.01+'EIOPA RFR Q1 2017'!T32,0.01+'EIOPA RFR Q1 2017'!T32,'EIOPA RFR Q1 2017'!T32*(0.01+VLOOKUP($B$27,Int_Rate_Param,2,0))),IF('EIOPA RFR Q1 2017'!T32*(0.01+VLOOKUP($B27,Int_Rate_Param,2,0))&lt;0.01+'EIOPA RFR Q1 2017'!T32,0.01+'EIOPA RFR Q1 2017'!T32,'EIOPA RFR Q1 2017'!T32*(0.01+VLOOKUP($B27,Int_Rate_Param,2,0))))</f>
        <v>0.02252</v>
      </c>
      <c r="U27" s="82" t="n">
        <f aca="false">IF($B27&gt;20,IF('EIOPA RFR Q1 2017'!U32*(0.01+VLOOKUP($B$27,Int_Rate_Param,2,0))&lt;0.01+'EIOPA RFR Q1 2017'!U32,0.01+'EIOPA RFR Q1 2017'!U32,'EIOPA RFR Q1 2017'!U32*(0.01+VLOOKUP($B$27,Int_Rate_Param,2,0))),IF('EIOPA RFR Q1 2017'!U32*(0.01+VLOOKUP($B27,Int_Rate_Param,2,0))&lt;0.01+'EIOPA RFR Q1 2017'!U32,0.01+'EIOPA RFR Q1 2017'!U32,'EIOPA RFR Q1 2017'!U32*(0.01+VLOOKUP($B27,Int_Rate_Param,2,0))))</f>
        <v>0.01421</v>
      </c>
      <c r="V27" s="82" t="n">
        <f aca="false">IF($B27&gt;20,IF('EIOPA RFR Q1 2017'!V32*(0.01+VLOOKUP($B$27,Int_Rate_Param,2,0))&lt;0.01+'EIOPA RFR Q1 2017'!V32,0.01+'EIOPA RFR Q1 2017'!V32,'EIOPA RFR Q1 2017'!V32*(0.01+VLOOKUP($B$27,Int_Rate_Param,2,0))),IF('EIOPA RFR Q1 2017'!V32*(0.01+VLOOKUP($B27,Int_Rate_Param,2,0))&lt;0.01+'EIOPA RFR Q1 2017'!V32,0.01+'EIOPA RFR Q1 2017'!V32,'EIOPA RFR Q1 2017'!V32*(0.01+VLOOKUP($B27,Int_Rate_Param,2,0))))</f>
        <v>0.02252</v>
      </c>
      <c r="W27" s="82" t="n">
        <f aca="false">IF($B27&gt;20,IF('EIOPA RFR Q1 2017'!W32*(0.01+VLOOKUP($B$27,Int_Rate_Param,2,0))&lt;0.01+'EIOPA RFR Q1 2017'!W32,0.01+'EIOPA RFR Q1 2017'!W32,'EIOPA RFR Q1 2017'!W32*(0.01+VLOOKUP($B$27,Int_Rate_Param,2,0))),IF('EIOPA RFR Q1 2017'!W32*(0.01+VLOOKUP($B27,Int_Rate_Param,2,0))&lt;0.01+'EIOPA RFR Q1 2017'!W32,0.01+'EIOPA RFR Q1 2017'!W32,'EIOPA RFR Q1 2017'!W32*(0.01+VLOOKUP($B27,Int_Rate_Param,2,0))))</f>
        <v>0.02252</v>
      </c>
      <c r="X27" s="82" t="n">
        <f aca="false">IF($B27&gt;20,IF('EIOPA RFR Q1 2017'!X32*(0.01+VLOOKUP($B$27,Int_Rate_Param,2,0))&lt;0.01+'EIOPA RFR Q1 2017'!X32,0.01+'EIOPA RFR Q1 2017'!X32,'EIOPA RFR Q1 2017'!X32*(0.01+VLOOKUP($B$27,Int_Rate_Param,2,0))),IF('EIOPA RFR Q1 2017'!X32*(0.01+VLOOKUP($B27,Int_Rate_Param,2,0))&lt;0.01+'EIOPA RFR Q1 2017'!X32,0.01+'EIOPA RFR Q1 2017'!X32,'EIOPA RFR Q1 2017'!X32*(0.01+VLOOKUP($B27,Int_Rate_Param,2,0))))</f>
        <v>0.02252</v>
      </c>
      <c r="Y27" s="82" t="n">
        <f aca="false">IF($B27&gt;20,IF('EIOPA RFR Q1 2017'!Y32*(0.01+VLOOKUP($B$27,Int_Rate_Param,2,0))&lt;0.01+'EIOPA RFR Q1 2017'!Y32,0.01+'EIOPA RFR Q1 2017'!Y32,'EIOPA RFR Q1 2017'!Y32*(0.01+VLOOKUP($B$27,Int_Rate_Param,2,0))),IF('EIOPA RFR Q1 2017'!Y32*(0.01+VLOOKUP($B27,Int_Rate_Param,2,0))&lt;0.01+'EIOPA RFR Q1 2017'!Y32,0.01+'EIOPA RFR Q1 2017'!Y32,'EIOPA RFR Q1 2017'!Y32*(0.01+VLOOKUP($B27,Int_Rate_Param,2,0))))</f>
        <v>0.02252</v>
      </c>
      <c r="Z27" s="82" t="n">
        <f aca="false">IF($B27&gt;20,IF('EIOPA RFR Q1 2017'!Z32*(0.01+VLOOKUP($B$27,Int_Rate_Param,2,0))&lt;0.01+'EIOPA RFR Q1 2017'!Z32,0.01+'EIOPA RFR Q1 2017'!Z32,'EIOPA RFR Q1 2017'!Z32*(0.01+VLOOKUP($B$27,Int_Rate_Param,2,0))),IF('EIOPA RFR Q1 2017'!Z32*(0.01+VLOOKUP($B27,Int_Rate_Param,2,0))&lt;0.01+'EIOPA RFR Q1 2017'!Z32,0.01+'EIOPA RFR Q1 2017'!Z32,'EIOPA RFR Q1 2017'!Z32*(0.01+VLOOKUP($B27,Int_Rate_Param,2,0))))</f>
        <v>0.03503</v>
      </c>
      <c r="AA27" s="82" t="n">
        <f aca="false">IF($B27&gt;20,IF('EIOPA RFR Q1 2017'!AA32*(0.01+VLOOKUP($B$27,Int_Rate_Param,2,0))&lt;0.01+'EIOPA RFR Q1 2017'!AA32,0.01+'EIOPA RFR Q1 2017'!AA32,'EIOPA RFR Q1 2017'!AA32*(0.01+VLOOKUP($B$27,Int_Rate_Param,2,0))),IF('EIOPA RFR Q1 2017'!AA32*(0.01+VLOOKUP($B27,Int_Rate_Param,2,0))&lt;0.01+'EIOPA RFR Q1 2017'!AA32,0.01+'EIOPA RFR Q1 2017'!AA32,'EIOPA RFR Q1 2017'!AA32*(0.01+VLOOKUP($B27,Int_Rate_Param,2,0))))</f>
        <v>0.04875</v>
      </c>
      <c r="AB27" s="82" t="n">
        <f aca="false">IF($B27&gt;20,IF('EIOPA RFR Q1 2017'!AB32*(0.01+VLOOKUP($B$27,Int_Rate_Param,2,0))&lt;0.01+'EIOPA RFR Q1 2017'!AB32,0.01+'EIOPA RFR Q1 2017'!AB32,'EIOPA RFR Q1 2017'!AB32*(0.01+VLOOKUP($B$27,Int_Rate_Param,2,0))),IF('EIOPA RFR Q1 2017'!AB32*(0.01+VLOOKUP($B27,Int_Rate_Param,2,0))&lt;0.01+'EIOPA RFR Q1 2017'!AB32,0.01+'EIOPA RFR Q1 2017'!AB32,'EIOPA RFR Q1 2017'!AB32*(0.01+VLOOKUP($B27,Int_Rate_Param,2,0))))</f>
        <v>0.02252</v>
      </c>
      <c r="AC27" s="82" t="n">
        <f aca="false">IF($B27&gt;20,IF('EIOPA RFR Q1 2017'!AC32*(0.01+VLOOKUP($B$27,Int_Rate_Param,2,0))&lt;0.01+'EIOPA RFR Q1 2017'!AC32,0.01+'EIOPA RFR Q1 2017'!AC32,'EIOPA RFR Q1 2017'!AC32*(0.01+VLOOKUP($B$27,Int_Rate_Param,2,0))),IF('EIOPA RFR Q1 2017'!AC32*(0.01+VLOOKUP($B27,Int_Rate_Param,2,0))&lt;0.01+'EIOPA RFR Q1 2017'!AC32,0.01+'EIOPA RFR Q1 2017'!AC32,'EIOPA RFR Q1 2017'!AC32*(0.01+VLOOKUP($B27,Int_Rate_Param,2,0))))</f>
        <v>0.05358</v>
      </c>
      <c r="AD27" s="82" t="n">
        <f aca="false">IF($B27&gt;20,IF('EIOPA RFR Q1 2017'!AD32*(0.01+VLOOKUP($B$27,Int_Rate_Param,2,0))&lt;0.01+'EIOPA RFR Q1 2017'!AD32,0.01+'EIOPA RFR Q1 2017'!AD32,'EIOPA RFR Q1 2017'!AD32*(0.01+VLOOKUP($B$27,Int_Rate_Param,2,0))),IF('EIOPA RFR Q1 2017'!AD32*(0.01+VLOOKUP($B27,Int_Rate_Param,2,0))&lt;0.01+'EIOPA RFR Q1 2017'!AD32,0.01+'EIOPA RFR Q1 2017'!AD32,'EIOPA RFR Q1 2017'!AD32*(0.01+VLOOKUP($B27,Int_Rate_Param,2,0))))</f>
        <v>0.07752</v>
      </c>
      <c r="AE27" s="82" t="n">
        <f aca="false">IF($B27&gt;20,IF('EIOPA RFR Q1 2017'!AE32*(0.01+VLOOKUP($B$27,Int_Rate_Param,2,0))&lt;0.01+'EIOPA RFR Q1 2017'!AE32,0.01+'EIOPA RFR Q1 2017'!AE32,'EIOPA RFR Q1 2017'!AE32*(0.01+VLOOKUP($B$27,Int_Rate_Param,2,0))),IF('EIOPA RFR Q1 2017'!AE32*(0.01+VLOOKUP($B27,Int_Rate_Param,2,0))&lt;0.01+'EIOPA RFR Q1 2017'!AE32,0.01+'EIOPA RFR Q1 2017'!AE32,'EIOPA RFR Q1 2017'!AE32*(0.01+VLOOKUP($B27,Int_Rate_Param,2,0))))</f>
        <v>0.02252</v>
      </c>
      <c r="AF27" s="82" t="n">
        <f aca="false">IF($B27&gt;20,IF('EIOPA RFR Q1 2017'!AF32*(0.01+VLOOKUP($B$27,Int_Rate_Param,2,0))&lt;0.01+'EIOPA RFR Q1 2017'!AF32,0.01+'EIOPA RFR Q1 2017'!AF32,'EIOPA RFR Q1 2017'!AF32*(0.01+VLOOKUP($B$27,Int_Rate_Param,2,0))),IF('EIOPA RFR Q1 2017'!AF32*(0.01+VLOOKUP($B27,Int_Rate_Param,2,0))&lt;0.01+'EIOPA RFR Q1 2017'!AF32,0.01+'EIOPA RFR Q1 2017'!AF32,'EIOPA RFR Q1 2017'!AF32*(0.01+VLOOKUP($B27,Int_Rate_Param,2,0))))</f>
        <v>0.02252</v>
      </c>
      <c r="AG27" s="82" t="n">
        <f aca="false">IF($B27&gt;20,IF('EIOPA RFR Q1 2017'!AG32*(0.01+VLOOKUP($B$27,Int_Rate_Param,2,0))&lt;0.01+'EIOPA RFR Q1 2017'!AG32,0.01+'EIOPA RFR Q1 2017'!AG32,'EIOPA RFR Q1 2017'!AG32*(0.01+VLOOKUP($B$27,Int_Rate_Param,2,0))),IF('EIOPA RFR Q1 2017'!AG32*(0.01+VLOOKUP($B27,Int_Rate_Param,2,0))&lt;0.01+'EIOPA RFR Q1 2017'!AG32,0.01+'EIOPA RFR Q1 2017'!AG32,'EIOPA RFR Q1 2017'!AG32*(0.01+VLOOKUP($B27,Int_Rate_Param,2,0))))</f>
        <v>0.02252</v>
      </c>
      <c r="AH27" s="82" t="n">
        <f aca="false">IF($B27&gt;20,IF('EIOPA RFR Q1 2017'!AH32*(0.01+VLOOKUP($B$27,Int_Rate_Param,2,0))&lt;0.01+'EIOPA RFR Q1 2017'!AH32,0.01+'EIOPA RFR Q1 2017'!AH32,'EIOPA RFR Q1 2017'!AH32*(0.01+VLOOKUP($B$27,Int_Rate_Param,2,0))),IF('EIOPA RFR Q1 2017'!AH32*(0.01+VLOOKUP($B27,Int_Rate_Param,2,0))&lt;0.01+'EIOPA RFR Q1 2017'!AH32,0.01+'EIOPA RFR Q1 2017'!AH32,'EIOPA RFR Q1 2017'!AH32*(0.01+VLOOKUP($B27,Int_Rate_Param,2,0))))</f>
        <v>0.03433</v>
      </c>
      <c r="AI27" s="82" t="n">
        <f aca="false">IF($B27&gt;20,IF('EIOPA RFR Q1 2017'!AI32*(0.01+VLOOKUP($B$27,Int_Rate_Param,2,0))&lt;0.01+'EIOPA RFR Q1 2017'!AI32,0.01+'EIOPA RFR Q1 2017'!AI32,'EIOPA RFR Q1 2017'!AI32*(0.01+VLOOKUP($B$27,Int_Rate_Param,2,0))),IF('EIOPA RFR Q1 2017'!AI32*(0.01+VLOOKUP($B27,Int_Rate_Param,2,0))&lt;0.01+'EIOPA RFR Q1 2017'!AI32,0.01+'EIOPA RFR Q1 2017'!AI32,'EIOPA RFR Q1 2017'!AI32*(0.01+VLOOKUP($B27,Int_Rate_Param,2,0))))</f>
        <v>0.01421</v>
      </c>
      <c r="AJ27" s="82" t="n">
        <f aca="false">IF($B27&gt;20,IF('EIOPA RFR Q1 2017'!AJ32*(0.01+VLOOKUP($B$27,Int_Rate_Param,2,0))&lt;0.01+'EIOPA RFR Q1 2017'!AJ32,0.01+'EIOPA RFR Q1 2017'!AJ32,'EIOPA RFR Q1 2017'!AJ32*(0.01+VLOOKUP($B$27,Int_Rate_Param,2,0))),IF('EIOPA RFR Q1 2017'!AJ32*(0.01+VLOOKUP($B27,Int_Rate_Param,2,0))&lt;0.01+'EIOPA RFR Q1 2017'!AJ32,0.01+'EIOPA RFR Q1 2017'!AJ32,'EIOPA RFR Q1 2017'!AJ32*(0.01+VLOOKUP($B27,Int_Rate_Param,2,0))))</f>
        <v>0.02299</v>
      </c>
      <c r="AK27" s="82" t="n">
        <f aca="false">IF($B27&gt;20,IF('EIOPA RFR Q1 2017'!AK32*(0.01+VLOOKUP($B$27,Int_Rate_Param,2,0))&lt;0.01+'EIOPA RFR Q1 2017'!AK32,0.01+'EIOPA RFR Q1 2017'!AK32,'EIOPA RFR Q1 2017'!AK32*(0.01+VLOOKUP($B$27,Int_Rate_Param,2,0))),IF('EIOPA RFR Q1 2017'!AK32*(0.01+VLOOKUP($B27,Int_Rate_Param,2,0))&lt;0.01+'EIOPA RFR Q1 2017'!AK32,0.01+'EIOPA RFR Q1 2017'!AK32,'EIOPA RFR Q1 2017'!AK32*(0.01+VLOOKUP($B27,Int_Rate_Param,2,0))))</f>
        <v>0.04243</v>
      </c>
      <c r="AL27" s="82" t="n">
        <f aca="false">IF($B27&gt;20,IF('EIOPA RFR Q1 2017'!AL32*(0.01+VLOOKUP($B$27,Int_Rate_Param,2,0))&lt;0.01+'EIOPA RFR Q1 2017'!AL32,0.01+'EIOPA RFR Q1 2017'!AL32,'EIOPA RFR Q1 2017'!AL32*(0.01+VLOOKUP($B$27,Int_Rate_Param,2,0))),IF('EIOPA RFR Q1 2017'!AL32*(0.01+VLOOKUP($B27,Int_Rate_Param,2,0))&lt;0.01+'EIOPA RFR Q1 2017'!AL32,0.01+'EIOPA RFR Q1 2017'!AL32,'EIOPA RFR Q1 2017'!AL32*(0.01+VLOOKUP($B27,Int_Rate_Param,2,0))))</f>
        <v>0.09602</v>
      </c>
      <c r="AM27" s="82" t="n">
        <f aca="false">IF($B27&gt;20,IF('EIOPA RFR Q1 2017'!AM32*(0.01+VLOOKUP($B$27,Int_Rate_Param,2,0))&lt;0.01+'EIOPA RFR Q1 2017'!AM32,0.01+'EIOPA RFR Q1 2017'!AM32,'EIOPA RFR Q1 2017'!AM32*(0.01+VLOOKUP($B$27,Int_Rate_Param,2,0))),IF('EIOPA RFR Q1 2017'!AM32*(0.01+VLOOKUP($B27,Int_Rate_Param,2,0))&lt;0.01+'EIOPA RFR Q1 2017'!AM32,0.01+'EIOPA RFR Q1 2017'!AM32,'EIOPA RFR Q1 2017'!AM32*(0.01+VLOOKUP($B27,Int_Rate_Param,2,0))))</f>
        <v>0.03271</v>
      </c>
      <c r="AN27" s="82" t="n">
        <f aca="false">IF($B27&gt;20,IF('EIOPA RFR Q1 2017'!AN32*(0.01+VLOOKUP($B$27,Int_Rate_Param,2,0))&lt;0.01+'EIOPA RFR Q1 2017'!AN32,0.01+'EIOPA RFR Q1 2017'!AN32,'EIOPA RFR Q1 2017'!AN32*(0.01+VLOOKUP($B$27,Int_Rate_Param,2,0))),IF('EIOPA RFR Q1 2017'!AN32*(0.01+VLOOKUP($B27,Int_Rate_Param,2,0))&lt;0.01+'EIOPA RFR Q1 2017'!AN32,0.01+'EIOPA RFR Q1 2017'!AN32,'EIOPA RFR Q1 2017'!AN32*(0.01+VLOOKUP($B27,Int_Rate_Param,2,0))))</f>
        <v>0.05214</v>
      </c>
      <c r="AO27" s="82" t="n">
        <f aca="false">IF($B27&gt;20,IF('EIOPA RFR Q1 2017'!AO32*(0.01+VLOOKUP($B$27,Int_Rate_Param,2,0))&lt;0.01+'EIOPA RFR Q1 2017'!AO32,0.01+'EIOPA RFR Q1 2017'!AO32,'EIOPA RFR Q1 2017'!AO32*(0.01+VLOOKUP($B$27,Int_Rate_Param,2,0))),IF('EIOPA RFR Q1 2017'!AO32*(0.01+VLOOKUP($B27,Int_Rate_Param,2,0))&lt;0.01+'EIOPA RFR Q1 2017'!AO32,0.01+'EIOPA RFR Q1 2017'!AO32,'EIOPA RFR Q1 2017'!AO32*(0.01+VLOOKUP($B27,Int_Rate_Param,2,0))))</f>
        <v>0.05427</v>
      </c>
      <c r="AP27" s="82" t="n">
        <f aca="false">IF($B27&gt;20,IF('EIOPA RFR Q1 2017'!AP32*(0.01+VLOOKUP($B$27,Int_Rate_Param,2,0))&lt;0.01+'EIOPA RFR Q1 2017'!AP32,0.01+'EIOPA RFR Q1 2017'!AP32,'EIOPA RFR Q1 2017'!AP32*(0.01+VLOOKUP($B$27,Int_Rate_Param,2,0))),IF('EIOPA RFR Q1 2017'!AP32*(0.01+VLOOKUP($B27,Int_Rate_Param,2,0))&lt;0.01+'EIOPA RFR Q1 2017'!AP32,0.01+'EIOPA RFR Q1 2017'!AP32,'EIOPA RFR Q1 2017'!AP32*(0.01+VLOOKUP($B27,Int_Rate_Param,2,0))))</f>
        <v>0.07065</v>
      </c>
      <c r="AQ27" s="82" t="n">
        <f aca="false">IF($B27&gt;20,IF('EIOPA RFR Q1 2017'!AQ32*(0.01+VLOOKUP($B$27,Int_Rate_Param,2,0))&lt;0.01+'EIOPA RFR Q1 2017'!AQ32,0.01+'EIOPA RFR Q1 2017'!AQ32,'EIOPA RFR Q1 2017'!AQ32*(0.01+VLOOKUP($B$27,Int_Rate_Param,2,0))),IF('EIOPA RFR Q1 2017'!AQ32*(0.01+VLOOKUP($B27,Int_Rate_Param,2,0))&lt;0.01+'EIOPA RFR Q1 2017'!AQ32,0.01+'EIOPA RFR Q1 2017'!AQ32,'EIOPA RFR Q1 2017'!AQ32*(0.01+VLOOKUP($B27,Int_Rate_Param,2,0))))</f>
        <v>0.03627</v>
      </c>
      <c r="AR27" s="82" t="n">
        <f aca="false">IF($B27&gt;20,IF('EIOPA RFR Q1 2017'!AR32*(0.01+VLOOKUP($B$27,Int_Rate_Param,2,0))&lt;0.01+'EIOPA RFR Q1 2017'!AR32,0.01+'EIOPA RFR Q1 2017'!AR32,'EIOPA RFR Q1 2017'!AR32*(0.01+VLOOKUP($B$27,Int_Rate_Param,2,0))),IF('EIOPA RFR Q1 2017'!AR32*(0.01+VLOOKUP($B27,Int_Rate_Param,2,0))&lt;0.01+'EIOPA RFR Q1 2017'!AR32,0.01+'EIOPA RFR Q1 2017'!AR32,'EIOPA RFR Q1 2017'!AR32*(0.01+VLOOKUP($B27,Int_Rate_Param,2,0))))</f>
        <v>0.07712</v>
      </c>
      <c r="AS27" s="82" t="n">
        <f aca="false">IF($B27&gt;20,IF('EIOPA RFR Q1 2017'!AS32*(0.01+VLOOKUP($B$27,Int_Rate_Param,2,0))&lt;0.01+'EIOPA RFR Q1 2017'!AS32,0.01+'EIOPA RFR Q1 2017'!AS32,'EIOPA RFR Q1 2017'!AS32*(0.01+VLOOKUP($B$27,Int_Rate_Param,2,0))),IF('EIOPA RFR Q1 2017'!AS32*(0.01+VLOOKUP($B27,Int_Rate_Param,2,0))&lt;0.01+'EIOPA RFR Q1 2017'!AS32,0.01+'EIOPA RFR Q1 2017'!AS32,'EIOPA RFR Q1 2017'!AS32*(0.01+VLOOKUP($B27,Int_Rate_Param,2,0))))</f>
        <v>0.01597</v>
      </c>
      <c r="AT27" s="82" t="n">
        <f aca="false">IF($B27&gt;20,IF('EIOPA RFR Q1 2017'!AT32*(0.01+VLOOKUP($B$27,Int_Rate_Param,2,0))&lt;0.01+'EIOPA RFR Q1 2017'!AT32,0.01+'EIOPA RFR Q1 2017'!AT32,'EIOPA RFR Q1 2017'!AT32*(0.01+VLOOKUP($B$27,Int_Rate_Param,2,0))),IF('EIOPA RFR Q1 2017'!AT32*(0.01+VLOOKUP($B27,Int_Rate_Param,2,0))&lt;0.01+'EIOPA RFR Q1 2017'!AT32,0.01+'EIOPA RFR Q1 2017'!AT32,'EIOPA RFR Q1 2017'!AT32*(0.01+VLOOKUP($B27,Int_Rate_Param,2,0))))</f>
        <v>0.05345</v>
      </c>
      <c r="AU27" s="82" t="n">
        <f aca="false">IF($B27&gt;20,IF('EIOPA RFR Q1 2017'!AU32*(0.01+VLOOKUP($B$27,Int_Rate_Param,2,0))&lt;0.01+'EIOPA RFR Q1 2017'!AU32,0.01+'EIOPA RFR Q1 2017'!AU32,'EIOPA RFR Q1 2017'!AU32*(0.01+VLOOKUP($B$27,Int_Rate_Param,2,0))),IF('EIOPA RFR Q1 2017'!AU32*(0.01+VLOOKUP($B27,Int_Rate_Param,2,0))&lt;0.01+'EIOPA RFR Q1 2017'!AU32,0.01+'EIOPA RFR Q1 2017'!AU32,'EIOPA RFR Q1 2017'!AU32*(0.01+VLOOKUP($B27,Int_Rate_Param,2,0))))</f>
        <v>0.08938</v>
      </c>
      <c r="AV27" s="82" t="n">
        <f aca="false">IF($B27&gt;20,IF('EIOPA RFR Q1 2017'!AV32*(0.01+VLOOKUP($B$27,Int_Rate_Param,2,0))&lt;0.01+'EIOPA RFR Q1 2017'!AV32,0.01+'EIOPA RFR Q1 2017'!AV32,'EIOPA RFR Q1 2017'!AV32*(0.01+VLOOKUP($B$27,Int_Rate_Param,2,0))),IF('EIOPA RFR Q1 2017'!AV32*(0.01+VLOOKUP($B27,Int_Rate_Param,2,0))&lt;0.01+'EIOPA RFR Q1 2017'!AV32,0.01+'EIOPA RFR Q1 2017'!AV32,'EIOPA RFR Q1 2017'!AV32*(0.01+VLOOKUP($B27,Int_Rate_Param,2,0))))</f>
        <v>0.04958</v>
      </c>
      <c r="AW27" s="82" t="n">
        <f aca="false">IF($B27&gt;20,IF('EIOPA RFR Q1 2017'!AW32*(0.01+VLOOKUP($B$27,Int_Rate_Param,2,0))&lt;0.01+'EIOPA RFR Q1 2017'!AW32,0.01+'EIOPA RFR Q1 2017'!AW32,'EIOPA RFR Q1 2017'!AW32*(0.01+VLOOKUP($B$27,Int_Rate_Param,2,0))),IF('EIOPA RFR Q1 2017'!AW32*(0.01+VLOOKUP($B27,Int_Rate_Param,2,0))&lt;0.01+'EIOPA RFR Q1 2017'!AW32,0.01+'EIOPA RFR Q1 2017'!AW32,'EIOPA RFR Q1 2017'!AW32*(0.01+VLOOKUP($B27,Int_Rate_Param,2,0))))</f>
        <v>0.03684</v>
      </c>
      <c r="AX27" s="82" t="n">
        <f aca="false">IF($B27&gt;20,IF('EIOPA RFR Q1 2017'!AX32*(0.01+VLOOKUP($B$27,Int_Rate_Param,2,0))&lt;0.01+'EIOPA RFR Q1 2017'!AX32,0.01+'EIOPA RFR Q1 2017'!AX32,'EIOPA RFR Q1 2017'!AX32*(0.01+VLOOKUP($B$27,Int_Rate_Param,2,0))),IF('EIOPA RFR Q1 2017'!AX32*(0.01+VLOOKUP($B27,Int_Rate_Param,2,0))&lt;0.01+'EIOPA RFR Q1 2017'!AX32,0.01+'EIOPA RFR Q1 2017'!AX32,'EIOPA RFR Q1 2017'!AX32*(0.01+VLOOKUP($B27,Int_Rate_Param,2,0))))</f>
        <v>0.09224</v>
      </c>
      <c r="AY27" s="82" t="n">
        <f aca="false">IF($B27&gt;20,IF('EIOPA RFR Q1 2017'!AY32*(0.01+VLOOKUP($B$27,Int_Rate_Param,2,0))&lt;0.01+'EIOPA RFR Q1 2017'!AY32,0.01+'EIOPA RFR Q1 2017'!AY32,'EIOPA RFR Q1 2017'!AY32*(0.01+VLOOKUP($B$27,Int_Rate_Param,2,0))),IF('EIOPA RFR Q1 2017'!AY32*(0.01+VLOOKUP($B27,Int_Rate_Param,2,0))&lt;0.01+'EIOPA RFR Q1 2017'!AY32,0.01+'EIOPA RFR Q1 2017'!AY32,'EIOPA RFR Q1 2017'!AY32*(0.01+VLOOKUP($B27,Int_Rate_Param,2,0))))</f>
        <v>0.02837</v>
      </c>
      <c r="AZ27" s="82" t="n">
        <f aca="false">IF($B27&gt;20,IF('EIOPA RFR Q1 2017'!AZ32*(0.01+VLOOKUP($B$27,Int_Rate_Param,2,0))&lt;0.01+'EIOPA RFR Q1 2017'!AZ32,0.01+'EIOPA RFR Q1 2017'!AZ32,'EIOPA RFR Q1 2017'!AZ32*(0.01+VLOOKUP($B$27,Int_Rate_Param,2,0))),IF('EIOPA RFR Q1 2017'!AZ32*(0.01+VLOOKUP($B27,Int_Rate_Param,2,0))&lt;0.01+'EIOPA RFR Q1 2017'!AZ32,0.01+'EIOPA RFR Q1 2017'!AZ32,'EIOPA RFR Q1 2017'!AZ32*(0.01+VLOOKUP($B27,Int_Rate_Param,2,0))))</f>
        <v>0.02934</v>
      </c>
      <c r="BA27" s="82" t="n">
        <f aca="false">IF($B27&gt;20,IF('EIOPA RFR Q1 2017'!BA32*(0.01+VLOOKUP($B$27,Int_Rate_Param,2,0))&lt;0.01+'EIOPA RFR Q1 2017'!BA32,0.01+'EIOPA RFR Q1 2017'!BA32,'EIOPA RFR Q1 2017'!BA32*(0.01+VLOOKUP($B$27,Int_Rate_Param,2,0))),IF('EIOPA RFR Q1 2017'!BA32*(0.01+VLOOKUP($B27,Int_Rate_Param,2,0))&lt;0.01+'EIOPA RFR Q1 2017'!BA32,0.01+'EIOPA RFR Q1 2017'!BA32,'EIOPA RFR Q1 2017'!BA32*(0.01+VLOOKUP($B27,Int_Rate_Param,2,0))))</f>
        <v>0.03998</v>
      </c>
      <c r="BB27" s="82" t="n">
        <f aca="false">IF($B27&gt;20,IF('EIOPA RFR Q1 2017'!BB32*(0.01+VLOOKUP($B$27,Int_Rate_Param,2,0))&lt;0.01+'EIOPA RFR Q1 2017'!BB32,0.01+'EIOPA RFR Q1 2017'!BB32,'EIOPA RFR Q1 2017'!BB32*(0.01+VLOOKUP($B$27,Int_Rate_Param,2,0))),IF('EIOPA RFR Q1 2017'!BB32*(0.01+VLOOKUP($B27,Int_Rate_Param,2,0))&lt;0.01+'EIOPA RFR Q1 2017'!BB32,0.01+'EIOPA RFR Q1 2017'!BB32,'EIOPA RFR Q1 2017'!BB32*(0.01+VLOOKUP($B27,Int_Rate_Param,2,0))))</f>
        <v>0.10078</v>
      </c>
      <c r="BC27" s="82" t="n">
        <f aca="false">IF($B27&gt;20,IF('EIOPA RFR Q1 2017'!BC32*(0.01+VLOOKUP($B$27,Int_Rate_Param,2,0))&lt;0.01+'EIOPA RFR Q1 2017'!BC32,0.01+'EIOPA RFR Q1 2017'!BC32,'EIOPA RFR Q1 2017'!BC32*(0.01+VLOOKUP($B$27,Int_Rate_Param,2,0))),IF('EIOPA RFR Q1 2017'!BC32*(0.01+VLOOKUP($B27,Int_Rate_Param,2,0))&lt;0.01+'EIOPA RFR Q1 2017'!BC32,0.01+'EIOPA RFR Q1 2017'!BC32,'EIOPA RFR Q1 2017'!BC32*(0.01+VLOOKUP($B27,Int_Rate_Param,2,0))))</f>
        <v>0.03519</v>
      </c>
    </row>
    <row r="28" customFormat="false" ht="15" hidden="false" customHeight="false" outlineLevel="0" collapsed="false">
      <c r="A28" s="0" t="n">
        <f aca="false">A27+1</f>
        <v>23</v>
      </c>
      <c r="B28" s="81" t="n">
        <v>21</v>
      </c>
      <c r="C28" s="82" t="n">
        <f aca="false">IF($B28&gt;20,IF('EIOPA RFR Q1 2017'!C33*(0.01+VLOOKUP($B$27,Int_Rate_Param,2,0))&lt;0.01+'EIOPA RFR Q1 2017'!C33,0.01+'EIOPA RFR Q1 2017'!C33,'EIOPA RFR Q1 2017'!C33*(0.01+VLOOKUP($B$27,Int_Rate_Param,2,0))),IF('EIOPA RFR Q1 2017'!C33*(0.01+VLOOKUP($B28,Int_Rate_Param,2,0))&lt;0.01+'EIOPA RFR Q1 2017'!C33,0.01+'EIOPA RFR Q1 2017'!C33,'EIOPA RFR Q1 2017'!C33*(0.01+VLOOKUP($B28,Int_Rate_Param,2,0))))</f>
        <v>0.02303</v>
      </c>
      <c r="D28" s="82" t="n">
        <f aca="false">IF($B28&gt;20,IF('EIOPA RFR Q1 2017'!D33*(0.01+VLOOKUP($B$27,Int_Rate_Param,2,0))&lt;0.01+'EIOPA RFR Q1 2017'!D33,0.01+'EIOPA RFR Q1 2017'!D33,'EIOPA RFR Q1 2017'!D33*(0.01+VLOOKUP($B$27,Int_Rate_Param,2,0))),IF('EIOPA RFR Q1 2017'!D33*(0.01+VLOOKUP($B28,Int_Rate_Param,2,0))&lt;0.01+'EIOPA RFR Q1 2017'!D33,0.01+'EIOPA RFR Q1 2017'!D33,'EIOPA RFR Q1 2017'!D33*(0.01+VLOOKUP($B28,Int_Rate_Param,2,0))))</f>
        <v>0.02303</v>
      </c>
      <c r="E28" s="82" t="n">
        <f aca="false">IF($B28&gt;20,IF('EIOPA RFR Q1 2017'!E33*(0.01+VLOOKUP($B$27,Int_Rate_Param,2,0))&lt;0.01+'EIOPA RFR Q1 2017'!E33,0.01+'EIOPA RFR Q1 2017'!E33,'EIOPA RFR Q1 2017'!E33*(0.01+VLOOKUP($B$27,Int_Rate_Param,2,0))),IF('EIOPA RFR Q1 2017'!E33*(0.01+VLOOKUP($B28,Int_Rate_Param,2,0))&lt;0.01+'EIOPA RFR Q1 2017'!E33,0.01+'EIOPA RFR Q1 2017'!E33,'EIOPA RFR Q1 2017'!E33*(0.01+VLOOKUP($B28,Int_Rate_Param,2,0))))</f>
        <v>0.02303</v>
      </c>
      <c r="F28" s="82" t="n">
        <f aca="false">IF($B28&gt;20,IF('EIOPA RFR Q1 2017'!F33*(0.01+VLOOKUP($B$27,Int_Rate_Param,2,0))&lt;0.01+'EIOPA RFR Q1 2017'!F33,0.01+'EIOPA RFR Q1 2017'!F33,'EIOPA RFR Q1 2017'!F33*(0.01+VLOOKUP($B$27,Int_Rate_Param,2,0))),IF('EIOPA RFR Q1 2017'!F33*(0.01+VLOOKUP($B28,Int_Rate_Param,2,0))&lt;0.01+'EIOPA RFR Q1 2017'!F33,0.01+'EIOPA RFR Q1 2017'!F33,'EIOPA RFR Q1 2017'!F33*(0.01+VLOOKUP($B28,Int_Rate_Param,2,0))))</f>
        <v>0.02251</v>
      </c>
      <c r="G28" s="82" t="n">
        <f aca="false">IF($B28&gt;20,IF('EIOPA RFR Q1 2017'!G33*(0.01+VLOOKUP($B$27,Int_Rate_Param,2,0))&lt;0.01+'EIOPA RFR Q1 2017'!G33,0.01+'EIOPA RFR Q1 2017'!G33,'EIOPA RFR Q1 2017'!G33*(0.01+VLOOKUP($B$27,Int_Rate_Param,2,0))),IF('EIOPA RFR Q1 2017'!G33*(0.01+VLOOKUP($B28,Int_Rate_Param,2,0))&lt;0.01+'EIOPA RFR Q1 2017'!G33,0.01+'EIOPA RFR Q1 2017'!G33,'EIOPA RFR Q1 2017'!G33*(0.01+VLOOKUP($B28,Int_Rate_Param,2,0))))</f>
        <v>0.0439</v>
      </c>
      <c r="H28" s="82" t="n">
        <f aca="false">IF($B28&gt;20,IF('EIOPA RFR Q1 2017'!H33*(0.01+VLOOKUP($B$27,Int_Rate_Param,2,0))&lt;0.01+'EIOPA RFR Q1 2017'!H33,0.01+'EIOPA RFR Q1 2017'!H33,'EIOPA RFR Q1 2017'!H33*(0.01+VLOOKUP($B$27,Int_Rate_Param,2,0))),IF('EIOPA RFR Q1 2017'!H33*(0.01+VLOOKUP($B28,Int_Rate_Param,2,0))&lt;0.01+'EIOPA RFR Q1 2017'!H33,0.01+'EIOPA RFR Q1 2017'!H33,'EIOPA RFR Q1 2017'!H33*(0.01+VLOOKUP($B28,Int_Rate_Param,2,0))))</f>
        <v>0.02303</v>
      </c>
      <c r="I28" s="82" t="n">
        <f aca="false">IF($B28&gt;20,IF('EIOPA RFR Q1 2017'!I33*(0.01+VLOOKUP($B$27,Int_Rate_Param,2,0))&lt;0.01+'EIOPA RFR Q1 2017'!I33,0.01+'EIOPA RFR Q1 2017'!I33,'EIOPA RFR Q1 2017'!I33*(0.01+VLOOKUP($B$27,Int_Rate_Param,2,0))),IF('EIOPA RFR Q1 2017'!I33*(0.01+VLOOKUP($B28,Int_Rate_Param,2,0))&lt;0.01+'EIOPA RFR Q1 2017'!I33,0.01+'EIOPA RFR Q1 2017'!I33,'EIOPA RFR Q1 2017'!I33*(0.01+VLOOKUP($B28,Int_Rate_Param,2,0))))</f>
        <v>0.02739</v>
      </c>
      <c r="J28" s="82" t="n">
        <f aca="false">IF($B28&gt;20,IF('EIOPA RFR Q1 2017'!J33*(0.01+VLOOKUP($B$27,Int_Rate_Param,2,0))&lt;0.01+'EIOPA RFR Q1 2017'!J33,0.01+'EIOPA RFR Q1 2017'!J33,'EIOPA RFR Q1 2017'!J33*(0.01+VLOOKUP($B$27,Int_Rate_Param,2,0))),IF('EIOPA RFR Q1 2017'!J33*(0.01+VLOOKUP($B28,Int_Rate_Param,2,0))&lt;0.01+'EIOPA RFR Q1 2017'!J33,0.01+'EIOPA RFR Q1 2017'!J33,'EIOPA RFR Q1 2017'!J33*(0.01+VLOOKUP($B28,Int_Rate_Param,2,0))))</f>
        <v>0.02292</v>
      </c>
      <c r="K28" s="82" t="n">
        <f aca="false">IF($B28&gt;20,IF('EIOPA RFR Q1 2017'!K33*(0.01+VLOOKUP($B$27,Int_Rate_Param,2,0))&lt;0.01+'EIOPA RFR Q1 2017'!K33,0.01+'EIOPA RFR Q1 2017'!K33,'EIOPA RFR Q1 2017'!K33*(0.01+VLOOKUP($B$27,Int_Rate_Param,2,0))),IF('EIOPA RFR Q1 2017'!K33*(0.01+VLOOKUP($B28,Int_Rate_Param,2,0))&lt;0.01+'EIOPA RFR Q1 2017'!K33,0.01+'EIOPA RFR Q1 2017'!K33,'EIOPA RFR Q1 2017'!K33*(0.01+VLOOKUP($B28,Int_Rate_Param,2,0))))</f>
        <v>0.02303</v>
      </c>
      <c r="L28" s="82" t="n">
        <f aca="false">IF($B28&gt;20,IF('EIOPA RFR Q1 2017'!L33*(0.01+VLOOKUP($B$27,Int_Rate_Param,2,0))&lt;0.01+'EIOPA RFR Q1 2017'!L33,0.01+'EIOPA RFR Q1 2017'!L33,'EIOPA RFR Q1 2017'!L33*(0.01+VLOOKUP($B$27,Int_Rate_Param,2,0))),IF('EIOPA RFR Q1 2017'!L33*(0.01+VLOOKUP($B28,Int_Rate_Param,2,0))&lt;0.01+'EIOPA RFR Q1 2017'!L33,0.01+'EIOPA RFR Q1 2017'!L33,'EIOPA RFR Q1 2017'!L33*(0.01+VLOOKUP($B28,Int_Rate_Param,2,0))))</f>
        <v>0.02303</v>
      </c>
      <c r="M28" s="82" t="n">
        <f aca="false">IF($B28&gt;20,IF('EIOPA RFR Q1 2017'!M33*(0.01+VLOOKUP($B$27,Int_Rate_Param,2,0))&lt;0.01+'EIOPA RFR Q1 2017'!M33,0.01+'EIOPA RFR Q1 2017'!M33,'EIOPA RFR Q1 2017'!M33*(0.01+VLOOKUP($B$27,Int_Rate_Param,2,0))),IF('EIOPA RFR Q1 2017'!M33*(0.01+VLOOKUP($B28,Int_Rate_Param,2,0))&lt;0.01+'EIOPA RFR Q1 2017'!M33,0.01+'EIOPA RFR Q1 2017'!M33,'EIOPA RFR Q1 2017'!M33*(0.01+VLOOKUP($B28,Int_Rate_Param,2,0))))</f>
        <v>0.02303</v>
      </c>
      <c r="N28" s="82" t="n">
        <f aca="false">IF($B28&gt;20,IF('EIOPA RFR Q1 2017'!N33*(0.01+VLOOKUP($B$27,Int_Rate_Param,2,0))&lt;0.01+'EIOPA RFR Q1 2017'!N33,0.01+'EIOPA RFR Q1 2017'!N33,'EIOPA RFR Q1 2017'!N33*(0.01+VLOOKUP($B$27,Int_Rate_Param,2,0))),IF('EIOPA RFR Q1 2017'!N33*(0.01+VLOOKUP($B28,Int_Rate_Param,2,0))&lt;0.01+'EIOPA RFR Q1 2017'!N33,0.01+'EIOPA RFR Q1 2017'!N33,'EIOPA RFR Q1 2017'!N33*(0.01+VLOOKUP($B28,Int_Rate_Param,2,0))))</f>
        <v>0.02303</v>
      </c>
      <c r="O28" s="82" t="n">
        <f aca="false">IF($B28&gt;20,IF('EIOPA RFR Q1 2017'!O33*(0.01+VLOOKUP($B$27,Int_Rate_Param,2,0))&lt;0.01+'EIOPA RFR Q1 2017'!O33,0.01+'EIOPA RFR Q1 2017'!O33,'EIOPA RFR Q1 2017'!O33*(0.01+VLOOKUP($B$27,Int_Rate_Param,2,0))),IF('EIOPA RFR Q1 2017'!O33*(0.01+VLOOKUP($B28,Int_Rate_Param,2,0))&lt;0.01+'EIOPA RFR Q1 2017'!O33,0.01+'EIOPA RFR Q1 2017'!O33,'EIOPA RFR Q1 2017'!O33*(0.01+VLOOKUP($B28,Int_Rate_Param,2,0))))</f>
        <v>0.02303</v>
      </c>
      <c r="P28" s="82" t="n">
        <f aca="false">IF($B28&gt;20,IF('EIOPA RFR Q1 2017'!P33*(0.01+VLOOKUP($B$27,Int_Rate_Param,2,0))&lt;0.01+'EIOPA RFR Q1 2017'!P33,0.01+'EIOPA RFR Q1 2017'!P33,'EIOPA RFR Q1 2017'!P33*(0.01+VLOOKUP($B$27,Int_Rate_Param,2,0))),IF('EIOPA RFR Q1 2017'!P33*(0.01+VLOOKUP($B28,Int_Rate_Param,2,0))&lt;0.01+'EIOPA RFR Q1 2017'!P33,0.01+'EIOPA RFR Q1 2017'!P33,'EIOPA RFR Q1 2017'!P33*(0.01+VLOOKUP($B28,Int_Rate_Param,2,0))))</f>
        <v>0.05213</v>
      </c>
      <c r="Q28" s="82" t="n">
        <f aca="false">IF($B28&gt;20,IF('EIOPA RFR Q1 2017'!Q33*(0.01+VLOOKUP($B$27,Int_Rate_Param,2,0))&lt;0.01+'EIOPA RFR Q1 2017'!Q33,0.01+'EIOPA RFR Q1 2017'!Q33,'EIOPA RFR Q1 2017'!Q33*(0.01+VLOOKUP($B$27,Int_Rate_Param,2,0))),IF('EIOPA RFR Q1 2017'!Q33*(0.01+VLOOKUP($B28,Int_Rate_Param,2,0))&lt;0.01+'EIOPA RFR Q1 2017'!Q33,0.01+'EIOPA RFR Q1 2017'!Q33,'EIOPA RFR Q1 2017'!Q33*(0.01+VLOOKUP($B28,Int_Rate_Param,2,0))))</f>
        <v>0.0563</v>
      </c>
      <c r="R28" s="82" t="n">
        <f aca="false">IF($B28&gt;20,IF('EIOPA RFR Q1 2017'!R33*(0.01+VLOOKUP($B$27,Int_Rate_Param,2,0))&lt;0.01+'EIOPA RFR Q1 2017'!R33,0.01+'EIOPA RFR Q1 2017'!R33,'EIOPA RFR Q1 2017'!R33*(0.01+VLOOKUP($B$27,Int_Rate_Param,2,0))),IF('EIOPA RFR Q1 2017'!R33*(0.01+VLOOKUP($B28,Int_Rate_Param,2,0))&lt;0.01+'EIOPA RFR Q1 2017'!R33,0.01+'EIOPA RFR Q1 2017'!R33,'EIOPA RFR Q1 2017'!R33*(0.01+VLOOKUP($B28,Int_Rate_Param,2,0))))</f>
        <v>0.02303</v>
      </c>
      <c r="S28" s="82" t="n">
        <f aca="false">IF($B28&gt;20,IF('EIOPA RFR Q1 2017'!S33*(0.01+VLOOKUP($B$27,Int_Rate_Param,2,0))&lt;0.01+'EIOPA RFR Q1 2017'!S33,0.01+'EIOPA RFR Q1 2017'!S33,'EIOPA RFR Q1 2017'!S33*(0.01+VLOOKUP($B$27,Int_Rate_Param,2,0))),IF('EIOPA RFR Q1 2017'!S33*(0.01+VLOOKUP($B28,Int_Rate_Param,2,0))&lt;0.01+'EIOPA RFR Q1 2017'!S33,0.01+'EIOPA RFR Q1 2017'!S33,'EIOPA RFR Q1 2017'!S33*(0.01+VLOOKUP($B28,Int_Rate_Param,2,0))))</f>
        <v>0.02303</v>
      </c>
      <c r="T28" s="82" t="n">
        <f aca="false">IF($B28&gt;20,IF('EIOPA RFR Q1 2017'!T33*(0.01+VLOOKUP($B$27,Int_Rate_Param,2,0))&lt;0.01+'EIOPA RFR Q1 2017'!T33,0.01+'EIOPA RFR Q1 2017'!T33,'EIOPA RFR Q1 2017'!T33*(0.01+VLOOKUP($B$27,Int_Rate_Param,2,0))),IF('EIOPA RFR Q1 2017'!T33*(0.01+VLOOKUP($B28,Int_Rate_Param,2,0))&lt;0.01+'EIOPA RFR Q1 2017'!T33,0.01+'EIOPA RFR Q1 2017'!T33,'EIOPA RFR Q1 2017'!T33*(0.01+VLOOKUP($B28,Int_Rate_Param,2,0))))</f>
        <v>0.02303</v>
      </c>
      <c r="U28" s="82" t="n">
        <f aca="false">IF($B28&gt;20,IF('EIOPA RFR Q1 2017'!U33*(0.01+VLOOKUP($B$27,Int_Rate_Param,2,0))&lt;0.01+'EIOPA RFR Q1 2017'!U33,0.01+'EIOPA RFR Q1 2017'!U33,'EIOPA RFR Q1 2017'!U33*(0.01+VLOOKUP($B$27,Int_Rate_Param,2,0))),IF('EIOPA RFR Q1 2017'!U33*(0.01+VLOOKUP($B28,Int_Rate_Param,2,0))&lt;0.01+'EIOPA RFR Q1 2017'!U33,0.01+'EIOPA RFR Q1 2017'!U33,'EIOPA RFR Q1 2017'!U33*(0.01+VLOOKUP($B28,Int_Rate_Param,2,0))))</f>
        <v>0.01431</v>
      </c>
      <c r="V28" s="82" t="n">
        <f aca="false">IF($B28&gt;20,IF('EIOPA RFR Q1 2017'!V33*(0.01+VLOOKUP($B$27,Int_Rate_Param,2,0))&lt;0.01+'EIOPA RFR Q1 2017'!V33,0.01+'EIOPA RFR Q1 2017'!V33,'EIOPA RFR Q1 2017'!V33*(0.01+VLOOKUP($B$27,Int_Rate_Param,2,0))),IF('EIOPA RFR Q1 2017'!V33*(0.01+VLOOKUP($B28,Int_Rate_Param,2,0))&lt;0.01+'EIOPA RFR Q1 2017'!V33,0.01+'EIOPA RFR Q1 2017'!V33,'EIOPA RFR Q1 2017'!V33*(0.01+VLOOKUP($B28,Int_Rate_Param,2,0))))</f>
        <v>0.02303</v>
      </c>
      <c r="W28" s="82" t="n">
        <f aca="false">IF($B28&gt;20,IF('EIOPA RFR Q1 2017'!W33*(0.01+VLOOKUP($B$27,Int_Rate_Param,2,0))&lt;0.01+'EIOPA RFR Q1 2017'!W33,0.01+'EIOPA RFR Q1 2017'!W33,'EIOPA RFR Q1 2017'!W33*(0.01+VLOOKUP($B$27,Int_Rate_Param,2,0))),IF('EIOPA RFR Q1 2017'!W33*(0.01+VLOOKUP($B28,Int_Rate_Param,2,0))&lt;0.01+'EIOPA RFR Q1 2017'!W33,0.01+'EIOPA RFR Q1 2017'!W33,'EIOPA RFR Q1 2017'!W33*(0.01+VLOOKUP($B28,Int_Rate_Param,2,0))))</f>
        <v>0.02303</v>
      </c>
      <c r="X28" s="82" t="n">
        <f aca="false">IF($B28&gt;20,IF('EIOPA RFR Q1 2017'!X33*(0.01+VLOOKUP($B$27,Int_Rate_Param,2,0))&lt;0.01+'EIOPA RFR Q1 2017'!X33,0.01+'EIOPA RFR Q1 2017'!X33,'EIOPA RFR Q1 2017'!X33*(0.01+VLOOKUP($B$27,Int_Rate_Param,2,0))),IF('EIOPA RFR Q1 2017'!X33*(0.01+VLOOKUP($B28,Int_Rate_Param,2,0))&lt;0.01+'EIOPA RFR Q1 2017'!X33,0.01+'EIOPA RFR Q1 2017'!X33,'EIOPA RFR Q1 2017'!X33*(0.01+VLOOKUP($B28,Int_Rate_Param,2,0))))</f>
        <v>0.02303</v>
      </c>
      <c r="Y28" s="82" t="n">
        <f aca="false">IF($B28&gt;20,IF('EIOPA RFR Q1 2017'!Y33*(0.01+VLOOKUP($B$27,Int_Rate_Param,2,0))&lt;0.01+'EIOPA RFR Q1 2017'!Y33,0.01+'EIOPA RFR Q1 2017'!Y33,'EIOPA RFR Q1 2017'!Y33*(0.01+VLOOKUP($B$27,Int_Rate_Param,2,0))),IF('EIOPA RFR Q1 2017'!Y33*(0.01+VLOOKUP($B28,Int_Rate_Param,2,0))&lt;0.01+'EIOPA RFR Q1 2017'!Y33,0.01+'EIOPA RFR Q1 2017'!Y33,'EIOPA RFR Q1 2017'!Y33*(0.01+VLOOKUP($B28,Int_Rate_Param,2,0))))</f>
        <v>0.02303</v>
      </c>
      <c r="Z28" s="82" t="n">
        <f aca="false">IF($B28&gt;20,IF('EIOPA RFR Q1 2017'!Z33*(0.01+VLOOKUP($B$27,Int_Rate_Param,2,0))&lt;0.01+'EIOPA RFR Q1 2017'!Z33,0.01+'EIOPA RFR Q1 2017'!Z33,'EIOPA RFR Q1 2017'!Z33*(0.01+VLOOKUP($B$27,Int_Rate_Param,2,0))),IF('EIOPA RFR Q1 2017'!Z33*(0.01+VLOOKUP($B28,Int_Rate_Param,2,0))&lt;0.01+'EIOPA RFR Q1 2017'!Z33,0.01+'EIOPA RFR Q1 2017'!Z33,'EIOPA RFR Q1 2017'!Z33*(0.01+VLOOKUP($B28,Int_Rate_Param,2,0))))</f>
        <v>0.03557</v>
      </c>
      <c r="AA28" s="82" t="n">
        <f aca="false">IF($B28&gt;20,IF('EIOPA RFR Q1 2017'!AA33*(0.01+VLOOKUP($B$27,Int_Rate_Param,2,0))&lt;0.01+'EIOPA RFR Q1 2017'!AA33,0.01+'EIOPA RFR Q1 2017'!AA33,'EIOPA RFR Q1 2017'!AA33*(0.01+VLOOKUP($B$27,Int_Rate_Param,2,0))),IF('EIOPA RFR Q1 2017'!AA33*(0.01+VLOOKUP($B28,Int_Rate_Param,2,0))&lt;0.01+'EIOPA RFR Q1 2017'!AA33,0.01+'EIOPA RFR Q1 2017'!AA33,'EIOPA RFR Q1 2017'!AA33*(0.01+VLOOKUP($B28,Int_Rate_Param,2,0))))</f>
        <v>0.04897</v>
      </c>
      <c r="AB28" s="82" t="n">
        <f aca="false">IF($B28&gt;20,IF('EIOPA RFR Q1 2017'!AB33*(0.01+VLOOKUP($B$27,Int_Rate_Param,2,0))&lt;0.01+'EIOPA RFR Q1 2017'!AB33,0.01+'EIOPA RFR Q1 2017'!AB33,'EIOPA RFR Q1 2017'!AB33*(0.01+VLOOKUP($B$27,Int_Rate_Param,2,0))),IF('EIOPA RFR Q1 2017'!AB33*(0.01+VLOOKUP($B28,Int_Rate_Param,2,0))&lt;0.01+'EIOPA RFR Q1 2017'!AB33,0.01+'EIOPA RFR Q1 2017'!AB33,'EIOPA RFR Q1 2017'!AB33*(0.01+VLOOKUP($B28,Int_Rate_Param,2,0))))</f>
        <v>0.02303</v>
      </c>
      <c r="AC28" s="82" t="n">
        <f aca="false">IF($B28&gt;20,IF('EIOPA RFR Q1 2017'!AC33*(0.01+VLOOKUP($B$27,Int_Rate_Param,2,0))&lt;0.01+'EIOPA RFR Q1 2017'!AC33,0.01+'EIOPA RFR Q1 2017'!AC33,'EIOPA RFR Q1 2017'!AC33*(0.01+VLOOKUP($B$27,Int_Rate_Param,2,0))),IF('EIOPA RFR Q1 2017'!AC33*(0.01+VLOOKUP($B28,Int_Rate_Param,2,0))&lt;0.01+'EIOPA RFR Q1 2017'!AC33,0.01+'EIOPA RFR Q1 2017'!AC33,'EIOPA RFR Q1 2017'!AC33*(0.01+VLOOKUP($B28,Int_Rate_Param,2,0))))</f>
        <v>0.05369</v>
      </c>
      <c r="AD28" s="82" t="n">
        <f aca="false">IF($B28&gt;20,IF('EIOPA RFR Q1 2017'!AD33*(0.01+VLOOKUP($B$27,Int_Rate_Param,2,0))&lt;0.01+'EIOPA RFR Q1 2017'!AD33,0.01+'EIOPA RFR Q1 2017'!AD33,'EIOPA RFR Q1 2017'!AD33*(0.01+VLOOKUP($B$27,Int_Rate_Param,2,0))),IF('EIOPA RFR Q1 2017'!AD33*(0.01+VLOOKUP($B28,Int_Rate_Param,2,0))&lt;0.01+'EIOPA RFR Q1 2017'!AD33,0.01+'EIOPA RFR Q1 2017'!AD33,'EIOPA RFR Q1 2017'!AD33*(0.01+VLOOKUP($B28,Int_Rate_Param,2,0))))</f>
        <v>0.07673</v>
      </c>
      <c r="AE28" s="82" t="n">
        <f aca="false">IF($B28&gt;20,IF('EIOPA RFR Q1 2017'!AE33*(0.01+VLOOKUP($B$27,Int_Rate_Param,2,0))&lt;0.01+'EIOPA RFR Q1 2017'!AE33,0.01+'EIOPA RFR Q1 2017'!AE33,'EIOPA RFR Q1 2017'!AE33*(0.01+VLOOKUP($B$27,Int_Rate_Param,2,0))),IF('EIOPA RFR Q1 2017'!AE33*(0.01+VLOOKUP($B28,Int_Rate_Param,2,0))&lt;0.01+'EIOPA RFR Q1 2017'!AE33,0.01+'EIOPA RFR Q1 2017'!AE33,'EIOPA RFR Q1 2017'!AE33*(0.01+VLOOKUP($B28,Int_Rate_Param,2,0))))</f>
        <v>0.02303</v>
      </c>
      <c r="AF28" s="82" t="n">
        <f aca="false">IF($B28&gt;20,IF('EIOPA RFR Q1 2017'!AF33*(0.01+VLOOKUP($B$27,Int_Rate_Param,2,0))&lt;0.01+'EIOPA RFR Q1 2017'!AF33,0.01+'EIOPA RFR Q1 2017'!AF33,'EIOPA RFR Q1 2017'!AF33*(0.01+VLOOKUP($B$27,Int_Rate_Param,2,0))),IF('EIOPA RFR Q1 2017'!AF33*(0.01+VLOOKUP($B28,Int_Rate_Param,2,0))&lt;0.01+'EIOPA RFR Q1 2017'!AF33,0.01+'EIOPA RFR Q1 2017'!AF33,'EIOPA RFR Q1 2017'!AF33*(0.01+VLOOKUP($B28,Int_Rate_Param,2,0))))</f>
        <v>0.02303</v>
      </c>
      <c r="AG28" s="82" t="n">
        <f aca="false">IF($B28&gt;20,IF('EIOPA RFR Q1 2017'!AG33*(0.01+VLOOKUP($B$27,Int_Rate_Param,2,0))&lt;0.01+'EIOPA RFR Q1 2017'!AG33,0.01+'EIOPA RFR Q1 2017'!AG33,'EIOPA RFR Q1 2017'!AG33*(0.01+VLOOKUP($B$27,Int_Rate_Param,2,0))),IF('EIOPA RFR Q1 2017'!AG33*(0.01+VLOOKUP($B28,Int_Rate_Param,2,0))&lt;0.01+'EIOPA RFR Q1 2017'!AG33,0.01+'EIOPA RFR Q1 2017'!AG33,'EIOPA RFR Q1 2017'!AG33*(0.01+VLOOKUP($B28,Int_Rate_Param,2,0))))</f>
        <v>0.02303</v>
      </c>
      <c r="AH28" s="82" t="n">
        <f aca="false">IF($B28&gt;20,IF('EIOPA RFR Q1 2017'!AH33*(0.01+VLOOKUP($B$27,Int_Rate_Param,2,0))&lt;0.01+'EIOPA RFR Q1 2017'!AH33,0.01+'EIOPA RFR Q1 2017'!AH33,'EIOPA RFR Q1 2017'!AH33*(0.01+VLOOKUP($B$27,Int_Rate_Param,2,0))),IF('EIOPA RFR Q1 2017'!AH33*(0.01+VLOOKUP($B28,Int_Rate_Param,2,0))&lt;0.01+'EIOPA RFR Q1 2017'!AH33,0.01+'EIOPA RFR Q1 2017'!AH33,'EIOPA RFR Q1 2017'!AH33*(0.01+VLOOKUP($B28,Int_Rate_Param,2,0))))</f>
        <v>0.03516</v>
      </c>
      <c r="AI28" s="82" t="n">
        <f aca="false">IF($B28&gt;20,IF('EIOPA RFR Q1 2017'!AI33*(0.01+VLOOKUP($B$27,Int_Rate_Param,2,0))&lt;0.01+'EIOPA RFR Q1 2017'!AI33,0.01+'EIOPA RFR Q1 2017'!AI33,'EIOPA RFR Q1 2017'!AI33*(0.01+VLOOKUP($B$27,Int_Rate_Param,2,0))),IF('EIOPA RFR Q1 2017'!AI33*(0.01+VLOOKUP($B28,Int_Rate_Param,2,0))&lt;0.01+'EIOPA RFR Q1 2017'!AI33,0.01+'EIOPA RFR Q1 2017'!AI33,'EIOPA RFR Q1 2017'!AI33*(0.01+VLOOKUP($B28,Int_Rate_Param,2,0))))</f>
        <v>0.01431</v>
      </c>
      <c r="AJ28" s="82" t="n">
        <f aca="false">IF($B28&gt;20,IF('EIOPA RFR Q1 2017'!AJ33*(0.01+VLOOKUP($B$27,Int_Rate_Param,2,0))&lt;0.01+'EIOPA RFR Q1 2017'!AJ33,0.01+'EIOPA RFR Q1 2017'!AJ33,'EIOPA RFR Q1 2017'!AJ33*(0.01+VLOOKUP($B$27,Int_Rate_Param,2,0))),IF('EIOPA RFR Q1 2017'!AJ33*(0.01+VLOOKUP($B28,Int_Rate_Param,2,0))&lt;0.01+'EIOPA RFR Q1 2017'!AJ33,0.01+'EIOPA RFR Q1 2017'!AJ33,'EIOPA RFR Q1 2017'!AJ33*(0.01+VLOOKUP($B28,Int_Rate_Param,2,0))))</f>
        <v>0.02296</v>
      </c>
      <c r="AK28" s="82" t="n">
        <f aca="false">IF($B28&gt;20,IF('EIOPA RFR Q1 2017'!AK33*(0.01+VLOOKUP($B$27,Int_Rate_Param,2,0))&lt;0.01+'EIOPA RFR Q1 2017'!AK33,0.01+'EIOPA RFR Q1 2017'!AK33,'EIOPA RFR Q1 2017'!AK33*(0.01+VLOOKUP($B$27,Int_Rate_Param,2,0))),IF('EIOPA RFR Q1 2017'!AK33*(0.01+VLOOKUP($B28,Int_Rate_Param,2,0))&lt;0.01+'EIOPA RFR Q1 2017'!AK33,0.01+'EIOPA RFR Q1 2017'!AK33,'EIOPA RFR Q1 2017'!AK33*(0.01+VLOOKUP($B28,Int_Rate_Param,2,0))))</f>
        <v>0.04266</v>
      </c>
      <c r="AL28" s="82" t="n">
        <f aca="false">IF($B28&gt;20,IF('EIOPA RFR Q1 2017'!AL33*(0.01+VLOOKUP($B$27,Int_Rate_Param,2,0))&lt;0.01+'EIOPA RFR Q1 2017'!AL33,0.01+'EIOPA RFR Q1 2017'!AL33,'EIOPA RFR Q1 2017'!AL33*(0.01+VLOOKUP($B$27,Int_Rate_Param,2,0))),IF('EIOPA RFR Q1 2017'!AL33*(0.01+VLOOKUP($B28,Int_Rate_Param,2,0))&lt;0.01+'EIOPA RFR Q1 2017'!AL33,0.01+'EIOPA RFR Q1 2017'!AL33,'EIOPA RFR Q1 2017'!AL33*(0.01+VLOOKUP($B28,Int_Rate_Param,2,0))))</f>
        <v>0.09506</v>
      </c>
      <c r="AM28" s="82" t="n">
        <f aca="false">IF($B28&gt;20,IF('EIOPA RFR Q1 2017'!AM33*(0.01+VLOOKUP($B$27,Int_Rate_Param,2,0))&lt;0.01+'EIOPA RFR Q1 2017'!AM33,0.01+'EIOPA RFR Q1 2017'!AM33,'EIOPA RFR Q1 2017'!AM33*(0.01+VLOOKUP($B$27,Int_Rate_Param,2,0))),IF('EIOPA RFR Q1 2017'!AM33*(0.01+VLOOKUP($B28,Int_Rate_Param,2,0))&lt;0.01+'EIOPA RFR Q1 2017'!AM33,0.01+'EIOPA RFR Q1 2017'!AM33,'EIOPA RFR Q1 2017'!AM33*(0.01+VLOOKUP($B28,Int_Rate_Param,2,0))))</f>
        <v>0.03271</v>
      </c>
      <c r="AN28" s="82" t="n">
        <f aca="false">IF($B28&gt;20,IF('EIOPA RFR Q1 2017'!AN33*(0.01+VLOOKUP($B$27,Int_Rate_Param,2,0))&lt;0.01+'EIOPA RFR Q1 2017'!AN33,0.01+'EIOPA RFR Q1 2017'!AN33,'EIOPA RFR Q1 2017'!AN33*(0.01+VLOOKUP($B$27,Int_Rate_Param,2,0))),IF('EIOPA RFR Q1 2017'!AN33*(0.01+VLOOKUP($B28,Int_Rate_Param,2,0))&lt;0.01+'EIOPA RFR Q1 2017'!AN33,0.01+'EIOPA RFR Q1 2017'!AN33,'EIOPA RFR Q1 2017'!AN33*(0.01+VLOOKUP($B28,Int_Rate_Param,2,0))))</f>
        <v>0.05222</v>
      </c>
      <c r="AO28" s="82" t="n">
        <f aca="false">IF($B28&gt;20,IF('EIOPA RFR Q1 2017'!AO33*(0.01+VLOOKUP($B$27,Int_Rate_Param,2,0))&lt;0.01+'EIOPA RFR Q1 2017'!AO33,0.01+'EIOPA RFR Q1 2017'!AO33,'EIOPA RFR Q1 2017'!AO33*(0.01+VLOOKUP($B$27,Int_Rate_Param,2,0))),IF('EIOPA RFR Q1 2017'!AO33*(0.01+VLOOKUP($B28,Int_Rate_Param,2,0))&lt;0.01+'EIOPA RFR Q1 2017'!AO33,0.01+'EIOPA RFR Q1 2017'!AO33,'EIOPA RFR Q1 2017'!AO33*(0.01+VLOOKUP($B28,Int_Rate_Param,2,0))))</f>
        <v>0.05429</v>
      </c>
      <c r="AP28" s="82" t="n">
        <f aca="false">IF($B28&gt;20,IF('EIOPA RFR Q1 2017'!AP33*(0.01+VLOOKUP($B$27,Int_Rate_Param,2,0))&lt;0.01+'EIOPA RFR Q1 2017'!AP33,0.01+'EIOPA RFR Q1 2017'!AP33,'EIOPA RFR Q1 2017'!AP33*(0.01+VLOOKUP($B$27,Int_Rate_Param,2,0))),IF('EIOPA RFR Q1 2017'!AP33*(0.01+VLOOKUP($B28,Int_Rate_Param,2,0))&lt;0.01+'EIOPA RFR Q1 2017'!AP33,0.01+'EIOPA RFR Q1 2017'!AP33,'EIOPA RFR Q1 2017'!AP33*(0.01+VLOOKUP($B28,Int_Rate_Param,2,0))))</f>
        <v>0.0702</v>
      </c>
      <c r="AQ28" s="82" t="n">
        <f aca="false">IF($B28&gt;20,IF('EIOPA RFR Q1 2017'!AQ33*(0.01+VLOOKUP($B$27,Int_Rate_Param,2,0))&lt;0.01+'EIOPA RFR Q1 2017'!AQ33,0.01+'EIOPA RFR Q1 2017'!AQ33,'EIOPA RFR Q1 2017'!AQ33*(0.01+VLOOKUP($B$27,Int_Rate_Param,2,0))),IF('EIOPA RFR Q1 2017'!AQ33*(0.01+VLOOKUP($B28,Int_Rate_Param,2,0))&lt;0.01+'EIOPA RFR Q1 2017'!AQ33,0.01+'EIOPA RFR Q1 2017'!AQ33,'EIOPA RFR Q1 2017'!AQ33*(0.01+VLOOKUP($B28,Int_Rate_Param,2,0))))</f>
        <v>0.0367</v>
      </c>
      <c r="AR28" s="82" t="n">
        <f aca="false">IF($B28&gt;20,IF('EIOPA RFR Q1 2017'!AR33*(0.01+VLOOKUP($B$27,Int_Rate_Param,2,0))&lt;0.01+'EIOPA RFR Q1 2017'!AR33,0.01+'EIOPA RFR Q1 2017'!AR33,'EIOPA RFR Q1 2017'!AR33*(0.01+VLOOKUP($B$27,Int_Rate_Param,2,0))),IF('EIOPA RFR Q1 2017'!AR33*(0.01+VLOOKUP($B28,Int_Rate_Param,2,0))&lt;0.01+'EIOPA RFR Q1 2017'!AR33,0.01+'EIOPA RFR Q1 2017'!AR33,'EIOPA RFR Q1 2017'!AR33*(0.01+VLOOKUP($B28,Int_Rate_Param,2,0))))</f>
        <v>0.07678</v>
      </c>
      <c r="AS28" s="82" t="n">
        <f aca="false">IF($B28&gt;20,IF('EIOPA RFR Q1 2017'!AS33*(0.01+VLOOKUP($B$27,Int_Rate_Param,2,0))&lt;0.01+'EIOPA RFR Q1 2017'!AS33,0.01+'EIOPA RFR Q1 2017'!AS33,'EIOPA RFR Q1 2017'!AS33*(0.01+VLOOKUP($B$27,Int_Rate_Param,2,0))),IF('EIOPA RFR Q1 2017'!AS33*(0.01+VLOOKUP($B28,Int_Rate_Param,2,0))&lt;0.01+'EIOPA RFR Q1 2017'!AS33,0.01+'EIOPA RFR Q1 2017'!AS33,'EIOPA RFR Q1 2017'!AS33*(0.01+VLOOKUP($B28,Int_Rate_Param,2,0))))</f>
        <v>0.01627</v>
      </c>
      <c r="AT28" s="82" t="n">
        <f aca="false">IF($B28&gt;20,IF('EIOPA RFR Q1 2017'!AT33*(0.01+VLOOKUP($B$27,Int_Rate_Param,2,0))&lt;0.01+'EIOPA RFR Q1 2017'!AT33,0.01+'EIOPA RFR Q1 2017'!AT33,'EIOPA RFR Q1 2017'!AT33*(0.01+VLOOKUP($B$27,Int_Rate_Param,2,0))),IF('EIOPA RFR Q1 2017'!AT33*(0.01+VLOOKUP($B28,Int_Rate_Param,2,0))&lt;0.01+'EIOPA RFR Q1 2017'!AT33,0.01+'EIOPA RFR Q1 2017'!AT33,'EIOPA RFR Q1 2017'!AT33*(0.01+VLOOKUP($B28,Int_Rate_Param,2,0))))</f>
        <v>0.05351</v>
      </c>
      <c r="AU28" s="82" t="n">
        <f aca="false">IF($B28&gt;20,IF('EIOPA RFR Q1 2017'!AU33*(0.01+VLOOKUP($B$27,Int_Rate_Param,2,0))&lt;0.01+'EIOPA RFR Q1 2017'!AU33,0.01+'EIOPA RFR Q1 2017'!AU33,'EIOPA RFR Q1 2017'!AU33*(0.01+VLOOKUP($B$27,Int_Rate_Param,2,0))),IF('EIOPA RFR Q1 2017'!AU33*(0.01+VLOOKUP($B28,Int_Rate_Param,2,0))&lt;0.01+'EIOPA RFR Q1 2017'!AU33,0.01+'EIOPA RFR Q1 2017'!AU33,'EIOPA RFR Q1 2017'!AU33*(0.01+VLOOKUP($B28,Int_Rate_Param,2,0))))</f>
        <v>0.08936</v>
      </c>
      <c r="AV28" s="82" t="n">
        <f aca="false">IF($B28&gt;20,IF('EIOPA RFR Q1 2017'!AV33*(0.01+VLOOKUP($B$27,Int_Rate_Param,2,0))&lt;0.01+'EIOPA RFR Q1 2017'!AV33,0.01+'EIOPA RFR Q1 2017'!AV33,'EIOPA RFR Q1 2017'!AV33*(0.01+VLOOKUP($B$27,Int_Rate_Param,2,0))),IF('EIOPA RFR Q1 2017'!AV33*(0.01+VLOOKUP($B28,Int_Rate_Param,2,0))&lt;0.01+'EIOPA RFR Q1 2017'!AV33,0.01+'EIOPA RFR Q1 2017'!AV33,'EIOPA RFR Q1 2017'!AV33*(0.01+VLOOKUP($B28,Int_Rate_Param,2,0))))</f>
        <v>0.04993</v>
      </c>
      <c r="AW28" s="82" t="n">
        <f aca="false">IF($B28&gt;20,IF('EIOPA RFR Q1 2017'!AW33*(0.01+VLOOKUP($B$27,Int_Rate_Param,2,0))&lt;0.01+'EIOPA RFR Q1 2017'!AW33,0.01+'EIOPA RFR Q1 2017'!AW33,'EIOPA RFR Q1 2017'!AW33*(0.01+VLOOKUP($B$27,Int_Rate_Param,2,0))),IF('EIOPA RFR Q1 2017'!AW33*(0.01+VLOOKUP($B28,Int_Rate_Param,2,0))&lt;0.01+'EIOPA RFR Q1 2017'!AW33,0.01+'EIOPA RFR Q1 2017'!AW33,'EIOPA RFR Q1 2017'!AW33*(0.01+VLOOKUP($B28,Int_Rate_Param,2,0))))</f>
        <v>0.0371</v>
      </c>
      <c r="AX28" s="82" t="n">
        <f aca="false">IF($B28&gt;20,IF('EIOPA RFR Q1 2017'!AX33*(0.01+VLOOKUP($B$27,Int_Rate_Param,2,0))&lt;0.01+'EIOPA RFR Q1 2017'!AX33,0.01+'EIOPA RFR Q1 2017'!AX33,'EIOPA RFR Q1 2017'!AX33*(0.01+VLOOKUP($B$27,Int_Rate_Param,2,0))),IF('EIOPA RFR Q1 2017'!AX33*(0.01+VLOOKUP($B28,Int_Rate_Param,2,0))&lt;0.01+'EIOPA RFR Q1 2017'!AX33,0.01+'EIOPA RFR Q1 2017'!AX33,'EIOPA RFR Q1 2017'!AX33*(0.01+VLOOKUP($B28,Int_Rate_Param,2,0))))</f>
        <v>0.0916</v>
      </c>
      <c r="AY28" s="82" t="n">
        <f aca="false">IF($B28&gt;20,IF('EIOPA RFR Q1 2017'!AY33*(0.01+VLOOKUP($B$27,Int_Rate_Param,2,0))&lt;0.01+'EIOPA RFR Q1 2017'!AY33,0.01+'EIOPA RFR Q1 2017'!AY33,'EIOPA RFR Q1 2017'!AY33*(0.01+VLOOKUP($B$27,Int_Rate_Param,2,0))),IF('EIOPA RFR Q1 2017'!AY33*(0.01+VLOOKUP($B28,Int_Rate_Param,2,0))&lt;0.01+'EIOPA RFR Q1 2017'!AY33,0.01+'EIOPA RFR Q1 2017'!AY33,'EIOPA RFR Q1 2017'!AY33*(0.01+VLOOKUP($B28,Int_Rate_Param,2,0))))</f>
        <v>0.02865</v>
      </c>
      <c r="AZ28" s="82" t="n">
        <f aca="false">IF($B28&gt;20,IF('EIOPA RFR Q1 2017'!AZ33*(0.01+VLOOKUP($B$27,Int_Rate_Param,2,0))&lt;0.01+'EIOPA RFR Q1 2017'!AZ33,0.01+'EIOPA RFR Q1 2017'!AZ33,'EIOPA RFR Q1 2017'!AZ33*(0.01+VLOOKUP($B$27,Int_Rate_Param,2,0))),IF('EIOPA RFR Q1 2017'!AZ33*(0.01+VLOOKUP($B28,Int_Rate_Param,2,0))&lt;0.01+'EIOPA RFR Q1 2017'!AZ33,0.01+'EIOPA RFR Q1 2017'!AZ33,'EIOPA RFR Q1 2017'!AZ33*(0.01+VLOOKUP($B28,Int_Rate_Param,2,0))))</f>
        <v>0.03007</v>
      </c>
      <c r="BA28" s="82" t="n">
        <f aca="false">IF($B28&gt;20,IF('EIOPA RFR Q1 2017'!BA33*(0.01+VLOOKUP($B$27,Int_Rate_Param,2,0))&lt;0.01+'EIOPA RFR Q1 2017'!BA33,0.01+'EIOPA RFR Q1 2017'!BA33,'EIOPA RFR Q1 2017'!BA33*(0.01+VLOOKUP($B$27,Int_Rate_Param,2,0))),IF('EIOPA RFR Q1 2017'!BA33*(0.01+VLOOKUP($B28,Int_Rate_Param,2,0))&lt;0.01+'EIOPA RFR Q1 2017'!BA33,0.01+'EIOPA RFR Q1 2017'!BA33,'EIOPA RFR Q1 2017'!BA33*(0.01+VLOOKUP($B28,Int_Rate_Param,2,0))))</f>
        <v>0.04035</v>
      </c>
      <c r="BB28" s="82" t="n">
        <f aca="false">IF($B28&gt;20,IF('EIOPA RFR Q1 2017'!BB33*(0.01+VLOOKUP($B$27,Int_Rate_Param,2,0))&lt;0.01+'EIOPA RFR Q1 2017'!BB33,0.01+'EIOPA RFR Q1 2017'!BB33,'EIOPA RFR Q1 2017'!BB33*(0.01+VLOOKUP($B$27,Int_Rate_Param,2,0))),IF('EIOPA RFR Q1 2017'!BB33*(0.01+VLOOKUP($B28,Int_Rate_Param,2,0))&lt;0.01+'EIOPA RFR Q1 2017'!BB33,0.01+'EIOPA RFR Q1 2017'!BB33,'EIOPA RFR Q1 2017'!BB33*(0.01+VLOOKUP($B28,Int_Rate_Param,2,0))))</f>
        <v>0.09953</v>
      </c>
      <c r="BC28" s="82" t="n">
        <f aca="false">IF($B28&gt;20,IF('EIOPA RFR Q1 2017'!BC33*(0.01+VLOOKUP($B$27,Int_Rate_Param,2,0))&lt;0.01+'EIOPA RFR Q1 2017'!BC33,0.01+'EIOPA RFR Q1 2017'!BC33,'EIOPA RFR Q1 2017'!BC33*(0.01+VLOOKUP($B$27,Int_Rate_Param,2,0))),IF('EIOPA RFR Q1 2017'!BC33*(0.01+VLOOKUP($B28,Int_Rate_Param,2,0))&lt;0.01+'EIOPA RFR Q1 2017'!BC33,0.01+'EIOPA RFR Q1 2017'!BC33,'EIOPA RFR Q1 2017'!BC33*(0.01+VLOOKUP($B28,Int_Rate_Param,2,0))))</f>
        <v>0.03526</v>
      </c>
    </row>
    <row r="29" customFormat="false" ht="15" hidden="false" customHeight="false" outlineLevel="0" collapsed="false">
      <c r="A29" s="0" t="n">
        <f aca="false">A28+1</f>
        <v>24</v>
      </c>
      <c r="B29" s="81" t="n">
        <v>22</v>
      </c>
      <c r="C29" s="82" t="n">
        <f aca="false">IF($B29&gt;20,IF('EIOPA RFR Q1 2017'!C34*(0.01+VLOOKUP($B$27,Int_Rate_Param,2,0))&lt;0.01+'EIOPA RFR Q1 2017'!C34,0.01+'EIOPA RFR Q1 2017'!C34,'EIOPA RFR Q1 2017'!C34*(0.01+VLOOKUP($B$27,Int_Rate_Param,2,0))),IF('EIOPA RFR Q1 2017'!C34*(0.01+VLOOKUP($B29,Int_Rate_Param,2,0))&lt;0.01+'EIOPA RFR Q1 2017'!C34,0.01+'EIOPA RFR Q1 2017'!C34,'EIOPA RFR Q1 2017'!C34*(0.01+VLOOKUP($B29,Int_Rate_Param,2,0))))</f>
        <v>0.0236</v>
      </c>
      <c r="D29" s="82" t="n">
        <f aca="false">IF($B29&gt;20,IF('EIOPA RFR Q1 2017'!D34*(0.01+VLOOKUP($B$27,Int_Rate_Param,2,0))&lt;0.01+'EIOPA RFR Q1 2017'!D34,0.01+'EIOPA RFR Q1 2017'!D34,'EIOPA RFR Q1 2017'!D34*(0.01+VLOOKUP($B$27,Int_Rate_Param,2,0))),IF('EIOPA RFR Q1 2017'!D34*(0.01+VLOOKUP($B29,Int_Rate_Param,2,0))&lt;0.01+'EIOPA RFR Q1 2017'!D34,0.01+'EIOPA RFR Q1 2017'!D34,'EIOPA RFR Q1 2017'!D34*(0.01+VLOOKUP($B29,Int_Rate_Param,2,0))))</f>
        <v>0.0236</v>
      </c>
      <c r="E29" s="82" t="n">
        <f aca="false">IF($B29&gt;20,IF('EIOPA RFR Q1 2017'!E34*(0.01+VLOOKUP($B$27,Int_Rate_Param,2,0))&lt;0.01+'EIOPA RFR Q1 2017'!E34,0.01+'EIOPA RFR Q1 2017'!E34,'EIOPA RFR Q1 2017'!E34*(0.01+VLOOKUP($B$27,Int_Rate_Param,2,0))),IF('EIOPA RFR Q1 2017'!E34*(0.01+VLOOKUP($B29,Int_Rate_Param,2,0))&lt;0.01+'EIOPA RFR Q1 2017'!E34,0.01+'EIOPA RFR Q1 2017'!E34,'EIOPA RFR Q1 2017'!E34*(0.01+VLOOKUP($B29,Int_Rate_Param,2,0))))</f>
        <v>0.0236</v>
      </c>
      <c r="F29" s="82" t="n">
        <f aca="false">IF($B29&gt;20,IF('EIOPA RFR Q1 2017'!F34*(0.01+VLOOKUP($B$27,Int_Rate_Param,2,0))&lt;0.01+'EIOPA RFR Q1 2017'!F34,0.01+'EIOPA RFR Q1 2017'!F34,'EIOPA RFR Q1 2017'!F34*(0.01+VLOOKUP($B$27,Int_Rate_Param,2,0))),IF('EIOPA RFR Q1 2017'!F34*(0.01+VLOOKUP($B29,Int_Rate_Param,2,0))&lt;0.01+'EIOPA RFR Q1 2017'!F34,0.01+'EIOPA RFR Q1 2017'!F34,'EIOPA RFR Q1 2017'!F34*(0.01+VLOOKUP($B29,Int_Rate_Param,2,0))))</f>
        <v>0.02309</v>
      </c>
      <c r="G29" s="82" t="n">
        <f aca="false">IF($B29&gt;20,IF('EIOPA RFR Q1 2017'!G34*(0.01+VLOOKUP($B$27,Int_Rate_Param,2,0))&lt;0.01+'EIOPA RFR Q1 2017'!G34,0.01+'EIOPA RFR Q1 2017'!G34,'EIOPA RFR Q1 2017'!G34*(0.01+VLOOKUP($B$27,Int_Rate_Param,2,0))),IF('EIOPA RFR Q1 2017'!G34*(0.01+VLOOKUP($B29,Int_Rate_Param,2,0))&lt;0.01+'EIOPA RFR Q1 2017'!G34,0.01+'EIOPA RFR Q1 2017'!G34,'EIOPA RFR Q1 2017'!G34*(0.01+VLOOKUP($B29,Int_Rate_Param,2,0))))</f>
        <v>0.04417</v>
      </c>
      <c r="H29" s="82" t="n">
        <f aca="false">IF($B29&gt;20,IF('EIOPA RFR Q1 2017'!H34*(0.01+VLOOKUP($B$27,Int_Rate_Param,2,0))&lt;0.01+'EIOPA RFR Q1 2017'!H34,0.01+'EIOPA RFR Q1 2017'!H34,'EIOPA RFR Q1 2017'!H34*(0.01+VLOOKUP($B$27,Int_Rate_Param,2,0))),IF('EIOPA RFR Q1 2017'!H34*(0.01+VLOOKUP($B29,Int_Rate_Param,2,0))&lt;0.01+'EIOPA RFR Q1 2017'!H34,0.01+'EIOPA RFR Q1 2017'!H34,'EIOPA RFR Q1 2017'!H34*(0.01+VLOOKUP($B29,Int_Rate_Param,2,0))))</f>
        <v>0.0236</v>
      </c>
      <c r="I29" s="82" t="n">
        <f aca="false">IF($B29&gt;20,IF('EIOPA RFR Q1 2017'!I34*(0.01+VLOOKUP($B$27,Int_Rate_Param,2,0))&lt;0.01+'EIOPA RFR Q1 2017'!I34,0.01+'EIOPA RFR Q1 2017'!I34,'EIOPA RFR Q1 2017'!I34*(0.01+VLOOKUP($B$27,Int_Rate_Param,2,0))),IF('EIOPA RFR Q1 2017'!I34*(0.01+VLOOKUP($B29,Int_Rate_Param,2,0))&lt;0.01+'EIOPA RFR Q1 2017'!I34,0.01+'EIOPA RFR Q1 2017'!I34,'EIOPA RFR Q1 2017'!I34*(0.01+VLOOKUP($B29,Int_Rate_Param,2,0))))</f>
        <v>0.02811</v>
      </c>
      <c r="J29" s="82" t="n">
        <f aca="false">IF($B29&gt;20,IF('EIOPA RFR Q1 2017'!J34*(0.01+VLOOKUP($B$27,Int_Rate_Param,2,0))&lt;0.01+'EIOPA RFR Q1 2017'!J34,0.01+'EIOPA RFR Q1 2017'!J34,'EIOPA RFR Q1 2017'!J34*(0.01+VLOOKUP($B$27,Int_Rate_Param,2,0))),IF('EIOPA RFR Q1 2017'!J34*(0.01+VLOOKUP($B29,Int_Rate_Param,2,0))&lt;0.01+'EIOPA RFR Q1 2017'!J34,0.01+'EIOPA RFR Q1 2017'!J34,'EIOPA RFR Q1 2017'!J34*(0.01+VLOOKUP($B29,Int_Rate_Param,2,0))))</f>
        <v>0.0235</v>
      </c>
      <c r="K29" s="82" t="n">
        <f aca="false">IF($B29&gt;20,IF('EIOPA RFR Q1 2017'!K34*(0.01+VLOOKUP($B$27,Int_Rate_Param,2,0))&lt;0.01+'EIOPA RFR Q1 2017'!K34,0.01+'EIOPA RFR Q1 2017'!K34,'EIOPA RFR Q1 2017'!K34*(0.01+VLOOKUP($B$27,Int_Rate_Param,2,0))),IF('EIOPA RFR Q1 2017'!K34*(0.01+VLOOKUP($B29,Int_Rate_Param,2,0))&lt;0.01+'EIOPA RFR Q1 2017'!K34,0.01+'EIOPA RFR Q1 2017'!K34,'EIOPA RFR Q1 2017'!K34*(0.01+VLOOKUP($B29,Int_Rate_Param,2,0))))</f>
        <v>0.0236</v>
      </c>
      <c r="L29" s="82" t="n">
        <f aca="false">IF($B29&gt;20,IF('EIOPA RFR Q1 2017'!L34*(0.01+VLOOKUP($B$27,Int_Rate_Param,2,0))&lt;0.01+'EIOPA RFR Q1 2017'!L34,0.01+'EIOPA RFR Q1 2017'!L34,'EIOPA RFR Q1 2017'!L34*(0.01+VLOOKUP($B$27,Int_Rate_Param,2,0))),IF('EIOPA RFR Q1 2017'!L34*(0.01+VLOOKUP($B29,Int_Rate_Param,2,0))&lt;0.01+'EIOPA RFR Q1 2017'!L34,0.01+'EIOPA RFR Q1 2017'!L34,'EIOPA RFR Q1 2017'!L34*(0.01+VLOOKUP($B29,Int_Rate_Param,2,0))))</f>
        <v>0.0236</v>
      </c>
      <c r="M29" s="82" t="n">
        <f aca="false">IF($B29&gt;20,IF('EIOPA RFR Q1 2017'!M34*(0.01+VLOOKUP($B$27,Int_Rate_Param,2,0))&lt;0.01+'EIOPA RFR Q1 2017'!M34,0.01+'EIOPA RFR Q1 2017'!M34,'EIOPA RFR Q1 2017'!M34*(0.01+VLOOKUP($B$27,Int_Rate_Param,2,0))),IF('EIOPA RFR Q1 2017'!M34*(0.01+VLOOKUP($B29,Int_Rate_Param,2,0))&lt;0.01+'EIOPA RFR Q1 2017'!M34,0.01+'EIOPA RFR Q1 2017'!M34,'EIOPA RFR Q1 2017'!M34*(0.01+VLOOKUP($B29,Int_Rate_Param,2,0))))</f>
        <v>0.0236</v>
      </c>
      <c r="N29" s="82" t="n">
        <f aca="false">IF($B29&gt;20,IF('EIOPA RFR Q1 2017'!N34*(0.01+VLOOKUP($B$27,Int_Rate_Param,2,0))&lt;0.01+'EIOPA RFR Q1 2017'!N34,0.01+'EIOPA RFR Q1 2017'!N34,'EIOPA RFR Q1 2017'!N34*(0.01+VLOOKUP($B$27,Int_Rate_Param,2,0))),IF('EIOPA RFR Q1 2017'!N34*(0.01+VLOOKUP($B29,Int_Rate_Param,2,0))&lt;0.01+'EIOPA RFR Q1 2017'!N34,0.01+'EIOPA RFR Q1 2017'!N34,'EIOPA RFR Q1 2017'!N34*(0.01+VLOOKUP($B29,Int_Rate_Param,2,0))))</f>
        <v>0.0236</v>
      </c>
      <c r="O29" s="82" t="n">
        <f aca="false">IF($B29&gt;20,IF('EIOPA RFR Q1 2017'!O34*(0.01+VLOOKUP($B$27,Int_Rate_Param,2,0))&lt;0.01+'EIOPA RFR Q1 2017'!O34,0.01+'EIOPA RFR Q1 2017'!O34,'EIOPA RFR Q1 2017'!O34*(0.01+VLOOKUP($B$27,Int_Rate_Param,2,0))),IF('EIOPA RFR Q1 2017'!O34*(0.01+VLOOKUP($B29,Int_Rate_Param,2,0))&lt;0.01+'EIOPA RFR Q1 2017'!O34,0.01+'EIOPA RFR Q1 2017'!O34,'EIOPA RFR Q1 2017'!O34*(0.01+VLOOKUP($B29,Int_Rate_Param,2,0))))</f>
        <v>0.0236</v>
      </c>
      <c r="P29" s="82" t="n">
        <f aca="false">IF($B29&gt;20,IF('EIOPA RFR Q1 2017'!P34*(0.01+VLOOKUP($B$27,Int_Rate_Param,2,0))&lt;0.01+'EIOPA RFR Q1 2017'!P34,0.01+'EIOPA RFR Q1 2017'!P34,'EIOPA RFR Q1 2017'!P34*(0.01+VLOOKUP($B$27,Int_Rate_Param,2,0))),IF('EIOPA RFR Q1 2017'!P34*(0.01+VLOOKUP($B29,Int_Rate_Param,2,0))&lt;0.01+'EIOPA RFR Q1 2017'!P34,0.01+'EIOPA RFR Q1 2017'!P34,'EIOPA RFR Q1 2017'!P34*(0.01+VLOOKUP($B29,Int_Rate_Param,2,0))))</f>
        <v>0.0524</v>
      </c>
      <c r="Q29" s="82" t="n">
        <f aca="false">IF($B29&gt;20,IF('EIOPA RFR Q1 2017'!Q34*(0.01+VLOOKUP($B$27,Int_Rate_Param,2,0))&lt;0.01+'EIOPA RFR Q1 2017'!Q34,0.01+'EIOPA RFR Q1 2017'!Q34,'EIOPA RFR Q1 2017'!Q34*(0.01+VLOOKUP($B$27,Int_Rate_Param,2,0))),IF('EIOPA RFR Q1 2017'!Q34*(0.01+VLOOKUP($B29,Int_Rate_Param,2,0))&lt;0.01+'EIOPA RFR Q1 2017'!Q34,0.01+'EIOPA RFR Q1 2017'!Q34,'EIOPA RFR Q1 2017'!Q34*(0.01+VLOOKUP($B29,Int_Rate_Param,2,0))))</f>
        <v>0.05619</v>
      </c>
      <c r="R29" s="82" t="n">
        <f aca="false">IF($B29&gt;20,IF('EIOPA RFR Q1 2017'!R34*(0.01+VLOOKUP($B$27,Int_Rate_Param,2,0))&lt;0.01+'EIOPA RFR Q1 2017'!R34,0.01+'EIOPA RFR Q1 2017'!R34,'EIOPA RFR Q1 2017'!R34*(0.01+VLOOKUP($B$27,Int_Rate_Param,2,0))),IF('EIOPA RFR Q1 2017'!R34*(0.01+VLOOKUP($B29,Int_Rate_Param,2,0))&lt;0.01+'EIOPA RFR Q1 2017'!R34,0.01+'EIOPA RFR Q1 2017'!R34,'EIOPA RFR Q1 2017'!R34*(0.01+VLOOKUP($B29,Int_Rate_Param,2,0))))</f>
        <v>0.0236</v>
      </c>
      <c r="S29" s="82" t="n">
        <f aca="false">IF($B29&gt;20,IF('EIOPA RFR Q1 2017'!S34*(0.01+VLOOKUP($B$27,Int_Rate_Param,2,0))&lt;0.01+'EIOPA RFR Q1 2017'!S34,0.01+'EIOPA RFR Q1 2017'!S34,'EIOPA RFR Q1 2017'!S34*(0.01+VLOOKUP($B$27,Int_Rate_Param,2,0))),IF('EIOPA RFR Q1 2017'!S34*(0.01+VLOOKUP($B29,Int_Rate_Param,2,0))&lt;0.01+'EIOPA RFR Q1 2017'!S34,0.01+'EIOPA RFR Q1 2017'!S34,'EIOPA RFR Q1 2017'!S34*(0.01+VLOOKUP($B29,Int_Rate_Param,2,0))))</f>
        <v>0.0236</v>
      </c>
      <c r="T29" s="82" t="n">
        <f aca="false">IF($B29&gt;20,IF('EIOPA RFR Q1 2017'!T34*(0.01+VLOOKUP($B$27,Int_Rate_Param,2,0))&lt;0.01+'EIOPA RFR Q1 2017'!T34,0.01+'EIOPA RFR Q1 2017'!T34,'EIOPA RFR Q1 2017'!T34*(0.01+VLOOKUP($B$27,Int_Rate_Param,2,0))),IF('EIOPA RFR Q1 2017'!T34*(0.01+VLOOKUP($B29,Int_Rate_Param,2,0))&lt;0.01+'EIOPA RFR Q1 2017'!T34,0.01+'EIOPA RFR Q1 2017'!T34,'EIOPA RFR Q1 2017'!T34*(0.01+VLOOKUP($B29,Int_Rate_Param,2,0))))</f>
        <v>0.0236</v>
      </c>
      <c r="U29" s="82" t="n">
        <f aca="false">IF($B29&gt;20,IF('EIOPA RFR Q1 2017'!U34*(0.01+VLOOKUP($B$27,Int_Rate_Param,2,0))&lt;0.01+'EIOPA RFR Q1 2017'!U34,0.01+'EIOPA RFR Q1 2017'!U34,'EIOPA RFR Q1 2017'!U34*(0.01+VLOOKUP($B$27,Int_Rate_Param,2,0))),IF('EIOPA RFR Q1 2017'!U34*(0.01+VLOOKUP($B29,Int_Rate_Param,2,0))&lt;0.01+'EIOPA RFR Q1 2017'!U34,0.01+'EIOPA RFR Q1 2017'!U34,'EIOPA RFR Q1 2017'!U34*(0.01+VLOOKUP($B29,Int_Rate_Param,2,0))))</f>
        <v>0.01439</v>
      </c>
      <c r="V29" s="82" t="n">
        <f aca="false">IF($B29&gt;20,IF('EIOPA RFR Q1 2017'!V34*(0.01+VLOOKUP($B$27,Int_Rate_Param,2,0))&lt;0.01+'EIOPA RFR Q1 2017'!V34,0.01+'EIOPA RFR Q1 2017'!V34,'EIOPA RFR Q1 2017'!V34*(0.01+VLOOKUP($B$27,Int_Rate_Param,2,0))),IF('EIOPA RFR Q1 2017'!V34*(0.01+VLOOKUP($B29,Int_Rate_Param,2,0))&lt;0.01+'EIOPA RFR Q1 2017'!V34,0.01+'EIOPA RFR Q1 2017'!V34,'EIOPA RFR Q1 2017'!V34*(0.01+VLOOKUP($B29,Int_Rate_Param,2,0))))</f>
        <v>0.0236</v>
      </c>
      <c r="W29" s="82" t="n">
        <f aca="false">IF($B29&gt;20,IF('EIOPA RFR Q1 2017'!W34*(0.01+VLOOKUP($B$27,Int_Rate_Param,2,0))&lt;0.01+'EIOPA RFR Q1 2017'!W34,0.01+'EIOPA RFR Q1 2017'!W34,'EIOPA RFR Q1 2017'!W34*(0.01+VLOOKUP($B$27,Int_Rate_Param,2,0))),IF('EIOPA RFR Q1 2017'!W34*(0.01+VLOOKUP($B29,Int_Rate_Param,2,0))&lt;0.01+'EIOPA RFR Q1 2017'!W34,0.01+'EIOPA RFR Q1 2017'!W34,'EIOPA RFR Q1 2017'!W34*(0.01+VLOOKUP($B29,Int_Rate_Param,2,0))))</f>
        <v>0.0236</v>
      </c>
      <c r="X29" s="82" t="n">
        <f aca="false">IF($B29&gt;20,IF('EIOPA RFR Q1 2017'!X34*(0.01+VLOOKUP($B$27,Int_Rate_Param,2,0))&lt;0.01+'EIOPA RFR Q1 2017'!X34,0.01+'EIOPA RFR Q1 2017'!X34,'EIOPA RFR Q1 2017'!X34*(0.01+VLOOKUP($B$27,Int_Rate_Param,2,0))),IF('EIOPA RFR Q1 2017'!X34*(0.01+VLOOKUP($B29,Int_Rate_Param,2,0))&lt;0.01+'EIOPA RFR Q1 2017'!X34,0.01+'EIOPA RFR Q1 2017'!X34,'EIOPA RFR Q1 2017'!X34*(0.01+VLOOKUP($B29,Int_Rate_Param,2,0))))</f>
        <v>0.0236</v>
      </c>
      <c r="Y29" s="82" t="n">
        <f aca="false">IF($B29&gt;20,IF('EIOPA RFR Q1 2017'!Y34*(0.01+VLOOKUP($B$27,Int_Rate_Param,2,0))&lt;0.01+'EIOPA RFR Q1 2017'!Y34,0.01+'EIOPA RFR Q1 2017'!Y34,'EIOPA RFR Q1 2017'!Y34*(0.01+VLOOKUP($B$27,Int_Rate_Param,2,0))),IF('EIOPA RFR Q1 2017'!Y34*(0.01+VLOOKUP($B29,Int_Rate_Param,2,0))&lt;0.01+'EIOPA RFR Q1 2017'!Y34,0.01+'EIOPA RFR Q1 2017'!Y34,'EIOPA RFR Q1 2017'!Y34*(0.01+VLOOKUP($B29,Int_Rate_Param,2,0))))</f>
        <v>0.0236</v>
      </c>
      <c r="Z29" s="82" t="n">
        <f aca="false">IF($B29&gt;20,IF('EIOPA RFR Q1 2017'!Z34*(0.01+VLOOKUP($B$27,Int_Rate_Param,2,0))&lt;0.01+'EIOPA RFR Q1 2017'!Z34,0.01+'EIOPA RFR Q1 2017'!Z34,'EIOPA RFR Q1 2017'!Z34*(0.01+VLOOKUP($B$27,Int_Rate_Param,2,0))),IF('EIOPA RFR Q1 2017'!Z34*(0.01+VLOOKUP($B29,Int_Rate_Param,2,0))&lt;0.01+'EIOPA RFR Q1 2017'!Z34,0.01+'EIOPA RFR Q1 2017'!Z34,'EIOPA RFR Q1 2017'!Z34*(0.01+VLOOKUP($B29,Int_Rate_Param,2,0))))</f>
        <v>0.03609</v>
      </c>
      <c r="AA29" s="82" t="n">
        <f aca="false">IF($B29&gt;20,IF('EIOPA RFR Q1 2017'!AA34*(0.01+VLOOKUP($B$27,Int_Rate_Param,2,0))&lt;0.01+'EIOPA RFR Q1 2017'!AA34,0.01+'EIOPA RFR Q1 2017'!AA34,'EIOPA RFR Q1 2017'!AA34*(0.01+VLOOKUP($B$27,Int_Rate_Param,2,0))),IF('EIOPA RFR Q1 2017'!AA34*(0.01+VLOOKUP($B29,Int_Rate_Param,2,0))&lt;0.01+'EIOPA RFR Q1 2017'!AA34,0.01+'EIOPA RFR Q1 2017'!AA34,'EIOPA RFR Q1 2017'!AA34*(0.01+VLOOKUP($B29,Int_Rate_Param,2,0))))</f>
        <v>0.04917</v>
      </c>
      <c r="AB29" s="82" t="n">
        <f aca="false">IF($B29&gt;20,IF('EIOPA RFR Q1 2017'!AB34*(0.01+VLOOKUP($B$27,Int_Rate_Param,2,0))&lt;0.01+'EIOPA RFR Q1 2017'!AB34,0.01+'EIOPA RFR Q1 2017'!AB34,'EIOPA RFR Q1 2017'!AB34*(0.01+VLOOKUP($B$27,Int_Rate_Param,2,0))),IF('EIOPA RFR Q1 2017'!AB34*(0.01+VLOOKUP($B29,Int_Rate_Param,2,0))&lt;0.01+'EIOPA RFR Q1 2017'!AB34,0.01+'EIOPA RFR Q1 2017'!AB34,'EIOPA RFR Q1 2017'!AB34*(0.01+VLOOKUP($B29,Int_Rate_Param,2,0))))</f>
        <v>0.0236</v>
      </c>
      <c r="AC29" s="82" t="n">
        <f aca="false">IF($B29&gt;20,IF('EIOPA RFR Q1 2017'!AC34*(0.01+VLOOKUP($B$27,Int_Rate_Param,2,0))&lt;0.01+'EIOPA RFR Q1 2017'!AC34,0.01+'EIOPA RFR Q1 2017'!AC34,'EIOPA RFR Q1 2017'!AC34*(0.01+VLOOKUP($B$27,Int_Rate_Param,2,0))),IF('EIOPA RFR Q1 2017'!AC34*(0.01+VLOOKUP($B29,Int_Rate_Param,2,0))&lt;0.01+'EIOPA RFR Q1 2017'!AC34,0.01+'EIOPA RFR Q1 2017'!AC34,'EIOPA RFR Q1 2017'!AC34*(0.01+VLOOKUP($B29,Int_Rate_Param,2,0))))</f>
        <v>0.05377</v>
      </c>
      <c r="AD29" s="82" t="n">
        <f aca="false">IF($B29&gt;20,IF('EIOPA RFR Q1 2017'!AD34*(0.01+VLOOKUP($B$27,Int_Rate_Param,2,0))&lt;0.01+'EIOPA RFR Q1 2017'!AD34,0.01+'EIOPA RFR Q1 2017'!AD34,'EIOPA RFR Q1 2017'!AD34*(0.01+VLOOKUP($B$27,Int_Rate_Param,2,0))),IF('EIOPA RFR Q1 2017'!AD34*(0.01+VLOOKUP($B29,Int_Rate_Param,2,0))&lt;0.01+'EIOPA RFR Q1 2017'!AD34,0.01+'EIOPA RFR Q1 2017'!AD34,'EIOPA RFR Q1 2017'!AD34*(0.01+VLOOKUP($B29,Int_Rate_Param,2,0))))</f>
        <v>0.07597</v>
      </c>
      <c r="AE29" s="82" t="n">
        <f aca="false">IF($B29&gt;20,IF('EIOPA RFR Q1 2017'!AE34*(0.01+VLOOKUP($B$27,Int_Rate_Param,2,0))&lt;0.01+'EIOPA RFR Q1 2017'!AE34,0.01+'EIOPA RFR Q1 2017'!AE34,'EIOPA RFR Q1 2017'!AE34*(0.01+VLOOKUP($B$27,Int_Rate_Param,2,0))),IF('EIOPA RFR Q1 2017'!AE34*(0.01+VLOOKUP($B29,Int_Rate_Param,2,0))&lt;0.01+'EIOPA RFR Q1 2017'!AE34,0.01+'EIOPA RFR Q1 2017'!AE34,'EIOPA RFR Q1 2017'!AE34*(0.01+VLOOKUP($B29,Int_Rate_Param,2,0))))</f>
        <v>0.0236</v>
      </c>
      <c r="AF29" s="82" t="n">
        <f aca="false">IF($B29&gt;20,IF('EIOPA RFR Q1 2017'!AF34*(0.01+VLOOKUP($B$27,Int_Rate_Param,2,0))&lt;0.01+'EIOPA RFR Q1 2017'!AF34,0.01+'EIOPA RFR Q1 2017'!AF34,'EIOPA RFR Q1 2017'!AF34*(0.01+VLOOKUP($B$27,Int_Rate_Param,2,0))),IF('EIOPA RFR Q1 2017'!AF34*(0.01+VLOOKUP($B29,Int_Rate_Param,2,0))&lt;0.01+'EIOPA RFR Q1 2017'!AF34,0.01+'EIOPA RFR Q1 2017'!AF34,'EIOPA RFR Q1 2017'!AF34*(0.01+VLOOKUP($B29,Int_Rate_Param,2,0))))</f>
        <v>0.0236</v>
      </c>
      <c r="AG29" s="82" t="n">
        <f aca="false">IF($B29&gt;20,IF('EIOPA RFR Q1 2017'!AG34*(0.01+VLOOKUP($B$27,Int_Rate_Param,2,0))&lt;0.01+'EIOPA RFR Q1 2017'!AG34,0.01+'EIOPA RFR Q1 2017'!AG34,'EIOPA RFR Q1 2017'!AG34*(0.01+VLOOKUP($B$27,Int_Rate_Param,2,0))),IF('EIOPA RFR Q1 2017'!AG34*(0.01+VLOOKUP($B29,Int_Rate_Param,2,0))&lt;0.01+'EIOPA RFR Q1 2017'!AG34,0.01+'EIOPA RFR Q1 2017'!AG34,'EIOPA RFR Q1 2017'!AG34*(0.01+VLOOKUP($B29,Int_Rate_Param,2,0))))</f>
        <v>0.0236</v>
      </c>
      <c r="AH29" s="82" t="n">
        <f aca="false">IF($B29&gt;20,IF('EIOPA RFR Q1 2017'!AH34*(0.01+VLOOKUP($B$27,Int_Rate_Param,2,0))&lt;0.01+'EIOPA RFR Q1 2017'!AH34,0.01+'EIOPA RFR Q1 2017'!AH34,'EIOPA RFR Q1 2017'!AH34*(0.01+VLOOKUP($B$27,Int_Rate_Param,2,0))),IF('EIOPA RFR Q1 2017'!AH34*(0.01+VLOOKUP($B29,Int_Rate_Param,2,0))&lt;0.01+'EIOPA RFR Q1 2017'!AH34,0.01+'EIOPA RFR Q1 2017'!AH34,'EIOPA RFR Q1 2017'!AH34*(0.01+VLOOKUP($B29,Int_Rate_Param,2,0))))</f>
        <v>0.03591</v>
      </c>
      <c r="AI29" s="82" t="n">
        <f aca="false">IF($B29&gt;20,IF('EIOPA RFR Q1 2017'!AI34*(0.01+VLOOKUP($B$27,Int_Rate_Param,2,0))&lt;0.01+'EIOPA RFR Q1 2017'!AI34,0.01+'EIOPA RFR Q1 2017'!AI34,'EIOPA RFR Q1 2017'!AI34*(0.01+VLOOKUP($B$27,Int_Rate_Param,2,0))),IF('EIOPA RFR Q1 2017'!AI34*(0.01+VLOOKUP($B29,Int_Rate_Param,2,0))&lt;0.01+'EIOPA RFR Q1 2017'!AI34,0.01+'EIOPA RFR Q1 2017'!AI34,'EIOPA RFR Q1 2017'!AI34*(0.01+VLOOKUP($B29,Int_Rate_Param,2,0))))</f>
        <v>0.01439</v>
      </c>
      <c r="AJ29" s="82" t="n">
        <f aca="false">IF($B29&gt;20,IF('EIOPA RFR Q1 2017'!AJ34*(0.01+VLOOKUP($B$27,Int_Rate_Param,2,0))&lt;0.01+'EIOPA RFR Q1 2017'!AJ34,0.01+'EIOPA RFR Q1 2017'!AJ34,'EIOPA RFR Q1 2017'!AJ34*(0.01+VLOOKUP($B$27,Int_Rate_Param,2,0))),IF('EIOPA RFR Q1 2017'!AJ34*(0.01+VLOOKUP($B29,Int_Rate_Param,2,0))&lt;0.01+'EIOPA RFR Q1 2017'!AJ34,0.01+'EIOPA RFR Q1 2017'!AJ34,'EIOPA RFR Q1 2017'!AJ34*(0.01+VLOOKUP($B29,Int_Rate_Param,2,0))))</f>
        <v>0.02294</v>
      </c>
      <c r="AK29" s="82" t="n">
        <f aca="false">IF($B29&gt;20,IF('EIOPA RFR Q1 2017'!AK34*(0.01+VLOOKUP($B$27,Int_Rate_Param,2,0))&lt;0.01+'EIOPA RFR Q1 2017'!AK34,0.01+'EIOPA RFR Q1 2017'!AK34,'EIOPA RFR Q1 2017'!AK34*(0.01+VLOOKUP($B$27,Int_Rate_Param,2,0))),IF('EIOPA RFR Q1 2017'!AK34*(0.01+VLOOKUP($B29,Int_Rate_Param,2,0))&lt;0.01+'EIOPA RFR Q1 2017'!AK34,0.01+'EIOPA RFR Q1 2017'!AK34,'EIOPA RFR Q1 2017'!AK34*(0.01+VLOOKUP($B29,Int_Rate_Param,2,0))))</f>
        <v>0.04288</v>
      </c>
      <c r="AL29" s="82" t="n">
        <f aca="false">IF($B29&gt;20,IF('EIOPA RFR Q1 2017'!AL34*(0.01+VLOOKUP($B$27,Int_Rate_Param,2,0))&lt;0.01+'EIOPA RFR Q1 2017'!AL34,0.01+'EIOPA RFR Q1 2017'!AL34,'EIOPA RFR Q1 2017'!AL34*(0.01+VLOOKUP($B$27,Int_Rate_Param,2,0))),IF('EIOPA RFR Q1 2017'!AL34*(0.01+VLOOKUP($B29,Int_Rate_Param,2,0))&lt;0.01+'EIOPA RFR Q1 2017'!AL34,0.01+'EIOPA RFR Q1 2017'!AL34,'EIOPA RFR Q1 2017'!AL34*(0.01+VLOOKUP($B29,Int_Rate_Param,2,0))))</f>
        <v>0.09412</v>
      </c>
      <c r="AM29" s="82" t="n">
        <f aca="false">IF($B29&gt;20,IF('EIOPA RFR Q1 2017'!AM34*(0.01+VLOOKUP($B$27,Int_Rate_Param,2,0))&lt;0.01+'EIOPA RFR Q1 2017'!AM34,0.01+'EIOPA RFR Q1 2017'!AM34,'EIOPA RFR Q1 2017'!AM34*(0.01+VLOOKUP($B$27,Int_Rate_Param,2,0))),IF('EIOPA RFR Q1 2017'!AM34*(0.01+VLOOKUP($B29,Int_Rate_Param,2,0))&lt;0.01+'EIOPA RFR Q1 2017'!AM34,0.01+'EIOPA RFR Q1 2017'!AM34,'EIOPA RFR Q1 2017'!AM34*(0.01+VLOOKUP($B29,Int_Rate_Param,2,0))))</f>
        <v>0.03263</v>
      </c>
      <c r="AN29" s="82" t="n">
        <f aca="false">IF($B29&gt;20,IF('EIOPA RFR Q1 2017'!AN34*(0.01+VLOOKUP($B$27,Int_Rate_Param,2,0))&lt;0.01+'EIOPA RFR Q1 2017'!AN34,0.01+'EIOPA RFR Q1 2017'!AN34,'EIOPA RFR Q1 2017'!AN34*(0.01+VLOOKUP($B$27,Int_Rate_Param,2,0))),IF('EIOPA RFR Q1 2017'!AN34*(0.01+VLOOKUP($B29,Int_Rate_Param,2,0))&lt;0.01+'EIOPA RFR Q1 2017'!AN34,0.01+'EIOPA RFR Q1 2017'!AN34,'EIOPA RFR Q1 2017'!AN34*(0.01+VLOOKUP($B29,Int_Rate_Param,2,0))))</f>
        <v>0.05228</v>
      </c>
      <c r="AO29" s="82" t="n">
        <f aca="false">IF($B29&gt;20,IF('EIOPA RFR Q1 2017'!AO34*(0.01+VLOOKUP($B$27,Int_Rate_Param,2,0))&lt;0.01+'EIOPA RFR Q1 2017'!AO34,0.01+'EIOPA RFR Q1 2017'!AO34,'EIOPA RFR Q1 2017'!AO34*(0.01+VLOOKUP($B$27,Int_Rate_Param,2,0))),IF('EIOPA RFR Q1 2017'!AO34*(0.01+VLOOKUP($B29,Int_Rate_Param,2,0))&lt;0.01+'EIOPA RFR Q1 2017'!AO34,0.01+'EIOPA RFR Q1 2017'!AO34,'EIOPA RFR Q1 2017'!AO34*(0.01+VLOOKUP($B29,Int_Rate_Param,2,0))))</f>
        <v>0.0543</v>
      </c>
      <c r="AP29" s="82" t="n">
        <f aca="false">IF($B29&gt;20,IF('EIOPA RFR Q1 2017'!AP34*(0.01+VLOOKUP($B$27,Int_Rate_Param,2,0))&lt;0.01+'EIOPA RFR Q1 2017'!AP34,0.01+'EIOPA RFR Q1 2017'!AP34,'EIOPA RFR Q1 2017'!AP34*(0.01+VLOOKUP($B$27,Int_Rate_Param,2,0))),IF('EIOPA RFR Q1 2017'!AP34*(0.01+VLOOKUP($B29,Int_Rate_Param,2,0))&lt;0.01+'EIOPA RFR Q1 2017'!AP34,0.01+'EIOPA RFR Q1 2017'!AP34,'EIOPA RFR Q1 2017'!AP34*(0.01+VLOOKUP($B29,Int_Rate_Param,2,0))))</f>
        <v>0.06974</v>
      </c>
      <c r="AQ29" s="82" t="n">
        <f aca="false">IF($B29&gt;20,IF('EIOPA RFR Q1 2017'!AQ34*(0.01+VLOOKUP($B$27,Int_Rate_Param,2,0))&lt;0.01+'EIOPA RFR Q1 2017'!AQ34,0.01+'EIOPA RFR Q1 2017'!AQ34,'EIOPA RFR Q1 2017'!AQ34*(0.01+VLOOKUP($B$27,Int_Rate_Param,2,0))),IF('EIOPA RFR Q1 2017'!AQ34*(0.01+VLOOKUP($B29,Int_Rate_Param,2,0))&lt;0.01+'EIOPA RFR Q1 2017'!AQ34,0.01+'EIOPA RFR Q1 2017'!AQ34,'EIOPA RFR Q1 2017'!AQ34*(0.01+VLOOKUP($B29,Int_Rate_Param,2,0))))</f>
        <v>0.03712</v>
      </c>
      <c r="AR29" s="82" t="n">
        <f aca="false">IF($B29&gt;20,IF('EIOPA RFR Q1 2017'!AR34*(0.01+VLOOKUP($B$27,Int_Rate_Param,2,0))&lt;0.01+'EIOPA RFR Q1 2017'!AR34,0.01+'EIOPA RFR Q1 2017'!AR34,'EIOPA RFR Q1 2017'!AR34*(0.01+VLOOKUP($B$27,Int_Rate_Param,2,0))),IF('EIOPA RFR Q1 2017'!AR34*(0.01+VLOOKUP($B29,Int_Rate_Param,2,0))&lt;0.01+'EIOPA RFR Q1 2017'!AR34,0.01+'EIOPA RFR Q1 2017'!AR34,'EIOPA RFR Q1 2017'!AR34*(0.01+VLOOKUP($B29,Int_Rate_Param,2,0))))</f>
        <v>0.07643</v>
      </c>
      <c r="AS29" s="82" t="n">
        <f aca="false">IF($B29&gt;20,IF('EIOPA RFR Q1 2017'!AS34*(0.01+VLOOKUP($B$27,Int_Rate_Param,2,0))&lt;0.01+'EIOPA RFR Q1 2017'!AS34,0.01+'EIOPA RFR Q1 2017'!AS34,'EIOPA RFR Q1 2017'!AS34*(0.01+VLOOKUP($B$27,Int_Rate_Param,2,0))),IF('EIOPA RFR Q1 2017'!AS34*(0.01+VLOOKUP($B29,Int_Rate_Param,2,0))&lt;0.01+'EIOPA RFR Q1 2017'!AS34,0.01+'EIOPA RFR Q1 2017'!AS34,'EIOPA RFR Q1 2017'!AS34*(0.01+VLOOKUP($B29,Int_Rate_Param,2,0))))</f>
        <v>0.01653</v>
      </c>
      <c r="AT29" s="82" t="n">
        <f aca="false">IF($B29&gt;20,IF('EIOPA RFR Q1 2017'!AT34*(0.01+VLOOKUP($B$27,Int_Rate_Param,2,0))&lt;0.01+'EIOPA RFR Q1 2017'!AT34,0.01+'EIOPA RFR Q1 2017'!AT34,'EIOPA RFR Q1 2017'!AT34*(0.01+VLOOKUP($B$27,Int_Rate_Param,2,0))),IF('EIOPA RFR Q1 2017'!AT34*(0.01+VLOOKUP($B29,Int_Rate_Param,2,0))&lt;0.01+'EIOPA RFR Q1 2017'!AT34,0.01+'EIOPA RFR Q1 2017'!AT34,'EIOPA RFR Q1 2017'!AT34*(0.01+VLOOKUP($B29,Int_Rate_Param,2,0))))</f>
        <v>0.05355</v>
      </c>
      <c r="AU29" s="82" t="n">
        <f aca="false">IF($B29&gt;20,IF('EIOPA RFR Q1 2017'!AU34*(0.01+VLOOKUP($B$27,Int_Rate_Param,2,0))&lt;0.01+'EIOPA RFR Q1 2017'!AU34,0.01+'EIOPA RFR Q1 2017'!AU34,'EIOPA RFR Q1 2017'!AU34*(0.01+VLOOKUP($B$27,Int_Rate_Param,2,0))),IF('EIOPA RFR Q1 2017'!AU34*(0.01+VLOOKUP($B29,Int_Rate_Param,2,0))&lt;0.01+'EIOPA RFR Q1 2017'!AU34,0.01+'EIOPA RFR Q1 2017'!AU34,'EIOPA RFR Q1 2017'!AU34*(0.01+VLOOKUP($B29,Int_Rate_Param,2,0))))</f>
        <v>0.08921</v>
      </c>
      <c r="AV29" s="82" t="n">
        <f aca="false">IF($B29&gt;20,IF('EIOPA RFR Q1 2017'!AV34*(0.01+VLOOKUP($B$27,Int_Rate_Param,2,0))&lt;0.01+'EIOPA RFR Q1 2017'!AV34,0.01+'EIOPA RFR Q1 2017'!AV34,'EIOPA RFR Q1 2017'!AV34*(0.01+VLOOKUP($B$27,Int_Rate_Param,2,0))),IF('EIOPA RFR Q1 2017'!AV34*(0.01+VLOOKUP($B29,Int_Rate_Param,2,0))&lt;0.01+'EIOPA RFR Q1 2017'!AV34,0.01+'EIOPA RFR Q1 2017'!AV34,'EIOPA RFR Q1 2017'!AV34*(0.01+VLOOKUP($B29,Int_Rate_Param,2,0))))</f>
        <v>0.05022</v>
      </c>
      <c r="AW29" s="82" t="n">
        <f aca="false">IF($B29&gt;20,IF('EIOPA RFR Q1 2017'!AW34*(0.01+VLOOKUP($B$27,Int_Rate_Param,2,0))&lt;0.01+'EIOPA RFR Q1 2017'!AW34,0.01+'EIOPA RFR Q1 2017'!AW34,'EIOPA RFR Q1 2017'!AW34*(0.01+VLOOKUP($B$27,Int_Rate_Param,2,0))),IF('EIOPA RFR Q1 2017'!AW34*(0.01+VLOOKUP($B29,Int_Rate_Param,2,0))&lt;0.01+'EIOPA RFR Q1 2017'!AW34,0.01+'EIOPA RFR Q1 2017'!AW34,'EIOPA RFR Q1 2017'!AW34*(0.01+VLOOKUP($B29,Int_Rate_Param,2,0))))</f>
        <v>0.03738</v>
      </c>
      <c r="AX29" s="82" t="n">
        <f aca="false">IF($B29&gt;20,IF('EIOPA RFR Q1 2017'!AX34*(0.01+VLOOKUP($B$27,Int_Rate_Param,2,0))&lt;0.01+'EIOPA RFR Q1 2017'!AX34,0.01+'EIOPA RFR Q1 2017'!AX34,'EIOPA RFR Q1 2017'!AX34*(0.01+VLOOKUP($B$27,Int_Rate_Param,2,0))),IF('EIOPA RFR Q1 2017'!AX34*(0.01+VLOOKUP($B29,Int_Rate_Param,2,0))&lt;0.01+'EIOPA RFR Q1 2017'!AX34,0.01+'EIOPA RFR Q1 2017'!AX34,'EIOPA RFR Q1 2017'!AX34*(0.01+VLOOKUP($B29,Int_Rate_Param,2,0))))</f>
        <v>0.09093</v>
      </c>
      <c r="AY29" s="82" t="n">
        <f aca="false">IF($B29&gt;20,IF('EIOPA RFR Q1 2017'!AY34*(0.01+VLOOKUP($B$27,Int_Rate_Param,2,0))&lt;0.01+'EIOPA RFR Q1 2017'!AY34,0.01+'EIOPA RFR Q1 2017'!AY34,'EIOPA RFR Q1 2017'!AY34*(0.01+VLOOKUP($B$27,Int_Rate_Param,2,0))),IF('EIOPA RFR Q1 2017'!AY34*(0.01+VLOOKUP($B29,Int_Rate_Param,2,0))&lt;0.01+'EIOPA RFR Q1 2017'!AY34,0.01+'EIOPA RFR Q1 2017'!AY34,'EIOPA RFR Q1 2017'!AY34*(0.01+VLOOKUP($B29,Int_Rate_Param,2,0))))</f>
        <v>0.029</v>
      </c>
      <c r="AZ29" s="82" t="n">
        <f aca="false">IF($B29&gt;20,IF('EIOPA RFR Q1 2017'!AZ34*(0.01+VLOOKUP($B$27,Int_Rate_Param,2,0))&lt;0.01+'EIOPA RFR Q1 2017'!AZ34,0.01+'EIOPA RFR Q1 2017'!AZ34,'EIOPA RFR Q1 2017'!AZ34*(0.01+VLOOKUP($B$27,Int_Rate_Param,2,0))),IF('EIOPA RFR Q1 2017'!AZ34*(0.01+VLOOKUP($B29,Int_Rate_Param,2,0))&lt;0.01+'EIOPA RFR Q1 2017'!AZ34,0.01+'EIOPA RFR Q1 2017'!AZ34,'EIOPA RFR Q1 2017'!AZ34*(0.01+VLOOKUP($B29,Int_Rate_Param,2,0))))</f>
        <v>0.03077</v>
      </c>
      <c r="BA29" s="82" t="n">
        <f aca="false">IF($B29&gt;20,IF('EIOPA RFR Q1 2017'!BA34*(0.01+VLOOKUP($B$27,Int_Rate_Param,2,0))&lt;0.01+'EIOPA RFR Q1 2017'!BA34,0.01+'EIOPA RFR Q1 2017'!BA34,'EIOPA RFR Q1 2017'!BA34*(0.01+VLOOKUP($B$27,Int_Rate_Param,2,0))),IF('EIOPA RFR Q1 2017'!BA34*(0.01+VLOOKUP($B29,Int_Rate_Param,2,0))&lt;0.01+'EIOPA RFR Q1 2017'!BA34,0.01+'EIOPA RFR Q1 2017'!BA34,'EIOPA RFR Q1 2017'!BA34*(0.01+VLOOKUP($B29,Int_Rate_Param,2,0))))</f>
        <v>0.0407</v>
      </c>
      <c r="BB29" s="82" t="n">
        <f aca="false">IF($B29&gt;20,IF('EIOPA RFR Q1 2017'!BB34*(0.01+VLOOKUP($B$27,Int_Rate_Param,2,0))&lt;0.01+'EIOPA RFR Q1 2017'!BB34,0.01+'EIOPA RFR Q1 2017'!BB34,'EIOPA RFR Q1 2017'!BB34*(0.01+VLOOKUP($B$27,Int_Rate_Param,2,0))),IF('EIOPA RFR Q1 2017'!BB34*(0.01+VLOOKUP($B29,Int_Rate_Param,2,0))&lt;0.01+'EIOPA RFR Q1 2017'!BB34,0.01+'EIOPA RFR Q1 2017'!BB34,'EIOPA RFR Q1 2017'!BB34*(0.01+VLOOKUP($B29,Int_Rate_Param,2,0))))</f>
        <v>0.09833</v>
      </c>
      <c r="BC29" s="82" t="n">
        <f aca="false">IF($B29&gt;20,IF('EIOPA RFR Q1 2017'!BC34*(0.01+VLOOKUP($B$27,Int_Rate_Param,2,0))&lt;0.01+'EIOPA RFR Q1 2017'!BC34,0.01+'EIOPA RFR Q1 2017'!BC34,'EIOPA RFR Q1 2017'!BC34*(0.01+VLOOKUP($B$27,Int_Rate_Param,2,0))),IF('EIOPA RFR Q1 2017'!BC34*(0.01+VLOOKUP($B29,Int_Rate_Param,2,0))&lt;0.01+'EIOPA RFR Q1 2017'!BC34,0.01+'EIOPA RFR Q1 2017'!BC34,'EIOPA RFR Q1 2017'!BC34*(0.01+VLOOKUP($B29,Int_Rate_Param,2,0))))</f>
        <v>0.03531</v>
      </c>
    </row>
    <row r="30" customFormat="false" ht="15" hidden="false" customHeight="false" outlineLevel="0" collapsed="false">
      <c r="A30" s="0" t="n">
        <f aca="false">A29+1</f>
        <v>25</v>
      </c>
      <c r="B30" s="81" t="n">
        <v>23</v>
      </c>
      <c r="C30" s="82" t="n">
        <f aca="false">IF($B30&gt;20,IF('EIOPA RFR Q1 2017'!C35*(0.01+VLOOKUP($B$27,Int_Rate_Param,2,0))&lt;0.01+'EIOPA RFR Q1 2017'!C35,0.01+'EIOPA RFR Q1 2017'!C35,'EIOPA RFR Q1 2017'!C35*(0.01+VLOOKUP($B$27,Int_Rate_Param,2,0))),IF('EIOPA RFR Q1 2017'!C35*(0.01+VLOOKUP($B30,Int_Rate_Param,2,0))&lt;0.01+'EIOPA RFR Q1 2017'!C35,0.01+'EIOPA RFR Q1 2017'!C35,'EIOPA RFR Q1 2017'!C35*(0.01+VLOOKUP($B30,Int_Rate_Param,2,0))))</f>
        <v>0.02422</v>
      </c>
      <c r="D30" s="82" t="n">
        <f aca="false">IF($B30&gt;20,IF('EIOPA RFR Q1 2017'!D35*(0.01+VLOOKUP($B$27,Int_Rate_Param,2,0))&lt;0.01+'EIOPA RFR Q1 2017'!D35,0.01+'EIOPA RFR Q1 2017'!D35,'EIOPA RFR Q1 2017'!D35*(0.01+VLOOKUP($B$27,Int_Rate_Param,2,0))),IF('EIOPA RFR Q1 2017'!D35*(0.01+VLOOKUP($B30,Int_Rate_Param,2,0))&lt;0.01+'EIOPA RFR Q1 2017'!D35,0.01+'EIOPA RFR Q1 2017'!D35,'EIOPA RFR Q1 2017'!D35*(0.01+VLOOKUP($B30,Int_Rate_Param,2,0))))</f>
        <v>0.02422</v>
      </c>
      <c r="E30" s="82" t="n">
        <f aca="false">IF($B30&gt;20,IF('EIOPA RFR Q1 2017'!E35*(0.01+VLOOKUP($B$27,Int_Rate_Param,2,0))&lt;0.01+'EIOPA RFR Q1 2017'!E35,0.01+'EIOPA RFR Q1 2017'!E35,'EIOPA RFR Q1 2017'!E35*(0.01+VLOOKUP($B$27,Int_Rate_Param,2,0))),IF('EIOPA RFR Q1 2017'!E35*(0.01+VLOOKUP($B30,Int_Rate_Param,2,0))&lt;0.01+'EIOPA RFR Q1 2017'!E35,0.01+'EIOPA RFR Q1 2017'!E35,'EIOPA RFR Q1 2017'!E35*(0.01+VLOOKUP($B30,Int_Rate_Param,2,0))))</f>
        <v>0.02422</v>
      </c>
      <c r="F30" s="82" t="n">
        <f aca="false">IF($B30&gt;20,IF('EIOPA RFR Q1 2017'!F35*(0.01+VLOOKUP($B$27,Int_Rate_Param,2,0))&lt;0.01+'EIOPA RFR Q1 2017'!F35,0.01+'EIOPA RFR Q1 2017'!F35,'EIOPA RFR Q1 2017'!F35*(0.01+VLOOKUP($B$27,Int_Rate_Param,2,0))),IF('EIOPA RFR Q1 2017'!F35*(0.01+VLOOKUP($B30,Int_Rate_Param,2,0))&lt;0.01+'EIOPA RFR Q1 2017'!F35,0.01+'EIOPA RFR Q1 2017'!F35,'EIOPA RFR Q1 2017'!F35*(0.01+VLOOKUP($B30,Int_Rate_Param,2,0))))</f>
        <v>0.02372</v>
      </c>
      <c r="G30" s="82" t="n">
        <f aca="false">IF($B30&gt;20,IF('EIOPA RFR Q1 2017'!G35*(0.01+VLOOKUP($B$27,Int_Rate_Param,2,0))&lt;0.01+'EIOPA RFR Q1 2017'!G35,0.01+'EIOPA RFR Q1 2017'!G35,'EIOPA RFR Q1 2017'!G35*(0.01+VLOOKUP($B$27,Int_Rate_Param,2,0))),IF('EIOPA RFR Q1 2017'!G35*(0.01+VLOOKUP($B30,Int_Rate_Param,2,0))&lt;0.01+'EIOPA RFR Q1 2017'!G35,0.01+'EIOPA RFR Q1 2017'!G35,'EIOPA RFR Q1 2017'!G35*(0.01+VLOOKUP($B30,Int_Rate_Param,2,0))))</f>
        <v>0.04442</v>
      </c>
      <c r="H30" s="82" t="n">
        <f aca="false">IF($B30&gt;20,IF('EIOPA RFR Q1 2017'!H35*(0.01+VLOOKUP($B$27,Int_Rate_Param,2,0))&lt;0.01+'EIOPA RFR Q1 2017'!H35,0.01+'EIOPA RFR Q1 2017'!H35,'EIOPA RFR Q1 2017'!H35*(0.01+VLOOKUP($B$27,Int_Rate_Param,2,0))),IF('EIOPA RFR Q1 2017'!H35*(0.01+VLOOKUP($B30,Int_Rate_Param,2,0))&lt;0.01+'EIOPA RFR Q1 2017'!H35,0.01+'EIOPA RFR Q1 2017'!H35,'EIOPA RFR Q1 2017'!H35*(0.01+VLOOKUP($B30,Int_Rate_Param,2,0))))</f>
        <v>0.02422</v>
      </c>
      <c r="I30" s="82" t="n">
        <f aca="false">IF($B30&gt;20,IF('EIOPA RFR Q1 2017'!I35*(0.01+VLOOKUP($B$27,Int_Rate_Param,2,0))&lt;0.01+'EIOPA RFR Q1 2017'!I35,0.01+'EIOPA RFR Q1 2017'!I35,'EIOPA RFR Q1 2017'!I35*(0.01+VLOOKUP($B$27,Int_Rate_Param,2,0))),IF('EIOPA RFR Q1 2017'!I35*(0.01+VLOOKUP($B30,Int_Rate_Param,2,0))&lt;0.01+'EIOPA RFR Q1 2017'!I35,0.01+'EIOPA RFR Q1 2017'!I35,'EIOPA RFR Q1 2017'!I35*(0.01+VLOOKUP($B30,Int_Rate_Param,2,0))))</f>
        <v>0.0288</v>
      </c>
      <c r="J30" s="82" t="n">
        <f aca="false">IF($B30&gt;20,IF('EIOPA RFR Q1 2017'!J35*(0.01+VLOOKUP($B$27,Int_Rate_Param,2,0))&lt;0.01+'EIOPA RFR Q1 2017'!J35,0.01+'EIOPA RFR Q1 2017'!J35,'EIOPA RFR Q1 2017'!J35*(0.01+VLOOKUP($B$27,Int_Rate_Param,2,0))),IF('EIOPA RFR Q1 2017'!J35*(0.01+VLOOKUP($B30,Int_Rate_Param,2,0))&lt;0.01+'EIOPA RFR Q1 2017'!J35,0.01+'EIOPA RFR Q1 2017'!J35,'EIOPA RFR Q1 2017'!J35*(0.01+VLOOKUP($B30,Int_Rate_Param,2,0))))</f>
        <v>0.02412</v>
      </c>
      <c r="K30" s="82" t="n">
        <f aca="false">IF($B30&gt;20,IF('EIOPA RFR Q1 2017'!K35*(0.01+VLOOKUP($B$27,Int_Rate_Param,2,0))&lt;0.01+'EIOPA RFR Q1 2017'!K35,0.01+'EIOPA RFR Q1 2017'!K35,'EIOPA RFR Q1 2017'!K35*(0.01+VLOOKUP($B$27,Int_Rate_Param,2,0))),IF('EIOPA RFR Q1 2017'!K35*(0.01+VLOOKUP($B30,Int_Rate_Param,2,0))&lt;0.01+'EIOPA RFR Q1 2017'!K35,0.01+'EIOPA RFR Q1 2017'!K35,'EIOPA RFR Q1 2017'!K35*(0.01+VLOOKUP($B30,Int_Rate_Param,2,0))))</f>
        <v>0.02422</v>
      </c>
      <c r="L30" s="82" t="n">
        <f aca="false">IF($B30&gt;20,IF('EIOPA RFR Q1 2017'!L35*(0.01+VLOOKUP($B$27,Int_Rate_Param,2,0))&lt;0.01+'EIOPA RFR Q1 2017'!L35,0.01+'EIOPA RFR Q1 2017'!L35,'EIOPA RFR Q1 2017'!L35*(0.01+VLOOKUP($B$27,Int_Rate_Param,2,0))),IF('EIOPA RFR Q1 2017'!L35*(0.01+VLOOKUP($B30,Int_Rate_Param,2,0))&lt;0.01+'EIOPA RFR Q1 2017'!L35,0.01+'EIOPA RFR Q1 2017'!L35,'EIOPA RFR Q1 2017'!L35*(0.01+VLOOKUP($B30,Int_Rate_Param,2,0))))</f>
        <v>0.02422</v>
      </c>
      <c r="M30" s="82" t="n">
        <f aca="false">IF($B30&gt;20,IF('EIOPA RFR Q1 2017'!M35*(0.01+VLOOKUP($B$27,Int_Rate_Param,2,0))&lt;0.01+'EIOPA RFR Q1 2017'!M35,0.01+'EIOPA RFR Q1 2017'!M35,'EIOPA RFR Q1 2017'!M35*(0.01+VLOOKUP($B$27,Int_Rate_Param,2,0))),IF('EIOPA RFR Q1 2017'!M35*(0.01+VLOOKUP($B30,Int_Rate_Param,2,0))&lt;0.01+'EIOPA RFR Q1 2017'!M35,0.01+'EIOPA RFR Q1 2017'!M35,'EIOPA RFR Q1 2017'!M35*(0.01+VLOOKUP($B30,Int_Rate_Param,2,0))))</f>
        <v>0.02422</v>
      </c>
      <c r="N30" s="82" t="n">
        <f aca="false">IF($B30&gt;20,IF('EIOPA RFR Q1 2017'!N35*(0.01+VLOOKUP($B$27,Int_Rate_Param,2,0))&lt;0.01+'EIOPA RFR Q1 2017'!N35,0.01+'EIOPA RFR Q1 2017'!N35,'EIOPA RFR Q1 2017'!N35*(0.01+VLOOKUP($B$27,Int_Rate_Param,2,0))),IF('EIOPA RFR Q1 2017'!N35*(0.01+VLOOKUP($B30,Int_Rate_Param,2,0))&lt;0.01+'EIOPA RFR Q1 2017'!N35,0.01+'EIOPA RFR Q1 2017'!N35,'EIOPA RFR Q1 2017'!N35*(0.01+VLOOKUP($B30,Int_Rate_Param,2,0))))</f>
        <v>0.02422</v>
      </c>
      <c r="O30" s="82" t="n">
        <f aca="false">IF($B30&gt;20,IF('EIOPA RFR Q1 2017'!O35*(0.01+VLOOKUP($B$27,Int_Rate_Param,2,0))&lt;0.01+'EIOPA RFR Q1 2017'!O35,0.01+'EIOPA RFR Q1 2017'!O35,'EIOPA RFR Q1 2017'!O35*(0.01+VLOOKUP($B$27,Int_Rate_Param,2,0))),IF('EIOPA RFR Q1 2017'!O35*(0.01+VLOOKUP($B30,Int_Rate_Param,2,0))&lt;0.01+'EIOPA RFR Q1 2017'!O35,0.01+'EIOPA RFR Q1 2017'!O35,'EIOPA RFR Q1 2017'!O35*(0.01+VLOOKUP($B30,Int_Rate_Param,2,0))))</f>
        <v>0.02422</v>
      </c>
      <c r="P30" s="82" t="n">
        <f aca="false">IF($B30&gt;20,IF('EIOPA RFR Q1 2017'!P35*(0.01+VLOOKUP($B$27,Int_Rate_Param,2,0))&lt;0.01+'EIOPA RFR Q1 2017'!P35,0.01+'EIOPA RFR Q1 2017'!P35,'EIOPA RFR Q1 2017'!P35*(0.01+VLOOKUP($B$27,Int_Rate_Param,2,0))),IF('EIOPA RFR Q1 2017'!P35*(0.01+VLOOKUP($B30,Int_Rate_Param,2,0))&lt;0.01+'EIOPA RFR Q1 2017'!P35,0.01+'EIOPA RFR Q1 2017'!P35,'EIOPA RFR Q1 2017'!P35*(0.01+VLOOKUP($B30,Int_Rate_Param,2,0))))</f>
        <v>0.05263</v>
      </c>
      <c r="Q30" s="82" t="n">
        <f aca="false">IF($B30&gt;20,IF('EIOPA RFR Q1 2017'!Q35*(0.01+VLOOKUP($B$27,Int_Rate_Param,2,0))&lt;0.01+'EIOPA RFR Q1 2017'!Q35,0.01+'EIOPA RFR Q1 2017'!Q35,'EIOPA RFR Q1 2017'!Q35*(0.01+VLOOKUP($B$27,Int_Rate_Param,2,0))),IF('EIOPA RFR Q1 2017'!Q35*(0.01+VLOOKUP($B30,Int_Rate_Param,2,0))&lt;0.01+'EIOPA RFR Q1 2017'!Q35,0.01+'EIOPA RFR Q1 2017'!Q35,'EIOPA RFR Q1 2017'!Q35*(0.01+VLOOKUP($B30,Int_Rate_Param,2,0))))</f>
        <v>0.05609</v>
      </c>
      <c r="R30" s="82" t="n">
        <f aca="false">IF($B30&gt;20,IF('EIOPA RFR Q1 2017'!R35*(0.01+VLOOKUP($B$27,Int_Rate_Param,2,0))&lt;0.01+'EIOPA RFR Q1 2017'!R35,0.01+'EIOPA RFR Q1 2017'!R35,'EIOPA RFR Q1 2017'!R35*(0.01+VLOOKUP($B$27,Int_Rate_Param,2,0))),IF('EIOPA RFR Q1 2017'!R35*(0.01+VLOOKUP($B30,Int_Rate_Param,2,0))&lt;0.01+'EIOPA RFR Q1 2017'!R35,0.01+'EIOPA RFR Q1 2017'!R35,'EIOPA RFR Q1 2017'!R35*(0.01+VLOOKUP($B30,Int_Rate_Param,2,0))))</f>
        <v>0.02422</v>
      </c>
      <c r="S30" s="82" t="n">
        <f aca="false">IF($B30&gt;20,IF('EIOPA RFR Q1 2017'!S35*(0.01+VLOOKUP($B$27,Int_Rate_Param,2,0))&lt;0.01+'EIOPA RFR Q1 2017'!S35,0.01+'EIOPA RFR Q1 2017'!S35,'EIOPA RFR Q1 2017'!S35*(0.01+VLOOKUP($B$27,Int_Rate_Param,2,0))),IF('EIOPA RFR Q1 2017'!S35*(0.01+VLOOKUP($B30,Int_Rate_Param,2,0))&lt;0.01+'EIOPA RFR Q1 2017'!S35,0.01+'EIOPA RFR Q1 2017'!S35,'EIOPA RFR Q1 2017'!S35*(0.01+VLOOKUP($B30,Int_Rate_Param,2,0))))</f>
        <v>0.02422</v>
      </c>
      <c r="T30" s="82" t="n">
        <f aca="false">IF($B30&gt;20,IF('EIOPA RFR Q1 2017'!T35*(0.01+VLOOKUP($B$27,Int_Rate_Param,2,0))&lt;0.01+'EIOPA RFR Q1 2017'!T35,0.01+'EIOPA RFR Q1 2017'!T35,'EIOPA RFR Q1 2017'!T35*(0.01+VLOOKUP($B$27,Int_Rate_Param,2,0))),IF('EIOPA RFR Q1 2017'!T35*(0.01+VLOOKUP($B30,Int_Rate_Param,2,0))&lt;0.01+'EIOPA RFR Q1 2017'!T35,0.01+'EIOPA RFR Q1 2017'!T35,'EIOPA RFR Q1 2017'!T35*(0.01+VLOOKUP($B30,Int_Rate_Param,2,0))))</f>
        <v>0.02422</v>
      </c>
      <c r="U30" s="82" t="n">
        <f aca="false">IF($B30&gt;20,IF('EIOPA RFR Q1 2017'!U35*(0.01+VLOOKUP($B$27,Int_Rate_Param,2,0))&lt;0.01+'EIOPA RFR Q1 2017'!U35,0.01+'EIOPA RFR Q1 2017'!U35,'EIOPA RFR Q1 2017'!U35*(0.01+VLOOKUP($B$27,Int_Rate_Param,2,0))),IF('EIOPA RFR Q1 2017'!U35*(0.01+VLOOKUP($B30,Int_Rate_Param,2,0))&lt;0.01+'EIOPA RFR Q1 2017'!U35,0.01+'EIOPA RFR Q1 2017'!U35,'EIOPA RFR Q1 2017'!U35*(0.01+VLOOKUP($B30,Int_Rate_Param,2,0))))</f>
        <v>0.0145</v>
      </c>
      <c r="V30" s="82" t="n">
        <f aca="false">IF($B30&gt;20,IF('EIOPA RFR Q1 2017'!V35*(0.01+VLOOKUP($B$27,Int_Rate_Param,2,0))&lt;0.01+'EIOPA RFR Q1 2017'!V35,0.01+'EIOPA RFR Q1 2017'!V35,'EIOPA RFR Q1 2017'!V35*(0.01+VLOOKUP($B$27,Int_Rate_Param,2,0))),IF('EIOPA RFR Q1 2017'!V35*(0.01+VLOOKUP($B30,Int_Rate_Param,2,0))&lt;0.01+'EIOPA RFR Q1 2017'!V35,0.01+'EIOPA RFR Q1 2017'!V35,'EIOPA RFR Q1 2017'!V35*(0.01+VLOOKUP($B30,Int_Rate_Param,2,0))))</f>
        <v>0.02422</v>
      </c>
      <c r="W30" s="82" t="n">
        <f aca="false">IF($B30&gt;20,IF('EIOPA RFR Q1 2017'!W35*(0.01+VLOOKUP($B$27,Int_Rate_Param,2,0))&lt;0.01+'EIOPA RFR Q1 2017'!W35,0.01+'EIOPA RFR Q1 2017'!W35,'EIOPA RFR Q1 2017'!W35*(0.01+VLOOKUP($B$27,Int_Rate_Param,2,0))),IF('EIOPA RFR Q1 2017'!W35*(0.01+VLOOKUP($B30,Int_Rate_Param,2,0))&lt;0.01+'EIOPA RFR Q1 2017'!W35,0.01+'EIOPA RFR Q1 2017'!W35,'EIOPA RFR Q1 2017'!W35*(0.01+VLOOKUP($B30,Int_Rate_Param,2,0))))</f>
        <v>0.02422</v>
      </c>
      <c r="X30" s="82" t="n">
        <f aca="false">IF($B30&gt;20,IF('EIOPA RFR Q1 2017'!X35*(0.01+VLOOKUP($B$27,Int_Rate_Param,2,0))&lt;0.01+'EIOPA RFR Q1 2017'!X35,0.01+'EIOPA RFR Q1 2017'!X35,'EIOPA RFR Q1 2017'!X35*(0.01+VLOOKUP($B$27,Int_Rate_Param,2,0))),IF('EIOPA RFR Q1 2017'!X35*(0.01+VLOOKUP($B30,Int_Rate_Param,2,0))&lt;0.01+'EIOPA RFR Q1 2017'!X35,0.01+'EIOPA RFR Q1 2017'!X35,'EIOPA RFR Q1 2017'!X35*(0.01+VLOOKUP($B30,Int_Rate_Param,2,0))))</f>
        <v>0.02422</v>
      </c>
      <c r="Y30" s="82" t="n">
        <f aca="false">IF($B30&gt;20,IF('EIOPA RFR Q1 2017'!Y35*(0.01+VLOOKUP($B$27,Int_Rate_Param,2,0))&lt;0.01+'EIOPA RFR Q1 2017'!Y35,0.01+'EIOPA RFR Q1 2017'!Y35,'EIOPA RFR Q1 2017'!Y35*(0.01+VLOOKUP($B$27,Int_Rate_Param,2,0))),IF('EIOPA RFR Q1 2017'!Y35*(0.01+VLOOKUP($B30,Int_Rate_Param,2,0))&lt;0.01+'EIOPA RFR Q1 2017'!Y35,0.01+'EIOPA RFR Q1 2017'!Y35,'EIOPA RFR Q1 2017'!Y35*(0.01+VLOOKUP($B30,Int_Rate_Param,2,0))))</f>
        <v>0.02422</v>
      </c>
      <c r="Z30" s="82" t="n">
        <f aca="false">IF($B30&gt;20,IF('EIOPA RFR Q1 2017'!Z35*(0.01+VLOOKUP($B$27,Int_Rate_Param,2,0))&lt;0.01+'EIOPA RFR Q1 2017'!Z35,0.01+'EIOPA RFR Q1 2017'!Z35,'EIOPA RFR Q1 2017'!Z35*(0.01+VLOOKUP($B$27,Int_Rate_Param,2,0))),IF('EIOPA RFR Q1 2017'!Z35*(0.01+VLOOKUP($B30,Int_Rate_Param,2,0))&lt;0.01+'EIOPA RFR Q1 2017'!Z35,0.01+'EIOPA RFR Q1 2017'!Z35,'EIOPA RFR Q1 2017'!Z35*(0.01+VLOOKUP($B30,Int_Rate_Param,2,0))))</f>
        <v>0.03659</v>
      </c>
      <c r="AA30" s="82" t="n">
        <f aca="false">IF($B30&gt;20,IF('EIOPA RFR Q1 2017'!AA35*(0.01+VLOOKUP($B$27,Int_Rate_Param,2,0))&lt;0.01+'EIOPA RFR Q1 2017'!AA35,0.01+'EIOPA RFR Q1 2017'!AA35,'EIOPA RFR Q1 2017'!AA35*(0.01+VLOOKUP($B$27,Int_Rate_Param,2,0))),IF('EIOPA RFR Q1 2017'!AA35*(0.01+VLOOKUP($B30,Int_Rate_Param,2,0))&lt;0.01+'EIOPA RFR Q1 2017'!AA35,0.01+'EIOPA RFR Q1 2017'!AA35,'EIOPA RFR Q1 2017'!AA35*(0.01+VLOOKUP($B30,Int_Rate_Param,2,0))))</f>
        <v>0.04935</v>
      </c>
      <c r="AB30" s="82" t="n">
        <f aca="false">IF($B30&gt;20,IF('EIOPA RFR Q1 2017'!AB35*(0.01+VLOOKUP($B$27,Int_Rate_Param,2,0))&lt;0.01+'EIOPA RFR Q1 2017'!AB35,0.01+'EIOPA RFR Q1 2017'!AB35,'EIOPA RFR Q1 2017'!AB35*(0.01+VLOOKUP($B$27,Int_Rate_Param,2,0))),IF('EIOPA RFR Q1 2017'!AB35*(0.01+VLOOKUP($B30,Int_Rate_Param,2,0))&lt;0.01+'EIOPA RFR Q1 2017'!AB35,0.01+'EIOPA RFR Q1 2017'!AB35,'EIOPA RFR Q1 2017'!AB35*(0.01+VLOOKUP($B30,Int_Rate_Param,2,0))))</f>
        <v>0.02422</v>
      </c>
      <c r="AC30" s="82" t="n">
        <f aca="false">IF($B30&gt;20,IF('EIOPA RFR Q1 2017'!AC35*(0.01+VLOOKUP($B$27,Int_Rate_Param,2,0))&lt;0.01+'EIOPA RFR Q1 2017'!AC35,0.01+'EIOPA RFR Q1 2017'!AC35,'EIOPA RFR Q1 2017'!AC35*(0.01+VLOOKUP($B$27,Int_Rate_Param,2,0))),IF('EIOPA RFR Q1 2017'!AC35*(0.01+VLOOKUP($B30,Int_Rate_Param,2,0))&lt;0.01+'EIOPA RFR Q1 2017'!AC35,0.01+'EIOPA RFR Q1 2017'!AC35,'EIOPA RFR Q1 2017'!AC35*(0.01+VLOOKUP($B30,Int_Rate_Param,2,0))))</f>
        <v>0.05384</v>
      </c>
      <c r="AD30" s="82" t="n">
        <f aca="false">IF($B30&gt;20,IF('EIOPA RFR Q1 2017'!AD35*(0.01+VLOOKUP($B$27,Int_Rate_Param,2,0))&lt;0.01+'EIOPA RFR Q1 2017'!AD35,0.01+'EIOPA RFR Q1 2017'!AD35,'EIOPA RFR Q1 2017'!AD35*(0.01+VLOOKUP($B$27,Int_Rate_Param,2,0))),IF('EIOPA RFR Q1 2017'!AD35*(0.01+VLOOKUP($B30,Int_Rate_Param,2,0))&lt;0.01+'EIOPA RFR Q1 2017'!AD35,0.01+'EIOPA RFR Q1 2017'!AD35,'EIOPA RFR Q1 2017'!AD35*(0.01+VLOOKUP($B30,Int_Rate_Param,2,0))))</f>
        <v>0.07524</v>
      </c>
      <c r="AE30" s="82" t="n">
        <f aca="false">IF($B30&gt;20,IF('EIOPA RFR Q1 2017'!AE35*(0.01+VLOOKUP($B$27,Int_Rate_Param,2,0))&lt;0.01+'EIOPA RFR Q1 2017'!AE35,0.01+'EIOPA RFR Q1 2017'!AE35,'EIOPA RFR Q1 2017'!AE35*(0.01+VLOOKUP($B$27,Int_Rate_Param,2,0))),IF('EIOPA RFR Q1 2017'!AE35*(0.01+VLOOKUP($B30,Int_Rate_Param,2,0))&lt;0.01+'EIOPA RFR Q1 2017'!AE35,0.01+'EIOPA RFR Q1 2017'!AE35,'EIOPA RFR Q1 2017'!AE35*(0.01+VLOOKUP($B30,Int_Rate_Param,2,0))))</f>
        <v>0.02422</v>
      </c>
      <c r="AF30" s="82" t="n">
        <f aca="false">IF($B30&gt;20,IF('EIOPA RFR Q1 2017'!AF35*(0.01+VLOOKUP($B$27,Int_Rate_Param,2,0))&lt;0.01+'EIOPA RFR Q1 2017'!AF35,0.01+'EIOPA RFR Q1 2017'!AF35,'EIOPA RFR Q1 2017'!AF35*(0.01+VLOOKUP($B$27,Int_Rate_Param,2,0))),IF('EIOPA RFR Q1 2017'!AF35*(0.01+VLOOKUP($B30,Int_Rate_Param,2,0))&lt;0.01+'EIOPA RFR Q1 2017'!AF35,0.01+'EIOPA RFR Q1 2017'!AF35,'EIOPA RFR Q1 2017'!AF35*(0.01+VLOOKUP($B30,Int_Rate_Param,2,0))))</f>
        <v>0.02422</v>
      </c>
      <c r="AG30" s="82" t="n">
        <f aca="false">IF($B30&gt;20,IF('EIOPA RFR Q1 2017'!AG35*(0.01+VLOOKUP($B$27,Int_Rate_Param,2,0))&lt;0.01+'EIOPA RFR Q1 2017'!AG35,0.01+'EIOPA RFR Q1 2017'!AG35,'EIOPA RFR Q1 2017'!AG35*(0.01+VLOOKUP($B$27,Int_Rate_Param,2,0))),IF('EIOPA RFR Q1 2017'!AG35*(0.01+VLOOKUP($B30,Int_Rate_Param,2,0))&lt;0.01+'EIOPA RFR Q1 2017'!AG35,0.01+'EIOPA RFR Q1 2017'!AG35,'EIOPA RFR Q1 2017'!AG35*(0.01+VLOOKUP($B30,Int_Rate_Param,2,0))))</f>
        <v>0.02422</v>
      </c>
      <c r="AH30" s="82" t="n">
        <f aca="false">IF($B30&gt;20,IF('EIOPA RFR Q1 2017'!AH35*(0.01+VLOOKUP($B$27,Int_Rate_Param,2,0))&lt;0.01+'EIOPA RFR Q1 2017'!AH35,0.01+'EIOPA RFR Q1 2017'!AH35,'EIOPA RFR Q1 2017'!AH35*(0.01+VLOOKUP($B$27,Int_Rate_Param,2,0))),IF('EIOPA RFR Q1 2017'!AH35*(0.01+VLOOKUP($B30,Int_Rate_Param,2,0))&lt;0.01+'EIOPA RFR Q1 2017'!AH35,0.01+'EIOPA RFR Q1 2017'!AH35,'EIOPA RFR Q1 2017'!AH35*(0.01+VLOOKUP($B30,Int_Rate_Param,2,0))))</f>
        <v>0.03661</v>
      </c>
      <c r="AI30" s="82" t="n">
        <f aca="false">IF($B30&gt;20,IF('EIOPA RFR Q1 2017'!AI35*(0.01+VLOOKUP($B$27,Int_Rate_Param,2,0))&lt;0.01+'EIOPA RFR Q1 2017'!AI35,0.01+'EIOPA RFR Q1 2017'!AI35,'EIOPA RFR Q1 2017'!AI35*(0.01+VLOOKUP($B$27,Int_Rate_Param,2,0))),IF('EIOPA RFR Q1 2017'!AI35*(0.01+VLOOKUP($B30,Int_Rate_Param,2,0))&lt;0.01+'EIOPA RFR Q1 2017'!AI35,0.01+'EIOPA RFR Q1 2017'!AI35,'EIOPA RFR Q1 2017'!AI35*(0.01+VLOOKUP($B30,Int_Rate_Param,2,0))))</f>
        <v>0.0145</v>
      </c>
      <c r="AJ30" s="82" t="n">
        <f aca="false">IF($B30&gt;20,IF('EIOPA RFR Q1 2017'!AJ35*(0.01+VLOOKUP($B$27,Int_Rate_Param,2,0))&lt;0.01+'EIOPA RFR Q1 2017'!AJ35,0.01+'EIOPA RFR Q1 2017'!AJ35,'EIOPA RFR Q1 2017'!AJ35*(0.01+VLOOKUP($B$27,Int_Rate_Param,2,0))),IF('EIOPA RFR Q1 2017'!AJ35*(0.01+VLOOKUP($B30,Int_Rate_Param,2,0))&lt;0.01+'EIOPA RFR Q1 2017'!AJ35,0.01+'EIOPA RFR Q1 2017'!AJ35,'EIOPA RFR Q1 2017'!AJ35*(0.01+VLOOKUP($B30,Int_Rate_Param,2,0))))</f>
        <v>0.02292</v>
      </c>
      <c r="AK30" s="82" t="n">
        <f aca="false">IF($B30&gt;20,IF('EIOPA RFR Q1 2017'!AK35*(0.01+VLOOKUP($B$27,Int_Rate_Param,2,0))&lt;0.01+'EIOPA RFR Q1 2017'!AK35,0.01+'EIOPA RFR Q1 2017'!AK35,'EIOPA RFR Q1 2017'!AK35*(0.01+VLOOKUP($B$27,Int_Rate_Param,2,0))),IF('EIOPA RFR Q1 2017'!AK35*(0.01+VLOOKUP($B30,Int_Rate_Param,2,0))&lt;0.01+'EIOPA RFR Q1 2017'!AK35,0.01+'EIOPA RFR Q1 2017'!AK35,'EIOPA RFR Q1 2017'!AK35*(0.01+VLOOKUP($B30,Int_Rate_Param,2,0))))</f>
        <v>0.04306</v>
      </c>
      <c r="AL30" s="82" t="n">
        <f aca="false">IF($B30&gt;20,IF('EIOPA RFR Q1 2017'!AL35*(0.01+VLOOKUP($B$27,Int_Rate_Param,2,0))&lt;0.01+'EIOPA RFR Q1 2017'!AL35,0.01+'EIOPA RFR Q1 2017'!AL35,'EIOPA RFR Q1 2017'!AL35*(0.01+VLOOKUP($B$27,Int_Rate_Param,2,0))),IF('EIOPA RFR Q1 2017'!AL35*(0.01+VLOOKUP($B30,Int_Rate_Param,2,0))&lt;0.01+'EIOPA RFR Q1 2017'!AL35,0.01+'EIOPA RFR Q1 2017'!AL35,'EIOPA RFR Q1 2017'!AL35*(0.01+VLOOKUP($B30,Int_Rate_Param,2,0))))</f>
        <v>0.09319</v>
      </c>
      <c r="AM30" s="82" t="n">
        <f aca="false">IF($B30&gt;20,IF('EIOPA RFR Q1 2017'!AM35*(0.01+VLOOKUP($B$27,Int_Rate_Param,2,0))&lt;0.01+'EIOPA RFR Q1 2017'!AM35,0.01+'EIOPA RFR Q1 2017'!AM35,'EIOPA RFR Q1 2017'!AM35*(0.01+VLOOKUP($B$27,Int_Rate_Param,2,0))),IF('EIOPA RFR Q1 2017'!AM35*(0.01+VLOOKUP($B30,Int_Rate_Param,2,0))&lt;0.01+'EIOPA RFR Q1 2017'!AM35,0.01+'EIOPA RFR Q1 2017'!AM35,'EIOPA RFR Q1 2017'!AM35*(0.01+VLOOKUP($B30,Int_Rate_Param,2,0))))</f>
        <v>0.03251</v>
      </c>
      <c r="AN30" s="82" t="n">
        <f aca="false">IF($B30&gt;20,IF('EIOPA RFR Q1 2017'!AN35*(0.01+VLOOKUP($B$27,Int_Rate_Param,2,0))&lt;0.01+'EIOPA RFR Q1 2017'!AN35,0.01+'EIOPA RFR Q1 2017'!AN35,'EIOPA RFR Q1 2017'!AN35*(0.01+VLOOKUP($B$27,Int_Rate_Param,2,0))),IF('EIOPA RFR Q1 2017'!AN35*(0.01+VLOOKUP($B30,Int_Rate_Param,2,0))&lt;0.01+'EIOPA RFR Q1 2017'!AN35,0.01+'EIOPA RFR Q1 2017'!AN35,'EIOPA RFR Q1 2017'!AN35*(0.01+VLOOKUP($B30,Int_Rate_Param,2,0))))</f>
        <v>0.05234</v>
      </c>
      <c r="AO30" s="82" t="n">
        <f aca="false">IF($B30&gt;20,IF('EIOPA RFR Q1 2017'!AO35*(0.01+VLOOKUP($B$27,Int_Rate_Param,2,0))&lt;0.01+'EIOPA RFR Q1 2017'!AO35,0.01+'EIOPA RFR Q1 2017'!AO35,'EIOPA RFR Q1 2017'!AO35*(0.01+VLOOKUP($B$27,Int_Rate_Param,2,0))),IF('EIOPA RFR Q1 2017'!AO35*(0.01+VLOOKUP($B30,Int_Rate_Param,2,0))&lt;0.01+'EIOPA RFR Q1 2017'!AO35,0.01+'EIOPA RFR Q1 2017'!AO35,'EIOPA RFR Q1 2017'!AO35*(0.01+VLOOKUP($B30,Int_Rate_Param,2,0))))</f>
        <v>0.0543</v>
      </c>
      <c r="AP30" s="82" t="n">
        <f aca="false">IF($B30&gt;20,IF('EIOPA RFR Q1 2017'!AP35*(0.01+VLOOKUP($B$27,Int_Rate_Param,2,0))&lt;0.01+'EIOPA RFR Q1 2017'!AP35,0.01+'EIOPA RFR Q1 2017'!AP35,'EIOPA RFR Q1 2017'!AP35*(0.01+VLOOKUP($B$27,Int_Rate_Param,2,0))),IF('EIOPA RFR Q1 2017'!AP35*(0.01+VLOOKUP($B30,Int_Rate_Param,2,0))&lt;0.01+'EIOPA RFR Q1 2017'!AP35,0.01+'EIOPA RFR Q1 2017'!AP35,'EIOPA RFR Q1 2017'!AP35*(0.01+VLOOKUP($B30,Int_Rate_Param,2,0))))</f>
        <v>0.06929</v>
      </c>
      <c r="AQ30" s="82" t="n">
        <f aca="false">IF($B30&gt;20,IF('EIOPA RFR Q1 2017'!AQ35*(0.01+VLOOKUP($B$27,Int_Rate_Param,2,0))&lt;0.01+'EIOPA RFR Q1 2017'!AQ35,0.01+'EIOPA RFR Q1 2017'!AQ35,'EIOPA RFR Q1 2017'!AQ35*(0.01+VLOOKUP($B$27,Int_Rate_Param,2,0))),IF('EIOPA RFR Q1 2017'!AQ35*(0.01+VLOOKUP($B30,Int_Rate_Param,2,0))&lt;0.01+'EIOPA RFR Q1 2017'!AQ35,0.01+'EIOPA RFR Q1 2017'!AQ35,'EIOPA RFR Q1 2017'!AQ35*(0.01+VLOOKUP($B30,Int_Rate_Param,2,0))))</f>
        <v>0.03754</v>
      </c>
      <c r="AR30" s="82" t="n">
        <f aca="false">IF($B30&gt;20,IF('EIOPA RFR Q1 2017'!AR35*(0.01+VLOOKUP($B$27,Int_Rate_Param,2,0))&lt;0.01+'EIOPA RFR Q1 2017'!AR35,0.01+'EIOPA RFR Q1 2017'!AR35,'EIOPA RFR Q1 2017'!AR35*(0.01+VLOOKUP($B$27,Int_Rate_Param,2,0))),IF('EIOPA RFR Q1 2017'!AR35*(0.01+VLOOKUP($B30,Int_Rate_Param,2,0))&lt;0.01+'EIOPA RFR Q1 2017'!AR35,0.01+'EIOPA RFR Q1 2017'!AR35,'EIOPA RFR Q1 2017'!AR35*(0.01+VLOOKUP($B30,Int_Rate_Param,2,0))))</f>
        <v>0.07608</v>
      </c>
      <c r="AS30" s="82" t="n">
        <f aca="false">IF($B30&gt;20,IF('EIOPA RFR Q1 2017'!AS35*(0.01+VLOOKUP($B$27,Int_Rate_Param,2,0))&lt;0.01+'EIOPA RFR Q1 2017'!AS35,0.01+'EIOPA RFR Q1 2017'!AS35,'EIOPA RFR Q1 2017'!AS35*(0.01+VLOOKUP($B$27,Int_Rate_Param,2,0))),IF('EIOPA RFR Q1 2017'!AS35*(0.01+VLOOKUP($B30,Int_Rate_Param,2,0))&lt;0.01+'EIOPA RFR Q1 2017'!AS35,0.01+'EIOPA RFR Q1 2017'!AS35,'EIOPA RFR Q1 2017'!AS35*(0.01+VLOOKUP($B30,Int_Rate_Param,2,0))))</f>
        <v>0.01674</v>
      </c>
      <c r="AT30" s="82" t="n">
        <f aca="false">IF($B30&gt;20,IF('EIOPA RFR Q1 2017'!AT35*(0.01+VLOOKUP($B$27,Int_Rate_Param,2,0))&lt;0.01+'EIOPA RFR Q1 2017'!AT35,0.01+'EIOPA RFR Q1 2017'!AT35,'EIOPA RFR Q1 2017'!AT35*(0.01+VLOOKUP($B$27,Int_Rate_Param,2,0))),IF('EIOPA RFR Q1 2017'!AT35*(0.01+VLOOKUP($B30,Int_Rate_Param,2,0))&lt;0.01+'EIOPA RFR Q1 2017'!AT35,0.01+'EIOPA RFR Q1 2017'!AT35,'EIOPA RFR Q1 2017'!AT35*(0.01+VLOOKUP($B30,Int_Rate_Param,2,0))))</f>
        <v>0.05358</v>
      </c>
      <c r="AU30" s="82" t="n">
        <f aca="false">IF($B30&gt;20,IF('EIOPA RFR Q1 2017'!AU35*(0.01+VLOOKUP($B$27,Int_Rate_Param,2,0))&lt;0.01+'EIOPA RFR Q1 2017'!AU35,0.01+'EIOPA RFR Q1 2017'!AU35,'EIOPA RFR Q1 2017'!AU35*(0.01+VLOOKUP($B$27,Int_Rate_Param,2,0))),IF('EIOPA RFR Q1 2017'!AU35*(0.01+VLOOKUP($B30,Int_Rate_Param,2,0))&lt;0.01+'EIOPA RFR Q1 2017'!AU35,0.01+'EIOPA RFR Q1 2017'!AU35,'EIOPA RFR Q1 2017'!AU35*(0.01+VLOOKUP($B30,Int_Rate_Param,2,0))))</f>
        <v>0.08894</v>
      </c>
      <c r="AV30" s="82" t="n">
        <f aca="false">IF($B30&gt;20,IF('EIOPA RFR Q1 2017'!AV35*(0.01+VLOOKUP($B$27,Int_Rate_Param,2,0))&lt;0.01+'EIOPA RFR Q1 2017'!AV35,0.01+'EIOPA RFR Q1 2017'!AV35,'EIOPA RFR Q1 2017'!AV35*(0.01+VLOOKUP($B$27,Int_Rate_Param,2,0))),IF('EIOPA RFR Q1 2017'!AV35*(0.01+VLOOKUP($B30,Int_Rate_Param,2,0))&lt;0.01+'EIOPA RFR Q1 2017'!AV35,0.01+'EIOPA RFR Q1 2017'!AV35,'EIOPA RFR Q1 2017'!AV35*(0.01+VLOOKUP($B30,Int_Rate_Param,2,0))))</f>
        <v>0.05047</v>
      </c>
      <c r="AW30" s="82" t="n">
        <f aca="false">IF($B30&gt;20,IF('EIOPA RFR Q1 2017'!AW35*(0.01+VLOOKUP($B$27,Int_Rate_Param,2,0))&lt;0.01+'EIOPA RFR Q1 2017'!AW35,0.01+'EIOPA RFR Q1 2017'!AW35,'EIOPA RFR Q1 2017'!AW35*(0.01+VLOOKUP($B$27,Int_Rate_Param,2,0))),IF('EIOPA RFR Q1 2017'!AW35*(0.01+VLOOKUP($B30,Int_Rate_Param,2,0))&lt;0.01+'EIOPA RFR Q1 2017'!AW35,0.01+'EIOPA RFR Q1 2017'!AW35,'EIOPA RFR Q1 2017'!AW35*(0.01+VLOOKUP($B30,Int_Rate_Param,2,0))))</f>
        <v>0.03768</v>
      </c>
      <c r="AX30" s="82" t="n">
        <f aca="false">IF($B30&gt;20,IF('EIOPA RFR Q1 2017'!AX35*(0.01+VLOOKUP($B$27,Int_Rate_Param,2,0))&lt;0.01+'EIOPA RFR Q1 2017'!AX35,0.01+'EIOPA RFR Q1 2017'!AX35,'EIOPA RFR Q1 2017'!AX35*(0.01+VLOOKUP($B$27,Int_Rate_Param,2,0))),IF('EIOPA RFR Q1 2017'!AX35*(0.01+VLOOKUP($B30,Int_Rate_Param,2,0))&lt;0.01+'EIOPA RFR Q1 2017'!AX35,0.01+'EIOPA RFR Q1 2017'!AX35,'EIOPA RFR Q1 2017'!AX35*(0.01+VLOOKUP($B30,Int_Rate_Param,2,0))))</f>
        <v>0.09025</v>
      </c>
      <c r="AY30" s="82" t="n">
        <f aca="false">IF($B30&gt;20,IF('EIOPA RFR Q1 2017'!AY35*(0.01+VLOOKUP($B$27,Int_Rate_Param,2,0))&lt;0.01+'EIOPA RFR Q1 2017'!AY35,0.01+'EIOPA RFR Q1 2017'!AY35,'EIOPA RFR Q1 2017'!AY35*(0.01+VLOOKUP($B$27,Int_Rate_Param,2,0))),IF('EIOPA RFR Q1 2017'!AY35*(0.01+VLOOKUP($B30,Int_Rate_Param,2,0))&lt;0.01+'EIOPA RFR Q1 2017'!AY35,0.01+'EIOPA RFR Q1 2017'!AY35,'EIOPA RFR Q1 2017'!AY35*(0.01+VLOOKUP($B30,Int_Rate_Param,2,0))))</f>
        <v>0.02941</v>
      </c>
      <c r="AZ30" s="82" t="n">
        <f aca="false">IF($B30&gt;20,IF('EIOPA RFR Q1 2017'!AZ35*(0.01+VLOOKUP($B$27,Int_Rate_Param,2,0))&lt;0.01+'EIOPA RFR Q1 2017'!AZ35,0.01+'EIOPA RFR Q1 2017'!AZ35,'EIOPA RFR Q1 2017'!AZ35*(0.01+VLOOKUP($B$27,Int_Rate_Param,2,0))),IF('EIOPA RFR Q1 2017'!AZ35*(0.01+VLOOKUP($B30,Int_Rate_Param,2,0))&lt;0.01+'EIOPA RFR Q1 2017'!AZ35,0.01+'EIOPA RFR Q1 2017'!AZ35,'EIOPA RFR Q1 2017'!AZ35*(0.01+VLOOKUP($B30,Int_Rate_Param,2,0))))</f>
        <v>0.03144</v>
      </c>
      <c r="BA30" s="82" t="n">
        <f aca="false">IF($B30&gt;20,IF('EIOPA RFR Q1 2017'!BA35*(0.01+VLOOKUP($B$27,Int_Rate_Param,2,0))&lt;0.01+'EIOPA RFR Q1 2017'!BA35,0.01+'EIOPA RFR Q1 2017'!BA35,'EIOPA RFR Q1 2017'!BA35*(0.01+VLOOKUP($B$27,Int_Rate_Param,2,0))),IF('EIOPA RFR Q1 2017'!BA35*(0.01+VLOOKUP($B30,Int_Rate_Param,2,0))&lt;0.01+'EIOPA RFR Q1 2017'!BA35,0.01+'EIOPA RFR Q1 2017'!BA35,'EIOPA RFR Q1 2017'!BA35*(0.01+VLOOKUP($B30,Int_Rate_Param,2,0))))</f>
        <v>0.04104</v>
      </c>
      <c r="BB30" s="82" t="n">
        <f aca="false">IF($B30&gt;20,IF('EIOPA RFR Q1 2017'!BB35*(0.01+VLOOKUP($B$27,Int_Rate_Param,2,0))&lt;0.01+'EIOPA RFR Q1 2017'!BB35,0.01+'EIOPA RFR Q1 2017'!BB35,'EIOPA RFR Q1 2017'!BB35*(0.01+VLOOKUP($B$27,Int_Rate_Param,2,0))),IF('EIOPA RFR Q1 2017'!BB35*(0.01+VLOOKUP($B30,Int_Rate_Param,2,0))&lt;0.01+'EIOPA RFR Q1 2017'!BB35,0.01+'EIOPA RFR Q1 2017'!BB35,'EIOPA RFR Q1 2017'!BB35*(0.01+VLOOKUP($B30,Int_Rate_Param,2,0))))</f>
        <v>0.09718</v>
      </c>
      <c r="BC30" s="82" t="n">
        <f aca="false">IF($B30&gt;20,IF('EIOPA RFR Q1 2017'!BC35*(0.01+VLOOKUP($B$27,Int_Rate_Param,2,0))&lt;0.01+'EIOPA RFR Q1 2017'!BC35,0.01+'EIOPA RFR Q1 2017'!BC35,'EIOPA RFR Q1 2017'!BC35*(0.01+VLOOKUP($B$27,Int_Rate_Param,2,0))),IF('EIOPA RFR Q1 2017'!BC35*(0.01+VLOOKUP($B30,Int_Rate_Param,2,0))&lt;0.01+'EIOPA RFR Q1 2017'!BC35,0.01+'EIOPA RFR Q1 2017'!BC35,'EIOPA RFR Q1 2017'!BC35*(0.01+VLOOKUP($B30,Int_Rate_Param,2,0))))</f>
        <v>0.03535</v>
      </c>
    </row>
    <row r="31" customFormat="false" ht="15" hidden="false" customHeight="false" outlineLevel="0" collapsed="false">
      <c r="A31" s="0" t="n">
        <f aca="false">A30+1</f>
        <v>26</v>
      </c>
      <c r="B31" s="81" t="n">
        <v>24</v>
      </c>
      <c r="C31" s="82" t="n">
        <f aca="false">IF($B31&gt;20,IF('EIOPA RFR Q1 2017'!C36*(0.01+VLOOKUP($B$27,Int_Rate_Param,2,0))&lt;0.01+'EIOPA RFR Q1 2017'!C36,0.01+'EIOPA RFR Q1 2017'!C36,'EIOPA RFR Q1 2017'!C36*(0.01+VLOOKUP($B$27,Int_Rate_Param,2,0))),IF('EIOPA RFR Q1 2017'!C36*(0.01+VLOOKUP($B31,Int_Rate_Param,2,0))&lt;0.01+'EIOPA RFR Q1 2017'!C36,0.01+'EIOPA RFR Q1 2017'!C36,'EIOPA RFR Q1 2017'!C36*(0.01+VLOOKUP($B31,Int_Rate_Param,2,0))))</f>
        <v>0.02486</v>
      </c>
      <c r="D31" s="82" t="n">
        <f aca="false">IF($B31&gt;20,IF('EIOPA RFR Q1 2017'!D36*(0.01+VLOOKUP($B$27,Int_Rate_Param,2,0))&lt;0.01+'EIOPA RFR Q1 2017'!D36,0.01+'EIOPA RFR Q1 2017'!D36,'EIOPA RFR Q1 2017'!D36*(0.01+VLOOKUP($B$27,Int_Rate_Param,2,0))),IF('EIOPA RFR Q1 2017'!D36*(0.01+VLOOKUP($B31,Int_Rate_Param,2,0))&lt;0.01+'EIOPA RFR Q1 2017'!D36,0.01+'EIOPA RFR Q1 2017'!D36,'EIOPA RFR Q1 2017'!D36*(0.01+VLOOKUP($B31,Int_Rate_Param,2,0))))</f>
        <v>0.02486</v>
      </c>
      <c r="E31" s="82" t="n">
        <f aca="false">IF($B31&gt;20,IF('EIOPA RFR Q1 2017'!E36*(0.01+VLOOKUP($B$27,Int_Rate_Param,2,0))&lt;0.01+'EIOPA RFR Q1 2017'!E36,0.01+'EIOPA RFR Q1 2017'!E36,'EIOPA RFR Q1 2017'!E36*(0.01+VLOOKUP($B$27,Int_Rate_Param,2,0))),IF('EIOPA RFR Q1 2017'!E36*(0.01+VLOOKUP($B31,Int_Rate_Param,2,0))&lt;0.01+'EIOPA RFR Q1 2017'!E36,0.01+'EIOPA RFR Q1 2017'!E36,'EIOPA RFR Q1 2017'!E36*(0.01+VLOOKUP($B31,Int_Rate_Param,2,0))))</f>
        <v>0.02486</v>
      </c>
      <c r="F31" s="82" t="n">
        <f aca="false">IF($B31&gt;20,IF('EIOPA RFR Q1 2017'!F36*(0.01+VLOOKUP($B$27,Int_Rate_Param,2,0))&lt;0.01+'EIOPA RFR Q1 2017'!F36,0.01+'EIOPA RFR Q1 2017'!F36,'EIOPA RFR Q1 2017'!F36*(0.01+VLOOKUP($B$27,Int_Rate_Param,2,0))),IF('EIOPA RFR Q1 2017'!F36*(0.01+VLOOKUP($B31,Int_Rate_Param,2,0))&lt;0.01+'EIOPA RFR Q1 2017'!F36,0.01+'EIOPA RFR Q1 2017'!F36,'EIOPA RFR Q1 2017'!F36*(0.01+VLOOKUP($B31,Int_Rate_Param,2,0))))</f>
        <v>0.02437</v>
      </c>
      <c r="G31" s="82" t="n">
        <f aca="false">IF($B31&gt;20,IF('EIOPA RFR Q1 2017'!G36*(0.01+VLOOKUP($B$27,Int_Rate_Param,2,0))&lt;0.01+'EIOPA RFR Q1 2017'!G36,0.01+'EIOPA RFR Q1 2017'!G36,'EIOPA RFR Q1 2017'!G36*(0.01+VLOOKUP($B$27,Int_Rate_Param,2,0))),IF('EIOPA RFR Q1 2017'!G36*(0.01+VLOOKUP($B31,Int_Rate_Param,2,0))&lt;0.01+'EIOPA RFR Q1 2017'!G36,0.01+'EIOPA RFR Q1 2017'!G36,'EIOPA RFR Q1 2017'!G36*(0.01+VLOOKUP($B31,Int_Rate_Param,2,0))))</f>
        <v>0.04466</v>
      </c>
      <c r="H31" s="82" t="n">
        <f aca="false">IF($B31&gt;20,IF('EIOPA RFR Q1 2017'!H36*(0.01+VLOOKUP($B$27,Int_Rate_Param,2,0))&lt;0.01+'EIOPA RFR Q1 2017'!H36,0.01+'EIOPA RFR Q1 2017'!H36,'EIOPA RFR Q1 2017'!H36*(0.01+VLOOKUP($B$27,Int_Rate_Param,2,0))),IF('EIOPA RFR Q1 2017'!H36*(0.01+VLOOKUP($B31,Int_Rate_Param,2,0))&lt;0.01+'EIOPA RFR Q1 2017'!H36,0.01+'EIOPA RFR Q1 2017'!H36,'EIOPA RFR Q1 2017'!H36*(0.01+VLOOKUP($B31,Int_Rate_Param,2,0))))</f>
        <v>0.02486</v>
      </c>
      <c r="I31" s="82" t="n">
        <f aca="false">IF($B31&gt;20,IF('EIOPA RFR Q1 2017'!I36*(0.01+VLOOKUP($B$27,Int_Rate_Param,2,0))&lt;0.01+'EIOPA RFR Q1 2017'!I36,0.01+'EIOPA RFR Q1 2017'!I36,'EIOPA RFR Q1 2017'!I36*(0.01+VLOOKUP($B$27,Int_Rate_Param,2,0))),IF('EIOPA RFR Q1 2017'!I36*(0.01+VLOOKUP($B31,Int_Rate_Param,2,0))&lt;0.01+'EIOPA RFR Q1 2017'!I36,0.01+'EIOPA RFR Q1 2017'!I36,'EIOPA RFR Q1 2017'!I36*(0.01+VLOOKUP($B31,Int_Rate_Param,2,0))))</f>
        <v>0.02948</v>
      </c>
      <c r="J31" s="82" t="n">
        <f aca="false">IF($B31&gt;20,IF('EIOPA RFR Q1 2017'!J36*(0.01+VLOOKUP($B$27,Int_Rate_Param,2,0))&lt;0.01+'EIOPA RFR Q1 2017'!J36,0.01+'EIOPA RFR Q1 2017'!J36,'EIOPA RFR Q1 2017'!J36*(0.01+VLOOKUP($B$27,Int_Rate_Param,2,0))),IF('EIOPA RFR Q1 2017'!J36*(0.01+VLOOKUP($B31,Int_Rate_Param,2,0))&lt;0.01+'EIOPA RFR Q1 2017'!J36,0.01+'EIOPA RFR Q1 2017'!J36,'EIOPA RFR Q1 2017'!J36*(0.01+VLOOKUP($B31,Int_Rate_Param,2,0))))</f>
        <v>0.02476</v>
      </c>
      <c r="K31" s="82" t="n">
        <f aca="false">IF($B31&gt;20,IF('EIOPA RFR Q1 2017'!K36*(0.01+VLOOKUP($B$27,Int_Rate_Param,2,0))&lt;0.01+'EIOPA RFR Q1 2017'!K36,0.01+'EIOPA RFR Q1 2017'!K36,'EIOPA RFR Q1 2017'!K36*(0.01+VLOOKUP($B$27,Int_Rate_Param,2,0))),IF('EIOPA RFR Q1 2017'!K36*(0.01+VLOOKUP($B31,Int_Rate_Param,2,0))&lt;0.01+'EIOPA RFR Q1 2017'!K36,0.01+'EIOPA RFR Q1 2017'!K36,'EIOPA RFR Q1 2017'!K36*(0.01+VLOOKUP($B31,Int_Rate_Param,2,0))))</f>
        <v>0.02486</v>
      </c>
      <c r="L31" s="82" t="n">
        <f aca="false">IF($B31&gt;20,IF('EIOPA RFR Q1 2017'!L36*(0.01+VLOOKUP($B$27,Int_Rate_Param,2,0))&lt;0.01+'EIOPA RFR Q1 2017'!L36,0.01+'EIOPA RFR Q1 2017'!L36,'EIOPA RFR Q1 2017'!L36*(0.01+VLOOKUP($B$27,Int_Rate_Param,2,0))),IF('EIOPA RFR Q1 2017'!L36*(0.01+VLOOKUP($B31,Int_Rate_Param,2,0))&lt;0.01+'EIOPA RFR Q1 2017'!L36,0.01+'EIOPA RFR Q1 2017'!L36,'EIOPA RFR Q1 2017'!L36*(0.01+VLOOKUP($B31,Int_Rate_Param,2,0))))</f>
        <v>0.02486</v>
      </c>
      <c r="M31" s="82" t="n">
        <f aca="false">IF($B31&gt;20,IF('EIOPA RFR Q1 2017'!M36*(0.01+VLOOKUP($B$27,Int_Rate_Param,2,0))&lt;0.01+'EIOPA RFR Q1 2017'!M36,0.01+'EIOPA RFR Q1 2017'!M36,'EIOPA RFR Q1 2017'!M36*(0.01+VLOOKUP($B$27,Int_Rate_Param,2,0))),IF('EIOPA RFR Q1 2017'!M36*(0.01+VLOOKUP($B31,Int_Rate_Param,2,0))&lt;0.01+'EIOPA RFR Q1 2017'!M36,0.01+'EIOPA RFR Q1 2017'!M36,'EIOPA RFR Q1 2017'!M36*(0.01+VLOOKUP($B31,Int_Rate_Param,2,0))))</f>
        <v>0.02486</v>
      </c>
      <c r="N31" s="82" t="n">
        <f aca="false">IF($B31&gt;20,IF('EIOPA RFR Q1 2017'!N36*(0.01+VLOOKUP($B$27,Int_Rate_Param,2,0))&lt;0.01+'EIOPA RFR Q1 2017'!N36,0.01+'EIOPA RFR Q1 2017'!N36,'EIOPA RFR Q1 2017'!N36*(0.01+VLOOKUP($B$27,Int_Rate_Param,2,0))),IF('EIOPA RFR Q1 2017'!N36*(0.01+VLOOKUP($B31,Int_Rate_Param,2,0))&lt;0.01+'EIOPA RFR Q1 2017'!N36,0.01+'EIOPA RFR Q1 2017'!N36,'EIOPA RFR Q1 2017'!N36*(0.01+VLOOKUP($B31,Int_Rate_Param,2,0))))</f>
        <v>0.02486</v>
      </c>
      <c r="O31" s="82" t="n">
        <f aca="false">IF($B31&gt;20,IF('EIOPA RFR Q1 2017'!O36*(0.01+VLOOKUP($B$27,Int_Rate_Param,2,0))&lt;0.01+'EIOPA RFR Q1 2017'!O36,0.01+'EIOPA RFR Q1 2017'!O36,'EIOPA RFR Q1 2017'!O36*(0.01+VLOOKUP($B$27,Int_Rate_Param,2,0))),IF('EIOPA RFR Q1 2017'!O36*(0.01+VLOOKUP($B31,Int_Rate_Param,2,0))&lt;0.01+'EIOPA RFR Q1 2017'!O36,0.01+'EIOPA RFR Q1 2017'!O36,'EIOPA RFR Q1 2017'!O36*(0.01+VLOOKUP($B31,Int_Rate_Param,2,0))))</f>
        <v>0.02486</v>
      </c>
      <c r="P31" s="82" t="n">
        <f aca="false">IF($B31&gt;20,IF('EIOPA RFR Q1 2017'!P36*(0.01+VLOOKUP($B$27,Int_Rate_Param,2,0))&lt;0.01+'EIOPA RFR Q1 2017'!P36,0.01+'EIOPA RFR Q1 2017'!P36,'EIOPA RFR Q1 2017'!P36*(0.01+VLOOKUP($B$27,Int_Rate_Param,2,0))),IF('EIOPA RFR Q1 2017'!P36*(0.01+VLOOKUP($B31,Int_Rate_Param,2,0))&lt;0.01+'EIOPA RFR Q1 2017'!P36,0.01+'EIOPA RFR Q1 2017'!P36,'EIOPA RFR Q1 2017'!P36*(0.01+VLOOKUP($B31,Int_Rate_Param,2,0))))</f>
        <v>0.05282</v>
      </c>
      <c r="Q31" s="82" t="n">
        <f aca="false">IF($B31&gt;20,IF('EIOPA RFR Q1 2017'!Q36*(0.01+VLOOKUP($B$27,Int_Rate_Param,2,0))&lt;0.01+'EIOPA RFR Q1 2017'!Q36,0.01+'EIOPA RFR Q1 2017'!Q36,'EIOPA RFR Q1 2017'!Q36*(0.01+VLOOKUP($B$27,Int_Rate_Param,2,0))),IF('EIOPA RFR Q1 2017'!Q36*(0.01+VLOOKUP($B31,Int_Rate_Param,2,0))&lt;0.01+'EIOPA RFR Q1 2017'!Q36,0.01+'EIOPA RFR Q1 2017'!Q36,'EIOPA RFR Q1 2017'!Q36*(0.01+VLOOKUP($B31,Int_Rate_Param,2,0))))</f>
        <v>0.05599</v>
      </c>
      <c r="R31" s="82" t="n">
        <f aca="false">IF($B31&gt;20,IF('EIOPA RFR Q1 2017'!R36*(0.01+VLOOKUP($B$27,Int_Rate_Param,2,0))&lt;0.01+'EIOPA RFR Q1 2017'!R36,0.01+'EIOPA RFR Q1 2017'!R36,'EIOPA RFR Q1 2017'!R36*(0.01+VLOOKUP($B$27,Int_Rate_Param,2,0))),IF('EIOPA RFR Q1 2017'!R36*(0.01+VLOOKUP($B31,Int_Rate_Param,2,0))&lt;0.01+'EIOPA RFR Q1 2017'!R36,0.01+'EIOPA RFR Q1 2017'!R36,'EIOPA RFR Q1 2017'!R36*(0.01+VLOOKUP($B31,Int_Rate_Param,2,0))))</f>
        <v>0.02486</v>
      </c>
      <c r="S31" s="82" t="n">
        <f aca="false">IF($B31&gt;20,IF('EIOPA RFR Q1 2017'!S36*(0.01+VLOOKUP($B$27,Int_Rate_Param,2,0))&lt;0.01+'EIOPA RFR Q1 2017'!S36,0.01+'EIOPA RFR Q1 2017'!S36,'EIOPA RFR Q1 2017'!S36*(0.01+VLOOKUP($B$27,Int_Rate_Param,2,0))),IF('EIOPA RFR Q1 2017'!S36*(0.01+VLOOKUP($B31,Int_Rate_Param,2,0))&lt;0.01+'EIOPA RFR Q1 2017'!S36,0.01+'EIOPA RFR Q1 2017'!S36,'EIOPA RFR Q1 2017'!S36*(0.01+VLOOKUP($B31,Int_Rate_Param,2,0))))</f>
        <v>0.02486</v>
      </c>
      <c r="T31" s="82" t="n">
        <f aca="false">IF($B31&gt;20,IF('EIOPA RFR Q1 2017'!T36*(0.01+VLOOKUP($B$27,Int_Rate_Param,2,0))&lt;0.01+'EIOPA RFR Q1 2017'!T36,0.01+'EIOPA RFR Q1 2017'!T36,'EIOPA RFR Q1 2017'!T36*(0.01+VLOOKUP($B$27,Int_Rate_Param,2,0))),IF('EIOPA RFR Q1 2017'!T36*(0.01+VLOOKUP($B31,Int_Rate_Param,2,0))&lt;0.01+'EIOPA RFR Q1 2017'!T36,0.01+'EIOPA RFR Q1 2017'!T36,'EIOPA RFR Q1 2017'!T36*(0.01+VLOOKUP($B31,Int_Rate_Param,2,0))))</f>
        <v>0.02486</v>
      </c>
      <c r="U31" s="82" t="n">
        <f aca="false">IF($B31&gt;20,IF('EIOPA RFR Q1 2017'!U36*(0.01+VLOOKUP($B$27,Int_Rate_Param,2,0))&lt;0.01+'EIOPA RFR Q1 2017'!U36,0.01+'EIOPA RFR Q1 2017'!U36,'EIOPA RFR Q1 2017'!U36*(0.01+VLOOKUP($B$27,Int_Rate_Param,2,0))),IF('EIOPA RFR Q1 2017'!U36*(0.01+VLOOKUP($B31,Int_Rate_Param,2,0))&lt;0.01+'EIOPA RFR Q1 2017'!U36,0.01+'EIOPA RFR Q1 2017'!U36,'EIOPA RFR Q1 2017'!U36*(0.01+VLOOKUP($B31,Int_Rate_Param,2,0))))</f>
        <v>0.01465</v>
      </c>
      <c r="V31" s="82" t="n">
        <f aca="false">IF($B31&gt;20,IF('EIOPA RFR Q1 2017'!V36*(0.01+VLOOKUP($B$27,Int_Rate_Param,2,0))&lt;0.01+'EIOPA RFR Q1 2017'!V36,0.01+'EIOPA RFR Q1 2017'!V36,'EIOPA RFR Q1 2017'!V36*(0.01+VLOOKUP($B$27,Int_Rate_Param,2,0))),IF('EIOPA RFR Q1 2017'!V36*(0.01+VLOOKUP($B31,Int_Rate_Param,2,0))&lt;0.01+'EIOPA RFR Q1 2017'!V36,0.01+'EIOPA RFR Q1 2017'!V36,'EIOPA RFR Q1 2017'!V36*(0.01+VLOOKUP($B31,Int_Rate_Param,2,0))))</f>
        <v>0.02486</v>
      </c>
      <c r="W31" s="82" t="n">
        <f aca="false">IF($B31&gt;20,IF('EIOPA RFR Q1 2017'!W36*(0.01+VLOOKUP($B$27,Int_Rate_Param,2,0))&lt;0.01+'EIOPA RFR Q1 2017'!W36,0.01+'EIOPA RFR Q1 2017'!W36,'EIOPA RFR Q1 2017'!W36*(0.01+VLOOKUP($B$27,Int_Rate_Param,2,0))),IF('EIOPA RFR Q1 2017'!W36*(0.01+VLOOKUP($B31,Int_Rate_Param,2,0))&lt;0.01+'EIOPA RFR Q1 2017'!W36,0.01+'EIOPA RFR Q1 2017'!W36,'EIOPA RFR Q1 2017'!W36*(0.01+VLOOKUP($B31,Int_Rate_Param,2,0))))</f>
        <v>0.02486</v>
      </c>
      <c r="X31" s="82" t="n">
        <f aca="false">IF($B31&gt;20,IF('EIOPA RFR Q1 2017'!X36*(0.01+VLOOKUP($B$27,Int_Rate_Param,2,0))&lt;0.01+'EIOPA RFR Q1 2017'!X36,0.01+'EIOPA RFR Q1 2017'!X36,'EIOPA RFR Q1 2017'!X36*(0.01+VLOOKUP($B$27,Int_Rate_Param,2,0))),IF('EIOPA RFR Q1 2017'!X36*(0.01+VLOOKUP($B31,Int_Rate_Param,2,0))&lt;0.01+'EIOPA RFR Q1 2017'!X36,0.01+'EIOPA RFR Q1 2017'!X36,'EIOPA RFR Q1 2017'!X36*(0.01+VLOOKUP($B31,Int_Rate_Param,2,0))))</f>
        <v>0.02486</v>
      </c>
      <c r="Y31" s="82" t="n">
        <f aca="false">IF($B31&gt;20,IF('EIOPA RFR Q1 2017'!Y36*(0.01+VLOOKUP($B$27,Int_Rate_Param,2,0))&lt;0.01+'EIOPA RFR Q1 2017'!Y36,0.01+'EIOPA RFR Q1 2017'!Y36,'EIOPA RFR Q1 2017'!Y36*(0.01+VLOOKUP($B$27,Int_Rate_Param,2,0))),IF('EIOPA RFR Q1 2017'!Y36*(0.01+VLOOKUP($B31,Int_Rate_Param,2,0))&lt;0.01+'EIOPA RFR Q1 2017'!Y36,0.01+'EIOPA RFR Q1 2017'!Y36,'EIOPA RFR Q1 2017'!Y36*(0.01+VLOOKUP($B31,Int_Rate_Param,2,0))))</f>
        <v>0.02486</v>
      </c>
      <c r="Z31" s="82" t="n">
        <f aca="false">IF($B31&gt;20,IF('EIOPA RFR Q1 2017'!Z36*(0.01+VLOOKUP($B$27,Int_Rate_Param,2,0))&lt;0.01+'EIOPA RFR Q1 2017'!Z36,0.01+'EIOPA RFR Q1 2017'!Z36,'EIOPA RFR Q1 2017'!Z36*(0.01+VLOOKUP($B$27,Int_Rate_Param,2,0))),IF('EIOPA RFR Q1 2017'!Z36*(0.01+VLOOKUP($B31,Int_Rate_Param,2,0))&lt;0.01+'EIOPA RFR Q1 2017'!Z36,0.01+'EIOPA RFR Q1 2017'!Z36,'EIOPA RFR Q1 2017'!Z36*(0.01+VLOOKUP($B31,Int_Rate_Param,2,0))))</f>
        <v>0.03706</v>
      </c>
      <c r="AA31" s="82" t="n">
        <f aca="false">IF($B31&gt;20,IF('EIOPA RFR Q1 2017'!AA36*(0.01+VLOOKUP($B$27,Int_Rate_Param,2,0))&lt;0.01+'EIOPA RFR Q1 2017'!AA36,0.01+'EIOPA RFR Q1 2017'!AA36,'EIOPA RFR Q1 2017'!AA36*(0.01+VLOOKUP($B$27,Int_Rate_Param,2,0))),IF('EIOPA RFR Q1 2017'!AA36*(0.01+VLOOKUP($B31,Int_Rate_Param,2,0))&lt;0.01+'EIOPA RFR Q1 2017'!AA36,0.01+'EIOPA RFR Q1 2017'!AA36,'EIOPA RFR Q1 2017'!AA36*(0.01+VLOOKUP($B31,Int_Rate_Param,2,0))))</f>
        <v>0.04951</v>
      </c>
      <c r="AB31" s="82" t="n">
        <f aca="false">IF($B31&gt;20,IF('EIOPA RFR Q1 2017'!AB36*(0.01+VLOOKUP($B$27,Int_Rate_Param,2,0))&lt;0.01+'EIOPA RFR Q1 2017'!AB36,0.01+'EIOPA RFR Q1 2017'!AB36,'EIOPA RFR Q1 2017'!AB36*(0.01+VLOOKUP($B$27,Int_Rate_Param,2,0))),IF('EIOPA RFR Q1 2017'!AB36*(0.01+VLOOKUP($B31,Int_Rate_Param,2,0))&lt;0.01+'EIOPA RFR Q1 2017'!AB36,0.01+'EIOPA RFR Q1 2017'!AB36,'EIOPA RFR Q1 2017'!AB36*(0.01+VLOOKUP($B31,Int_Rate_Param,2,0))))</f>
        <v>0.02486</v>
      </c>
      <c r="AC31" s="82" t="n">
        <f aca="false">IF($B31&gt;20,IF('EIOPA RFR Q1 2017'!AC36*(0.01+VLOOKUP($B$27,Int_Rate_Param,2,0))&lt;0.01+'EIOPA RFR Q1 2017'!AC36,0.01+'EIOPA RFR Q1 2017'!AC36,'EIOPA RFR Q1 2017'!AC36*(0.01+VLOOKUP($B$27,Int_Rate_Param,2,0))),IF('EIOPA RFR Q1 2017'!AC36*(0.01+VLOOKUP($B31,Int_Rate_Param,2,0))&lt;0.01+'EIOPA RFR Q1 2017'!AC36,0.01+'EIOPA RFR Q1 2017'!AC36,'EIOPA RFR Q1 2017'!AC36*(0.01+VLOOKUP($B31,Int_Rate_Param,2,0))))</f>
        <v>0.05388</v>
      </c>
      <c r="AD31" s="82" t="n">
        <f aca="false">IF($B31&gt;20,IF('EIOPA RFR Q1 2017'!AD36*(0.01+VLOOKUP($B$27,Int_Rate_Param,2,0))&lt;0.01+'EIOPA RFR Q1 2017'!AD36,0.01+'EIOPA RFR Q1 2017'!AD36,'EIOPA RFR Q1 2017'!AD36*(0.01+VLOOKUP($B$27,Int_Rate_Param,2,0))),IF('EIOPA RFR Q1 2017'!AD36*(0.01+VLOOKUP($B31,Int_Rate_Param,2,0))&lt;0.01+'EIOPA RFR Q1 2017'!AD36,0.01+'EIOPA RFR Q1 2017'!AD36,'EIOPA RFR Q1 2017'!AD36*(0.01+VLOOKUP($B31,Int_Rate_Param,2,0))))</f>
        <v>0.07454</v>
      </c>
      <c r="AE31" s="82" t="n">
        <f aca="false">IF($B31&gt;20,IF('EIOPA RFR Q1 2017'!AE36*(0.01+VLOOKUP($B$27,Int_Rate_Param,2,0))&lt;0.01+'EIOPA RFR Q1 2017'!AE36,0.01+'EIOPA RFR Q1 2017'!AE36,'EIOPA RFR Q1 2017'!AE36*(0.01+VLOOKUP($B$27,Int_Rate_Param,2,0))),IF('EIOPA RFR Q1 2017'!AE36*(0.01+VLOOKUP($B31,Int_Rate_Param,2,0))&lt;0.01+'EIOPA RFR Q1 2017'!AE36,0.01+'EIOPA RFR Q1 2017'!AE36,'EIOPA RFR Q1 2017'!AE36*(0.01+VLOOKUP($B31,Int_Rate_Param,2,0))))</f>
        <v>0.02486</v>
      </c>
      <c r="AF31" s="82" t="n">
        <f aca="false">IF($B31&gt;20,IF('EIOPA RFR Q1 2017'!AF36*(0.01+VLOOKUP($B$27,Int_Rate_Param,2,0))&lt;0.01+'EIOPA RFR Q1 2017'!AF36,0.01+'EIOPA RFR Q1 2017'!AF36,'EIOPA RFR Q1 2017'!AF36*(0.01+VLOOKUP($B$27,Int_Rate_Param,2,0))),IF('EIOPA RFR Q1 2017'!AF36*(0.01+VLOOKUP($B31,Int_Rate_Param,2,0))&lt;0.01+'EIOPA RFR Q1 2017'!AF36,0.01+'EIOPA RFR Q1 2017'!AF36,'EIOPA RFR Q1 2017'!AF36*(0.01+VLOOKUP($B31,Int_Rate_Param,2,0))))</f>
        <v>0.02486</v>
      </c>
      <c r="AG31" s="82" t="n">
        <f aca="false">IF($B31&gt;20,IF('EIOPA RFR Q1 2017'!AG36*(0.01+VLOOKUP($B$27,Int_Rate_Param,2,0))&lt;0.01+'EIOPA RFR Q1 2017'!AG36,0.01+'EIOPA RFR Q1 2017'!AG36,'EIOPA RFR Q1 2017'!AG36*(0.01+VLOOKUP($B$27,Int_Rate_Param,2,0))),IF('EIOPA RFR Q1 2017'!AG36*(0.01+VLOOKUP($B31,Int_Rate_Param,2,0))&lt;0.01+'EIOPA RFR Q1 2017'!AG36,0.01+'EIOPA RFR Q1 2017'!AG36,'EIOPA RFR Q1 2017'!AG36*(0.01+VLOOKUP($B31,Int_Rate_Param,2,0))))</f>
        <v>0.02486</v>
      </c>
      <c r="AH31" s="82" t="n">
        <f aca="false">IF($B31&gt;20,IF('EIOPA RFR Q1 2017'!AH36*(0.01+VLOOKUP($B$27,Int_Rate_Param,2,0))&lt;0.01+'EIOPA RFR Q1 2017'!AH36,0.01+'EIOPA RFR Q1 2017'!AH36,'EIOPA RFR Q1 2017'!AH36*(0.01+VLOOKUP($B$27,Int_Rate_Param,2,0))),IF('EIOPA RFR Q1 2017'!AH36*(0.01+VLOOKUP($B31,Int_Rate_Param,2,0))&lt;0.01+'EIOPA RFR Q1 2017'!AH36,0.01+'EIOPA RFR Q1 2017'!AH36,'EIOPA RFR Q1 2017'!AH36*(0.01+VLOOKUP($B31,Int_Rate_Param,2,0))))</f>
        <v>0.03724</v>
      </c>
      <c r="AI31" s="82" t="n">
        <f aca="false">IF($B31&gt;20,IF('EIOPA RFR Q1 2017'!AI36*(0.01+VLOOKUP($B$27,Int_Rate_Param,2,0))&lt;0.01+'EIOPA RFR Q1 2017'!AI36,0.01+'EIOPA RFR Q1 2017'!AI36,'EIOPA RFR Q1 2017'!AI36*(0.01+VLOOKUP($B$27,Int_Rate_Param,2,0))),IF('EIOPA RFR Q1 2017'!AI36*(0.01+VLOOKUP($B31,Int_Rate_Param,2,0))&lt;0.01+'EIOPA RFR Q1 2017'!AI36,0.01+'EIOPA RFR Q1 2017'!AI36,'EIOPA RFR Q1 2017'!AI36*(0.01+VLOOKUP($B31,Int_Rate_Param,2,0))))</f>
        <v>0.01465</v>
      </c>
      <c r="AJ31" s="82" t="n">
        <f aca="false">IF($B31&gt;20,IF('EIOPA RFR Q1 2017'!AJ36*(0.01+VLOOKUP($B$27,Int_Rate_Param,2,0))&lt;0.01+'EIOPA RFR Q1 2017'!AJ36,0.01+'EIOPA RFR Q1 2017'!AJ36,'EIOPA RFR Q1 2017'!AJ36*(0.01+VLOOKUP($B$27,Int_Rate_Param,2,0))),IF('EIOPA RFR Q1 2017'!AJ36*(0.01+VLOOKUP($B31,Int_Rate_Param,2,0))&lt;0.01+'EIOPA RFR Q1 2017'!AJ36,0.01+'EIOPA RFR Q1 2017'!AJ36,'EIOPA RFR Q1 2017'!AJ36*(0.01+VLOOKUP($B31,Int_Rate_Param,2,0))))</f>
        <v>0.02289</v>
      </c>
      <c r="AK31" s="82" t="n">
        <f aca="false">IF($B31&gt;20,IF('EIOPA RFR Q1 2017'!AK36*(0.01+VLOOKUP($B$27,Int_Rate_Param,2,0))&lt;0.01+'EIOPA RFR Q1 2017'!AK36,0.01+'EIOPA RFR Q1 2017'!AK36,'EIOPA RFR Q1 2017'!AK36*(0.01+VLOOKUP($B$27,Int_Rate_Param,2,0))),IF('EIOPA RFR Q1 2017'!AK36*(0.01+VLOOKUP($B31,Int_Rate_Param,2,0))&lt;0.01+'EIOPA RFR Q1 2017'!AK36,0.01+'EIOPA RFR Q1 2017'!AK36,'EIOPA RFR Q1 2017'!AK36*(0.01+VLOOKUP($B31,Int_Rate_Param,2,0))))</f>
        <v>0.04319</v>
      </c>
      <c r="AL31" s="82" t="n">
        <f aca="false">IF($B31&gt;20,IF('EIOPA RFR Q1 2017'!AL36*(0.01+VLOOKUP($B$27,Int_Rate_Param,2,0))&lt;0.01+'EIOPA RFR Q1 2017'!AL36,0.01+'EIOPA RFR Q1 2017'!AL36,'EIOPA RFR Q1 2017'!AL36*(0.01+VLOOKUP($B$27,Int_Rate_Param,2,0))),IF('EIOPA RFR Q1 2017'!AL36*(0.01+VLOOKUP($B31,Int_Rate_Param,2,0))&lt;0.01+'EIOPA RFR Q1 2017'!AL36,0.01+'EIOPA RFR Q1 2017'!AL36,'EIOPA RFR Q1 2017'!AL36*(0.01+VLOOKUP($B31,Int_Rate_Param,2,0))))</f>
        <v>0.0923</v>
      </c>
      <c r="AM31" s="82" t="n">
        <f aca="false">IF($B31&gt;20,IF('EIOPA RFR Q1 2017'!AM36*(0.01+VLOOKUP($B$27,Int_Rate_Param,2,0))&lt;0.01+'EIOPA RFR Q1 2017'!AM36,0.01+'EIOPA RFR Q1 2017'!AM36,'EIOPA RFR Q1 2017'!AM36*(0.01+VLOOKUP($B$27,Int_Rate_Param,2,0))),IF('EIOPA RFR Q1 2017'!AM36*(0.01+VLOOKUP($B31,Int_Rate_Param,2,0))&lt;0.01+'EIOPA RFR Q1 2017'!AM36,0.01+'EIOPA RFR Q1 2017'!AM36,'EIOPA RFR Q1 2017'!AM36*(0.01+VLOOKUP($B31,Int_Rate_Param,2,0))))</f>
        <v>0.03238</v>
      </c>
      <c r="AN31" s="82" t="n">
        <f aca="false">IF($B31&gt;20,IF('EIOPA RFR Q1 2017'!AN36*(0.01+VLOOKUP($B$27,Int_Rate_Param,2,0))&lt;0.01+'EIOPA RFR Q1 2017'!AN36,0.01+'EIOPA RFR Q1 2017'!AN36,'EIOPA RFR Q1 2017'!AN36*(0.01+VLOOKUP($B$27,Int_Rate_Param,2,0))),IF('EIOPA RFR Q1 2017'!AN36*(0.01+VLOOKUP($B31,Int_Rate_Param,2,0))&lt;0.01+'EIOPA RFR Q1 2017'!AN36,0.01+'EIOPA RFR Q1 2017'!AN36,'EIOPA RFR Q1 2017'!AN36*(0.01+VLOOKUP($B31,Int_Rate_Param,2,0))))</f>
        <v>0.05238</v>
      </c>
      <c r="AO31" s="82" t="n">
        <f aca="false">IF($B31&gt;20,IF('EIOPA RFR Q1 2017'!AO36*(0.01+VLOOKUP($B$27,Int_Rate_Param,2,0))&lt;0.01+'EIOPA RFR Q1 2017'!AO36,0.01+'EIOPA RFR Q1 2017'!AO36,'EIOPA RFR Q1 2017'!AO36*(0.01+VLOOKUP($B$27,Int_Rate_Param,2,0))),IF('EIOPA RFR Q1 2017'!AO36*(0.01+VLOOKUP($B31,Int_Rate_Param,2,0))&lt;0.01+'EIOPA RFR Q1 2017'!AO36,0.01+'EIOPA RFR Q1 2017'!AO36,'EIOPA RFR Q1 2017'!AO36*(0.01+VLOOKUP($B31,Int_Rate_Param,2,0))))</f>
        <v>0.05429</v>
      </c>
      <c r="AP31" s="82" t="n">
        <f aca="false">IF($B31&gt;20,IF('EIOPA RFR Q1 2017'!AP36*(0.01+VLOOKUP($B$27,Int_Rate_Param,2,0))&lt;0.01+'EIOPA RFR Q1 2017'!AP36,0.01+'EIOPA RFR Q1 2017'!AP36,'EIOPA RFR Q1 2017'!AP36*(0.01+VLOOKUP($B$27,Int_Rate_Param,2,0))),IF('EIOPA RFR Q1 2017'!AP36*(0.01+VLOOKUP($B31,Int_Rate_Param,2,0))&lt;0.01+'EIOPA RFR Q1 2017'!AP36,0.01+'EIOPA RFR Q1 2017'!AP36,'EIOPA RFR Q1 2017'!AP36*(0.01+VLOOKUP($B31,Int_Rate_Param,2,0))))</f>
        <v>0.06884</v>
      </c>
      <c r="AQ31" s="82" t="n">
        <f aca="false">IF($B31&gt;20,IF('EIOPA RFR Q1 2017'!AQ36*(0.01+VLOOKUP($B$27,Int_Rate_Param,2,0))&lt;0.01+'EIOPA RFR Q1 2017'!AQ36,0.01+'EIOPA RFR Q1 2017'!AQ36,'EIOPA RFR Q1 2017'!AQ36*(0.01+VLOOKUP($B$27,Int_Rate_Param,2,0))),IF('EIOPA RFR Q1 2017'!AQ36*(0.01+VLOOKUP($B31,Int_Rate_Param,2,0))&lt;0.01+'EIOPA RFR Q1 2017'!AQ36,0.01+'EIOPA RFR Q1 2017'!AQ36,'EIOPA RFR Q1 2017'!AQ36*(0.01+VLOOKUP($B31,Int_Rate_Param,2,0))))</f>
        <v>0.03794</v>
      </c>
      <c r="AR31" s="82" t="n">
        <f aca="false">IF($B31&gt;20,IF('EIOPA RFR Q1 2017'!AR36*(0.01+VLOOKUP($B$27,Int_Rate_Param,2,0))&lt;0.01+'EIOPA RFR Q1 2017'!AR36,0.01+'EIOPA RFR Q1 2017'!AR36,'EIOPA RFR Q1 2017'!AR36*(0.01+VLOOKUP($B$27,Int_Rate_Param,2,0))),IF('EIOPA RFR Q1 2017'!AR36*(0.01+VLOOKUP($B31,Int_Rate_Param,2,0))&lt;0.01+'EIOPA RFR Q1 2017'!AR36,0.01+'EIOPA RFR Q1 2017'!AR36,'EIOPA RFR Q1 2017'!AR36*(0.01+VLOOKUP($B31,Int_Rate_Param,2,0))))</f>
        <v>0.07573</v>
      </c>
      <c r="AS31" s="82" t="n">
        <f aca="false">IF($B31&gt;20,IF('EIOPA RFR Q1 2017'!AS36*(0.01+VLOOKUP($B$27,Int_Rate_Param,2,0))&lt;0.01+'EIOPA RFR Q1 2017'!AS36,0.01+'EIOPA RFR Q1 2017'!AS36,'EIOPA RFR Q1 2017'!AS36*(0.01+VLOOKUP($B$27,Int_Rate_Param,2,0))),IF('EIOPA RFR Q1 2017'!AS36*(0.01+VLOOKUP($B31,Int_Rate_Param,2,0))&lt;0.01+'EIOPA RFR Q1 2017'!AS36,0.01+'EIOPA RFR Q1 2017'!AS36,'EIOPA RFR Q1 2017'!AS36*(0.01+VLOOKUP($B31,Int_Rate_Param,2,0))))</f>
        <v>0.01691</v>
      </c>
      <c r="AT31" s="82" t="n">
        <f aca="false">IF($B31&gt;20,IF('EIOPA RFR Q1 2017'!AT36*(0.01+VLOOKUP($B$27,Int_Rate_Param,2,0))&lt;0.01+'EIOPA RFR Q1 2017'!AT36,0.01+'EIOPA RFR Q1 2017'!AT36,'EIOPA RFR Q1 2017'!AT36*(0.01+VLOOKUP($B$27,Int_Rate_Param,2,0))),IF('EIOPA RFR Q1 2017'!AT36*(0.01+VLOOKUP($B31,Int_Rate_Param,2,0))&lt;0.01+'EIOPA RFR Q1 2017'!AT36,0.01+'EIOPA RFR Q1 2017'!AT36,'EIOPA RFR Q1 2017'!AT36*(0.01+VLOOKUP($B31,Int_Rate_Param,2,0))))</f>
        <v>0.0536</v>
      </c>
      <c r="AU31" s="82" t="n">
        <f aca="false">IF($B31&gt;20,IF('EIOPA RFR Q1 2017'!AU36*(0.01+VLOOKUP($B$27,Int_Rate_Param,2,0))&lt;0.01+'EIOPA RFR Q1 2017'!AU36,0.01+'EIOPA RFR Q1 2017'!AU36,'EIOPA RFR Q1 2017'!AU36*(0.01+VLOOKUP($B$27,Int_Rate_Param,2,0))),IF('EIOPA RFR Q1 2017'!AU36*(0.01+VLOOKUP($B31,Int_Rate_Param,2,0))&lt;0.01+'EIOPA RFR Q1 2017'!AU36,0.01+'EIOPA RFR Q1 2017'!AU36,'EIOPA RFR Q1 2017'!AU36*(0.01+VLOOKUP($B31,Int_Rate_Param,2,0))))</f>
        <v>0.08859</v>
      </c>
      <c r="AV31" s="82" t="n">
        <f aca="false">IF($B31&gt;20,IF('EIOPA RFR Q1 2017'!AV36*(0.01+VLOOKUP($B$27,Int_Rate_Param,2,0))&lt;0.01+'EIOPA RFR Q1 2017'!AV36,0.01+'EIOPA RFR Q1 2017'!AV36,'EIOPA RFR Q1 2017'!AV36*(0.01+VLOOKUP($B$27,Int_Rate_Param,2,0))),IF('EIOPA RFR Q1 2017'!AV36*(0.01+VLOOKUP($B31,Int_Rate_Param,2,0))&lt;0.01+'EIOPA RFR Q1 2017'!AV36,0.01+'EIOPA RFR Q1 2017'!AV36,'EIOPA RFR Q1 2017'!AV36*(0.01+VLOOKUP($B31,Int_Rate_Param,2,0))))</f>
        <v>0.05069</v>
      </c>
      <c r="AW31" s="82" t="n">
        <f aca="false">IF($B31&gt;20,IF('EIOPA RFR Q1 2017'!AW36*(0.01+VLOOKUP($B$27,Int_Rate_Param,2,0))&lt;0.01+'EIOPA RFR Q1 2017'!AW36,0.01+'EIOPA RFR Q1 2017'!AW36,'EIOPA RFR Q1 2017'!AW36*(0.01+VLOOKUP($B$27,Int_Rate_Param,2,0))),IF('EIOPA RFR Q1 2017'!AW36*(0.01+VLOOKUP($B31,Int_Rate_Param,2,0))&lt;0.01+'EIOPA RFR Q1 2017'!AW36,0.01+'EIOPA RFR Q1 2017'!AW36,'EIOPA RFR Q1 2017'!AW36*(0.01+VLOOKUP($B31,Int_Rate_Param,2,0))))</f>
        <v>0.03799</v>
      </c>
      <c r="AX31" s="82" t="n">
        <f aca="false">IF($B31&gt;20,IF('EIOPA RFR Q1 2017'!AX36*(0.01+VLOOKUP($B$27,Int_Rate_Param,2,0))&lt;0.01+'EIOPA RFR Q1 2017'!AX36,0.01+'EIOPA RFR Q1 2017'!AX36,'EIOPA RFR Q1 2017'!AX36*(0.01+VLOOKUP($B$27,Int_Rate_Param,2,0))),IF('EIOPA RFR Q1 2017'!AX36*(0.01+VLOOKUP($B31,Int_Rate_Param,2,0))&lt;0.01+'EIOPA RFR Q1 2017'!AX36,0.01+'EIOPA RFR Q1 2017'!AX36,'EIOPA RFR Q1 2017'!AX36*(0.01+VLOOKUP($B31,Int_Rate_Param,2,0))))</f>
        <v>0.08956</v>
      </c>
      <c r="AY31" s="82" t="n">
        <f aca="false">IF($B31&gt;20,IF('EIOPA RFR Q1 2017'!AY36*(0.01+VLOOKUP($B$27,Int_Rate_Param,2,0))&lt;0.01+'EIOPA RFR Q1 2017'!AY36,0.01+'EIOPA RFR Q1 2017'!AY36,'EIOPA RFR Q1 2017'!AY36*(0.01+VLOOKUP($B$27,Int_Rate_Param,2,0))),IF('EIOPA RFR Q1 2017'!AY36*(0.01+VLOOKUP($B31,Int_Rate_Param,2,0))&lt;0.01+'EIOPA RFR Q1 2017'!AY36,0.01+'EIOPA RFR Q1 2017'!AY36,'EIOPA RFR Q1 2017'!AY36*(0.01+VLOOKUP($B31,Int_Rate_Param,2,0))))</f>
        <v>0.02986</v>
      </c>
      <c r="AZ31" s="82" t="n">
        <f aca="false">IF($B31&gt;20,IF('EIOPA RFR Q1 2017'!AZ36*(0.01+VLOOKUP($B$27,Int_Rate_Param,2,0))&lt;0.01+'EIOPA RFR Q1 2017'!AZ36,0.01+'EIOPA RFR Q1 2017'!AZ36,'EIOPA RFR Q1 2017'!AZ36*(0.01+VLOOKUP($B$27,Int_Rate_Param,2,0))),IF('EIOPA RFR Q1 2017'!AZ36*(0.01+VLOOKUP($B31,Int_Rate_Param,2,0))&lt;0.01+'EIOPA RFR Q1 2017'!AZ36,0.01+'EIOPA RFR Q1 2017'!AZ36,'EIOPA RFR Q1 2017'!AZ36*(0.01+VLOOKUP($B31,Int_Rate_Param,2,0))))</f>
        <v>0.03208</v>
      </c>
      <c r="BA31" s="82" t="n">
        <f aca="false">IF($B31&gt;20,IF('EIOPA RFR Q1 2017'!BA36*(0.01+VLOOKUP($B$27,Int_Rate_Param,2,0))&lt;0.01+'EIOPA RFR Q1 2017'!BA36,0.01+'EIOPA RFR Q1 2017'!BA36,'EIOPA RFR Q1 2017'!BA36*(0.01+VLOOKUP($B$27,Int_Rate_Param,2,0))),IF('EIOPA RFR Q1 2017'!BA36*(0.01+VLOOKUP($B31,Int_Rate_Param,2,0))&lt;0.01+'EIOPA RFR Q1 2017'!BA36,0.01+'EIOPA RFR Q1 2017'!BA36,'EIOPA RFR Q1 2017'!BA36*(0.01+VLOOKUP($B31,Int_Rate_Param,2,0))))</f>
        <v>0.04136</v>
      </c>
      <c r="BB31" s="82" t="n">
        <f aca="false">IF($B31&gt;20,IF('EIOPA RFR Q1 2017'!BB36*(0.01+VLOOKUP($B$27,Int_Rate_Param,2,0))&lt;0.01+'EIOPA RFR Q1 2017'!BB36,0.01+'EIOPA RFR Q1 2017'!BB36,'EIOPA RFR Q1 2017'!BB36*(0.01+VLOOKUP($B$27,Int_Rate_Param,2,0))),IF('EIOPA RFR Q1 2017'!BB36*(0.01+VLOOKUP($B31,Int_Rate_Param,2,0))&lt;0.01+'EIOPA RFR Q1 2017'!BB36,0.01+'EIOPA RFR Q1 2017'!BB36,'EIOPA RFR Q1 2017'!BB36*(0.01+VLOOKUP($B31,Int_Rate_Param,2,0))))</f>
        <v>0.09608</v>
      </c>
      <c r="BC31" s="82" t="n">
        <f aca="false">IF($B31&gt;20,IF('EIOPA RFR Q1 2017'!BC36*(0.01+VLOOKUP($B$27,Int_Rate_Param,2,0))&lt;0.01+'EIOPA RFR Q1 2017'!BC36,0.01+'EIOPA RFR Q1 2017'!BC36,'EIOPA RFR Q1 2017'!BC36*(0.01+VLOOKUP($B$27,Int_Rate_Param,2,0))),IF('EIOPA RFR Q1 2017'!BC36*(0.01+VLOOKUP($B31,Int_Rate_Param,2,0))&lt;0.01+'EIOPA RFR Q1 2017'!BC36,0.01+'EIOPA RFR Q1 2017'!BC36,'EIOPA RFR Q1 2017'!BC36*(0.01+VLOOKUP($B31,Int_Rate_Param,2,0))))</f>
        <v>0.03538</v>
      </c>
    </row>
    <row r="32" customFormat="false" ht="15" hidden="false" customHeight="false" outlineLevel="0" collapsed="false">
      <c r="A32" s="0" t="n">
        <f aca="false">A31+1</f>
        <v>27</v>
      </c>
      <c r="B32" s="81" t="n">
        <v>25</v>
      </c>
      <c r="C32" s="82" t="n">
        <f aca="false">IF($B32&gt;20,IF('EIOPA RFR Q1 2017'!C37*(0.01+VLOOKUP($B$27,Int_Rate_Param,2,0))&lt;0.01+'EIOPA RFR Q1 2017'!C37,0.01+'EIOPA RFR Q1 2017'!C37,'EIOPA RFR Q1 2017'!C37*(0.01+VLOOKUP($B$27,Int_Rate_Param,2,0))),IF('EIOPA RFR Q1 2017'!C37*(0.01+VLOOKUP($B32,Int_Rate_Param,2,0))&lt;0.01+'EIOPA RFR Q1 2017'!C37,0.01+'EIOPA RFR Q1 2017'!C37,'EIOPA RFR Q1 2017'!C37*(0.01+VLOOKUP($B32,Int_Rate_Param,2,0))))</f>
        <v>0.02551</v>
      </c>
      <c r="D32" s="82" t="n">
        <f aca="false">IF($B32&gt;20,IF('EIOPA RFR Q1 2017'!D37*(0.01+VLOOKUP($B$27,Int_Rate_Param,2,0))&lt;0.01+'EIOPA RFR Q1 2017'!D37,0.01+'EIOPA RFR Q1 2017'!D37,'EIOPA RFR Q1 2017'!D37*(0.01+VLOOKUP($B$27,Int_Rate_Param,2,0))),IF('EIOPA RFR Q1 2017'!D37*(0.01+VLOOKUP($B32,Int_Rate_Param,2,0))&lt;0.01+'EIOPA RFR Q1 2017'!D37,0.01+'EIOPA RFR Q1 2017'!D37,'EIOPA RFR Q1 2017'!D37*(0.01+VLOOKUP($B32,Int_Rate_Param,2,0))))</f>
        <v>0.02551</v>
      </c>
      <c r="E32" s="82" t="n">
        <f aca="false">IF($B32&gt;20,IF('EIOPA RFR Q1 2017'!E37*(0.01+VLOOKUP($B$27,Int_Rate_Param,2,0))&lt;0.01+'EIOPA RFR Q1 2017'!E37,0.01+'EIOPA RFR Q1 2017'!E37,'EIOPA RFR Q1 2017'!E37*(0.01+VLOOKUP($B$27,Int_Rate_Param,2,0))),IF('EIOPA RFR Q1 2017'!E37*(0.01+VLOOKUP($B32,Int_Rate_Param,2,0))&lt;0.01+'EIOPA RFR Q1 2017'!E37,0.01+'EIOPA RFR Q1 2017'!E37,'EIOPA RFR Q1 2017'!E37*(0.01+VLOOKUP($B32,Int_Rate_Param,2,0))))</f>
        <v>0.02551</v>
      </c>
      <c r="F32" s="82" t="n">
        <f aca="false">IF($B32&gt;20,IF('EIOPA RFR Q1 2017'!F37*(0.01+VLOOKUP($B$27,Int_Rate_Param,2,0))&lt;0.01+'EIOPA RFR Q1 2017'!F37,0.01+'EIOPA RFR Q1 2017'!F37,'EIOPA RFR Q1 2017'!F37*(0.01+VLOOKUP($B$27,Int_Rate_Param,2,0))),IF('EIOPA RFR Q1 2017'!F37*(0.01+VLOOKUP($B32,Int_Rate_Param,2,0))&lt;0.01+'EIOPA RFR Q1 2017'!F37,0.01+'EIOPA RFR Q1 2017'!F37,'EIOPA RFR Q1 2017'!F37*(0.01+VLOOKUP($B32,Int_Rate_Param,2,0))))</f>
        <v>0.02504</v>
      </c>
      <c r="G32" s="82" t="n">
        <f aca="false">IF($B32&gt;20,IF('EIOPA RFR Q1 2017'!G37*(0.01+VLOOKUP($B$27,Int_Rate_Param,2,0))&lt;0.01+'EIOPA RFR Q1 2017'!G37,0.01+'EIOPA RFR Q1 2017'!G37,'EIOPA RFR Q1 2017'!G37*(0.01+VLOOKUP($B$27,Int_Rate_Param,2,0))),IF('EIOPA RFR Q1 2017'!G37*(0.01+VLOOKUP($B32,Int_Rate_Param,2,0))&lt;0.01+'EIOPA RFR Q1 2017'!G37,0.01+'EIOPA RFR Q1 2017'!G37,'EIOPA RFR Q1 2017'!G37*(0.01+VLOOKUP($B32,Int_Rate_Param,2,0))))</f>
        <v>0.04488</v>
      </c>
      <c r="H32" s="82" t="n">
        <f aca="false">IF($B32&gt;20,IF('EIOPA RFR Q1 2017'!H37*(0.01+VLOOKUP($B$27,Int_Rate_Param,2,0))&lt;0.01+'EIOPA RFR Q1 2017'!H37,0.01+'EIOPA RFR Q1 2017'!H37,'EIOPA RFR Q1 2017'!H37*(0.01+VLOOKUP($B$27,Int_Rate_Param,2,0))),IF('EIOPA RFR Q1 2017'!H37*(0.01+VLOOKUP($B32,Int_Rate_Param,2,0))&lt;0.01+'EIOPA RFR Q1 2017'!H37,0.01+'EIOPA RFR Q1 2017'!H37,'EIOPA RFR Q1 2017'!H37*(0.01+VLOOKUP($B32,Int_Rate_Param,2,0))))</f>
        <v>0.02551</v>
      </c>
      <c r="I32" s="82" t="n">
        <f aca="false">IF($B32&gt;20,IF('EIOPA RFR Q1 2017'!I37*(0.01+VLOOKUP($B$27,Int_Rate_Param,2,0))&lt;0.01+'EIOPA RFR Q1 2017'!I37,0.01+'EIOPA RFR Q1 2017'!I37,'EIOPA RFR Q1 2017'!I37*(0.01+VLOOKUP($B$27,Int_Rate_Param,2,0))),IF('EIOPA RFR Q1 2017'!I37*(0.01+VLOOKUP($B32,Int_Rate_Param,2,0))&lt;0.01+'EIOPA RFR Q1 2017'!I37,0.01+'EIOPA RFR Q1 2017'!I37,'EIOPA RFR Q1 2017'!I37*(0.01+VLOOKUP($B32,Int_Rate_Param,2,0))))</f>
        <v>0.03013</v>
      </c>
      <c r="J32" s="82" t="n">
        <f aca="false">IF($B32&gt;20,IF('EIOPA RFR Q1 2017'!J37*(0.01+VLOOKUP($B$27,Int_Rate_Param,2,0))&lt;0.01+'EIOPA RFR Q1 2017'!J37,0.01+'EIOPA RFR Q1 2017'!J37,'EIOPA RFR Q1 2017'!J37*(0.01+VLOOKUP($B$27,Int_Rate_Param,2,0))),IF('EIOPA RFR Q1 2017'!J37*(0.01+VLOOKUP($B32,Int_Rate_Param,2,0))&lt;0.01+'EIOPA RFR Q1 2017'!J37,0.01+'EIOPA RFR Q1 2017'!J37,'EIOPA RFR Q1 2017'!J37*(0.01+VLOOKUP($B32,Int_Rate_Param,2,0))))</f>
        <v>0.02542</v>
      </c>
      <c r="K32" s="82" t="n">
        <f aca="false">IF($B32&gt;20,IF('EIOPA RFR Q1 2017'!K37*(0.01+VLOOKUP($B$27,Int_Rate_Param,2,0))&lt;0.01+'EIOPA RFR Q1 2017'!K37,0.01+'EIOPA RFR Q1 2017'!K37,'EIOPA RFR Q1 2017'!K37*(0.01+VLOOKUP($B$27,Int_Rate_Param,2,0))),IF('EIOPA RFR Q1 2017'!K37*(0.01+VLOOKUP($B32,Int_Rate_Param,2,0))&lt;0.01+'EIOPA RFR Q1 2017'!K37,0.01+'EIOPA RFR Q1 2017'!K37,'EIOPA RFR Q1 2017'!K37*(0.01+VLOOKUP($B32,Int_Rate_Param,2,0))))</f>
        <v>0.02551</v>
      </c>
      <c r="L32" s="82" t="n">
        <f aca="false">IF($B32&gt;20,IF('EIOPA RFR Q1 2017'!L37*(0.01+VLOOKUP($B$27,Int_Rate_Param,2,0))&lt;0.01+'EIOPA RFR Q1 2017'!L37,0.01+'EIOPA RFR Q1 2017'!L37,'EIOPA RFR Q1 2017'!L37*(0.01+VLOOKUP($B$27,Int_Rate_Param,2,0))),IF('EIOPA RFR Q1 2017'!L37*(0.01+VLOOKUP($B32,Int_Rate_Param,2,0))&lt;0.01+'EIOPA RFR Q1 2017'!L37,0.01+'EIOPA RFR Q1 2017'!L37,'EIOPA RFR Q1 2017'!L37*(0.01+VLOOKUP($B32,Int_Rate_Param,2,0))))</f>
        <v>0.02551</v>
      </c>
      <c r="M32" s="82" t="n">
        <f aca="false">IF($B32&gt;20,IF('EIOPA RFR Q1 2017'!M37*(0.01+VLOOKUP($B$27,Int_Rate_Param,2,0))&lt;0.01+'EIOPA RFR Q1 2017'!M37,0.01+'EIOPA RFR Q1 2017'!M37,'EIOPA RFR Q1 2017'!M37*(0.01+VLOOKUP($B$27,Int_Rate_Param,2,0))),IF('EIOPA RFR Q1 2017'!M37*(0.01+VLOOKUP($B32,Int_Rate_Param,2,0))&lt;0.01+'EIOPA RFR Q1 2017'!M37,0.01+'EIOPA RFR Q1 2017'!M37,'EIOPA RFR Q1 2017'!M37*(0.01+VLOOKUP($B32,Int_Rate_Param,2,0))))</f>
        <v>0.02551</v>
      </c>
      <c r="N32" s="82" t="n">
        <f aca="false">IF($B32&gt;20,IF('EIOPA RFR Q1 2017'!N37*(0.01+VLOOKUP($B$27,Int_Rate_Param,2,0))&lt;0.01+'EIOPA RFR Q1 2017'!N37,0.01+'EIOPA RFR Q1 2017'!N37,'EIOPA RFR Q1 2017'!N37*(0.01+VLOOKUP($B$27,Int_Rate_Param,2,0))),IF('EIOPA RFR Q1 2017'!N37*(0.01+VLOOKUP($B32,Int_Rate_Param,2,0))&lt;0.01+'EIOPA RFR Q1 2017'!N37,0.01+'EIOPA RFR Q1 2017'!N37,'EIOPA RFR Q1 2017'!N37*(0.01+VLOOKUP($B32,Int_Rate_Param,2,0))))</f>
        <v>0.02551</v>
      </c>
      <c r="O32" s="82" t="n">
        <f aca="false">IF($B32&gt;20,IF('EIOPA RFR Q1 2017'!O37*(0.01+VLOOKUP($B$27,Int_Rate_Param,2,0))&lt;0.01+'EIOPA RFR Q1 2017'!O37,0.01+'EIOPA RFR Q1 2017'!O37,'EIOPA RFR Q1 2017'!O37*(0.01+VLOOKUP($B$27,Int_Rate_Param,2,0))),IF('EIOPA RFR Q1 2017'!O37*(0.01+VLOOKUP($B32,Int_Rate_Param,2,0))&lt;0.01+'EIOPA RFR Q1 2017'!O37,0.01+'EIOPA RFR Q1 2017'!O37,'EIOPA RFR Q1 2017'!O37*(0.01+VLOOKUP($B32,Int_Rate_Param,2,0))))</f>
        <v>0.02551</v>
      </c>
      <c r="P32" s="82" t="n">
        <f aca="false">IF($B32&gt;20,IF('EIOPA RFR Q1 2017'!P37*(0.01+VLOOKUP($B$27,Int_Rate_Param,2,0))&lt;0.01+'EIOPA RFR Q1 2017'!P37,0.01+'EIOPA RFR Q1 2017'!P37,'EIOPA RFR Q1 2017'!P37*(0.01+VLOOKUP($B$27,Int_Rate_Param,2,0))),IF('EIOPA RFR Q1 2017'!P37*(0.01+VLOOKUP($B32,Int_Rate_Param,2,0))&lt;0.01+'EIOPA RFR Q1 2017'!P37,0.01+'EIOPA RFR Q1 2017'!P37,'EIOPA RFR Q1 2017'!P37*(0.01+VLOOKUP($B32,Int_Rate_Param,2,0))))</f>
        <v>0.05297</v>
      </c>
      <c r="Q32" s="82" t="n">
        <f aca="false">IF($B32&gt;20,IF('EIOPA RFR Q1 2017'!Q37*(0.01+VLOOKUP($B$27,Int_Rate_Param,2,0))&lt;0.01+'EIOPA RFR Q1 2017'!Q37,0.01+'EIOPA RFR Q1 2017'!Q37,'EIOPA RFR Q1 2017'!Q37*(0.01+VLOOKUP($B$27,Int_Rate_Param,2,0))),IF('EIOPA RFR Q1 2017'!Q37*(0.01+VLOOKUP($B32,Int_Rate_Param,2,0))&lt;0.01+'EIOPA RFR Q1 2017'!Q37,0.01+'EIOPA RFR Q1 2017'!Q37,'EIOPA RFR Q1 2017'!Q37*(0.01+VLOOKUP($B32,Int_Rate_Param,2,0))))</f>
        <v>0.05589</v>
      </c>
      <c r="R32" s="82" t="n">
        <f aca="false">IF($B32&gt;20,IF('EIOPA RFR Q1 2017'!R37*(0.01+VLOOKUP($B$27,Int_Rate_Param,2,0))&lt;0.01+'EIOPA RFR Q1 2017'!R37,0.01+'EIOPA RFR Q1 2017'!R37,'EIOPA RFR Q1 2017'!R37*(0.01+VLOOKUP($B$27,Int_Rate_Param,2,0))),IF('EIOPA RFR Q1 2017'!R37*(0.01+VLOOKUP($B32,Int_Rate_Param,2,0))&lt;0.01+'EIOPA RFR Q1 2017'!R37,0.01+'EIOPA RFR Q1 2017'!R37,'EIOPA RFR Q1 2017'!R37*(0.01+VLOOKUP($B32,Int_Rate_Param,2,0))))</f>
        <v>0.02551</v>
      </c>
      <c r="S32" s="82" t="n">
        <f aca="false">IF($B32&gt;20,IF('EIOPA RFR Q1 2017'!S37*(0.01+VLOOKUP($B$27,Int_Rate_Param,2,0))&lt;0.01+'EIOPA RFR Q1 2017'!S37,0.01+'EIOPA RFR Q1 2017'!S37,'EIOPA RFR Q1 2017'!S37*(0.01+VLOOKUP($B$27,Int_Rate_Param,2,0))),IF('EIOPA RFR Q1 2017'!S37*(0.01+VLOOKUP($B32,Int_Rate_Param,2,0))&lt;0.01+'EIOPA RFR Q1 2017'!S37,0.01+'EIOPA RFR Q1 2017'!S37,'EIOPA RFR Q1 2017'!S37*(0.01+VLOOKUP($B32,Int_Rate_Param,2,0))))</f>
        <v>0.02551</v>
      </c>
      <c r="T32" s="82" t="n">
        <f aca="false">IF($B32&gt;20,IF('EIOPA RFR Q1 2017'!T37*(0.01+VLOOKUP($B$27,Int_Rate_Param,2,0))&lt;0.01+'EIOPA RFR Q1 2017'!T37,0.01+'EIOPA RFR Q1 2017'!T37,'EIOPA RFR Q1 2017'!T37*(0.01+VLOOKUP($B$27,Int_Rate_Param,2,0))),IF('EIOPA RFR Q1 2017'!T37*(0.01+VLOOKUP($B32,Int_Rate_Param,2,0))&lt;0.01+'EIOPA RFR Q1 2017'!T37,0.01+'EIOPA RFR Q1 2017'!T37,'EIOPA RFR Q1 2017'!T37*(0.01+VLOOKUP($B32,Int_Rate_Param,2,0))))</f>
        <v>0.02551</v>
      </c>
      <c r="U32" s="82" t="n">
        <f aca="false">IF($B32&gt;20,IF('EIOPA RFR Q1 2017'!U37*(0.01+VLOOKUP($B$27,Int_Rate_Param,2,0))&lt;0.01+'EIOPA RFR Q1 2017'!U37,0.01+'EIOPA RFR Q1 2017'!U37,'EIOPA RFR Q1 2017'!U37*(0.01+VLOOKUP($B$27,Int_Rate_Param,2,0))),IF('EIOPA RFR Q1 2017'!U37*(0.01+VLOOKUP($B32,Int_Rate_Param,2,0))&lt;0.01+'EIOPA RFR Q1 2017'!U37,0.01+'EIOPA RFR Q1 2017'!U37,'EIOPA RFR Q1 2017'!U37*(0.01+VLOOKUP($B32,Int_Rate_Param,2,0))))</f>
        <v>0.01489</v>
      </c>
      <c r="V32" s="82" t="n">
        <f aca="false">IF($B32&gt;20,IF('EIOPA RFR Q1 2017'!V37*(0.01+VLOOKUP($B$27,Int_Rate_Param,2,0))&lt;0.01+'EIOPA RFR Q1 2017'!V37,0.01+'EIOPA RFR Q1 2017'!V37,'EIOPA RFR Q1 2017'!V37*(0.01+VLOOKUP($B$27,Int_Rate_Param,2,0))),IF('EIOPA RFR Q1 2017'!V37*(0.01+VLOOKUP($B32,Int_Rate_Param,2,0))&lt;0.01+'EIOPA RFR Q1 2017'!V37,0.01+'EIOPA RFR Q1 2017'!V37,'EIOPA RFR Q1 2017'!V37*(0.01+VLOOKUP($B32,Int_Rate_Param,2,0))))</f>
        <v>0.02551</v>
      </c>
      <c r="W32" s="82" t="n">
        <f aca="false">IF($B32&gt;20,IF('EIOPA RFR Q1 2017'!W37*(0.01+VLOOKUP($B$27,Int_Rate_Param,2,0))&lt;0.01+'EIOPA RFR Q1 2017'!W37,0.01+'EIOPA RFR Q1 2017'!W37,'EIOPA RFR Q1 2017'!W37*(0.01+VLOOKUP($B$27,Int_Rate_Param,2,0))),IF('EIOPA RFR Q1 2017'!W37*(0.01+VLOOKUP($B32,Int_Rate_Param,2,0))&lt;0.01+'EIOPA RFR Q1 2017'!W37,0.01+'EIOPA RFR Q1 2017'!W37,'EIOPA RFR Q1 2017'!W37*(0.01+VLOOKUP($B32,Int_Rate_Param,2,0))))</f>
        <v>0.02551</v>
      </c>
      <c r="X32" s="82" t="n">
        <f aca="false">IF($B32&gt;20,IF('EIOPA RFR Q1 2017'!X37*(0.01+VLOOKUP($B$27,Int_Rate_Param,2,0))&lt;0.01+'EIOPA RFR Q1 2017'!X37,0.01+'EIOPA RFR Q1 2017'!X37,'EIOPA RFR Q1 2017'!X37*(0.01+VLOOKUP($B$27,Int_Rate_Param,2,0))),IF('EIOPA RFR Q1 2017'!X37*(0.01+VLOOKUP($B32,Int_Rate_Param,2,0))&lt;0.01+'EIOPA RFR Q1 2017'!X37,0.01+'EIOPA RFR Q1 2017'!X37,'EIOPA RFR Q1 2017'!X37*(0.01+VLOOKUP($B32,Int_Rate_Param,2,0))))</f>
        <v>0.02551</v>
      </c>
      <c r="Y32" s="82" t="n">
        <f aca="false">IF($B32&gt;20,IF('EIOPA RFR Q1 2017'!Y37*(0.01+VLOOKUP($B$27,Int_Rate_Param,2,0))&lt;0.01+'EIOPA RFR Q1 2017'!Y37,0.01+'EIOPA RFR Q1 2017'!Y37,'EIOPA RFR Q1 2017'!Y37*(0.01+VLOOKUP($B$27,Int_Rate_Param,2,0))),IF('EIOPA RFR Q1 2017'!Y37*(0.01+VLOOKUP($B32,Int_Rate_Param,2,0))&lt;0.01+'EIOPA RFR Q1 2017'!Y37,0.01+'EIOPA RFR Q1 2017'!Y37,'EIOPA RFR Q1 2017'!Y37*(0.01+VLOOKUP($B32,Int_Rate_Param,2,0))))</f>
        <v>0.02551</v>
      </c>
      <c r="Z32" s="82" t="n">
        <f aca="false">IF($B32&gt;20,IF('EIOPA RFR Q1 2017'!Z37*(0.01+VLOOKUP($B$27,Int_Rate_Param,2,0))&lt;0.01+'EIOPA RFR Q1 2017'!Z37,0.01+'EIOPA RFR Q1 2017'!Z37,'EIOPA RFR Q1 2017'!Z37*(0.01+VLOOKUP($B$27,Int_Rate_Param,2,0))),IF('EIOPA RFR Q1 2017'!Z37*(0.01+VLOOKUP($B32,Int_Rate_Param,2,0))&lt;0.01+'EIOPA RFR Q1 2017'!Z37,0.01+'EIOPA RFR Q1 2017'!Z37,'EIOPA RFR Q1 2017'!Z37*(0.01+VLOOKUP($B32,Int_Rate_Param,2,0))))</f>
        <v>0.03751</v>
      </c>
      <c r="AA32" s="82" t="n">
        <f aca="false">IF($B32&gt;20,IF('EIOPA RFR Q1 2017'!AA37*(0.01+VLOOKUP($B$27,Int_Rate_Param,2,0))&lt;0.01+'EIOPA RFR Q1 2017'!AA37,0.01+'EIOPA RFR Q1 2017'!AA37,'EIOPA RFR Q1 2017'!AA37*(0.01+VLOOKUP($B$27,Int_Rate_Param,2,0))),IF('EIOPA RFR Q1 2017'!AA37*(0.01+VLOOKUP($B32,Int_Rate_Param,2,0))&lt;0.01+'EIOPA RFR Q1 2017'!AA37,0.01+'EIOPA RFR Q1 2017'!AA37,'EIOPA RFR Q1 2017'!AA37*(0.01+VLOOKUP($B32,Int_Rate_Param,2,0))))</f>
        <v>0.04965</v>
      </c>
      <c r="AB32" s="82" t="n">
        <f aca="false">IF($B32&gt;20,IF('EIOPA RFR Q1 2017'!AB37*(0.01+VLOOKUP($B$27,Int_Rate_Param,2,0))&lt;0.01+'EIOPA RFR Q1 2017'!AB37,0.01+'EIOPA RFR Q1 2017'!AB37,'EIOPA RFR Q1 2017'!AB37*(0.01+VLOOKUP($B$27,Int_Rate_Param,2,0))),IF('EIOPA RFR Q1 2017'!AB37*(0.01+VLOOKUP($B32,Int_Rate_Param,2,0))&lt;0.01+'EIOPA RFR Q1 2017'!AB37,0.01+'EIOPA RFR Q1 2017'!AB37,'EIOPA RFR Q1 2017'!AB37*(0.01+VLOOKUP($B32,Int_Rate_Param,2,0))))</f>
        <v>0.02551</v>
      </c>
      <c r="AC32" s="82" t="n">
        <f aca="false">IF($B32&gt;20,IF('EIOPA RFR Q1 2017'!AC37*(0.01+VLOOKUP($B$27,Int_Rate_Param,2,0))&lt;0.01+'EIOPA RFR Q1 2017'!AC37,0.01+'EIOPA RFR Q1 2017'!AC37,'EIOPA RFR Q1 2017'!AC37*(0.01+VLOOKUP($B$27,Int_Rate_Param,2,0))),IF('EIOPA RFR Q1 2017'!AC37*(0.01+VLOOKUP($B32,Int_Rate_Param,2,0))&lt;0.01+'EIOPA RFR Q1 2017'!AC37,0.01+'EIOPA RFR Q1 2017'!AC37,'EIOPA RFR Q1 2017'!AC37*(0.01+VLOOKUP($B32,Int_Rate_Param,2,0))))</f>
        <v>0.05392</v>
      </c>
      <c r="AD32" s="82" t="n">
        <f aca="false">IF($B32&gt;20,IF('EIOPA RFR Q1 2017'!AD37*(0.01+VLOOKUP($B$27,Int_Rate_Param,2,0))&lt;0.01+'EIOPA RFR Q1 2017'!AD37,0.01+'EIOPA RFR Q1 2017'!AD37,'EIOPA RFR Q1 2017'!AD37*(0.01+VLOOKUP($B$27,Int_Rate_Param,2,0))),IF('EIOPA RFR Q1 2017'!AD37*(0.01+VLOOKUP($B32,Int_Rate_Param,2,0))&lt;0.01+'EIOPA RFR Q1 2017'!AD37,0.01+'EIOPA RFR Q1 2017'!AD37,'EIOPA RFR Q1 2017'!AD37*(0.01+VLOOKUP($B32,Int_Rate_Param,2,0))))</f>
        <v>0.07386</v>
      </c>
      <c r="AE32" s="82" t="n">
        <f aca="false">IF($B32&gt;20,IF('EIOPA RFR Q1 2017'!AE37*(0.01+VLOOKUP($B$27,Int_Rate_Param,2,0))&lt;0.01+'EIOPA RFR Q1 2017'!AE37,0.01+'EIOPA RFR Q1 2017'!AE37,'EIOPA RFR Q1 2017'!AE37*(0.01+VLOOKUP($B$27,Int_Rate_Param,2,0))),IF('EIOPA RFR Q1 2017'!AE37*(0.01+VLOOKUP($B32,Int_Rate_Param,2,0))&lt;0.01+'EIOPA RFR Q1 2017'!AE37,0.01+'EIOPA RFR Q1 2017'!AE37,'EIOPA RFR Q1 2017'!AE37*(0.01+VLOOKUP($B32,Int_Rate_Param,2,0))))</f>
        <v>0.02551</v>
      </c>
      <c r="AF32" s="82" t="n">
        <f aca="false">IF($B32&gt;20,IF('EIOPA RFR Q1 2017'!AF37*(0.01+VLOOKUP($B$27,Int_Rate_Param,2,0))&lt;0.01+'EIOPA RFR Q1 2017'!AF37,0.01+'EIOPA RFR Q1 2017'!AF37,'EIOPA RFR Q1 2017'!AF37*(0.01+VLOOKUP($B$27,Int_Rate_Param,2,0))),IF('EIOPA RFR Q1 2017'!AF37*(0.01+VLOOKUP($B32,Int_Rate_Param,2,0))&lt;0.01+'EIOPA RFR Q1 2017'!AF37,0.01+'EIOPA RFR Q1 2017'!AF37,'EIOPA RFR Q1 2017'!AF37*(0.01+VLOOKUP($B32,Int_Rate_Param,2,0))))</f>
        <v>0.02551</v>
      </c>
      <c r="AG32" s="82" t="n">
        <f aca="false">IF($B32&gt;20,IF('EIOPA RFR Q1 2017'!AG37*(0.01+VLOOKUP($B$27,Int_Rate_Param,2,0))&lt;0.01+'EIOPA RFR Q1 2017'!AG37,0.01+'EIOPA RFR Q1 2017'!AG37,'EIOPA RFR Q1 2017'!AG37*(0.01+VLOOKUP($B$27,Int_Rate_Param,2,0))),IF('EIOPA RFR Q1 2017'!AG37*(0.01+VLOOKUP($B32,Int_Rate_Param,2,0))&lt;0.01+'EIOPA RFR Q1 2017'!AG37,0.01+'EIOPA RFR Q1 2017'!AG37,'EIOPA RFR Q1 2017'!AG37*(0.01+VLOOKUP($B32,Int_Rate_Param,2,0))))</f>
        <v>0.02551</v>
      </c>
      <c r="AH32" s="82" t="n">
        <f aca="false">IF($B32&gt;20,IF('EIOPA RFR Q1 2017'!AH37*(0.01+VLOOKUP($B$27,Int_Rate_Param,2,0))&lt;0.01+'EIOPA RFR Q1 2017'!AH37,0.01+'EIOPA RFR Q1 2017'!AH37,'EIOPA RFR Q1 2017'!AH37*(0.01+VLOOKUP($B$27,Int_Rate_Param,2,0))),IF('EIOPA RFR Q1 2017'!AH37*(0.01+VLOOKUP($B32,Int_Rate_Param,2,0))&lt;0.01+'EIOPA RFR Q1 2017'!AH37,0.01+'EIOPA RFR Q1 2017'!AH37,'EIOPA RFR Q1 2017'!AH37*(0.01+VLOOKUP($B32,Int_Rate_Param,2,0))))</f>
        <v>0.03783</v>
      </c>
      <c r="AI32" s="82" t="n">
        <f aca="false">IF($B32&gt;20,IF('EIOPA RFR Q1 2017'!AI37*(0.01+VLOOKUP($B$27,Int_Rate_Param,2,0))&lt;0.01+'EIOPA RFR Q1 2017'!AI37,0.01+'EIOPA RFR Q1 2017'!AI37,'EIOPA RFR Q1 2017'!AI37*(0.01+VLOOKUP($B$27,Int_Rate_Param,2,0))),IF('EIOPA RFR Q1 2017'!AI37*(0.01+VLOOKUP($B32,Int_Rate_Param,2,0))&lt;0.01+'EIOPA RFR Q1 2017'!AI37,0.01+'EIOPA RFR Q1 2017'!AI37,'EIOPA RFR Q1 2017'!AI37*(0.01+VLOOKUP($B32,Int_Rate_Param,2,0))))</f>
        <v>0.01489</v>
      </c>
      <c r="AJ32" s="82" t="n">
        <f aca="false">IF($B32&gt;20,IF('EIOPA RFR Q1 2017'!AJ37*(0.01+VLOOKUP($B$27,Int_Rate_Param,2,0))&lt;0.01+'EIOPA RFR Q1 2017'!AJ37,0.01+'EIOPA RFR Q1 2017'!AJ37,'EIOPA RFR Q1 2017'!AJ37*(0.01+VLOOKUP($B$27,Int_Rate_Param,2,0))),IF('EIOPA RFR Q1 2017'!AJ37*(0.01+VLOOKUP($B32,Int_Rate_Param,2,0))&lt;0.01+'EIOPA RFR Q1 2017'!AJ37,0.01+'EIOPA RFR Q1 2017'!AJ37,'EIOPA RFR Q1 2017'!AJ37*(0.01+VLOOKUP($B32,Int_Rate_Param,2,0))))</f>
        <v>0.02286</v>
      </c>
      <c r="AK32" s="82" t="n">
        <f aca="false">IF($B32&gt;20,IF('EIOPA RFR Q1 2017'!AK37*(0.01+VLOOKUP($B$27,Int_Rate_Param,2,0))&lt;0.01+'EIOPA RFR Q1 2017'!AK37,0.01+'EIOPA RFR Q1 2017'!AK37,'EIOPA RFR Q1 2017'!AK37*(0.01+VLOOKUP($B$27,Int_Rate_Param,2,0))),IF('EIOPA RFR Q1 2017'!AK37*(0.01+VLOOKUP($B32,Int_Rate_Param,2,0))&lt;0.01+'EIOPA RFR Q1 2017'!AK37,0.01+'EIOPA RFR Q1 2017'!AK37,'EIOPA RFR Q1 2017'!AK37*(0.01+VLOOKUP($B32,Int_Rate_Param,2,0))))</f>
        <v>0.04327</v>
      </c>
      <c r="AL32" s="82" t="n">
        <f aca="false">IF($B32&gt;20,IF('EIOPA RFR Q1 2017'!AL37*(0.01+VLOOKUP($B$27,Int_Rate_Param,2,0))&lt;0.01+'EIOPA RFR Q1 2017'!AL37,0.01+'EIOPA RFR Q1 2017'!AL37,'EIOPA RFR Q1 2017'!AL37*(0.01+VLOOKUP($B$27,Int_Rate_Param,2,0))),IF('EIOPA RFR Q1 2017'!AL37*(0.01+VLOOKUP($B32,Int_Rate_Param,2,0))&lt;0.01+'EIOPA RFR Q1 2017'!AL37,0.01+'EIOPA RFR Q1 2017'!AL37,'EIOPA RFR Q1 2017'!AL37*(0.01+VLOOKUP($B32,Int_Rate_Param,2,0))))</f>
        <v>0.09143</v>
      </c>
      <c r="AM32" s="82" t="n">
        <f aca="false">IF($B32&gt;20,IF('EIOPA RFR Q1 2017'!AM37*(0.01+VLOOKUP($B$27,Int_Rate_Param,2,0))&lt;0.01+'EIOPA RFR Q1 2017'!AM37,0.01+'EIOPA RFR Q1 2017'!AM37,'EIOPA RFR Q1 2017'!AM37*(0.01+VLOOKUP($B$27,Int_Rate_Param,2,0))),IF('EIOPA RFR Q1 2017'!AM37*(0.01+VLOOKUP($B32,Int_Rate_Param,2,0))&lt;0.01+'EIOPA RFR Q1 2017'!AM37,0.01+'EIOPA RFR Q1 2017'!AM37,'EIOPA RFR Q1 2017'!AM37*(0.01+VLOOKUP($B32,Int_Rate_Param,2,0))))</f>
        <v>0.03227</v>
      </c>
      <c r="AN32" s="82" t="n">
        <f aca="false">IF($B32&gt;20,IF('EIOPA RFR Q1 2017'!AN37*(0.01+VLOOKUP($B$27,Int_Rate_Param,2,0))&lt;0.01+'EIOPA RFR Q1 2017'!AN37,0.01+'EIOPA RFR Q1 2017'!AN37,'EIOPA RFR Q1 2017'!AN37*(0.01+VLOOKUP($B$27,Int_Rate_Param,2,0))),IF('EIOPA RFR Q1 2017'!AN37*(0.01+VLOOKUP($B32,Int_Rate_Param,2,0))&lt;0.01+'EIOPA RFR Q1 2017'!AN37,0.01+'EIOPA RFR Q1 2017'!AN37,'EIOPA RFR Q1 2017'!AN37*(0.01+VLOOKUP($B32,Int_Rate_Param,2,0))))</f>
        <v>0.05242</v>
      </c>
      <c r="AO32" s="82" t="n">
        <f aca="false">IF($B32&gt;20,IF('EIOPA RFR Q1 2017'!AO37*(0.01+VLOOKUP($B$27,Int_Rate_Param,2,0))&lt;0.01+'EIOPA RFR Q1 2017'!AO37,0.01+'EIOPA RFR Q1 2017'!AO37,'EIOPA RFR Q1 2017'!AO37*(0.01+VLOOKUP($B$27,Int_Rate_Param,2,0))),IF('EIOPA RFR Q1 2017'!AO37*(0.01+VLOOKUP($B32,Int_Rate_Param,2,0))&lt;0.01+'EIOPA RFR Q1 2017'!AO37,0.01+'EIOPA RFR Q1 2017'!AO37,'EIOPA RFR Q1 2017'!AO37*(0.01+VLOOKUP($B32,Int_Rate_Param,2,0))))</f>
        <v>0.05428</v>
      </c>
      <c r="AP32" s="82" t="n">
        <f aca="false">IF($B32&gt;20,IF('EIOPA RFR Q1 2017'!AP37*(0.01+VLOOKUP($B$27,Int_Rate_Param,2,0))&lt;0.01+'EIOPA RFR Q1 2017'!AP37,0.01+'EIOPA RFR Q1 2017'!AP37,'EIOPA RFR Q1 2017'!AP37*(0.01+VLOOKUP($B$27,Int_Rate_Param,2,0))),IF('EIOPA RFR Q1 2017'!AP37*(0.01+VLOOKUP($B32,Int_Rate_Param,2,0))&lt;0.01+'EIOPA RFR Q1 2017'!AP37,0.01+'EIOPA RFR Q1 2017'!AP37,'EIOPA RFR Q1 2017'!AP37*(0.01+VLOOKUP($B32,Int_Rate_Param,2,0))))</f>
        <v>0.0684</v>
      </c>
      <c r="AQ32" s="82" t="n">
        <f aca="false">IF($B32&gt;20,IF('EIOPA RFR Q1 2017'!AQ37*(0.01+VLOOKUP($B$27,Int_Rate_Param,2,0))&lt;0.01+'EIOPA RFR Q1 2017'!AQ37,0.01+'EIOPA RFR Q1 2017'!AQ37,'EIOPA RFR Q1 2017'!AQ37*(0.01+VLOOKUP($B$27,Int_Rate_Param,2,0))),IF('EIOPA RFR Q1 2017'!AQ37*(0.01+VLOOKUP($B32,Int_Rate_Param,2,0))&lt;0.01+'EIOPA RFR Q1 2017'!AQ37,0.01+'EIOPA RFR Q1 2017'!AQ37,'EIOPA RFR Q1 2017'!AQ37*(0.01+VLOOKUP($B32,Int_Rate_Param,2,0))))</f>
        <v>0.03833</v>
      </c>
      <c r="AR32" s="82" t="n">
        <f aca="false">IF($B32&gt;20,IF('EIOPA RFR Q1 2017'!AR37*(0.01+VLOOKUP($B$27,Int_Rate_Param,2,0))&lt;0.01+'EIOPA RFR Q1 2017'!AR37,0.01+'EIOPA RFR Q1 2017'!AR37,'EIOPA RFR Q1 2017'!AR37*(0.01+VLOOKUP($B$27,Int_Rate_Param,2,0))),IF('EIOPA RFR Q1 2017'!AR37*(0.01+VLOOKUP($B32,Int_Rate_Param,2,0))&lt;0.01+'EIOPA RFR Q1 2017'!AR37,0.01+'EIOPA RFR Q1 2017'!AR37,'EIOPA RFR Q1 2017'!AR37*(0.01+VLOOKUP($B32,Int_Rate_Param,2,0))))</f>
        <v>0.07539</v>
      </c>
      <c r="AS32" s="82" t="n">
        <f aca="false">IF($B32&gt;20,IF('EIOPA RFR Q1 2017'!AS37*(0.01+VLOOKUP($B$27,Int_Rate_Param,2,0))&lt;0.01+'EIOPA RFR Q1 2017'!AS37,0.01+'EIOPA RFR Q1 2017'!AS37,'EIOPA RFR Q1 2017'!AS37*(0.01+VLOOKUP($B$27,Int_Rate_Param,2,0))),IF('EIOPA RFR Q1 2017'!AS37*(0.01+VLOOKUP($B32,Int_Rate_Param,2,0))&lt;0.01+'EIOPA RFR Q1 2017'!AS37,0.01+'EIOPA RFR Q1 2017'!AS37,'EIOPA RFR Q1 2017'!AS37*(0.01+VLOOKUP($B32,Int_Rate_Param,2,0))))</f>
        <v>0.01704</v>
      </c>
      <c r="AT32" s="82" t="n">
        <f aca="false">IF($B32&gt;20,IF('EIOPA RFR Q1 2017'!AT37*(0.01+VLOOKUP($B$27,Int_Rate_Param,2,0))&lt;0.01+'EIOPA RFR Q1 2017'!AT37,0.01+'EIOPA RFR Q1 2017'!AT37,'EIOPA RFR Q1 2017'!AT37*(0.01+VLOOKUP($B$27,Int_Rate_Param,2,0))),IF('EIOPA RFR Q1 2017'!AT37*(0.01+VLOOKUP($B32,Int_Rate_Param,2,0))&lt;0.01+'EIOPA RFR Q1 2017'!AT37,0.01+'EIOPA RFR Q1 2017'!AT37,'EIOPA RFR Q1 2017'!AT37*(0.01+VLOOKUP($B32,Int_Rate_Param,2,0))))</f>
        <v>0.05361</v>
      </c>
      <c r="AU32" s="82" t="n">
        <f aca="false">IF($B32&gt;20,IF('EIOPA RFR Q1 2017'!AU37*(0.01+VLOOKUP($B$27,Int_Rate_Param,2,0))&lt;0.01+'EIOPA RFR Q1 2017'!AU37,0.01+'EIOPA RFR Q1 2017'!AU37,'EIOPA RFR Q1 2017'!AU37*(0.01+VLOOKUP($B$27,Int_Rate_Param,2,0))),IF('EIOPA RFR Q1 2017'!AU37*(0.01+VLOOKUP($B32,Int_Rate_Param,2,0))&lt;0.01+'EIOPA RFR Q1 2017'!AU37,0.01+'EIOPA RFR Q1 2017'!AU37,'EIOPA RFR Q1 2017'!AU37*(0.01+VLOOKUP($B32,Int_Rate_Param,2,0))))</f>
        <v>0.08818</v>
      </c>
      <c r="AV32" s="82" t="n">
        <f aca="false">IF($B32&gt;20,IF('EIOPA RFR Q1 2017'!AV37*(0.01+VLOOKUP($B$27,Int_Rate_Param,2,0))&lt;0.01+'EIOPA RFR Q1 2017'!AV37,0.01+'EIOPA RFR Q1 2017'!AV37,'EIOPA RFR Q1 2017'!AV37*(0.01+VLOOKUP($B$27,Int_Rate_Param,2,0))),IF('EIOPA RFR Q1 2017'!AV37*(0.01+VLOOKUP($B32,Int_Rate_Param,2,0))&lt;0.01+'EIOPA RFR Q1 2017'!AV37,0.01+'EIOPA RFR Q1 2017'!AV37,'EIOPA RFR Q1 2017'!AV37*(0.01+VLOOKUP($B32,Int_Rate_Param,2,0))))</f>
        <v>0.05088</v>
      </c>
      <c r="AW32" s="82" t="n">
        <f aca="false">IF($B32&gt;20,IF('EIOPA RFR Q1 2017'!AW37*(0.01+VLOOKUP($B$27,Int_Rate_Param,2,0))&lt;0.01+'EIOPA RFR Q1 2017'!AW37,0.01+'EIOPA RFR Q1 2017'!AW37,'EIOPA RFR Q1 2017'!AW37*(0.01+VLOOKUP($B$27,Int_Rate_Param,2,0))),IF('EIOPA RFR Q1 2017'!AW37*(0.01+VLOOKUP($B32,Int_Rate_Param,2,0))&lt;0.01+'EIOPA RFR Q1 2017'!AW37,0.01+'EIOPA RFR Q1 2017'!AW37,'EIOPA RFR Q1 2017'!AW37*(0.01+VLOOKUP($B32,Int_Rate_Param,2,0))))</f>
        <v>0.03831</v>
      </c>
      <c r="AX32" s="82" t="n">
        <f aca="false">IF($B32&gt;20,IF('EIOPA RFR Q1 2017'!AX37*(0.01+VLOOKUP($B$27,Int_Rate_Param,2,0))&lt;0.01+'EIOPA RFR Q1 2017'!AX37,0.01+'EIOPA RFR Q1 2017'!AX37,'EIOPA RFR Q1 2017'!AX37*(0.01+VLOOKUP($B$27,Int_Rate_Param,2,0))),IF('EIOPA RFR Q1 2017'!AX37*(0.01+VLOOKUP($B32,Int_Rate_Param,2,0))&lt;0.01+'EIOPA RFR Q1 2017'!AX37,0.01+'EIOPA RFR Q1 2017'!AX37,'EIOPA RFR Q1 2017'!AX37*(0.01+VLOOKUP($B32,Int_Rate_Param,2,0))))</f>
        <v>0.08887</v>
      </c>
      <c r="AY32" s="82" t="n">
        <f aca="false">IF($B32&gt;20,IF('EIOPA RFR Q1 2017'!AY37*(0.01+VLOOKUP($B$27,Int_Rate_Param,2,0))&lt;0.01+'EIOPA RFR Q1 2017'!AY37,0.01+'EIOPA RFR Q1 2017'!AY37,'EIOPA RFR Q1 2017'!AY37*(0.01+VLOOKUP($B$27,Int_Rate_Param,2,0))),IF('EIOPA RFR Q1 2017'!AY37*(0.01+VLOOKUP($B32,Int_Rate_Param,2,0))&lt;0.01+'EIOPA RFR Q1 2017'!AY37,0.01+'EIOPA RFR Q1 2017'!AY37,'EIOPA RFR Q1 2017'!AY37*(0.01+VLOOKUP($B32,Int_Rate_Param,2,0))))</f>
        <v>0.03034</v>
      </c>
      <c r="AZ32" s="82" t="n">
        <f aca="false">IF($B32&gt;20,IF('EIOPA RFR Q1 2017'!AZ37*(0.01+VLOOKUP($B$27,Int_Rate_Param,2,0))&lt;0.01+'EIOPA RFR Q1 2017'!AZ37,0.01+'EIOPA RFR Q1 2017'!AZ37,'EIOPA RFR Q1 2017'!AZ37*(0.01+VLOOKUP($B$27,Int_Rate_Param,2,0))),IF('EIOPA RFR Q1 2017'!AZ37*(0.01+VLOOKUP($B32,Int_Rate_Param,2,0))&lt;0.01+'EIOPA RFR Q1 2017'!AZ37,0.01+'EIOPA RFR Q1 2017'!AZ37,'EIOPA RFR Q1 2017'!AZ37*(0.01+VLOOKUP($B32,Int_Rate_Param,2,0))))</f>
        <v>0.03269</v>
      </c>
      <c r="BA32" s="82" t="n">
        <f aca="false">IF($B32&gt;20,IF('EIOPA RFR Q1 2017'!BA37*(0.01+VLOOKUP($B$27,Int_Rate_Param,2,0))&lt;0.01+'EIOPA RFR Q1 2017'!BA37,0.01+'EIOPA RFR Q1 2017'!BA37,'EIOPA RFR Q1 2017'!BA37*(0.01+VLOOKUP($B$27,Int_Rate_Param,2,0))),IF('EIOPA RFR Q1 2017'!BA37*(0.01+VLOOKUP($B32,Int_Rate_Param,2,0))&lt;0.01+'EIOPA RFR Q1 2017'!BA37,0.01+'EIOPA RFR Q1 2017'!BA37,'EIOPA RFR Q1 2017'!BA37*(0.01+VLOOKUP($B32,Int_Rate_Param,2,0))))</f>
        <v>0.04167</v>
      </c>
      <c r="BB32" s="82" t="n">
        <f aca="false">IF($B32&gt;20,IF('EIOPA RFR Q1 2017'!BB37*(0.01+VLOOKUP($B$27,Int_Rate_Param,2,0))&lt;0.01+'EIOPA RFR Q1 2017'!BB37,0.01+'EIOPA RFR Q1 2017'!BB37,'EIOPA RFR Q1 2017'!BB37*(0.01+VLOOKUP($B$27,Int_Rate_Param,2,0))),IF('EIOPA RFR Q1 2017'!BB37*(0.01+VLOOKUP($B32,Int_Rate_Param,2,0))&lt;0.01+'EIOPA RFR Q1 2017'!BB37,0.01+'EIOPA RFR Q1 2017'!BB37,'EIOPA RFR Q1 2017'!BB37*(0.01+VLOOKUP($B32,Int_Rate_Param,2,0))))</f>
        <v>0.09503</v>
      </c>
      <c r="BC32" s="82" t="n">
        <f aca="false">IF($B32&gt;20,IF('EIOPA RFR Q1 2017'!BC37*(0.01+VLOOKUP($B$27,Int_Rate_Param,2,0))&lt;0.01+'EIOPA RFR Q1 2017'!BC37,0.01+'EIOPA RFR Q1 2017'!BC37,'EIOPA RFR Q1 2017'!BC37*(0.01+VLOOKUP($B$27,Int_Rate_Param,2,0))),IF('EIOPA RFR Q1 2017'!BC37*(0.01+VLOOKUP($B32,Int_Rate_Param,2,0))&lt;0.01+'EIOPA RFR Q1 2017'!BC37,0.01+'EIOPA RFR Q1 2017'!BC37,'EIOPA RFR Q1 2017'!BC37*(0.01+VLOOKUP($B32,Int_Rate_Param,2,0))))</f>
        <v>0.03539</v>
      </c>
    </row>
    <row r="33" customFormat="false" ht="15" hidden="false" customHeight="false" outlineLevel="0" collapsed="false">
      <c r="A33" s="0" t="n">
        <f aca="false">A32+1</f>
        <v>28</v>
      </c>
      <c r="B33" s="81" t="n">
        <v>26</v>
      </c>
      <c r="C33" s="82" t="n">
        <f aca="false">IF($B33&gt;20,IF('EIOPA RFR Q1 2017'!C38*(0.01+VLOOKUP($B$27,Int_Rate_Param,2,0))&lt;0.01+'EIOPA RFR Q1 2017'!C38,0.01+'EIOPA RFR Q1 2017'!C38,'EIOPA RFR Q1 2017'!C38*(0.01+VLOOKUP($B$27,Int_Rate_Param,2,0))),IF('EIOPA RFR Q1 2017'!C38*(0.01+VLOOKUP($B33,Int_Rate_Param,2,0))&lt;0.01+'EIOPA RFR Q1 2017'!C38,0.01+'EIOPA RFR Q1 2017'!C38,'EIOPA RFR Q1 2017'!C38*(0.01+VLOOKUP($B33,Int_Rate_Param,2,0))))</f>
        <v>0.02616</v>
      </c>
      <c r="D33" s="82" t="n">
        <f aca="false">IF($B33&gt;20,IF('EIOPA RFR Q1 2017'!D38*(0.01+VLOOKUP($B$27,Int_Rate_Param,2,0))&lt;0.01+'EIOPA RFR Q1 2017'!D38,0.01+'EIOPA RFR Q1 2017'!D38,'EIOPA RFR Q1 2017'!D38*(0.01+VLOOKUP($B$27,Int_Rate_Param,2,0))),IF('EIOPA RFR Q1 2017'!D38*(0.01+VLOOKUP($B33,Int_Rate_Param,2,0))&lt;0.01+'EIOPA RFR Q1 2017'!D38,0.01+'EIOPA RFR Q1 2017'!D38,'EIOPA RFR Q1 2017'!D38*(0.01+VLOOKUP($B33,Int_Rate_Param,2,0))))</f>
        <v>0.02616</v>
      </c>
      <c r="E33" s="82" t="n">
        <f aca="false">IF($B33&gt;20,IF('EIOPA RFR Q1 2017'!E38*(0.01+VLOOKUP($B$27,Int_Rate_Param,2,0))&lt;0.01+'EIOPA RFR Q1 2017'!E38,0.01+'EIOPA RFR Q1 2017'!E38,'EIOPA RFR Q1 2017'!E38*(0.01+VLOOKUP($B$27,Int_Rate_Param,2,0))),IF('EIOPA RFR Q1 2017'!E38*(0.01+VLOOKUP($B33,Int_Rate_Param,2,0))&lt;0.01+'EIOPA RFR Q1 2017'!E38,0.01+'EIOPA RFR Q1 2017'!E38,'EIOPA RFR Q1 2017'!E38*(0.01+VLOOKUP($B33,Int_Rate_Param,2,0))))</f>
        <v>0.02616</v>
      </c>
      <c r="F33" s="82" t="n">
        <f aca="false">IF($B33&gt;20,IF('EIOPA RFR Q1 2017'!F38*(0.01+VLOOKUP($B$27,Int_Rate_Param,2,0))&lt;0.01+'EIOPA RFR Q1 2017'!F38,0.01+'EIOPA RFR Q1 2017'!F38,'EIOPA RFR Q1 2017'!F38*(0.01+VLOOKUP($B$27,Int_Rate_Param,2,0))),IF('EIOPA RFR Q1 2017'!F38*(0.01+VLOOKUP($B33,Int_Rate_Param,2,0))&lt;0.01+'EIOPA RFR Q1 2017'!F38,0.01+'EIOPA RFR Q1 2017'!F38,'EIOPA RFR Q1 2017'!F38*(0.01+VLOOKUP($B33,Int_Rate_Param,2,0))))</f>
        <v>0.02571</v>
      </c>
      <c r="G33" s="82" t="n">
        <f aca="false">IF($B33&gt;20,IF('EIOPA RFR Q1 2017'!G38*(0.01+VLOOKUP($B$27,Int_Rate_Param,2,0))&lt;0.01+'EIOPA RFR Q1 2017'!G38,0.01+'EIOPA RFR Q1 2017'!G38,'EIOPA RFR Q1 2017'!G38*(0.01+VLOOKUP($B$27,Int_Rate_Param,2,0))),IF('EIOPA RFR Q1 2017'!G38*(0.01+VLOOKUP($B33,Int_Rate_Param,2,0))&lt;0.01+'EIOPA RFR Q1 2017'!G38,0.01+'EIOPA RFR Q1 2017'!G38,'EIOPA RFR Q1 2017'!G38*(0.01+VLOOKUP($B33,Int_Rate_Param,2,0))))</f>
        <v>0.04509</v>
      </c>
      <c r="H33" s="82" t="n">
        <f aca="false">IF($B33&gt;20,IF('EIOPA RFR Q1 2017'!H38*(0.01+VLOOKUP($B$27,Int_Rate_Param,2,0))&lt;0.01+'EIOPA RFR Q1 2017'!H38,0.01+'EIOPA RFR Q1 2017'!H38,'EIOPA RFR Q1 2017'!H38*(0.01+VLOOKUP($B$27,Int_Rate_Param,2,0))),IF('EIOPA RFR Q1 2017'!H38*(0.01+VLOOKUP($B33,Int_Rate_Param,2,0))&lt;0.01+'EIOPA RFR Q1 2017'!H38,0.01+'EIOPA RFR Q1 2017'!H38,'EIOPA RFR Q1 2017'!H38*(0.01+VLOOKUP($B33,Int_Rate_Param,2,0))))</f>
        <v>0.02616</v>
      </c>
      <c r="I33" s="82" t="n">
        <f aca="false">IF($B33&gt;20,IF('EIOPA RFR Q1 2017'!I38*(0.01+VLOOKUP($B$27,Int_Rate_Param,2,0))&lt;0.01+'EIOPA RFR Q1 2017'!I38,0.01+'EIOPA RFR Q1 2017'!I38,'EIOPA RFR Q1 2017'!I38*(0.01+VLOOKUP($B$27,Int_Rate_Param,2,0))),IF('EIOPA RFR Q1 2017'!I38*(0.01+VLOOKUP($B33,Int_Rate_Param,2,0))&lt;0.01+'EIOPA RFR Q1 2017'!I38,0.01+'EIOPA RFR Q1 2017'!I38,'EIOPA RFR Q1 2017'!I38*(0.01+VLOOKUP($B33,Int_Rate_Param,2,0))))</f>
        <v>0.03076</v>
      </c>
      <c r="J33" s="82" t="n">
        <f aca="false">IF($B33&gt;20,IF('EIOPA RFR Q1 2017'!J38*(0.01+VLOOKUP($B$27,Int_Rate_Param,2,0))&lt;0.01+'EIOPA RFR Q1 2017'!J38,0.01+'EIOPA RFR Q1 2017'!J38,'EIOPA RFR Q1 2017'!J38*(0.01+VLOOKUP($B$27,Int_Rate_Param,2,0))),IF('EIOPA RFR Q1 2017'!J38*(0.01+VLOOKUP($B33,Int_Rate_Param,2,0))&lt;0.01+'EIOPA RFR Q1 2017'!J38,0.01+'EIOPA RFR Q1 2017'!J38,'EIOPA RFR Q1 2017'!J38*(0.01+VLOOKUP($B33,Int_Rate_Param,2,0))))</f>
        <v>0.02607</v>
      </c>
      <c r="K33" s="82" t="n">
        <f aca="false">IF($B33&gt;20,IF('EIOPA RFR Q1 2017'!K38*(0.01+VLOOKUP($B$27,Int_Rate_Param,2,0))&lt;0.01+'EIOPA RFR Q1 2017'!K38,0.01+'EIOPA RFR Q1 2017'!K38,'EIOPA RFR Q1 2017'!K38*(0.01+VLOOKUP($B$27,Int_Rate_Param,2,0))),IF('EIOPA RFR Q1 2017'!K38*(0.01+VLOOKUP($B33,Int_Rate_Param,2,0))&lt;0.01+'EIOPA RFR Q1 2017'!K38,0.01+'EIOPA RFR Q1 2017'!K38,'EIOPA RFR Q1 2017'!K38*(0.01+VLOOKUP($B33,Int_Rate_Param,2,0))))</f>
        <v>0.02616</v>
      </c>
      <c r="L33" s="82" t="n">
        <f aca="false">IF($B33&gt;20,IF('EIOPA RFR Q1 2017'!L38*(0.01+VLOOKUP($B$27,Int_Rate_Param,2,0))&lt;0.01+'EIOPA RFR Q1 2017'!L38,0.01+'EIOPA RFR Q1 2017'!L38,'EIOPA RFR Q1 2017'!L38*(0.01+VLOOKUP($B$27,Int_Rate_Param,2,0))),IF('EIOPA RFR Q1 2017'!L38*(0.01+VLOOKUP($B33,Int_Rate_Param,2,0))&lt;0.01+'EIOPA RFR Q1 2017'!L38,0.01+'EIOPA RFR Q1 2017'!L38,'EIOPA RFR Q1 2017'!L38*(0.01+VLOOKUP($B33,Int_Rate_Param,2,0))))</f>
        <v>0.02616</v>
      </c>
      <c r="M33" s="82" t="n">
        <f aca="false">IF($B33&gt;20,IF('EIOPA RFR Q1 2017'!M38*(0.01+VLOOKUP($B$27,Int_Rate_Param,2,0))&lt;0.01+'EIOPA RFR Q1 2017'!M38,0.01+'EIOPA RFR Q1 2017'!M38,'EIOPA RFR Q1 2017'!M38*(0.01+VLOOKUP($B$27,Int_Rate_Param,2,0))),IF('EIOPA RFR Q1 2017'!M38*(0.01+VLOOKUP($B33,Int_Rate_Param,2,0))&lt;0.01+'EIOPA RFR Q1 2017'!M38,0.01+'EIOPA RFR Q1 2017'!M38,'EIOPA RFR Q1 2017'!M38*(0.01+VLOOKUP($B33,Int_Rate_Param,2,0))))</f>
        <v>0.02616</v>
      </c>
      <c r="N33" s="82" t="n">
        <f aca="false">IF($B33&gt;20,IF('EIOPA RFR Q1 2017'!N38*(0.01+VLOOKUP($B$27,Int_Rate_Param,2,0))&lt;0.01+'EIOPA RFR Q1 2017'!N38,0.01+'EIOPA RFR Q1 2017'!N38,'EIOPA RFR Q1 2017'!N38*(0.01+VLOOKUP($B$27,Int_Rate_Param,2,0))),IF('EIOPA RFR Q1 2017'!N38*(0.01+VLOOKUP($B33,Int_Rate_Param,2,0))&lt;0.01+'EIOPA RFR Q1 2017'!N38,0.01+'EIOPA RFR Q1 2017'!N38,'EIOPA RFR Q1 2017'!N38*(0.01+VLOOKUP($B33,Int_Rate_Param,2,0))))</f>
        <v>0.02616</v>
      </c>
      <c r="O33" s="82" t="n">
        <f aca="false">IF($B33&gt;20,IF('EIOPA RFR Q1 2017'!O38*(0.01+VLOOKUP($B$27,Int_Rate_Param,2,0))&lt;0.01+'EIOPA RFR Q1 2017'!O38,0.01+'EIOPA RFR Q1 2017'!O38,'EIOPA RFR Q1 2017'!O38*(0.01+VLOOKUP($B$27,Int_Rate_Param,2,0))),IF('EIOPA RFR Q1 2017'!O38*(0.01+VLOOKUP($B33,Int_Rate_Param,2,0))&lt;0.01+'EIOPA RFR Q1 2017'!O38,0.01+'EIOPA RFR Q1 2017'!O38,'EIOPA RFR Q1 2017'!O38*(0.01+VLOOKUP($B33,Int_Rate_Param,2,0))))</f>
        <v>0.02616</v>
      </c>
      <c r="P33" s="82" t="n">
        <f aca="false">IF($B33&gt;20,IF('EIOPA RFR Q1 2017'!P38*(0.01+VLOOKUP($B$27,Int_Rate_Param,2,0))&lt;0.01+'EIOPA RFR Q1 2017'!P38,0.01+'EIOPA RFR Q1 2017'!P38,'EIOPA RFR Q1 2017'!P38*(0.01+VLOOKUP($B$27,Int_Rate_Param,2,0))),IF('EIOPA RFR Q1 2017'!P38*(0.01+VLOOKUP($B33,Int_Rate_Param,2,0))&lt;0.01+'EIOPA RFR Q1 2017'!P38,0.01+'EIOPA RFR Q1 2017'!P38,'EIOPA RFR Q1 2017'!P38*(0.01+VLOOKUP($B33,Int_Rate_Param,2,0))))</f>
        <v>0.05309</v>
      </c>
      <c r="Q33" s="82" t="n">
        <f aca="false">IF($B33&gt;20,IF('EIOPA RFR Q1 2017'!Q38*(0.01+VLOOKUP($B$27,Int_Rate_Param,2,0))&lt;0.01+'EIOPA RFR Q1 2017'!Q38,0.01+'EIOPA RFR Q1 2017'!Q38,'EIOPA RFR Q1 2017'!Q38*(0.01+VLOOKUP($B$27,Int_Rate_Param,2,0))),IF('EIOPA RFR Q1 2017'!Q38*(0.01+VLOOKUP($B33,Int_Rate_Param,2,0))&lt;0.01+'EIOPA RFR Q1 2017'!Q38,0.01+'EIOPA RFR Q1 2017'!Q38,'EIOPA RFR Q1 2017'!Q38*(0.01+VLOOKUP($B33,Int_Rate_Param,2,0))))</f>
        <v>0.0558</v>
      </c>
      <c r="R33" s="82" t="n">
        <f aca="false">IF($B33&gt;20,IF('EIOPA RFR Q1 2017'!R38*(0.01+VLOOKUP($B$27,Int_Rate_Param,2,0))&lt;0.01+'EIOPA RFR Q1 2017'!R38,0.01+'EIOPA RFR Q1 2017'!R38,'EIOPA RFR Q1 2017'!R38*(0.01+VLOOKUP($B$27,Int_Rate_Param,2,0))),IF('EIOPA RFR Q1 2017'!R38*(0.01+VLOOKUP($B33,Int_Rate_Param,2,0))&lt;0.01+'EIOPA RFR Q1 2017'!R38,0.01+'EIOPA RFR Q1 2017'!R38,'EIOPA RFR Q1 2017'!R38*(0.01+VLOOKUP($B33,Int_Rate_Param,2,0))))</f>
        <v>0.02616</v>
      </c>
      <c r="S33" s="82" t="n">
        <f aca="false">IF($B33&gt;20,IF('EIOPA RFR Q1 2017'!S38*(0.01+VLOOKUP($B$27,Int_Rate_Param,2,0))&lt;0.01+'EIOPA RFR Q1 2017'!S38,0.01+'EIOPA RFR Q1 2017'!S38,'EIOPA RFR Q1 2017'!S38*(0.01+VLOOKUP($B$27,Int_Rate_Param,2,0))),IF('EIOPA RFR Q1 2017'!S38*(0.01+VLOOKUP($B33,Int_Rate_Param,2,0))&lt;0.01+'EIOPA RFR Q1 2017'!S38,0.01+'EIOPA RFR Q1 2017'!S38,'EIOPA RFR Q1 2017'!S38*(0.01+VLOOKUP($B33,Int_Rate_Param,2,0))))</f>
        <v>0.02616</v>
      </c>
      <c r="T33" s="82" t="n">
        <f aca="false">IF($B33&gt;20,IF('EIOPA RFR Q1 2017'!T38*(0.01+VLOOKUP($B$27,Int_Rate_Param,2,0))&lt;0.01+'EIOPA RFR Q1 2017'!T38,0.01+'EIOPA RFR Q1 2017'!T38,'EIOPA RFR Q1 2017'!T38*(0.01+VLOOKUP($B$27,Int_Rate_Param,2,0))),IF('EIOPA RFR Q1 2017'!T38*(0.01+VLOOKUP($B33,Int_Rate_Param,2,0))&lt;0.01+'EIOPA RFR Q1 2017'!T38,0.01+'EIOPA RFR Q1 2017'!T38,'EIOPA RFR Q1 2017'!T38*(0.01+VLOOKUP($B33,Int_Rate_Param,2,0))))</f>
        <v>0.02616</v>
      </c>
      <c r="U33" s="82" t="n">
        <f aca="false">IF($B33&gt;20,IF('EIOPA RFR Q1 2017'!U38*(0.01+VLOOKUP($B$27,Int_Rate_Param,2,0))&lt;0.01+'EIOPA RFR Q1 2017'!U38,0.01+'EIOPA RFR Q1 2017'!U38,'EIOPA RFR Q1 2017'!U38*(0.01+VLOOKUP($B$27,Int_Rate_Param,2,0))),IF('EIOPA RFR Q1 2017'!U38*(0.01+VLOOKUP($B33,Int_Rate_Param,2,0))&lt;0.01+'EIOPA RFR Q1 2017'!U38,0.01+'EIOPA RFR Q1 2017'!U38,'EIOPA RFR Q1 2017'!U38*(0.01+VLOOKUP($B33,Int_Rate_Param,2,0))))</f>
        <v>0.01521</v>
      </c>
      <c r="V33" s="82" t="n">
        <f aca="false">IF($B33&gt;20,IF('EIOPA RFR Q1 2017'!V38*(0.01+VLOOKUP($B$27,Int_Rate_Param,2,0))&lt;0.01+'EIOPA RFR Q1 2017'!V38,0.01+'EIOPA RFR Q1 2017'!V38,'EIOPA RFR Q1 2017'!V38*(0.01+VLOOKUP($B$27,Int_Rate_Param,2,0))),IF('EIOPA RFR Q1 2017'!V38*(0.01+VLOOKUP($B33,Int_Rate_Param,2,0))&lt;0.01+'EIOPA RFR Q1 2017'!V38,0.01+'EIOPA RFR Q1 2017'!V38,'EIOPA RFR Q1 2017'!V38*(0.01+VLOOKUP($B33,Int_Rate_Param,2,0))))</f>
        <v>0.02616</v>
      </c>
      <c r="W33" s="82" t="n">
        <f aca="false">IF($B33&gt;20,IF('EIOPA RFR Q1 2017'!W38*(0.01+VLOOKUP($B$27,Int_Rate_Param,2,0))&lt;0.01+'EIOPA RFR Q1 2017'!W38,0.01+'EIOPA RFR Q1 2017'!W38,'EIOPA RFR Q1 2017'!W38*(0.01+VLOOKUP($B$27,Int_Rate_Param,2,0))),IF('EIOPA RFR Q1 2017'!W38*(0.01+VLOOKUP($B33,Int_Rate_Param,2,0))&lt;0.01+'EIOPA RFR Q1 2017'!W38,0.01+'EIOPA RFR Q1 2017'!W38,'EIOPA RFR Q1 2017'!W38*(0.01+VLOOKUP($B33,Int_Rate_Param,2,0))))</f>
        <v>0.02616</v>
      </c>
      <c r="X33" s="82" t="n">
        <f aca="false">IF($B33&gt;20,IF('EIOPA RFR Q1 2017'!X38*(0.01+VLOOKUP($B$27,Int_Rate_Param,2,0))&lt;0.01+'EIOPA RFR Q1 2017'!X38,0.01+'EIOPA RFR Q1 2017'!X38,'EIOPA RFR Q1 2017'!X38*(0.01+VLOOKUP($B$27,Int_Rate_Param,2,0))),IF('EIOPA RFR Q1 2017'!X38*(0.01+VLOOKUP($B33,Int_Rate_Param,2,0))&lt;0.01+'EIOPA RFR Q1 2017'!X38,0.01+'EIOPA RFR Q1 2017'!X38,'EIOPA RFR Q1 2017'!X38*(0.01+VLOOKUP($B33,Int_Rate_Param,2,0))))</f>
        <v>0.02616</v>
      </c>
      <c r="Y33" s="82" t="n">
        <f aca="false">IF($B33&gt;20,IF('EIOPA RFR Q1 2017'!Y38*(0.01+VLOOKUP($B$27,Int_Rate_Param,2,0))&lt;0.01+'EIOPA RFR Q1 2017'!Y38,0.01+'EIOPA RFR Q1 2017'!Y38,'EIOPA RFR Q1 2017'!Y38*(0.01+VLOOKUP($B$27,Int_Rate_Param,2,0))),IF('EIOPA RFR Q1 2017'!Y38*(0.01+VLOOKUP($B33,Int_Rate_Param,2,0))&lt;0.01+'EIOPA RFR Q1 2017'!Y38,0.01+'EIOPA RFR Q1 2017'!Y38,'EIOPA RFR Q1 2017'!Y38*(0.01+VLOOKUP($B33,Int_Rate_Param,2,0))))</f>
        <v>0.02616</v>
      </c>
      <c r="Z33" s="82" t="n">
        <f aca="false">IF($B33&gt;20,IF('EIOPA RFR Q1 2017'!Z38*(0.01+VLOOKUP($B$27,Int_Rate_Param,2,0))&lt;0.01+'EIOPA RFR Q1 2017'!Z38,0.01+'EIOPA RFR Q1 2017'!Z38,'EIOPA RFR Q1 2017'!Z38*(0.01+VLOOKUP($B$27,Int_Rate_Param,2,0))),IF('EIOPA RFR Q1 2017'!Z38*(0.01+VLOOKUP($B33,Int_Rate_Param,2,0))&lt;0.01+'EIOPA RFR Q1 2017'!Z38,0.01+'EIOPA RFR Q1 2017'!Z38,'EIOPA RFR Q1 2017'!Z38*(0.01+VLOOKUP($B33,Int_Rate_Param,2,0))))</f>
        <v>0.03794</v>
      </c>
      <c r="AA33" s="82" t="n">
        <f aca="false">IF($B33&gt;20,IF('EIOPA RFR Q1 2017'!AA38*(0.01+VLOOKUP($B$27,Int_Rate_Param,2,0))&lt;0.01+'EIOPA RFR Q1 2017'!AA38,0.01+'EIOPA RFR Q1 2017'!AA38,'EIOPA RFR Q1 2017'!AA38*(0.01+VLOOKUP($B$27,Int_Rate_Param,2,0))),IF('EIOPA RFR Q1 2017'!AA38*(0.01+VLOOKUP($B33,Int_Rate_Param,2,0))&lt;0.01+'EIOPA RFR Q1 2017'!AA38,0.01+'EIOPA RFR Q1 2017'!AA38,'EIOPA RFR Q1 2017'!AA38*(0.01+VLOOKUP($B33,Int_Rate_Param,2,0))))</f>
        <v>0.04978</v>
      </c>
      <c r="AB33" s="82" t="n">
        <f aca="false">IF($B33&gt;20,IF('EIOPA RFR Q1 2017'!AB38*(0.01+VLOOKUP($B$27,Int_Rate_Param,2,0))&lt;0.01+'EIOPA RFR Q1 2017'!AB38,0.01+'EIOPA RFR Q1 2017'!AB38,'EIOPA RFR Q1 2017'!AB38*(0.01+VLOOKUP($B$27,Int_Rate_Param,2,0))),IF('EIOPA RFR Q1 2017'!AB38*(0.01+VLOOKUP($B33,Int_Rate_Param,2,0))&lt;0.01+'EIOPA RFR Q1 2017'!AB38,0.01+'EIOPA RFR Q1 2017'!AB38,'EIOPA RFR Q1 2017'!AB38*(0.01+VLOOKUP($B33,Int_Rate_Param,2,0))))</f>
        <v>0.02616</v>
      </c>
      <c r="AC33" s="82" t="n">
        <f aca="false">IF($B33&gt;20,IF('EIOPA RFR Q1 2017'!AC38*(0.01+VLOOKUP($B$27,Int_Rate_Param,2,0))&lt;0.01+'EIOPA RFR Q1 2017'!AC38,0.01+'EIOPA RFR Q1 2017'!AC38,'EIOPA RFR Q1 2017'!AC38*(0.01+VLOOKUP($B$27,Int_Rate_Param,2,0))),IF('EIOPA RFR Q1 2017'!AC38*(0.01+VLOOKUP($B33,Int_Rate_Param,2,0))&lt;0.01+'EIOPA RFR Q1 2017'!AC38,0.01+'EIOPA RFR Q1 2017'!AC38,'EIOPA RFR Q1 2017'!AC38*(0.01+VLOOKUP($B33,Int_Rate_Param,2,0))))</f>
        <v>0.05394</v>
      </c>
      <c r="AD33" s="82" t="n">
        <f aca="false">IF($B33&gt;20,IF('EIOPA RFR Q1 2017'!AD38*(0.01+VLOOKUP($B$27,Int_Rate_Param,2,0))&lt;0.01+'EIOPA RFR Q1 2017'!AD38,0.01+'EIOPA RFR Q1 2017'!AD38,'EIOPA RFR Q1 2017'!AD38*(0.01+VLOOKUP($B$27,Int_Rate_Param,2,0))),IF('EIOPA RFR Q1 2017'!AD38*(0.01+VLOOKUP($B33,Int_Rate_Param,2,0))&lt;0.01+'EIOPA RFR Q1 2017'!AD38,0.01+'EIOPA RFR Q1 2017'!AD38,'EIOPA RFR Q1 2017'!AD38*(0.01+VLOOKUP($B33,Int_Rate_Param,2,0))))</f>
        <v>0.07322</v>
      </c>
      <c r="AE33" s="82" t="n">
        <f aca="false">IF($B33&gt;20,IF('EIOPA RFR Q1 2017'!AE38*(0.01+VLOOKUP($B$27,Int_Rate_Param,2,0))&lt;0.01+'EIOPA RFR Q1 2017'!AE38,0.01+'EIOPA RFR Q1 2017'!AE38,'EIOPA RFR Q1 2017'!AE38*(0.01+VLOOKUP($B$27,Int_Rate_Param,2,0))),IF('EIOPA RFR Q1 2017'!AE38*(0.01+VLOOKUP($B33,Int_Rate_Param,2,0))&lt;0.01+'EIOPA RFR Q1 2017'!AE38,0.01+'EIOPA RFR Q1 2017'!AE38,'EIOPA RFR Q1 2017'!AE38*(0.01+VLOOKUP($B33,Int_Rate_Param,2,0))))</f>
        <v>0.02616</v>
      </c>
      <c r="AF33" s="82" t="n">
        <f aca="false">IF($B33&gt;20,IF('EIOPA RFR Q1 2017'!AF38*(0.01+VLOOKUP($B$27,Int_Rate_Param,2,0))&lt;0.01+'EIOPA RFR Q1 2017'!AF38,0.01+'EIOPA RFR Q1 2017'!AF38,'EIOPA RFR Q1 2017'!AF38*(0.01+VLOOKUP($B$27,Int_Rate_Param,2,0))),IF('EIOPA RFR Q1 2017'!AF38*(0.01+VLOOKUP($B33,Int_Rate_Param,2,0))&lt;0.01+'EIOPA RFR Q1 2017'!AF38,0.01+'EIOPA RFR Q1 2017'!AF38,'EIOPA RFR Q1 2017'!AF38*(0.01+VLOOKUP($B33,Int_Rate_Param,2,0))))</f>
        <v>0.02616</v>
      </c>
      <c r="AG33" s="82" t="n">
        <f aca="false">IF($B33&gt;20,IF('EIOPA RFR Q1 2017'!AG38*(0.01+VLOOKUP($B$27,Int_Rate_Param,2,0))&lt;0.01+'EIOPA RFR Q1 2017'!AG38,0.01+'EIOPA RFR Q1 2017'!AG38,'EIOPA RFR Q1 2017'!AG38*(0.01+VLOOKUP($B$27,Int_Rate_Param,2,0))),IF('EIOPA RFR Q1 2017'!AG38*(0.01+VLOOKUP($B33,Int_Rate_Param,2,0))&lt;0.01+'EIOPA RFR Q1 2017'!AG38,0.01+'EIOPA RFR Q1 2017'!AG38,'EIOPA RFR Q1 2017'!AG38*(0.01+VLOOKUP($B33,Int_Rate_Param,2,0))))</f>
        <v>0.02616</v>
      </c>
      <c r="AH33" s="82" t="n">
        <f aca="false">IF($B33&gt;20,IF('EIOPA RFR Q1 2017'!AH38*(0.01+VLOOKUP($B$27,Int_Rate_Param,2,0))&lt;0.01+'EIOPA RFR Q1 2017'!AH38,0.01+'EIOPA RFR Q1 2017'!AH38,'EIOPA RFR Q1 2017'!AH38*(0.01+VLOOKUP($B$27,Int_Rate_Param,2,0))),IF('EIOPA RFR Q1 2017'!AH38*(0.01+VLOOKUP($B33,Int_Rate_Param,2,0))&lt;0.01+'EIOPA RFR Q1 2017'!AH38,0.01+'EIOPA RFR Q1 2017'!AH38,'EIOPA RFR Q1 2017'!AH38*(0.01+VLOOKUP($B33,Int_Rate_Param,2,0))))</f>
        <v>0.03837</v>
      </c>
      <c r="AI33" s="82" t="n">
        <f aca="false">IF($B33&gt;20,IF('EIOPA RFR Q1 2017'!AI38*(0.01+VLOOKUP($B$27,Int_Rate_Param,2,0))&lt;0.01+'EIOPA RFR Q1 2017'!AI38,0.01+'EIOPA RFR Q1 2017'!AI38,'EIOPA RFR Q1 2017'!AI38*(0.01+VLOOKUP($B$27,Int_Rate_Param,2,0))),IF('EIOPA RFR Q1 2017'!AI38*(0.01+VLOOKUP($B33,Int_Rate_Param,2,0))&lt;0.01+'EIOPA RFR Q1 2017'!AI38,0.01+'EIOPA RFR Q1 2017'!AI38,'EIOPA RFR Q1 2017'!AI38*(0.01+VLOOKUP($B33,Int_Rate_Param,2,0))))</f>
        <v>0.01521</v>
      </c>
      <c r="AJ33" s="82" t="n">
        <f aca="false">IF($B33&gt;20,IF('EIOPA RFR Q1 2017'!AJ38*(0.01+VLOOKUP($B$27,Int_Rate_Param,2,0))&lt;0.01+'EIOPA RFR Q1 2017'!AJ38,0.01+'EIOPA RFR Q1 2017'!AJ38,'EIOPA RFR Q1 2017'!AJ38*(0.01+VLOOKUP($B$27,Int_Rate_Param,2,0))),IF('EIOPA RFR Q1 2017'!AJ38*(0.01+VLOOKUP($B33,Int_Rate_Param,2,0))&lt;0.01+'EIOPA RFR Q1 2017'!AJ38,0.01+'EIOPA RFR Q1 2017'!AJ38,'EIOPA RFR Q1 2017'!AJ38*(0.01+VLOOKUP($B33,Int_Rate_Param,2,0))))</f>
        <v>0.02281</v>
      </c>
      <c r="AK33" s="82" t="n">
        <f aca="false">IF($B33&gt;20,IF('EIOPA RFR Q1 2017'!AK38*(0.01+VLOOKUP($B$27,Int_Rate_Param,2,0))&lt;0.01+'EIOPA RFR Q1 2017'!AK38,0.01+'EIOPA RFR Q1 2017'!AK38,'EIOPA RFR Q1 2017'!AK38*(0.01+VLOOKUP($B$27,Int_Rate_Param,2,0))),IF('EIOPA RFR Q1 2017'!AK38*(0.01+VLOOKUP($B33,Int_Rate_Param,2,0))&lt;0.01+'EIOPA RFR Q1 2017'!AK38,0.01+'EIOPA RFR Q1 2017'!AK38,'EIOPA RFR Q1 2017'!AK38*(0.01+VLOOKUP($B33,Int_Rate_Param,2,0))))</f>
        <v>0.04329</v>
      </c>
      <c r="AL33" s="82" t="n">
        <f aca="false">IF($B33&gt;20,IF('EIOPA RFR Q1 2017'!AL38*(0.01+VLOOKUP($B$27,Int_Rate_Param,2,0))&lt;0.01+'EIOPA RFR Q1 2017'!AL38,0.01+'EIOPA RFR Q1 2017'!AL38,'EIOPA RFR Q1 2017'!AL38*(0.01+VLOOKUP($B$27,Int_Rate_Param,2,0))),IF('EIOPA RFR Q1 2017'!AL38*(0.01+VLOOKUP($B33,Int_Rate_Param,2,0))&lt;0.01+'EIOPA RFR Q1 2017'!AL38,0.01+'EIOPA RFR Q1 2017'!AL38,'EIOPA RFR Q1 2017'!AL38*(0.01+VLOOKUP($B33,Int_Rate_Param,2,0))))</f>
        <v>0.09059</v>
      </c>
      <c r="AM33" s="82" t="n">
        <f aca="false">IF($B33&gt;20,IF('EIOPA RFR Q1 2017'!AM38*(0.01+VLOOKUP($B$27,Int_Rate_Param,2,0))&lt;0.01+'EIOPA RFR Q1 2017'!AM38,0.01+'EIOPA RFR Q1 2017'!AM38,'EIOPA RFR Q1 2017'!AM38*(0.01+VLOOKUP($B$27,Int_Rate_Param,2,0))),IF('EIOPA RFR Q1 2017'!AM38*(0.01+VLOOKUP($B33,Int_Rate_Param,2,0))&lt;0.01+'EIOPA RFR Q1 2017'!AM38,0.01+'EIOPA RFR Q1 2017'!AM38,'EIOPA RFR Q1 2017'!AM38*(0.01+VLOOKUP($B33,Int_Rate_Param,2,0))))</f>
        <v>0.03219</v>
      </c>
      <c r="AN33" s="82" t="n">
        <f aca="false">IF($B33&gt;20,IF('EIOPA RFR Q1 2017'!AN38*(0.01+VLOOKUP($B$27,Int_Rate_Param,2,0))&lt;0.01+'EIOPA RFR Q1 2017'!AN38,0.01+'EIOPA RFR Q1 2017'!AN38,'EIOPA RFR Q1 2017'!AN38*(0.01+VLOOKUP($B$27,Int_Rate_Param,2,0))),IF('EIOPA RFR Q1 2017'!AN38*(0.01+VLOOKUP($B33,Int_Rate_Param,2,0))&lt;0.01+'EIOPA RFR Q1 2017'!AN38,0.01+'EIOPA RFR Q1 2017'!AN38,'EIOPA RFR Q1 2017'!AN38*(0.01+VLOOKUP($B33,Int_Rate_Param,2,0))))</f>
        <v>0.05246</v>
      </c>
      <c r="AO33" s="82" t="n">
        <f aca="false">IF($B33&gt;20,IF('EIOPA RFR Q1 2017'!AO38*(0.01+VLOOKUP($B$27,Int_Rate_Param,2,0))&lt;0.01+'EIOPA RFR Q1 2017'!AO38,0.01+'EIOPA RFR Q1 2017'!AO38,'EIOPA RFR Q1 2017'!AO38*(0.01+VLOOKUP($B$27,Int_Rate_Param,2,0))),IF('EIOPA RFR Q1 2017'!AO38*(0.01+VLOOKUP($B33,Int_Rate_Param,2,0))&lt;0.01+'EIOPA RFR Q1 2017'!AO38,0.01+'EIOPA RFR Q1 2017'!AO38,'EIOPA RFR Q1 2017'!AO38*(0.01+VLOOKUP($B33,Int_Rate_Param,2,0))))</f>
        <v>0.05426</v>
      </c>
      <c r="AP33" s="82" t="n">
        <f aca="false">IF($B33&gt;20,IF('EIOPA RFR Q1 2017'!AP38*(0.01+VLOOKUP($B$27,Int_Rate_Param,2,0))&lt;0.01+'EIOPA RFR Q1 2017'!AP38,0.01+'EIOPA RFR Q1 2017'!AP38,'EIOPA RFR Q1 2017'!AP38*(0.01+VLOOKUP($B$27,Int_Rate_Param,2,0))),IF('EIOPA RFR Q1 2017'!AP38*(0.01+VLOOKUP($B33,Int_Rate_Param,2,0))&lt;0.01+'EIOPA RFR Q1 2017'!AP38,0.01+'EIOPA RFR Q1 2017'!AP38,'EIOPA RFR Q1 2017'!AP38*(0.01+VLOOKUP($B33,Int_Rate_Param,2,0))))</f>
        <v>0.06797</v>
      </c>
      <c r="AQ33" s="82" t="n">
        <f aca="false">IF($B33&gt;20,IF('EIOPA RFR Q1 2017'!AQ38*(0.01+VLOOKUP($B$27,Int_Rate_Param,2,0))&lt;0.01+'EIOPA RFR Q1 2017'!AQ38,0.01+'EIOPA RFR Q1 2017'!AQ38,'EIOPA RFR Q1 2017'!AQ38*(0.01+VLOOKUP($B$27,Int_Rate_Param,2,0))),IF('EIOPA RFR Q1 2017'!AQ38*(0.01+VLOOKUP($B33,Int_Rate_Param,2,0))&lt;0.01+'EIOPA RFR Q1 2017'!AQ38,0.01+'EIOPA RFR Q1 2017'!AQ38,'EIOPA RFR Q1 2017'!AQ38*(0.01+VLOOKUP($B33,Int_Rate_Param,2,0))))</f>
        <v>0.03871</v>
      </c>
      <c r="AR33" s="82" t="n">
        <f aca="false">IF($B33&gt;20,IF('EIOPA RFR Q1 2017'!AR38*(0.01+VLOOKUP($B$27,Int_Rate_Param,2,0))&lt;0.01+'EIOPA RFR Q1 2017'!AR38,0.01+'EIOPA RFR Q1 2017'!AR38,'EIOPA RFR Q1 2017'!AR38*(0.01+VLOOKUP($B$27,Int_Rate_Param,2,0))),IF('EIOPA RFR Q1 2017'!AR38*(0.01+VLOOKUP($B33,Int_Rate_Param,2,0))&lt;0.01+'EIOPA RFR Q1 2017'!AR38,0.01+'EIOPA RFR Q1 2017'!AR38,'EIOPA RFR Q1 2017'!AR38*(0.01+VLOOKUP($B33,Int_Rate_Param,2,0))))</f>
        <v>0.07505</v>
      </c>
      <c r="AS33" s="82" t="n">
        <f aca="false">IF($B33&gt;20,IF('EIOPA RFR Q1 2017'!AS38*(0.01+VLOOKUP($B$27,Int_Rate_Param,2,0))&lt;0.01+'EIOPA RFR Q1 2017'!AS38,0.01+'EIOPA RFR Q1 2017'!AS38,'EIOPA RFR Q1 2017'!AS38*(0.01+VLOOKUP($B$27,Int_Rate_Param,2,0))),IF('EIOPA RFR Q1 2017'!AS38*(0.01+VLOOKUP($B33,Int_Rate_Param,2,0))&lt;0.01+'EIOPA RFR Q1 2017'!AS38,0.01+'EIOPA RFR Q1 2017'!AS38,'EIOPA RFR Q1 2017'!AS38*(0.01+VLOOKUP($B33,Int_Rate_Param,2,0))))</f>
        <v>0.01712</v>
      </c>
      <c r="AT33" s="82" t="n">
        <f aca="false">IF($B33&gt;20,IF('EIOPA RFR Q1 2017'!AT38*(0.01+VLOOKUP($B$27,Int_Rate_Param,2,0))&lt;0.01+'EIOPA RFR Q1 2017'!AT38,0.01+'EIOPA RFR Q1 2017'!AT38,'EIOPA RFR Q1 2017'!AT38*(0.01+VLOOKUP($B$27,Int_Rate_Param,2,0))),IF('EIOPA RFR Q1 2017'!AT38*(0.01+VLOOKUP($B33,Int_Rate_Param,2,0))&lt;0.01+'EIOPA RFR Q1 2017'!AT38,0.01+'EIOPA RFR Q1 2017'!AT38,'EIOPA RFR Q1 2017'!AT38*(0.01+VLOOKUP($B33,Int_Rate_Param,2,0))))</f>
        <v>0.05362</v>
      </c>
      <c r="AU33" s="82" t="n">
        <f aca="false">IF($B33&gt;20,IF('EIOPA RFR Q1 2017'!AU38*(0.01+VLOOKUP($B$27,Int_Rate_Param,2,0))&lt;0.01+'EIOPA RFR Q1 2017'!AU38,0.01+'EIOPA RFR Q1 2017'!AU38,'EIOPA RFR Q1 2017'!AU38*(0.01+VLOOKUP($B$27,Int_Rate_Param,2,0))),IF('EIOPA RFR Q1 2017'!AU38*(0.01+VLOOKUP($B33,Int_Rate_Param,2,0))&lt;0.01+'EIOPA RFR Q1 2017'!AU38,0.01+'EIOPA RFR Q1 2017'!AU38,'EIOPA RFR Q1 2017'!AU38*(0.01+VLOOKUP($B33,Int_Rate_Param,2,0))))</f>
        <v>0.08772</v>
      </c>
      <c r="AV33" s="82" t="n">
        <f aca="false">IF($B33&gt;20,IF('EIOPA RFR Q1 2017'!AV38*(0.01+VLOOKUP($B$27,Int_Rate_Param,2,0))&lt;0.01+'EIOPA RFR Q1 2017'!AV38,0.01+'EIOPA RFR Q1 2017'!AV38,'EIOPA RFR Q1 2017'!AV38*(0.01+VLOOKUP($B$27,Int_Rate_Param,2,0))),IF('EIOPA RFR Q1 2017'!AV38*(0.01+VLOOKUP($B33,Int_Rate_Param,2,0))&lt;0.01+'EIOPA RFR Q1 2017'!AV38,0.01+'EIOPA RFR Q1 2017'!AV38,'EIOPA RFR Q1 2017'!AV38*(0.01+VLOOKUP($B33,Int_Rate_Param,2,0))))</f>
        <v>0.05104</v>
      </c>
      <c r="AW33" s="82" t="n">
        <f aca="false">IF($B33&gt;20,IF('EIOPA RFR Q1 2017'!AW38*(0.01+VLOOKUP($B$27,Int_Rate_Param,2,0))&lt;0.01+'EIOPA RFR Q1 2017'!AW38,0.01+'EIOPA RFR Q1 2017'!AW38,'EIOPA RFR Q1 2017'!AW38*(0.01+VLOOKUP($B$27,Int_Rate_Param,2,0))),IF('EIOPA RFR Q1 2017'!AW38*(0.01+VLOOKUP($B33,Int_Rate_Param,2,0))&lt;0.01+'EIOPA RFR Q1 2017'!AW38,0.01+'EIOPA RFR Q1 2017'!AW38,'EIOPA RFR Q1 2017'!AW38*(0.01+VLOOKUP($B33,Int_Rate_Param,2,0))))</f>
        <v>0.03862</v>
      </c>
      <c r="AX33" s="82" t="n">
        <f aca="false">IF($B33&gt;20,IF('EIOPA RFR Q1 2017'!AX38*(0.01+VLOOKUP($B$27,Int_Rate_Param,2,0))&lt;0.01+'EIOPA RFR Q1 2017'!AX38,0.01+'EIOPA RFR Q1 2017'!AX38,'EIOPA RFR Q1 2017'!AX38*(0.01+VLOOKUP($B$27,Int_Rate_Param,2,0))),IF('EIOPA RFR Q1 2017'!AX38*(0.01+VLOOKUP($B33,Int_Rate_Param,2,0))&lt;0.01+'EIOPA RFR Q1 2017'!AX38,0.01+'EIOPA RFR Q1 2017'!AX38,'EIOPA RFR Q1 2017'!AX38*(0.01+VLOOKUP($B33,Int_Rate_Param,2,0))))</f>
        <v>0.08819</v>
      </c>
      <c r="AY33" s="82" t="n">
        <f aca="false">IF($B33&gt;20,IF('EIOPA RFR Q1 2017'!AY38*(0.01+VLOOKUP($B$27,Int_Rate_Param,2,0))&lt;0.01+'EIOPA RFR Q1 2017'!AY38,0.01+'EIOPA RFR Q1 2017'!AY38,'EIOPA RFR Q1 2017'!AY38*(0.01+VLOOKUP($B$27,Int_Rate_Param,2,0))),IF('EIOPA RFR Q1 2017'!AY38*(0.01+VLOOKUP($B33,Int_Rate_Param,2,0))&lt;0.01+'EIOPA RFR Q1 2017'!AY38,0.01+'EIOPA RFR Q1 2017'!AY38,'EIOPA RFR Q1 2017'!AY38*(0.01+VLOOKUP($B33,Int_Rate_Param,2,0))))</f>
        <v>0.03082</v>
      </c>
      <c r="AZ33" s="82" t="n">
        <f aca="false">IF($B33&gt;20,IF('EIOPA RFR Q1 2017'!AZ38*(0.01+VLOOKUP($B$27,Int_Rate_Param,2,0))&lt;0.01+'EIOPA RFR Q1 2017'!AZ38,0.01+'EIOPA RFR Q1 2017'!AZ38,'EIOPA RFR Q1 2017'!AZ38*(0.01+VLOOKUP($B$27,Int_Rate_Param,2,0))),IF('EIOPA RFR Q1 2017'!AZ38*(0.01+VLOOKUP($B33,Int_Rate_Param,2,0))&lt;0.01+'EIOPA RFR Q1 2017'!AZ38,0.01+'EIOPA RFR Q1 2017'!AZ38,'EIOPA RFR Q1 2017'!AZ38*(0.01+VLOOKUP($B33,Int_Rate_Param,2,0))))</f>
        <v>0.03327</v>
      </c>
      <c r="BA33" s="82" t="n">
        <f aca="false">IF($B33&gt;20,IF('EIOPA RFR Q1 2017'!BA38*(0.01+VLOOKUP($B$27,Int_Rate_Param,2,0))&lt;0.01+'EIOPA RFR Q1 2017'!BA38,0.01+'EIOPA RFR Q1 2017'!BA38,'EIOPA RFR Q1 2017'!BA38*(0.01+VLOOKUP($B$27,Int_Rate_Param,2,0))),IF('EIOPA RFR Q1 2017'!BA38*(0.01+VLOOKUP($B33,Int_Rate_Param,2,0))&lt;0.01+'EIOPA RFR Q1 2017'!BA38,0.01+'EIOPA RFR Q1 2017'!BA38,'EIOPA RFR Q1 2017'!BA38*(0.01+VLOOKUP($B33,Int_Rate_Param,2,0))))</f>
        <v>0.04196</v>
      </c>
      <c r="BB33" s="82" t="n">
        <f aca="false">IF($B33&gt;20,IF('EIOPA RFR Q1 2017'!BB38*(0.01+VLOOKUP($B$27,Int_Rate_Param,2,0))&lt;0.01+'EIOPA RFR Q1 2017'!BB38,0.01+'EIOPA RFR Q1 2017'!BB38,'EIOPA RFR Q1 2017'!BB38*(0.01+VLOOKUP($B$27,Int_Rate_Param,2,0))),IF('EIOPA RFR Q1 2017'!BB38*(0.01+VLOOKUP($B33,Int_Rate_Param,2,0))&lt;0.01+'EIOPA RFR Q1 2017'!BB38,0.01+'EIOPA RFR Q1 2017'!BB38,'EIOPA RFR Q1 2017'!BB38*(0.01+VLOOKUP($B33,Int_Rate_Param,2,0))))</f>
        <v>0.09403</v>
      </c>
      <c r="BC33" s="82" t="n">
        <f aca="false">IF($B33&gt;20,IF('EIOPA RFR Q1 2017'!BC38*(0.01+VLOOKUP($B$27,Int_Rate_Param,2,0))&lt;0.01+'EIOPA RFR Q1 2017'!BC38,0.01+'EIOPA RFR Q1 2017'!BC38,'EIOPA RFR Q1 2017'!BC38*(0.01+VLOOKUP($B$27,Int_Rate_Param,2,0))),IF('EIOPA RFR Q1 2017'!BC38*(0.01+VLOOKUP($B33,Int_Rate_Param,2,0))&lt;0.01+'EIOPA RFR Q1 2017'!BC38,0.01+'EIOPA RFR Q1 2017'!BC38,'EIOPA RFR Q1 2017'!BC38*(0.01+VLOOKUP($B33,Int_Rate_Param,2,0))))</f>
        <v>0.0354</v>
      </c>
    </row>
    <row r="34" customFormat="false" ht="15" hidden="false" customHeight="false" outlineLevel="0" collapsed="false">
      <c r="A34" s="0" t="n">
        <f aca="false">A33+1</f>
        <v>29</v>
      </c>
      <c r="B34" s="81" t="n">
        <v>27</v>
      </c>
      <c r="C34" s="82" t="n">
        <f aca="false">IF($B34&gt;20,IF('EIOPA RFR Q1 2017'!C39*(0.01+VLOOKUP($B$27,Int_Rate_Param,2,0))&lt;0.01+'EIOPA RFR Q1 2017'!C39,0.01+'EIOPA RFR Q1 2017'!C39,'EIOPA RFR Q1 2017'!C39*(0.01+VLOOKUP($B$27,Int_Rate_Param,2,0))),IF('EIOPA RFR Q1 2017'!C39*(0.01+VLOOKUP($B34,Int_Rate_Param,2,0))&lt;0.01+'EIOPA RFR Q1 2017'!C39,0.01+'EIOPA RFR Q1 2017'!C39,'EIOPA RFR Q1 2017'!C39*(0.01+VLOOKUP($B34,Int_Rate_Param,2,0))))</f>
        <v>0.02681</v>
      </c>
      <c r="D34" s="82" t="n">
        <f aca="false">IF($B34&gt;20,IF('EIOPA RFR Q1 2017'!D39*(0.01+VLOOKUP($B$27,Int_Rate_Param,2,0))&lt;0.01+'EIOPA RFR Q1 2017'!D39,0.01+'EIOPA RFR Q1 2017'!D39,'EIOPA RFR Q1 2017'!D39*(0.01+VLOOKUP($B$27,Int_Rate_Param,2,0))),IF('EIOPA RFR Q1 2017'!D39*(0.01+VLOOKUP($B34,Int_Rate_Param,2,0))&lt;0.01+'EIOPA RFR Q1 2017'!D39,0.01+'EIOPA RFR Q1 2017'!D39,'EIOPA RFR Q1 2017'!D39*(0.01+VLOOKUP($B34,Int_Rate_Param,2,0))))</f>
        <v>0.02681</v>
      </c>
      <c r="E34" s="82" t="n">
        <f aca="false">IF($B34&gt;20,IF('EIOPA RFR Q1 2017'!E39*(0.01+VLOOKUP($B$27,Int_Rate_Param,2,0))&lt;0.01+'EIOPA RFR Q1 2017'!E39,0.01+'EIOPA RFR Q1 2017'!E39,'EIOPA RFR Q1 2017'!E39*(0.01+VLOOKUP($B$27,Int_Rate_Param,2,0))),IF('EIOPA RFR Q1 2017'!E39*(0.01+VLOOKUP($B34,Int_Rate_Param,2,0))&lt;0.01+'EIOPA RFR Q1 2017'!E39,0.01+'EIOPA RFR Q1 2017'!E39,'EIOPA RFR Q1 2017'!E39*(0.01+VLOOKUP($B34,Int_Rate_Param,2,0))))</f>
        <v>0.02681</v>
      </c>
      <c r="F34" s="82" t="n">
        <f aca="false">IF($B34&gt;20,IF('EIOPA RFR Q1 2017'!F39*(0.01+VLOOKUP($B$27,Int_Rate_Param,2,0))&lt;0.01+'EIOPA RFR Q1 2017'!F39,0.01+'EIOPA RFR Q1 2017'!F39,'EIOPA RFR Q1 2017'!F39*(0.01+VLOOKUP($B$27,Int_Rate_Param,2,0))),IF('EIOPA RFR Q1 2017'!F39*(0.01+VLOOKUP($B34,Int_Rate_Param,2,0))&lt;0.01+'EIOPA RFR Q1 2017'!F39,0.01+'EIOPA RFR Q1 2017'!F39,'EIOPA RFR Q1 2017'!F39*(0.01+VLOOKUP($B34,Int_Rate_Param,2,0))))</f>
        <v>0.02637</v>
      </c>
      <c r="G34" s="82" t="n">
        <f aca="false">IF($B34&gt;20,IF('EIOPA RFR Q1 2017'!G39*(0.01+VLOOKUP($B$27,Int_Rate_Param,2,0))&lt;0.01+'EIOPA RFR Q1 2017'!G39,0.01+'EIOPA RFR Q1 2017'!G39,'EIOPA RFR Q1 2017'!G39*(0.01+VLOOKUP($B$27,Int_Rate_Param,2,0))),IF('EIOPA RFR Q1 2017'!G39*(0.01+VLOOKUP($B34,Int_Rate_Param,2,0))&lt;0.01+'EIOPA RFR Q1 2017'!G39,0.01+'EIOPA RFR Q1 2017'!G39,'EIOPA RFR Q1 2017'!G39*(0.01+VLOOKUP($B34,Int_Rate_Param,2,0))))</f>
        <v>0.04529</v>
      </c>
      <c r="H34" s="82" t="n">
        <f aca="false">IF($B34&gt;20,IF('EIOPA RFR Q1 2017'!H39*(0.01+VLOOKUP($B$27,Int_Rate_Param,2,0))&lt;0.01+'EIOPA RFR Q1 2017'!H39,0.01+'EIOPA RFR Q1 2017'!H39,'EIOPA RFR Q1 2017'!H39*(0.01+VLOOKUP($B$27,Int_Rate_Param,2,0))),IF('EIOPA RFR Q1 2017'!H39*(0.01+VLOOKUP($B34,Int_Rate_Param,2,0))&lt;0.01+'EIOPA RFR Q1 2017'!H39,0.01+'EIOPA RFR Q1 2017'!H39,'EIOPA RFR Q1 2017'!H39*(0.01+VLOOKUP($B34,Int_Rate_Param,2,0))))</f>
        <v>0.02681</v>
      </c>
      <c r="I34" s="82" t="n">
        <f aca="false">IF($B34&gt;20,IF('EIOPA RFR Q1 2017'!I39*(0.01+VLOOKUP($B$27,Int_Rate_Param,2,0))&lt;0.01+'EIOPA RFR Q1 2017'!I39,0.01+'EIOPA RFR Q1 2017'!I39,'EIOPA RFR Q1 2017'!I39*(0.01+VLOOKUP($B$27,Int_Rate_Param,2,0))),IF('EIOPA RFR Q1 2017'!I39*(0.01+VLOOKUP($B34,Int_Rate_Param,2,0))&lt;0.01+'EIOPA RFR Q1 2017'!I39,0.01+'EIOPA RFR Q1 2017'!I39,'EIOPA RFR Q1 2017'!I39*(0.01+VLOOKUP($B34,Int_Rate_Param,2,0))))</f>
        <v>0.03136</v>
      </c>
      <c r="J34" s="82" t="n">
        <f aca="false">IF($B34&gt;20,IF('EIOPA RFR Q1 2017'!J39*(0.01+VLOOKUP($B$27,Int_Rate_Param,2,0))&lt;0.01+'EIOPA RFR Q1 2017'!J39,0.01+'EIOPA RFR Q1 2017'!J39,'EIOPA RFR Q1 2017'!J39*(0.01+VLOOKUP($B$27,Int_Rate_Param,2,0))),IF('EIOPA RFR Q1 2017'!J39*(0.01+VLOOKUP($B34,Int_Rate_Param,2,0))&lt;0.01+'EIOPA RFR Q1 2017'!J39,0.01+'EIOPA RFR Q1 2017'!J39,'EIOPA RFR Q1 2017'!J39*(0.01+VLOOKUP($B34,Int_Rate_Param,2,0))))</f>
        <v>0.02673</v>
      </c>
      <c r="K34" s="82" t="n">
        <f aca="false">IF($B34&gt;20,IF('EIOPA RFR Q1 2017'!K39*(0.01+VLOOKUP($B$27,Int_Rate_Param,2,0))&lt;0.01+'EIOPA RFR Q1 2017'!K39,0.01+'EIOPA RFR Q1 2017'!K39,'EIOPA RFR Q1 2017'!K39*(0.01+VLOOKUP($B$27,Int_Rate_Param,2,0))),IF('EIOPA RFR Q1 2017'!K39*(0.01+VLOOKUP($B34,Int_Rate_Param,2,0))&lt;0.01+'EIOPA RFR Q1 2017'!K39,0.01+'EIOPA RFR Q1 2017'!K39,'EIOPA RFR Q1 2017'!K39*(0.01+VLOOKUP($B34,Int_Rate_Param,2,0))))</f>
        <v>0.02681</v>
      </c>
      <c r="L34" s="82" t="n">
        <f aca="false">IF($B34&gt;20,IF('EIOPA RFR Q1 2017'!L39*(0.01+VLOOKUP($B$27,Int_Rate_Param,2,0))&lt;0.01+'EIOPA RFR Q1 2017'!L39,0.01+'EIOPA RFR Q1 2017'!L39,'EIOPA RFR Q1 2017'!L39*(0.01+VLOOKUP($B$27,Int_Rate_Param,2,0))),IF('EIOPA RFR Q1 2017'!L39*(0.01+VLOOKUP($B34,Int_Rate_Param,2,0))&lt;0.01+'EIOPA RFR Q1 2017'!L39,0.01+'EIOPA RFR Q1 2017'!L39,'EIOPA RFR Q1 2017'!L39*(0.01+VLOOKUP($B34,Int_Rate_Param,2,0))))</f>
        <v>0.02681</v>
      </c>
      <c r="M34" s="82" t="n">
        <f aca="false">IF($B34&gt;20,IF('EIOPA RFR Q1 2017'!M39*(0.01+VLOOKUP($B$27,Int_Rate_Param,2,0))&lt;0.01+'EIOPA RFR Q1 2017'!M39,0.01+'EIOPA RFR Q1 2017'!M39,'EIOPA RFR Q1 2017'!M39*(0.01+VLOOKUP($B$27,Int_Rate_Param,2,0))),IF('EIOPA RFR Q1 2017'!M39*(0.01+VLOOKUP($B34,Int_Rate_Param,2,0))&lt;0.01+'EIOPA RFR Q1 2017'!M39,0.01+'EIOPA RFR Q1 2017'!M39,'EIOPA RFR Q1 2017'!M39*(0.01+VLOOKUP($B34,Int_Rate_Param,2,0))))</f>
        <v>0.02681</v>
      </c>
      <c r="N34" s="82" t="n">
        <f aca="false">IF($B34&gt;20,IF('EIOPA RFR Q1 2017'!N39*(0.01+VLOOKUP($B$27,Int_Rate_Param,2,0))&lt;0.01+'EIOPA RFR Q1 2017'!N39,0.01+'EIOPA RFR Q1 2017'!N39,'EIOPA RFR Q1 2017'!N39*(0.01+VLOOKUP($B$27,Int_Rate_Param,2,0))),IF('EIOPA RFR Q1 2017'!N39*(0.01+VLOOKUP($B34,Int_Rate_Param,2,0))&lt;0.01+'EIOPA RFR Q1 2017'!N39,0.01+'EIOPA RFR Q1 2017'!N39,'EIOPA RFR Q1 2017'!N39*(0.01+VLOOKUP($B34,Int_Rate_Param,2,0))))</f>
        <v>0.02681</v>
      </c>
      <c r="O34" s="82" t="n">
        <f aca="false">IF($B34&gt;20,IF('EIOPA RFR Q1 2017'!O39*(0.01+VLOOKUP($B$27,Int_Rate_Param,2,0))&lt;0.01+'EIOPA RFR Q1 2017'!O39,0.01+'EIOPA RFR Q1 2017'!O39,'EIOPA RFR Q1 2017'!O39*(0.01+VLOOKUP($B$27,Int_Rate_Param,2,0))),IF('EIOPA RFR Q1 2017'!O39*(0.01+VLOOKUP($B34,Int_Rate_Param,2,0))&lt;0.01+'EIOPA RFR Q1 2017'!O39,0.01+'EIOPA RFR Q1 2017'!O39,'EIOPA RFR Q1 2017'!O39*(0.01+VLOOKUP($B34,Int_Rate_Param,2,0))))</f>
        <v>0.02681</v>
      </c>
      <c r="P34" s="82" t="n">
        <f aca="false">IF($B34&gt;20,IF('EIOPA RFR Q1 2017'!P39*(0.01+VLOOKUP($B$27,Int_Rate_Param,2,0))&lt;0.01+'EIOPA RFR Q1 2017'!P39,0.01+'EIOPA RFR Q1 2017'!P39,'EIOPA RFR Q1 2017'!P39*(0.01+VLOOKUP($B$27,Int_Rate_Param,2,0))),IF('EIOPA RFR Q1 2017'!P39*(0.01+VLOOKUP($B34,Int_Rate_Param,2,0))&lt;0.01+'EIOPA RFR Q1 2017'!P39,0.01+'EIOPA RFR Q1 2017'!P39,'EIOPA RFR Q1 2017'!P39*(0.01+VLOOKUP($B34,Int_Rate_Param,2,0))))</f>
        <v>0.05319</v>
      </c>
      <c r="Q34" s="82" t="n">
        <f aca="false">IF($B34&gt;20,IF('EIOPA RFR Q1 2017'!Q39*(0.01+VLOOKUP($B$27,Int_Rate_Param,2,0))&lt;0.01+'EIOPA RFR Q1 2017'!Q39,0.01+'EIOPA RFR Q1 2017'!Q39,'EIOPA RFR Q1 2017'!Q39*(0.01+VLOOKUP($B$27,Int_Rate_Param,2,0))),IF('EIOPA RFR Q1 2017'!Q39*(0.01+VLOOKUP($B34,Int_Rate_Param,2,0))&lt;0.01+'EIOPA RFR Q1 2017'!Q39,0.01+'EIOPA RFR Q1 2017'!Q39,'EIOPA RFR Q1 2017'!Q39*(0.01+VLOOKUP($B34,Int_Rate_Param,2,0))))</f>
        <v>0.05571</v>
      </c>
      <c r="R34" s="82" t="n">
        <f aca="false">IF($B34&gt;20,IF('EIOPA RFR Q1 2017'!R39*(0.01+VLOOKUP($B$27,Int_Rate_Param,2,0))&lt;0.01+'EIOPA RFR Q1 2017'!R39,0.01+'EIOPA RFR Q1 2017'!R39,'EIOPA RFR Q1 2017'!R39*(0.01+VLOOKUP($B$27,Int_Rate_Param,2,0))),IF('EIOPA RFR Q1 2017'!R39*(0.01+VLOOKUP($B34,Int_Rate_Param,2,0))&lt;0.01+'EIOPA RFR Q1 2017'!R39,0.01+'EIOPA RFR Q1 2017'!R39,'EIOPA RFR Q1 2017'!R39*(0.01+VLOOKUP($B34,Int_Rate_Param,2,0))))</f>
        <v>0.02681</v>
      </c>
      <c r="S34" s="82" t="n">
        <f aca="false">IF($B34&gt;20,IF('EIOPA RFR Q1 2017'!S39*(0.01+VLOOKUP($B$27,Int_Rate_Param,2,0))&lt;0.01+'EIOPA RFR Q1 2017'!S39,0.01+'EIOPA RFR Q1 2017'!S39,'EIOPA RFR Q1 2017'!S39*(0.01+VLOOKUP($B$27,Int_Rate_Param,2,0))),IF('EIOPA RFR Q1 2017'!S39*(0.01+VLOOKUP($B34,Int_Rate_Param,2,0))&lt;0.01+'EIOPA RFR Q1 2017'!S39,0.01+'EIOPA RFR Q1 2017'!S39,'EIOPA RFR Q1 2017'!S39*(0.01+VLOOKUP($B34,Int_Rate_Param,2,0))))</f>
        <v>0.02681</v>
      </c>
      <c r="T34" s="82" t="n">
        <f aca="false">IF($B34&gt;20,IF('EIOPA RFR Q1 2017'!T39*(0.01+VLOOKUP($B$27,Int_Rate_Param,2,0))&lt;0.01+'EIOPA RFR Q1 2017'!T39,0.01+'EIOPA RFR Q1 2017'!T39,'EIOPA RFR Q1 2017'!T39*(0.01+VLOOKUP($B$27,Int_Rate_Param,2,0))),IF('EIOPA RFR Q1 2017'!T39*(0.01+VLOOKUP($B34,Int_Rate_Param,2,0))&lt;0.01+'EIOPA RFR Q1 2017'!T39,0.01+'EIOPA RFR Q1 2017'!T39,'EIOPA RFR Q1 2017'!T39*(0.01+VLOOKUP($B34,Int_Rate_Param,2,0))))</f>
        <v>0.02681</v>
      </c>
      <c r="U34" s="82" t="n">
        <f aca="false">IF($B34&gt;20,IF('EIOPA RFR Q1 2017'!U39*(0.01+VLOOKUP($B$27,Int_Rate_Param,2,0))&lt;0.01+'EIOPA RFR Q1 2017'!U39,0.01+'EIOPA RFR Q1 2017'!U39,'EIOPA RFR Q1 2017'!U39*(0.01+VLOOKUP($B$27,Int_Rate_Param,2,0))),IF('EIOPA RFR Q1 2017'!U39*(0.01+VLOOKUP($B34,Int_Rate_Param,2,0))&lt;0.01+'EIOPA RFR Q1 2017'!U39,0.01+'EIOPA RFR Q1 2017'!U39,'EIOPA RFR Q1 2017'!U39*(0.01+VLOOKUP($B34,Int_Rate_Param,2,0))))</f>
        <v>0.0156</v>
      </c>
      <c r="V34" s="82" t="n">
        <f aca="false">IF($B34&gt;20,IF('EIOPA RFR Q1 2017'!V39*(0.01+VLOOKUP($B$27,Int_Rate_Param,2,0))&lt;0.01+'EIOPA RFR Q1 2017'!V39,0.01+'EIOPA RFR Q1 2017'!V39,'EIOPA RFR Q1 2017'!V39*(0.01+VLOOKUP($B$27,Int_Rate_Param,2,0))),IF('EIOPA RFR Q1 2017'!V39*(0.01+VLOOKUP($B34,Int_Rate_Param,2,0))&lt;0.01+'EIOPA RFR Q1 2017'!V39,0.01+'EIOPA RFR Q1 2017'!V39,'EIOPA RFR Q1 2017'!V39*(0.01+VLOOKUP($B34,Int_Rate_Param,2,0))))</f>
        <v>0.02681</v>
      </c>
      <c r="W34" s="82" t="n">
        <f aca="false">IF($B34&gt;20,IF('EIOPA RFR Q1 2017'!W39*(0.01+VLOOKUP($B$27,Int_Rate_Param,2,0))&lt;0.01+'EIOPA RFR Q1 2017'!W39,0.01+'EIOPA RFR Q1 2017'!W39,'EIOPA RFR Q1 2017'!W39*(0.01+VLOOKUP($B$27,Int_Rate_Param,2,0))),IF('EIOPA RFR Q1 2017'!W39*(0.01+VLOOKUP($B34,Int_Rate_Param,2,0))&lt;0.01+'EIOPA RFR Q1 2017'!W39,0.01+'EIOPA RFR Q1 2017'!W39,'EIOPA RFR Q1 2017'!W39*(0.01+VLOOKUP($B34,Int_Rate_Param,2,0))))</f>
        <v>0.02681</v>
      </c>
      <c r="X34" s="82" t="n">
        <f aca="false">IF($B34&gt;20,IF('EIOPA RFR Q1 2017'!X39*(0.01+VLOOKUP($B$27,Int_Rate_Param,2,0))&lt;0.01+'EIOPA RFR Q1 2017'!X39,0.01+'EIOPA RFR Q1 2017'!X39,'EIOPA RFR Q1 2017'!X39*(0.01+VLOOKUP($B$27,Int_Rate_Param,2,0))),IF('EIOPA RFR Q1 2017'!X39*(0.01+VLOOKUP($B34,Int_Rate_Param,2,0))&lt;0.01+'EIOPA RFR Q1 2017'!X39,0.01+'EIOPA RFR Q1 2017'!X39,'EIOPA RFR Q1 2017'!X39*(0.01+VLOOKUP($B34,Int_Rate_Param,2,0))))</f>
        <v>0.02681</v>
      </c>
      <c r="Y34" s="82" t="n">
        <f aca="false">IF($B34&gt;20,IF('EIOPA RFR Q1 2017'!Y39*(0.01+VLOOKUP($B$27,Int_Rate_Param,2,0))&lt;0.01+'EIOPA RFR Q1 2017'!Y39,0.01+'EIOPA RFR Q1 2017'!Y39,'EIOPA RFR Q1 2017'!Y39*(0.01+VLOOKUP($B$27,Int_Rate_Param,2,0))),IF('EIOPA RFR Q1 2017'!Y39*(0.01+VLOOKUP($B34,Int_Rate_Param,2,0))&lt;0.01+'EIOPA RFR Q1 2017'!Y39,0.01+'EIOPA RFR Q1 2017'!Y39,'EIOPA RFR Q1 2017'!Y39*(0.01+VLOOKUP($B34,Int_Rate_Param,2,0))))</f>
        <v>0.02681</v>
      </c>
      <c r="Z34" s="82" t="n">
        <f aca="false">IF($B34&gt;20,IF('EIOPA RFR Q1 2017'!Z39*(0.01+VLOOKUP($B$27,Int_Rate_Param,2,0))&lt;0.01+'EIOPA RFR Q1 2017'!Z39,0.01+'EIOPA RFR Q1 2017'!Z39,'EIOPA RFR Q1 2017'!Z39*(0.01+VLOOKUP($B$27,Int_Rate_Param,2,0))),IF('EIOPA RFR Q1 2017'!Z39*(0.01+VLOOKUP($B34,Int_Rate_Param,2,0))&lt;0.01+'EIOPA RFR Q1 2017'!Z39,0.01+'EIOPA RFR Q1 2017'!Z39,'EIOPA RFR Q1 2017'!Z39*(0.01+VLOOKUP($B34,Int_Rate_Param,2,0))))</f>
        <v>0.03835</v>
      </c>
      <c r="AA34" s="82" t="n">
        <f aca="false">IF($B34&gt;20,IF('EIOPA RFR Q1 2017'!AA39*(0.01+VLOOKUP($B$27,Int_Rate_Param,2,0))&lt;0.01+'EIOPA RFR Q1 2017'!AA39,0.01+'EIOPA RFR Q1 2017'!AA39,'EIOPA RFR Q1 2017'!AA39*(0.01+VLOOKUP($B$27,Int_Rate_Param,2,0))),IF('EIOPA RFR Q1 2017'!AA39*(0.01+VLOOKUP($B34,Int_Rate_Param,2,0))&lt;0.01+'EIOPA RFR Q1 2017'!AA39,0.01+'EIOPA RFR Q1 2017'!AA39,'EIOPA RFR Q1 2017'!AA39*(0.01+VLOOKUP($B34,Int_Rate_Param,2,0))))</f>
        <v>0.0499</v>
      </c>
      <c r="AB34" s="82" t="n">
        <f aca="false">IF($B34&gt;20,IF('EIOPA RFR Q1 2017'!AB39*(0.01+VLOOKUP($B$27,Int_Rate_Param,2,0))&lt;0.01+'EIOPA RFR Q1 2017'!AB39,0.01+'EIOPA RFR Q1 2017'!AB39,'EIOPA RFR Q1 2017'!AB39*(0.01+VLOOKUP($B$27,Int_Rate_Param,2,0))),IF('EIOPA RFR Q1 2017'!AB39*(0.01+VLOOKUP($B34,Int_Rate_Param,2,0))&lt;0.01+'EIOPA RFR Q1 2017'!AB39,0.01+'EIOPA RFR Q1 2017'!AB39,'EIOPA RFR Q1 2017'!AB39*(0.01+VLOOKUP($B34,Int_Rate_Param,2,0))))</f>
        <v>0.02681</v>
      </c>
      <c r="AC34" s="82" t="n">
        <f aca="false">IF($B34&gt;20,IF('EIOPA RFR Q1 2017'!AC39*(0.01+VLOOKUP($B$27,Int_Rate_Param,2,0))&lt;0.01+'EIOPA RFR Q1 2017'!AC39,0.01+'EIOPA RFR Q1 2017'!AC39,'EIOPA RFR Q1 2017'!AC39*(0.01+VLOOKUP($B$27,Int_Rate_Param,2,0))),IF('EIOPA RFR Q1 2017'!AC39*(0.01+VLOOKUP($B34,Int_Rate_Param,2,0))&lt;0.01+'EIOPA RFR Q1 2017'!AC39,0.01+'EIOPA RFR Q1 2017'!AC39,'EIOPA RFR Q1 2017'!AC39*(0.01+VLOOKUP($B34,Int_Rate_Param,2,0))))</f>
        <v>0.05395</v>
      </c>
      <c r="AD34" s="82" t="n">
        <f aca="false">IF($B34&gt;20,IF('EIOPA RFR Q1 2017'!AD39*(0.01+VLOOKUP($B$27,Int_Rate_Param,2,0))&lt;0.01+'EIOPA RFR Q1 2017'!AD39,0.01+'EIOPA RFR Q1 2017'!AD39,'EIOPA RFR Q1 2017'!AD39*(0.01+VLOOKUP($B$27,Int_Rate_Param,2,0))),IF('EIOPA RFR Q1 2017'!AD39*(0.01+VLOOKUP($B34,Int_Rate_Param,2,0))&lt;0.01+'EIOPA RFR Q1 2017'!AD39,0.01+'EIOPA RFR Q1 2017'!AD39,'EIOPA RFR Q1 2017'!AD39*(0.01+VLOOKUP($B34,Int_Rate_Param,2,0))))</f>
        <v>0.0726</v>
      </c>
      <c r="AE34" s="82" t="n">
        <f aca="false">IF($B34&gt;20,IF('EIOPA RFR Q1 2017'!AE39*(0.01+VLOOKUP($B$27,Int_Rate_Param,2,0))&lt;0.01+'EIOPA RFR Q1 2017'!AE39,0.01+'EIOPA RFR Q1 2017'!AE39,'EIOPA RFR Q1 2017'!AE39*(0.01+VLOOKUP($B$27,Int_Rate_Param,2,0))),IF('EIOPA RFR Q1 2017'!AE39*(0.01+VLOOKUP($B34,Int_Rate_Param,2,0))&lt;0.01+'EIOPA RFR Q1 2017'!AE39,0.01+'EIOPA RFR Q1 2017'!AE39,'EIOPA RFR Q1 2017'!AE39*(0.01+VLOOKUP($B34,Int_Rate_Param,2,0))))</f>
        <v>0.02681</v>
      </c>
      <c r="AF34" s="82" t="n">
        <f aca="false">IF($B34&gt;20,IF('EIOPA RFR Q1 2017'!AF39*(0.01+VLOOKUP($B$27,Int_Rate_Param,2,0))&lt;0.01+'EIOPA RFR Q1 2017'!AF39,0.01+'EIOPA RFR Q1 2017'!AF39,'EIOPA RFR Q1 2017'!AF39*(0.01+VLOOKUP($B$27,Int_Rate_Param,2,0))),IF('EIOPA RFR Q1 2017'!AF39*(0.01+VLOOKUP($B34,Int_Rate_Param,2,0))&lt;0.01+'EIOPA RFR Q1 2017'!AF39,0.01+'EIOPA RFR Q1 2017'!AF39,'EIOPA RFR Q1 2017'!AF39*(0.01+VLOOKUP($B34,Int_Rate_Param,2,0))))</f>
        <v>0.02681</v>
      </c>
      <c r="AG34" s="82" t="n">
        <f aca="false">IF($B34&gt;20,IF('EIOPA RFR Q1 2017'!AG39*(0.01+VLOOKUP($B$27,Int_Rate_Param,2,0))&lt;0.01+'EIOPA RFR Q1 2017'!AG39,0.01+'EIOPA RFR Q1 2017'!AG39,'EIOPA RFR Q1 2017'!AG39*(0.01+VLOOKUP($B$27,Int_Rate_Param,2,0))),IF('EIOPA RFR Q1 2017'!AG39*(0.01+VLOOKUP($B34,Int_Rate_Param,2,0))&lt;0.01+'EIOPA RFR Q1 2017'!AG39,0.01+'EIOPA RFR Q1 2017'!AG39,'EIOPA RFR Q1 2017'!AG39*(0.01+VLOOKUP($B34,Int_Rate_Param,2,0))))</f>
        <v>0.02681</v>
      </c>
      <c r="AH34" s="82" t="n">
        <f aca="false">IF($B34&gt;20,IF('EIOPA RFR Q1 2017'!AH39*(0.01+VLOOKUP($B$27,Int_Rate_Param,2,0))&lt;0.01+'EIOPA RFR Q1 2017'!AH39,0.01+'EIOPA RFR Q1 2017'!AH39,'EIOPA RFR Q1 2017'!AH39*(0.01+VLOOKUP($B$27,Int_Rate_Param,2,0))),IF('EIOPA RFR Q1 2017'!AH39*(0.01+VLOOKUP($B34,Int_Rate_Param,2,0))&lt;0.01+'EIOPA RFR Q1 2017'!AH39,0.01+'EIOPA RFR Q1 2017'!AH39,'EIOPA RFR Q1 2017'!AH39*(0.01+VLOOKUP($B34,Int_Rate_Param,2,0))))</f>
        <v>0.03887</v>
      </c>
      <c r="AI34" s="82" t="n">
        <f aca="false">IF($B34&gt;20,IF('EIOPA RFR Q1 2017'!AI39*(0.01+VLOOKUP($B$27,Int_Rate_Param,2,0))&lt;0.01+'EIOPA RFR Q1 2017'!AI39,0.01+'EIOPA RFR Q1 2017'!AI39,'EIOPA RFR Q1 2017'!AI39*(0.01+VLOOKUP($B$27,Int_Rate_Param,2,0))),IF('EIOPA RFR Q1 2017'!AI39*(0.01+VLOOKUP($B34,Int_Rate_Param,2,0))&lt;0.01+'EIOPA RFR Q1 2017'!AI39,0.01+'EIOPA RFR Q1 2017'!AI39,'EIOPA RFR Q1 2017'!AI39*(0.01+VLOOKUP($B34,Int_Rate_Param,2,0))))</f>
        <v>0.0156</v>
      </c>
      <c r="AJ34" s="82" t="n">
        <f aca="false">IF($B34&gt;20,IF('EIOPA RFR Q1 2017'!AJ39*(0.01+VLOOKUP($B$27,Int_Rate_Param,2,0))&lt;0.01+'EIOPA RFR Q1 2017'!AJ39,0.01+'EIOPA RFR Q1 2017'!AJ39,'EIOPA RFR Q1 2017'!AJ39*(0.01+VLOOKUP($B$27,Int_Rate_Param,2,0))),IF('EIOPA RFR Q1 2017'!AJ39*(0.01+VLOOKUP($B34,Int_Rate_Param,2,0))&lt;0.01+'EIOPA RFR Q1 2017'!AJ39,0.01+'EIOPA RFR Q1 2017'!AJ39,'EIOPA RFR Q1 2017'!AJ39*(0.01+VLOOKUP($B34,Int_Rate_Param,2,0))))</f>
        <v>0.02275</v>
      </c>
      <c r="AK34" s="82" t="n">
        <f aca="false">IF($B34&gt;20,IF('EIOPA RFR Q1 2017'!AK39*(0.01+VLOOKUP($B$27,Int_Rate_Param,2,0))&lt;0.01+'EIOPA RFR Q1 2017'!AK39,0.01+'EIOPA RFR Q1 2017'!AK39,'EIOPA RFR Q1 2017'!AK39*(0.01+VLOOKUP($B$27,Int_Rate_Param,2,0))),IF('EIOPA RFR Q1 2017'!AK39*(0.01+VLOOKUP($B34,Int_Rate_Param,2,0))&lt;0.01+'EIOPA RFR Q1 2017'!AK39,0.01+'EIOPA RFR Q1 2017'!AK39,'EIOPA RFR Q1 2017'!AK39*(0.01+VLOOKUP($B34,Int_Rate_Param,2,0))))</f>
        <v>0.04328</v>
      </c>
      <c r="AL34" s="82" t="n">
        <f aca="false">IF($B34&gt;20,IF('EIOPA RFR Q1 2017'!AL39*(0.01+VLOOKUP($B$27,Int_Rate_Param,2,0))&lt;0.01+'EIOPA RFR Q1 2017'!AL39,0.01+'EIOPA RFR Q1 2017'!AL39,'EIOPA RFR Q1 2017'!AL39*(0.01+VLOOKUP($B$27,Int_Rate_Param,2,0))),IF('EIOPA RFR Q1 2017'!AL39*(0.01+VLOOKUP($B34,Int_Rate_Param,2,0))&lt;0.01+'EIOPA RFR Q1 2017'!AL39,0.01+'EIOPA RFR Q1 2017'!AL39,'EIOPA RFR Q1 2017'!AL39*(0.01+VLOOKUP($B34,Int_Rate_Param,2,0))))</f>
        <v>0.08978</v>
      </c>
      <c r="AM34" s="82" t="n">
        <f aca="false">IF($B34&gt;20,IF('EIOPA RFR Q1 2017'!AM39*(0.01+VLOOKUP($B$27,Int_Rate_Param,2,0))&lt;0.01+'EIOPA RFR Q1 2017'!AM39,0.01+'EIOPA RFR Q1 2017'!AM39,'EIOPA RFR Q1 2017'!AM39*(0.01+VLOOKUP($B$27,Int_Rate_Param,2,0))),IF('EIOPA RFR Q1 2017'!AM39*(0.01+VLOOKUP($B34,Int_Rate_Param,2,0))&lt;0.01+'EIOPA RFR Q1 2017'!AM39,0.01+'EIOPA RFR Q1 2017'!AM39,'EIOPA RFR Q1 2017'!AM39*(0.01+VLOOKUP($B34,Int_Rate_Param,2,0))))</f>
        <v>0.03214</v>
      </c>
      <c r="AN34" s="82" t="n">
        <f aca="false">IF($B34&gt;20,IF('EIOPA RFR Q1 2017'!AN39*(0.01+VLOOKUP($B$27,Int_Rate_Param,2,0))&lt;0.01+'EIOPA RFR Q1 2017'!AN39,0.01+'EIOPA RFR Q1 2017'!AN39,'EIOPA RFR Q1 2017'!AN39*(0.01+VLOOKUP($B$27,Int_Rate_Param,2,0))),IF('EIOPA RFR Q1 2017'!AN39*(0.01+VLOOKUP($B34,Int_Rate_Param,2,0))&lt;0.01+'EIOPA RFR Q1 2017'!AN39,0.01+'EIOPA RFR Q1 2017'!AN39,'EIOPA RFR Q1 2017'!AN39*(0.01+VLOOKUP($B34,Int_Rate_Param,2,0))))</f>
        <v>0.05248</v>
      </c>
      <c r="AO34" s="82" t="n">
        <f aca="false">IF($B34&gt;20,IF('EIOPA RFR Q1 2017'!AO39*(0.01+VLOOKUP($B$27,Int_Rate_Param,2,0))&lt;0.01+'EIOPA RFR Q1 2017'!AO39,0.01+'EIOPA RFR Q1 2017'!AO39,'EIOPA RFR Q1 2017'!AO39*(0.01+VLOOKUP($B$27,Int_Rate_Param,2,0))),IF('EIOPA RFR Q1 2017'!AO39*(0.01+VLOOKUP($B34,Int_Rate_Param,2,0))&lt;0.01+'EIOPA RFR Q1 2017'!AO39,0.01+'EIOPA RFR Q1 2017'!AO39,'EIOPA RFR Q1 2017'!AO39*(0.01+VLOOKUP($B34,Int_Rate_Param,2,0))))</f>
        <v>0.05424</v>
      </c>
      <c r="AP34" s="82" t="n">
        <f aca="false">IF($B34&gt;20,IF('EIOPA RFR Q1 2017'!AP39*(0.01+VLOOKUP($B$27,Int_Rate_Param,2,0))&lt;0.01+'EIOPA RFR Q1 2017'!AP39,0.01+'EIOPA RFR Q1 2017'!AP39,'EIOPA RFR Q1 2017'!AP39*(0.01+VLOOKUP($B$27,Int_Rate_Param,2,0))),IF('EIOPA RFR Q1 2017'!AP39*(0.01+VLOOKUP($B34,Int_Rate_Param,2,0))&lt;0.01+'EIOPA RFR Q1 2017'!AP39,0.01+'EIOPA RFR Q1 2017'!AP39,'EIOPA RFR Q1 2017'!AP39*(0.01+VLOOKUP($B34,Int_Rate_Param,2,0))))</f>
        <v>0.06755</v>
      </c>
      <c r="AQ34" s="82" t="n">
        <f aca="false">IF($B34&gt;20,IF('EIOPA RFR Q1 2017'!AQ39*(0.01+VLOOKUP($B$27,Int_Rate_Param,2,0))&lt;0.01+'EIOPA RFR Q1 2017'!AQ39,0.01+'EIOPA RFR Q1 2017'!AQ39,'EIOPA RFR Q1 2017'!AQ39*(0.01+VLOOKUP($B$27,Int_Rate_Param,2,0))),IF('EIOPA RFR Q1 2017'!AQ39*(0.01+VLOOKUP($B34,Int_Rate_Param,2,0))&lt;0.01+'EIOPA RFR Q1 2017'!AQ39,0.01+'EIOPA RFR Q1 2017'!AQ39,'EIOPA RFR Q1 2017'!AQ39*(0.01+VLOOKUP($B34,Int_Rate_Param,2,0))))</f>
        <v>0.03907</v>
      </c>
      <c r="AR34" s="82" t="n">
        <f aca="false">IF($B34&gt;20,IF('EIOPA RFR Q1 2017'!AR39*(0.01+VLOOKUP($B$27,Int_Rate_Param,2,0))&lt;0.01+'EIOPA RFR Q1 2017'!AR39,0.01+'EIOPA RFR Q1 2017'!AR39,'EIOPA RFR Q1 2017'!AR39*(0.01+VLOOKUP($B$27,Int_Rate_Param,2,0))),IF('EIOPA RFR Q1 2017'!AR39*(0.01+VLOOKUP($B34,Int_Rate_Param,2,0))&lt;0.01+'EIOPA RFR Q1 2017'!AR39,0.01+'EIOPA RFR Q1 2017'!AR39,'EIOPA RFR Q1 2017'!AR39*(0.01+VLOOKUP($B34,Int_Rate_Param,2,0))))</f>
        <v>0.07472</v>
      </c>
      <c r="AS34" s="82" t="n">
        <f aca="false">IF($B34&gt;20,IF('EIOPA RFR Q1 2017'!AS39*(0.01+VLOOKUP($B$27,Int_Rate_Param,2,0))&lt;0.01+'EIOPA RFR Q1 2017'!AS39,0.01+'EIOPA RFR Q1 2017'!AS39,'EIOPA RFR Q1 2017'!AS39*(0.01+VLOOKUP($B$27,Int_Rate_Param,2,0))),IF('EIOPA RFR Q1 2017'!AS39*(0.01+VLOOKUP($B34,Int_Rate_Param,2,0))&lt;0.01+'EIOPA RFR Q1 2017'!AS39,0.01+'EIOPA RFR Q1 2017'!AS39,'EIOPA RFR Q1 2017'!AS39*(0.01+VLOOKUP($B34,Int_Rate_Param,2,0))))</f>
        <v>0.01718</v>
      </c>
      <c r="AT34" s="82" t="n">
        <f aca="false">IF($B34&gt;20,IF('EIOPA RFR Q1 2017'!AT39*(0.01+VLOOKUP($B$27,Int_Rate_Param,2,0))&lt;0.01+'EIOPA RFR Q1 2017'!AT39,0.01+'EIOPA RFR Q1 2017'!AT39,'EIOPA RFR Q1 2017'!AT39*(0.01+VLOOKUP($B$27,Int_Rate_Param,2,0))),IF('EIOPA RFR Q1 2017'!AT39*(0.01+VLOOKUP($B34,Int_Rate_Param,2,0))&lt;0.01+'EIOPA RFR Q1 2017'!AT39,0.01+'EIOPA RFR Q1 2017'!AT39,'EIOPA RFR Q1 2017'!AT39*(0.01+VLOOKUP($B34,Int_Rate_Param,2,0))))</f>
        <v>0.05362</v>
      </c>
      <c r="AU34" s="82" t="n">
        <f aca="false">IF($B34&gt;20,IF('EIOPA RFR Q1 2017'!AU39*(0.01+VLOOKUP($B$27,Int_Rate_Param,2,0))&lt;0.01+'EIOPA RFR Q1 2017'!AU39,0.01+'EIOPA RFR Q1 2017'!AU39,'EIOPA RFR Q1 2017'!AU39*(0.01+VLOOKUP($B$27,Int_Rate_Param,2,0))),IF('EIOPA RFR Q1 2017'!AU39*(0.01+VLOOKUP($B34,Int_Rate_Param,2,0))&lt;0.01+'EIOPA RFR Q1 2017'!AU39,0.01+'EIOPA RFR Q1 2017'!AU39,'EIOPA RFR Q1 2017'!AU39*(0.01+VLOOKUP($B34,Int_Rate_Param,2,0))))</f>
        <v>0.08723</v>
      </c>
      <c r="AV34" s="82" t="n">
        <f aca="false">IF($B34&gt;20,IF('EIOPA RFR Q1 2017'!AV39*(0.01+VLOOKUP($B$27,Int_Rate_Param,2,0))&lt;0.01+'EIOPA RFR Q1 2017'!AV39,0.01+'EIOPA RFR Q1 2017'!AV39,'EIOPA RFR Q1 2017'!AV39*(0.01+VLOOKUP($B$27,Int_Rate_Param,2,0))),IF('EIOPA RFR Q1 2017'!AV39*(0.01+VLOOKUP($B34,Int_Rate_Param,2,0))&lt;0.01+'EIOPA RFR Q1 2017'!AV39,0.01+'EIOPA RFR Q1 2017'!AV39,'EIOPA RFR Q1 2017'!AV39*(0.01+VLOOKUP($B34,Int_Rate_Param,2,0))))</f>
        <v>0.05117</v>
      </c>
      <c r="AW34" s="82" t="n">
        <f aca="false">IF($B34&gt;20,IF('EIOPA RFR Q1 2017'!AW39*(0.01+VLOOKUP($B$27,Int_Rate_Param,2,0))&lt;0.01+'EIOPA RFR Q1 2017'!AW39,0.01+'EIOPA RFR Q1 2017'!AW39,'EIOPA RFR Q1 2017'!AW39*(0.01+VLOOKUP($B$27,Int_Rate_Param,2,0))),IF('EIOPA RFR Q1 2017'!AW39*(0.01+VLOOKUP($B34,Int_Rate_Param,2,0))&lt;0.01+'EIOPA RFR Q1 2017'!AW39,0.01+'EIOPA RFR Q1 2017'!AW39,'EIOPA RFR Q1 2017'!AW39*(0.01+VLOOKUP($B34,Int_Rate_Param,2,0))))</f>
        <v>0.03894</v>
      </c>
      <c r="AX34" s="82" t="n">
        <f aca="false">IF($B34&gt;20,IF('EIOPA RFR Q1 2017'!AX39*(0.01+VLOOKUP($B$27,Int_Rate_Param,2,0))&lt;0.01+'EIOPA RFR Q1 2017'!AX39,0.01+'EIOPA RFR Q1 2017'!AX39,'EIOPA RFR Q1 2017'!AX39*(0.01+VLOOKUP($B$27,Int_Rate_Param,2,0))),IF('EIOPA RFR Q1 2017'!AX39*(0.01+VLOOKUP($B34,Int_Rate_Param,2,0))&lt;0.01+'EIOPA RFR Q1 2017'!AX39,0.01+'EIOPA RFR Q1 2017'!AX39,'EIOPA RFR Q1 2017'!AX39*(0.01+VLOOKUP($B34,Int_Rate_Param,2,0))))</f>
        <v>0.08751</v>
      </c>
      <c r="AY34" s="82" t="n">
        <f aca="false">IF($B34&gt;20,IF('EIOPA RFR Q1 2017'!AY39*(0.01+VLOOKUP($B$27,Int_Rate_Param,2,0))&lt;0.01+'EIOPA RFR Q1 2017'!AY39,0.01+'EIOPA RFR Q1 2017'!AY39,'EIOPA RFR Q1 2017'!AY39*(0.01+VLOOKUP($B$27,Int_Rate_Param,2,0))),IF('EIOPA RFR Q1 2017'!AY39*(0.01+VLOOKUP($B34,Int_Rate_Param,2,0))&lt;0.01+'EIOPA RFR Q1 2017'!AY39,0.01+'EIOPA RFR Q1 2017'!AY39,'EIOPA RFR Q1 2017'!AY39*(0.01+VLOOKUP($B34,Int_Rate_Param,2,0))))</f>
        <v>0.03132</v>
      </c>
      <c r="AZ34" s="82" t="n">
        <f aca="false">IF($B34&gt;20,IF('EIOPA RFR Q1 2017'!AZ39*(0.01+VLOOKUP($B$27,Int_Rate_Param,2,0))&lt;0.01+'EIOPA RFR Q1 2017'!AZ39,0.01+'EIOPA RFR Q1 2017'!AZ39,'EIOPA RFR Q1 2017'!AZ39*(0.01+VLOOKUP($B$27,Int_Rate_Param,2,0))),IF('EIOPA RFR Q1 2017'!AZ39*(0.01+VLOOKUP($B34,Int_Rate_Param,2,0))&lt;0.01+'EIOPA RFR Q1 2017'!AZ39,0.01+'EIOPA RFR Q1 2017'!AZ39,'EIOPA RFR Q1 2017'!AZ39*(0.01+VLOOKUP($B34,Int_Rate_Param,2,0))))</f>
        <v>0.03383</v>
      </c>
      <c r="BA34" s="82" t="n">
        <f aca="false">IF($B34&gt;20,IF('EIOPA RFR Q1 2017'!BA39*(0.01+VLOOKUP($B$27,Int_Rate_Param,2,0))&lt;0.01+'EIOPA RFR Q1 2017'!BA39,0.01+'EIOPA RFR Q1 2017'!BA39,'EIOPA RFR Q1 2017'!BA39*(0.01+VLOOKUP($B$27,Int_Rate_Param,2,0))),IF('EIOPA RFR Q1 2017'!BA39*(0.01+VLOOKUP($B34,Int_Rate_Param,2,0))&lt;0.01+'EIOPA RFR Q1 2017'!BA39,0.01+'EIOPA RFR Q1 2017'!BA39,'EIOPA RFR Q1 2017'!BA39*(0.01+VLOOKUP($B34,Int_Rate_Param,2,0))))</f>
        <v>0.04224</v>
      </c>
      <c r="BB34" s="82" t="n">
        <f aca="false">IF($B34&gt;20,IF('EIOPA RFR Q1 2017'!BB39*(0.01+VLOOKUP($B$27,Int_Rate_Param,2,0))&lt;0.01+'EIOPA RFR Q1 2017'!BB39,0.01+'EIOPA RFR Q1 2017'!BB39,'EIOPA RFR Q1 2017'!BB39*(0.01+VLOOKUP($B$27,Int_Rate_Param,2,0))),IF('EIOPA RFR Q1 2017'!BB39*(0.01+VLOOKUP($B34,Int_Rate_Param,2,0))&lt;0.01+'EIOPA RFR Q1 2017'!BB39,0.01+'EIOPA RFR Q1 2017'!BB39,'EIOPA RFR Q1 2017'!BB39*(0.01+VLOOKUP($B34,Int_Rate_Param,2,0))))</f>
        <v>0.09307</v>
      </c>
      <c r="BC34" s="82" t="n">
        <f aca="false">IF($B34&gt;20,IF('EIOPA RFR Q1 2017'!BC39*(0.01+VLOOKUP($B$27,Int_Rate_Param,2,0))&lt;0.01+'EIOPA RFR Q1 2017'!BC39,0.01+'EIOPA RFR Q1 2017'!BC39,'EIOPA RFR Q1 2017'!BC39*(0.01+VLOOKUP($B$27,Int_Rate_Param,2,0))),IF('EIOPA RFR Q1 2017'!BC39*(0.01+VLOOKUP($B34,Int_Rate_Param,2,0))&lt;0.01+'EIOPA RFR Q1 2017'!BC39,0.01+'EIOPA RFR Q1 2017'!BC39,'EIOPA RFR Q1 2017'!BC39*(0.01+VLOOKUP($B34,Int_Rate_Param,2,0))))</f>
        <v>0.03541</v>
      </c>
    </row>
    <row r="35" customFormat="false" ht="15" hidden="false" customHeight="false" outlineLevel="0" collapsed="false">
      <c r="A35" s="0" t="n">
        <f aca="false">A34+1</f>
        <v>30</v>
      </c>
      <c r="B35" s="81" t="n">
        <v>28</v>
      </c>
      <c r="C35" s="82" t="n">
        <f aca="false">IF($B35&gt;20,IF('EIOPA RFR Q1 2017'!C40*(0.01+VLOOKUP($B$27,Int_Rate_Param,2,0))&lt;0.01+'EIOPA RFR Q1 2017'!C40,0.01+'EIOPA RFR Q1 2017'!C40,'EIOPA RFR Q1 2017'!C40*(0.01+VLOOKUP($B$27,Int_Rate_Param,2,0))),IF('EIOPA RFR Q1 2017'!C40*(0.01+VLOOKUP($B35,Int_Rate_Param,2,0))&lt;0.01+'EIOPA RFR Q1 2017'!C40,0.01+'EIOPA RFR Q1 2017'!C40,'EIOPA RFR Q1 2017'!C40*(0.01+VLOOKUP($B35,Int_Rate_Param,2,0))))</f>
        <v>0.02745</v>
      </c>
      <c r="D35" s="82" t="n">
        <f aca="false">IF($B35&gt;20,IF('EIOPA RFR Q1 2017'!D40*(0.01+VLOOKUP($B$27,Int_Rate_Param,2,0))&lt;0.01+'EIOPA RFR Q1 2017'!D40,0.01+'EIOPA RFR Q1 2017'!D40,'EIOPA RFR Q1 2017'!D40*(0.01+VLOOKUP($B$27,Int_Rate_Param,2,0))),IF('EIOPA RFR Q1 2017'!D40*(0.01+VLOOKUP($B35,Int_Rate_Param,2,0))&lt;0.01+'EIOPA RFR Q1 2017'!D40,0.01+'EIOPA RFR Q1 2017'!D40,'EIOPA RFR Q1 2017'!D40*(0.01+VLOOKUP($B35,Int_Rate_Param,2,0))))</f>
        <v>0.02745</v>
      </c>
      <c r="E35" s="82" t="n">
        <f aca="false">IF($B35&gt;20,IF('EIOPA RFR Q1 2017'!E40*(0.01+VLOOKUP($B$27,Int_Rate_Param,2,0))&lt;0.01+'EIOPA RFR Q1 2017'!E40,0.01+'EIOPA RFR Q1 2017'!E40,'EIOPA RFR Q1 2017'!E40*(0.01+VLOOKUP($B$27,Int_Rate_Param,2,0))),IF('EIOPA RFR Q1 2017'!E40*(0.01+VLOOKUP($B35,Int_Rate_Param,2,0))&lt;0.01+'EIOPA RFR Q1 2017'!E40,0.01+'EIOPA RFR Q1 2017'!E40,'EIOPA RFR Q1 2017'!E40*(0.01+VLOOKUP($B35,Int_Rate_Param,2,0))))</f>
        <v>0.02745</v>
      </c>
      <c r="F35" s="82" t="n">
        <f aca="false">IF($B35&gt;20,IF('EIOPA RFR Q1 2017'!F40*(0.01+VLOOKUP($B$27,Int_Rate_Param,2,0))&lt;0.01+'EIOPA RFR Q1 2017'!F40,0.01+'EIOPA RFR Q1 2017'!F40,'EIOPA RFR Q1 2017'!F40*(0.01+VLOOKUP($B$27,Int_Rate_Param,2,0))),IF('EIOPA RFR Q1 2017'!F40*(0.01+VLOOKUP($B35,Int_Rate_Param,2,0))&lt;0.01+'EIOPA RFR Q1 2017'!F40,0.01+'EIOPA RFR Q1 2017'!F40,'EIOPA RFR Q1 2017'!F40*(0.01+VLOOKUP($B35,Int_Rate_Param,2,0))))</f>
        <v>0.02702</v>
      </c>
      <c r="G35" s="82" t="n">
        <f aca="false">IF($B35&gt;20,IF('EIOPA RFR Q1 2017'!G40*(0.01+VLOOKUP($B$27,Int_Rate_Param,2,0))&lt;0.01+'EIOPA RFR Q1 2017'!G40,0.01+'EIOPA RFR Q1 2017'!G40,'EIOPA RFR Q1 2017'!G40*(0.01+VLOOKUP($B$27,Int_Rate_Param,2,0))),IF('EIOPA RFR Q1 2017'!G40*(0.01+VLOOKUP($B35,Int_Rate_Param,2,0))&lt;0.01+'EIOPA RFR Q1 2017'!G40,0.01+'EIOPA RFR Q1 2017'!G40,'EIOPA RFR Q1 2017'!G40*(0.01+VLOOKUP($B35,Int_Rate_Param,2,0))))</f>
        <v>0.04549</v>
      </c>
      <c r="H35" s="82" t="n">
        <f aca="false">IF($B35&gt;20,IF('EIOPA RFR Q1 2017'!H40*(0.01+VLOOKUP($B$27,Int_Rate_Param,2,0))&lt;0.01+'EIOPA RFR Q1 2017'!H40,0.01+'EIOPA RFR Q1 2017'!H40,'EIOPA RFR Q1 2017'!H40*(0.01+VLOOKUP($B$27,Int_Rate_Param,2,0))),IF('EIOPA RFR Q1 2017'!H40*(0.01+VLOOKUP($B35,Int_Rate_Param,2,0))&lt;0.01+'EIOPA RFR Q1 2017'!H40,0.01+'EIOPA RFR Q1 2017'!H40,'EIOPA RFR Q1 2017'!H40*(0.01+VLOOKUP($B35,Int_Rate_Param,2,0))))</f>
        <v>0.02745</v>
      </c>
      <c r="I35" s="82" t="n">
        <f aca="false">IF($B35&gt;20,IF('EIOPA RFR Q1 2017'!I40*(0.01+VLOOKUP($B$27,Int_Rate_Param,2,0))&lt;0.01+'EIOPA RFR Q1 2017'!I40,0.01+'EIOPA RFR Q1 2017'!I40,'EIOPA RFR Q1 2017'!I40*(0.01+VLOOKUP($B$27,Int_Rate_Param,2,0))),IF('EIOPA RFR Q1 2017'!I40*(0.01+VLOOKUP($B35,Int_Rate_Param,2,0))&lt;0.01+'EIOPA RFR Q1 2017'!I40,0.01+'EIOPA RFR Q1 2017'!I40,'EIOPA RFR Q1 2017'!I40*(0.01+VLOOKUP($B35,Int_Rate_Param,2,0))))</f>
        <v>0.03194</v>
      </c>
      <c r="J35" s="82" t="n">
        <f aca="false">IF($B35&gt;20,IF('EIOPA RFR Q1 2017'!J40*(0.01+VLOOKUP($B$27,Int_Rate_Param,2,0))&lt;0.01+'EIOPA RFR Q1 2017'!J40,0.01+'EIOPA RFR Q1 2017'!J40,'EIOPA RFR Q1 2017'!J40*(0.01+VLOOKUP($B$27,Int_Rate_Param,2,0))),IF('EIOPA RFR Q1 2017'!J40*(0.01+VLOOKUP($B35,Int_Rate_Param,2,0))&lt;0.01+'EIOPA RFR Q1 2017'!J40,0.01+'EIOPA RFR Q1 2017'!J40,'EIOPA RFR Q1 2017'!J40*(0.01+VLOOKUP($B35,Int_Rate_Param,2,0))))</f>
        <v>0.02737</v>
      </c>
      <c r="K35" s="82" t="n">
        <f aca="false">IF($B35&gt;20,IF('EIOPA RFR Q1 2017'!K40*(0.01+VLOOKUP($B$27,Int_Rate_Param,2,0))&lt;0.01+'EIOPA RFR Q1 2017'!K40,0.01+'EIOPA RFR Q1 2017'!K40,'EIOPA RFR Q1 2017'!K40*(0.01+VLOOKUP($B$27,Int_Rate_Param,2,0))),IF('EIOPA RFR Q1 2017'!K40*(0.01+VLOOKUP($B35,Int_Rate_Param,2,0))&lt;0.01+'EIOPA RFR Q1 2017'!K40,0.01+'EIOPA RFR Q1 2017'!K40,'EIOPA RFR Q1 2017'!K40*(0.01+VLOOKUP($B35,Int_Rate_Param,2,0))))</f>
        <v>0.02745</v>
      </c>
      <c r="L35" s="82" t="n">
        <f aca="false">IF($B35&gt;20,IF('EIOPA RFR Q1 2017'!L40*(0.01+VLOOKUP($B$27,Int_Rate_Param,2,0))&lt;0.01+'EIOPA RFR Q1 2017'!L40,0.01+'EIOPA RFR Q1 2017'!L40,'EIOPA RFR Q1 2017'!L40*(0.01+VLOOKUP($B$27,Int_Rate_Param,2,0))),IF('EIOPA RFR Q1 2017'!L40*(0.01+VLOOKUP($B35,Int_Rate_Param,2,0))&lt;0.01+'EIOPA RFR Q1 2017'!L40,0.01+'EIOPA RFR Q1 2017'!L40,'EIOPA RFR Q1 2017'!L40*(0.01+VLOOKUP($B35,Int_Rate_Param,2,0))))</f>
        <v>0.02745</v>
      </c>
      <c r="M35" s="82" t="n">
        <f aca="false">IF($B35&gt;20,IF('EIOPA RFR Q1 2017'!M40*(0.01+VLOOKUP($B$27,Int_Rate_Param,2,0))&lt;0.01+'EIOPA RFR Q1 2017'!M40,0.01+'EIOPA RFR Q1 2017'!M40,'EIOPA RFR Q1 2017'!M40*(0.01+VLOOKUP($B$27,Int_Rate_Param,2,0))),IF('EIOPA RFR Q1 2017'!M40*(0.01+VLOOKUP($B35,Int_Rate_Param,2,0))&lt;0.01+'EIOPA RFR Q1 2017'!M40,0.01+'EIOPA RFR Q1 2017'!M40,'EIOPA RFR Q1 2017'!M40*(0.01+VLOOKUP($B35,Int_Rate_Param,2,0))))</f>
        <v>0.02745</v>
      </c>
      <c r="N35" s="82" t="n">
        <f aca="false">IF($B35&gt;20,IF('EIOPA RFR Q1 2017'!N40*(0.01+VLOOKUP($B$27,Int_Rate_Param,2,0))&lt;0.01+'EIOPA RFR Q1 2017'!N40,0.01+'EIOPA RFR Q1 2017'!N40,'EIOPA RFR Q1 2017'!N40*(0.01+VLOOKUP($B$27,Int_Rate_Param,2,0))),IF('EIOPA RFR Q1 2017'!N40*(0.01+VLOOKUP($B35,Int_Rate_Param,2,0))&lt;0.01+'EIOPA RFR Q1 2017'!N40,0.01+'EIOPA RFR Q1 2017'!N40,'EIOPA RFR Q1 2017'!N40*(0.01+VLOOKUP($B35,Int_Rate_Param,2,0))))</f>
        <v>0.02745</v>
      </c>
      <c r="O35" s="82" t="n">
        <f aca="false">IF($B35&gt;20,IF('EIOPA RFR Q1 2017'!O40*(0.01+VLOOKUP($B$27,Int_Rate_Param,2,0))&lt;0.01+'EIOPA RFR Q1 2017'!O40,0.01+'EIOPA RFR Q1 2017'!O40,'EIOPA RFR Q1 2017'!O40*(0.01+VLOOKUP($B$27,Int_Rate_Param,2,0))),IF('EIOPA RFR Q1 2017'!O40*(0.01+VLOOKUP($B35,Int_Rate_Param,2,0))&lt;0.01+'EIOPA RFR Q1 2017'!O40,0.01+'EIOPA RFR Q1 2017'!O40,'EIOPA RFR Q1 2017'!O40*(0.01+VLOOKUP($B35,Int_Rate_Param,2,0))))</f>
        <v>0.02745</v>
      </c>
      <c r="P35" s="82" t="n">
        <f aca="false">IF($B35&gt;20,IF('EIOPA RFR Q1 2017'!P40*(0.01+VLOOKUP($B$27,Int_Rate_Param,2,0))&lt;0.01+'EIOPA RFR Q1 2017'!P40,0.01+'EIOPA RFR Q1 2017'!P40,'EIOPA RFR Q1 2017'!P40*(0.01+VLOOKUP($B$27,Int_Rate_Param,2,0))),IF('EIOPA RFR Q1 2017'!P40*(0.01+VLOOKUP($B35,Int_Rate_Param,2,0))&lt;0.01+'EIOPA RFR Q1 2017'!P40,0.01+'EIOPA RFR Q1 2017'!P40,'EIOPA RFR Q1 2017'!P40*(0.01+VLOOKUP($B35,Int_Rate_Param,2,0))))</f>
        <v>0.05326</v>
      </c>
      <c r="Q35" s="82" t="n">
        <f aca="false">IF($B35&gt;20,IF('EIOPA RFR Q1 2017'!Q40*(0.01+VLOOKUP($B$27,Int_Rate_Param,2,0))&lt;0.01+'EIOPA RFR Q1 2017'!Q40,0.01+'EIOPA RFR Q1 2017'!Q40,'EIOPA RFR Q1 2017'!Q40*(0.01+VLOOKUP($B$27,Int_Rate_Param,2,0))),IF('EIOPA RFR Q1 2017'!Q40*(0.01+VLOOKUP($B35,Int_Rate_Param,2,0))&lt;0.01+'EIOPA RFR Q1 2017'!Q40,0.01+'EIOPA RFR Q1 2017'!Q40,'EIOPA RFR Q1 2017'!Q40*(0.01+VLOOKUP($B35,Int_Rate_Param,2,0))))</f>
        <v>0.05562</v>
      </c>
      <c r="R35" s="82" t="n">
        <f aca="false">IF($B35&gt;20,IF('EIOPA RFR Q1 2017'!R40*(0.01+VLOOKUP($B$27,Int_Rate_Param,2,0))&lt;0.01+'EIOPA RFR Q1 2017'!R40,0.01+'EIOPA RFR Q1 2017'!R40,'EIOPA RFR Q1 2017'!R40*(0.01+VLOOKUP($B$27,Int_Rate_Param,2,0))),IF('EIOPA RFR Q1 2017'!R40*(0.01+VLOOKUP($B35,Int_Rate_Param,2,0))&lt;0.01+'EIOPA RFR Q1 2017'!R40,0.01+'EIOPA RFR Q1 2017'!R40,'EIOPA RFR Q1 2017'!R40*(0.01+VLOOKUP($B35,Int_Rate_Param,2,0))))</f>
        <v>0.02745</v>
      </c>
      <c r="S35" s="82" t="n">
        <f aca="false">IF($B35&gt;20,IF('EIOPA RFR Q1 2017'!S40*(0.01+VLOOKUP($B$27,Int_Rate_Param,2,0))&lt;0.01+'EIOPA RFR Q1 2017'!S40,0.01+'EIOPA RFR Q1 2017'!S40,'EIOPA RFR Q1 2017'!S40*(0.01+VLOOKUP($B$27,Int_Rate_Param,2,0))),IF('EIOPA RFR Q1 2017'!S40*(0.01+VLOOKUP($B35,Int_Rate_Param,2,0))&lt;0.01+'EIOPA RFR Q1 2017'!S40,0.01+'EIOPA RFR Q1 2017'!S40,'EIOPA RFR Q1 2017'!S40*(0.01+VLOOKUP($B35,Int_Rate_Param,2,0))))</f>
        <v>0.02745</v>
      </c>
      <c r="T35" s="82" t="n">
        <f aca="false">IF($B35&gt;20,IF('EIOPA RFR Q1 2017'!T40*(0.01+VLOOKUP($B$27,Int_Rate_Param,2,0))&lt;0.01+'EIOPA RFR Q1 2017'!T40,0.01+'EIOPA RFR Q1 2017'!T40,'EIOPA RFR Q1 2017'!T40*(0.01+VLOOKUP($B$27,Int_Rate_Param,2,0))),IF('EIOPA RFR Q1 2017'!T40*(0.01+VLOOKUP($B35,Int_Rate_Param,2,0))&lt;0.01+'EIOPA RFR Q1 2017'!T40,0.01+'EIOPA RFR Q1 2017'!T40,'EIOPA RFR Q1 2017'!T40*(0.01+VLOOKUP($B35,Int_Rate_Param,2,0))))</f>
        <v>0.02745</v>
      </c>
      <c r="U35" s="82" t="n">
        <f aca="false">IF($B35&gt;20,IF('EIOPA RFR Q1 2017'!U40*(0.01+VLOOKUP($B$27,Int_Rate_Param,2,0))&lt;0.01+'EIOPA RFR Q1 2017'!U40,0.01+'EIOPA RFR Q1 2017'!U40,'EIOPA RFR Q1 2017'!U40*(0.01+VLOOKUP($B$27,Int_Rate_Param,2,0))),IF('EIOPA RFR Q1 2017'!U40*(0.01+VLOOKUP($B35,Int_Rate_Param,2,0))&lt;0.01+'EIOPA RFR Q1 2017'!U40,0.01+'EIOPA RFR Q1 2017'!U40,'EIOPA RFR Q1 2017'!U40*(0.01+VLOOKUP($B35,Int_Rate_Param,2,0))))</f>
        <v>0.01604</v>
      </c>
      <c r="V35" s="82" t="n">
        <f aca="false">IF($B35&gt;20,IF('EIOPA RFR Q1 2017'!V40*(0.01+VLOOKUP($B$27,Int_Rate_Param,2,0))&lt;0.01+'EIOPA RFR Q1 2017'!V40,0.01+'EIOPA RFR Q1 2017'!V40,'EIOPA RFR Q1 2017'!V40*(0.01+VLOOKUP($B$27,Int_Rate_Param,2,0))),IF('EIOPA RFR Q1 2017'!V40*(0.01+VLOOKUP($B35,Int_Rate_Param,2,0))&lt;0.01+'EIOPA RFR Q1 2017'!V40,0.01+'EIOPA RFR Q1 2017'!V40,'EIOPA RFR Q1 2017'!V40*(0.01+VLOOKUP($B35,Int_Rate_Param,2,0))))</f>
        <v>0.02745</v>
      </c>
      <c r="W35" s="82" t="n">
        <f aca="false">IF($B35&gt;20,IF('EIOPA RFR Q1 2017'!W40*(0.01+VLOOKUP($B$27,Int_Rate_Param,2,0))&lt;0.01+'EIOPA RFR Q1 2017'!W40,0.01+'EIOPA RFR Q1 2017'!W40,'EIOPA RFR Q1 2017'!W40*(0.01+VLOOKUP($B$27,Int_Rate_Param,2,0))),IF('EIOPA RFR Q1 2017'!W40*(0.01+VLOOKUP($B35,Int_Rate_Param,2,0))&lt;0.01+'EIOPA RFR Q1 2017'!W40,0.01+'EIOPA RFR Q1 2017'!W40,'EIOPA RFR Q1 2017'!W40*(0.01+VLOOKUP($B35,Int_Rate_Param,2,0))))</f>
        <v>0.02745</v>
      </c>
      <c r="X35" s="82" t="n">
        <f aca="false">IF($B35&gt;20,IF('EIOPA RFR Q1 2017'!X40*(0.01+VLOOKUP($B$27,Int_Rate_Param,2,0))&lt;0.01+'EIOPA RFR Q1 2017'!X40,0.01+'EIOPA RFR Q1 2017'!X40,'EIOPA RFR Q1 2017'!X40*(0.01+VLOOKUP($B$27,Int_Rate_Param,2,0))),IF('EIOPA RFR Q1 2017'!X40*(0.01+VLOOKUP($B35,Int_Rate_Param,2,0))&lt;0.01+'EIOPA RFR Q1 2017'!X40,0.01+'EIOPA RFR Q1 2017'!X40,'EIOPA RFR Q1 2017'!X40*(0.01+VLOOKUP($B35,Int_Rate_Param,2,0))))</f>
        <v>0.02745</v>
      </c>
      <c r="Y35" s="82" t="n">
        <f aca="false">IF($B35&gt;20,IF('EIOPA RFR Q1 2017'!Y40*(0.01+VLOOKUP($B$27,Int_Rate_Param,2,0))&lt;0.01+'EIOPA RFR Q1 2017'!Y40,0.01+'EIOPA RFR Q1 2017'!Y40,'EIOPA RFR Q1 2017'!Y40*(0.01+VLOOKUP($B$27,Int_Rate_Param,2,0))),IF('EIOPA RFR Q1 2017'!Y40*(0.01+VLOOKUP($B35,Int_Rate_Param,2,0))&lt;0.01+'EIOPA RFR Q1 2017'!Y40,0.01+'EIOPA RFR Q1 2017'!Y40,'EIOPA RFR Q1 2017'!Y40*(0.01+VLOOKUP($B35,Int_Rate_Param,2,0))))</f>
        <v>0.02745</v>
      </c>
      <c r="Z35" s="82" t="n">
        <f aca="false">IF($B35&gt;20,IF('EIOPA RFR Q1 2017'!Z40*(0.01+VLOOKUP($B$27,Int_Rate_Param,2,0))&lt;0.01+'EIOPA RFR Q1 2017'!Z40,0.01+'EIOPA RFR Q1 2017'!Z40,'EIOPA RFR Q1 2017'!Z40*(0.01+VLOOKUP($B$27,Int_Rate_Param,2,0))),IF('EIOPA RFR Q1 2017'!Z40*(0.01+VLOOKUP($B35,Int_Rate_Param,2,0))&lt;0.01+'EIOPA RFR Q1 2017'!Z40,0.01+'EIOPA RFR Q1 2017'!Z40,'EIOPA RFR Q1 2017'!Z40*(0.01+VLOOKUP($B35,Int_Rate_Param,2,0))))</f>
        <v>0.03874</v>
      </c>
      <c r="AA35" s="82" t="n">
        <f aca="false">IF($B35&gt;20,IF('EIOPA RFR Q1 2017'!AA40*(0.01+VLOOKUP($B$27,Int_Rate_Param,2,0))&lt;0.01+'EIOPA RFR Q1 2017'!AA40,0.01+'EIOPA RFR Q1 2017'!AA40,'EIOPA RFR Q1 2017'!AA40*(0.01+VLOOKUP($B$27,Int_Rate_Param,2,0))),IF('EIOPA RFR Q1 2017'!AA40*(0.01+VLOOKUP($B35,Int_Rate_Param,2,0))&lt;0.01+'EIOPA RFR Q1 2017'!AA40,0.01+'EIOPA RFR Q1 2017'!AA40,'EIOPA RFR Q1 2017'!AA40*(0.01+VLOOKUP($B35,Int_Rate_Param,2,0))))</f>
        <v>0.05001</v>
      </c>
      <c r="AB35" s="82" t="n">
        <f aca="false">IF($B35&gt;20,IF('EIOPA RFR Q1 2017'!AB40*(0.01+VLOOKUP($B$27,Int_Rate_Param,2,0))&lt;0.01+'EIOPA RFR Q1 2017'!AB40,0.01+'EIOPA RFR Q1 2017'!AB40,'EIOPA RFR Q1 2017'!AB40*(0.01+VLOOKUP($B$27,Int_Rate_Param,2,0))),IF('EIOPA RFR Q1 2017'!AB40*(0.01+VLOOKUP($B35,Int_Rate_Param,2,0))&lt;0.01+'EIOPA RFR Q1 2017'!AB40,0.01+'EIOPA RFR Q1 2017'!AB40,'EIOPA RFR Q1 2017'!AB40*(0.01+VLOOKUP($B35,Int_Rate_Param,2,0))))</f>
        <v>0.02745</v>
      </c>
      <c r="AC35" s="82" t="n">
        <f aca="false">IF($B35&gt;20,IF('EIOPA RFR Q1 2017'!AC40*(0.01+VLOOKUP($B$27,Int_Rate_Param,2,0))&lt;0.01+'EIOPA RFR Q1 2017'!AC40,0.01+'EIOPA RFR Q1 2017'!AC40,'EIOPA RFR Q1 2017'!AC40*(0.01+VLOOKUP($B$27,Int_Rate_Param,2,0))),IF('EIOPA RFR Q1 2017'!AC40*(0.01+VLOOKUP($B35,Int_Rate_Param,2,0))&lt;0.01+'EIOPA RFR Q1 2017'!AC40,0.01+'EIOPA RFR Q1 2017'!AC40,'EIOPA RFR Q1 2017'!AC40*(0.01+VLOOKUP($B35,Int_Rate_Param,2,0))))</f>
        <v>0.05395</v>
      </c>
      <c r="AD35" s="82" t="n">
        <f aca="false">IF($B35&gt;20,IF('EIOPA RFR Q1 2017'!AD40*(0.01+VLOOKUP($B$27,Int_Rate_Param,2,0))&lt;0.01+'EIOPA RFR Q1 2017'!AD40,0.01+'EIOPA RFR Q1 2017'!AD40,'EIOPA RFR Q1 2017'!AD40*(0.01+VLOOKUP($B$27,Int_Rate_Param,2,0))),IF('EIOPA RFR Q1 2017'!AD40*(0.01+VLOOKUP($B35,Int_Rate_Param,2,0))&lt;0.01+'EIOPA RFR Q1 2017'!AD40,0.01+'EIOPA RFR Q1 2017'!AD40,'EIOPA RFR Q1 2017'!AD40*(0.01+VLOOKUP($B35,Int_Rate_Param,2,0))))</f>
        <v>0.07201</v>
      </c>
      <c r="AE35" s="82" t="n">
        <f aca="false">IF($B35&gt;20,IF('EIOPA RFR Q1 2017'!AE40*(0.01+VLOOKUP($B$27,Int_Rate_Param,2,0))&lt;0.01+'EIOPA RFR Q1 2017'!AE40,0.01+'EIOPA RFR Q1 2017'!AE40,'EIOPA RFR Q1 2017'!AE40*(0.01+VLOOKUP($B$27,Int_Rate_Param,2,0))),IF('EIOPA RFR Q1 2017'!AE40*(0.01+VLOOKUP($B35,Int_Rate_Param,2,0))&lt;0.01+'EIOPA RFR Q1 2017'!AE40,0.01+'EIOPA RFR Q1 2017'!AE40,'EIOPA RFR Q1 2017'!AE40*(0.01+VLOOKUP($B35,Int_Rate_Param,2,0))))</f>
        <v>0.02745</v>
      </c>
      <c r="AF35" s="82" t="n">
        <f aca="false">IF($B35&gt;20,IF('EIOPA RFR Q1 2017'!AF40*(0.01+VLOOKUP($B$27,Int_Rate_Param,2,0))&lt;0.01+'EIOPA RFR Q1 2017'!AF40,0.01+'EIOPA RFR Q1 2017'!AF40,'EIOPA RFR Q1 2017'!AF40*(0.01+VLOOKUP($B$27,Int_Rate_Param,2,0))),IF('EIOPA RFR Q1 2017'!AF40*(0.01+VLOOKUP($B35,Int_Rate_Param,2,0))&lt;0.01+'EIOPA RFR Q1 2017'!AF40,0.01+'EIOPA RFR Q1 2017'!AF40,'EIOPA RFR Q1 2017'!AF40*(0.01+VLOOKUP($B35,Int_Rate_Param,2,0))))</f>
        <v>0.02745</v>
      </c>
      <c r="AG35" s="82" t="n">
        <f aca="false">IF($B35&gt;20,IF('EIOPA RFR Q1 2017'!AG40*(0.01+VLOOKUP($B$27,Int_Rate_Param,2,0))&lt;0.01+'EIOPA RFR Q1 2017'!AG40,0.01+'EIOPA RFR Q1 2017'!AG40,'EIOPA RFR Q1 2017'!AG40*(0.01+VLOOKUP($B$27,Int_Rate_Param,2,0))),IF('EIOPA RFR Q1 2017'!AG40*(0.01+VLOOKUP($B35,Int_Rate_Param,2,0))&lt;0.01+'EIOPA RFR Q1 2017'!AG40,0.01+'EIOPA RFR Q1 2017'!AG40,'EIOPA RFR Q1 2017'!AG40*(0.01+VLOOKUP($B35,Int_Rate_Param,2,0))))</f>
        <v>0.02745</v>
      </c>
      <c r="AH35" s="82" t="n">
        <f aca="false">IF($B35&gt;20,IF('EIOPA RFR Q1 2017'!AH40*(0.01+VLOOKUP($B$27,Int_Rate_Param,2,0))&lt;0.01+'EIOPA RFR Q1 2017'!AH40,0.01+'EIOPA RFR Q1 2017'!AH40,'EIOPA RFR Q1 2017'!AH40*(0.01+VLOOKUP($B$27,Int_Rate_Param,2,0))),IF('EIOPA RFR Q1 2017'!AH40*(0.01+VLOOKUP($B35,Int_Rate_Param,2,0))&lt;0.01+'EIOPA RFR Q1 2017'!AH40,0.01+'EIOPA RFR Q1 2017'!AH40,'EIOPA RFR Q1 2017'!AH40*(0.01+VLOOKUP($B35,Int_Rate_Param,2,0))))</f>
        <v>0.03934</v>
      </c>
      <c r="AI35" s="82" t="n">
        <f aca="false">IF($B35&gt;20,IF('EIOPA RFR Q1 2017'!AI40*(0.01+VLOOKUP($B$27,Int_Rate_Param,2,0))&lt;0.01+'EIOPA RFR Q1 2017'!AI40,0.01+'EIOPA RFR Q1 2017'!AI40,'EIOPA RFR Q1 2017'!AI40*(0.01+VLOOKUP($B$27,Int_Rate_Param,2,0))),IF('EIOPA RFR Q1 2017'!AI40*(0.01+VLOOKUP($B35,Int_Rate_Param,2,0))&lt;0.01+'EIOPA RFR Q1 2017'!AI40,0.01+'EIOPA RFR Q1 2017'!AI40,'EIOPA RFR Q1 2017'!AI40*(0.01+VLOOKUP($B35,Int_Rate_Param,2,0))))</f>
        <v>0.01604</v>
      </c>
      <c r="AJ35" s="82" t="n">
        <f aca="false">IF($B35&gt;20,IF('EIOPA RFR Q1 2017'!AJ40*(0.01+VLOOKUP($B$27,Int_Rate_Param,2,0))&lt;0.01+'EIOPA RFR Q1 2017'!AJ40,0.01+'EIOPA RFR Q1 2017'!AJ40,'EIOPA RFR Q1 2017'!AJ40*(0.01+VLOOKUP($B$27,Int_Rate_Param,2,0))),IF('EIOPA RFR Q1 2017'!AJ40*(0.01+VLOOKUP($B35,Int_Rate_Param,2,0))&lt;0.01+'EIOPA RFR Q1 2017'!AJ40,0.01+'EIOPA RFR Q1 2017'!AJ40,'EIOPA RFR Q1 2017'!AJ40*(0.01+VLOOKUP($B35,Int_Rate_Param,2,0))))</f>
        <v>0.02269</v>
      </c>
      <c r="AK35" s="82" t="n">
        <f aca="false">IF($B35&gt;20,IF('EIOPA RFR Q1 2017'!AK40*(0.01+VLOOKUP($B$27,Int_Rate_Param,2,0))&lt;0.01+'EIOPA RFR Q1 2017'!AK40,0.01+'EIOPA RFR Q1 2017'!AK40,'EIOPA RFR Q1 2017'!AK40*(0.01+VLOOKUP($B$27,Int_Rate_Param,2,0))),IF('EIOPA RFR Q1 2017'!AK40*(0.01+VLOOKUP($B35,Int_Rate_Param,2,0))&lt;0.01+'EIOPA RFR Q1 2017'!AK40,0.01+'EIOPA RFR Q1 2017'!AK40,'EIOPA RFR Q1 2017'!AK40*(0.01+VLOOKUP($B35,Int_Rate_Param,2,0))))</f>
        <v>0.04325</v>
      </c>
      <c r="AL35" s="82" t="n">
        <f aca="false">IF($B35&gt;20,IF('EIOPA RFR Q1 2017'!AL40*(0.01+VLOOKUP($B$27,Int_Rate_Param,2,0))&lt;0.01+'EIOPA RFR Q1 2017'!AL40,0.01+'EIOPA RFR Q1 2017'!AL40,'EIOPA RFR Q1 2017'!AL40*(0.01+VLOOKUP($B$27,Int_Rate_Param,2,0))),IF('EIOPA RFR Q1 2017'!AL40*(0.01+VLOOKUP($B35,Int_Rate_Param,2,0))&lt;0.01+'EIOPA RFR Q1 2017'!AL40,0.01+'EIOPA RFR Q1 2017'!AL40,'EIOPA RFR Q1 2017'!AL40*(0.01+VLOOKUP($B35,Int_Rate_Param,2,0))))</f>
        <v>0.089</v>
      </c>
      <c r="AM35" s="82" t="n">
        <f aca="false">IF($B35&gt;20,IF('EIOPA RFR Q1 2017'!AM40*(0.01+VLOOKUP($B$27,Int_Rate_Param,2,0))&lt;0.01+'EIOPA RFR Q1 2017'!AM40,0.01+'EIOPA RFR Q1 2017'!AM40,'EIOPA RFR Q1 2017'!AM40*(0.01+VLOOKUP($B$27,Int_Rate_Param,2,0))),IF('EIOPA RFR Q1 2017'!AM40*(0.01+VLOOKUP($B35,Int_Rate_Param,2,0))&lt;0.01+'EIOPA RFR Q1 2017'!AM40,0.01+'EIOPA RFR Q1 2017'!AM40,'EIOPA RFR Q1 2017'!AM40*(0.01+VLOOKUP($B35,Int_Rate_Param,2,0))))</f>
        <v>0.03214</v>
      </c>
      <c r="AN35" s="82" t="n">
        <f aca="false">IF($B35&gt;20,IF('EIOPA RFR Q1 2017'!AN40*(0.01+VLOOKUP($B$27,Int_Rate_Param,2,0))&lt;0.01+'EIOPA RFR Q1 2017'!AN40,0.01+'EIOPA RFR Q1 2017'!AN40,'EIOPA RFR Q1 2017'!AN40*(0.01+VLOOKUP($B$27,Int_Rate_Param,2,0))),IF('EIOPA RFR Q1 2017'!AN40*(0.01+VLOOKUP($B35,Int_Rate_Param,2,0))&lt;0.01+'EIOPA RFR Q1 2017'!AN40,0.01+'EIOPA RFR Q1 2017'!AN40,'EIOPA RFR Q1 2017'!AN40*(0.01+VLOOKUP($B35,Int_Rate_Param,2,0))))</f>
        <v>0.0525</v>
      </c>
      <c r="AO35" s="82" t="n">
        <f aca="false">IF($B35&gt;20,IF('EIOPA RFR Q1 2017'!AO40*(0.01+VLOOKUP($B$27,Int_Rate_Param,2,0))&lt;0.01+'EIOPA RFR Q1 2017'!AO40,0.01+'EIOPA RFR Q1 2017'!AO40,'EIOPA RFR Q1 2017'!AO40*(0.01+VLOOKUP($B$27,Int_Rate_Param,2,0))),IF('EIOPA RFR Q1 2017'!AO40*(0.01+VLOOKUP($B35,Int_Rate_Param,2,0))&lt;0.01+'EIOPA RFR Q1 2017'!AO40,0.01+'EIOPA RFR Q1 2017'!AO40,'EIOPA RFR Q1 2017'!AO40*(0.01+VLOOKUP($B35,Int_Rate_Param,2,0))))</f>
        <v>0.05421</v>
      </c>
      <c r="AP35" s="82" t="n">
        <f aca="false">IF($B35&gt;20,IF('EIOPA RFR Q1 2017'!AP40*(0.01+VLOOKUP($B$27,Int_Rate_Param,2,0))&lt;0.01+'EIOPA RFR Q1 2017'!AP40,0.01+'EIOPA RFR Q1 2017'!AP40,'EIOPA RFR Q1 2017'!AP40*(0.01+VLOOKUP($B$27,Int_Rate_Param,2,0))),IF('EIOPA RFR Q1 2017'!AP40*(0.01+VLOOKUP($B35,Int_Rate_Param,2,0))&lt;0.01+'EIOPA RFR Q1 2017'!AP40,0.01+'EIOPA RFR Q1 2017'!AP40,'EIOPA RFR Q1 2017'!AP40*(0.01+VLOOKUP($B35,Int_Rate_Param,2,0))))</f>
        <v>0.06715</v>
      </c>
      <c r="AQ35" s="82" t="n">
        <f aca="false">IF($B35&gt;20,IF('EIOPA RFR Q1 2017'!AQ40*(0.01+VLOOKUP($B$27,Int_Rate_Param,2,0))&lt;0.01+'EIOPA RFR Q1 2017'!AQ40,0.01+'EIOPA RFR Q1 2017'!AQ40,'EIOPA RFR Q1 2017'!AQ40*(0.01+VLOOKUP($B$27,Int_Rate_Param,2,0))),IF('EIOPA RFR Q1 2017'!AQ40*(0.01+VLOOKUP($B35,Int_Rate_Param,2,0))&lt;0.01+'EIOPA RFR Q1 2017'!AQ40,0.01+'EIOPA RFR Q1 2017'!AQ40,'EIOPA RFR Q1 2017'!AQ40*(0.01+VLOOKUP($B35,Int_Rate_Param,2,0))))</f>
        <v>0.03942</v>
      </c>
      <c r="AR35" s="82" t="n">
        <f aca="false">IF($B35&gt;20,IF('EIOPA RFR Q1 2017'!AR40*(0.01+VLOOKUP($B$27,Int_Rate_Param,2,0))&lt;0.01+'EIOPA RFR Q1 2017'!AR40,0.01+'EIOPA RFR Q1 2017'!AR40,'EIOPA RFR Q1 2017'!AR40*(0.01+VLOOKUP($B$27,Int_Rate_Param,2,0))),IF('EIOPA RFR Q1 2017'!AR40*(0.01+VLOOKUP($B35,Int_Rate_Param,2,0))&lt;0.01+'EIOPA RFR Q1 2017'!AR40,0.01+'EIOPA RFR Q1 2017'!AR40,'EIOPA RFR Q1 2017'!AR40*(0.01+VLOOKUP($B35,Int_Rate_Param,2,0))))</f>
        <v>0.0744</v>
      </c>
      <c r="AS35" s="82" t="n">
        <f aca="false">IF($B35&gt;20,IF('EIOPA RFR Q1 2017'!AS40*(0.01+VLOOKUP($B$27,Int_Rate_Param,2,0))&lt;0.01+'EIOPA RFR Q1 2017'!AS40,0.01+'EIOPA RFR Q1 2017'!AS40,'EIOPA RFR Q1 2017'!AS40*(0.01+VLOOKUP($B$27,Int_Rate_Param,2,0))),IF('EIOPA RFR Q1 2017'!AS40*(0.01+VLOOKUP($B35,Int_Rate_Param,2,0))&lt;0.01+'EIOPA RFR Q1 2017'!AS40,0.01+'EIOPA RFR Q1 2017'!AS40,'EIOPA RFR Q1 2017'!AS40*(0.01+VLOOKUP($B35,Int_Rate_Param,2,0))))</f>
        <v>0.01727</v>
      </c>
      <c r="AT35" s="82" t="n">
        <f aca="false">IF($B35&gt;20,IF('EIOPA RFR Q1 2017'!AT40*(0.01+VLOOKUP($B$27,Int_Rate_Param,2,0))&lt;0.01+'EIOPA RFR Q1 2017'!AT40,0.01+'EIOPA RFR Q1 2017'!AT40,'EIOPA RFR Q1 2017'!AT40*(0.01+VLOOKUP($B$27,Int_Rate_Param,2,0))),IF('EIOPA RFR Q1 2017'!AT40*(0.01+VLOOKUP($B35,Int_Rate_Param,2,0))&lt;0.01+'EIOPA RFR Q1 2017'!AT40,0.01+'EIOPA RFR Q1 2017'!AT40,'EIOPA RFR Q1 2017'!AT40*(0.01+VLOOKUP($B35,Int_Rate_Param,2,0))))</f>
        <v>0.05361</v>
      </c>
      <c r="AU35" s="82" t="n">
        <f aca="false">IF($B35&gt;20,IF('EIOPA RFR Q1 2017'!AU40*(0.01+VLOOKUP($B$27,Int_Rate_Param,2,0))&lt;0.01+'EIOPA RFR Q1 2017'!AU40,0.01+'EIOPA RFR Q1 2017'!AU40,'EIOPA RFR Q1 2017'!AU40*(0.01+VLOOKUP($B$27,Int_Rate_Param,2,0))),IF('EIOPA RFR Q1 2017'!AU40*(0.01+VLOOKUP($B35,Int_Rate_Param,2,0))&lt;0.01+'EIOPA RFR Q1 2017'!AU40,0.01+'EIOPA RFR Q1 2017'!AU40,'EIOPA RFR Q1 2017'!AU40*(0.01+VLOOKUP($B35,Int_Rate_Param,2,0))))</f>
        <v>0.08672</v>
      </c>
      <c r="AV35" s="82" t="n">
        <f aca="false">IF($B35&gt;20,IF('EIOPA RFR Q1 2017'!AV40*(0.01+VLOOKUP($B$27,Int_Rate_Param,2,0))&lt;0.01+'EIOPA RFR Q1 2017'!AV40,0.01+'EIOPA RFR Q1 2017'!AV40,'EIOPA RFR Q1 2017'!AV40*(0.01+VLOOKUP($B$27,Int_Rate_Param,2,0))),IF('EIOPA RFR Q1 2017'!AV40*(0.01+VLOOKUP($B35,Int_Rate_Param,2,0))&lt;0.01+'EIOPA RFR Q1 2017'!AV40,0.01+'EIOPA RFR Q1 2017'!AV40,'EIOPA RFR Q1 2017'!AV40*(0.01+VLOOKUP($B35,Int_Rate_Param,2,0))))</f>
        <v>0.05129</v>
      </c>
      <c r="AW35" s="82" t="n">
        <f aca="false">IF($B35&gt;20,IF('EIOPA RFR Q1 2017'!AW40*(0.01+VLOOKUP($B$27,Int_Rate_Param,2,0))&lt;0.01+'EIOPA RFR Q1 2017'!AW40,0.01+'EIOPA RFR Q1 2017'!AW40,'EIOPA RFR Q1 2017'!AW40*(0.01+VLOOKUP($B$27,Int_Rate_Param,2,0))),IF('EIOPA RFR Q1 2017'!AW40*(0.01+VLOOKUP($B35,Int_Rate_Param,2,0))&lt;0.01+'EIOPA RFR Q1 2017'!AW40,0.01+'EIOPA RFR Q1 2017'!AW40,'EIOPA RFR Q1 2017'!AW40*(0.01+VLOOKUP($B35,Int_Rate_Param,2,0))))</f>
        <v>0.03925</v>
      </c>
      <c r="AX35" s="82" t="n">
        <f aca="false">IF($B35&gt;20,IF('EIOPA RFR Q1 2017'!AX40*(0.01+VLOOKUP($B$27,Int_Rate_Param,2,0))&lt;0.01+'EIOPA RFR Q1 2017'!AX40,0.01+'EIOPA RFR Q1 2017'!AX40,'EIOPA RFR Q1 2017'!AX40*(0.01+VLOOKUP($B$27,Int_Rate_Param,2,0))),IF('EIOPA RFR Q1 2017'!AX40*(0.01+VLOOKUP($B35,Int_Rate_Param,2,0))&lt;0.01+'EIOPA RFR Q1 2017'!AX40,0.01+'EIOPA RFR Q1 2017'!AX40,'EIOPA RFR Q1 2017'!AX40*(0.01+VLOOKUP($B35,Int_Rate_Param,2,0))))</f>
        <v>0.08686</v>
      </c>
      <c r="AY35" s="82" t="n">
        <f aca="false">IF($B35&gt;20,IF('EIOPA RFR Q1 2017'!AY40*(0.01+VLOOKUP($B$27,Int_Rate_Param,2,0))&lt;0.01+'EIOPA RFR Q1 2017'!AY40,0.01+'EIOPA RFR Q1 2017'!AY40,'EIOPA RFR Q1 2017'!AY40*(0.01+VLOOKUP($B$27,Int_Rate_Param,2,0))),IF('EIOPA RFR Q1 2017'!AY40*(0.01+VLOOKUP($B35,Int_Rate_Param,2,0))&lt;0.01+'EIOPA RFR Q1 2017'!AY40,0.01+'EIOPA RFR Q1 2017'!AY40,'EIOPA RFR Q1 2017'!AY40*(0.01+VLOOKUP($B35,Int_Rate_Param,2,0))))</f>
        <v>0.03181</v>
      </c>
      <c r="AZ35" s="82" t="n">
        <f aca="false">IF($B35&gt;20,IF('EIOPA RFR Q1 2017'!AZ40*(0.01+VLOOKUP($B$27,Int_Rate_Param,2,0))&lt;0.01+'EIOPA RFR Q1 2017'!AZ40,0.01+'EIOPA RFR Q1 2017'!AZ40,'EIOPA RFR Q1 2017'!AZ40*(0.01+VLOOKUP($B$27,Int_Rate_Param,2,0))),IF('EIOPA RFR Q1 2017'!AZ40*(0.01+VLOOKUP($B35,Int_Rate_Param,2,0))&lt;0.01+'EIOPA RFR Q1 2017'!AZ40,0.01+'EIOPA RFR Q1 2017'!AZ40,'EIOPA RFR Q1 2017'!AZ40*(0.01+VLOOKUP($B35,Int_Rate_Param,2,0))))</f>
        <v>0.03435</v>
      </c>
      <c r="BA35" s="82" t="n">
        <f aca="false">IF($B35&gt;20,IF('EIOPA RFR Q1 2017'!BA40*(0.01+VLOOKUP($B$27,Int_Rate_Param,2,0))&lt;0.01+'EIOPA RFR Q1 2017'!BA40,0.01+'EIOPA RFR Q1 2017'!BA40,'EIOPA RFR Q1 2017'!BA40*(0.01+VLOOKUP($B$27,Int_Rate_Param,2,0))),IF('EIOPA RFR Q1 2017'!BA40*(0.01+VLOOKUP($B35,Int_Rate_Param,2,0))&lt;0.01+'EIOPA RFR Q1 2017'!BA40,0.01+'EIOPA RFR Q1 2017'!BA40,'EIOPA RFR Q1 2017'!BA40*(0.01+VLOOKUP($B35,Int_Rate_Param,2,0))))</f>
        <v>0.04251</v>
      </c>
      <c r="BB35" s="82" t="n">
        <f aca="false">IF($B35&gt;20,IF('EIOPA RFR Q1 2017'!BB40*(0.01+VLOOKUP($B$27,Int_Rate_Param,2,0))&lt;0.01+'EIOPA RFR Q1 2017'!BB40,0.01+'EIOPA RFR Q1 2017'!BB40,'EIOPA RFR Q1 2017'!BB40*(0.01+VLOOKUP($B$27,Int_Rate_Param,2,0))),IF('EIOPA RFR Q1 2017'!BB40*(0.01+VLOOKUP($B35,Int_Rate_Param,2,0))&lt;0.01+'EIOPA RFR Q1 2017'!BB40,0.01+'EIOPA RFR Q1 2017'!BB40,'EIOPA RFR Q1 2017'!BB40*(0.01+VLOOKUP($B35,Int_Rate_Param,2,0))))</f>
        <v>0.09215</v>
      </c>
      <c r="BC35" s="82" t="n">
        <f aca="false">IF($B35&gt;20,IF('EIOPA RFR Q1 2017'!BC40*(0.01+VLOOKUP($B$27,Int_Rate_Param,2,0))&lt;0.01+'EIOPA RFR Q1 2017'!BC40,0.01+'EIOPA RFR Q1 2017'!BC40,'EIOPA RFR Q1 2017'!BC40*(0.01+VLOOKUP($B$27,Int_Rate_Param,2,0))),IF('EIOPA RFR Q1 2017'!BC40*(0.01+VLOOKUP($B35,Int_Rate_Param,2,0))&lt;0.01+'EIOPA RFR Q1 2017'!BC40,0.01+'EIOPA RFR Q1 2017'!BC40,'EIOPA RFR Q1 2017'!BC40*(0.01+VLOOKUP($B35,Int_Rate_Param,2,0))))</f>
        <v>0.03541</v>
      </c>
    </row>
    <row r="36" customFormat="false" ht="15" hidden="false" customHeight="false" outlineLevel="0" collapsed="false">
      <c r="A36" s="0" t="n">
        <f aca="false">A35+1</f>
        <v>31</v>
      </c>
      <c r="B36" s="81" t="n">
        <v>29</v>
      </c>
      <c r="C36" s="82" t="n">
        <f aca="false">IF($B36&gt;20,IF('EIOPA RFR Q1 2017'!C41*(0.01+VLOOKUP($B$27,Int_Rate_Param,2,0))&lt;0.01+'EIOPA RFR Q1 2017'!C41,0.01+'EIOPA RFR Q1 2017'!C41,'EIOPA RFR Q1 2017'!C41*(0.01+VLOOKUP($B$27,Int_Rate_Param,2,0))),IF('EIOPA RFR Q1 2017'!C41*(0.01+VLOOKUP($B36,Int_Rate_Param,2,0))&lt;0.01+'EIOPA RFR Q1 2017'!C41,0.01+'EIOPA RFR Q1 2017'!C41,'EIOPA RFR Q1 2017'!C41*(0.01+VLOOKUP($B36,Int_Rate_Param,2,0))))</f>
        <v>0.02808</v>
      </c>
      <c r="D36" s="82" t="n">
        <f aca="false">IF($B36&gt;20,IF('EIOPA RFR Q1 2017'!D41*(0.01+VLOOKUP($B$27,Int_Rate_Param,2,0))&lt;0.01+'EIOPA RFR Q1 2017'!D41,0.01+'EIOPA RFR Q1 2017'!D41,'EIOPA RFR Q1 2017'!D41*(0.01+VLOOKUP($B$27,Int_Rate_Param,2,0))),IF('EIOPA RFR Q1 2017'!D41*(0.01+VLOOKUP($B36,Int_Rate_Param,2,0))&lt;0.01+'EIOPA RFR Q1 2017'!D41,0.01+'EIOPA RFR Q1 2017'!D41,'EIOPA RFR Q1 2017'!D41*(0.01+VLOOKUP($B36,Int_Rate_Param,2,0))))</f>
        <v>0.02808</v>
      </c>
      <c r="E36" s="82" t="n">
        <f aca="false">IF($B36&gt;20,IF('EIOPA RFR Q1 2017'!E41*(0.01+VLOOKUP($B$27,Int_Rate_Param,2,0))&lt;0.01+'EIOPA RFR Q1 2017'!E41,0.01+'EIOPA RFR Q1 2017'!E41,'EIOPA RFR Q1 2017'!E41*(0.01+VLOOKUP($B$27,Int_Rate_Param,2,0))),IF('EIOPA RFR Q1 2017'!E41*(0.01+VLOOKUP($B36,Int_Rate_Param,2,0))&lt;0.01+'EIOPA RFR Q1 2017'!E41,0.01+'EIOPA RFR Q1 2017'!E41,'EIOPA RFR Q1 2017'!E41*(0.01+VLOOKUP($B36,Int_Rate_Param,2,0))))</f>
        <v>0.02808</v>
      </c>
      <c r="F36" s="82" t="n">
        <f aca="false">IF($B36&gt;20,IF('EIOPA RFR Q1 2017'!F41*(0.01+VLOOKUP($B$27,Int_Rate_Param,2,0))&lt;0.01+'EIOPA RFR Q1 2017'!F41,0.01+'EIOPA RFR Q1 2017'!F41,'EIOPA RFR Q1 2017'!F41*(0.01+VLOOKUP($B$27,Int_Rate_Param,2,0))),IF('EIOPA RFR Q1 2017'!F41*(0.01+VLOOKUP($B36,Int_Rate_Param,2,0))&lt;0.01+'EIOPA RFR Q1 2017'!F41,0.01+'EIOPA RFR Q1 2017'!F41,'EIOPA RFR Q1 2017'!F41*(0.01+VLOOKUP($B36,Int_Rate_Param,2,0))))</f>
        <v>0.02766</v>
      </c>
      <c r="G36" s="82" t="n">
        <f aca="false">IF($B36&gt;20,IF('EIOPA RFR Q1 2017'!G41*(0.01+VLOOKUP($B$27,Int_Rate_Param,2,0))&lt;0.01+'EIOPA RFR Q1 2017'!G41,0.01+'EIOPA RFR Q1 2017'!G41,'EIOPA RFR Q1 2017'!G41*(0.01+VLOOKUP($B$27,Int_Rate_Param,2,0))),IF('EIOPA RFR Q1 2017'!G41*(0.01+VLOOKUP($B36,Int_Rate_Param,2,0))&lt;0.01+'EIOPA RFR Q1 2017'!G41,0.01+'EIOPA RFR Q1 2017'!G41,'EIOPA RFR Q1 2017'!G41*(0.01+VLOOKUP($B36,Int_Rate_Param,2,0))))</f>
        <v>0.04567</v>
      </c>
      <c r="H36" s="82" t="n">
        <f aca="false">IF($B36&gt;20,IF('EIOPA RFR Q1 2017'!H41*(0.01+VLOOKUP($B$27,Int_Rate_Param,2,0))&lt;0.01+'EIOPA RFR Q1 2017'!H41,0.01+'EIOPA RFR Q1 2017'!H41,'EIOPA RFR Q1 2017'!H41*(0.01+VLOOKUP($B$27,Int_Rate_Param,2,0))),IF('EIOPA RFR Q1 2017'!H41*(0.01+VLOOKUP($B36,Int_Rate_Param,2,0))&lt;0.01+'EIOPA RFR Q1 2017'!H41,0.01+'EIOPA RFR Q1 2017'!H41,'EIOPA RFR Q1 2017'!H41*(0.01+VLOOKUP($B36,Int_Rate_Param,2,0))))</f>
        <v>0.02808</v>
      </c>
      <c r="I36" s="82" t="n">
        <f aca="false">IF($B36&gt;20,IF('EIOPA RFR Q1 2017'!I41*(0.01+VLOOKUP($B$27,Int_Rate_Param,2,0))&lt;0.01+'EIOPA RFR Q1 2017'!I41,0.01+'EIOPA RFR Q1 2017'!I41,'EIOPA RFR Q1 2017'!I41*(0.01+VLOOKUP($B$27,Int_Rate_Param,2,0))),IF('EIOPA RFR Q1 2017'!I41*(0.01+VLOOKUP($B36,Int_Rate_Param,2,0))&lt;0.01+'EIOPA RFR Q1 2017'!I41,0.01+'EIOPA RFR Q1 2017'!I41,'EIOPA RFR Q1 2017'!I41*(0.01+VLOOKUP($B36,Int_Rate_Param,2,0))))</f>
        <v>0.0325</v>
      </c>
      <c r="J36" s="82" t="n">
        <f aca="false">IF($B36&gt;20,IF('EIOPA RFR Q1 2017'!J41*(0.01+VLOOKUP($B$27,Int_Rate_Param,2,0))&lt;0.01+'EIOPA RFR Q1 2017'!J41,0.01+'EIOPA RFR Q1 2017'!J41,'EIOPA RFR Q1 2017'!J41*(0.01+VLOOKUP($B$27,Int_Rate_Param,2,0))),IF('EIOPA RFR Q1 2017'!J41*(0.01+VLOOKUP($B36,Int_Rate_Param,2,0))&lt;0.01+'EIOPA RFR Q1 2017'!J41,0.01+'EIOPA RFR Q1 2017'!J41,'EIOPA RFR Q1 2017'!J41*(0.01+VLOOKUP($B36,Int_Rate_Param,2,0))))</f>
        <v>0.028</v>
      </c>
      <c r="K36" s="82" t="n">
        <f aca="false">IF($B36&gt;20,IF('EIOPA RFR Q1 2017'!K41*(0.01+VLOOKUP($B$27,Int_Rate_Param,2,0))&lt;0.01+'EIOPA RFR Q1 2017'!K41,0.01+'EIOPA RFR Q1 2017'!K41,'EIOPA RFR Q1 2017'!K41*(0.01+VLOOKUP($B$27,Int_Rate_Param,2,0))),IF('EIOPA RFR Q1 2017'!K41*(0.01+VLOOKUP($B36,Int_Rate_Param,2,0))&lt;0.01+'EIOPA RFR Q1 2017'!K41,0.01+'EIOPA RFR Q1 2017'!K41,'EIOPA RFR Q1 2017'!K41*(0.01+VLOOKUP($B36,Int_Rate_Param,2,0))))</f>
        <v>0.02808</v>
      </c>
      <c r="L36" s="82" t="n">
        <f aca="false">IF($B36&gt;20,IF('EIOPA RFR Q1 2017'!L41*(0.01+VLOOKUP($B$27,Int_Rate_Param,2,0))&lt;0.01+'EIOPA RFR Q1 2017'!L41,0.01+'EIOPA RFR Q1 2017'!L41,'EIOPA RFR Q1 2017'!L41*(0.01+VLOOKUP($B$27,Int_Rate_Param,2,0))),IF('EIOPA RFR Q1 2017'!L41*(0.01+VLOOKUP($B36,Int_Rate_Param,2,0))&lt;0.01+'EIOPA RFR Q1 2017'!L41,0.01+'EIOPA RFR Q1 2017'!L41,'EIOPA RFR Q1 2017'!L41*(0.01+VLOOKUP($B36,Int_Rate_Param,2,0))))</f>
        <v>0.02808</v>
      </c>
      <c r="M36" s="82" t="n">
        <f aca="false">IF($B36&gt;20,IF('EIOPA RFR Q1 2017'!M41*(0.01+VLOOKUP($B$27,Int_Rate_Param,2,0))&lt;0.01+'EIOPA RFR Q1 2017'!M41,0.01+'EIOPA RFR Q1 2017'!M41,'EIOPA RFR Q1 2017'!M41*(0.01+VLOOKUP($B$27,Int_Rate_Param,2,0))),IF('EIOPA RFR Q1 2017'!M41*(0.01+VLOOKUP($B36,Int_Rate_Param,2,0))&lt;0.01+'EIOPA RFR Q1 2017'!M41,0.01+'EIOPA RFR Q1 2017'!M41,'EIOPA RFR Q1 2017'!M41*(0.01+VLOOKUP($B36,Int_Rate_Param,2,0))))</f>
        <v>0.02808</v>
      </c>
      <c r="N36" s="82" t="n">
        <f aca="false">IF($B36&gt;20,IF('EIOPA RFR Q1 2017'!N41*(0.01+VLOOKUP($B$27,Int_Rate_Param,2,0))&lt;0.01+'EIOPA RFR Q1 2017'!N41,0.01+'EIOPA RFR Q1 2017'!N41,'EIOPA RFR Q1 2017'!N41*(0.01+VLOOKUP($B$27,Int_Rate_Param,2,0))),IF('EIOPA RFR Q1 2017'!N41*(0.01+VLOOKUP($B36,Int_Rate_Param,2,0))&lt;0.01+'EIOPA RFR Q1 2017'!N41,0.01+'EIOPA RFR Q1 2017'!N41,'EIOPA RFR Q1 2017'!N41*(0.01+VLOOKUP($B36,Int_Rate_Param,2,0))))</f>
        <v>0.02808</v>
      </c>
      <c r="O36" s="82" t="n">
        <f aca="false">IF($B36&gt;20,IF('EIOPA RFR Q1 2017'!O41*(0.01+VLOOKUP($B$27,Int_Rate_Param,2,0))&lt;0.01+'EIOPA RFR Q1 2017'!O41,0.01+'EIOPA RFR Q1 2017'!O41,'EIOPA RFR Q1 2017'!O41*(0.01+VLOOKUP($B$27,Int_Rate_Param,2,0))),IF('EIOPA RFR Q1 2017'!O41*(0.01+VLOOKUP($B36,Int_Rate_Param,2,0))&lt;0.01+'EIOPA RFR Q1 2017'!O41,0.01+'EIOPA RFR Q1 2017'!O41,'EIOPA RFR Q1 2017'!O41*(0.01+VLOOKUP($B36,Int_Rate_Param,2,0))))</f>
        <v>0.02808</v>
      </c>
      <c r="P36" s="82" t="n">
        <f aca="false">IF($B36&gt;20,IF('EIOPA RFR Q1 2017'!P41*(0.01+VLOOKUP($B$27,Int_Rate_Param,2,0))&lt;0.01+'EIOPA RFR Q1 2017'!P41,0.01+'EIOPA RFR Q1 2017'!P41,'EIOPA RFR Q1 2017'!P41*(0.01+VLOOKUP($B$27,Int_Rate_Param,2,0))),IF('EIOPA RFR Q1 2017'!P41*(0.01+VLOOKUP($B36,Int_Rate_Param,2,0))&lt;0.01+'EIOPA RFR Q1 2017'!P41,0.01+'EIOPA RFR Q1 2017'!P41,'EIOPA RFR Q1 2017'!P41*(0.01+VLOOKUP($B36,Int_Rate_Param,2,0))))</f>
        <v>0.05332</v>
      </c>
      <c r="Q36" s="82" t="n">
        <f aca="false">IF($B36&gt;20,IF('EIOPA RFR Q1 2017'!Q41*(0.01+VLOOKUP($B$27,Int_Rate_Param,2,0))&lt;0.01+'EIOPA RFR Q1 2017'!Q41,0.01+'EIOPA RFR Q1 2017'!Q41,'EIOPA RFR Q1 2017'!Q41*(0.01+VLOOKUP($B$27,Int_Rate_Param,2,0))),IF('EIOPA RFR Q1 2017'!Q41*(0.01+VLOOKUP($B36,Int_Rate_Param,2,0))&lt;0.01+'EIOPA RFR Q1 2017'!Q41,0.01+'EIOPA RFR Q1 2017'!Q41,'EIOPA RFR Q1 2017'!Q41*(0.01+VLOOKUP($B36,Int_Rate_Param,2,0))))</f>
        <v>0.05554</v>
      </c>
      <c r="R36" s="82" t="n">
        <f aca="false">IF($B36&gt;20,IF('EIOPA RFR Q1 2017'!R41*(0.01+VLOOKUP($B$27,Int_Rate_Param,2,0))&lt;0.01+'EIOPA RFR Q1 2017'!R41,0.01+'EIOPA RFR Q1 2017'!R41,'EIOPA RFR Q1 2017'!R41*(0.01+VLOOKUP($B$27,Int_Rate_Param,2,0))),IF('EIOPA RFR Q1 2017'!R41*(0.01+VLOOKUP($B36,Int_Rate_Param,2,0))&lt;0.01+'EIOPA RFR Q1 2017'!R41,0.01+'EIOPA RFR Q1 2017'!R41,'EIOPA RFR Q1 2017'!R41*(0.01+VLOOKUP($B36,Int_Rate_Param,2,0))))</f>
        <v>0.02808</v>
      </c>
      <c r="S36" s="82" t="n">
        <f aca="false">IF($B36&gt;20,IF('EIOPA RFR Q1 2017'!S41*(0.01+VLOOKUP($B$27,Int_Rate_Param,2,0))&lt;0.01+'EIOPA RFR Q1 2017'!S41,0.01+'EIOPA RFR Q1 2017'!S41,'EIOPA RFR Q1 2017'!S41*(0.01+VLOOKUP($B$27,Int_Rate_Param,2,0))),IF('EIOPA RFR Q1 2017'!S41*(0.01+VLOOKUP($B36,Int_Rate_Param,2,0))&lt;0.01+'EIOPA RFR Q1 2017'!S41,0.01+'EIOPA RFR Q1 2017'!S41,'EIOPA RFR Q1 2017'!S41*(0.01+VLOOKUP($B36,Int_Rate_Param,2,0))))</f>
        <v>0.02808</v>
      </c>
      <c r="T36" s="82" t="n">
        <f aca="false">IF($B36&gt;20,IF('EIOPA RFR Q1 2017'!T41*(0.01+VLOOKUP($B$27,Int_Rate_Param,2,0))&lt;0.01+'EIOPA RFR Q1 2017'!T41,0.01+'EIOPA RFR Q1 2017'!T41,'EIOPA RFR Q1 2017'!T41*(0.01+VLOOKUP($B$27,Int_Rate_Param,2,0))),IF('EIOPA RFR Q1 2017'!T41*(0.01+VLOOKUP($B36,Int_Rate_Param,2,0))&lt;0.01+'EIOPA RFR Q1 2017'!T41,0.01+'EIOPA RFR Q1 2017'!T41,'EIOPA RFR Q1 2017'!T41*(0.01+VLOOKUP($B36,Int_Rate_Param,2,0))))</f>
        <v>0.02808</v>
      </c>
      <c r="U36" s="82" t="n">
        <f aca="false">IF($B36&gt;20,IF('EIOPA RFR Q1 2017'!U41*(0.01+VLOOKUP($B$27,Int_Rate_Param,2,0))&lt;0.01+'EIOPA RFR Q1 2017'!U41,0.01+'EIOPA RFR Q1 2017'!U41,'EIOPA RFR Q1 2017'!U41*(0.01+VLOOKUP($B$27,Int_Rate_Param,2,0))),IF('EIOPA RFR Q1 2017'!U41*(0.01+VLOOKUP($B36,Int_Rate_Param,2,0))&lt;0.01+'EIOPA RFR Q1 2017'!U41,0.01+'EIOPA RFR Q1 2017'!U41,'EIOPA RFR Q1 2017'!U41*(0.01+VLOOKUP($B36,Int_Rate_Param,2,0))))</f>
        <v>0.01652</v>
      </c>
      <c r="V36" s="82" t="n">
        <f aca="false">IF($B36&gt;20,IF('EIOPA RFR Q1 2017'!V41*(0.01+VLOOKUP($B$27,Int_Rate_Param,2,0))&lt;0.01+'EIOPA RFR Q1 2017'!V41,0.01+'EIOPA RFR Q1 2017'!V41,'EIOPA RFR Q1 2017'!V41*(0.01+VLOOKUP($B$27,Int_Rate_Param,2,0))),IF('EIOPA RFR Q1 2017'!V41*(0.01+VLOOKUP($B36,Int_Rate_Param,2,0))&lt;0.01+'EIOPA RFR Q1 2017'!V41,0.01+'EIOPA RFR Q1 2017'!V41,'EIOPA RFR Q1 2017'!V41*(0.01+VLOOKUP($B36,Int_Rate_Param,2,0))))</f>
        <v>0.02808</v>
      </c>
      <c r="W36" s="82" t="n">
        <f aca="false">IF($B36&gt;20,IF('EIOPA RFR Q1 2017'!W41*(0.01+VLOOKUP($B$27,Int_Rate_Param,2,0))&lt;0.01+'EIOPA RFR Q1 2017'!W41,0.01+'EIOPA RFR Q1 2017'!W41,'EIOPA RFR Q1 2017'!W41*(0.01+VLOOKUP($B$27,Int_Rate_Param,2,0))),IF('EIOPA RFR Q1 2017'!W41*(0.01+VLOOKUP($B36,Int_Rate_Param,2,0))&lt;0.01+'EIOPA RFR Q1 2017'!W41,0.01+'EIOPA RFR Q1 2017'!W41,'EIOPA RFR Q1 2017'!W41*(0.01+VLOOKUP($B36,Int_Rate_Param,2,0))))</f>
        <v>0.02808</v>
      </c>
      <c r="X36" s="82" t="n">
        <f aca="false">IF($B36&gt;20,IF('EIOPA RFR Q1 2017'!X41*(0.01+VLOOKUP($B$27,Int_Rate_Param,2,0))&lt;0.01+'EIOPA RFR Q1 2017'!X41,0.01+'EIOPA RFR Q1 2017'!X41,'EIOPA RFR Q1 2017'!X41*(0.01+VLOOKUP($B$27,Int_Rate_Param,2,0))),IF('EIOPA RFR Q1 2017'!X41*(0.01+VLOOKUP($B36,Int_Rate_Param,2,0))&lt;0.01+'EIOPA RFR Q1 2017'!X41,0.01+'EIOPA RFR Q1 2017'!X41,'EIOPA RFR Q1 2017'!X41*(0.01+VLOOKUP($B36,Int_Rate_Param,2,0))))</f>
        <v>0.02808</v>
      </c>
      <c r="Y36" s="82" t="n">
        <f aca="false">IF($B36&gt;20,IF('EIOPA RFR Q1 2017'!Y41*(0.01+VLOOKUP($B$27,Int_Rate_Param,2,0))&lt;0.01+'EIOPA RFR Q1 2017'!Y41,0.01+'EIOPA RFR Q1 2017'!Y41,'EIOPA RFR Q1 2017'!Y41*(0.01+VLOOKUP($B$27,Int_Rate_Param,2,0))),IF('EIOPA RFR Q1 2017'!Y41*(0.01+VLOOKUP($B36,Int_Rate_Param,2,0))&lt;0.01+'EIOPA RFR Q1 2017'!Y41,0.01+'EIOPA RFR Q1 2017'!Y41,'EIOPA RFR Q1 2017'!Y41*(0.01+VLOOKUP($B36,Int_Rate_Param,2,0))))</f>
        <v>0.02808</v>
      </c>
      <c r="Z36" s="82" t="n">
        <f aca="false">IF($B36&gt;20,IF('EIOPA RFR Q1 2017'!Z41*(0.01+VLOOKUP($B$27,Int_Rate_Param,2,0))&lt;0.01+'EIOPA RFR Q1 2017'!Z41,0.01+'EIOPA RFR Q1 2017'!Z41,'EIOPA RFR Q1 2017'!Z41*(0.01+VLOOKUP($B$27,Int_Rate_Param,2,0))),IF('EIOPA RFR Q1 2017'!Z41*(0.01+VLOOKUP($B36,Int_Rate_Param,2,0))&lt;0.01+'EIOPA RFR Q1 2017'!Z41,0.01+'EIOPA RFR Q1 2017'!Z41,'EIOPA RFR Q1 2017'!Z41*(0.01+VLOOKUP($B36,Int_Rate_Param,2,0))))</f>
        <v>0.03911</v>
      </c>
      <c r="AA36" s="82" t="n">
        <f aca="false">IF($B36&gt;20,IF('EIOPA RFR Q1 2017'!AA41*(0.01+VLOOKUP($B$27,Int_Rate_Param,2,0))&lt;0.01+'EIOPA RFR Q1 2017'!AA41,0.01+'EIOPA RFR Q1 2017'!AA41,'EIOPA RFR Q1 2017'!AA41*(0.01+VLOOKUP($B$27,Int_Rate_Param,2,0))),IF('EIOPA RFR Q1 2017'!AA41*(0.01+VLOOKUP($B36,Int_Rate_Param,2,0))&lt;0.01+'EIOPA RFR Q1 2017'!AA41,0.01+'EIOPA RFR Q1 2017'!AA41,'EIOPA RFR Q1 2017'!AA41*(0.01+VLOOKUP($B36,Int_Rate_Param,2,0))))</f>
        <v>0.0501</v>
      </c>
      <c r="AB36" s="82" t="n">
        <f aca="false">IF($B36&gt;20,IF('EIOPA RFR Q1 2017'!AB41*(0.01+VLOOKUP($B$27,Int_Rate_Param,2,0))&lt;0.01+'EIOPA RFR Q1 2017'!AB41,0.01+'EIOPA RFR Q1 2017'!AB41,'EIOPA RFR Q1 2017'!AB41*(0.01+VLOOKUP($B$27,Int_Rate_Param,2,0))),IF('EIOPA RFR Q1 2017'!AB41*(0.01+VLOOKUP($B36,Int_Rate_Param,2,0))&lt;0.01+'EIOPA RFR Q1 2017'!AB41,0.01+'EIOPA RFR Q1 2017'!AB41,'EIOPA RFR Q1 2017'!AB41*(0.01+VLOOKUP($B36,Int_Rate_Param,2,0))))</f>
        <v>0.02808</v>
      </c>
      <c r="AC36" s="82" t="n">
        <f aca="false">IF($B36&gt;20,IF('EIOPA RFR Q1 2017'!AC41*(0.01+VLOOKUP($B$27,Int_Rate_Param,2,0))&lt;0.01+'EIOPA RFR Q1 2017'!AC41,0.01+'EIOPA RFR Q1 2017'!AC41,'EIOPA RFR Q1 2017'!AC41*(0.01+VLOOKUP($B$27,Int_Rate_Param,2,0))),IF('EIOPA RFR Q1 2017'!AC41*(0.01+VLOOKUP($B36,Int_Rate_Param,2,0))&lt;0.01+'EIOPA RFR Q1 2017'!AC41,0.01+'EIOPA RFR Q1 2017'!AC41,'EIOPA RFR Q1 2017'!AC41*(0.01+VLOOKUP($B36,Int_Rate_Param,2,0))))</f>
        <v>0.05395</v>
      </c>
      <c r="AD36" s="82" t="n">
        <f aca="false">IF($B36&gt;20,IF('EIOPA RFR Q1 2017'!AD41*(0.01+VLOOKUP($B$27,Int_Rate_Param,2,0))&lt;0.01+'EIOPA RFR Q1 2017'!AD41,0.01+'EIOPA RFR Q1 2017'!AD41,'EIOPA RFR Q1 2017'!AD41*(0.01+VLOOKUP($B$27,Int_Rate_Param,2,0))),IF('EIOPA RFR Q1 2017'!AD41*(0.01+VLOOKUP($B36,Int_Rate_Param,2,0))&lt;0.01+'EIOPA RFR Q1 2017'!AD41,0.01+'EIOPA RFR Q1 2017'!AD41,'EIOPA RFR Q1 2017'!AD41*(0.01+VLOOKUP($B36,Int_Rate_Param,2,0))))</f>
        <v>0.07145</v>
      </c>
      <c r="AE36" s="82" t="n">
        <f aca="false">IF($B36&gt;20,IF('EIOPA RFR Q1 2017'!AE41*(0.01+VLOOKUP($B$27,Int_Rate_Param,2,0))&lt;0.01+'EIOPA RFR Q1 2017'!AE41,0.01+'EIOPA RFR Q1 2017'!AE41,'EIOPA RFR Q1 2017'!AE41*(0.01+VLOOKUP($B$27,Int_Rate_Param,2,0))),IF('EIOPA RFR Q1 2017'!AE41*(0.01+VLOOKUP($B36,Int_Rate_Param,2,0))&lt;0.01+'EIOPA RFR Q1 2017'!AE41,0.01+'EIOPA RFR Q1 2017'!AE41,'EIOPA RFR Q1 2017'!AE41*(0.01+VLOOKUP($B36,Int_Rate_Param,2,0))))</f>
        <v>0.02808</v>
      </c>
      <c r="AF36" s="82" t="n">
        <f aca="false">IF($B36&gt;20,IF('EIOPA RFR Q1 2017'!AF41*(0.01+VLOOKUP($B$27,Int_Rate_Param,2,0))&lt;0.01+'EIOPA RFR Q1 2017'!AF41,0.01+'EIOPA RFR Q1 2017'!AF41,'EIOPA RFR Q1 2017'!AF41*(0.01+VLOOKUP($B$27,Int_Rate_Param,2,0))),IF('EIOPA RFR Q1 2017'!AF41*(0.01+VLOOKUP($B36,Int_Rate_Param,2,0))&lt;0.01+'EIOPA RFR Q1 2017'!AF41,0.01+'EIOPA RFR Q1 2017'!AF41,'EIOPA RFR Q1 2017'!AF41*(0.01+VLOOKUP($B36,Int_Rate_Param,2,0))))</f>
        <v>0.02808</v>
      </c>
      <c r="AG36" s="82" t="n">
        <f aca="false">IF($B36&gt;20,IF('EIOPA RFR Q1 2017'!AG41*(0.01+VLOOKUP($B$27,Int_Rate_Param,2,0))&lt;0.01+'EIOPA RFR Q1 2017'!AG41,0.01+'EIOPA RFR Q1 2017'!AG41,'EIOPA RFR Q1 2017'!AG41*(0.01+VLOOKUP($B$27,Int_Rate_Param,2,0))),IF('EIOPA RFR Q1 2017'!AG41*(0.01+VLOOKUP($B36,Int_Rate_Param,2,0))&lt;0.01+'EIOPA RFR Q1 2017'!AG41,0.01+'EIOPA RFR Q1 2017'!AG41,'EIOPA RFR Q1 2017'!AG41*(0.01+VLOOKUP($B36,Int_Rate_Param,2,0))))</f>
        <v>0.02808</v>
      </c>
      <c r="AH36" s="82" t="n">
        <f aca="false">IF($B36&gt;20,IF('EIOPA RFR Q1 2017'!AH41*(0.01+VLOOKUP($B$27,Int_Rate_Param,2,0))&lt;0.01+'EIOPA RFR Q1 2017'!AH41,0.01+'EIOPA RFR Q1 2017'!AH41,'EIOPA RFR Q1 2017'!AH41*(0.01+VLOOKUP($B$27,Int_Rate_Param,2,0))),IF('EIOPA RFR Q1 2017'!AH41*(0.01+VLOOKUP($B36,Int_Rate_Param,2,0))&lt;0.01+'EIOPA RFR Q1 2017'!AH41,0.01+'EIOPA RFR Q1 2017'!AH41,'EIOPA RFR Q1 2017'!AH41*(0.01+VLOOKUP($B36,Int_Rate_Param,2,0))))</f>
        <v>0.03977</v>
      </c>
      <c r="AI36" s="82" t="n">
        <f aca="false">IF($B36&gt;20,IF('EIOPA RFR Q1 2017'!AI41*(0.01+VLOOKUP($B$27,Int_Rate_Param,2,0))&lt;0.01+'EIOPA RFR Q1 2017'!AI41,0.01+'EIOPA RFR Q1 2017'!AI41,'EIOPA RFR Q1 2017'!AI41*(0.01+VLOOKUP($B$27,Int_Rate_Param,2,0))),IF('EIOPA RFR Q1 2017'!AI41*(0.01+VLOOKUP($B36,Int_Rate_Param,2,0))&lt;0.01+'EIOPA RFR Q1 2017'!AI41,0.01+'EIOPA RFR Q1 2017'!AI41,'EIOPA RFR Q1 2017'!AI41*(0.01+VLOOKUP($B36,Int_Rate_Param,2,0))))</f>
        <v>0.01652</v>
      </c>
      <c r="AJ36" s="82" t="n">
        <f aca="false">IF($B36&gt;20,IF('EIOPA RFR Q1 2017'!AJ41*(0.01+VLOOKUP($B$27,Int_Rate_Param,2,0))&lt;0.01+'EIOPA RFR Q1 2017'!AJ41,0.01+'EIOPA RFR Q1 2017'!AJ41,'EIOPA RFR Q1 2017'!AJ41*(0.01+VLOOKUP($B$27,Int_Rate_Param,2,0))),IF('EIOPA RFR Q1 2017'!AJ41*(0.01+VLOOKUP($B36,Int_Rate_Param,2,0))&lt;0.01+'EIOPA RFR Q1 2017'!AJ41,0.01+'EIOPA RFR Q1 2017'!AJ41,'EIOPA RFR Q1 2017'!AJ41*(0.01+VLOOKUP($B36,Int_Rate_Param,2,0))))</f>
        <v>0.02263</v>
      </c>
      <c r="AK36" s="82" t="n">
        <f aca="false">IF($B36&gt;20,IF('EIOPA RFR Q1 2017'!AK41*(0.01+VLOOKUP($B$27,Int_Rate_Param,2,0))&lt;0.01+'EIOPA RFR Q1 2017'!AK41,0.01+'EIOPA RFR Q1 2017'!AK41,'EIOPA RFR Q1 2017'!AK41*(0.01+VLOOKUP($B$27,Int_Rate_Param,2,0))),IF('EIOPA RFR Q1 2017'!AK41*(0.01+VLOOKUP($B36,Int_Rate_Param,2,0))&lt;0.01+'EIOPA RFR Q1 2017'!AK41,0.01+'EIOPA RFR Q1 2017'!AK41,'EIOPA RFR Q1 2017'!AK41*(0.01+VLOOKUP($B36,Int_Rate_Param,2,0))))</f>
        <v>0.04322</v>
      </c>
      <c r="AL36" s="82" t="n">
        <f aca="false">IF($B36&gt;20,IF('EIOPA RFR Q1 2017'!AL41*(0.01+VLOOKUP($B$27,Int_Rate_Param,2,0))&lt;0.01+'EIOPA RFR Q1 2017'!AL41,0.01+'EIOPA RFR Q1 2017'!AL41,'EIOPA RFR Q1 2017'!AL41*(0.01+VLOOKUP($B$27,Int_Rate_Param,2,0))),IF('EIOPA RFR Q1 2017'!AL41*(0.01+VLOOKUP($B36,Int_Rate_Param,2,0))&lt;0.01+'EIOPA RFR Q1 2017'!AL41,0.01+'EIOPA RFR Q1 2017'!AL41,'EIOPA RFR Q1 2017'!AL41*(0.01+VLOOKUP($B36,Int_Rate_Param,2,0))))</f>
        <v>0.08825</v>
      </c>
      <c r="AM36" s="82" t="n">
        <f aca="false">IF($B36&gt;20,IF('EIOPA RFR Q1 2017'!AM41*(0.01+VLOOKUP($B$27,Int_Rate_Param,2,0))&lt;0.01+'EIOPA RFR Q1 2017'!AM41,0.01+'EIOPA RFR Q1 2017'!AM41,'EIOPA RFR Q1 2017'!AM41*(0.01+VLOOKUP($B$27,Int_Rate_Param,2,0))),IF('EIOPA RFR Q1 2017'!AM41*(0.01+VLOOKUP($B36,Int_Rate_Param,2,0))&lt;0.01+'EIOPA RFR Q1 2017'!AM41,0.01+'EIOPA RFR Q1 2017'!AM41,'EIOPA RFR Q1 2017'!AM41*(0.01+VLOOKUP($B36,Int_Rate_Param,2,0))))</f>
        <v>0.03219</v>
      </c>
      <c r="AN36" s="82" t="n">
        <f aca="false">IF($B36&gt;20,IF('EIOPA RFR Q1 2017'!AN41*(0.01+VLOOKUP($B$27,Int_Rate_Param,2,0))&lt;0.01+'EIOPA RFR Q1 2017'!AN41,0.01+'EIOPA RFR Q1 2017'!AN41,'EIOPA RFR Q1 2017'!AN41*(0.01+VLOOKUP($B$27,Int_Rate_Param,2,0))),IF('EIOPA RFR Q1 2017'!AN41*(0.01+VLOOKUP($B36,Int_Rate_Param,2,0))&lt;0.01+'EIOPA RFR Q1 2017'!AN41,0.01+'EIOPA RFR Q1 2017'!AN41,'EIOPA RFR Q1 2017'!AN41*(0.01+VLOOKUP($B36,Int_Rate_Param,2,0))))</f>
        <v>0.05252</v>
      </c>
      <c r="AO36" s="82" t="n">
        <f aca="false">IF($B36&gt;20,IF('EIOPA RFR Q1 2017'!AO41*(0.01+VLOOKUP($B$27,Int_Rate_Param,2,0))&lt;0.01+'EIOPA RFR Q1 2017'!AO41,0.01+'EIOPA RFR Q1 2017'!AO41,'EIOPA RFR Q1 2017'!AO41*(0.01+VLOOKUP($B$27,Int_Rate_Param,2,0))),IF('EIOPA RFR Q1 2017'!AO41*(0.01+VLOOKUP($B36,Int_Rate_Param,2,0))&lt;0.01+'EIOPA RFR Q1 2017'!AO41,0.01+'EIOPA RFR Q1 2017'!AO41,'EIOPA RFR Q1 2017'!AO41*(0.01+VLOOKUP($B36,Int_Rate_Param,2,0))))</f>
        <v>0.05418</v>
      </c>
      <c r="AP36" s="82" t="n">
        <f aca="false">IF($B36&gt;20,IF('EIOPA RFR Q1 2017'!AP41*(0.01+VLOOKUP($B$27,Int_Rate_Param,2,0))&lt;0.01+'EIOPA RFR Q1 2017'!AP41,0.01+'EIOPA RFR Q1 2017'!AP41,'EIOPA RFR Q1 2017'!AP41*(0.01+VLOOKUP($B$27,Int_Rate_Param,2,0))),IF('EIOPA RFR Q1 2017'!AP41*(0.01+VLOOKUP($B36,Int_Rate_Param,2,0))&lt;0.01+'EIOPA RFR Q1 2017'!AP41,0.01+'EIOPA RFR Q1 2017'!AP41,'EIOPA RFR Q1 2017'!AP41*(0.01+VLOOKUP($B36,Int_Rate_Param,2,0))))</f>
        <v>0.06676</v>
      </c>
      <c r="AQ36" s="82" t="n">
        <f aca="false">IF($B36&gt;20,IF('EIOPA RFR Q1 2017'!AQ41*(0.01+VLOOKUP($B$27,Int_Rate_Param,2,0))&lt;0.01+'EIOPA RFR Q1 2017'!AQ41,0.01+'EIOPA RFR Q1 2017'!AQ41,'EIOPA RFR Q1 2017'!AQ41*(0.01+VLOOKUP($B$27,Int_Rate_Param,2,0))),IF('EIOPA RFR Q1 2017'!AQ41*(0.01+VLOOKUP($B36,Int_Rate_Param,2,0))&lt;0.01+'EIOPA RFR Q1 2017'!AQ41,0.01+'EIOPA RFR Q1 2017'!AQ41,'EIOPA RFR Q1 2017'!AQ41*(0.01+VLOOKUP($B36,Int_Rate_Param,2,0))))</f>
        <v>0.03975</v>
      </c>
      <c r="AR36" s="82" t="n">
        <f aca="false">IF($B36&gt;20,IF('EIOPA RFR Q1 2017'!AR41*(0.01+VLOOKUP($B$27,Int_Rate_Param,2,0))&lt;0.01+'EIOPA RFR Q1 2017'!AR41,0.01+'EIOPA RFR Q1 2017'!AR41,'EIOPA RFR Q1 2017'!AR41*(0.01+VLOOKUP($B$27,Int_Rate_Param,2,0))),IF('EIOPA RFR Q1 2017'!AR41*(0.01+VLOOKUP($B36,Int_Rate_Param,2,0))&lt;0.01+'EIOPA RFR Q1 2017'!AR41,0.01+'EIOPA RFR Q1 2017'!AR41,'EIOPA RFR Q1 2017'!AR41*(0.01+VLOOKUP($B36,Int_Rate_Param,2,0))))</f>
        <v>0.07409</v>
      </c>
      <c r="AS36" s="82" t="n">
        <f aca="false">IF($B36&gt;20,IF('EIOPA RFR Q1 2017'!AS41*(0.01+VLOOKUP($B$27,Int_Rate_Param,2,0))&lt;0.01+'EIOPA RFR Q1 2017'!AS41,0.01+'EIOPA RFR Q1 2017'!AS41,'EIOPA RFR Q1 2017'!AS41*(0.01+VLOOKUP($B$27,Int_Rate_Param,2,0))),IF('EIOPA RFR Q1 2017'!AS41*(0.01+VLOOKUP($B36,Int_Rate_Param,2,0))&lt;0.01+'EIOPA RFR Q1 2017'!AS41,0.01+'EIOPA RFR Q1 2017'!AS41,'EIOPA RFR Q1 2017'!AS41*(0.01+VLOOKUP($B36,Int_Rate_Param,2,0))))</f>
        <v>0.01739</v>
      </c>
      <c r="AT36" s="82" t="n">
        <f aca="false">IF($B36&gt;20,IF('EIOPA RFR Q1 2017'!AT41*(0.01+VLOOKUP($B$27,Int_Rate_Param,2,0))&lt;0.01+'EIOPA RFR Q1 2017'!AT41,0.01+'EIOPA RFR Q1 2017'!AT41,'EIOPA RFR Q1 2017'!AT41*(0.01+VLOOKUP($B$27,Int_Rate_Param,2,0))),IF('EIOPA RFR Q1 2017'!AT41*(0.01+VLOOKUP($B36,Int_Rate_Param,2,0))&lt;0.01+'EIOPA RFR Q1 2017'!AT41,0.01+'EIOPA RFR Q1 2017'!AT41,'EIOPA RFR Q1 2017'!AT41*(0.01+VLOOKUP($B36,Int_Rate_Param,2,0))))</f>
        <v>0.0536</v>
      </c>
      <c r="AU36" s="82" t="n">
        <f aca="false">IF($B36&gt;20,IF('EIOPA RFR Q1 2017'!AU41*(0.01+VLOOKUP($B$27,Int_Rate_Param,2,0))&lt;0.01+'EIOPA RFR Q1 2017'!AU41,0.01+'EIOPA RFR Q1 2017'!AU41,'EIOPA RFR Q1 2017'!AU41*(0.01+VLOOKUP($B$27,Int_Rate_Param,2,0))),IF('EIOPA RFR Q1 2017'!AU41*(0.01+VLOOKUP($B36,Int_Rate_Param,2,0))&lt;0.01+'EIOPA RFR Q1 2017'!AU41,0.01+'EIOPA RFR Q1 2017'!AU41,'EIOPA RFR Q1 2017'!AU41*(0.01+VLOOKUP($B36,Int_Rate_Param,2,0))))</f>
        <v>0.08619</v>
      </c>
      <c r="AV36" s="82" t="n">
        <f aca="false">IF($B36&gt;20,IF('EIOPA RFR Q1 2017'!AV41*(0.01+VLOOKUP($B$27,Int_Rate_Param,2,0))&lt;0.01+'EIOPA RFR Q1 2017'!AV41,0.01+'EIOPA RFR Q1 2017'!AV41,'EIOPA RFR Q1 2017'!AV41*(0.01+VLOOKUP($B$27,Int_Rate_Param,2,0))),IF('EIOPA RFR Q1 2017'!AV41*(0.01+VLOOKUP($B36,Int_Rate_Param,2,0))&lt;0.01+'EIOPA RFR Q1 2017'!AV41,0.01+'EIOPA RFR Q1 2017'!AV41,'EIOPA RFR Q1 2017'!AV41*(0.01+VLOOKUP($B36,Int_Rate_Param,2,0))))</f>
        <v>0.0514</v>
      </c>
      <c r="AW36" s="82" t="n">
        <f aca="false">IF($B36&gt;20,IF('EIOPA RFR Q1 2017'!AW41*(0.01+VLOOKUP($B$27,Int_Rate_Param,2,0))&lt;0.01+'EIOPA RFR Q1 2017'!AW41,0.01+'EIOPA RFR Q1 2017'!AW41,'EIOPA RFR Q1 2017'!AW41*(0.01+VLOOKUP($B$27,Int_Rate_Param,2,0))),IF('EIOPA RFR Q1 2017'!AW41*(0.01+VLOOKUP($B36,Int_Rate_Param,2,0))&lt;0.01+'EIOPA RFR Q1 2017'!AW41,0.01+'EIOPA RFR Q1 2017'!AW41,'EIOPA RFR Q1 2017'!AW41*(0.01+VLOOKUP($B36,Int_Rate_Param,2,0))))</f>
        <v>0.03956</v>
      </c>
      <c r="AX36" s="82" t="n">
        <f aca="false">IF($B36&gt;20,IF('EIOPA RFR Q1 2017'!AX41*(0.01+VLOOKUP($B$27,Int_Rate_Param,2,0))&lt;0.01+'EIOPA RFR Q1 2017'!AX41,0.01+'EIOPA RFR Q1 2017'!AX41,'EIOPA RFR Q1 2017'!AX41*(0.01+VLOOKUP($B$27,Int_Rate_Param,2,0))),IF('EIOPA RFR Q1 2017'!AX41*(0.01+VLOOKUP($B36,Int_Rate_Param,2,0))&lt;0.01+'EIOPA RFR Q1 2017'!AX41,0.01+'EIOPA RFR Q1 2017'!AX41,'EIOPA RFR Q1 2017'!AX41*(0.01+VLOOKUP($B36,Int_Rate_Param,2,0))))</f>
        <v>0.08621</v>
      </c>
      <c r="AY36" s="82" t="n">
        <f aca="false">IF($B36&gt;20,IF('EIOPA RFR Q1 2017'!AY41*(0.01+VLOOKUP($B$27,Int_Rate_Param,2,0))&lt;0.01+'EIOPA RFR Q1 2017'!AY41,0.01+'EIOPA RFR Q1 2017'!AY41,'EIOPA RFR Q1 2017'!AY41*(0.01+VLOOKUP($B$27,Int_Rate_Param,2,0))),IF('EIOPA RFR Q1 2017'!AY41*(0.01+VLOOKUP($B36,Int_Rate_Param,2,0))&lt;0.01+'EIOPA RFR Q1 2017'!AY41,0.01+'EIOPA RFR Q1 2017'!AY41,'EIOPA RFR Q1 2017'!AY41*(0.01+VLOOKUP($B36,Int_Rate_Param,2,0))))</f>
        <v>0.03229</v>
      </c>
      <c r="AZ36" s="82" t="n">
        <f aca="false">IF($B36&gt;20,IF('EIOPA RFR Q1 2017'!AZ41*(0.01+VLOOKUP($B$27,Int_Rate_Param,2,0))&lt;0.01+'EIOPA RFR Q1 2017'!AZ41,0.01+'EIOPA RFR Q1 2017'!AZ41,'EIOPA RFR Q1 2017'!AZ41*(0.01+VLOOKUP($B$27,Int_Rate_Param,2,0))),IF('EIOPA RFR Q1 2017'!AZ41*(0.01+VLOOKUP($B36,Int_Rate_Param,2,0))&lt;0.01+'EIOPA RFR Q1 2017'!AZ41,0.01+'EIOPA RFR Q1 2017'!AZ41,'EIOPA RFR Q1 2017'!AZ41*(0.01+VLOOKUP($B36,Int_Rate_Param,2,0))))</f>
        <v>0.03486</v>
      </c>
      <c r="BA36" s="82" t="n">
        <f aca="false">IF($B36&gt;20,IF('EIOPA RFR Q1 2017'!BA41*(0.01+VLOOKUP($B$27,Int_Rate_Param,2,0))&lt;0.01+'EIOPA RFR Q1 2017'!BA41,0.01+'EIOPA RFR Q1 2017'!BA41,'EIOPA RFR Q1 2017'!BA41*(0.01+VLOOKUP($B$27,Int_Rate_Param,2,0))),IF('EIOPA RFR Q1 2017'!BA41*(0.01+VLOOKUP($B36,Int_Rate_Param,2,0))&lt;0.01+'EIOPA RFR Q1 2017'!BA41,0.01+'EIOPA RFR Q1 2017'!BA41,'EIOPA RFR Q1 2017'!BA41*(0.01+VLOOKUP($B36,Int_Rate_Param,2,0))))</f>
        <v>0.04277</v>
      </c>
      <c r="BB36" s="82" t="n">
        <f aca="false">IF($B36&gt;20,IF('EIOPA RFR Q1 2017'!BB41*(0.01+VLOOKUP($B$27,Int_Rate_Param,2,0))&lt;0.01+'EIOPA RFR Q1 2017'!BB41,0.01+'EIOPA RFR Q1 2017'!BB41,'EIOPA RFR Q1 2017'!BB41*(0.01+VLOOKUP($B$27,Int_Rate_Param,2,0))),IF('EIOPA RFR Q1 2017'!BB41*(0.01+VLOOKUP($B36,Int_Rate_Param,2,0))&lt;0.01+'EIOPA RFR Q1 2017'!BB41,0.01+'EIOPA RFR Q1 2017'!BB41,'EIOPA RFR Q1 2017'!BB41*(0.01+VLOOKUP($B36,Int_Rate_Param,2,0))))</f>
        <v>0.09128</v>
      </c>
      <c r="BC36" s="82" t="n">
        <f aca="false">IF($B36&gt;20,IF('EIOPA RFR Q1 2017'!BC41*(0.01+VLOOKUP($B$27,Int_Rate_Param,2,0))&lt;0.01+'EIOPA RFR Q1 2017'!BC41,0.01+'EIOPA RFR Q1 2017'!BC41,'EIOPA RFR Q1 2017'!BC41*(0.01+VLOOKUP($B$27,Int_Rate_Param,2,0))),IF('EIOPA RFR Q1 2017'!BC41*(0.01+VLOOKUP($B36,Int_Rate_Param,2,0))&lt;0.01+'EIOPA RFR Q1 2017'!BC41,0.01+'EIOPA RFR Q1 2017'!BC41,'EIOPA RFR Q1 2017'!BC41*(0.01+VLOOKUP($B36,Int_Rate_Param,2,0))))</f>
        <v>0.03541</v>
      </c>
    </row>
    <row r="37" customFormat="false" ht="15" hidden="false" customHeight="false" outlineLevel="0" collapsed="false">
      <c r="A37" s="0" t="n">
        <f aca="false">A36+1</f>
        <v>32</v>
      </c>
      <c r="B37" s="81" t="n">
        <v>30</v>
      </c>
      <c r="C37" s="82" t="n">
        <f aca="false">IF($B37&gt;20,IF('EIOPA RFR Q1 2017'!C42*(0.01+VLOOKUP($B$27,Int_Rate_Param,2,0))&lt;0.01+'EIOPA RFR Q1 2017'!C42,0.01+'EIOPA RFR Q1 2017'!C42,'EIOPA RFR Q1 2017'!C42*(0.01+VLOOKUP($B$27,Int_Rate_Param,2,0))),IF('EIOPA RFR Q1 2017'!C42*(0.01+VLOOKUP($B37,Int_Rate_Param,2,0))&lt;0.01+'EIOPA RFR Q1 2017'!C42,0.01+'EIOPA RFR Q1 2017'!C42,'EIOPA RFR Q1 2017'!C42*(0.01+VLOOKUP($B37,Int_Rate_Param,2,0))))</f>
        <v>0.02869</v>
      </c>
      <c r="D37" s="82" t="n">
        <f aca="false">IF($B37&gt;20,IF('EIOPA RFR Q1 2017'!D42*(0.01+VLOOKUP($B$27,Int_Rate_Param,2,0))&lt;0.01+'EIOPA RFR Q1 2017'!D42,0.01+'EIOPA RFR Q1 2017'!D42,'EIOPA RFR Q1 2017'!D42*(0.01+VLOOKUP($B$27,Int_Rate_Param,2,0))),IF('EIOPA RFR Q1 2017'!D42*(0.01+VLOOKUP($B37,Int_Rate_Param,2,0))&lt;0.01+'EIOPA RFR Q1 2017'!D42,0.01+'EIOPA RFR Q1 2017'!D42,'EIOPA RFR Q1 2017'!D42*(0.01+VLOOKUP($B37,Int_Rate_Param,2,0))))</f>
        <v>0.02869</v>
      </c>
      <c r="E37" s="82" t="n">
        <f aca="false">IF($B37&gt;20,IF('EIOPA RFR Q1 2017'!E42*(0.01+VLOOKUP($B$27,Int_Rate_Param,2,0))&lt;0.01+'EIOPA RFR Q1 2017'!E42,0.01+'EIOPA RFR Q1 2017'!E42,'EIOPA RFR Q1 2017'!E42*(0.01+VLOOKUP($B$27,Int_Rate_Param,2,0))),IF('EIOPA RFR Q1 2017'!E42*(0.01+VLOOKUP($B37,Int_Rate_Param,2,0))&lt;0.01+'EIOPA RFR Q1 2017'!E42,0.01+'EIOPA RFR Q1 2017'!E42,'EIOPA RFR Q1 2017'!E42*(0.01+VLOOKUP($B37,Int_Rate_Param,2,0))))</f>
        <v>0.02869</v>
      </c>
      <c r="F37" s="82" t="n">
        <f aca="false">IF($B37&gt;20,IF('EIOPA RFR Q1 2017'!F42*(0.01+VLOOKUP($B$27,Int_Rate_Param,2,0))&lt;0.01+'EIOPA RFR Q1 2017'!F42,0.01+'EIOPA RFR Q1 2017'!F42,'EIOPA RFR Q1 2017'!F42*(0.01+VLOOKUP($B$27,Int_Rate_Param,2,0))),IF('EIOPA RFR Q1 2017'!F42*(0.01+VLOOKUP($B37,Int_Rate_Param,2,0))&lt;0.01+'EIOPA RFR Q1 2017'!F42,0.01+'EIOPA RFR Q1 2017'!F42,'EIOPA RFR Q1 2017'!F42*(0.01+VLOOKUP($B37,Int_Rate_Param,2,0))))</f>
        <v>0.02828</v>
      </c>
      <c r="G37" s="82" t="n">
        <f aca="false">IF($B37&gt;20,IF('EIOPA RFR Q1 2017'!G42*(0.01+VLOOKUP($B$27,Int_Rate_Param,2,0))&lt;0.01+'EIOPA RFR Q1 2017'!G42,0.01+'EIOPA RFR Q1 2017'!G42,'EIOPA RFR Q1 2017'!G42*(0.01+VLOOKUP($B$27,Int_Rate_Param,2,0))),IF('EIOPA RFR Q1 2017'!G42*(0.01+VLOOKUP($B37,Int_Rate_Param,2,0))&lt;0.01+'EIOPA RFR Q1 2017'!G42,0.01+'EIOPA RFR Q1 2017'!G42,'EIOPA RFR Q1 2017'!G42*(0.01+VLOOKUP($B37,Int_Rate_Param,2,0))))</f>
        <v>0.04584</v>
      </c>
      <c r="H37" s="82" t="n">
        <f aca="false">IF($B37&gt;20,IF('EIOPA RFR Q1 2017'!H42*(0.01+VLOOKUP($B$27,Int_Rate_Param,2,0))&lt;0.01+'EIOPA RFR Q1 2017'!H42,0.01+'EIOPA RFR Q1 2017'!H42,'EIOPA RFR Q1 2017'!H42*(0.01+VLOOKUP($B$27,Int_Rate_Param,2,0))),IF('EIOPA RFR Q1 2017'!H42*(0.01+VLOOKUP($B37,Int_Rate_Param,2,0))&lt;0.01+'EIOPA RFR Q1 2017'!H42,0.01+'EIOPA RFR Q1 2017'!H42,'EIOPA RFR Q1 2017'!H42*(0.01+VLOOKUP($B37,Int_Rate_Param,2,0))))</f>
        <v>0.02869</v>
      </c>
      <c r="I37" s="82" t="n">
        <f aca="false">IF($B37&gt;20,IF('EIOPA RFR Q1 2017'!I42*(0.01+VLOOKUP($B$27,Int_Rate_Param,2,0))&lt;0.01+'EIOPA RFR Q1 2017'!I42,0.01+'EIOPA RFR Q1 2017'!I42,'EIOPA RFR Q1 2017'!I42*(0.01+VLOOKUP($B$27,Int_Rate_Param,2,0))),IF('EIOPA RFR Q1 2017'!I42*(0.01+VLOOKUP($B37,Int_Rate_Param,2,0))&lt;0.01+'EIOPA RFR Q1 2017'!I42,0.01+'EIOPA RFR Q1 2017'!I42,'EIOPA RFR Q1 2017'!I42*(0.01+VLOOKUP($B37,Int_Rate_Param,2,0))))</f>
        <v>0.03303</v>
      </c>
      <c r="J37" s="82" t="n">
        <f aca="false">IF($B37&gt;20,IF('EIOPA RFR Q1 2017'!J42*(0.01+VLOOKUP($B$27,Int_Rate_Param,2,0))&lt;0.01+'EIOPA RFR Q1 2017'!J42,0.01+'EIOPA RFR Q1 2017'!J42,'EIOPA RFR Q1 2017'!J42*(0.01+VLOOKUP($B$27,Int_Rate_Param,2,0))),IF('EIOPA RFR Q1 2017'!J42*(0.01+VLOOKUP($B37,Int_Rate_Param,2,0))&lt;0.01+'EIOPA RFR Q1 2017'!J42,0.01+'EIOPA RFR Q1 2017'!J42,'EIOPA RFR Q1 2017'!J42*(0.01+VLOOKUP($B37,Int_Rate_Param,2,0))))</f>
        <v>0.02861</v>
      </c>
      <c r="K37" s="82" t="n">
        <f aca="false">IF($B37&gt;20,IF('EIOPA RFR Q1 2017'!K42*(0.01+VLOOKUP($B$27,Int_Rate_Param,2,0))&lt;0.01+'EIOPA RFR Q1 2017'!K42,0.01+'EIOPA RFR Q1 2017'!K42,'EIOPA RFR Q1 2017'!K42*(0.01+VLOOKUP($B$27,Int_Rate_Param,2,0))),IF('EIOPA RFR Q1 2017'!K42*(0.01+VLOOKUP($B37,Int_Rate_Param,2,0))&lt;0.01+'EIOPA RFR Q1 2017'!K42,0.01+'EIOPA RFR Q1 2017'!K42,'EIOPA RFR Q1 2017'!K42*(0.01+VLOOKUP($B37,Int_Rate_Param,2,0))))</f>
        <v>0.02869</v>
      </c>
      <c r="L37" s="82" t="n">
        <f aca="false">IF($B37&gt;20,IF('EIOPA RFR Q1 2017'!L42*(0.01+VLOOKUP($B$27,Int_Rate_Param,2,0))&lt;0.01+'EIOPA RFR Q1 2017'!L42,0.01+'EIOPA RFR Q1 2017'!L42,'EIOPA RFR Q1 2017'!L42*(0.01+VLOOKUP($B$27,Int_Rate_Param,2,0))),IF('EIOPA RFR Q1 2017'!L42*(0.01+VLOOKUP($B37,Int_Rate_Param,2,0))&lt;0.01+'EIOPA RFR Q1 2017'!L42,0.01+'EIOPA RFR Q1 2017'!L42,'EIOPA RFR Q1 2017'!L42*(0.01+VLOOKUP($B37,Int_Rate_Param,2,0))))</f>
        <v>0.02869</v>
      </c>
      <c r="M37" s="82" t="n">
        <f aca="false">IF($B37&gt;20,IF('EIOPA RFR Q1 2017'!M42*(0.01+VLOOKUP($B$27,Int_Rate_Param,2,0))&lt;0.01+'EIOPA RFR Q1 2017'!M42,0.01+'EIOPA RFR Q1 2017'!M42,'EIOPA RFR Q1 2017'!M42*(0.01+VLOOKUP($B$27,Int_Rate_Param,2,0))),IF('EIOPA RFR Q1 2017'!M42*(0.01+VLOOKUP($B37,Int_Rate_Param,2,0))&lt;0.01+'EIOPA RFR Q1 2017'!M42,0.01+'EIOPA RFR Q1 2017'!M42,'EIOPA RFR Q1 2017'!M42*(0.01+VLOOKUP($B37,Int_Rate_Param,2,0))))</f>
        <v>0.02869</v>
      </c>
      <c r="N37" s="82" t="n">
        <f aca="false">IF($B37&gt;20,IF('EIOPA RFR Q1 2017'!N42*(0.01+VLOOKUP($B$27,Int_Rate_Param,2,0))&lt;0.01+'EIOPA RFR Q1 2017'!N42,0.01+'EIOPA RFR Q1 2017'!N42,'EIOPA RFR Q1 2017'!N42*(0.01+VLOOKUP($B$27,Int_Rate_Param,2,0))),IF('EIOPA RFR Q1 2017'!N42*(0.01+VLOOKUP($B37,Int_Rate_Param,2,0))&lt;0.01+'EIOPA RFR Q1 2017'!N42,0.01+'EIOPA RFR Q1 2017'!N42,'EIOPA RFR Q1 2017'!N42*(0.01+VLOOKUP($B37,Int_Rate_Param,2,0))))</f>
        <v>0.02869</v>
      </c>
      <c r="O37" s="82" t="n">
        <f aca="false">IF($B37&gt;20,IF('EIOPA RFR Q1 2017'!O42*(0.01+VLOOKUP($B$27,Int_Rate_Param,2,0))&lt;0.01+'EIOPA RFR Q1 2017'!O42,0.01+'EIOPA RFR Q1 2017'!O42,'EIOPA RFR Q1 2017'!O42*(0.01+VLOOKUP($B$27,Int_Rate_Param,2,0))),IF('EIOPA RFR Q1 2017'!O42*(0.01+VLOOKUP($B37,Int_Rate_Param,2,0))&lt;0.01+'EIOPA RFR Q1 2017'!O42,0.01+'EIOPA RFR Q1 2017'!O42,'EIOPA RFR Q1 2017'!O42*(0.01+VLOOKUP($B37,Int_Rate_Param,2,0))))</f>
        <v>0.02869</v>
      </c>
      <c r="P37" s="82" t="n">
        <f aca="false">IF($B37&gt;20,IF('EIOPA RFR Q1 2017'!P42*(0.01+VLOOKUP($B$27,Int_Rate_Param,2,0))&lt;0.01+'EIOPA RFR Q1 2017'!P42,0.01+'EIOPA RFR Q1 2017'!P42,'EIOPA RFR Q1 2017'!P42*(0.01+VLOOKUP($B$27,Int_Rate_Param,2,0))),IF('EIOPA RFR Q1 2017'!P42*(0.01+VLOOKUP($B37,Int_Rate_Param,2,0))&lt;0.01+'EIOPA RFR Q1 2017'!P42,0.01+'EIOPA RFR Q1 2017'!P42,'EIOPA RFR Q1 2017'!P42*(0.01+VLOOKUP($B37,Int_Rate_Param,2,0))))</f>
        <v>0.05337</v>
      </c>
      <c r="Q37" s="82" t="n">
        <f aca="false">IF($B37&gt;20,IF('EIOPA RFR Q1 2017'!Q42*(0.01+VLOOKUP($B$27,Int_Rate_Param,2,0))&lt;0.01+'EIOPA RFR Q1 2017'!Q42,0.01+'EIOPA RFR Q1 2017'!Q42,'EIOPA RFR Q1 2017'!Q42*(0.01+VLOOKUP($B$27,Int_Rate_Param,2,0))),IF('EIOPA RFR Q1 2017'!Q42*(0.01+VLOOKUP($B37,Int_Rate_Param,2,0))&lt;0.01+'EIOPA RFR Q1 2017'!Q42,0.01+'EIOPA RFR Q1 2017'!Q42,'EIOPA RFR Q1 2017'!Q42*(0.01+VLOOKUP($B37,Int_Rate_Param,2,0))))</f>
        <v>0.05545</v>
      </c>
      <c r="R37" s="82" t="n">
        <f aca="false">IF($B37&gt;20,IF('EIOPA RFR Q1 2017'!R42*(0.01+VLOOKUP($B$27,Int_Rate_Param,2,0))&lt;0.01+'EIOPA RFR Q1 2017'!R42,0.01+'EIOPA RFR Q1 2017'!R42,'EIOPA RFR Q1 2017'!R42*(0.01+VLOOKUP($B$27,Int_Rate_Param,2,0))),IF('EIOPA RFR Q1 2017'!R42*(0.01+VLOOKUP($B37,Int_Rate_Param,2,0))&lt;0.01+'EIOPA RFR Q1 2017'!R42,0.01+'EIOPA RFR Q1 2017'!R42,'EIOPA RFR Q1 2017'!R42*(0.01+VLOOKUP($B37,Int_Rate_Param,2,0))))</f>
        <v>0.02869</v>
      </c>
      <c r="S37" s="82" t="n">
        <f aca="false">IF($B37&gt;20,IF('EIOPA RFR Q1 2017'!S42*(0.01+VLOOKUP($B$27,Int_Rate_Param,2,0))&lt;0.01+'EIOPA RFR Q1 2017'!S42,0.01+'EIOPA RFR Q1 2017'!S42,'EIOPA RFR Q1 2017'!S42*(0.01+VLOOKUP($B$27,Int_Rate_Param,2,0))),IF('EIOPA RFR Q1 2017'!S42*(0.01+VLOOKUP($B37,Int_Rate_Param,2,0))&lt;0.01+'EIOPA RFR Q1 2017'!S42,0.01+'EIOPA RFR Q1 2017'!S42,'EIOPA RFR Q1 2017'!S42*(0.01+VLOOKUP($B37,Int_Rate_Param,2,0))))</f>
        <v>0.02869</v>
      </c>
      <c r="T37" s="82" t="n">
        <f aca="false">IF($B37&gt;20,IF('EIOPA RFR Q1 2017'!T42*(0.01+VLOOKUP($B$27,Int_Rate_Param,2,0))&lt;0.01+'EIOPA RFR Q1 2017'!T42,0.01+'EIOPA RFR Q1 2017'!T42,'EIOPA RFR Q1 2017'!T42*(0.01+VLOOKUP($B$27,Int_Rate_Param,2,0))),IF('EIOPA RFR Q1 2017'!T42*(0.01+VLOOKUP($B37,Int_Rate_Param,2,0))&lt;0.01+'EIOPA RFR Q1 2017'!T42,0.01+'EIOPA RFR Q1 2017'!T42,'EIOPA RFR Q1 2017'!T42*(0.01+VLOOKUP($B37,Int_Rate_Param,2,0))))</f>
        <v>0.02869</v>
      </c>
      <c r="U37" s="82" t="n">
        <f aca="false">IF($B37&gt;20,IF('EIOPA RFR Q1 2017'!U42*(0.01+VLOOKUP($B$27,Int_Rate_Param,2,0))&lt;0.01+'EIOPA RFR Q1 2017'!U42,0.01+'EIOPA RFR Q1 2017'!U42,'EIOPA RFR Q1 2017'!U42*(0.01+VLOOKUP($B$27,Int_Rate_Param,2,0))),IF('EIOPA RFR Q1 2017'!U42*(0.01+VLOOKUP($B37,Int_Rate_Param,2,0))&lt;0.01+'EIOPA RFR Q1 2017'!U42,0.01+'EIOPA RFR Q1 2017'!U42,'EIOPA RFR Q1 2017'!U42*(0.01+VLOOKUP($B37,Int_Rate_Param,2,0))))</f>
        <v>0.01701</v>
      </c>
      <c r="V37" s="82" t="n">
        <f aca="false">IF($B37&gt;20,IF('EIOPA RFR Q1 2017'!V42*(0.01+VLOOKUP($B$27,Int_Rate_Param,2,0))&lt;0.01+'EIOPA RFR Q1 2017'!V42,0.01+'EIOPA RFR Q1 2017'!V42,'EIOPA RFR Q1 2017'!V42*(0.01+VLOOKUP($B$27,Int_Rate_Param,2,0))),IF('EIOPA RFR Q1 2017'!V42*(0.01+VLOOKUP($B37,Int_Rate_Param,2,0))&lt;0.01+'EIOPA RFR Q1 2017'!V42,0.01+'EIOPA RFR Q1 2017'!V42,'EIOPA RFR Q1 2017'!V42*(0.01+VLOOKUP($B37,Int_Rate_Param,2,0))))</f>
        <v>0.02869</v>
      </c>
      <c r="W37" s="82" t="n">
        <f aca="false">IF($B37&gt;20,IF('EIOPA RFR Q1 2017'!W42*(0.01+VLOOKUP($B$27,Int_Rate_Param,2,0))&lt;0.01+'EIOPA RFR Q1 2017'!W42,0.01+'EIOPA RFR Q1 2017'!W42,'EIOPA RFR Q1 2017'!W42*(0.01+VLOOKUP($B$27,Int_Rate_Param,2,0))),IF('EIOPA RFR Q1 2017'!W42*(0.01+VLOOKUP($B37,Int_Rate_Param,2,0))&lt;0.01+'EIOPA RFR Q1 2017'!W42,0.01+'EIOPA RFR Q1 2017'!W42,'EIOPA RFR Q1 2017'!W42*(0.01+VLOOKUP($B37,Int_Rate_Param,2,0))))</f>
        <v>0.02869</v>
      </c>
      <c r="X37" s="82" t="n">
        <f aca="false">IF($B37&gt;20,IF('EIOPA RFR Q1 2017'!X42*(0.01+VLOOKUP($B$27,Int_Rate_Param,2,0))&lt;0.01+'EIOPA RFR Q1 2017'!X42,0.01+'EIOPA RFR Q1 2017'!X42,'EIOPA RFR Q1 2017'!X42*(0.01+VLOOKUP($B$27,Int_Rate_Param,2,0))),IF('EIOPA RFR Q1 2017'!X42*(0.01+VLOOKUP($B37,Int_Rate_Param,2,0))&lt;0.01+'EIOPA RFR Q1 2017'!X42,0.01+'EIOPA RFR Q1 2017'!X42,'EIOPA RFR Q1 2017'!X42*(0.01+VLOOKUP($B37,Int_Rate_Param,2,0))))</f>
        <v>0.02869</v>
      </c>
      <c r="Y37" s="82" t="n">
        <f aca="false">IF($B37&gt;20,IF('EIOPA RFR Q1 2017'!Y42*(0.01+VLOOKUP($B$27,Int_Rate_Param,2,0))&lt;0.01+'EIOPA RFR Q1 2017'!Y42,0.01+'EIOPA RFR Q1 2017'!Y42,'EIOPA RFR Q1 2017'!Y42*(0.01+VLOOKUP($B$27,Int_Rate_Param,2,0))),IF('EIOPA RFR Q1 2017'!Y42*(0.01+VLOOKUP($B37,Int_Rate_Param,2,0))&lt;0.01+'EIOPA RFR Q1 2017'!Y42,0.01+'EIOPA RFR Q1 2017'!Y42,'EIOPA RFR Q1 2017'!Y42*(0.01+VLOOKUP($B37,Int_Rate_Param,2,0))))</f>
        <v>0.02869</v>
      </c>
      <c r="Z37" s="82" t="n">
        <f aca="false">IF($B37&gt;20,IF('EIOPA RFR Q1 2017'!Z42*(0.01+VLOOKUP($B$27,Int_Rate_Param,2,0))&lt;0.01+'EIOPA RFR Q1 2017'!Z42,0.01+'EIOPA RFR Q1 2017'!Z42,'EIOPA RFR Q1 2017'!Z42*(0.01+VLOOKUP($B$27,Int_Rate_Param,2,0))),IF('EIOPA RFR Q1 2017'!Z42*(0.01+VLOOKUP($B37,Int_Rate_Param,2,0))&lt;0.01+'EIOPA RFR Q1 2017'!Z42,0.01+'EIOPA RFR Q1 2017'!Z42,'EIOPA RFR Q1 2017'!Z42*(0.01+VLOOKUP($B37,Int_Rate_Param,2,0))))</f>
        <v>0.03947</v>
      </c>
      <c r="AA37" s="82" t="n">
        <f aca="false">IF($B37&gt;20,IF('EIOPA RFR Q1 2017'!AA42*(0.01+VLOOKUP($B$27,Int_Rate_Param,2,0))&lt;0.01+'EIOPA RFR Q1 2017'!AA42,0.01+'EIOPA RFR Q1 2017'!AA42,'EIOPA RFR Q1 2017'!AA42*(0.01+VLOOKUP($B$27,Int_Rate_Param,2,0))),IF('EIOPA RFR Q1 2017'!AA42*(0.01+VLOOKUP($B37,Int_Rate_Param,2,0))&lt;0.01+'EIOPA RFR Q1 2017'!AA42,0.01+'EIOPA RFR Q1 2017'!AA42,'EIOPA RFR Q1 2017'!AA42*(0.01+VLOOKUP($B37,Int_Rate_Param,2,0))))</f>
        <v>0.05019</v>
      </c>
      <c r="AB37" s="82" t="n">
        <f aca="false">IF($B37&gt;20,IF('EIOPA RFR Q1 2017'!AB42*(0.01+VLOOKUP($B$27,Int_Rate_Param,2,0))&lt;0.01+'EIOPA RFR Q1 2017'!AB42,0.01+'EIOPA RFR Q1 2017'!AB42,'EIOPA RFR Q1 2017'!AB42*(0.01+VLOOKUP($B$27,Int_Rate_Param,2,0))),IF('EIOPA RFR Q1 2017'!AB42*(0.01+VLOOKUP($B37,Int_Rate_Param,2,0))&lt;0.01+'EIOPA RFR Q1 2017'!AB42,0.01+'EIOPA RFR Q1 2017'!AB42,'EIOPA RFR Q1 2017'!AB42*(0.01+VLOOKUP($B37,Int_Rate_Param,2,0))))</f>
        <v>0.02869</v>
      </c>
      <c r="AC37" s="82" t="n">
        <f aca="false">IF($B37&gt;20,IF('EIOPA RFR Q1 2017'!AC42*(0.01+VLOOKUP($B$27,Int_Rate_Param,2,0))&lt;0.01+'EIOPA RFR Q1 2017'!AC42,0.01+'EIOPA RFR Q1 2017'!AC42,'EIOPA RFR Q1 2017'!AC42*(0.01+VLOOKUP($B$27,Int_Rate_Param,2,0))),IF('EIOPA RFR Q1 2017'!AC42*(0.01+VLOOKUP($B37,Int_Rate_Param,2,0))&lt;0.01+'EIOPA RFR Q1 2017'!AC42,0.01+'EIOPA RFR Q1 2017'!AC42,'EIOPA RFR Q1 2017'!AC42*(0.01+VLOOKUP($B37,Int_Rate_Param,2,0))))</f>
        <v>0.05394</v>
      </c>
      <c r="AD37" s="82" t="n">
        <f aca="false">IF($B37&gt;20,IF('EIOPA RFR Q1 2017'!AD42*(0.01+VLOOKUP($B$27,Int_Rate_Param,2,0))&lt;0.01+'EIOPA RFR Q1 2017'!AD42,0.01+'EIOPA RFR Q1 2017'!AD42,'EIOPA RFR Q1 2017'!AD42*(0.01+VLOOKUP($B$27,Int_Rate_Param,2,0))),IF('EIOPA RFR Q1 2017'!AD42*(0.01+VLOOKUP($B37,Int_Rate_Param,2,0))&lt;0.01+'EIOPA RFR Q1 2017'!AD42,0.01+'EIOPA RFR Q1 2017'!AD42,'EIOPA RFR Q1 2017'!AD42*(0.01+VLOOKUP($B37,Int_Rate_Param,2,0))))</f>
        <v>0.07091</v>
      </c>
      <c r="AE37" s="82" t="n">
        <f aca="false">IF($B37&gt;20,IF('EIOPA RFR Q1 2017'!AE42*(0.01+VLOOKUP($B$27,Int_Rate_Param,2,0))&lt;0.01+'EIOPA RFR Q1 2017'!AE42,0.01+'EIOPA RFR Q1 2017'!AE42,'EIOPA RFR Q1 2017'!AE42*(0.01+VLOOKUP($B$27,Int_Rate_Param,2,0))),IF('EIOPA RFR Q1 2017'!AE42*(0.01+VLOOKUP($B37,Int_Rate_Param,2,0))&lt;0.01+'EIOPA RFR Q1 2017'!AE42,0.01+'EIOPA RFR Q1 2017'!AE42,'EIOPA RFR Q1 2017'!AE42*(0.01+VLOOKUP($B37,Int_Rate_Param,2,0))))</f>
        <v>0.02869</v>
      </c>
      <c r="AF37" s="82" t="n">
        <f aca="false">IF($B37&gt;20,IF('EIOPA RFR Q1 2017'!AF42*(0.01+VLOOKUP($B$27,Int_Rate_Param,2,0))&lt;0.01+'EIOPA RFR Q1 2017'!AF42,0.01+'EIOPA RFR Q1 2017'!AF42,'EIOPA RFR Q1 2017'!AF42*(0.01+VLOOKUP($B$27,Int_Rate_Param,2,0))),IF('EIOPA RFR Q1 2017'!AF42*(0.01+VLOOKUP($B37,Int_Rate_Param,2,0))&lt;0.01+'EIOPA RFR Q1 2017'!AF42,0.01+'EIOPA RFR Q1 2017'!AF42,'EIOPA RFR Q1 2017'!AF42*(0.01+VLOOKUP($B37,Int_Rate_Param,2,0))))</f>
        <v>0.02869</v>
      </c>
      <c r="AG37" s="82" t="n">
        <f aca="false">IF($B37&gt;20,IF('EIOPA RFR Q1 2017'!AG42*(0.01+VLOOKUP($B$27,Int_Rate_Param,2,0))&lt;0.01+'EIOPA RFR Q1 2017'!AG42,0.01+'EIOPA RFR Q1 2017'!AG42,'EIOPA RFR Q1 2017'!AG42*(0.01+VLOOKUP($B$27,Int_Rate_Param,2,0))),IF('EIOPA RFR Q1 2017'!AG42*(0.01+VLOOKUP($B37,Int_Rate_Param,2,0))&lt;0.01+'EIOPA RFR Q1 2017'!AG42,0.01+'EIOPA RFR Q1 2017'!AG42,'EIOPA RFR Q1 2017'!AG42*(0.01+VLOOKUP($B37,Int_Rate_Param,2,0))))</f>
        <v>0.02869</v>
      </c>
      <c r="AH37" s="82" t="n">
        <f aca="false">IF($B37&gt;20,IF('EIOPA RFR Q1 2017'!AH42*(0.01+VLOOKUP($B$27,Int_Rate_Param,2,0))&lt;0.01+'EIOPA RFR Q1 2017'!AH42,0.01+'EIOPA RFR Q1 2017'!AH42,'EIOPA RFR Q1 2017'!AH42*(0.01+VLOOKUP($B$27,Int_Rate_Param,2,0))),IF('EIOPA RFR Q1 2017'!AH42*(0.01+VLOOKUP($B37,Int_Rate_Param,2,0))&lt;0.01+'EIOPA RFR Q1 2017'!AH42,0.01+'EIOPA RFR Q1 2017'!AH42,'EIOPA RFR Q1 2017'!AH42*(0.01+VLOOKUP($B37,Int_Rate_Param,2,0))))</f>
        <v>0.04018</v>
      </c>
      <c r="AI37" s="82" t="n">
        <f aca="false">IF($B37&gt;20,IF('EIOPA RFR Q1 2017'!AI42*(0.01+VLOOKUP($B$27,Int_Rate_Param,2,0))&lt;0.01+'EIOPA RFR Q1 2017'!AI42,0.01+'EIOPA RFR Q1 2017'!AI42,'EIOPA RFR Q1 2017'!AI42*(0.01+VLOOKUP($B$27,Int_Rate_Param,2,0))),IF('EIOPA RFR Q1 2017'!AI42*(0.01+VLOOKUP($B37,Int_Rate_Param,2,0))&lt;0.01+'EIOPA RFR Q1 2017'!AI42,0.01+'EIOPA RFR Q1 2017'!AI42,'EIOPA RFR Q1 2017'!AI42*(0.01+VLOOKUP($B37,Int_Rate_Param,2,0))))</f>
        <v>0.01701</v>
      </c>
      <c r="AJ37" s="82" t="n">
        <f aca="false">IF($B37&gt;20,IF('EIOPA RFR Q1 2017'!AJ42*(0.01+VLOOKUP($B$27,Int_Rate_Param,2,0))&lt;0.01+'EIOPA RFR Q1 2017'!AJ42,0.01+'EIOPA RFR Q1 2017'!AJ42,'EIOPA RFR Q1 2017'!AJ42*(0.01+VLOOKUP($B$27,Int_Rate_Param,2,0))),IF('EIOPA RFR Q1 2017'!AJ42*(0.01+VLOOKUP($B37,Int_Rate_Param,2,0))&lt;0.01+'EIOPA RFR Q1 2017'!AJ42,0.01+'EIOPA RFR Q1 2017'!AJ42,'EIOPA RFR Q1 2017'!AJ42*(0.01+VLOOKUP($B37,Int_Rate_Param,2,0))))</f>
        <v>0.02258</v>
      </c>
      <c r="AK37" s="82" t="n">
        <f aca="false">IF($B37&gt;20,IF('EIOPA RFR Q1 2017'!AK42*(0.01+VLOOKUP($B$27,Int_Rate_Param,2,0))&lt;0.01+'EIOPA RFR Q1 2017'!AK42,0.01+'EIOPA RFR Q1 2017'!AK42,'EIOPA RFR Q1 2017'!AK42*(0.01+VLOOKUP($B$27,Int_Rate_Param,2,0))),IF('EIOPA RFR Q1 2017'!AK42*(0.01+VLOOKUP($B37,Int_Rate_Param,2,0))&lt;0.01+'EIOPA RFR Q1 2017'!AK42,0.01+'EIOPA RFR Q1 2017'!AK42,'EIOPA RFR Q1 2017'!AK42*(0.01+VLOOKUP($B37,Int_Rate_Param,2,0))))</f>
        <v>0.04322</v>
      </c>
      <c r="AL37" s="82" t="n">
        <f aca="false">IF($B37&gt;20,IF('EIOPA RFR Q1 2017'!AL42*(0.01+VLOOKUP($B$27,Int_Rate_Param,2,0))&lt;0.01+'EIOPA RFR Q1 2017'!AL42,0.01+'EIOPA RFR Q1 2017'!AL42,'EIOPA RFR Q1 2017'!AL42*(0.01+VLOOKUP($B$27,Int_Rate_Param,2,0))),IF('EIOPA RFR Q1 2017'!AL42*(0.01+VLOOKUP($B37,Int_Rate_Param,2,0))&lt;0.01+'EIOPA RFR Q1 2017'!AL42,0.01+'EIOPA RFR Q1 2017'!AL42,'EIOPA RFR Q1 2017'!AL42*(0.01+VLOOKUP($B37,Int_Rate_Param,2,0))))</f>
        <v>0.08753</v>
      </c>
      <c r="AM37" s="82" t="n">
        <f aca="false">IF($B37&gt;20,IF('EIOPA RFR Q1 2017'!AM42*(0.01+VLOOKUP($B$27,Int_Rate_Param,2,0))&lt;0.01+'EIOPA RFR Q1 2017'!AM42,0.01+'EIOPA RFR Q1 2017'!AM42,'EIOPA RFR Q1 2017'!AM42*(0.01+VLOOKUP($B$27,Int_Rate_Param,2,0))),IF('EIOPA RFR Q1 2017'!AM42*(0.01+VLOOKUP($B37,Int_Rate_Param,2,0))&lt;0.01+'EIOPA RFR Q1 2017'!AM42,0.01+'EIOPA RFR Q1 2017'!AM42,'EIOPA RFR Q1 2017'!AM42*(0.01+VLOOKUP($B37,Int_Rate_Param,2,0))))</f>
        <v>0.0323</v>
      </c>
      <c r="AN37" s="82" t="n">
        <f aca="false">IF($B37&gt;20,IF('EIOPA RFR Q1 2017'!AN42*(0.01+VLOOKUP($B$27,Int_Rate_Param,2,0))&lt;0.01+'EIOPA RFR Q1 2017'!AN42,0.01+'EIOPA RFR Q1 2017'!AN42,'EIOPA RFR Q1 2017'!AN42*(0.01+VLOOKUP($B$27,Int_Rate_Param,2,0))),IF('EIOPA RFR Q1 2017'!AN42*(0.01+VLOOKUP($B37,Int_Rate_Param,2,0))&lt;0.01+'EIOPA RFR Q1 2017'!AN42,0.01+'EIOPA RFR Q1 2017'!AN42,'EIOPA RFR Q1 2017'!AN42*(0.01+VLOOKUP($B37,Int_Rate_Param,2,0))))</f>
        <v>0.05254</v>
      </c>
      <c r="AO37" s="82" t="n">
        <f aca="false">IF($B37&gt;20,IF('EIOPA RFR Q1 2017'!AO42*(0.01+VLOOKUP($B$27,Int_Rate_Param,2,0))&lt;0.01+'EIOPA RFR Q1 2017'!AO42,0.01+'EIOPA RFR Q1 2017'!AO42,'EIOPA RFR Q1 2017'!AO42*(0.01+VLOOKUP($B$27,Int_Rate_Param,2,0))),IF('EIOPA RFR Q1 2017'!AO42*(0.01+VLOOKUP($B37,Int_Rate_Param,2,0))&lt;0.01+'EIOPA RFR Q1 2017'!AO42,0.01+'EIOPA RFR Q1 2017'!AO42,'EIOPA RFR Q1 2017'!AO42*(0.01+VLOOKUP($B37,Int_Rate_Param,2,0))))</f>
        <v>0.05416</v>
      </c>
      <c r="AP37" s="82" t="n">
        <f aca="false">IF($B37&gt;20,IF('EIOPA RFR Q1 2017'!AP42*(0.01+VLOOKUP($B$27,Int_Rate_Param,2,0))&lt;0.01+'EIOPA RFR Q1 2017'!AP42,0.01+'EIOPA RFR Q1 2017'!AP42,'EIOPA RFR Q1 2017'!AP42*(0.01+VLOOKUP($B$27,Int_Rate_Param,2,0))),IF('EIOPA RFR Q1 2017'!AP42*(0.01+VLOOKUP($B37,Int_Rate_Param,2,0))&lt;0.01+'EIOPA RFR Q1 2017'!AP42,0.01+'EIOPA RFR Q1 2017'!AP42,'EIOPA RFR Q1 2017'!AP42*(0.01+VLOOKUP($B37,Int_Rate_Param,2,0))))</f>
        <v>0.06637</v>
      </c>
      <c r="AQ37" s="82" t="n">
        <f aca="false">IF($B37&gt;20,IF('EIOPA RFR Q1 2017'!AQ42*(0.01+VLOOKUP($B$27,Int_Rate_Param,2,0))&lt;0.01+'EIOPA RFR Q1 2017'!AQ42,0.01+'EIOPA RFR Q1 2017'!AQ42,'EIOPA RFR Q1 2017'!AQ42*(0.01+VLOOKUP($B$27,Int_Rate_Param,2,0))),IF('EIOPA RFR Q1 2017'!AQ42*(0.01+VLOOKUP($B37,Int_Rate_Param,2,0))&lt;0.01+'EIOPA RFR Q1 2017'!AQ42,0.01+'EIOPA RFR Q1 2017'!AQ42,'EIOPA RFR Q1 2017'!AQ42*(0.01+VLOOKUP($B37,Int_Rate_Param,2,0))))</f>
        <v>0.04008</v>
      </c>
      <c r="AR37" s="82" t="n">
        <f aca="false">IF($B37&gt;20,IF('EIOPA RFR Q1 2017'!AR42*(0.01+VLOOKUP($B$27,Int_Rate_Param,2,0))&lt;0.01+'EIOPA RFR Q1 2017'!AR42,0.01+'EIOPA RFR Q1 2017'!AR42,'EIOPA RFR Q1 2017'!AR42*(0.01+VLOOKUP($B$27,Int_Rate_Param,2,0))),IF('EIOPA RFR Q1 2017'!AR42*(0.01+VLOOKUP($B37,Int_Rate_Param,2,0))&lt;0.01+'EIOPA RFR Q1 2017'!AR42,0.01+'EIOPA RFR Q1 2017'!AR42,'EIOPA RFR Q1 2017'!AR42*(0.01+VLOOKUP($B37,Int_Rate_Param,2,0))))</f>
        <v>0.07378</v>
      </c>
      <c r="AS37" s="82" t="n">
        <f aca="false">IF($B37&gt;20,IF('EIOPA RFR Q1 2017'!AS42*(0.01+VLOOKUP($B$27,Int_Rate_Param,2,0))&lt;0.01+'EIOPA RFR Q1 2017'!AS42,0.01+'EIOPA RFR Q1 2017'!AS42,'EIOPA RFR Q1 2017'!AS42*(0.01+VLOOKUP($B$27,Int_Rate_Param,2,0))),IF('EIOPA RFR Q1 2017'!AS42*(0.01+VLOOKUP($B37,Int_Rate_Param,2,0))&lt;0.01+'EIOPA RFR Q1 2017'!AS42,0.01+'EIOPA RFR Q1 2017'!AS42,'EIOPA RFR Q1 2017'!AS42*(0.01+VLOOKUP($B37,Int_Rate_Param,2,0))))</f>
        <v>0.01757</v>
      </c>
      <c r="AT37" s="82" t="n">
        <f aca="false">IF($B37&gt;20,IF('EIOPA RFR Q1 2017'!AT42*(0.01+VLOOKUP($B$27,Int_Rate_Param,2,0))&lt;0.01+'EIOPA RFR Q1 2017'!AT42,0.01+'EIOPA RFR Q1 2017'!AT42,'EIOPA RFR Q1 2017'!AT42*(0.01+VLOOKUP($B$27,Int_Rate_Param,2,0))),IF('EIOPA RFR Q1 2017'!AT42*(0.01+VLOOKUP($B37,Int_Rate_Param,2,0))&lt;0.01+'EIOPA RFR Q1 2017'!AT42,0.01+'EIOPA RFR Q1 2017'!AT42,'EIOPA RFR Q1 2017'!AT42*(0.01+VLOOKUP($B37,Int_Rate_Param,2,0))))</f>
        <v>0.05359</v>
      </c>
      <c r="AU37" s="82" t="n">
        <f aca="false">IF($B37&gt;20,IF('EIOPA RFR Q1 2017'!AU42*(0.01+VLOOKUP($B$27,Int_Rate_Param,2,0))&lt;0.01+'EIOPA RFR Q1 2017'!AU42,0.01+'EIOPA RFR Q1 2017'!AU42,'EIOPA RFR Q1 2017'!AU42*(0.01+VLOOKUP($B$27,Int_Rate_Param,2,0))),IF('EIOPA RFR Q1 2017'!AU42*(0.01+VLOOKUP($B37,Int_Rate_Param,2,0))&lt;0.01+'EIOPA RFR Q1 2017'!AU42,0.01+'EIOPA RFR Q1 2017'!AU42,'EIOPA RFR Q1 2017'!AU42*(0.01+VLOOKUP($B37,Int_Rate_Param,2,0))))</f>
        <v>0.08566</v>
      </c>
      <c r="AV37" s="82" t="n">
        <f aca="false">IF($B37&gt;20,IF('EIOPA RFR Q1 2017'!AV42*(0.01+VLOOKUP($B$27,Int_Rate_Param,2,0))&lt;0.01+'EIOPA RFR Q1 2017'!AV42,0.01+'EIOPA RFR Q1 2017'!AV42,'EIOPA RFR Q1 2017'!AV42*(0.01+VLOOKUP($B$27,Int_Rate_Param,2,0))),IF('EIOPA RFR Q1 2017'!AV42*(0.01+VLOOKUP($B37,Int_Rate_Param,2,0))&lt;0.01+'EIOPA RFR Q1 2017'!AV42,0.01+'EIOPA RFR Q1 2017'!AV42,'EIOPA RFR Q1 2017'!AV42*(0.01+VLOOKUP($B37,Int_Rate_Param,2,0))))</f>
        <v>0.05148</v>
      </c>
      <c r="AW37" s="82" t="n">
        <f aca="false">IF($B37&gt;20,IF('EIOPA RFR Q1 2017'!AW42*(0.01+VLOOKUP($B$27,Int_Rate_Param,2,0))&lt;0.01+'EIOPA RFR Q1 2017'!AW42,0.01+'EIOPA RFR Q1 2017'!AW42,'EIOPA RFR Q1 2017'!AW42*(0.01+VLOOKUP($B$27,Int_Rate_Param,2,0))),IF('EIOPA RFR Q1 2017'!AW42*(0.01+VLOOKUP($B37,Int_Rate_Param,2,0))&lt;0.01+'EIOPA RFR Q1 2017'!AW42,0.01+'EIOPA RFR Q1 2017'!AW42,'EIOPA RFR Q1 2017'!AW42*(0.01+VLOOKUP($B37,Int_Rate_Param,2,0))))</f>
        <v>0.03986</v>
      </c>
      <c r="AX37" s="82" t="n">
        <f aca="false">IF($B37&gt;20,IF('EIOPA RFR Q1 2017'!AX42*(0.01+VLOOKUP($B$27,Int_Rate_Param,2,0))&lt;0.01+'EIOPA RFR Q1 2017'!AX42,0.01+'EIOPA RFR Q1 2017'!AX42,'EIOPA RFR Q1 2017'!AX42*(0.01+VLOOKUP($B$27,Int_Rate_Param,2,0))),IF('EIOPA RFR Q1 2017'!AX42*(0.01+VLOOKUP($B37,Int_Rate_Param,2,0))&lt;0.01+'EIOPA RFR Q1 2017'!AX42,0.01+'EIOPA RFR Q1 2017'!AX42,'EIOPA RFR Q1 2017'!AX42*(0.01+VLOOKUP($B37,Int_Rate_Param,2,0))))</f>
        <v>0.08559</v>
      </c>
      <c r="AY37" s="82" t="n">
        <f aca="false">IF($B37&gt;20,IF('EIOPA RFR Q1 2017'!AY42*(0.01+VLOOKUP($B$27,Int_Rate_Param,2,0))&lt;0.01+'EIOPA RFR Q1 2017'!AY42,0.01+'EIOPA RFR Q1 2017'!AY42,'EIOPA RFR Q1 2017'!AY42*(0.01+VLOOKUP($B$27,Int_Rate_Param,2,0))),IF('EIOPA RFR Q1 2017'!AY42*(0.01+VLOOKUP($B37,Int_Rate_Param,2,0))&lt;0.01+'EIOPA RFR Q1 2017'!AY42,0.01+'EIOPA RFR Q1 2017'!AY42,'EIOPA RFR Q1 2017'!AY42*(0.01+VLOOKUP($B37,Int_Rate_Param,2,0))))</f>
        <v>0.03277</v>
      </c>
      <c r="AZ37" s="82" t="n">
        <f aca="false">IF($B37&gt;20,IF('EIOPA RFR Q1 2017'!AZ42*(0.01+VLOOKUP($B$27,Int_Rate_Param,2,0))&lt;0.01+'EIOPA RFR Q1 2017'!AZ42,0.01+'EIOPA RFR Q1 2017'!AZ42,'EIOPA RFR Q1 2017'!AZ42*(0.01+VLOOKUP($B$27,Int_Rate_Param,2,0))),IF('EIOPA RFR Q1 2017'!AZ42*(0.01+VLOOKUP($B37,Int_Rate_Param,2,0))&lt;0.01+'EIOPA RFR Q1 2017'!AZ42,0.01+'EIOPA RFR Q1 2017'!AZ42,'EIOPA RFR Q1 2017'!AZ42*(0.01+VLOOKUP($B37,Int_Rate_Param,2,0))))</f>
        <v>0.03534</v>
      </c>
      <c r="BA37" s="82" t="n">
        <f aca="false">IF($B37&gt;20,IF('EIOPA RFR Q1 2017'!BA42*(0.01+VLOOKUP($B$27,Int_Rate_Param,2,0))&lt;0.01+'EIOPA RFR Q1 2017'!BA42,0.01+'EIOPA RFR Q1 2017'!BA42,'EIOPA RFR Q1 2017'!BA42*(0.01+VLOOKUP($B$27,Int_Rate_Param,2,0))),IF('EIOPA RFR Q1 2017'!BA42*(0.01+VLOOKUP($B37,Int_Rate_Param,2,0))&lt;0.01+'EIOPA RFR Q1 2017'!BA42,0.01+'EIOPA RFR Q1 2017'!BA42,'EIOPA RFR Q1 2017'!BA42*(0.01+VLOOKUP($B37,Int_Rate_Param,2,0))))</f>
        <v>0.04302</v>
      </c>
      <c r="BB37" s="82" t="n">
        <f aca="false">IF($B37&gt;20,IF('EIOPA RFR Q1 2017'!BB42*(0.01+VLOOKUP($B$27,Int_Rate_Param,2,0))&lt;0.01+'EIOPA RFR Q1 2017'!BB42,0.01+'EIOPA RFR Q1 2017'!BB42,'EIOPA RFR Q1 2017'!BB42*(0.01+VLOOKUP($B$27,Int_Rate_Param,2,0))),IF('EIOPA RFR Q1 2017'!BB42*(0.01+VLOOKUP($B37,Int_Rate_Param,2,0))&lt;0.01+'EIOPA RFR Q1 2017'!BB42,0.01+'EIOPA RFR Q1 2017'!BB42,'EIOPA RFR Q1 2017'!BB42*(0.01+VLOOKUP($B37,Int_Rate_Param,2,0))))</f>
        <v>0.09044</v>
      </c>
      <c r="BC37" s="82" t="n">
        <f aca="false">IF($B37&gt;20,IF('EIOPA RFR Q1 2017'!BC42*(0.01+VLOOKUP($B$27,Int_Rate_Param,2,0))&lt;0.01+'EIOPA RFR Q1 2017'!BC42,0.01+'EIOPA RFR Q1 2017'!BC42,'EIOPA RFR Q1 2017'!BC42*(0.01+VLOOKUP($B$27,Int_Rate_Param,2,0))),IF('EIOPA RFR Q1 2017'!BC42*(0.01+VLOOKUP($B37,Int_Rate_Param,2,0))&lt;0.01+'EIOPA RFR Q1 2017'!BC42,0.01+'EIOPA RFR Q1 2017'!BC42,'EIOPA RFR Q1 2017'!BC42*(0.01+VLOOKUP($B37,Int_Rate_Param,2,0))))</f>
        <v>0.03541</v>
      </c>
    </row>
    <row r="38" customFormat="false" ht="15" hidden="false" customHeight="false" outlineLevel="0" collapsed="false">
      <c r="A38" s="0" t="n">
        <f aca="false">A37+1</f>
        <v>33</v>
      </c>
      <c r="B38" s="81" t="n">
        <v>31</v>
      </c>
      <c r="C38" s="82" t="n">
        <f aca="false">IF($B38&gt;20,IF('EIOPA RFR Q1 2017'!C43*(0.01+VLOOKUP($B$27,Int_Rate_Param,2,0))&lt;0.01+'EIOPA RFR Q1 2017'!C43,0.01+'EIOPA RFR Q1 2017'!C43,'EIOPA RFR Q1 2017'!C43*(0.01+VLOOKUP($B$27,Int_Rate_Param,2,0))),IF('EIOPA RFR Q1 2017'!C43*(0.01+VLOOKUP($B38,Int_Rate_Param,2,0))&lt;0.01+'EIOPA RFR Q1 2017'!C43,0.01+'EIOPA RFR Q1 2017'!C43,'EIOPA RFR Q1 2017'!C43*(0.01+VLOOKUP($B38,Int_Rate_Param,2,0))))</f>
        <v>0.02929</v>
      </c>
      <c r="D38" s="82" t="n">
        <f aca="false">IF($B38&gt;20,IF('EIOPA RFR Q1 2017'!D43*(0.01+VLOOKUP($B$27,Int_Rate_Param,2,0))&lt;0.01+'EIOPA RFR Q1 2017'!D43,0.01+'EIOPA RFR Q1 2017'!D43,'EIOPA RFR Q1 2017'!D43*(0.01+VLOOKUP($B$27,Int_Rate_Param,2,0))),IF('EIOPA RFR Q1 2017'!D43*(0.01+VLOOKUP($B38,Int_Rate_Param,2,0))&lt;0.01+'EIOPA RFR Q1 2017'!D43,0.01+'EIOPA RFR Q1 2017'!D43,'EIOPA RFR Q1 2017'!D43*(0.01+VLOOKUP($B38,Int_Rate_Param,2,0))))</f>
        <v>0.02929</v>
      </c>
      <c r="E38" s="82" t="n">
        <f aca="false">IF($B38&gt;20,IF('EIOPA RFR Q1 2017'!E43*(0.01+VLOOKUP($B$27,Int_Rate_Param,2,0))&lt;0.01+'EIOPA RFR Q1 2017'!E43,0.01+'EIOPA RFR Q1 2017'!E43,'EIOPA RFR Q1 2017'!E43*(0.01+VLOOKUP($B$27,Int_Rate_Param,2,0))),IF('EIOPA RFR Q1 2017'!E43*(0.01+VLOOKUP($B38,Int_Rate_Param,2,0))&lt;0.01+'EIOPA RFR Q1 2017'!E43,0.01+'EIOPA RFR Q1 2017'!E43,'EIOPA RFR Q1 2017'!E43*(0.01+VLOOKUP($B38,Int_Rate_Param,2,0))))</f>
        <v>0.02929</v>
      </c>
      <c r="F38" s="82" t="n">
        <f aca="false">IF($B38&gt;20,IF('EIOPA RFR Q1 2017'!F43*(0.01+VLOOKUP($B$27,Int_Rate_Param,2,0))&lt;0.01+'EIOPA RFR Q1 2017'!F43,0.01+'EIOPA RFR Q1 2017'!F43,'EIOPA RFR Q1 2017'!F43*(0.01+VLOOKUP($B$27,Int_Rate_Param,2,0))),IF('EIOPA RFR Q1 2017'!F43*(0.01+VLOOKUP($B38,Int_Rate_Param,2,0))&lt;0.01+'EIOPA RFR Q1 2017'!F43,0.01+'EIOPA RFR Q1 2017'!F43,'EIOPA RFR Q1 2017'!F43*(0.01+VLOOKUP($B38,Int_Rate_Param,2,0))))</f>
        <v>0.02888</v>
      </c>
      <c r="G38" s="82" t="n">
        <f aca="false">IF($B38&gt;20,IF('EIOPA RFR Q1 2017'!G43*(0.01+VLOOKUP($B$27,Int_Rate_Param,2,0))&lt;0.01+'EIOPA RFR Q1 2017'!G43,0.01+'EIOPA RFR Q1 2017'!G43,'EIOPA RFR Q1 2017'!G43*(0.01+VLOOKUP($B$27,Int_Rate_Param,2,0))),IF('EIOPA RFR Q1 2017'!G43*(0.01+VLOOKUP($B38,Int_Rate_Param,2,0))&lt;0.01+'EIOPA RFR Q1 2017'!G43,0.01+'EIOPA RFR Q1 2017'!G43,'EIOPA RFR Q1 2017'!G43*(0.01+VLOOKUP($B38,Int_Rate_Param,2,0))))</f>
        <v>0.046</v>
      </c>
      <c r="H38" s="82" t="n">
        <f aca="false">IF($B38&gt;20,IF('EIOPA RFR Q1 2017'!H43*(0.01+VLOOKUP($B$27,Int_Rate_Param,2,0))&lt;0.01+'EIOPA RFR Q1 2017'!H43,0.01+'EIOPA RFR Q1 2017'!H43,'EIOPA RFR Q1 2017'!H43*(0.01+VLOOKUP($B$27,Int_Rate_Param,2,0))),IF('EIOPA RFR Q1 2017'!H43*(0.01+VLOOKUP($B38,Int_Rate_Param,2,0))&lt;0.01+'EIOPA RFR Q1 2017'!H43,0.01+'EIOPA RFR Q1 2017'!H43,'EIOPA RFR Q1 2017'!H43*(0.01+VLOOKUP($B38,Int_Rate_Param,2,0))))</f>
        <v>0.02929</v>
      </c>
      <c r="I38" s="82" t="n">
        <f aca="false">IF($B38&gt;20,IF('EIOPA RFR Q1 2017'!I43*(0.01+VLOOKUP($B$27,Int_Rate_Param,2,0))&lt;0.01+'EIOPA RFR Q1 2017'!I43,0.01+'EIOPA RFR Q1 2017'!I43,'EIOPA RFR Q1 2017'!I43*(0.01+VLOOKUP($B$27,Int_Rate_Param,2,0))),IF('EIOPA RFR Q1 2017'!I43*(0.01+VLOOKUP($B38,Int_Rate_Param,2,0))&lt;0.01+'EIOPA RFR Q1 2017'!I43,0.01+'EIOPA RFR Q1 2017'!I43,'EIOPA RFR Q1 2017'!I43*(0.01+VLOOKUP($B38,Int_Rate_Param,2,0))))</f>
        <v>0.03354</v>
      </c>
      <c r="J38" s="82" t="n">
        <f aca="false">IF($B38&gt;20,IF('EIOPA RFR Q1 2017'!J43*(0.01+VLOOKUP($B$27,Int_Rate_Param,2,0))&lt;0.01+'EIOPA RFR Q1 2017'!J43,0.01+'EIOPA RFR Q1 2017'!J43,'EIOPA RFR Q1 2017'!J43*(0.01+VLOOKUP($B$27,Int_Rate_Param,2,0))),IF('EIOPA RFR Q1 2017'!J43*(0.01+VLOOKUP($B38,Int_Rate_Param,2,0))&lt;0.01+'EIOPA RFR Q1 2017'!J43,0.01+'EIOPA RFR Q1 2017'!J43,'EIOPA RFR Q1 2017'!J43*(0.01+VLOOKUP($B38,Int_Rate_Param,2,0))))</f>
        <v>0.02921</v>
      </c>
      <c r="K38" s="82" t="n">
        <f aca="false">IF($B38&gt;20,IF('EIOPA RFR Q1 2017'!K43*(0.01+VLOOKUP($B$27,Int_Rate_Param,2,0))&lt;0.01+'EIOPA RFR Q1 2017'!K43,0.01+'EIOPA RFR Q1 2017'!K43,'EIOPA RFR Q1 2017'!K43*(0.01+VLOOKUP($B$27,Int_Rate_Param,2,0))),IF('EIOPA RFR Q1 2017'!K43*(0.01+VLOOKUP($B38,Int_Rate_Param,2,0))&lt;0.01+'EIOPA RFR Q1 2017'!K43,0.01+'EIOPA RFR Q1 2017'!K43,'EIOPA RFR Q1 2017'!K43*(0.01+VLOOKUP($B38,Int_Rate_Param,2,0))))</f>
        <v>0.02929</v>
      </c>
      <c r="L38" s="82" t="n">
        <f aca="false">IF($B38&gt;20,IF('EIOPA RFR Q1 2017'!L43*(0.01+VLOOKUP($B$27,Int_Rate_Param,2,0))&lt;0.01+'EIOPA RFR Q1 2017'!L43,0.01+'EIOPA RFR Q1 2017'!L43,'EIOPA RFR Q1 2017'!L43*(0.01+VLOOKUP($B$27,Int_Rate_Param,2,0))),IF('EIOPA RFR Q1 2017'!L43*(0.01+VLOOKUP($B38,Int_Rate_Param,2,0))&lt;0.01+'EIOPA RFR Q1 2017'!L43,0.01+'EIOPA RFR Q1 2017'!L43,'EIOPA RFR Q1 2017'!L43*(0.01+VLOOKUP($B38,Int_Rate_Param,2,0))))</f>
        <v>0.02929</v>
      </c>
      <c r="M38" s="82" t="n">
        <f aca="false">IF($B38&gt;20,IF('EIOPA RFR Q1 2017'!M43*(0.01+VLOOKUP($B$27,Int_Rate_Param,2,0))&lt;0.01+'EIOPA RFR Q1 2017'!M43,0.01+'EIOPA RFR Q1 2017'!M43,'EIOPA RFR Q1 2017'!M43*(0.01+VLOOKUP($B$27,Int_Rate_Param,2,0))),IF('EIOPA RFR Q1 2017'!M43*(0.01+VLOOKUP($B38,Int_Rate_Param,2,0))&lt;0.01+'EIOPA RFR Q1 2017'!M43,0.01+'EIOPA RFR Q1 2017'!M43,'EIOPA RFR Q1 2017'!M43*(0.01+VLOOKUP($B38,Int_Rate_Param,2,0))))</f>
        <v>0.02929</v>
      </c>
      <c r="N38" s="82" t="n">
        <f aca="false">IF($B38&gt;20,IF('EIOPA RFR Q1 2017'!N43*(0.01+VLOOKUP($B$27,Int_Rate_Param,2,0))&lt;0.01+'EIOPA RFR Q1 2017'!N43,0.01+'EIOPA RFR Q1 2017'!N43,'EIOPA RFR Q1 2017'!N43*(0.01+VLOOKUP($B$27,Int_Rate_Param,2,0))),IF('EIOPA RFR Q1 2017'!N43*(0.01+VLOOKUP($B38,Int_Rate_Param,2,0))&lt;0.01+'EIOPA RFR Q1 2017'!N43,0.01+'EIOPA RFR Q1 2017'!N43,'EIOPA RFR Q1 2017'!N43*(0.01+VLOOKUP($B38,Int_Rate_Param,2,0))))</f>
        <v>0.02929</v>
      </c>
      <c r="O38" s="82" t="n">
        <f aca="false">IF($B38&gt;20,IF('EIOPA RFR Q1 2017'!O43*(0.01+VLOOKUP($B$27,Int_Rate_Param,2,0))&lt;0.01+'EIOPA RFR Q1 2017'!O43,0.01+'EIOPA RFR Q1 2017'!O43,'EIOPA RFR Q1 2017'!O43*(0.01+VLOOKUP($B$27,Int_Rate_Param,2,0))),IF('EIOPA RFR Q1 2017'!O43*(0.01+VLOOKUP($B38,Int_Rate_Param,2,0))&lt;0.01+'EIOPA RFR Q1 2017'!O43,0.01+'EIOPA RFR Q1 2017'!O43,'EIOPA RFR Q1 2017'!O43*(0.01+VLOOKUP($B38,Int_Rate_Param,2,0))))</f>
        <v>0.02929</v>
      </c>
      <c r="P38" s="82" t="n">
        <f aca="false">IF($B38&gt;20,IF('EIOPA RFR Q1 2017'!P43*(0.01+VLOOKUP($B$27,Int_Rate_Param,2,0))&lt;0.01+'EIOPA RFR Q1 2017'!P43,0.01+'EIOPA RFR Q1 2017'!P43,'EIOPA RFR Q1 2017'!P43*(0.01+VLOOKUP($B$27,Int_Rate_Param,2,0))),IF('EIOPA RFR Q1 2017'!P43*(0.01+VLOOKUP($B38,Int_Rate_Param,2,0))&lt;0.01+'EIOPA RFR Q1 2017'!P43,0.01+'EIOPA RFR Q1 2017'!P43,'EIOPA RFR Q1 2017'!P43*(0.01+VLOOKUP($B38,Int_Rate_Param,2,0))))</f>
        <v>0.0534</v>
      </c>
      <c r="Q38" s="82" t="n">
        <f aca="false">IF($B38&gt;20,IF('EIOPA RFR Q1 2017'!Q43*(0.01+VLOOKUP($B$27,Int_Rate_Param,2,0))&lt;0.01+'EIOPA RFR Q1 2017'!Q43,0.01+'EIOPA RFR Q1 2017'!Q43,'EIOPA RFR Q1 2017'!Q43*(0.01+VLOOKUP($B$27,Int_Rate_Param,2,0))),IF('EIOPA RFR Q1 2017'!Q43*(0.01+VLOOKUP($B38,Int_Rate_Param,2,0))&lt;0.01+'EIOPA RFR Q1 2017'!Q43,0.01+'EIOPA RFR Q1 2017'!Q43,'EIOPA RFR Q1 2017'!Q43*(0.01+VLOOKUP($B38,Int_Rate_Param,2,0))))</f>
        <v>0.05537</v>
      </c>
      <c r="R38" s="82" t="n">
        <f aca="false">IF($B38&gt;20,IF('EIOPA RFR Q1 2017'!R43*(0.01+VLOOKUP($B$27,Int_Rate_Param,2,0))&lt;0.01+'EIOPA RFR Q1 2017'!R43,0.01+'EIOPA RFR Q1 2017'!R43,'EIOPA RFR Q1 2017'!R43*(0.01+VLOOKUP($B$27,Int_Rate_Param,2,0))),IF('EIOPA RFR Q1 2017'!R43*(0.01+VLOOKUP($B38,Int_Rate_Param,2,0))&lt;0.01+'EIOPA RFR Q1 2017'!R43,0.01+'EIOPA RFR Q1 2017'!R43,'EIOPA RFR Q1 2017'!R43*(0.01+VLOOKUP($B38,Int_Rate_Param,2,0))))</f>
        <v>0.02929</v>
      </c>
      <c r="S38" s="82" t="n">
        <f aca="false">IF($B38&gt;20,IF('EIOPA RFR Q1 2017'!S43*(0.01+VLOOKUP($B$27,Int_Rate_Param,2,0))&lt;0.01+'EIOPA RFR Q1 2017'!S43,0.01+'EIOPA RFR Q1 2017'!S43,'EIOPA RFR Q1 2017'!S43*(0.01+VLOOKUP($B$27,Int_Rate_Param,2,0))),IF('EIOPA RFR Q1 2017'!S43*(0.01+VLOOKUP($B38,Int_Rate_Param,2,0))&lt;0.01+'EIOPA RFR Q1 2017'!S43,0.01+'EIOPA RFR Q1 2017'!S43,'EIOPA RFR Q1 2017'!S43*(0.01+VLOOKUP($B38,Int_Rate_Param,2,0))))</f>
        <v>0.02929</v>
      </c>
      <c r="T38" s="82" t="n">
        <f aca="false">IF($B38&gt;20,IF('EIOPA RFR Q1 2017'!T43*(0.01+VLOOKUP($B$27,Int_Rate_Param,2,0))&lt;0.01+'EIOPA RFR Q1 2017'!T43,0.01+'EIOPA RFR Q1 2017'!T43,'EIOPA RFR Q1 2017'!T43*(0.01+VLOOKUP($B$27,Int_Rate_Param,2,0))),IF('EIOPA RFR Q1 2017'!T43*(0.01+VLOOKUP($B38,Int_Rate_Param,2,0))&lt;0.01+'EIOPA RFR Q1 2017'!T43,0.01+'EIOPA RFR Q1 2017'!T43,'EIOPA RFR Q1 2017'!T43*(0.01+VLOOKUP($B38,Int_Rate_Param,2,0))))</f>
        <v>0.02929</v>
      </c>
      <c r="U38" s="82" t="n">
        <f aca="false">IF($B38&gt;20,IF('EIOPA RFR Q1 2017'!U43*(0.01+VLOOKUP($B$27,Int_Rate_Param,2,0))&lt;0.01+'EIOPA RFR Q1 2017'!U43,0.01+'EIOPA RFR Q1 2017'!U43,'EIOPA RFR Q1 2017'!U43*(0.01+VLOOKUP($B$27,Int_Rate_Param,2,0))),IF('EIOPA RFR Q1 2017'!U43*(0.01+VLOOKUP($B38,Int_Rate_Param,2,0))&lt;0.01+'EIOPA RFR Q1 2017'!U43,0.01+'EIOPA RFR Q1 2017'!U43,'EIOPA RFR Q1 2017'!U43*(0.01+VLOOKUP($B38,Int_Rate_Param,2,0))))</f>
        <v>0.01751</v>
      </c>
      <c r="V38" s="82" t="n">
        <f aca="false">IF($B38&gt;20,IF('EIOPA RFR Q1 2017'!V43*(0.01+VLOOKUP($B$27,Int_Rate_Param,2,0))&lt;0.01+'EIOPA RFR Q1 2017'!V43,0.01+'EIOPA RFR Q1 2017'!V43,'EIOPA RFR Q1 2017'!V43*(0.01+VLOOKUP($B$27,Int_Rate_Param,2,0))),IF('EIOPA RFR Q1 2017'!V43*(0.01+VLOOKUP($B38,Int_Rate_Param,2,0))&lt;0.01+'EIOPA RFR Q1 2017'!V43,0.01+'EIOPA RFR Q1 2017'!V43,'EIOPA RFR Q1 2017'!V43*(0.01+VLOOKUP($B38,Int_Rate_Param,2,0))))</f>
        <v>0.02929</v>
      </c>
      <c r="W38" s="82" t="n">
        <f aca="false">IF($B38&gt;20,IF('EIOPA RFR Q1 2017'!W43*(0.01+VLOOKUP($B$27,Int_Rate_Param,2,0))&lt;0.01+'EIOPA RFR Q1 2017'!W43,0.01+'EIOPA RFR Q1 2017'!W43,'EIOPA RFR Q1 2017'!W43*(0.01+VLOOKUP($B$27,Int_Rate_Param,2,0))),IF('EIOPA RFR Q1 2017'!W43*(0.01+VLOOKUP($B38,Int_Rate_Param,2,0))&lt;0.01+'EIOPA RFR Q1 2017'!W43,0.01+'EIOPA RFR Q1 2017'!W43,'EIOPA RFR Q1 2017'!W43*(0.01+VLOOKUP($B38,Int_Rate_Param,2,0))))</f>
        <v>0.02929</v>
      </c>
      <c r="X38" s="82" t="n">
        <f aca="false">IF($B38&gt;20,IF('EIOPA RFR Q1 2017'!X43*(0.01+VLOOKUP($B$27,Int_Rate_Param,2,0))&lt;0.01+'EIOPA RFR Q1 2017'!X43,0.01+'EIOPA RFR Q1 2017'!X43,'EIOPA RFR Q1 2017'!X43*(0.01+VLOOKUP($B$27,Int_Rate_Param,2,0))),IF('EIOPA RFR Q1 2017'!X43*(0.01+VLOOKUP($B38,Int_Rate_Param,2,0))&lt;0.01+'EIOPA RFR Q1 2017'!X43,0.01+'EIOPA RFR Q1 2017'!X43,'EIOPA RFR Q1 2017'!X43*(0.01+VLOOKUP($B38,Int_Rate_Param,2,0))))</f>
        <v>0.02929</v>
      </c>
      <c r="Y38" s="82" t="n">
        <f aca="false">IF($B38&gt;20,IF('EIOPA RFR Q1 2017'!Y43*(0.01+VLOOKUP($B$27,Int_Rate_Param,2,0))&lt;0.01+'EIOPA RFR Q1 2017'!Y43,0.01+'EIOPA RFR Q1 2017'!Y43,'EIOPA RFR Q1 2017'!Y43*(0.01+VLOOKUP($B$27,Int_Rate_Param,2,0))),IF('EIOPA RFR Q1 2017'!Y43*(0.01+VLOOKUP($B38,Int_Rate_Param,2,0))&lt;0.01+'EIOPA RFR Q1 2017'!Y43,0.01+'EIOPA RFR Q1 2017'!Y43,'EIOPA RFR Q1 2017'!Y43*(0.01+VLOOKUP($B38,Int_Rate_Param,2,0))))</f>
        <v>0.02929</v>
      </c>
      <c r="Z38" s="82" t="n">
        <f aca="false">IF($B38&gt;20,IF('EIOPA RFR Q1 2017'!Z43*(0.01+VLOOKUP($B$27,Int_Rate_Param,2,0))&lt;0.01+'EIOPA RFR Q1 2017'!Z43,0.01+'EIOPA RFR Q1 2017'!Z43,'EIOPA RFR Q1 2017'!Z43*(0.01+VLOOKUP($B$27,Int_Rate_Param,2,0))),IF('EIOPA RFR Q1 2017'!Z43*(0.01+VLOOKUP($B38,Int_Rate_Param,2,0))&lt;0.01+'EIOPA RFR Q1 2017'!Z43,0.01+'EIOPA RFR Q1 2017'!Z43,'EIOPA RFR Q1 2017'!Z43*(0.01+VLOOKUP($B38,Int_Rate_Param,2,0))))</f>
        <v>0.03981</v>
      </c>
      <c r="AA38" s="82" t="n">
        <f aca="false">IF($B38&gt;20,IF('EIOPA RFR Q1 2017'!AA43*(0.01+VLOOKUP($B$27,Int_Rate_Param,2,0))&lt;0.01+'EIOPA RFR Q1 2017'!AA43,0.01+'EIOPA RFR Q1 2017'!AA43,'EIOPA RFR Q1 2017'!AA43*(0.01+VLOOKUP($B$27,Int_Rate_Param,2,0))),IF('EIOPA RFR Q1 2017'!AA43*(0.01+VLOOKUP($B38,Int_Rate_Param,2,0))&lt;0.01+'EIOPA RFR Q1 2017'!AA43,0.01+'EIOPA RFR Q1 2017'!AA43,'EIOPA RFR Q1 2017'!AA43*(0.01+VLOOKUP($B38,Int_Rate_Param,2,0))))</f>
        <v>0.05028</v>
      </c>
      <c r="AB38" s="82" t="n">
        <f aca="false">IF($B38&gt;20,IF('EIOPA RFR Q1 2017'!AB43*(0.01+VLOOKUP($B$27,Int_Rate_Param,2,0))&lt;0.01+'EIOPA RFR Q1 2017'!AB43,0.01+'EIOPA RFR Q1 2017'!AB43,'EIOPA RFR Q1 2017'!AB43*(0.01+VLOOKUP($B$27,Int_Rate_Param,2,0))),IF('EIOPA RFR Q1 2017'!AB43*(0.01+VLOOKUP($B38,Int_Rate_Param,2,0))&lt;0.01+'EIOPA RFR Q1 2017'!AB43,0.01+'EIOPA RFR Q1 2017'!AB43,'EIOPA RFR Q1 2017'!AB43*(0.01+VLOOKUP($B38,Int_Rate_Param,2,0))))</f>
        <v>0.02929</v>
      </c>
      <c r="AC38" s="82" t="n">
        <f aca="false">IF($B38&gt;20,IF('EIOPA RFR Q1 2017'!AC43*(0.01+VLOOKUP($B$27,Int_Rate_Param,2,0))&lt;0.01+'EIOPA RFR Q1 2017'!AC43,0.01+'EIOPA RFR Q1 2017'!AC43,'EIOPA RFR Q1 2017'!AC43*(0.01+VLOOKUP($B$27,Int_Rate_Param,2,0))),IF('EIOPA RFR Q1 2017'!AC43*(0.01+VLOOKUP($B38,Int_Rate_Param,2,0))&lt;0.01+'EIOPA RFR Q1 2017'!AC43,0.01+'EIOPA RFR Q1 2017'!AC43,'EIOPA RFR Q1 2017'!AC43*(0.01+VLOOKUP($B38,Int_Rate_Param,2,0))))</f>
        <v>0.05393</v>
      </c>
      <c r="AD38" s="82" t="n">
        <f aca="false">IF($B38&gt;20,IF('EIOPA RFR Q1 2017'!AD43*(0.01+VLOOKUP($B$27,Int_Rate_Param,2,0))&lt;0.01+'EIOPA RFR Q1 2017'!AD43,0.01+'EIOPA RFR Q1 2017'!AD43,'EIOPA RFR Q1 2017'!AD43*(0.01+VLOOKUP($B$27,Int_Rate_Param,2,0))),IF('EIOPA RFR Q1 2017'!AD43*(0.01+VLOOKUP($B38,Int_Rate_Param,2,0))&lt;0.01+'EIOPA RFR Q1 2017'!AD43,0.01+'EIOPA RFR Q1 2017'!AD43,'EIOPA RFR Q1 2017'!AD43*(0.01+VLOOKUP($B38,Int_Rate_Param,2,0))))</f>
        <v>0.07039</v>
      </c>
      <c r="AE38" s="82" t="n">
        <f aca="false">IF($B38&gt;20,IF('EIOPA RFR Q1 2017'!AE43*(0.01+VLOOKUP($B$27,Int_Rate_Param,2,0))&lt;0.01+'EIOPA RFR Q1 2017'!AE43,0.01+'EIOPA RFR Q1 2017'!AE43,'EIOPA RFR Q1 2017'!AE43*(0.01+VLOOKUP($B$27,Int_Rate_Param,2,0))),IF('EIOPA RFR Q1 2017'!AE43*(0.01+VLOOKUP($B38,Int_Rate_Param,2,0))&lt;0.01+'EIOPA RFR Q1 2017'!AE43,0.01+'EIOPA RFR Q1 2017'!AE43,'EIOPA RFR Q1 2017'!AE43*(0.01+VLOOKUP($B38,Int_Rate_Param,2,0))))</f>
        <v>0.02929</v>
      </c>
      <c r="AF38" s="82" t="n">
        <f aca="false">IF($B38&gt;20,IF('EIOPA RFR Q1 2017'!AF43*(0.01+VLOOKUP($B$27,Int_Rate_Param,2,0))&lt;0.01+'EIOPA RFR Q1 2017'!AF43,0.01+'EIOPA RFR Q1 2017'!AF43,'EIOPA RFR Q1 2017'!AF43*(0.01+VLOOKUP($B$27,Int_Rate_Param,2,0))),IF('EIOPA RFR Q1 2017'!AF43*(0.01+VLOOKUP($B38,Int_Rate_Param,2,0))&lt;0.01+'EIOPA RFR Q1 2017'!AF43,0.01+'EIOPA RFR Q1 2017'!AF43,'EIOPA RFR Q1 2017'!AF43*(0.01+VLOOKUP($B38,Int_Rate_Param,2,0))))</f>
        <v>0.02929</v>
      </c>
      <c r="AG38" s="82" t="n">
        <f aca="false">IF($B38&gt;20,IF('EIOPA RFR Q1 2017'!AG43*(0.01+VLOOKUP($B$27,Int_Rate_Param,2,0))&lt;0.01+'EIOPA RFR Q1 2017'!AG43,0.01+'EIOPA RFR Q1 2017'!AG43,'EIOPA RFR Q1 2017'!AG43*(0.01+VLOOKUP($B$27,Int_Rate_Param,2,0))),IF('EIOPA RFR Q1 2017'!AG43*(0.01+VLOOKUP($B38,Int_Rate_Param,2,0))&lt;0.01+'EIOPA RFR Q1 2017'!AG43,0.01+'EIOPA RFR Q1 2017'!AG43,'EIOPA RFR Q1 2017'!AG43*(0.01+VLOOKUP($B38,Int_Rate_Param,2,0))))</f>
        <v>0.02929</v>
      </c>
      <c r="AH38" s="82" t="n">
        <f aca="false">IF($B38&gt;20,IF('EIOPA RFR Q1 2017'!AH43*(0.01+VLOOKUP($B$27,Int_Rate_Param,2,0))&lt;0.01+'EIOPA RFR Q1 2017'!AH43,0.01+'EIOPA RFR Q1 2017'!AH43,'EIOPA RFR Q1 2017'!AH43*(0.01+VLOOKUP($B$27,Int_Rate_Param,2,0))),IF('EIOPA RFR Q1 2017'!AH43*(0.01+VLOOKUP($B38,Int_Rate_Param,2,0))&lt;0.01+'EIOPA RFR Q1 2017'!AH43,0.01+'EIOPA RFR Q1 2017'!AH43,'EIOPA RFR Q1 2017'!AH43*(0.01+VLOOKUP($B38,Int_Rate_Param,2,0))))</f>
        <v>0.04056</v>
      </c>
      <c r="AI38" s="82" t="n">
        <f aca="false">IF($B38&gt;20,IF('EIOPA RFR Q1 2017'!AI43*(0.01+VLOOKUP($B$27,Int_Rate_Param,2,0))&lt;0.01+'EIOPA RFR Q1 2017'!AI43,0.01+'EIOPA RFR Q1 2017'!AI43,'EIOPA RFR Q1 2017'!AI43*(0.01+VLOOKUP($B$27,Int_Rate_Param,2,0))),IF('EIOPA RFR Q1 2017'!AI43*(0.01+VLOOKUP($B38,Int_Rate_Param,2,0))&lt;0.01+'EIOPA RFR Q1 2017'!AI43,0.01+'EIOPA RFR Q1 2017'!AI43,'EIOPA RFR Q1 2017'!AI43*(0.01+VLOOKUP($B38,Int_Rate_Param,2,0))))</f>
        <v>0.01751</v>
      </c>
      <c r="AJ38" s="82" t="n">
        <f aca="false">IF($B38&gt;20,IF('EIOPA RFR Q1 2017'!AJ43*(0.01+VLOOKUP($B$27,Int_Rate_Param,2,0))&lt;0.01+'EIOPA RFR Q1 2017'!AJ43,0.01+'EIOPA RFR Q1 2017'!AJ43,'EIOPA RFR Q1 2017'!AJ43*(0.01+VLOOKUP($B$27,Int_Rate_Param,2,0))),IF('EIOPA RFR Q1 2017'!AJ43*(0.01+VLOOKUP($B38,Int_Rate_Param,2,0))&lt;0.01+'EIOPA RFR Q1 2017'!AJ43,0.01+'EIOPA RFR Q1 2017'!AJ43,'EIOPA RFR Q1 2017'!AJ43*(0.01+VLOOKUP($B38,Int_Rate_Param,2,0))))</f>
        <v>0.02253</v>
      </c>
      <c r="AK38" s="82" t="n">
        <f aca="false">IF($B38&gt;20,IF('EIOPA RFR Q1 2017'!AK43*(0.01+VLOOKUP($B$27,Int_Rate_Param,2,0))&lt;0.01+'EIOPA RFR Q1 2017'!AK43,0.01+'EIOPA RFR Q1 2017'!AK43,'EIOPA RFR Q1 2017'!AK43*(0.01+VLOOKUP($B$27,Int_Rate_Param,2,0))),IF('EIOPA RFR Q1 2017'!AK43*(0.01+VLOOKUP($B38,Int_Rate_Param,2,0))&lt;0.01+'EIOPA RFR Q1 2017'!AK43,0.01+'EIOPA RFR Q1 2017'!AK43,'EIOPA RFR Q1 2017'!AK43*(0.01+VLOOKUP($B38,Int_Rate_Param,2,0))))</f>
        <v>0.04324</v>
      </c>
      <c r="AL38" s="82" t="n">
        <f aca="false">IF($B38&gt;20,IF('EIOPA RFR Q1 2017'!AL43*(0.01+VLOOKUP($B$27,Int_Rate_Param,2,0))&lt;0.01+'EIOPA RFR Q1 2017'!AL43,0.01+'EIOPA RFR Q1 2017'!AL43,'EIOPA RFR Q1 2017'!AL43*(0.01+VLOOKUP($B$27,Int_Rate_Param,2,0))),IF('EIOPA RFR Q1 2017'!AL43*(0.01+VLOOKUP($B38,Int_Rate_Param,2,0))&lt;0.01+'EIOPA RFR Q1 2017'!AL43,0.01+'EIOPA RFR Q1 2017'!AL43,'EIOPA RFR Q1 2017'!AL43*(0.01+VLOOKUP($B38,Int_Rate_Param,2,0))))</f>
        <v>0.08683</v>
      </c>
      <c r="AM38" s="82" t="n">
        <f aca="false">IF($B38&gt;20,IF('EIOPA RFR Q1 2017'!AM43*(0.01+VLOOKUP($B$27,Int_Rate_Param,2,0))&lt;0.01+'EIOPA RFR Q1 2017'!AM43,0.01+'EIOPA RFR Q1 2017'!AM43,'EIOPA RFR Q1 2017'!AM43*(0.01+VLOOKUP($B$27,Int_Rate_Param,2,0))),IF('EIOPA RFR Q1 2017'!AM43*(0.01+VLOOKUP($B38,Int_Rate_Param,2,0))&lt;0.01+'EIOPA RFR Q1 2017'!AM43,0.01+'EIOPA RFR Q1 2017'!AM43,'EIOPA RFR Q1 2017'!AM43*(0.01+VLOOKUP($B38,Int_Rate_Param,2,0))))</f>
        <v>0.03247</v>
      </c>
      <c r="AN38" s="82" t="n">
        <f aca="false">IF($B38&gt;20,IF('EIOPA RFR Q1 2017'!AN43*(0.01+VLOOKUP($B$27,Int_Rate_Param,2,0))&lt;0.01+'EIOPA RFR Q1 2017'!AN43,0.01+'EIOPA RFR Q1 2017'!AN43,'EIOPA RFR Q1 2017'!AN43*(0.01+VLOOKUP($B$27,Int_Rate_Param,2,0))),IF('EIOPA RFR Q1 2017'!AN43*(0.01+VLOOKUP($B38,Int_Rate_Param,2,0))&lt;0.01+'EIOPA RFR Q1 2017'!AN43,0.01+'EIOPA RFR Q1 2017'!AN43,'EIOPA RFR Q1 2017'!AN43*(0.01+VLOOKUP($B38,Int_Rate_Param,2,0))))</f>
        <v>0.05255</v>
      </c>
      <c r="AO38" s="82" t="n">
        <f aca="false">IF($B38&gt;20,IF('EIOPA RFR Q1 2017'!AO43*(0.01+VLOOKUP($B$27,Int_Rate_Param,2,0))&lt;0.01+'EIOPA RFR Q1 2017'!AO43,0.01+'EIOPA RFR Q1 2017'!AO43,'EIOPA RFR Q1 2017'!AO43*(0.01+VLOOKUP($B$27,Int_Rate_Param,2,0))),IF('EIOPA RFR Q1 2017'!AO43*(0.01+VLOOKUP($B38,Int_Rate_Param,2,0))&lt;0.01+'EIOPA RFR Q1 2017'!AO43,0.01+'EIOPA RFR Q1 2017'!AO43,'EIOPA RFR Q1 2017'!AO43*(0.01+VLOOKUP($B38,Int_Rate_Param,2,0))))</f>
        <v>0.05412</v>
      </c>
      <c r="AP38" s="82" t="n">
        <f aca="false">IF($B38&gt;20,IF('EIOPA RFR Q1 2017'!AP43*(0.01+VLOOKUP($B$27,Int_Rate_Param,2,0))&lt;0.01+'EIOPA RFR Q1 2017'!AP43,0.01+'EIOPA RFR Q1 2017'!AP43,'EIOPA RFR Q1 2017'!AP43*(0.01+VLOOKUP($B$27,Int_Rate_Param,2,0))),IF('EIOPA RFR Q1 2017'!AP43*(0.01+VLOOKUP($B38,Int_Rate_Param,2,0))&lt;0.01+'EIOPA RFR Q1 2017'!AP43,0.01+'EIOPA RFR Q1 2017'!AP43,'EIOPA RFR Q1 2017'!AP43*(0.01+VLOOKUP($B38,Int_Rate_Param,2,0))))</f>
        <v>0.06601</v>
      </c>
      <c r="AQ38" s="82" t="n">
        <f aca="false">IF($B38&gt;20,IF('EIOPA RFR Q1 2017'!AQ43*(0.01+VLOOKUP($B$27,Int_Rate_Param,2,0))&lt;0.01+'EIOPA RFR Q1 2017'!AQ43,0.01+'EIOPA RFR Q1 2017'!AQ43,'EIOPA RFR Q1 2017'!AQ43*(0.01+VLOOKUP($B$27,Int_Rate_Param,2,0))),IF('EIOPA RFR Q1 2017'!AQ43*(0.01+VLOOKUP($B38,Int_Rate_Param,2,0))&lt;0.01+'EIOPA RFR Q1 2017'!AQ43,0.01+'EIOPA RFR Q1 2017'!AQ43,'EIOPA RFR Q1 2017'!AQ43*(0.01+VLOOKUP($B38,Int_Rate_Param,2,0))))</f>
        <v>0.04039</v>
      </c>
      <c r="AR38" s="82" t="n">
        <f aca="false">IF($B38&gt;20,IF('EIOPA RFR Q1 2017'!AR43*(0.01+VLOOKUP($B$27,Int_Rate_Param,2,0))&lt;0.01+'EIOPA RFR Q1 2017'!AR43,0.01+'EIOPA RFR Q1 2017'!AR43,'EIOPA RFR Q1 2017'!AR43*(0.01+VLOOKUP($B$27,Int_Rate_Param,2,0))),IF('EIOPA RFR Q1 2017'!AR43*(0.01+VLOOKUP($B38,Int_Rate_Param,2,0))&lt;0.01+'EIOPA RFR Q1 2017'!AR43,0.01+'EIOPA RFR Q1 2017'!AR43,'EIOPA RFR Q1 2017'!AR43*(0.01+VLOOKUP($B38,Int_Rate_Param,2,0))))</f>
        <v>0.07349</v>
      </c>
      <c r="AS38" s="82" t="n">
        <f aca="false">IF($B38&gt;20,IF('EIOPA RFR Q1 2017'!AS43*(0.01+VLOOKUP($B$27,Int_Rate_Param,2,0))&lt;0.01+'EIOPA RFR Q1 2017'!AS43,0.01+'EIOPA RFR Q1 2017'!AS43,'EIOPA RFR Q1 2017'!AS43*(0.01+VLOOKUP($B$27,Int_Rate_Param,2,0))),IF('EIOPA RFR Q1 2017'!AS43*(0.01+VLOOKUP($B38,Int_Rate_Param,2,0))&lt;0.01+'EIOPA RFR Q1 2017'!AS43,0.01+'EIOPA RFR Q1 2017'!AS43,'EIOPA RFR Q1 2017'!AS43*(0.01+VLOOKUP($B38,Int_Rate_Param,2,0))))</f>
        <v>0.01781</v>
      </c>
      <c r="AT38" s="82" t="n">
        <f aca="false">IF($B38&gt;20,IF('EIOPA RFR Q1 2017'!AT43*(0.01+VLOOKUP($B$27,Int_Rate_Param,2,0))&lt;0.01+'EIOPA RFR Q1 2017'!AT43,0.01+'EIOPA RFR Q1 2017'!AT43,'EIOPA RFR Q1 2017'!AT43*(0.01+VLOOKUP($B$27,Int_Rate_Param,2,0))),IF('EIOPA RFR Q1 2017'!AT43*(0.01+VLOOKUP($B38,Int_Rate_Param,2,0))&lt;0.01+'EIOPA RFR Q1 2017'!AT43,0.01+'EIOPA RFR Q1 2017'!AT43,'EIOPA RFR Q1 2017'!AT43*(0.01+VLOOKUP($B38,Int_Rate_Param,2,0))))</f>
        <v>0.05358</v>
      </c>
      <c r="AU38" s="82" t="n">
        <f aca="false">IF($B38&gt;20,IF('EIOPA RFR Q1 2017'!AU43*(0.01+VLOOKUP($B$27,Int_Rate_Param,2,0))&lt;0.01+'EIOPA RFR Q1 2017'!AU43,0.01+'EIOPA RFR Q1 2017'!AU43,'EIOPA RFR Q1 2017'!AU43*(0.01+VLOOKUP($B$27,Int_Rate_Param,2,0))),IF('EIOPA RFR Q1 2017'!AU43*(0.01+VLOOKUP($B38,Int_Rate_Param,2,0))&lt;0.01+'EIOPA RFR Q1 2017'!AU43,0.01+'EIOPA RFR Q1 2017'!AU43,'EIOPA RFR Q1 2017'!AU43*(0.01+VLOOKUP($B38,Int_Rate_Param,2,0))))</f>
        <v>0.08513</v>
      </c>
      <c r="AV38" s="82" t="n">
        <f aca="false">IF($B38&gt;20,IF('EIOPA RFR Q1 2017'!AV43*(0.01+VLOOKUP($B$27,Int_Rate_Param,2,0))&lt;0.01+'EIOPA RFR Q1 2017'!AV43,0.01+'EIOPA RFR Q1 2017'!AV43,'EIOPA RFR Q1 2017'!AV43*(0.01+VLOOKUP($B$27,Int_Rate_Param,2,0))),IF('EIOPA RFR Q1 2017'!AV43*(0.01+VLOOKUP($B38,Int_Rate_Param,2,0))&lt;0.01+'EIOPA RFR Q1 2017'!AV43,0.01+'EIOPA RFR Q1 2017'!AV43,'EIOPA RFR Q1 2017'!AV43*(0.01+VLOOKUP($B38,Int_Rate_Param,2,0))))</f>
        <v>0.05156</v>
      </c>
      <c r="AW38" s="82" t="n">
        <f aca="false">IF($B38&gt;20,IF('EIOPA RFR Q1 2017'!AW43*(0.01+VLOOKUP($B$27,Int_Rate_Param,2,0))&lt;0.01+'EIOPA RFR Q1 2017'!AW43,0.01+'EIOPA RFR Q1 2017'!AW43,'EIOPA RFR Q1 2017'!AW43*(0.01+VLOOKUP($B$27,Int_Rate_Param,2,0))),IF('EIOPA RFR Q1 2017'!AW43*(0.01+VLOOKUP($B38,Int_Rate_Param,2,0))&lt;0.01+'EIOPA RFR Q1 2017'!AW43,0.01+'EIOPA RFR Q1 2017'!AW43,'EIOPA RFR Q1 2017'!AW43*(0.01+VLOOKUP($B38,Int_Rate_Param,2,0))))</f>
        <v>0.04016</v>
      </c>
      <c r="AX38" s="82" t="n">
        <f aca="false">IF($B38&gt;20,IF('EIOPA RFR Q1 2017'!AX43*(0.01+VLOOKUP($B$27,Int_Rate_Param,2,0))&lt;0.01+'EIOPA RFR Q1 2017'!AX43,0.01+'EIOPA RFR Q1 2017'!AX43,'EIOPA RFR Q1 2017'!AX43*(0.01+VLOOKUP($B$27,Int_Rate_Param,2,0))),IF('EIOPA RFR Q1 2017'!AX43*(0.01+VLOOKUP($B38,Int_Rate_Param,2,0))&lt;0.01+'EIOPA RFR Q1 2017'!AX43,0.01+'EIOPA RFR Q1 2017'!AX43,'EIOPA RFR Q1 2017'!AX43*(0.01+VLOOKUP($B38,Int_Rate_Param,2,0))))</f>
        <v>0.08498</v>
      </c>
      <c r="AY38" s="82" t="n">
        <f aca="false">IF($B38&gt;20,IF('EIOPA RFR Q1 2017'!AY43*(0.01+VLOOKUP($B$27,Int_Rate_Param,2,0))&lt;0.01+'EIOPA RFR Q1 2017'!AY43,0.01+'EIOPA RFR Q1 2017'!AY43,'EIOPA RFR Q1 2017'!AY43*(0.01+VLOOKUP($B$27,Int_Rate_Param,2,0))),IF('EIOPA RFR Q1 2017'!AY43*(0.01+VLOOKUP($B38,Int_Rate_Param,2,0))&lt;0.01+'EIOPA RFR Q1 2017'!AY43,0.01+'EIOPA RFR Q1 2017'!AY43,'EIOPA RFR Q1 2017'!AY43*(0.01+VLOOKUP($B38,Int_Rate_Param,2,0))))</f>
        <v>0.03324</v>
      </c>
      <c r="AZ38" s="82" t="n">
        <f aca="false">IF($B38&gt;20,IF('EIOPA RFR Q1 2017'!AZ43*(0.01+VLOOKUP($B$27,Int_Rate_Param,2,0))&lt;0.01+'EIOPA RFR Q1 2017'!AZ43,0.01+'EIOPA RFR Q1 2017'!AZ43,'EIOPA RFR Q1 2017'!AZ43*(0.01+VLOOKUP($B$27,Int_Rate_Param,2,0))),IF('EIOPA RFR Q1 2017'!AZ43*(0.01+VLOOKUP($B38,Int_Rate_Param,2,0))&lt;0.01+'EIOPA RFR Q1 2017'!AZ43,0.01+'EIOPA RFR Q1 2017'!AZ43,'EIOPA RFR Q1 2017'!AZ43*(0.01+VLOOKUP($B38,Int_Rate_Param,2,0))))</f>
        <v>0.03579</v>
      </c>
      <c r="BA38" s="82" t="n">
        <f aca="false">IF($B38&gt;20,IF('EIOPA RFR Q1 2017'!BA43*(0.01+VLOOKUP($B$27,Int_Rate_Param,2,0))&lt;0.01+'EIOPA RFR Q1 2017'!BA43,0.01+'EIOPA RFR Q1 2017'!BA43,'EIOPA RFR Q1 2017'!BA43*(0.01+VLOOKUP($B$27,Int_Rate_Param,2,0))),IF('EIOPA RFR Q1 2017'!BA43*(0.01+VLOOKUP($B38,Int_Rate_Param,2,0))&lt;0.01+'EIOPA RFR Q1 2017'!BA43,0.01+'EIOPA RFR Q1 2017'!BA43,'EIOPA RFR Q1 2017'!BA43*(0.01+VLOOKUP($B38,Int_Rate_Param,2,0))))</f>
        <v>0.04325</v>
      </c>
      <c r="BB38" s="82" t="n">
        <f aca="false">IF($B38&gt;20,IF('EIOPA RFR Q1 2017'!BB43*(0.01+VLOOKUP($B$27,Int_Rate_Param,2,0))&lt;0.01+'EIOPA RFR Q1 2017'!BB43,0.01+'EIOPA RFR Q1 2017'!BB43,'EIOPA RFR Q1 2017'!BB43*(0.01+VLOOKUP($B$27,Int_Rate_Param,2,0))),IF('EIOPA RFR Q1 2017'!BB43*(0.01+VLOOKUP($B38,Int_Rate_Param,2,0))&lt;0.01+'EIOPA RFR Q1 2017'!BB43,0.01+'EIOPA RFR Q1 2017'!BB43,'EIOPA RFR Q1 2017'!BB43*(0.01+VLOOKUP($B38,Int_Rate_Param,2,0))))</f>
        <v>0.08964</v>
      </c>
      <c r="BC38" s="82" t="n">
        <f aca="false">IF($B38&gt;20,IF('EIOPA RFR Q1 2017'!BC43*(0.01+VLOOKUP($B$27,Int_Rate_Param,2,0))&lt;0.01+'EIOPA RFR Q1 2017'!BC43,0.01+'EIOPA RFR Q1 2017'!BC43,'EIOPA RFR Q1 2017'!BC43*(0.01+VLOOKUP($B$27,Int_Rate_Param,2,0))),IF('EIOPA RFR Q1 2017'!BC43*(0.01+VLOOKUP($B38,Int_Rate_Param,2,0))&lt;0.01+'EIOPA RFR Q1 2017'!BC43,0.01+'EIOPA RFR Q1 2017'!BC43,'EIOPA RFR Q1 2017'!BC43*(0.01+VLOOKUP($B38,Int_Rate_Param,2,0))))</f>
        <v>0.03541</v>
      </c>
    </row>
    <row r="39" customFormat="false" ht="15" hidden="false" customHeight="false" outlineLevel="0" collapsed="false">
      <c r="A39" s="0" t="n">
        <f aca="false">A38+1</f>
        <v>34</v>
      </c>
      <c r="B39" s="81" t="n">
        <v>32</v>
      </c>
      <c r="C39" s="82" t="n">
        <f aca="false">IF($B39&gt;20,IF('EIOPA RFR Q1 2017'!C44*(0.01+VLOOKUP($B$27,Int_Rate_Param,2,0))&lt;0.01+'EIOPA RFR Q1 2017'!C44,0.01+'EIOPA RFR Q1 2017'!C44,'EIOPA RFR Q1 2017'!C44*(0.01+VLOOKUP($B$27,Int_Rate_Param,2,0))),IF('EIOPA RFR Q1 2017'!C44*(0.01+VLOOKUP($B39,Int_Rate_Param,2,0))&lt;0.01+'EIOPA RFR Q1 2017'!C44,0.01+'EIOPA RFR Q1 2017'!C44,'EIOPA RFR Q1 2017'!C44*(0.01+VLOOKUP($B39,Int_Rate_Param,2,0))))</f>
        <v>0.02986</v>
      </c>
      <c r="D39" s="82" t="n">
        <f aca="false">IF($B39&gt;20,IF('EIOPA RFR Q1 2017'!D44*(0.01+VLOOKUP($B$27,Int_Rate_Param,2,0))&lt;0.01+'EIOPA RFR Q1 2017'!D44,0.01+'EIOPA RFR Q1 2017'!D44,'EIOPA RFR Q1 2017'!D44*(0.01+VLOOKUP($B$27,Int_Rate_Param,2,0))),IF('EIOPA RFR Q1 2017'!D44*(0.01+VLOOKUP($B39,Int_Rate_Param,2,0))&lt;0.01+'EIOPA RFR Q1 2017'!D44,0.01+'EIOPA RFR Q1 2017'!D44,'EIOPA RFR Q1 2017'!D44*(0.01+VLOOKUP($B39,Int_Rate_Param,2,0))))</f>
        <v>0.02986</v>
      </c>
      <c r="E39" s="82" t="n">
        <f aca="false">IF($B39&gt;20,IF('EIOPA RFR Q1 2017'!E44*(0.01+VLOOKUP($B$27,Int_Rate_Param,2,0))&lt;0.01+'EIOPA RFR Q1 2017'!E44,0.01+'EIOPA RFR Q1 2017'!E44,'EIOPA RFR Q1 2017'!E44*(0.01+VLOOKUP($B$27,Int_Rate_Param,2,0))),IF('EIOPA RFR Q1 2017'!E44*(0.01+VLOOKUP($B39,Int_Rate_Param,2,0))&lt;0.01+'EIOPA RFR Q1 2017'!E44,0.01+'EIOPA RFR Q1 2017'!E44,'EIOPA RFR Q1 2017'!E44*(0.01+VLOOKUP($B39,Int_Rate_Param,2,0))))</f>
        <v>0.02986</v>
      </c>
      <c r="F39" s="82" t="n">
        <f aca="false">IF($B39&gt;20,IF('EIOPA RFR Q1 2017'!F44*(0.01+VLOOKUP($B$27,Int_Rate_Param,2,0))&lt;0.01+'EIOPA RFR Q1 2017'!F44,0.01+'EIOPA RFR Q1 2017'!F44,'EIOPA RFR Q1 2017'!F44*(0.01+VLOOKUP($B$27,Int_Rate_Param,2,0))),IF('EIOPA RFR Q1 2017'!F44*(0.01+VLOOKUP($B39,Int_Rate_Param,2,0))&lt;0.01+'EIOPA RFR Q1 2017'!F44,0.01+'EIOPA RFR Q1 2017'!F44,'EIOPA RFR Q1 2017'!F44*(0.01+VLOOKUP($B39,Int_Rate_Param,2,0))))</f>
        <v>0.02947</v>
      </c>
      <c r="G39" s="82" t="n">
        <f aca="false">IF($B39&gt;20,IF('EIOPA RFR Q1 2017'!G44*(0.01+VLOOKUP($B$27,Int_Rate_Param,2,0))&lt;0.01+'EIOPA RFR Q1 2017'!G44,0.01+'EIOPA RFR Q1 2017'!G44,'EIOPA RFR Q1 2017'!G44*(0.01+VLOOKUP($B$27,Int_Rate_Param,2,0))),IF('EIOPA RFR Q1 2017'!G44*(0.01+VLOOKUP($B39,Int_Rate_Param,2,0))&lt;0.01+'EIOPA RFR Q1 2017'!G44,0.01+'EIOPA RFR Q1 2017'!G44,'EIOPA RFR Q1 2017'!G44*(0.01+VLOOKUP($B39,Int_Rate_Param,2,0))))</f>
        <v>0.04616</v>
      </c>
      <c r="H39" s="82" t="n">
        <f aca="false">IF($B39&gt;20,IF('EIOPA RFR Q1 2017'!H44*(0.01+VLOOKUP($B$27,Int_Rate_Param,2,0))&lt;0.01+'EIOPA RFR Q1 2017'!H44,0.01+'EIOPA RFR Q1 2017'!H44,'EIOPA RFR Q1 2017'!H44*(0.01+VLOOKUP($B$27,Int_Rate_Param,2,0))),IF('EIOPA RFR Q1 2017'!H44*(0.01+VLOOKUP($B39,Int_Rate_Param,2,0))&lt;0.01+'EIOPA RFR Q1 2017'!H44,0.01+'EIOPA RFR Q1 2017'!H44,'EIOPA RFR Q1 2017'!H44*(0.01+VLOOKUP($B39,Int_Rate_Param,2,0))))</f>
        <v>0.02986</v>
      </c>
      <c r="I39" s="82" t="n">
        <f aca="false">IF($B39&gt;20,IF('EIOPA RFR Q1 2017'!I44*(0.01+VLOOKUP($B$27,Int_Rate_Param,2,0))&lt;0.01+'EIOPA RFR Q1 2017'!I44,0.01+'EIOPA RFR Q1 2017'!I44,'EIOPA RFR Q1 2017'!I44*(0.01+VLOOKUP($B$27,Int_Rate_Param,2,0))),IF('EIOPA RFR Q1 2017'!I44*(0.01+VLOOKUP($B39,Int_Rate_Param,2,0))&lt;0.01+'EIOPA RFR Q1 2017'!I44,0.01+'EIOPA RFR Q1 2017'!I44,'EIOPA RFR Q1 2017'!I44*(0.01+VLOOKUP($B39,Int_Rate_Param,2,0))))</f>
        <v>0.03403</v>
      </c>
      <c r="J39" s="82" t="n">
        <f aca="false">IF($B39&gt;20,IF('EIOPA RFR Q1 2017'!J44*(0.01+VLOOKUP($B$27,Int_Rate_Param,2,0))&lt;0.01+'EIOPA RFR Q1 2017'!J44,0.01+'EIOPA RFR Q1 2017'!J44,'EIOPA RFR Q1 2017'!J44*(0.01+VLOOKUP($B$27,Int_Rate_Param,2,0))),IF('EIOPA RFR Q1 2017'!J44*(0.01+VLOOKUP($B39,Int_Rate_Param,2,0))&lt;0.01+'EIOPA RFR Q1 2017'!J44,0.01+'EIOPA RFR Q1 2017'!J44,'EIOPA RFR Q1 2017'!J44*(0.01+VLOOKUP($B39,Int_Rate_Param,2,0))))</f>
        <v>0.02978</v>
      </c>
      <c r="K39" s="82" t="n">
        <f aca="false">IF($B39&gt;20,IF('EIOPA RFR Q1 2017'!K44*(0.01+VLOOKUP($B$27,Int_Rate_Param,2,0))&lt;0.01+'EIOPA RFR Q1 2017'!K44,0.01+'EIOPA RFR Q1 2017'!K44,'EIOPA RFR Q1 2017'!K44*(0.01+VLOOKUP($B$27,Int_Rate_Param,2,0))),IF('EIOPA RFR Q1 2017'!K44*(0.01+VLOOKUP($B39,Int_Rate_Param,2,0))&lt;0.01+'EIOPA RFR Q1 2017'!K44,0.01+'EIOPA RFR Q1 2017'!K44,'EIOPA RFR Q1 2017'!K44*(0.01+VLOOKUP($B39,Int_Rate_Param,2,0))))</f>
        <v>0.02986</v>
      </c>
      <c r="L39" s="82" t="n">
        <f aca="false">IF($B39&gt;20,IF('EIOPA RFR Q1 2017'!L44*(0.01+VLOOKUP($B$27,Int_Rate_Param,2,0))&lt;0.01+'EIOPA RFR Q1 2017'!L44,0.01+'EIOPA RFR Q1 2017'!L44,'EIOPA RFR Q1 2017'!L44*(0.01+VLOOKUP($B$27,Int_Rate_Param,2,0))),IF('EIOPA RFR Q1 2017'!L44*(0.01+VLOOKUP($B39,Int_Rate_Param,2,0))&lt;0.01+'EIOPA RFR Q1 2017'!L44,0.01+'EIOPA RFR Q1 2017'!L44,'EIOPA RFR Q1 2017'!L44*(0.01+VLOOKUP($B39,Int_Rate_Param,2,0))))</f>
        <v>0.02986</v>
      </c>
      <c r="M39" s="82" t="n">
        <f aca="false">IF($B39&gt;20,IF('EIOPA RFR Q1 2017'!M44*(0.01+VLOOKUP($B$27,Int_Rate_Param,2,0))&lt;0.01+'EIOPA RFR Q1 2017'!M44,0.01+'EIOPA RFR Q1 2017'!M44,'EIOPA RFR Q1 2017'!M44*(0.01+VLOOKUP($B$27,Int_Rate_Param,2,0))),IF('EIOPA RFR Q1 2017'!M44*(0.01+VLOOKUP($B39,Int_Rate_Param,2,0))&lt;0.01+'EIOPA RFR Q1 2017'!M44,0.01+'EIOPA RFR Q1 2017'!M44,'EIOPA RFR Q1 2017'!M44*(0.01+VLOOKUP($B39,Int_Rate_Param,2,0))))</f>
        <v>0.02986</v>
      </c>
      <c r="N39" s="82" t="n">
        <f aca="false">IF($B39&gt;20,IF('EIOPA RFR Q1 2017'!N44*(0.01+VLOOKUP($B$27,Int_Rate_Param,2,0))&lt;0.01+'EIOPA RFR Q1 2017'!N44,0.01+'EIOPA RFR Q1 2017'!N44,'EIOPA RFR Q1 2017'!N44*(0.01+VLOOKUP($B$27,Int_Rate_Param,2,0))),IF('EIOPA RFR Q1 2017'!N44*(0.01+VLOOKUP($B39,Int_Rate_Param,2,0))&lt;0.01+'EIOPA RFR Q1 2017'!N44,0.01+'EIOPA RFR Q1 2017'!N44,'EIOPA RFR Q1 2017'!N44*(0.01+VLOOKUP($B39,Int_Rate_Param,2,0))))</f>
        <v>0.02986</v>
      </c>
      <c r="O39" s="82" t="n">
        <f aca="false">IF($B39&gt;20,IF('EIOPA RFR Q1 2017'!O44*(0.01+VLOOKUP($B$27,Int_Rate_Param,2,0))&lt;0.01+'EIOPA RFR Q1 2017'!O44,0.01+'EIOPA RFR Q1 2017'!O44,'EIOPA RFR Q1 2017'!O44*(0.01+VLOOKUP($B$27,Int_Rate_Param,2,0))),IF('EIOPA RFR Q1 2017'!O44*(0.01+VLOOKUP($B39,Int_Rate_Param,2,0))&lt;0.01+'EIOPA RFR Q1 2017'!O44,0.01+'EIOPA RFR Q1 2017'!O44,'EIOPA RFR Q1 2017'!O44*(0.01+VLOOKUP($B39,Int_Rate_Param,2,0))))</f>
        <v>0.02986</v>
      </c>
      <c r="P39" s="82" t="n">
        <f aca="false">IF($B39&gt;20,IF('EIOPA RFR Q1 2017'!P44*(0.01+VLOOKUP($B$27,Int_Rate_Param,2,0))&lt;0.01+'EIOPA RFR Q1 2017'!P44,0.01+'EIOPA RFR Q1 2017'!P44,'EIOPA RFR Q1 2017'!P44*(0.01+VLOOKUP($B$27,Int_Rate_Param,2,0))),IF('EIOPA RFR Q1 2017'!P44*(0.01+VLOOKUP($B39,Int_Rate_Param,2,0))&lt;0.01+'EIOPA RFR Q1 2017'!P44,0.01+'EIOPA RFR Q1 2017'!P44,'EIOPA RFR Q1 2017'!P44*(0.01+VLOOKUP($B39,Int_Rate_Param,2,0))))</f>
        <v>0.05343</v>
      </c>
      <c r="Q39" s="82" t="n">
        <f aca="false">IF($B39&gt;20,IF('EIOPA RFR Q1 2017'!Q44*(0.01+VLOOKUP($B$27,Int_Rate_Param,2,0))&lt;0.01+'EIOPA RFR Q1 2017'!Q44,0.01+'EIOPA RFR Q1 2017'!Q44,'EIOPA RFR Q1 2017'!Q44*(0.01+VLOOKUP($B$27,Int_Rate_Param,2,0))),IF('EIOPA RFR Q1 2017'!Q44*(0.01+VLOOKUP($B39,Int_Rate_Param,2,0))&lt;0.01+'EIOPA RFR Q1 2017'!Q44,0.01+'EIOPA RFR Q1 2017'!Q44,'EIOPA RFR Q1 2017'!Q44*(0.01+VLOOKUP($B39,Int_Rate_Param,2,0))))</f>
        <v>0.0553</v>
      </c>
      <c r="R39" s="82" t="n">
        <f aca="false">IF($B39&gt;20,IF('EIOPA RFR Q1 2017'!R44*(0.01+VLOOKUP($B$27,Int_Rate_Param,2,0))&lt;0.01+'EIOPA RFR Q1 2017'!R44,0.01+'EIOPA RFR Q1 2017'!R44,'EIOPA RFR Q1 2017'!R44*(0.01+VLOOKUP($B$27,Int_Rate_Param,2,0))),IF('EIOPA RFR Q1 2017'!R44*(0.01+VLOOKUP($B39,Int_Rate_Param,2,0))&lt;0.01+'EIOPA RFR Q1 2017'!R44,0.01+'EIOPA RFR Q1 2017'!R44,'EIOPA RFR Q1 2017'!R44*(0.01+VLOOKUP($B39,Int_Rate_Param,2,0))))</f>
        <v>0.02986</v>
      </c>
      <c r="S39" s="82" t="n">
        <f aca="false">IF($B39&gt;20,IF('EIOPA RFR Q1 2017'!S44*(0.01+VLOOKUP($B$27,Int_Rate_Param,2,0))&lt;0.01+'EIOPA RFR Q1 2017'!S44,0.01+'EIOPA RFR Q1 2017'!S44,'EIOPA RFR Q1 2017'!S44*(0.01+VLOOKUP($B$27,Int_Rate_Param,2,0))),IF('EIOPA RFR Q1 2017'!S44*(0.01+VLOOKUP($B39,Int_Rate_Param,2,0))&lt;0.01+'EIOPA RFR Q1 2017'!S44,0.01+'EIOPA RFR Q1 2017'!S44,'EIOPA RFR Q1 2017'!S44*(0.01+VLOOKUP($B39,Int_Rate_Param,2,0))))</f>
        <v>0.02986</v>
      </c>
      <c r="T39" s="82" t="n">
        <f aca="false">IF($B39&gt;20,IF('EIOPA RFR Q1 2017'!T44*(0.01+VLOOKUP($B$27,Int_Rate_Param,2,0))&lt;0.01+'EIOPA RFR Q1 2017'!T44,0.01+'EIOPA RFR Q1 2017'!T44,'EIOPA RFR Q1 2017'!T44*(0.01+VLOOKUP($B$27,Int_Rate_Param,2,0))),IF('EIOPA RFR Q1 2017'!T44*(0.01+VLOOKUP($B39,Int_Rate_Param,2,0))&lt;0.01+'EIOPA RFR Q1 2017'!T44,0.01+'EIOPA RFR Q1 2017'!T44,'EIOPA RFR Q1 2017'!T44*(0.01+VLOOKUP($B39,Int_Rate_Param,2,0))))</f>
        <v>0.02986</v>
      </c>
      <c r="U39" s="82" t="n">
        <f aca="false">IF($B39&gt;20,IF('EIOPA RFR Q1 2017'!U44*(0.01+VLOOKUP($B$27,Int_Rate_Param,2,0))&lt;0.01+'EIOPA RFR Q1 2017'!U44,0.01+'EIOPA RFR Q1 2017'!U44,'EIOPA RFR Q1 2017'!U44*(0.01+VLOOKUP($B$27,Int_Rate_Param,2,0))),IF('EIOPA RFR Q1 2017'!U44*(0.01+VLOOKUP($B39,Int_Rate_Param,2,0))&lt;0.01+'EIOPA RFR Q1 2017'!U44,0.01+'EIOPA RFR Q1 2017'!U44,'EIOPA RFR Q1 2017'!U44*(0.01+VLOOKUP($B39,Int_Rate_Param,2,0))))</f>
        <v>0.01802</v>
      </c>
      <c r="V39" s="82" t="n">
        <f aca="false">IF($B39&gt;20,IF('EIOPA RFR Q1 2017'!V44*(0.01+VLOOKUP($B$27,Int_Rate_Param,2,0))&lt;0.01+'EIOPA RFR Q1 2017'!V44,0.01+'EIOPA RFR Q1 2017'!V44,'EIOPA RFR Q1 2017'!V44*(0.01+VLOOKUP($B$27,Int_Rate_Param,2,0))),IF('EIOPA RFR Q1 2017'!V44*(0.01+VLOOKUP($B39,Int_Rate_Param,2,0))&lt;0.01+'EIOPA RFR Q1 2017'!V44,0.01+'EIOPA RFR Q1 2017'!V44,'EIOPA RFR Q1 2017'!V44*(0.01+VLOOKUP($B39,Int_Rate_Param,2,0))))</f>
        <v>0.02986</v>
      </c>
      <c r="W39" s="82" t="n">
        <f aca="false">IF($B39&gt;20,IF('EIOPA RFR Q1 2017'!W44*(0.01+VLOOKUP($B$27,Int_Rate_Param,2,0))&lt;0.01+'EIOPA RFR Q1 2017'!W44,0.01+'EIOPA RFR Q1 2017'!W44,'EIOPA RFR Q1 2017'!W44*(0.01+VLOOKUP($B$27,Int_Rate_Param,2,0))),IF('EIOPA RFR Q1 2017'!W44*(0.01+VLOOKUP($B39,Int_Rate_Param,2,0))&lt;0.01+'EIOPA RFR Q1 2017'!W44,0.01+'EIOPA RFR Q1 2017'!W44,'EIOPA RFR Q1 2017'!W44*(0.01+VLOOKUP($B39,Int_Rate_Param,2,0))))</f>
        <v>0.02986</v>
      </c>
      <c r="X39" s="82" t="n">
        <f aca="false">IF($B39&gt;20,IF('EIOPA RFR Q1 2017'!X44*(0.01+VLOOKUP($B$27,Int_Rate_Param,2,0))&lt;0.01+'EIOPA RFR Q1 2017'!X44,0.01+'EIOPA RFR Q1 2017'!X44,'EIOPA RFR Q1 2017'!X44*(0.01+VLOOKUP($B$27,Int_Rate_Param,2,0))),IF('EIOPA RFR Q1 2017'!X44*(0.01+VLOOKUP($B39,Int_Rate_Param,2,0))&lt;0.01+'EIOPA RFR Q1 2017'!X44,0.01+'EIOPA RFR Q1 2017'!X44,'EIOPA RFR Q1 2017'!X44*(0.01+VLOOKUP($B39,Int_Rate_Param,2,0))))</f>
        <v>0.02986</v>
      </c>
      <c r="Y39" s="82" t="n">
        <f aca="false">IF($B39&gt;20,IF('EIOPA RFR Q1 2017'!Y44*(0.01+VLOOKUP($B$27,Int_Rate_Param,2,0))&lt;0.01+'EIOPA RFR Q1 2017'!Y44,0.01+'EIOPA RFR Q1 2017'!Y44,'EIOPA RFR Q1 2017'!Y44*(0.01+VLOOKUP($B$27,Int_Rate_Param,2,0))),IF('EIOPA RFR Q1 2017'!Y44*(0.01+VLOOKUP($B39,Int_Rate_Param,2,0))&lt;0.01+'EIOPA RFR Q1 2017'!Y44,0.01+'EIOPA RFR Q1 2017'!Y44,'EIOPA RFR Q1 2017'!Y44*(0.01+VLOOKUP($B39,Int_Rate_Param,2,0))))</f>
        <v>0.02986</v>
      </c>
      <c r="Z39" s="82" t="n">
        <f aca="false">IF($B39&gt;20,IF('EIOPA RFR Q1 2017'!Z44*(0.01+VLOOKUP($B$27,Int_Rate_Param,2,0))&lt;0.01+'EIOPA RFR Q1 2017'!Z44,0.01+'EIOPA RFR Q1 2017'!Z44,'EIOPA RFR Q1 2017'!Z44*(0.01+VLOOKUP($B$27,Int_Rate_Param,2,0))),IF('EIOPA RFR Q1 2017'!Z44*(0.01+VLOOKUP($B39,Int_Rate_Param,2,0))&lt;0.01+'EIOPA RFR Q1 2017'!Z44,0.01+'EIOPA RFR Q1 2017'!Z44,'EIOPA RFR Q1 2017'!Z44*(0.01+VLOOKUP($B39,Int_Rate_Param,2,0))))</f>
        <v>0.04013</v>
      </c>
      <c r="AA39" s="82" t="n">
        <f aca="false">IF($B39&gt;20,IF('EIOPA RFR Q1 2017'!AA44*(0.01+VLOOKUP($B$27,Int_Rate_Param,2,0))&lt;0.01+'EIOPA RFR Q1 2017'!AA44,0.01+'EIOPA RFR Q1 2017'!AA44,'EIOPA RFR Q1 2017'!AA44*(0.01+VLOOKUP($B$27,Int_Rate_Param,2,0))),IF('EIOPA RFR Q1 2017'!AA44*(0.01+VLOOKUP($B39,Int_Rate_Param,2,0))&lt;0.01+'EIOPA RFR Q1 2017'!AA44,0.01+'EIOPA RFR Q1 2017'!AA44,'EIOPA RFR Q1 2017'!AA44*(0.01+VLOOKUP($B39,Int_Rate_Param,2,0))))</f>
        <v>0.05035</v>
      </c>
      <c r="AB39" s="82" t="n">
        <f aca="false">IF($B39&gt;20,IF('EIOPA RFR Q1 2017'!AB44*(0.01+VLOOKUP($B$27,Int_Rate_Param,2,0))&lt;0.01+'EIOPA RFR Q1 2017'!AB44,0.01+'EIOPA RFR Q1 2017'!AB44,'EIOPA RFR Q1 2017'!AB44*(0.01+VLOOKUP($B$27,Int_Rate_Param,2,0))),IF('EIOPA RFR Q1 2017'!AB44*(0.01+VLOOKUP($B39,Int_Rate_Param,2,0))&lt;0.01+'EIOPA RFR Q1 2017'!AB44,0.01+'EIOPA RFR Q1 2017'!AB44,'EIOPA RFR Q1 2017'!AB44*(0.01+VLOOKUP($B39,Int_Rate_Param,2,0))))</f>
        <v>0.02986</v>
      </c>
      <c r="AC39" s="82" t="n">
        <f aca="false">IF($B39&gt;20,IF('EIOPA RFR Q1 2017'!AC44*(0.01+VLOOKUP($B$27,Int_Rate_Param,2,0))&lt;0.01+'EIOPA RFR Q1 2017'!AC44,0.01+'EIOPA RFR Q1 2017'!AC44,'EIOPA RFR Q1 2017'!AC44*(0.01+VLOOKUP($B$27,Int_Rate_Param,2,0))),IF('EIOPA RFR Q1 2017'!AC44*(0.01+VLOOKUP($B39,Int_Rate_Param,2,0))&lt;0.01+'EIOPA RFR Q1 2017'!AC44,0.01+'EIOPA RFR Q1 2017'!AC44,'EIOPA RFR Q1 2017'!AC44*(0.01+VLOOKUP($B39,Int_Rate_Param,2,0))))</f>
        <v>0.05391</v>
      </c>
      <c r="AD39" s="82" t="n">
        <f aca="false">IF($B39&gt;20,IF('EIOPA RFR Q1 2017'!AD44*(0.01+VLOOKUP($B$27,Int_Rate_Param,2,0))&lt;0.01+'EIOPA RFR Q1 2017'!AD44,0.01+'EIOPA RFR Q1 2017'!AD44,'EIOPA RFR Q1 2017'!AD44*(0.01+VLOOKUP($B$27,Int_Rate_Param,2,0))),IF('EIOPA RFR Q1 2017'!AD44*(0.01+VLOOKUP($B39,Int_Rate_Param,2,0))&lt;0.01+'EIOPA RFR Q1 2017'!AD44,0.01+'EIOPA RFR Q1 2017'!AD44,'EIOPA RFR Q1 2017'!AD44*(0.01+VLOOKUP($B39,Int_Rate_Param,2,0))))</f>
        <v>0.0699</v>
      </c>
      <c r="AE39" s="82" t="n">
        <f aca="false">IF($B39&gt;20,IF('EIOPA RFR Q1 2017'!AE44*(0.01+VLOOKUP($B$27,Int_Rate_Param,2,0))&lt;0.01+'EIOPA RFR Q1 2017'!AE44,0.01+'EIOPA RFR Q1 2017'!AE44,'EIOPA RFR Q1 2017'!AE44*(0.01+VLOOKUP($B$27,Int_Rate_Param,2,0))),IF('EIOPA RFR Q1 2017'!AE44*(0.01+VLOOKUP($B39,Int_Rate_Param,2,0))&lt;0.01+'EIOPA RFR Q1 2017'!AE44,0.01+'EIOPA RFR Q1 2017'!AE44,'EIOPA RFR Q1 2017'!AE44*(0.01+VLOOKUP($B39,Int_Rate_Param,2,0))))</f>
        <v>0.02986</v>
      </c>
      <c r="AF39" s="82" t="n">
        <f aca="false">IF($B39&gt;20,IF('EIOPA RFR Q1 2017'!AF44*(0.01+VLOOKUP($B$27,Int_Rate_Param,2,0))&lt;0.01+'EIOPA RFR Q1 2017'!AF44,0.01+'EIOPA RFR Q1 2017'!AF44,'EIOPA RFR Q1 2017'!AF44*(0.01+VLOOKUP($B$27,Int_Rate_Param,2,0))),IF('EIOPA RFR Q1 2017'!AF44*(0.01+VLOOKUP($B39,Int_Rate_Param,2,0))&lt;0.01+'EIOPA RFR Q1 2017'!AF44,0.01+'EIOPA RFR Q1 2017'!AF44,'EIOPA RFR Q1 2017'!AF44*(0.01+VLOOKUP($B39,Int_Rate_Param,2,0))))</f>
        <v>0.02986</v>
      </c>
      <c r="AG39" s="82" t="n">
        <f aca="false">IF($B39&gt;20,IF('EIOPA RFR Q1 2017'!AG44*(0.01+VLOOKUP($B$27,Int_Rate_Param,2,0))&lt;0.01+'EIOPA RFR Q1 2017'!AG44,0.01+'EIOPA RFR Q1 2017'!AG44,'EIOPA RFR Q1 2017'!AG44*(0.01+VLOOKUP($B$27,Int_Rate_Param,2,0))),IF('EIOPA RFR Q1 2017'!AG44*(0.01+VLOOKUP($B39,Int_Rate_Param,2,0))&lt;0.01+'EIOPA RFR Q1 2017'!AG44,0.01+'EIOPA RFR Q1 2017'!AG44,'EIOPA RFR Q1 2017'!AG44*(0.01+VLOOKUP($B39,Int_Rate_Param,2,0))))</f>
        <v>0.02986</v>
      </c>
      <c r="AH39" s="82" t="n">
        <f aca="false">IF($B39&gt;20,IF('EIOPA RFR Q1 2017'!AH44*(0.01+VLOOKUP($B$27,Int_Rate_Param,2,0))&lt;0.01+'EIOPA RFR Q1 2017'!AH44,0.01+'EIOPA RFR Q1 2017'!AH44,'EIOPA RFR Q1 2017'!AH44*(0.01+VLOOKUP($B$27,Int_Rate_Param,2,0))),IF('EIOPA RFR Q1 2017'!AH44*(0.01+VLOOKUP($B39,Int_Rate_Param,2,0))&lt;0.01+'EIOPA RFR Q1 2017'!AH44,0.01+'EIOPA RFR Q1 2017'!AH44,'EIOPA RFR Q1 2017'!AH44*(0.01+VLOOKUP($B39,Int_Rate_Param,2,0))))</f>
        <v>0.04091</v>
      </c>
      <c r="AI39" s="82" t="n">
        <f aca="false">IF($B39&gt;20,IF('EIOPA RFR Q1 2017'!AI44*(0.01+VLOOKUP($B$27,Int_Rate_Param,2,0))&lt;0.01+'EIOPA RFR Q1 2017'!AI44,0.01+'EIOPA RFR Q1 2017'!AI44,'EIOPA RFR Q1 2017'!AI44*(0.01+VLOOKUP($B$27,Int_Rate_Param,2,0))),IF('EIOPA RFR Q1 2017'!AI44*(0.01+VLOOKUP($B39,Int_Rate_Param,2,0))&lt;0.01+'EIOPA RFR Q1 2017'!AI44,0.01+'EIOPA RFR Q1 2017'!AI44,'EIOPA RFR Q1 2017'!AI44*(0.01+VLOOKUP($B39,Int_Rate_Param,2,0))))</f>
        <v>0.01802</v>
      </c>
      <c r="AJ39" s="82" t="n">
        <f aca="false">IF($B39&gt;20,IF('EIOPA RFR Q1 2017'!AJ44*(0.01+VLOOKUP($B$27,Int_Rate_Param,2,0))&lt;0.01+'EIOPA RFR Q1 2017'!AJ44,0.01+'EIOPA RFR Q1 2017'!AJ44,'EIOPA RFR Q1 2017'!AJ44*(0.01+VLOOKUP($B$27,Int_Rate_Param,2,0))),IF('EIOPA RFR Q1 2017'!AJ44*(0.01+VLOOKUP($B39,Int_Rate_Param,2,0))&lt;0.01+'EIOPA RFR Q1 2017'!AJ44,0.01+'EIOPA RFR Q1 2017'!AJ44,'EIOPA RFR Q1 2017'!AJ44*(0.01+VLOOKUP($B39,Int_Rate_Param,2,0))))</f>
        <v>0.02247</v>
      </c>
      <c r="AK39" s="82" t="n">
        <f aca="false">IF($B39&gt;20,IF('EIOPA RFR Q1 2017'!AK44*(0.01+VLOOKUP($B$27,Int_Rate_Param,2,0))&lt;0.01+'EIOPA RFR Q1 2017'!AK44,0.01+'EIOPA RFR Q1 2017'!AK44,'EIOPA RFR Q1 2017'!AK44*(0.01+VLOOKUP($B$27,Int_Rate_Param,2,0))),IF('EIOPA RFR Q1 2017'!AK44*(0.01+VLOOKUP($B39,Int_Rate_Param,2,0))&lt;0.01+'EIOPA RFR Q1 2017'!AK44,0.01+'EIOPA RFR Q1 2017'!AK44,'EIOPA RFR Q1 2017'!AK44*(0.01+VLOOKUP($B39,Int_Rate_Param,2,0))))</f>
        <v>0.04329</v>
      </c>
      <c r="AL39" s="82" t="n">
        <f aca="false">IF($B39&gt;20,IF('EIOPA RFR Q1 2017'!AL44*(0.01+VLOOKUP($B$27,Int_Rate_Param,2,0))&lt;0.01+'EIOPA RFR Q1 2017'!AL44,0.01+'EIOPA RFR Q1 2017'!AL44,'EIOPA RFR Q1 2017'!AL44*(0.01+VLOOKUP($B$27,Int_Rate_Param,2,0))),IF('EIOPA RFR Q1 2017'!AL44*(0.01+VLOOKUP($B39,Int_Rate_Param,2,0))&lt;0.01+'EIOPA RFR Q1 2017'!AL44,0.01+'EIOPA RFR Q1 2017'!AL44,'EIOPA RFR Q1 2017'!AL44*(0.01+VLOOKUP($B39,Int_Rate_Param,2,0))))</f>
        <v>0.08617</v>
      </c>
      <c r="AM39" s="82" t="n">
        <f aca="false">IF($B39&gt;20,IF('EIOPA RFR Q1 2017'!AM44*(0.01+VLOOKUP($B$27,Int_Rate_Param,2,0))&lt;0.01+'EIOPA RFR Q1 2017'!AM44,0.01+'EIOPA RFR Q1 2017'!AM44,'EIOPA RFR Q1 2017'!AM44*(0.01+VLOOKUP($B$27,Int_Rate_Param,2,0))),IF('EIOPA RFR Q1 2017'!AM44*(0.01+VLOOKUP($B39,Int_Rate_Param,2,0))&lt;0.01+'EIOPA RFR Q1 2017'!AM44,0.01+'EIOPA RFR Q1 2017'!AM44,'EIOPA RFR Q1 2017'!AM44*(0.01+VLOOKUP($B39,Int_Rate_Param,2,0))))</f>
        <v>0.03268</v>
      </c>
      <c r="AN39" s="82" t="n">
        <f aca="false">IF($B39&gt;20,IF('EIOPA RFR Q1 2017'!AN44*(0.01+VLOOKUP($B$27,Int_Rate_Param,2,0))&lt;0.01+'EIOPA RFR Q1 2017'!AN44,0.01+'EIOPA RFR Q1 2017'!AN44,'EIOPA RFR Q1 2017'!AN44*(0.01+VLOOKUP($B$27,Int_Rate_Param,2,0))),IF('EIOPA RFR Q1 2017'!AN44*(0.01+VLOOKUP($B39,Int_Rate_Param,2,0))&lt;0.01+'EIOPA RFR Q1 2017'!AN44,0.01+'EIOPA RFR Q1 2017'!AN44,'EIOPA RFR Q1 2017'!AN44*(0.01+VLOOKUP($B39,Int_Rate_Param,2,0))))</f>
        <v>0.05256</v>
      </c>
      <c r="AO39" s="82" t="n">
        <f aca="false">IF($B39&gt;20,IF('EIOPA RFR Q1 2017'!AO44*(0.01+VLOOKUP($B$27,Int_Rate_Param,2,0))&lt;0.01+'EIOPA RFR Q1 2017'!AO44,0.01+'EIOPA RFR Q1 2017'!AO44,'EIOPA RFR Q1 2017'!AO44*(0.01+VLOOKUP($B$27,Int_Rate_Param,2,0))),IF('EIOPA RFR Q1 2017'!AO44*(0.01+VLOOKUP($B39,Int_Rate_Param,2,0))&lt;0.01+'EIOPA RFR Q1 2017'!AO44,0.01+'EIOPA RFR Q1 2017'!AO44,'EIOPA RFR Q1 2017'!AO44*(0.01+VLOOKUP($B39,Int_Rate_Param,2,0))))</f>
        <v>0.05409</v>
      </c>
      <c r="AP39" s="82" t="n">
        <f aca="false">IF($B39&gt;20,IF('EIOPA RFR Q1 2017'!AP44*(0.01+VLOOKUP($B$27,Int_Rate_Param,2,0))&lt;0.01+'EIOPA RFR Q1 2017'!AP44,0.01+'EIOPA RFR Q1 2017'!AP44,'EIOPA RFR Q1 2017'!AP44*(0.01+VLOOKUP($B$27,Int_Rate_Param,2,0))),IF('EIOPA RFR Q1 2017'!AP44*(0.01+VLOOKUP($B39,Int_Rate_Param,2,0))&lt;0.01+'EIOPA RFR Q1 2017'!AP44,0.01+'EIOPA RFR Q1 2017'!AP44,'EIOPA RFR Q1 2017'!AP44*(0.01+VLOOKUP($B39,Int_Rate_Param,2,0))))</f>
        <v>0.06565</v>
      </c>
      <c r="AQ39" s="82" t="n">
        <f aca="false">IF($B39&gt;20,IF('EIOPA RFR Q1 2017'!AQ44*(0.01+VLOOKUP($B$27,Int_Rate_Param,2,0))&lt;0.01+'EIOPA RFR Q1 2017'!AQ44,0.01+'EIOPA RFR Q1 2017'!AQ44,'EIOPA RFR Q1 2017'!AQ44*(0.01+VLOOKUP($B$27,Int_Rate_Param,2,0))),IF('EIOPA RFR Q1 2017'!AQ44*(0.01+VLOOKUP($B39,Int_Rate_Param,2,0))&lt;0.01+'EIOPA RFR Q1 2017'!AQ44,0.01+'EIOPA RFR Q1 2017'!AQ44,'EIOPA RFR Q1 2017'!AQ44*(0.01+VLOOKUP($B39,Int_Rate_Param,2,0))))</f>
        <v>0.04069</v>
      </c>
      <c r="AR39" s="82" t="n">
        <f aca="false">IF($B39&gt;20,IF('EIOPA RFR Q1 2017'!AR44*(0.01+VLOOKUP($B$27,Int_Rate_Param,2,0))&lt;0.01+'EIOPA RFR Q1 2017'!AR44,0.01+'EIOPA RFR Q1 2017'!AR44,'EIOPA RFR Q1 2017'!AR44*(0.01+VLOOKUP($B$27,Int_Rate_Param,2,0))),IF('EIOPA RFR Q1 2017'!AR44*(0.01+VLOOKUP($B39,Int_Rate_Param,2,0))&lt;0.01+'EIOPA RFR Q1 2017'!AR44,0.01+'EIOPA RFR Q1 2017'!AR44,'EIOPA RFR Q1 2017'!AR44*(0.01+VLOOKUP($B39,Int_Rate_Param,2,0))))</f>
        <v>0.07321</v>
      </c>
      <c r="AS39" s="82" t="n">
        <f aca="false">IF($B39&gt;20,IF('EIOPA RFR Q1 2017'!AS44*(0.01+VLOOKUP($B$27,Int_Rate_Param,2,0))&lt;0.01+'EIOPA RFR Q1 2017'!AS44,0.01+'EIOPA RFR Q1 2017'!AS44,'EIOPA RFR Q1 2017'!AS44*(0.01+VLOOKUP($B$27,Int_Rate_Param,2,0))),IF('EIOPA RFR Q1 2017'!AS44*(0.01+VLOOKUP($B39,Int_Rate_Param,2,0))&lt;0.01+'EIOPA RFR Q1 2017'!AS44,0.01+'EIOPA RFR Q1 2017'!AS44,'EIOPA RFR Q1 2017'!AS44*(0.01+VLOOKUP($B39,Int_Rate_Param,2,0))))</f>
        <v>0.01811</v>
      </c>
      <c r="AT39" s="82" t="n">
        <f aca="false">IF($B39&gt;20,IF('EIOPA RFR Q1 2017'!AT44*(0.01+VLOOKUP($B$27,Int_Rate_Param,2,0))&lt;0.01+'EIOPA RFR Q1 2017'!AT44,0.01+'EIOPA RFR Q1 2017'!AT44,'EIOPA RFR Q1 2017'!AT44*(0.01+VLOOKUP($B$27,Int_Rate_Param,2,0))),IF('EIOPA RFR Q1 2017'!AT44*(0.01+VLOOKUP($B39,Int_Rate_Param,2,0))&lt;0.01+'EIOPA RFR Q1 2017'!AT44,0.01+'EIOPA RFR Q1 2017'!AT44,'EIOPA RFR Q1 2017'!AT44*(0.01+VLOOKUP($B39,Int_Rate_Param,2,0))))</f>
        <v>0.05356</v>
      </c>
      <c r="AU39" s="82" t="n">
        <f aca="false">IF($B39&gt;20,IF('EIOPA RFR Q1 2017'!AU44*(0.01+VLOOKUP($B$27,Int_Rate_Param,2,0))&lt;0.01+'EIOPA RFR Q1 2017'!AU44,0.01+'EIOPA RFR Q1 2017'!AU44,'EIOPA RFR Q1 2017'!AU44*(0.01+VLOOKUP($B$27,Int_Rate_Param,2,0))),IF('EIOPA RFR Q1 2017'!AU44*(0.01+VLOOKUP($B39,Int_Rate_Param,2,0))&lt;0.01+'EIOPA RFR Q1 2017'!AU44,0.01+'EIOPA RFR Q1 2017'!AU44,'EIOPA RFR Q1 2017'!AU44*(0.01+VLOOKUP($B39,Int_Rate_Param,2,0))))</f>
        <v>0.0846</v>
      </c>
      <c r="AV39" s="82" t="n">
        <f aca="false">IF($B39&gt;20,IF('EIOPA RFR Q1 2017'!AV44*(0.01+VLOOKUP($B$27,Int_Rate_Param,2,0))&lt;0.01+'EIOPA RFR Q1 2017'!AV44,0.01+'EIOPA RFR Q1 2017'!AV44,'EIOPA RFR Q1 2017'!AV44*(0.01+VLOOKUP($B$27,Int_Rate_Param,2,0))),IF('EIOPA RFR Q1 2017'!AV44*(0.01+VLOOKUP($B39,Int_Rate_Param,2,0))&lt;0.01+'EIOPA RFR Q1 2017'!AV44,0.01+'EIOPA RFR Q1 2017'!AV44,'EIOPA RFR Q1 2017'!AV44*(0.01+VLOOKUP($B39,Int_Rate_Param,2,0))))</f>
        <v>0.05163</v>
      </c>
      <c r="AW39" s="82" t="n">
        <f aca="false">IF($B39&gt;20,IF('EIOPA RFR Q1 2017'!AW44*(0.01+VLOOKUP($B$27,Int_Rate_Param,2,0))&lt;0.01+'EIOPA RFR Q1 2017'!AW44,0.01+'EIOPA RFR Q1 2017'!AW44,'EIOPA RFR Q1 2017'!AW44*(0.01+VLOOKUP($B$27,Int_Rate_Param,2,0))),IF('EIOPA RFR Q1 2017'!AW44*(0.01+VLOOKUP($B39,Int_Rate_Param,2,0))&lt;0.01+'EIOPA RFR Q1 2017'!AW44,0.01+'EIOPA RFR Q1 2017'!AW44,'EIOPA RFR Q1 2017'!AW44*(0.01+VLOOKUP($B39,Int_Rate_Param,2,0))))</f>
        <v>0.04044</v>
      </c>
      <c r="AX39" s="82" t="n">
        <f aca="false">IF($B39&gt;20,IF('EIOPA RFR Q1 2017'!AX44*(0.01+VLOOKUP($B$27,Int_Rate_Param,2,0))&lt;0.01+'EIOPA RFR Q1 2017'!AX44,0.01+'EIOPA RFR Q1 2017'!AX44,'EIOPA RFR Q1 2017'!AX44*(0.01+VLOOKUP($B$27,Int_Rate_Param,2,0))),IF('EIOPA RFR Q1 2017'!AX44*(0.01+VLOOKUP($B39,Int_Rate_Param,2,0))&lt;0.01+'EIOPA RFR Q1 2017'!AX44,0.01+'EIOPA RFR Q1 2017'!AX44,'EIOPA RFR Q1 2017'!AX44*(0.01+VLOOKUP($B39,Int_Rate_Param,2,0))))</f>
        <v>0.08439</v>
      </c>
      <c r="AY39" s="82" t="n">
        <f aca="false">IF($B39&gt;20,IF('EIOPA RFR Q1 2017'!AY44*(0.01+VLOOKUP($B$27,Int_Rate_Param,2,0))&lt;0.01+'EIOPA RFR Q1 2017'!AY44,0.01+'EIOPA RFR Q1 2017'!AY44,'EIOPA RFR Q1 2017'!AY44*(0.01+VLOOKUP($B$27,Int_Rate_Param,2,0))),IF('EIOPA RFR Q1 2017'!AY44*(0.01+VLOOKUP($B39,Int_Rate_Param,2,0))&lt;0.01+'EIOPA RFR Q1 2017'!AY44,0.01+'EIOPA RFR Q1 2017'!AY44,'EIOPA RFR Q1 2017'!AY44*(0.01+VLOOKUP($B39,Int_Rate_Param,2,0))))</f>
        <v>0.0337</v>
      </c>
      <c r="AZ39" s="82" t="n">
        <f aca="false">IF($B39&gt;20,IF('EIOPA RFR Q1 2017'!AZ44*(0.01+VLOOKUP($B$27,Int_Rate_Param,2,0))&lt;0.01+'EIOPA RFR Q1 2017'!AZ44,0.01+'EIOPA RFR Q1 2017'!AZ44,'EIOPA RFR Q1 2017'!AZ44*(0.01+VLOOKUP($B$27,Int_Rate_Param,2,0))),IF('EIOPA RFR Q1 2017'!AZ44*(0.01+VLOOKUP($B39,Int_Rate_Param,2,0))&lt;0.01+'EIOPA RFR Q1 2017'!AZ44,0.01+'EIOPA RFR Q1 2017'!AZ44,'EIOPA RFR Q1 2017'!AZ44*(0.01+VLOOKUP($B39,Int_Rate_Param,2,0))))</f>
        <v>0.03623</v>
      </c>
      <c r="BA39" s="82" t="n">
        <f aca="false">IF($B39&gt;20,IF('EIOPA RFR Q1 2017'!BA44*(0.01+VLOOKUP($B$27,Int_Rate_Param,2,0))&lt;0.01+'EIOPA RFR Q1 2017'!BA44,0.01+'EIOPA RFR Q1 2017'!BA44,'EIOPA RFR Q1 2017'!BA44*(0.01+VLOOKUP($B$27,Int_Rate_Param,2,0))),IF('EIOPA RFR Q1 2017'!BA44*(0.01+VLOOKUP($B39,Int_Rate_Param,2,0))&lt;0.01+'EIOPA RFR Q1 2017'!BA44,0.01+'EIOPA RFR Q1 2017'!BA44,'EIOPA RFR Q1 2017'!BA44*(0.01+VLOOKUP($B39,Int_Rate_Param,2,0))))</f>
        <v>0.04348</v>
      </c>
      <c r="BB39" s="82" t="n">
        <f aca="false">IF($B39&gt;20,IF('EIOPA RFR Q1 2017'!BB44*(0.01+VLOOKUP($B$27,Int_Rate_Param,2,0))&lt;0.01+'EIOPA RFR Q1 2017'!BB44,0.01+'EIOPA RFR Q1 2017'!BB44,'EIOPA RFR Q1 2017'!BB44*(0.01+VLOOKUP($B$27,Int_Rate_Param,2,0))),IF('EIOPA RFR Q1 2017'!BB44*(0.01+VLOOKUP($B39,Int_Rate_Param,2,0))&lt;0.01+'EIOPA RFR Q1 2017'!BB44,0.01+'EIOPA RFR Q1 2017'!BB44,'EIOPA RFR Q1 2017'!BB44*(0.01+VLOOKUP($B39,Int_Rate_Param,2,0))))</f>
        <v>0.08888</v>
      </c>
      <c r="BC39" s="82" t="n">
        <f aca="false">IF($B39&gt;20,IF('EIOPA RFR Q1 2017'!BC44*(0.01+VLOOKUP($B$27,Int_Rate_Param,2,0))&lt;0.01+'EIOPA RFR Q1 2017'!BC44,0.01+'EIOPA RFR Q1 2017'!BC44,'EIOPA RFR Q1 2017'!BC44*(0.01+VLOOKUP($B$27,Int_Rate_Param,2,0))),IF('EIOPA RFR Q1 2017'!BC44*(0.01+VLOOKUP($B39,Int_Rate_Param,2,0))&lt;0.01+'EIOPA RFR Q1 2017'!BC44,0.01+'EIOPA RFR Q1 2017'!BC44,'EIOPA RFR Q1 2017'!BC44*(0.01+VLOOKUP($B39,Int_Rate_Param,2,0))))</f>
        <v>0.03541</v>
      </c>
    </row>
    <row r="40" customFormat="false" ht="15" hidden="false" customHeight="false" outlineLevel="0" collapsed="false">
      <c r="A40" s="0" t="n">
        <f aca="false">A39+1</f>
        <v>35</v>
      </c>
      <c r="B40" s="81" t="n">
        <v>33</v>
      </c>
      <c r="C40" s="82" t="n">
        <f aca="false">IF($B40&gt;20,IF('EIOPA RFR Q1 2017'!C45*(0.01+VLOOKUP($B$27,Int_Rate_Param,2,0))&lt;0.01+'EIOPA RFR Q1 2017'!C45,0.01+'EIOPA RFR Q1 2017'!C45,'EIOPA RFR Q1 2017'!C45*(0.01+VLOOKUP($B$27,Int_Rate_Param,2,0))),IF('EIOPA RFR Q1 2017'!C45*(0.01+VLOOKUP($B40,Int_Rate_Param,2,0))&lt;0.01+'EIOPA RFR Q1 2017'!C45,0.01+'EIOPA RFR Q1 2017'!C45,'EIOPA RFR Q1 2017'!C45*(0.01+VLOOKUP($B40,Int_Rate_Param,2,0))))</f>
        <v>0.03042</v>
      </c>
      <c r="D40" s="82" t="n">
        <f aca="false">IF($B40&gt;20,IF('EIOPA RFR Q1 2017'!D45*(0.01+VLOOKUP($B$27,Int_Rate_Param,2,0))&lt;0.01+'EIOPA RFR Q1 2017'!D45,0.01+'EIOPA RFR Q1 2017'!D45,'EIOPA RFR Q1 2017'!D45*(0.01+VLOOKUP($B$27,Int_Rate_Param,2,0))),IF('EIOPA RFR Q1 2017'!D45*(0.01+VLOOKUP($B40,Int_Rate_Param,2,0))&lt;0.01+'EIOPA RFR Q1 2017'!D45,0.01+'EIOPA RFR Q1 2017'!D45,'EIOPA RFR Q1 2017'!D45*(0.01+VLOOKUP($B40,Int_Rate_Param,2,0))))</f>
        <v>0.03042</v>
      </c>
      <c r="E40" s="82" t="n">
        <f aca="false">IF($B40&gt;20,IF('EIOPA RFR Q1 2017'!E45*(0.01+VLOOKUP($B$27,Int_Rate_Param,2,0))&lt;0.01+'EIOPA RFR Q1 2017'!E45,0.01+'EIOPA RFR Q1 2017'!E45,'EIOPA RFR Q1 2017'!E45*(0.01+VLOOKUP($B$27,Int_Rate_Param,2,0))),IF('EIOPA RFR Q1 2017'!E45*(0.01+VLOOKUP($B40,Int_Rate_Param,2,0))&lt;0.01+'EIOPA RFR Q1 2017'!E45,0.01+'EIOPA RFR Q1 2017'!E45,'EIOPA RFR Q1 2017'!E45*(0.01+VLOOKUP($B40,Int_Rate_Param,2,0))))</f>
        <v>0.03042</v>
      </c>
      <c r="F40" s="82" t="n">
        <f aca="false">IF($B40&gt;20,IF('EIOPA RFR Q1 2017'!F45*(0.01+VLOOKUP($B$27,Int_Rate_Param,2,0))&lt;0.01+'EIOPA RFR Q1 2017'!F45,0.01+'EIOPA RFR Q1 2017'!F45,'EIOPA RFR Q1 2017'!F45*(0.01+VLOOKUP($B$27,Int_Rate_Param,2,0))),IF('EIOPA RFR Q1 2017'!F45*(0.01+VLOOKUP($B40,Int_Rate_Param,2,0))&lt;0.01+'EIOPA RFR Q1 2017'!F45,0.01+'EIOPA RFR Q1 2017'!F45,'EIOPA RFR Q1 2017'!F45*(0.01+VLOOKUP($B40,Int_Rate_Param,2,0))))</f>
        <v>0.03003</v>
      </c>
      <c r="G40" s="82" t="n">
        <f aca="false">IF($B40&gt;20,IF('EIOPA RFR Q1 2017'!G45*(0.01+VLOOKUP($B$27,Int_Rate_Param,2,0))&lt;0.01+'EIOPA RFR Q1 2017'!G45,0.01+'EIOPA RFR Q1 2017'!G45,'EIOPA RFR Q1 2017'!G45*(0.01+VLOOKUP($B$27,Int_Rate_Param,2,0))),IF('EIOPA RFR Q1 2017'!G45*(0.01+VLOOKUP($B40,Int_Rate_Param,2,0))&lt;0.01+'EIOPA RFR Q1 2017'!G45,0.01+'EIOPA RFR Q1 2017'!G45,'EIOPA RFR Q1 2017'!G45*(0.01+VLOOKUP($B40,Int_Rate_Param,2,0))))</f>
        <v>0.04631</v>
      </c>
      <c r="H40" s="82" t="n">
        <f aca="false">IF($B40&gt;20,IF('EIOPA RFR Q1 2017'!H45*(0.01+VLOOKUP($B$27,Int_Rate_Param,2,0))&lt;0.01+'EIOPA RFR Q1 2017'!H45,0.01+'EIOPA RFR Q1 2017'!H45,'EIOPA RFR Q1 2017'!H45*(0.01+VLOOKUP($B$27,Int_Rate_Param,2,0))),IF('EIOPA RFR Q1 2017'!H45*(0.01+VLOOKUP($B40,Int_Rate_Param,2,0))&lt;0.01+'EIOPA RFR Q1 2017'!H45,0.01+'EIOPA RFR Q1 2017'!H45,'EIOPA RFR Q1 2017'!H45*(0.01+VLOOKUP($B40,Int_Rate_Param,2,0))))</f>
        <v>0.03042</v>
      </c>
      <c r="I40" s="82" t="n">
        <f aca="false">IF($B40&gt;20,IF('EIOPA RFR Q1 2017'!I45*(0.01+VLOOKUP($B$27,Int_Rate_Param,2,0))&lt;0.01+'EIOPA RFR Q1 2017'!I45,0.01+'EIOPA RFR Q1 2017'!I45,'EIOPA RFR Q1 2017'!I45*(0.01+VLOOKUP($B$27,Int_Rate_Param,2,0))),IF('EIOPA RFR Q1 2017'!I45*(0.01+VLOOKUP($B40,Int_Rate_Param,2,0))&lt;0.01+'EIOPA RFR Q1 2017'!I45,0.01+'EIOPA RFR Q1 2017'!I45,'EIOPA RFR Q1 2017'!I45*(0.01+VLOOKUP($B40,Int_Rate_Param,2,0))))</f>
        <v>0.0345</v>
      </c>
      <c r="J40" s="82" t="n">
        <f aca="false">IF($B40&gt;20,IF('EIOPA RFR Q1 2017'!J45*(0.01+VLOOKUP($B$27,Int_Rate_Param,2,0))&lt;0.01+'EIOPA RFR Q1 2017'!J45,0.01+'EIOPA RFR Q1 2017'!J45,'EIOPA RFR Q1 2017'!J45*(0.01+VLOOKUP($B$27,Int_Rate_Param,2,0))),IF('EIOPA RFR Q1 2017'!J45*(0.01+VLOOKUP($B40,Int_Rate_Param,2,0))&lt;0.01+'EIOPA RFR Q1 2017'!J45,0.01+'EIOPA RFR Q1 2017'!J45,'EIOPA RFR Q1 2017'!J45*(0.01+VLOOKUP($B40,Int_Rate_Param,2,0))))</f>
        <v>0.03034</v>
      </c>
      <c r="K40" s="82" t="n">
        <f aca="false">IF($B40&gt;20,IF('EIOPA RFR Q1 2017'!K45*(0.01+VLOOKUP($B$27,Int_Rate_Param,2,0))&lt;0.01+'EIOPA RFR Q1 2017'!K45,0.01+'EIOPA RFR Q1 2017'!K45,'EIOPA RFR Q1 2017'!K45*(0.01+VLOOKUP($B$27,Int_Rate_Param,2,0))),IF('EIOPA RFR Q1 2017'!K45*(0.01+VLOOKUP($B40,Int_Rate_Param,2,0))&lt;0.01+'EIOPA RFR Q1 2017'!K45,0.01+'EIOPA RFR Q1 2017'!K45,'EIOPA RFR Q1 2017'!K45*(0.01+VLOOKUP($B40,Int_Rate_Param,2,0))))</f>
        <v>0.03042</v>
      </c>
      <c r="L40" s="82" t="n">
        <f aca="false">IF($B40&gt;20,IF('EIOPA RFR Q1 2017'!L45*(0.01+VLOOKUP($B$27,Int_Rate_Param,2,0))&lt;0.01+'EIOPA RFR Q1 2017'!L45,0.01+'EIOPA RFR Q1 2017'!L45,'EIOPA RFR Q1 2017'!L45*(0.01+VLOOKUP($B$27,Int_Rate_Param,2,0))),IF('EIOPA RFR Q1 2017'!L45*(0.01+VLOOKUP($B40,Int_Rate_Param,2,0))&lt;0.01+'EIOPA RFR Q1 2017'!L45,0.01+'EIOPA RFR Q1 2017'!L45,'EIOPA RFR Q1 2017'!L45*(0.01+VLOOKUP($B40,Int_Rate_Param,2,0))))</f>
        <v>0.03042</v>
      </c>
      <c r="M40" s="82" t="n">
        <f aca="false">IF($B40&gt;20,IF('EIOPA RFR Q1 2017'!M45*(0.01+VLOOKUP($B$27,Int_Rate_Param,2,0))&lt;0.01+'EIOPA RFR Q1 2017'!M45,0.01+'EIOPA RFR Q1 2017'!M45,'EIOPA RFR Q1 2017'!M45*(0.01+VLOOKUP($B$27,Int_Rate_Param,2,0))),IF('EIOPA RFR Q1 2017'!M45*(0.01+VLOOKUP($B40,Int_Rate_Param,2,0))&lt;0.01+'EIOPA RFR Q1 2017'!M45,0.01+'EIOPA RFR Q1 2017'!M45,'EIOPA RFR Q1 2017'!M45*(0.01+VLOOKUP($B40,Int_Rate_Param,2,0))))</f>
        <v>0.03042</v>
      </c>
      <c r="N40" s="82" t="n">
        <f aca="false">IF($B40&gt;20,IF('EIOPA RFR Q1 2017'!N45*(0.01+VLOOKUP($B$27,Int_Rate_Param,2,0))&lt;0.01+'EIOPA RFR Q1 2017'!N45,0.01+'EIOPA RFR Q1 2017'!N45,'EIOPA RFR Q1 2017'!N45*(0.01+VLOOKUP($B$27,Int_Rate_Param,2,0))),IF('EIOPA RFR Q1 2017'!N45*(0.01+VLOOKUP($B40,Int_Rate_Param,2,0))&lt;0.01+'EIOPA RFR Q1 2017'!N45,0.01+'EIOPA RFR Q1 2017'!N45,'EIOPA RFR Q1 2017'!N45*(0.01+VLOOKUP($B40,Int_Rate_Param,2,0))))</f>
        <v>0.03042</v>
      </c>
      <c r="O40" s="82" t="n">
        <f aca="false">IF($B40&gt;20,IF('EIOPA RFR Q1 2017'!O45*(0.01+VLOOKUP($B$27,Int_Rate_Param,2,0))&lt;0.01+'EIOPA RFR Q1 2017'!O45,0.01+'EIOPA RFR Q1 2017'!O45,'EIOPA RFR Q1 2017'!O45*(0.01+VLOOKUP($B$27,Int_Rate_Param,2,0))),IF('EIOPA RFR Q1 2017'!O45*(0.01+VLOOKUP($B40,Int_Rate_Param,2,0))&lt;0.01+'EIOPA RFR Q1 2017'!O45,0.01+'EIOPA RFR Q1 2017'!O45,'EIOPA RFR Q1 2017'!O45*(0.01+VLOOKUP($B40,Int_Rate_Param,2,0))))</f>
        <v>0.03042</v>
      </c>
      <c r="P40" s="82" t="n">
        <f aca="false">IF($B40&gt;20,IF('EIOPA RFR Q1 2017'!P45*(0.01+VLOOKUP($B$27,Int_Rate_Param,2,0))&lt;0.01+'EIOPA RFR Q1 2017'!P45,0.01+'EIOPA RFR Q1 2017'!P45,'EIOPA RFR Q1 2017'!P45*(0.01+VLOOKUP($B$27,Int_Rate_Param,2,0))),IF('EIOPA RFR Q1 2017'!P45*(0.01+VLOOKUP($B40,Int_Rate_Param,2,0))&lt;0.01+'EIOPA RFR Q1 2017'!P45,0.01+'EIOPA RFR Q1 2017'!P45,'EIOPA RFR Q1 2017'!P45*(0.01+VLOOKUP($B40,Int_Rate_Param,2,0))))</f>
        <v>0.05345</v>
      </c>
      <c r="Q40" s="82" t="n">
        <f aca="false">IF($B40&gt;20,IF('EIOPA RFR Q1 2017'!Q45*(0.01+VLOOKUP($B$27,Int_Rate_Param,2,0))&lt;0.01+'EIOPA RFR Q1 2017'!Q45,0.01+'EIOPA RFR Q1 2017'!Q45,'EIOPA RFR Q1 2017'!Q45*(0.01+VLOOKUP($B$27,Int_Rate_Param,2,0))),IF('EIOPA RFR Q1 2017'!Q45*(0.01+VLOOKUP($B40,Int_Rate_Param,2,0))&lt;0.01+'EIOPA RFR Q1 2017'!Q45,0.01+'EIOPA RFR Q1 2017'!Q45,'EIOPA RFR Q1 2017'!Q45*(0.01+VLOOKUP($B40,Int_Rate_Param,2,0))))</f>
        <v>0.05522</v>
      </c>
      <c r="R40" s="82" t="n">
        <f aca="false">IF($B40&gt;20,IF('EIOPA RFR Q1 2017'!R45*(0.01+VLOOKUP($B$27,Int_Rate_Param,2,0))&lt;0.01+'EIOPA RFR Q1 2017'!R45,0.01+'EIOPA RFR Q1 2017'!R45,'EIOPA RFR Q1 2017'!R45*(0.01+VLOOKUP($B$27,Int_Rate_Param,2,0))),IF('EIOPA RFR Q1 2017'!R45*(0.01+VLOOKUP($B40,Int_Rate_Param,2,0))&lt;0.01+'EIOPA RFR Q1 2017'!R45,0.01+'EIOPA RFR Q1 2017'!R45,'EIOPA RFR Q1 2017'!R45*(0.01+VLOOKUP($B40,Int_Rate_Param,2,0))))</f>
        <v>0.03042</v>
      </c>
      <c r="S40" s="82" t="n">
        <f aca="false">IF($B40&gt;20,IF('EIOPA RFR Q1 2017'!S45*(0.01+VLOOKUP($B$27,Int_Rate_Param,2,0))&lt;0.01+'EIOPA RFR Q1 2017'!S45,0.01+'EIOPA RFR Q1 2017'!S45,'EIOPA RFR Q1 2017'!S45*(0.01+VLOOKUP($B$27,Int_Rate_Param,2,0))),IF('EIOPA RFR Q1 2017'!S45*(0.01+VLOOKUP($B40,Int_Rate_Param,2,0))&lt;0.01+'EIOPA RFR Q1 2017'!S45,0.01+'EIOPA RFR Q1 2017'!S45,'EIOPA RFR Q1 2017'!S45*(0.01+VLOOKUP($B40,Int_Rate_Param,2,0))))</f>
        <v>0.03042</v>
      </c>
      <c r="T40" s="82" t="n">
        <f aca="false">IF($B40&gt;20,IF('EIOPA RFR Q1 2017'!T45*(0.01+VLOOKUP($B$27,Int_Rate_Param,2,0))&lt;0.01+'EIOPA RFR Q1 2017'!T45,0.01+'EIOPA RFR Q1 2017'!T45,'EIOPA RFR Q1 2017'!T45*(0.01+VLOOKUP($B$27,Int_Rate_Param,2,0))),IF('EIOPA RFR Q1 2017'!T45*(0.01+VLOOKUP($B40,Int_Rate_Param,2,0))&lt;0.01+'EIOPA RFR Q1 2017'!T45,0.01+'EIOPA RFR Q1 2017'!T45,'EIOPA RFR Q1 2017'!T45*(0.01+VLOOKUP($B40,Int_Rate_Param,2,0))))</f>
        <v>0.03042</v>
      </c>
      <c r="U40" s="82" t="n">
        <f aca="false">IF($B40&gt;20,IF('EIOPA RFR Q1 2017'!U45*(0.01+VLOOKUP($B$27,Int_Rate_Param,2,0))&lt;0.01+'EIOPA RFR Q1 2017'!U45,0.01+'EIOPA RFR Q1 2017'!U45,'EIOPA RFR Q1 2017'!U45*(0.01+VLOOKUP($B$27,Int_Rate_Param,2,0))),IF('EIOPA RFR Q1 2017'!U45*(0.01+VLOOKUP($B40,Int_Rate_Param,2,0))&lt;0.01+'EIOPA RFR Q1 2017'!U45,0.01+'EIOPA RFR Q1 2017'!U45,'EIOPA RFR Q1 2017'!U45*(0.01+VLOOKUP($B40,Int_Rate_Param,2,0))))</f>
        <v>0.01853</v>
      </c>
      <c r="V40" s="82" t="n">
        <f aca="false">IF($B40&gt;20,IF('EIOPA RFR Q1 2017'!V45*(0.01+VLOOKUP($B$27,Int_Rate_Param,2,0))&lt;0.01+'EIOPA RFR Q1 2017'!V45,0.01+'EIOPA RFR Q1 2017'!V45,'EIOPA RFR Q1 2017'!V45*(0.01+VLOOKUP($B$27,Int_Rate_Param,2,0))),IF('EIOPA RFR Q1 2017'!V45*(0.01+VLOOKUP($B40,Int_Rate_Param,2,0))&lt;0.01+'EIOPA RFR Q1 2017'!V45,0.01+'EIOPA RFR Q1 2017'!V45,'EIOPA RFR Q1 2017'!V45*(0.01+VLOOKUP($B40,Int_Rate_Param,2,0))))</f>
        <v>0.03042</v>
      </c>
      <c r="W40" s="82" t="n">
        <f aca="false">IF($B40&gt;20,IF('EIOPA RFR Q1 2017'!W45*(0.01+VLOOKUP($B$27,Int_Rate_Param,2,0))&lt;0.01+'EIOPA RFR Q1 2017'!W45,0.01+'EIOPA RFR Q1 2017'!W45,'EIOPA RFR Q1 2017'!W45*(0.01+VLOOKUP($B$27,Int_Rate_Param,2,0))),IF('EIOPA RFR Q1 2017'!W45*(0.01+VLOOKUP($B40,Int_Rate_Param,2,0))&lt;0.01+'EIOPA RFR Q1 2017'!W45,0.01+'EIOPA RFR Q1 2017'!W45,'EIOPA RFR Q1 2017'!W45*(0.01+VLOOKUP($B40,Int_Rate_Param,2,0))))</f>
        <v>0.03042</v>
      </c>
      <c r="X40" s="82" t="n">
        <f aca="false">IF($B40&gt;20,IF('EIOPA RFR Q1 2017'!X45*(0.01+VLOOKUP($B$27,Int_Rate_Param,2,0))&lt;0.01+'EIOPA RFR Q1 2017'!X45,0.01+'EIOPA RFR Q1 2017'!X45,'EIOPA RFR Q1 2017'!X45*(0.01+VLOOKUP($B$27,Int_Rate_Param,2,0))),IF('EIOPA RFR Q1 2017'!X45*(0.01+VLOOKUP($B40,Int_Rate_Param,2,0))&lt;0.01+'EIOPA RFR Q1 2017'!X45,0.01+'EIOPA RFR Q1 2017'!X45,'EIOPA RFR Q1 2017'!X45*(0.01+VLOOKUP($B40,Int_Rate_Param,2,0))))</f>
        <v>0.03042</v>
      </c>
      <c r="Y40" s="82" t="n">
        <f aca="false">IF($B40&gt;20,IF('EIOPA RFR Q1 2017'!Y45*(0.01+VLOOKUP($B$27,Int_Rate_Param,2,0))&lt;0.01+'EIOPA RFR Q1 2017'!Y45,0.01+'EIOPA RFR Q1 2017'!Y45,'EIOPA RFR Q1 2017'!Y45*(0.01+VLOOKUP($B$27,Int_Rate_Param,2,0))),IF('EIOPA RFR Q1 2017'!Y45*(0.01+VLOOKUP($B40,Int_Rate_Param,2,0))&lt;0.01+'EIOPA RFR Q1 2017'!Y45,0.01+'EIOPA RFR Q1 2017'!Y45,'EIOPA RFR Q1 2017'!Y45*(0.01+VLOOKUP($B40,Int_Rate_Param,2,0))))</f>
        <v>0.03042</v>
      </c>
      <c r="Z40" s="82" t="n">
        <f aca="false">IF($B40&gt;20,IF('EIOPA RFR Q1 2017'!Z45*(0.01+VLOOKUP($B$27,Int_Rate_Param,2,0))&lt;0.01+'EIOPA RFR Q1 2017'!Z45,0.01+'EIOPA RFR Q1 2017'!Z45,'EIOPA RFR Q1 2017'!Z45*(0.01+VLOOKUP($B$27,Int_Rate_Param,2,0))),IF('EIOPA RFR Q1 2017'!Z45*(0.01+VLOOKUP($B40,Int_Rate_Param,2,0))&lt;0.01+'EIOPA RFR Q1 2017'!Z45,0.01+'EIOPA RFR Q1 2017'!Z45,'EIOPA RFR Q1 2017'!Z45*(0.01+VLOOKUP($B40,Int_Rate_Param,2,0))))</f>
        <v>0.04044</v>
      </c>
      <c r="AA40" s="82" t="n">
        <f aca="false">IF($B40&gt;20,IF('EIOPA RFR Q1 2017'!AA45*(0.01+VLOOKUP($B$27,Int_Rate_Param,2,0))&lt;0.01+'EIOPA RFR Q1 2017'!AA45,0.01+'EIOPA RFR Q1 2017'!AA45,'EIOPA RFR Q1 2017'!AA45*(0.01+VLOOKUP($B$27,Int_Rate_Param,2,0))),IF('EIOPA RFR Q1 2017'!AA45*(0.01+VLOOKUP($B40,Int_Rate_Param,2,0))&lt;0.01+'EIOPA RFR Q1 2017'!AA45,0.01+'EIOPA RFR Q1 2017'!AA45,'EIOPA RFR Q1 2017'!AA45*(0.01+VLOOKUP($B40,Int_Rate_Param,2,0))))</f>
        <v>0.05042</v>
      </c>
      <c r="AB40" s="82" t="n">
        <f aca="false">IF($B40&gt;20,IF('EIOPA RFR Q1 2017'!AB45*(0.01+VLOOKUP($B$27,Int_Rate_Param,2,0))&lt;0.01+'EIOPA RFR Q1 2017'!AB45,0.01+'EIOPA RFR Q1 2017'!AB45,'EIOPA RFR Q1 2017'!AB45*(0.01+VLOOKUP($B$27,Int_Rate_Param,2,0))),IF('EIOPA RFR Q1 2017'!AB45*(0.01+VLOOKUP($B40,Int_Rate_Param,2,0))&lt;0.01+'EIOPA RFR Q1 2017'!AB45,0.01+'EIOPA RFR Q1 2017'!AB45,'EIOPA RFR Q1 2017'!AB45*(0.01+VLOOKUP($B40,Int_Rate_Param,2,0))))</f>
        <v>0.03042</v>
      </c>
      <c r="AC40" s="82" t="n">
        <f aca="false">IF($B40&gt;20,IF('EIOPA RFR Q1 2017'!AC45*(0.01+VLOOKUP($B$27,Int_Rate_Param,2,0))&lt;0.01+'EIOPA RFR Q1 2017'!AC45,0.01+'EIOPA RFR Q1 2017'!AC45,'EIOPA RFR Q1 2017'!AC45*(0.01+VLOOKUP($B$27,Int_Rate_Param,2,0))),IF('EIOPA RFR Q1 2017'!AC45*(0.01+VLOOKUP($B40,Int_Rate_Param,2,0))&lt;0.01+'EIOPA RFR Q1 2017'!AC45,0.01+'EIOPA RFR Q1 2017'!AC45,'EIOPA RFR Q1 2017'!AC45*(0.01+VLOOKUP($B40,Int_Rate_Param,2,0))))</f>
        <v>0.05389</v>
      </c>
      <c r="AD40" s="82" t="n">
        <f aca="false">IF($B40&gt;20,IF('EIOPA RFR Q1 2017'!AD45*(0.01+VLOOKUP($B$27,Int_Rate_Param,2,0))&lt;0.01+'EIOPA RFR Q1 2017'!AD45,0.01+'EIOPA RFR Q1 2017'!AD45,'EIOPA RFR Q1 2017'!AD45*(0.01+VLOOKUP($B$27,Int_Rate_Param,2,0))),IF('EIOPA RFR Q1 2017'!AD45*(0.01+VLOOKUP($B40,Int_Rate_Param,2,0))&lt;0.01+'EIOPA RFR Q1 2017'!AD45,0.01+'EIOPA RFR Q1 2017'!AD45,'EIOPA RFR Q1 2017'!AD45*(0.01+VLOOKUP($B40,Int_Rate_Param,2,0))))</f>
        <v>0.06943</v>
      </c>
      <c r="AE40" s="82" t="n">
        <f aca="false">IF($B40&gt;20,IF('EIOPA RFR Q1 2017'!AE45*(0.01+VLOOKUP($B$27,Int_Rate_Param,2,0))&lt;0.01+'EIOPA RFR Q1 2017'!AE45,0.01+'EIOPA RFR Q1 2017'!AE45,'EIOPA RFR Q1 2017'!AE45*(0.01+VLOOKUP($B$27,Int_Rate_Param,2,0))),IF('EIOPA RFR Q1 2017'!AE45*(0.01+VLOOKUP($B40,Int_Rate_Param,2,0))&lt;0.01+'EIOPA RFR Q1 2017'!AE45,0.01+'EIOPA RFR Q1 2017'!AE45,'EIOPA RFR Q1 2017'!AE45*(0.01+VLOOKUP($B40,Int_Rate_Param,2,0))))</f>
        <v>0.03042</v>
      </c>
      <c r="AF40" s="82" t="n">
        <f aca="false">IF($B40&gt;20,IF('EIOPA RFR Q1 2017'!AF45*(0.01+VLOOKUP($B$27,Int_Rate_Param,2,0))&lt;0.01+'EIOPA RFR Q1 2017'!AF45,0.01+'EIOPA RFR Q1 2017'!AF45,'EIOPA RFR Q1 2017'!AF45*(0.01+VLOOKUP($B$27,Int_Rate_Param,2,0))),IF('EIOPA RFR Q1 2017'!AF45*(0.01+VLOOKUP($B40,Int_Rate_Param,2,0))&lt;0.01+'EIOPA RFR Q1 2017'!AF45,0.01+'EIOPA RFR Q1 2017'!AF45,'EIOPA RFR Q1 2017'!AF45*(0.01+VLOOKUP($B40,Int_Rate_Param,2,0))))</f>
        <v>0.03042</v>
      </c>
      <c r="AG40" s="82" t="n">
        <f aca="false">IF($B40&gt;20,IF('EIOPA RFR Q1 2017'!AG45*(0.01+VLOOKUP($B$27,Int_Rate_Param,2,0))&lt;0.01+'EIOPA RFR Q1 2017'!AG45,0.01+'EIOPA RFR Q1 2017'!AG45,'EIOPA RFR Q1 2017'!AG45*(0.01+VLOOKUP($B$27,Int_Rate_Param,2,0))),IF('EIOPA RFR Q1 2017'!AG45*(0.01+VLOOKUP($B40,Int_Rate_Param,2,0))&lt;0.01+'EIOPA RFR Q1 2017'!AG45,0.01+'EIOPA RFR Q1 2017'!AG45,'EIOPA RFR Q1 2017'!AG45*(0.01+VLOOKUP($B40,Int_Rate_Param,2,0))))</f>
        <v>0.03042</v>
      </c>
      <c r="AH40" s="82" t="n">
        <f aca="false">IF($B40&gt;20,IF('EIOPA RFR Q1 2017'!AH45*(0.01+VLOOKUP($B$27,Int_Rate_Param,2,0))&lt;0.01+'EIOPA RFR Q1 2017'!AH45,0.01+'EIOPA RFR Q1 2017'!AH45,'EIOPA RFR Q1 2017'!AH45*(0.01+VLOOKUP($B$27,Int_Rate_Param,2,0))),IF('EIOPA RFR Q1 2017'!AH45*(0.01+VLOOKUP($B40,Int_Rate_Param,2,0))&lt;0.01+'EIOPA RFR Q1 2017'!AH45,0.01+'EIOPA RFR Q1 2017'!AH45,'EIOPA RFR Q1 2017'!AH45*(0.01+VLOOKUP($B40,Int_Rate_Param,2,0))))</f>
        <v>0.04125</v>
      </c>
      <c r="AI40" s="82" t="n">
        <f aca="false">IF($B40&gt;20,IF('EIOPA RFR Q1 2017'!AI45*(0.01+VLOOKUP($B$27,Int_Rate_Param,2,0))&lt;0.01+'EIOPA RFR Q1 2017'!AI45,0.01+'EIOPA RFR Q1 2017'!AI45,'EIOPA RFR Q1 2017'!AI45*(0.01+VLOOKUP($B$27,Int_Rate_Param,2,0))),IF('EIOPA RFR Q1 2017'!AI45*(0.01+VLOOKUP($B40,Int_Rate_Param,2,0))&lt;0.01+'EIOPA RFR Q1 2017'!AI45,0.01+'EIOPA RFR Q1 2017'!AI45,'EIOPA RFR Q1 2017'!AI45*(0.01+VLOOKUP($B40,Int_Rate_Param,2,0))))</f>
        <v>0.01853</v>
      </c>
      <c r="AJ40" s="82" t="n">
        <f aca="false">IF($B40&gt;20,IF('EIOPA RFR Q1 2017'!AJ45*(0.01+VLOOKUP($B$27,Int_Rate_Param,2,0))&lt;0.01+'EIOPA RFR Q1 2017'!AJ45,0.01+'EIOPA RFR Q1 2017'!AJ45,'EIOPA RFR Q1 2017'!AJ45*(0.01+VLOOKUP($B$27,Int_Rate_Param,2,0))),IF('EIOPA RFR Q1 2017'!AJ45*(0.01+VLOOKUP($B40,Int_Rate_Param,2,0))&lt;0.01+'EIOPA RFR Q1 2017'!AJ45,0.01+'EIOPA RFR Q1 2017'!AJ45,'EIOPA RFR Q1 2017'!AJ45*(0.01+VLOOKUP($B40,Int_Rate_Param,2,0))))</f>
        <v>0.0224</v>
      </c>
      <c r="AK40" s="82" t="n">
        <f aca="false">IF($B40&gt;20,IF('EIOPA RFR Q1 2017'!AK45*(0.01+VLOOKUP($B$27,Int_Rate_Param,2,0))&lt;0.01+'EIOPA RFR Q1 2017'!AK45,0.01+'EIOPA RFR Q1 2017'!AK45,'EIOPA RFR Q1 2017'!AK45*(0.01+VLOOKUP($B$27,Int_Rate_Param,2,0))),IF('EIOPA RFR Q1 2017'!AK45*(0.01+VLOOKUP($B40,Int_Rate_Param,2,0))&lt;0.01+'EIOPA RFR Q1 2017'!AK45,0.01+'EIOPA RFR Q1 2017'!AK45,'EIOPA RFR Q1 2017'!AK45*(0.01+VLOOKUP($B40,Int_Rate_Param,2,0))))</f>
        <v>0.04336</v>
      </c>
      <c r="AL40" s="82" t="n">
        <f aca="false">IF($B40&gt;20,IF('EIOPA RFR Q1 2017'!AL45*(0.01+VLOOKUP($B$27,Int_Rate_Param,2,0))&lt;0.01+'EIOPA RFR Q1 2017'!AL45,0.01+'EIOPA RFR Q1 2017'!AL45,'EIOPA RFR Q1 2017'!AL45*(0.01+VLOOKUP($B$27,Int_Rate_Param,2,0))),IF('EIOPA RFR Q1 2017'!AL45*(0.01+VLOOKUP($B40,Int_Rate_Param,2,0))&lt;0.01+'EIOPA RFR Q1 2017'!AL45,0.01+'EIOPA RFR Q1 2017'!AL45,'EIOPA RFR Q1 2017'!AL45*(0.01+VLOOKUP($B40,Int_Rate_Param,2,0))))</f>
        <v>0.08553</v>
      </c>
      <c r="AM40" s="82" t="n">
        <f aca="false">IF($B40&gt;20,IF('EIOPA RFR Q1 2017'!AM45*(0.01+VLOOKUP($B$27,Int_Rate_Param,2,0))&lt;0.01+'EIOPA RFR Q1 2017'!AM45,0.01+'EIOPA RFR Q1 2017'!AM45,'EIOPA RFR Q1 2017'!AM45*(0.01+VLOOKUP($B$27,Int_Rate_Param,2,0))),IF('EIOPA RFR Q1 2017'!AM45*(0.01+VLOOKUP($B40,Int_Rate_Param,2,0))&lt;0.01+'EIOPA RFR Q1 2017'!AM45,0.01+'EIOPA RFR Q1 2017'!AM45,'EIOPA RFR Q1 2017'!AM45*(0.01+VLOOKUP($B40,Int_Rate_Param,2,0))))</f>
        <v>0.03293</v>
      </c>
      <c r="AN40" s="82" t="n">
        <f aca="false">IF($B40&gt;20,IF('EIOPA RFR Q1 2017'!AN45*(0.01+VLOOKUP($B$27,Int_Rate_Param,2,0))&lt;0.01+'EIOPA RFR Q1 2017'!AN45,0.01+'EIOPA RFR Q1 2017'!AN45,'EIOPA RFR Q1 2017'!AN45*(0.01+VLOOKUP($B$27,Int_Rate_Param,2,0))),IF('EIOPA RFR Q1 2017'!AN45*(0.01+VLOOKUP($B40,Int_Rate_Param,2,0))&lt;0.01+'EIOPA RFR Q1 2017'!AN45,0.01+'EIOPA RFR Q1 2017'!AN45,'EIOPA RFR Q1 2017'!AN45*(0.01+VLOOKUP($B40,Int_Rate_Param,2,0))))</f>
        <v>0.05256</v>
      </c>
      <c r="AO40" s="82" t="n">
        <f aca="false">IF($B40&gt;20,IF('EIOPA RFR Q1 2017'!AO45*(0.01+VLOOKUP($B$27,Int_Rate_Param,2,0))&lt;0.01+'EIOPA RFR Q1 2017'!AO45,0.01+'EIOPA RFR Q1 2017'!AO45,'EIOPA RFR Q1 2017'!AO45*(0.01+VLOOKUP($B$27,Int_Rate_Param,2,0))),IF('EIOPA RFR Q1 2017'!AO45*(0.01+VLOOKUP($B40,Int_Rate_Param,2,0))&lt;0.01+'EIOPA RFR Q1 2017'!AO45,0.01+'EIOPA RFR Q1 2017'!AO45,'EIOPA RFR Q1 2017'!AO45*(0.01+VLOOKUP($B40,Int_Rate_Param,2,0))))</f>
        <v>0.05406</v>
      </c>
      <c r="AP40" s="82" t="n">
        <f aca="false">IF($B40&gt;20,IF('EIOPA RFR Q1 2017'!AP45*(0.01+VLOOKUP($B$27,Int_Rate_Param,2,0))&lt;0.01+'EIOPA RFR Q1 2017'!AP45,0.01+'EIOPA RFR Q1 2017'!AP45,'EIOPA RFR Q1 2017'!AP45*(0.01+VLOOKUP($B$27,Int_Rate_Param,2,0))),IF('EIOPA RFR Q1 2017'!AP45*(0.01+VLOOKUP($B40,Int_Rate_Param,2,0))&lt;0.01+'EIOPA RFR Q1 2017'!AP45,0.01+'EIOPA RFR Q1 2017'!AP45,'EIOPA RFR Q1 2017'!AP45*(0.01+VLOOKUP($B40,Int_Rate_Param,2,0))))</f>
        <v>0.06531</v>
      </c>
      <c r="AQ40" s="82" t="n">
        <f aca="false">IF($B40&gt;20,IF('EIOPA RFR Q1 2017'!AQ45*(0.01+VLOOKUP($B$27,Int_Rate_Param,2,0))&lt;0.01+'EIOPA RFR Q1 2017'!AQ45,0.01+'EIOPA RFR Q1 2017'!AQ45,'EIOPA RFR Q1 2017'!AQ45*(0.01+VLOOKUP($B$27,Int_Rate_Param,2,0))),IF('EIOPA RFR Q1 2017'!AQ45*(0.01+VLOOKUP($B40,Int_Rate_Param,2,0))&lt;0.01+'EIOPA RFR Q1 2017'!AQ45,0.01+'EIOPA RFR Q1 2017'!AQ45,'EIOPA RFR Q1 2017'!AQ45*(0.01+VLOOKUP($B40,Int_Rate_Param,2,0))))</f>
        <v>0.04097</v>
      </c>
      <c r="AR40" s="82" t="n">
        <f aca="false">IF($B40&gt;20,IF('EIOPA RFR Q1 2017'!AR45*(0.01+VLOOKUP($B$27,Int_Rate_Param,2,0))&lt;0.01+'EIOPA RFR Q1 2017'!AR45,0.01+'EIOPA RFR Q1 2017'!AR45,'EIOPA RFR Q1 2017'!AR45*(0.01+VLOOKUP($B$27,Int_Rate_Param,2,0))),IF('EIOPA RFR Q1 2017'!AR45*(0.01+VLOOKUP($B40,Int_Rate_Param,2,0))&lt;0.01+'EIOPA RFR Q1 2017'!AR45,0.01+'EIOPA RFR Q1 2017'!AR45,'EIOPA RFR Q1 2017'!AR45*(0.01+VLOOKUP($B40,Int_Rate_Param,2,0))))</f>
        <v>0.07293</v>
      </c>
      <c r="AS40" s="82" t="n">
        <f aca="false">IF($B40&gt;20,IF('EIOPA RFR Q1 2017'!AS45*(0.01+VLOOKUP($B$27,Int_Rate_Param,2,0))&lt;0.01+'EIOPA RFR Q1 2017'!AS45,0.01+'EIOPA RFR Q1 2017'!AS45,'EIOPA RFR Q1 2017'!AS45*(0.01+VLOOKUP($B$27,Int_Rate_Param,2,0))),IF('EIOPA RFR Q1 2017'!AS45*(0.01+VLOOKUP($B40,Int_Rate_Param,2,0))&lt;0.01+'EIOPA RFR Q1 2017'!AS45,0.01+'EIOPA RFR Q1 2017'!AS45,'EIOPA RFR Q1 2017'!AS45*(0.01+VLOOKUP($B40,Int_Rate_Param,2,0))))</f>
        <v>0.01845</v>
      </c>
      <c r="AT40" s="82" t="n">
        <f aca="false">IF($B40&gt;20,IF('EIOPA RFR Q1 2017'!AT45*(0.01+VLOOKUP($B$27,Int_Rate_Param,2,0))&lt;0.01+'EIOPA RFR Q1 2017'!AT45,0.01+'EIOPA RFR Q1 2017'!AT45,'EIOPA RFR Q1 2017'!AT45*(0.01+VLOOKUP($B$27,Int_Rate_Param,2,0))),IF('EIOPA RFR Q1 2017'!AT45*(0.01+VLOOKUP($B40,Int_Rate_Param,2,0))&lt;0.01+'EIOPA RFR Q1 2017'!AT45,0.01+'EIOPA RFR Q1 2017'!AT45,'EIOPA RFR Q1 2017'!AT45*(0.01+VLOOKUP($B40,Int_Rate_Param,2,0))))</f>
        <v>0.05355</v>
      </c>
      <c r="AU40" s="82" t="n">
        <f aca="false">IF($B40&gt;20,IF('EIOPA RFR Q1 2017'!AU45*(0.01+VLOOKUP($B$27,Int_Rate_Param,2,0))&lt;0.01+'EIOPA RFR Q1 2017'!AU45,0.01+'EIOPA RFR Q1 2017'!AU45,'EIOPA RFR Q1 2017'!AU45*(0.01+VLOOKUP($B$27,Int_Rate_Param,2,0))),IF('EIOPA RFR Q1 2017'!AU45*(0.01+VLOOKUP($B40,Int_Rate_Param,2,0))&lt;0.01+'EIOPA RFR Q1 2017'!AU45,0.01+'EIOPA RFR Q1 2017'!AU45,'EIOPA RFR Q1 2017'!AU45*(0.01+VLOOKUP($B40,Int_Rate_Param,2,0))))</f>
        <v>0.08407</v>
      </c>
      <c r="AV40" s="82" t="n">
        <f aca="false">IF($B40&gt;20,IF('EIOPA RFR Q1 2017'!AV45*(0.01+VLOOKUP($B$27,Int_Rate_Param,2,0))&lt;0.01+'EIOPA RFR Q1 2017'!AV45,0.01+'EIOPA RFR Q1 2017'!AV45,'EIOPA RFR Q1 2017'!AV45*(0.01+VLOOKUP($B$27,Int_Rate_Param,2,0))),IF('EIOPA RFR Q1 2017'!AV45*(0.01+VLOOKUP($B40,Int_Rate_Param,2,0))&lt;0.01+'EIOPA RFR Q1 2017'!AV45,0.01+'EIOPA RFR Q1 2017'!AV45,'EIOPA RFR Q1 2017'!AV45*(0.01+VLOOKUP($B40,Int_Rate_Param,2,0))))</f>
        <v>0.05169</v>
      </c>
      <c r="AW40" s="82" t="n">
        <f aca="false">IF($B40&gt;20,IF('EIOPA RFR Q1 2017'!AW45*(0.01+VLOOKUP($B$27,Int_Rate_Param,2,0))&lt;0.01+'EIOPA RFR Q1 2017'!AW45,0.01+'EIOPA RFR Q1 2017'!AW45,'EIOPA RFR Q1 2017'!AW45*(0.01+VLOOKUP($B$27,Int_Rate_Param,2,0))),IF('EIOPA RFR Q1 2017'!AW45*(0.01+VLOOKUP($B40,Int_Rate_Param,2,0))&lt;0.01+'EIOPA RFR Q1 2017'!AW45,0.01+'EIOPA RFR Q1 2017'!AW45,'EIOPA RFR Q1 2017'!AW45*(0.01+VLOOKUP($B40,Int_Rate_Param,2,0))))</f>
        <v>0.04072</v>
      </c>
      <c r="AX40" s="82" t="n">
        <f aca="false">IF($B40&gt;20,IF('EIOPA RFR Q1 2017'!AX45*(0.01+VLOOKUP($B$27,Int_Rate_Param,2,0))&lt;0.01+'EIOPA RFR Q1 2017'!AX45,0.01+'EIOPA RFR Q1 2017'!AX45,'EIOPA RFR Q1 2017'!AX45*(0.01+VLOOKUP($B$27,Int_Rate_Param,2,0))),IF('EIOPA RFR Q1 2017'!AX45*(0.01+VLOOKUP($B40,Int_Rate_Param,2,0))&lt;0.01+'EIOPA RFR Q1 2017'!AX45,0.01+'EIOPA RFR Q1 2017'!AX45,'EIOPA RFR Q1 2017'!AX45*(0.01+VLOOKUP($B40,Int_Rate_Param,2,0))))</f>
        <v>0.08383</v>
      </c>
      <c r="AY40" s="82" t="n">
        <f aca="false">IF($B40&gt;20,IF('EIOPA RFR Q1 2017'!AY45*(0.01+VLOOKUP($B$27,Int_Rate_Param,2,0))&lt;0.01+'EIOPA RFR Q1 2017'!AY45,0.01+'EIOPA RFR Q1 2017'!AY45,'EIOPA RFR Q1 2017'!AY45*(0.01+VLOOKUP($B$27,Int_Rate_Param,2,0))),IF('EIOPA RFR Q1 2017'!AY45*(0.01+VLOOKUP($B40,Int_Rate_Param,2,0))&lt;0.01+'EIOPA RFR Q1 2017'!AY45,0.01+'EIOPA RFR Q1 2017'!AY45,'EIOPA RFR Q1 2017'!AY45*(0.01+VLOOKUP($B40,Int_Rate_Param,2,0))))</f>
        <v>0.03414</v>
      </c>
      <c r="AZ40" s="82" t="n">
        <f aca="false">IF($B40&gt;20,IF('EIOPA RFR Q1 2017'!AZ45*(0.01+VLOOKUP($B$27,Int_Rate_Param,2,0))&lt;0.01+'EIOPA RFR Q1 2017'!AZ45,0.01+'EIOPA RFR Q1 2017'!AZ45,'EIOPA RFR Q1 2017'!AZ45*(0.01+VLOOKUP($B$27,Int_Rate_Param,2,0))),IF('EIOPA RFR Q1 2017'!AZ45*(0.01+VLOOKUP($B40,Int_Rate_Param,2,0))&lt;0.01+'EIOPA RFR Q1 2017'!AZ45,0.01+'EIOPA RFR Q1 2017'!AZ45,'EIOPA RFR Q1 2017'!AZ45*(0.01+VLOOKUP($B40,Int_Rate_Param,2,0))))</f>
        <v>0.03665</v>
      </c>
      <c r="BA40" s="82" t="n">
        <f aca="false">IF($B40&gt;20,IF('EIOPA RFR Q1 2017'!BA45*(0.01+VLOOKUP($B$27,Int_Rate_Param,2,0))&lt;0.01+'EIOPA RFR Q1 2017'!BA45,0.01+'EIOPA RFR Q1 2017'!BA45,'EIOPA RFR Q1 2017'!BA45*(0.01+VLOOKUP($B$27,Int_Rate_Param,2,0))),IF('EIOPA RFR Q1 2017'!BA45*(0.01+VLOOKUP($B40,Int_Rate_Param,2,0))&lt;0.01+'EIOPA RFR Q1 2017'!BA45,0.01+'EIOPA RFR Q1 2017'!BA45,'EIOPA RFR Q1 2017'!BA45*(0.01+VLOOKUP($B40,Int_Rate_Param,2,0))))</f>
        <v>0.0437</v>
      </c>
      <c r="BB40" s="82" t="n">
        <f aca="false">IF($B40&gt;20,IF('EIOPA RFR Q1 2017'!BB45*(0.01+VLOOKUP($B$27,Int_Rate_Param,2,0))&lt;0.01+'EIOPA RFR Q1 2017'!BB45,0.01+'EIOPA RFR Q1 2017'!BB45,'EIOPA RFR Q1 2017'!BB45*(0.01+VLOOKUP($B$27,Int_Rate_Param,2,0))),IF('EIOPA RFR Q1 2017'!BB45*(0.01+VLOOKUP($B40,Int_Rate_Param,2,0))&lt;0.01+'EIOPA RFR Q1 2017'!BB45,0.01+'EIOPA RFR Q1 2017'!BB45,'EIOPA RFR Q1 2017'!BB45*(0.01+VLOOKUP($B40,Int_Rate_Param,2,0))))</f>
        <v>0.08815</v>
      </c>
      <c r="BC40" s="82" t="n">
        <f aca="false">IF($B40&gt;20,IF('EIOPA RFR Q1 2017'!BC45*(0.01+VLOOKUP($B$27,Int_Rate_Param,2,0))&lt;0.01+'EIOPA RFR Q1 2017'!BC45,0.01+'EIOPA RFR Q1 2017'!BC45,'EIOPA RFR Q1 2017'!BC45*(0.01+VLOOKUP($B$27,Int_Rate_Param,2,0))),IF('EIOPA RFR Q1 2017'!BC45*(0.01+VLOOKUP($B40,Int_Rate_Param,2,0))&lt;0.01+'EIOPA RFR Q1 2017'!BC45,0.01+'EIOPA RFR Q1 2017'!BC45,'EIOPA RFR Q1 2017'!BC45*(0.01+VLOOKUP($B40,Int_Rate_Param,2,0))))</f>
        <v>0.0354</v>
      </c>
    </row>
    <row r="41" customFormat="false" ht="15" hidden="false" customHeight="false" outlineLevel="0" collapsed="false">
      <c r="A41" s="0" t="n">
        <f aca="false">A40+1</f>
        <v>36</v>
      </c>
      <c r="B41" s="81" t="n">
        <v>34</v>
      </c>
      <c r="C41" s="82" t="n">
        <f aca="false">IF($B41&gt;20,IF('EIOPA RFR Q1 2017'!C46*(0.01+VLOOKUP($B$27,Int_Rate_Param,2,0))&lt;0.01+'EIOPA RFR Q1 2017'!C46,0.01+'EIOPA RFR Q1 2017'!C46,'EIOPA RFR Q1 2017'!C46*(0.01+VLOOKUP($B$27,Int_Rate_Param,2,0))),IF('EIOPA RFR Q1 2017'!C46*(0.01+VLOOKUP($B41,Int_Rate_Param,2,0))&lt;0.01+'EIOPA RFR Q1 2017'!C46,0.01+'EIOPA RFR Q1 2017'!C46,'EIOPA RFR Q1 2017'!C46*(0.01+VLOOKUP($B41,Int_Rate_Param,2,0))))</f>
        <v>0.03095</v>
      </c>
      <c r="D41" s="82" t="n">
        <f aca="false">IF($B41&gt;20,IF('EIOPA RFR Q1 2017'!D46*(0.01+VLOOKUP($B$27,Int_Rate_Param,2,0))&lt;0.01+'EIOPA RFR Q1 2017'!D46,0.01+'EIOPA RFR Q1 2017'!D46,'EIOPA RFR Q1 2017'!D46*(0.01+VLOOKUP($B$27,Int_Rate_Param,2,0))),IF('EIOPA RFR Q1 2017'!D46*(0.01+VLOOKUP($B41,Int_Rate_Param,2,0))&lt;0.01+'EIOPA RFR Q1 2017'!D46,0.01+'EIOPA RFR Q1 2017'!D46,'EIOPA RFR Q1 2017'!D46*(0.01+VLOOKUP($B41,Int_Rate_Param,2,0))))</f>
        <v>0.03095</v>
      </c>
      <c r="E41" s="82" t="n">
        <f aca="false">IF($B41&gt;20,IF('EIOPA RFR Q1 2017'!E46*(0.01+VLOOKUP($B$27,Int_Rate_Param,2,0))&lt;0.01+'EIOPA RFR Q1 2017'!E46,0.01+'EIOPA RFR Q1 2017'!E46,'EIOPA RFR Q1 2017'!E46*(0.01+VLOOKUP($B$27,Int_Rate_Param,2,0))),IF('EIOPA RFR Q1 2017'!E46*(0.01+VLOOKUP($B41,Int_Rate_Param,2,0))&lt;0.01+'EIOPA RFR Q1 2017'!E46,0.01+'EIOPA RFR Q1 2017'!E46,'EIOPA RFR Q1 2017'!E46*(0.01+VLOOKUP($B41,Int_Rate_Param,2,0))))</f>
        <v>0.03095</v>
      </c>
      <c r="F41" s="82" t="n">
        <f aca="false">IF($B41&gt;20,IF('EIOPA RFR Q1 2017'!F46*(0.01+VLOOKUP($B$27,Int_Rate_Param,2,0))&lt;0.01+'EIOPA RFR Q1 2017'!F46,0.01+'EIOPA RFR Q1 2017'!F46,'EIOPA RFR Q1 2017'!F46*(0.01+VLOOKUP($B$27,Int_Rate_Param,2,0))),IF('EIOPA RFR Q1 2017'!F46*(0.01+VLOOKUP($B41,Int_Rate_Param,2,0))&lt;0.01+'EIOPA RFR Q1 2017'!F46,0.01+'EIOPA RFR Q1 2017'!F46,'EIOPA RFR Q1 2017'!F46*(0.01+VLOOKUP($B41,Int_Rate_Param,2,0))))</f>
        <v>0.03058</v>
      </c>
      <c r="G41" s="82" t="n">
        <f aca="false">IF($B41&gt;20,IF('EIOPA RFR Q1 2017'!G46*(0.01+VLOOKUP($B$27,Int_Rate_Param,2,0))&lt;0.01+'EIOPA RFR Q1 2017'!G46,0.01+'EIOPA RFR Q1 2017'!G46,'EIOPA RFR Q1 2017'!G46*(0.01+VLOOKUP($B$27,Int_Rate_Param,2,0))),IF('EIOPA RFR Q1 2017'!G46*(0.01+VLOOKUP($B41,Int_Rate_Param,2,0))&lt;0.01+'EIOPA RFR Q1 2017'!G46,0.01+'EIOPA RFR Q1 2017'!G46,'EIOPA RFR Q1 2017'!G46*(0.01+VLOOKUP($B41,Int_Rate_Param,2,0))))</f>
        <v>0.04645</v>
      </c>
      <c r="H41" s="82" t="n">
        <f aca="false">IF($B41&gt;20,IF('EIOPA RFR Q1 2017'!H46*(0.01+VLOOKUP($B$27,Int_Rate_Param,2,0))&lt;0.01+'EIOPA RFR Q1 2017'!H46,0.01+'EIOPA RFR Q1 2017'!H46,'EIOPA RFR Q1 2017'!H46*(0.01+VLOOKUP($B$27,Int_Rate_Param,2,0))),IF('EIOPA RFR Q1 2017'!H46*(0.01+VLOOKUP($B41,Int_Rate_Param,2,0))&lt;0.01+'EIOPA RFR Q1 2017'!H46,0.01+'EIOPA RFR Q1 2017'!H46,'EIOPA RFR Q1 2017'!H46*(0.01+VLOOKUP($B41,Int_Rate_Param,2,0))))</f>
        <v>0.03095</v>
      </c>
      <c r="I41" s="82" t="n">
        <f aca="false">IF($B41&gt;20,IF('EIOPA RFR Q1 2017'!I46*(0.01+VLOOKUP($B$27,Int_Rate_Param,2,0))&lt;0.01+'EIOPA RFR Q1 2017'!I46,0.01+'EIOPA RFR Q1 2017'!I46,'EIOPA RFR Q1 2017'!I46*(0.01+VLOOKUP($B$27,Int_Rate_Param,2,0))),IF('EIOPA RFR Q1 2017'!I46*(0.01+VLOOKUP($B41,Int_Rate_Param,2,0))&lt;0.01+'EIOPA RFR Q1 2017'!I46,0.01+'EIOPA RFR Q1 2017'!I46,'EIOPA RFR Q1 2017'!I46*(0.01+VLOOKUP($B41,Int_Rate_Param,2,0))))</f>
        <v>0.03495</v>
      </c>
      <c r="J41" s="82" t="n">
        <f aca="false">IF($B41&gt;20,IF('EIOPA RFR Q1 2017'!J46*(0.01+VLOOKUP($B$27,Int_Rate_Param,2,0))&lt;0.01+'EIOPA RFR Q1 2017'!J46,0.01+'EIOPA RFR Q1 2017'!J46,'EIOPA RFR Q1 2017'!J46*(0.01+VLOOKUP($B$27,Int_Rate_Param,2,0))),IF('EIOPA RFR Q1 2017'!J46*(0.01+VLOOKUP($B41,Int_Rate_Param,2,0))&lt;0.01+'EIOPA RFR Q1 2017'!J46,0.01+'EIOPA RFR Q1 2017'!J46,'EIOPA RFR Q1 2017'!J46*(0.01+VLOOKUP($B41,Int_Rate_Param,2,0))))</f>
        <v>0.03088</v>
      </c>
      <c r="K41" s="82" t="n">
        <f aca="false">IF($B41&gt;20,IF('EIOPA RFR Q1 2017'!K46*(0.01+VLOOKUP($B$27,Int_Rate_Param,2,0))&lt;0.01+'EIOPA RFR Q1 2017'!K46,0.01+'EIOPA RFR Q1 2017'!K46,'EIOPA RFR Q1 2017'!K46*(0.01+VLOOKUP($B$27,Int_Rate_Param,2,0))),IF('EIOPA RFR Q1 2017'!K46*(0.01+VLOOKUP($B41,Int_Rate_Param,2,0))&lt;0.01+'EIOPA RFR Q1 2017'!K46,0.01+'EIOPA RFR Q1 2017'!K46,'EIOPA RFR Q1 2017'!K46*(0.01+VLOOKUP($B41,Int_Rate_Param,2,0))))</f>
        <v>0.03095</v>
      </c>
      <c r="L41" s="82" t="n">
        <f aca="false">IF($B41&gt;20,IF('EIOPA RFR Q1 2017'!L46*(0.01+VLOOKUP($B$27,Int_Rate_Param,2,0))&lt;0.01+'EIOPA RFR Q1 2017'!L46,0.01+'EIOPA RFR Q1 2017'!L46,'EIOPA RFR Q1 2017'!L46*(0.01+VLOOKUP($B$27,Int_Rate_Param,2,0))),IF('EIOPA RFR Q1 2017'!L46*(0.01+VLOOKUP($B41,Int_Rate_Param,2,0))&lt;0.01+'EIOPA RFR Q1 2017'!L46,0.01+'EIOPA RFR Q1 2017'!L46,'EIOPA RFR Q1 2017'!L46*(0.01+VLOOKUP($B41,Int_Rate_Param,2,0))))</f>
        <v>0.03095</v>
      </c>
      <c r="M41" s="82" t="n">
        <f aca="false">IF($B41&gt;20,IF('EIOPA RFR Q1 2017'!M46*(0.01+VLOOKUP($B$27,Int_Rate_Param,2,0))&lt;0.01+'EIOPA RFR Q1 2017'!M46,0.01+'EIOPA RFR Q1 2017'!M46,'EIOPA RFR Q1 2017'!M46*(0.01+VLOOKUP($B$27,Int_Rate_Param,2,0))),IF('EIOPA RFR Q1 2017'!M46*(0.01+VLOOKUP($B41,Int_Rate_Param,2,0))&lt;0.01+'EIOPA RFR Q1 2017'!M46,0.01+'EIOPA RFR Q1 2017'!M46,'EIOPA RFR Q1 2017'!M46*(0.01+VLOOKUP($B41,Int_Rate_Param,2,0))))</f>
        <v>0.03095</v>
      </c>
      <c r="N41" s="82" t="n">
        <f aca="false">IF($B41&gt;20,IF('EIOPA RFR Q1 2017'!N46*(0.01+VLOOKUP($B$27,Int_Rate_Param,2,0))&lt;0.01+'EIOPA RFR Q1 2017'!N46,0.01+'EIOPA RFR Q1 2017'!N46,'EIOPA RFR Q1 2017'!N46*(0.01+VLOOKUP($B$27,Int_Rate_Param,2,0))),IF('EIOPA RFR Q1 2017'!N46*(0.01+VLOOKUP($B41,Int_Rate_Param,2,0))&lt;0.01+'EIOPA RFR Q1 2017'!N46,0.01+'EIOPA RFR Q1 2017'!N46,'EIOPA RFR Q1 2017'!N46*(0.01+VLOOKUP($B41,Int_Rate_Param,2,0))))</f>
        <v>0.03095</v>
      </c>
      <c r="O41" s="82" t="n">
        <f aca="false">IF($B41&gt;20,IF('EIOPA RFR Q1 2017'!O46*(0.01+VLOOKUP($B$27,Int_Rate_Param,2,0))&lt;0.01+'EIOPA RFR Q1 2017'!O46,0.01+'EIOPA RFR Q1 2017'!O46,'EIOPA RFR Q1 2017'!O46*(0.01+VLOOKUP($B$27,Int_Rate_Param,2,0))),IF('EIOPA RFR Q1 2017'!O46*(0.01+VLOOKUP($B41,Int_Rate_Param,2,0))&lt;0.01+'EIOPA RFR Q1 2017'!O46,0.01+'EIOPA RFR Q1 2017'!O46,'EIOPA RFR Q1 2017'!O46*(0.01+VLOOKUP($B41,Int_Rate_Param,2,0))))</f>
        <v>0.03095</v>
      </c>
      <c r="P41" s="82" t="n">
        <f aca="false">IF($B41&gt;20,IF('EIOPA RFR Q1 2017'!P46*(0.01+VLOOKUP($B$27,Int_Rate_Param,2,0))&lt;0.01+'EIOPA RFR Q1 2017'!P46,0.01+'EIOPA RFR Q1 2017'!P46,'EIOPA RFR Q1 2017'!P46*(0.01+VLOOKUP($B$27,Int_Rate_Param,2,0))),IF('EIOPA RFR Q1 2017'!P46*(0.01+VLOOKUP($B41,Int_Rate_Param,2,0))&lt;0.01+'EIOPA RFR Q1 2017'!P46,0.01+'EIOPA RFR Q1 2017'!P46,'EIOPA RFR Q1 2017'!P46*(0.01+VLOOKUP($B41,Int_Rate_Param,2,0))))</f>
        <v>0.05346</v>
      </c>
      <c r="Q41" s="82" t="n">
        <f aca="false">IF($B41&gt;20,IF('EIOPA RFR Q1 2017'!Q46*(0.01+VLOOKUP($B$27,Int_Rate_Param,2,0))&lt;0.01+'EIOPA RFR Q1 2017'!Q46,0.01+'EIOPA RFR Q1 2017'!Q46,'EIOPA RFR Q1 2017'!Q46*(0.01+VLOOKUP($B$27,Int_Rate_Param,2,0))),IF('EIOPA RFR Q1 2017'!Q46*(0.01+VLOOKUP($B41,Int_Rate_Param,2,0))&lt;0.01+'EIOPA RFR Q1 2017'!Q46,0.01+'EIOPA RFR Q1 2017'!Q46,'EIOPA RFR Q1 2017'!Q46*(0.01+VLOOKUP($B41,Int_Rate_Param,2,0))))</f>
        <v>0.05515</v>
      </c>
      <c r="R41" s="82" t="n">
        <f aca="false">IF($B41&gt;20,IF('EIOPA RFR Q1 2017'!R46*(0.01+VLOOKUP($B$27,Int_Rate_Param,2,0))&lt;0.01+'EIOPA RFR Q1 2017'!R46,0.01+'EIOPA RFR Q1 2017'!R46,'EIOPA RFR Q1 2017'!R46*(0.01+VLOOKUP($B$27,Int_Rate_Param,2,0))),IF('EIOPA RFR Q1 2017'!R46*(0.01+VLOOKUP($B41,Int_Rate_Param,2,0))&lt;0.01+'EIOPA RFR Q1 2017'!R46,0.01+'EIOPA RFR Q1 2017'!R46,'EIOPA RFR Q1 2017'!R46*(0.01+VLOOKUP($B41,Int_Rate_Param,2,0))))</f>
        <v>0.03095</v>
      </c>
      <c r="S41" s="82" t="n">
        <f aca="false">IF($B41&gt;20,IF('EIOPA RFR Q1 2017'!S46*(0.01+VLOOKUP($B$27,Int_Rate_Param,2,0))&lt;0.01+'EIOPA RFR Q1 2017'!S46,0.01+'EIOPA RFR Q1 2017'!S46,'EIOPA RFR Q1 2017'!S46*(0.01+VLOOKUP($B$27,Int_Rate_Param,2,0))),IF('EIOPA RFR Q1 2017'!S46*(0.01+VLOOKUP($B41,Int_Rate_Param,2,0))&lt;0.01+'EIOPA RFR Q1 2017'!S46,0.01+'EIOPA RFR Q1 2017'!S46,'EIOPA RFR Q1 2017'!S46*(0.01+VLOOKUP($B41,Int_Rate_Param,2,0))))</f>
        <v>0.03095</v>
      </c>
      <c r="T41" s="82" t="n">
        <f aca="false">IF($B41&gt;20,IF('EIOPA RFR Q1 2017'!T46*(0.01+VLOOKUP($B$27,Int_Rate_Param,2,0))&lt;0.01+'EIOPA RFR Q1 2017'!T46,0.01+'EIOPA RFR Q1 2017'!T46,'EIOPA RFR Q1 2017'!T46*(0.01+VLOOKUP($B$27,Int_Rate_Param,2,0))),IF('EIOPA RFR Q1 2017'!T46*(0.01+VLOOKUP($B41,Int_Rate_Param,2,0))&lt;0.01+'EIOPA RFR Q1 2017'!T46,0.01+'EIOPA RFR Q1 2017'!T46,'EIOPA RFR Q1 2017'!T46*(0.01+VLOOKUP($B41,Int_Rate_Param,2,0))))</f>
        <v>0.03095</v>
      </c>
      <c r="U41" s="82" t="n">
        <f aca="false">IF($B41&gt;20,IF('EIOPA RFR Q1 2017'!U46*(0.01+VLOOKUP($B$27,Int_Rate_Param,2,0))&lt;0.01+'EIOPA RFR Q1 2017'!U46,0.01+'EIOPA RFR Q1 2017'!U46,'EIOPA RFR Q1 2017'!U46*(0.01+VLOOKUP($B$27,Int_Rate_Param,2,0))),IF('EIOPA RFR Q1 2017'!U46*(0.01+VLOOKUP($B41,Int_Rate_Param,2,0))&lt;0.01+'EIOPA RFR Q1 2017'!U46,0.01+'EIOPA RFR Q1 2017'!U46,'EIOPA RFR Q1 2017'!U46*(0.01+VLOOKUP($B41,Int_Rate_Param,2,0))))</f>
        <v>0.01903</v>
      </c>
      <c r="V41" s="82" t="n">
        <f aca="false">IF($B41&gt;20,IF('EIOPA RFR Q1 2017'!V46*(0.01+VLOOKUP($B$27,Int_Rate_Param,2,0))&lt;0.01+'EIOPA RFR Q1 2017'!V46,0.01+'EIOPA RFR Q1 2017'!V46,'EIOPA RFR Q1 2017'!V46*(0.01+VLOOKUP($B$27,Int_Rate_Param,2,0))),IF('EIOPA RFR Q1 2017'!V46*(0.01+VLOOKUP($B41,Int_Rate_Param,2,0))&lt;0.01+'EIOPA RFR Q1 2017'!V46,0.01+'EIOPA RFR Q1 2017'!V46,'EIOPA RFR Q1 2017'!V46*(0.01+VLOOKUP($B41,Int_Rate_Param,2,0))))</f>
        <v>0.03095</v>
      </c>
      <c r="W41" s="82" t="n">
        <f aca="false">IF($B41&gt;20,IF('EIOPA RFR Q1 2017'!W46*(0.01+VLOOKUP($B$27,Int_Rate_Param,2,0))&lt;0.01+'EIOPA RFR Q1 2017'!W46,0.01+'EIOPA RFR Q1 2017'!W46,'EIOPA RFR Q1 2017'!W46*(0.01+VLOOKUP($B$27,Int_Rate_Param,2,0))),IF('EIOPA RFR Q1 2017'!W46*(0.01+VLOOKUP($B41,Int_Rate_Param,2,0))&lt;0.01+'EIOPA RFR Q1 2017'!W46,0.01+'EIOPA RFR Q1 2017'!W46,'EIOPA RFR Q1 2017'!W46*(0.01+VLOOKUP($B41,Int_Rate_Param,2,0))))</f>
        <v>0.03095</v>
      </c>
      <c r="X41" s="82" t="n">
        <f aca="false">IF($B41&gt;20,IF('EIOPA RFR Q1 2017'!X46*(0.01+VLOOKUP($B$27,Int_Rate_Param,2,0))&lt;0.01+'EIOPA RFR Q1 2017'!X46,0.01+'EIOPA RFR Q1 2017'!X46,'EIOPA RFR Q1 2017'!X46*(0.01+VLOOKUP($B$27,Int_Rate_Param,2,0))),IF('EIOPA RFR Q1 2017'!X46*(0.01+VLOOKUP($B41,Int_Rate_Param,2,0))&lt;0.01+'EIOPA RFR Q1 2017'!X46,0.01+'EIOPA RFR Q1 2017'!X46,'EIOPA RFR Q1 2017'!X46*(0.01+VLOOKUP($B41,Int_Rate_Param,2,0))))</f>
        <v>0.03095</v>
      </c>
      <c r="Y41" s="82" t="n">
        <f aca="false">IF($B41&gt;20,IF('EIOPA RFR Q1 2017'!Y46*(0.01+VLOOKUP($B$27,Int_Rate_Param,2,0))&lt;0.01+'EIOPA RFR Q1 2017'!Y46,0.01+'EIOPA RFR Q1 2017'!Y46,'EIOPA RFR Q1 2017'!Y46*(0.01+VLOOKUP($B$27,Int_Rate_Param,2,0))),IF('EIOPA RFR Q1 2017'!Y46*(0.01+VLOOKUP($B41,Int_Rate_Param,2,0))&lt;0.01+'EIOPA RFR Q1 2017'!Y46,0.01+'EIOPA RFR Q1 2017'!Y46,'EIOPA RFR Q1 2017'!Y46*(0.01+VLOOKUP($B41,Int_Rate_Param,2,0))))</f>
        <v>0.03095</v>
      </c>
      <c r="Z41" s="82" t="n">
        <f aca="false">IF($B41&gt;20,IF('EIOPA RFR Q1 2017'!Z46*(0.01+VLOOKUP($B$27,Int_Rate_Param,2,0))&lt;0.01+'EIOPA RFR Q1 2017'!Z46,0.01+'EIOPA RFR Q1 2017'!Z46,'EIOPA RFR Q1 2017'!Z46*(0.01+VLOOKUP($B$27,Int_Rate_Param,2,0))),IF('EIOPA RFR Q1 2017'!Z46*(0.01+VLOOKUP($B41,Int_Rate_Param,2,0))&lt;0.01+'EIOPA RFR Q1 2017'!Z46,0.01+'EIOPA RFR Q1 2017'!Z46,'EIOPA RFR Q1 2017'!Z46*(0.01+VLOOKUP($B41,Int_Rate_Param,2,0))))</f>
        <v>0.04074</v>
      </c>
      <c r="AA41" s="82" t="n">
        <f aca="false">IF($B41&gt;20,IF('EIOPA RFR Q1 2017'!AA46*(0.01+VLOOKUP($B$27,Int_Rate_Param,2,0))&lt;0.01+'EIOPA RFR Q1 2017'!AA46,0.01+'EIOPA RFR Q1 2017'!AA46,'EIOPA RFR Q1 2017'!AA46*(0.01+VLOOKUP($B$27,Int_Rate_Param,2,0))),IF('EIOPA RFR Q1 2017'!AA46*(0.01+VLOOKUP($B41,Int_Rate_Param,2,0))&lt;0.01+'EIOPA RFR Q1 2017'!AA46,0.01+'EIOPA RFR Q1 2017'!AA46,'EIOPA RFR Q1 2017'!AA46*(0.01+VLOOKUP($B41,Int_Rate_Param,2,0))))</f>
        <v>0.05049</v>
      </c>
      <c r="AB41" s="82" t="n">
        <f aca="false">IF($B41&gt;20,IF('EIOPA RFR Q1 2017'!AB46*(0.01+VLOOKUP($B$27,Int_Rate_Param,2,0))&lt;0.01+'EIOPA RFR Q1 2017'!AB46,0.01+'EIOPA RFR Q1 2017'!AB46,'EIOPA RFR Q1 2017'!AB46*(0.01+VLOOKUP($B$27,Int_Rate_Param,2,0))),IF('EIOPA RFR Q1 2017'!AB46*(0.01+VLOOKUP($B41,Int_Rate_Param,2,0))&lt;0.01+'EIOPA RFR Q1 2017'!AB46,0.01+'EIOPA RFR Q1 2017'!AB46,'EIOPA RFR Q1 2017'!AB46*(0.01+VLOOKUP($B41,Int_Rate_Param,2,0))))</f>
        <v>0.03095</v>
      </c>
      <c r="AC41" s="82" t="n">
        <f aca="false">IF($B41&gt;20,IF('EIOPA RFR Q1 2017'!AC46*(0.01+VLOOKUP($B$27,Int_Rate_Param,2,0))&lt;0.01+'EIOPA RFR Q1 2017'!AC46,0.01+'EIOPA RFR Q1 2017'!AC46,'EIOPA RFR Q1 2017'!AC46*(0.01+VLOOKUP($B$27,Int_Rate_Param,2,0))),IF('EIOPA RFR Q1 2017'!AC46*(0.01+VLOOKUP($B41,Int_Rate_Param,2,0))&lt;0.01+'EIOPA RFR Q1 2017'!AC46,0.01+'EIOPA RFR Q1 2017'!AC46,'EIOPA RFR Q1 2017'!AC46*(0.01+VLOOKUP($B41,Int_Rate_Param,2,0))))</f>
        <v>0.05387</v>
      </c>
      <c r="AD41" s="82" t="n">
        <f aca="false">IF($B41&gt;20,IF('EIOPA RFR Q1 2017'!AD46*(0.01+VLOOKUP($B$27,Int_Rate_Param,2,0))&lt;0.01+'EIOPA RFR Q1 2017'!AD46,0.01+'EIOPA RFR Q1 2017'!AD46,'EIOPA RFR Q1 2017'!AD46*(0.01+VLOOKUP($B$27,Int_Rate_Param,2,0))),IF('EIOPA RFR Q1 2017'!AD46*(0.01+VLOOKUP($B41,Int_Rate_Param,2,0))&lt;0.01+'EIOPA RFR Q1 2017'!AD46,0.01+'EIOPA RFR Q1 2017'!AD46,'EIOPA RFR Q1 2017'!AD46*(0.01+VLOOKUP($B41,Int_Rate_Param,2,0))))</f>
        <v>0.06897</v>
      </c>
      <c r="AE41" s="82" t="n">
        <f aca="false">IF($B41&gt;20,IF('EIOPA RFR Q1 2017'!AE46*(0.01+VLOOKUP($B$27,Int_Rate_Param,2,0))&lt;0.01+'EIOPA RFR Q1 2017'!AE46,0.01+'EIOPA RFR Q1 2017'!AE46,'EIOPA RFR Q1 2017'!AE46*(0.01+VLOOKUP($B$27,Int_Rate_Param,2,0))),IF('EIOPA RFR Q1 2017'!AE46*(0.01+VLOOKUP($B41,Int_Rate_Param,2,0))&lt;0.01+'EIOPA RFR Q1 2017'!AE46,0.01+'EIOPA RFR Q1 2017'!AE46,'EIOPA RFR Q1 2017'!AE46*(0.01+VLOOKUP($B41,Int_Rate_Param,2,0))))</f>
        <v>0.03095</v>
      </c>
      <c r="AF41" s="82" t="n">
        <f aca="false">IF($B41&gt;20,IF('EIOPA RFR Q1 2017'!AF46*(0.01+VLOOKUP($B$27,Int_Rate_Param,2,0))&lt;0.01+'EIOPA RFR Q1 2017'!AF46,0.01+'EIOPA RFR Q1 2017'!AF46,'EIOPA RFR Q1 2017'!AF46*(0.01+VLOOKUP($B$27,Int_Rate_Param,2,0))),IF('EIOPA RFR Q1 2017'!AF46*(0.01+VLOOKUP($B41,Int_Rate_Param,2,0))&lt;0.01+'EIOPA RFR Q1 2017'!AF46,0.01+'EIOPA RFR Q1 2017'!AF46,'EIOPA RFR Q1 2017'!AF46*(0.01+VLOOKUP($B41,Int_Rate_Param,2,0))))</f>
        <v>0.03095</v>
      </c>
      <c r="AG41" s="82" t="n">
        <f aca="false">IF($B41&gt;20,IF('EIOPA RFR Q1 2017'!AG46*(0.01+VLOOKUP($B$27,Int_Rate_Param,2,0))&lt;0.01+'EIOPA RFR Q1 2017'!AG46,0.01+'EIOPA RFR Q1 2017'!AG46,'EIOPA RFR Q1 2017'!AG46*(0.01+VLOOKUP($B$27,Int_Rate_Param,2,0))),IF('EIOPA RFR Q1 2017'!AG46*(0.01+VLOOKUP($B41,Int_Rate_Param,2,0))&lt;0.01+'EIOPA RFR Q1 2017'!AG46,0.01+'EIOPA RFR Q1 2017'!AG46,'EIOPA RFR Q1 2017'!AG46*(0.01+VLOOKUP($B41,Int_Rate_Param,2,0))))</f>
        <v>0.03095</v>
      </c>
      <c r="AH41" s="82" t="n">
        <f aca="false">IF($B41&gt;20,IF('EIOPA RFR Q1 2017'!AH46*(0.01+VLOOKUP($B$27,Int_Rate_Param,2,0))&lt;0.01+'EIOPA RFR Q1 2017'!AH46,0.01+'EIOPA RFR Q1 2017'!AH46,'EIOPA RFR Q1 2017'!AH46*(0.01+VLOOKUP($B$27,Int_Rate_Param,2,0))),IF('EIOPA RFR Q1 2017'!AH46*(0.01+VLOOKUP($B41,Int_Rate_Param,2,0))&lt;0.01+'EIOPA RFR Q1 2017'!AH46,0.01+'EIOPA RFR Q1 2017'!AH46,'EIOPA RFR Q1 2017'!AH46*(0.01+VLOOKUP($B41,Int_Rate_Param,2,0))))</f>
        <v>0.04156</v>
      </c>
      <c r="AI41" s="82" t="n">
        <f aca="false">IF($B41&gt;20,IF('EIOPA RFR Q1 2017'!AI46*(0.01+VLOOKUP($B$27,Int_Rate_Param,2,0))&lt;0.01+'EIOPA RFR Q1 2017'!AI46,0.01+'EIOPA RFR Q1 2017'!AI46,'EIOPA RFR Q1 2017'!AI46*(0.01+VLOOKUP($B$27,Int_Rate_Param,2,0))),IF('EIOPA RFR Q1 2017'!AI46*(0.01+VLOOKUP($B41,Int_Rate_Param,2,0))&lt;0.01+'EIOPA RFR Q1 2017'!AI46,0.01+'EIOPA RFR Q1 2017'!AI46,'EIOPA RFR Q1 2017'!AI46*(0.01+VLOOKUP($B41,Int_Rate_Param,2,0))))</f>
        <v>0.01903</v>
      </c>
      <c r="AJ41" s="82" t="n">
        <f aca="false">IF($B41&gt;20,IF('EIOPA RFR Q1 2017'!AJ46*(0.01+VLOOKUP($B$27,Int_Rate_Param,2,0))&lt;0.01+'EIOPA RFR Q1 2017'!AJ46,0.01+'EIOPA RFR Q1 2017'!AJ46,'EIOPA RFR Q1 2017'!AJ46*(0.01+VLOOKUP($B$27,Int_Rate_Param,2,0))),IF('EIOPA RFR Q1 2017'!AJ46*(0.01+VLOOKUP($B41,Int_Rate_Param,2,0))&lt;0.01+'EIOPA RFR Q1 2017'!AJ46,0.01+'EIOPA RFR Q1 2017'!AJ46,'EIOPA RFR Q1 2017'!AJ46*(0.01+VLOOKUP($B41,Int_Rate_Param,2,0))))</f>
        <v>0.02231</v>
      </c>
      <c r="AK41" s="82" t="n">
        <f aca="false">IF($B41&gt;20,IF('EIOPA RFR Q1 2017'!AK46*(0.01+VLOOKUP($B$27,Int_Rate_Param,2,0))&lt;0.01+'EIOPA RFR Q1 2017'!AK46,0.01+'EIOPA RFR Q1 2017'!AK46,'EIOPA RFR Q1 2017'!AK46*(0.01+VLOOKUP($B$27,Int_Rate_Param,2,0))),IF('EIOPA RFR Q1 2017'!AK46*(0.01+VLOOKUP($B41,Int_Rate_Param,2,0))&lt;0.01+'EIOPA RFR Q1 2017'!AK46,0.01+'EIOPA RFR Q1 2017'!AK46,'EIOPA RFR Q1 2017'!AK46*(0.01+VLOOKUP($B41,Int_Rate_Param,2,0))))</f>
        <v>0.04345</v>
      </c>
      <c r="AL41" s="82" t="n">
        <f aca="false">IF($B41&gt;20,IF('EIOPA RFR Q1 2017'!AL46*(0.01+VLOOKUP($B$27,Int_Rate_Param,2,0))&lt;0.01+'EIOPA RFR Q1 2017'!AL46,0.01+'EIOPA RFR Q1 2017'!AL46,'EIOPA RFR Q1 2017'!AL46*(0.01+VLOOKUP($B$27,Int_Rate_Param,2,0))),IF('EIOPA RFR Q1 2017'!AL46*(0.01+VLOOKUP($B41,Int_Rate_Param,2,0))&lt;0.01+'EIOPA RFR Q1 2017'!AL46,0.01+'EIOPA RFR Q1 2017'!AL46,'EIOPA RFR Q1 2017'!AL46*(0.01+VLOOKUP($B41,Int_Rate_Param,2,0))))</f>
        <v>0.08492</v>
      </c>
      <c r="AM41" s="82" t="n">
        <f aca="false">IF($B41&gt;20,IF('EIOPA RFR Q1 2017'!AM46*(0.01+VLOOKUP($B$27,Int_Rate_Param,2,0))&lt;0.01+'EIOPA RFR Q1 2017'!AM46,0.01+'EIOPA RFR Q1 2017'!AM46,'EIOPA RFR Q1 2017'!AM46*(0.01+VLOOKUP($B$27,Int_Rate_Param,2,0))),IF('EIOPA RFR Q1 2017'!AM46*(0.01+VLOOKUP($B41,Int_Rate_Param,2,0))&lt;0.01+'EIOPA RFR Q1 2017'!AM46,0.01+'EIOPA RFR Q1 2017'!AM46,'EIOPA RFR Q1 2017'!AM46*(0.01+VLOOKUP($B41,Int_Rate_Param,2,0))))</f>
        <v>0.0332</v>
      </c>
      <c r="AN41" s="82" t="n">
        <f aca="false">IF($B41&gt;20,IF('EIOPA RFR Q1 2017'!AN46*(0.01+VLOOKUP($B$27,Int_Rate_Param,2,0))&lt;0.01+'EIOPA RFR Q1 2017'!AN46,0.01+'EIOPA RFR Q1 2017'!AN46,'EIOPA RFR Q1 2017'!AN46*(0.01+VLOOKUP($B$27,Int_Rate_Param,2,0))),IF('EIOPA RFR Q1 2017'!AN46*(0.01+VLOOKUP($B41,Int_Rate_Param,2,0))&lt;0.01+'EIOPA RFR Q1 2017'!AN46,0.01+'EIOPA RFR Q1 2017'!AN46,'EIOPA RFR Q1 2017'!AN46*(0.01+VLOOKUP($B41,Int_Rate_Param,2,0))))</f>
        <v>0.05257</v>
      </c>
      <c r="AO41" s="82" t="n">
        <f aca="false">IF($B41&gt;20,IF('EIOPA RFR Q1 2017'!AO46*(0.01+VLOOKUP($B$27,Int_Rate_Param,2,0))&lt;0.01+'EIOPA RFR Q1 2017'!AO46,0.01+'EIOPA RFR Q1 2017'!AO46,'EIOPA RFR Q1 2017'!AO46*(0.01+VLOOKUP($B$27,Int_Rate_Param,2,0))),IF('EIOPA RFR Q1 2017'!AO46*(0.01+VLOOKUP($B41,Int_Rate_Param,2,0))&lt;0.01+'EIOPA RFR Q1 2017'!AO46,0.01+'EIOPA RFR Q1 2017'!AO46,'EIOPA RFR Q1 2017'!AO46*(0.01+VLOOKUP($B41,Int_Rate_Param,2,0))))</f>
        <v>0.05403</v>
      </c>
      <c r="AP41" s="82" t="n">
        <f aca="false">IF($B41&gt;20,IF('EIOPA RFR Q1 2017'!AP46*(0.01+VLOOKUP($B$27,Int_Rate_Param,2,0))&lt;0.01+'EIOPA RFR Q1 2017'!AP46,0.01+'EIOPA RFR Q1 2017'!AP46,'EIOPA RFR Q1 2017'!AP46*(0.01+VLOOKUP($B$27,Int_Rate_Param,2,0))),IF('EIOPA RFR Q1 2017'!AP46*(0.01+VLOOKUP($B41,Int_Rate_Param,2,0))&lt;0.01+'EIOPA RFR Q1 2017'!AP46,0.01+'EIOPA RFR Q1 2017'!AP46,'EIOPA RFR Q1 2017'!AP46*(0.01+VLOOKUP($B41,Int_Rate_Param,2,0))))</f>
        <v>0.06498</v>
      </c>
      <c r="AQ41" s="82" t="n">
        <f aca="false">IF($B41&gt;20,IF('EIOPA RFR Q1 2017'!AQ46*(0.01+VLOOKUP($B$27,Int_Rate_Param,2,0))&lt;0.01+'EIOPA RFR Q1 2017'!AQ46,0.01+'EIOPA RFR Q1 2017'!AQ46,'EIOPA RFR Q1 2017'!AQ46*(0.01+VLOOKUP($B$27,Int_Rate_Param,2,0))),IF('EIOPA RFR Q1 2017'!AQ46*(0.01+VLOOKUP($B41,Int_Rate_Param,2,0))&lt;0.01+'EIOPA RFR Q1 2017'!AQ46,0.01+'EIOPA RFR Q1 2017'!AQ46,'EIOPA RFR Q1 2017'!AQ46*(0.01+VLOOKUP($B41,Int_Rate_Param,2,0))))</f>
        <v>0.04125</v>
      </c>
      <c r="AR41" s="82" t="n">
        <f aca="false">IF($B41&gt;20,IF('EIOPA RFR Q1 2017'!AR46*(0.01+VLOOKUP($B$27,Int_Rate_Param,2,0))&lt;0.01+'EIOPA RFR Q1 2017'!AR46,0.01+'EIOPA RFR Q1 2017'!AR46,'EIOPA RFR Q1 2017'!AR46*(0.01+VLOOKUP($B$27,Int_Rate_Param,2,0))),IF('EIOPA RFR Q1 2017'!AR46*(0.01+VLOOKUP($B41,Int_Rate_Param,2,0))&lt;0.01+'EIOPA RFR Q1 2017'!AR46,0.01+'EIOPA RFR Q1 2017'!AR46,'EIOPA RFR Q1 2017'!AR46*(0.01+VLOOKUP($B41,Int_Rate_Param,2,0))))</f>
        <v>0.07267</v>
      </c>
      <c r="AS41" s="82" t="n">
        <f aca="false">IF($B41&gt;20,IF('EIOPA RFR Q1 2017'!AS46*(0.01+VLOOKUP($B$27,Int_Rate_Param,2,0))&lt;0.01+'EIOPA RFR Q1 2017'!AS46,0.01+'EIOPA RFR Q1 2017'!AS46,'EIOPA RFR Q1 2017'!AS46*(0.01+VLOOKUP($B$27,Int_Rate_Param,2,0))),IF('EIOPA RFR Q1 2017'!AS46*(0.01+VLOOKUP($B41,Int_Rate_Param,2,0))&lt;0.01+'EIOPA RFR Q1 2017'!AS46,0.01+'EIOPA RFR Q1 2017'!AS46,'EIOPA RFR Q1 2017'!AS46*(0.01+VLOOKUP($B41,Int_Rate_Param,2,0))))</f>
        <v>0.01881</v>
      </c>
      <c r="AT41" s="82" t="n">
        <f aca="false">IF($B41&gt;20,IF('EIOPA RFR Q1 2017'!AT46*(0.01+VLOOKUP($B$27,Int_Rate_Param,2,0))&lt;0.01+'EIOPA RFR Q1 2017'!AT46,0.01+'EIOPA RFR Q1 2017'!AT46,'EIOPA RFR Q1 2017'!AT46*(0.01+VLOOKUP($B$27,Int_Rate_Param,2,0))),IF('EIOPA RFR Q1 2017'!AT46*(0.01+VLOOKUP($B41,Int_Rate_Param,2,0))&lt;0.01+'EIOPA RFR Q1 2017'!AT46,0.01+'EIOPA RFR Q1 2017'!AT46,'EIOPA RFR Q1 2017'!AT46*(0.01+VLOOKUP($B41,Int_Rate_Param,2,0))))</f>
        <v>0.05353</v>
      </c>
      <c r="AU41" s="82" t="n">
        <f aca="false">IF($B41&gt;20,IF('EIOPA RFR Q1 2017'!AU46*(0.01+VLOOKUP($B$27,Int_Rate_Param,2,0))&lt;0.01+'EIOPA RFR Q1 2017'!AU46,0.01+'EIOPA RFR Q1 2017'!AU46,'EIOPA RFR Q1 2017'!AU46*(0.01+VLOOKUP($B$27,Int_Rate_Param,2,0))),IF('EIOPA RFR Q1 2017'!AU46*(0.01+VLOOKUP($B41,Int_Rate_Param,2,0))&lt;0.01+'EIOPA RFR Q1 2017'!AU46,0.01+'EIOPA RFR Q1 2017'!AU46,'EIOPA RFR Q1 2017'!AU46*(0.01+VLOOKUP($B41,Int_Rate_Param,2,0))))</f>
        <v>0.08356</v>
      </c>
      <c r="AV41" s="82" t="n">
        <f aca="false">IF($B41&gt;20,IF('EIOPA RFR Q1 2017'!AV46*(0.01+VLOOKUP($B$27,Int_Rate_Param,2,0))&lt;0.01+'EIOPA RFR Q1 2017'!AV46,0.01+'EIOPA RFR Q1 2017'!AV46,'EIOPA RFR Q1 2017'!AV46*(0.01+VLOOKUP($B$27,Int_Rate_Param,2,0))),IF('EIOPA RFR Q1 2017'!AV46*(0.01+VLOOKUP($B41,Int_Rate_Param,2,0))&lt;0.01+'EIOPA RFR Q1 2017'!AV46,0.01+'EIOPA RFR Q1 2017'!AV46,'EIOPA RFR Q1 2017'!AV46*(0.01+VLOOKUP($B41,Int_Rate_Param,2,0))))</f>
        <v>0.05174</v>
      </c>
      <c r="AW41" s="82" t="n">
        <f aca="false">IF($B41&gt;20,IF('EIOPA RFR Q1 2017'!AW46*(0.01+VLOOKUP($B$27,Int_Rate_Param,2,0))&lt;0.01+'EIOPA RFR Q1 2017'!AW46,0.01+'EIOPA RFR Q1 2017'!AW46,'EIOPA RFR Q1 2017'!AW46*(0.01+VLOOKUP($B$27,Int_Rate_Param,2,0))),IF('EIOPA RFR Q1 2017'!AW46*(0.01+VLOOKUP($B41,Int_Rate_Param,2,0))&lt;0.01+'EIOPA RFR Q1 2017'!AW46,0.01+'EIOPA RFR Q1 2017'!AW46,'EIOPA RFR Q1 2017'!AW46*(0.01+VLOOKUP($B41,Int_Rate_Param,2,0))))</f>
        <v>0.04099</v>
      </c>
      <c r="AX41" s="82" t="n">
        <f aca="false">IF($B41&gt;20,IF('EIOPA RFR Q1 2017'!AX46*(0.01+VLOOKUP($B$27,Int_Rate_Param,2,0))&lt;0.01+'EIOPA RFR Q1 2017'!AX46,0.01+'EIOPA RFR Q1 2017'!AX46,'EIOPA RFR Q1 2017'!AX46*(0.01+VLOOKUP($B$27,Int_Rate_Param,2,0))),IF('EIOPA RFR Q1 2017'!AX46*(0.01+VLOOKUP($B41,Int_Rate_Param,2,0))&lt;0.01+'EIOPA RFR Q1 2017'!AX46,0.01+'EIOPA RFR Q1 2017'!AX46,'EIOPA RFR Q1 2017'!AX46*(0.01+VLOOKUP($B41,Int_Rate_Param,2,0))))</f>
        <v>0.08328</v>
      </c>
      <c r="AY41" s="82" t="n">
        <f aca="false">IF($B41&gt;20,IF('EIOPA RFR Q1 2017'!AY46*(0.01+VLOOKUP($B$27,Int_Rate_Param,2,0))&lt;0.01+'EIOPA RFR Q1 2017'!AY46,0.01+'EIOPA RFR Q1 2017'!AY46,'EIOPA RFR Q1 2017'!AY46*(0.01+VLOOKUP($B$27,Int_Rate_Param,2,0))),IF('EIOPA RFR Q1 2017'!AY46*(0.01+VLOOKUP($B41,Int_Rate_Param,2,0))&lt;0.01+'EIOPA RFR Q1 2017'!AY46,0.01+'EIOPA RFR Q1 2017'!AY46,'EIOPA RFR Q1 2017'!AY46*(0.01+VLOOKUP($B41,Int_Rate_Param,2,0))))</f>
        <v>0.03457</v>
      </c>
      <c r="AZ41" s="82" t="n">
        <f aca="false">IF($B41&gt;20,IF('EIOPA RFR Q1 2017'!AZ46*(0.01+VLOOKUP($B$27,Int_Rate_Param,2,0))&lt;0.01+'EIOPA RFR Q1 2017'!AZ46,0.01+'EIOPA RFR Q1 2017'!AZ46,'EIOPA RFR Q1 2017'!AZ46*(0.01+VLOOKUP($B$27,Int_Rate_Param,2,0))),IF('EIOPA RFR Q1 2017'!AZ46*(0.01+VLOOKUP($B41,Int_Rate_Param,2,0))&lt;0.01+'EIOPA RFR Q1 2017'!AZ46,0.01+'EIOPA RFR Q1 2017'!AZ46,'EIOPA RFR Q1 2017'!AZ46*(0.01+VLOOKUP($B41,Int_Rate_Param,2,0))))</f>
        <v>0.03704</v>
      </c>
      <c r="BA41" s="82" t="n">
        <f aca="false">IF($B41&gt;20,IF('EIOPA RFR Q1 2017'!BA46*(0.01+VLOOKUP($B$27,Int_Rate_Param,2,0))&lt;0.01+'EIOPA RFR Q1 2017'!BA46,0.01+'EIOPA RFR Q1 2017'!BA46,'EIOPA RFR Q1 2017'!BA46*(0.01+VLOOKUP($B$27,Int_Rate_Param,2,0))),IF('EIOPA RFR Q1 2017'!BA46*(0.01+VLOOKUP($B41,Int_Rate_Param,2,0))&lt;0.01+'EIOPA RFR Q1 2017'!BA46,0.01+'EIOPA RFR Q1 2017'!BA46,'EIOPA RFR Q1 2017'!BA46*(0.01+VLOOKUP($B41,Int_Rate_Param,2,0))))</f>
        <v>0.0439</v>
      </c>
      <c r="BB41" s="82" t="n">
        <f aca="false">IF($B41&gt;20,IF('EIOPA RFR Q1 2017'!BB46*(0.01+VLOOKUP($B$27,Int_Rate_Param,2,0))&lt;0.01+'EIOPA RFR Q1 2017'!BB46,0.01+'EIOPA RFR Q1 2017'!BB46,'EIOPA RFR Q1 2017'!BB46*(0.01+VLOOKUP($B$27,Int_Rate_Param,2,0))),IF('EIOPA RFR Q1 2017'!BB46*(0.01+VLOOKUP($B41,Int_Rate_Param,2,0))&lt;0.01+'EIOPA RFR Q1 2017'!BB46,0.01+'EIOPA RFR Q1 2017'!BB46,'EIOPA RFR Q1 2017'!BB46*(0.01+VLOOKUP($B41,Int_Rate_Param,2,0))))</f>
        <v>0.08746</v>
      </c>
      <c r="BC41" s="82" t="n">
        <f aca="false">IF($B41&gt;20,IF('EIOPA RFR Q1 2017'!BC46*(0.01+VLOOKUP($B$27,Int_Rate_Param,2,0))&lt;0.01+'EIOPA RFR Q1 2017'!BC46,0.01+'EIOPA RFR Q1 2017'!BC46,'EIOPA RFR Q1 2017'!BC46*(0.01+VLOOKUP($B$27,Int_Rate_Param,2,0))),IF('EIOPA RFR Q1 2017'!BC46*(0.01+VLOOKUP($B41,Int_Rate_Param,2,0))&lt;0.01+'EIOPA RFR Q1 2017'!BC46,0.01+'EIOPA RFR Q1 2017'!BC46,'EIOPA RFR Q1 2017'!BC46*(0.01+VLOOKUP($B41,Int_Rate_Param,2,0))))</f>
        <v>0.03539</v>
      </c>
    </row>
    <row r="42" customFormat="false" ht="15" hidden="false" customHeight="false" outlineLevel="0" collapsed="false">
      <c r="A42" s="0" t="n">
        <f aca="false">A41+1</f>
        <v>37</v>
      </c>
      <c r="B42" s="81" t="n">
        <v>35</v>
      </c>
      <c r="C42" s="82" t="n">
        <f aca="false">IF($B42&gt;20,IF('EIOPA RFR Q1 2017'!C47*(0.01+VLOOKUP($B$27,Int_Rate_Param,2,0))&lt;0.01+'EIOPA RFR Q1 2017'!C47,0.01+'EIOPA RFR Q1 2017'!C47,'EIOPA RFR Q1 2017'!C47*(0.01+VLOOKUP($B$27,Int_Rate_Param,2,0))),IF('EIOPA RFR Q1 2017'!C47*(0.01+VLOOKUP($B42,Int_Rate_Param,2,0))&lt;0.01+'EIOPA RFR Q1 2017'!C47,0.01+'EIOPA RFR Q1 2017'!C47,'EIOPA RFR Q1 2017'!C47*(0.01+VLOOKUP($B42,Int_Rate_Param,2,0))))</f>
        <v>0.03147</v>
      </c>
      <c r="D42" s="82" t="n">
        <f aca="false">IF($B42&gt;20,IF('EIOPA RFR Q1 2017'!D47*(0.01+VLOOKUP($B$27,Int_Rate_Param,2,0))&lt;0.01+'EIOPA RFR Q1 2017'!D47,0.01+'EIOPA RFR Q1 2017'!D47,'EIOPA RFR Q1 2017'!D47*(0.01+VLOOKUP($B$27,Int_Rate_Param,2,0))),IF('EIOPA RFR Q1 2017'!D47*(0.01+VLOOKUP($B42,Int_Rate_Param,2,0))&lt;0.01+'EIOPA RFR Q1 2017'!D47,0.01+'EIOPA RFR Q1 2017'!D47,'EIOPA RFR Q1 2017'!D47*(0.01+VLOOKUP($B42,Int_Rate_Param,2,0))))</f>
        <v>0.03147</v>
      </c>
      <c r="E42" s="82" t="n">
        <f aca="false">IF($B42&gt;20,IF('EIOPA RFR Q1 2017'!E47*(0.01+VLOOKUP($B$27,Int_Rate_Param,2,0))&lt;0.01+'EIOPA RFR Q1 2017'!E47,0.01+'EIOPA RFR Q1 2017'!E47,'EIOPA RFR Q1 2017'!E47*(0.01+VLOOKUP($B$27,Int_Rate_Param,2,0))),IF('EIOPA RFR Q1 2017'!E47*(0.01+VLOOKUP($B42,Int_Rate_Param,2,0))&lt;0.01+'EIOPA RFR Q1 2017'!E47,0.01+'EIOPA RFR Q1 2017'!E47,'EIOPA RFR Q1 2017'!E47*(0.01+VLOOKUP($B42,Int_Rate_Param,2,0))))</f>
        <v>0.03147</v>
      </c>
      <c r="F42" s="82" t="n">
        <f aca="false">IF($B42&gt;20,IF('EIOPA RFR Q1 2017'!F47*(0.01+VLOOKUP($B$27,Int_Rate_Param,2,0))&lt;0.01+'EIOPA RFR Q1 2017'!F47,0.01+'EIOPA RFR Q1 2017'!F47,'EIOPA RFR Q1 2017'!F47*(0.01+VLOOKUP($B$27,Int_Rate_Param,2,0))),IF('EIOPA RFR Q1 2017'!F47*(0.01+VLOOKUP($B42,Int_Rate_Param,2,0))&lt;0.01+'EIOPA RFR Q1 2017'!F47,0.01+'EIOPA RFR Q1 2017'!F47,'EIOPA RFR Q1 2017'!F47*(0.01+VLOOKUP($B42,Int_Rate_Param,2,0))))</f>
        <v>0.03111</v>
      </c>
      <c r="G42" s="82" t="n">
        <f aca="false">IF($B42&gt;20,IF('EIOPA RFR Q1 2017'!G47*(0.01+VLOOKUP($B$27,Int_Rate_Param,2,0))&lt;0.01+'EIOPA RFR Q1 2017'!G47,0.01+'EIOPA RFR Q1 2017'!G47,'EIOPA RFR Q1 2017'!G47*(0.01+VLOOKUP($B$27,Int_Rate_Param,2,0))),IF('EIOPA RFR Q1 2017'!G47*(0.01+VLOOKUP($B42,Int_Rate_Param,2,0))&lt;0.01+'EIOPA RFR Q1 2017'!G47,0.01+'EIOPA RFR Q1 2017'!G47,'EIOPA RFR Q1 2017'!G47*(0.01+VLOOKUP($B42,Int_Rate_Param,2,0))))</f>
        <v>0.04659</v>
      </c>
      <c r="H42" s="82" t="n">
        <f aca="false">IF($B42&gt;20,IF('EIOPA RFR Q1 2017'!H47*(0.01+VLOOKUP($B$27,Int_Rate_Param,2,0))&lt;0.01+'EIOPA RFR Q1 2017'!H47,0.01+'EIOPA RFR Q1 2017'!H47,'EIOPA RFR Q1 2017'!H47*(0.01+VLOOKUP($B$27,Int_Rate_Param,2,0))),IF('EIOPA RFR Q1 2017'!H47*(0.01+VLOOKUP($B42,Int_Rate_Param,2,0))&lt;0.01+'EIOPA RFR Q1 2017'!H47,0.01+'EIOPA RFR Q1 2017'!H47,'EIOPA RFR Q1 2017'!H47*(0.01+VLOOKUP($B42,Int_Rate_Param,2,0))))</f>
        <v>0.03147</v>
      </c>
      <c r="I42" s="82" t="n">
        <f aca="false">IF($B42&gt;20,IF('EIOPA RFR Q1 2017'!I47*(0.01+VLOOKUP($B$27,Int_Rate_Param,2,0))&lt;0.01+'EIOPA RFR Q1 2017'!I47,0.01+'EIOPA RFR Q1 2017'!I47,'EIOPA RFR Q1 2017'!I47*(0.01+VLOOKUP($B$27,Int_Rate_Param,2,0))),IF('EIOPA RFR Q1 2017'!I47*(0.01+VLOOKUP($B42,Int_Rate_Param,2,0))&lt;0.01+'EIOPA RFR Q1 2017'!I47,0.01+'EIOPA RFR Q1 2017'!I47,'EIOPA RFR Q1 2017'!I47*(0.01+VLOOKUP($B42,Int_Rate_Param,2,0))))</f>
        <v>0.03538</v>
      </c>
      <c r="J42" s="82" t="n">
        <f aca="false">IF($B42&gt;20,IF('EIOPA RFR Q1 2017'!J47*(0.01+VLOOKUP($B$27,Int_Rate_Param,2,0))&lt;0.01+'EIOPA RFR Q1 2017'!J47,0.01+'EIOPA RFR Q1 2017'!J47,'EIOPA RFR Q1 2017'!J47*(0.01+VLOOKUP($B$27,Int_Rate_Param,2,0))),IF('EIOPA RFR Q1 2017'!J47*(0.01+VLOOKUP($B42,Int_Rate_Param,2,0))&lt;0.01+'EIOPA RFR Q1 2017'!J47,0.01+'EIOPA RFR Q1 2017'!J47,'EIOPA RFR Q1 2017'!J47*(0.01+VLOOKUP($B42,Int_Rate_Param,2,0))))</f>
        <v>0.0314</v>
      </c>
      <c r="K42" s="82" t="n">
        <f aca="false">IF($B42&gt;20,IF('EIOPA RFR Q1 2017'!K47*(0.01+VLOOKUP($B$27,Int_Rate_Param,2,0))&lt;0.01+'EIOPA RFR Q1 2017'!K47,0.01+'EIOPA RFR Q1 2017'!K47,'EIOPA RFR Q1 2017'!K47*(0.01+VLOOKUP($B$27,Int_Rate_Param,2,0))),IF('EIOPA RFR Q1 2017'!K47*(0.01+VLOOKUP($B42,Int_Rate_Param,2,0))&lt;0.01+'EIOPA RFR Q1 2017'!K47,0.01+'EIOPA RFR Q1 2017'!K47,'EIOPA RFR Q1 2017'!K47*(0.01+VLOOKUP($B42,Int_Rate_Param,2,0))))</f>
        <v>0.03147</v>
      </c>
      <c r="L42" s="82" t="n">
        <f aca="false">IF($B42&gt;20,IF('EIOPA RFR Q1 2017'!L47*(0.01+VLOOKUP($B$27,Int_Rate_Param,2,0))&lt;0.01+'EIOPA RFR Q1 2017'!L47,0.01+'EIOPA RFR Q1 2017'!L47,'EIOPA RFR Q1 2017'!L47*(0.01+VLOOKUP($B$27,Int_Rate_Param,2,0))),IF('EIOPA RFR Q1 2017'!L47*(0.01+VLOOKUP($B42,Int_Rate_Param,2,0))&lt;0.01+'EIOPA RFR Q1 2017'!L47,0.01+'EIOPA RFR Q1 2017'!L47,'EIOPA RFR Q1 2017'!L47*(0.01+VLOOKUP($B42,Int_Rate_Param,2,0))))</f>
        <v>0.03147</v>
      </c>
      <c r="M42" s="82" t="n">
        <f aca="false">IF($B42&gt;20,IF('EIOPA RFR Q1 2017'!M47*(0.01+VLOOKUP($B$27,Int_Rate_Param,2,0))&lt;0.01+'EIOPA RFR Q1 2017'!M47,0.01+'EIOPA RFR Q1 2017'!M47,'EIOPA RFR Q1 2017'!M47*(0.01+VLOOKUP($B$27,Int_Rate_Param,2,0))),IF('EIOPA RFR Q1 2017'!M47*(0.01+VLOOKUP($B42,Int_Rate_Param,2,0))&lt;0.01+'EIOPA RFR Q1 2017'!M47,0.01+'EIOPA RFR Q1 2017'!M47,'EIOPA RFR Q1 2017'!M47*(0.01+VLOOKUP($B42,Int_Rate_Param,2,0))))</f>
        <v>0.03147</v>
      </c>
      <c r="N42" s="82" t="n">
        <f aca="false">IF($B42&gt;20,IF('EIOPA RFR Q1 2017'!N47*(0.01+VLOOKUP($B$27,Int_Rate_Param,2,0))&lt;0.01+'EIOPA RFR Q1 2017'!N47,0.01+'EIOPA RFR Q1 2017'!N47,'EIOPA RFR Q1 2017'!N47*(0.01+VLOOKUP($B$27,Int_Rate_Param,2,0))),IF('EIOPA RFR Q1 2017'!N47*(0.01+VLOOKUP($B42,Int_Rate_Param,2,0))&lt;0.01+'EIOPA RFR Q1 2017'!N47,0.01+'EIOPA RFR Q1 2017'!N47,'EIOPA RFR Q1 2017'!N47*(0.01+VLOOKUP($B42,Int_Rate_Param,2,0))))</f>
        <v>0.03147</v>
      </c>
      <c r="O42" s="82" t="n">
        <f aca="false">IF($B42&gt;20,IF('EIOPA RFR Q1 2017'!O47*(0.01+VLOOKUP($B$27,Int_Rate_Param,2,0))&lt;0.01+'EIOPA RFR Q1 2017'!O47,0.01+'EIOPA RFR Q1 2017'!O47,'EIOPA RFR Q1 2017'!O47*(0.01+VLOOKUP($B$27,Int_Rate_Param,2,0))),IF('EIOPA RFR Q1 2017'!O47*(0.01+VLOOKUP($B42,Int_Rate_Param,2,0))&lt;0.01+'EIOPA RFR Q1 2017'!O47,0.01+'EIOPA RFR Q1 2017'!O47,'EIOPA RFR Q1 2017'!O47*(0.01+VLOOKUP($B42,Int_Rate_Param,2,0))))</f>
        <v>0.03147</v>
      </c>
      <c r="P42" s="82" t="n">
        <f aca="false">IF($B42&gt;20,IF('EIOPA RFR Q1 2017'!P47*(0.01+VLOOKUP($B$27,Int_Rate_Param,2,0))&lt;0.01+'EIOPA RFR Q1 2017'!P47,0.01+'EIOPA RFR Q1 2017'!P47,'EIOPA RFR Q1 2017'!P47*(0.01+VLOOKUP($B$27,Int_Rate_Param,2,0))),IF('EIOPA RFR Q1 2017'!P47*(0.01+VLOOKUP($B42,Int_Rate_Param,2,0))&lt;0.01+'EIOPA RFR Q1 2017'!P47,0.01+'EIOPA RFR Q1 2017'!P47,'EIOPA RFR Q1 2017'!P47*(0.01+VLOOKUP($B42,Int_Rate_Param,2,0))))</f>
        <v>0.05346</v>
      </c>
      <c r="Q42" s="82" t="n">
        <f aca="false">IF($B42&gt;20,IF('EIOPA RFR Q1 2017'!Q47*(0.01+VLOOKUP($B$27,Int_Rate_Param,2,0))&lt;0.01+'EIOPA RFR Q1 2017'!Q47,0.01+'EIOPA RFR Q1 2017'!Q47,'EIOPA RFR Q1 2017'!Q47*(0.01+VLOOKUP($B$27,Int_Rate_Param,2,0))),IF('EIOPA RFR Q1 2017'!Q47*(0.01+VLOOKUP($B42,Int_Rate_Param,2,0))&lt;0.01+'EIOPA RFR Q1 2017'!Q47,0.01+'EIOPA RFR Q1 2017'!Q47,'EIOPA RFR Q1 2017'!Q47*(0.01+VLOOKUP($B42,Int_Rate_Param,2,0))))</f>
        <v>0.05508</v>
      </c>
      <c r="R42" s="82" t="n">
        <f aca="false">IF($B42&gt;20,IF('EIOPA RFR Q1 2017'!R47*(0.01+VLOOKUP($B$27,Int_Rate_Param,2,0))&lt;0.01+'EIOPA RFR Q1 2017'!R47,0.01+'EIOPA RFR Q1 2017'!R47,'EIOPA RFR Q1 2017'!R47*(0.01+VLOOKUP($B$27,Int_Rate_Param,2,0))),IF('EIOPA RFR Q1 2017'!R47*(0.01+VLOOKUP($B42,Int_Rate_Param,2,0))&lt;0.01+'EIOPA RFR Q1 2017'!R47,0.01+'EIOPA RFR Q1 2017'!R47,'EIOPA RFR Q1 2017'!R47*(0.01+VLOOKUP($B42,Int_Rate_Param,2,0))))</f>
        <v>0.03147</v>
      </c>
      <c r="S42" s="82" t="n">
        <f aca="false">IF($B42&gt;20,IF('EIOPA RFR Q1 2017'!S47*(0.01+VLOOKUP($B$27,Int_Rate_Param,2,0))&lt;0.01+'EIOPA RFR Q1 2017'!S47,0.01+'EIOPA RFR Q1 2017'!S47,'EIOPA RFR Q1 2017'!S47*(0.01+VLOOKUP($B$27,Int_Rate_Param,2,0))),IF('EIOPA RFR Q1 2017'!S47*(0.01+VLOOKUP($B42,Int_Rate_Param,2,0))&lt;0.01+'EIOPA RFR Q1 2017'!S47,0.01+'EIOPA RFR Q1 2017'!S47,'EIOPA RFR Q1 2017'!S47*(0.01+VLOOKUP($B42,Int_Rate_Param,2,0))))</f>
        <v>0.03147</v>
      </c>
      <c r="T42" s="82" t="n">
        <f aca="false">IF($B42&gt;20,IF('EIOPA RFR Q1 2017'!T47*(0.01+VLOOKUP($B$27,Int_Rate_Param,2,0))&lt;0.01+'EIOPA RFR Q1 2017'!T47,0.01+'EIOPA RFR Q1 2017'!T47,'EIOPA RFR Q1 2017'!T47*(0.01+VLOOKUP($B$27,Int_Rate_Param,2,0))),IF('EIOPA RFR Q1 2017'!T47*(0.01+VLOOKUP($B42,Int_Rate_Param,2,0))&lt;0.01+'EIOPA RFR Q1 2017'!T47,0.01+'EIOPA RFR Q1 2017'!T47,'EIOPA RFR Q1 2017'!T47*(0.01+VLOOKUP($B42,Int_Rate_Param,2,0))))</f>
        <v>0.03147</v>
      </c>
      <c r="U42" s="82" t="n">
        <f aca="false">IF($B42&gt;20,IF('EIOPA RFR Q1 2017'!U47*(0.01+VLOOKUP($B$27,Int_Rate_Param,2,0))&lt;0.01+'EIOPA RFR Q1 2017'!U47,0.01+'EIOPA RFR Q1 2017'!U47,'EIOPA RFR Q1 2017'!U47*(0.01+VLOOKUP($B$27,Int_Rate_Param,2,0))),IF('EIOPA RFR Q1 2017'!U47*(0.01+VLOOKUP($B42,Int_Rate_Param,2,0))&lt;0.01+'EIOPA RFR Q1 2017'!U47,0.01+'EIOPA RFR Q1 2017'!U47,'EIOPA RFR Q1 2017'!U47*(0.01+VLOOKUP($B42,Int_Rate_Param,2,0))))</f>
        <v>0.01953</v>
      </c>
      <c r="V42" s="82" t="n">
        <f aca="false">IF($B42&gt;20,IF('EIOPA RFR Q1 2017'!V47*(0.01+VLOOKUP($B$27,Int_Rate_Param,2,0))&lt;0.01+'EIOPA RFR Q1 2017'!V47,0.01+'EIOPA RFR Q1 2017'!V47,'EIOPA RFR Q1 2017'!V47*(0.01+VLOOKUP($B$27,Int_Rate_Param,2,0))),IF('EIOPA RFR Q1 2017'!V47*(0.01+VLOOKUP($B42,Int_Rate_Param,2,0))&lt;0.01+'EIOPA RFR Q1 2017'!V47,0.01+'EIOPA RFR Q1 2017'!V47,'EIOPA RFR Q1 2017'!V47*(0.01+VLOOKUP($B42,Int_Rate_Param,2,0))))</f>
        <v>0.03147</v>
      </c>
      <c r="W42" s="82" t="n">
        <f aca="false">IF($B42&gt;20,IF('EIOPA RFR Q1 2017'!W47*(0.01+VLOOKUP($B$27,Int_Rate_Param,2,0))&lt;0.01+'EIOPA RFR Q1 2017'!W47,0.01+'EIOPA RFR Q1 2017'!W47,'EIOPA RFR Q1 2017'!W47*(0.01+VLOOKUP($B$27,Int_Rate_Param,2,0))),IF('EIOPA RFR Q1 2017'!W47*(0.01+VLOOKUP($B42,Int_Rate_Param,2,0))&lt;0.01+'EIOPA RFR Q1 2017'!W47,0.01+'EIOPA RFR Q1 2017'!W47,'EIOPA RFR Q1 2017'!W47*(0.01+VLOOKUP($B42,Int_Rate_Param,2,0))))</f>
        <v>0.03147</v>
      </c>
      <c r="X42" s="82" t="n">
        <f aca="false">IF($B42&gt;20,IF('EIOPA RFR Q1 2017'!X47*(0.01+VLOOKUP($B$27,Int_Rate_Param,2,0))&lt;0.01+'EIOPA RFR Q1 2017'!X47,0.01+'EIOPA RFR Q1 2017'!X47,'EIOPA RFR Q1 2017'!X47*(0.01+VLOOKUP($B$27,Int_Rate_Param,2,0))),IF('EIOPA RFR Q1 2017'!X47*(0.01+VLOOKUP($B42,Int_Rate_Param,2,0))&lt;0.01+'EIOPA RFR Q1 2017'!X47,0.01+'EIOPA RFR Q1 2017'!X47,'EIOPA RFR Q1 2017'!X47*(0.01+VLOOKUP($B42,Int_Rate_Param,2,0))))</f>
        <v>0.03147</v>
      </c>
      <c r="Y42" s="82" t="n">
        <f aca="false">IF($B42&gt;20,IF('EIOPA RFR Q1 2017'!Y47*(0.01+VLOOKUP($B$27,Int_Rate_Param,2,0))&lt;0.01+'EIOPA RFR Q1 2017'!Y47,0.01+'EIOPA RFR Q1 2017'!Y47,'EIOPA RFR Q1 2017'!Y47*(0.01+VLOOKUP($B$27,Int_Rate_Param,2,0))),IF('EIOPA RFR Q1 2017'!Y47*(0.01+VLOOKUP($B42,Int_Rate_Param,2,0))&lt;0.01+'EIOPA RFR Q1 2017'!Y47,0.01+'EIOPA RFR Q1 2017'!Y47,'EIOPA RFR Q1 2017'!Y47*(0.01+VLOOKUP($B42,Int_Rate_Param,2,0))))</f>
        <v>0.03147</v>
      </c>
      <c r="Z42" s="82" t="n">
        <f aca="false">IF($B42&gt;20,IF('EIOPA RFR Q1 2017'!Z47*(0.01+VLOOKUP($B$27,Int_Rate_Param,2,0))&lt;0.01+'EIOPA RFR Q1 2017'!Z47,0.01+'EIOPA RFR Q1 2017'!Z47,'EIOPA RFR Q1 2017'!Z47*(0.01+VLOOKUP($B$27,Int_Rate_Param,2,0))),IF('EIOPA RFR Q1 2017'!Z47*(0.01+VLOOKUP($B42,Int_Rate_Param,2,0))&lt;0.01+'EIOPA RFR Q1 2017'!Z47,0.01+'EIOPA RFR Q1 2017'!Z47,'EIOPA RFR Q1 2017'!Z47*(0.01+VLOOKUP($B42,Int_Rate_Param,2,0))))</f>
        <v>0.04102</v>
      </c>
      <c r="AA42" s="82" t="n">
        <f aca="false">IF($B42&gt;20,IF('EIOPA RFR Q1 2017'!AA47*(0.01+VLOOKUP($B$27,Int_Rate_Param,2,0))&lt;0.01+'EIOPA RFR Q1 2017'!AA47,0.01+'EIOPA RFR Q1 2017'!AA47,'EIOPA RFR Q1 2017'!AA47*(0.01+VLOOKUP($B$27,Int_Rate_Param,2,0))),IF('EIOPA RFR Q1 2017'!AA47*(0.01+VLOOKUP($B42,Int_Rate_Param,2,0))&lt;0.01+'EIOPA RFR Q1 2017'!AA47,0.01+'EIOPA RFR Q1 2017'!AA47,'EIOPA RFR Q1 2017'!AA47*(0.01+VLOOKUP($B42,Int_Rate_Param,2,0))))</f>
        <v>0.05054</v>
      </c>
      <c r="AB42" s="82" t="n">
        <f aca="false">IF($B42&gt;20,IF('EIOPA RFR Q1 2017'!AB47*(0.01+VLOOKUP($B$27,Int_Rate_Param,2,0))&lt;0.01+'EIOPA RFR Q1 2017'!AB47,0.01+'EIOPA RFR Q1 2017'!AB47,'EIOPA RFR Q1 2017'!AB47*(0.01+VLOOKUP($B$27,Int_Rate_Param,2,0))),IF('EIOPA RFR Q1 2017'!AB47*(0.01+VLOOKUP($B42,Int_Rate_Param,2,0))&lt;0.01+'EIOPA RFR Q1 2017'!AB47,0.01+'EIOPA RFR Q1 2017'!AB47,'EIOPA RFR Q1 2017'!AB47*(0.01+VLOOKUP($B42,Int_Rate_Param,2,0))))</f>
        <v>0.03147</v>
      </c>
      <c r="AC42" s="82" t="n">
        <f aca="false">IF($B42&gt;20,IF('EIOPA RFR Q1 2017'!AC47*(0.01+VLOOKUP($B$27,Int_Rate_Param,2,0))&lt;0.01+'EIOPA RFR Q1 2017'!AC47,0.01+'EIOPA RFR Q1 2017'!AC47,'EIOPA RFR Q1 2017'!AC47*(0.01+VLOOKUP($B$27,Int_Rate_Param,2,0))),IF('EIOPA RFR Q1 2017'!AC47*(0.01+VLOOKUP($B42,Int_Rate_Param,2,0))&lt;0.01+'EIOPA RFR Q1 2017'!AC47,0.01+'EIOPA RFR Q1 2017'!AC47,'EIOPA RFR Q1 2017'!AC47*(0.01+VLOOKUP($B42,Int_Rate_Param,2,0))))</f>
        <v>0.05385</v>
      </c>
      <c r="AD42" s="82" t="n">
        <f aca="false">IF($B42&gt;20,IF('EIOPA RFR Q1 2017'!AD47*(0.01+VLOOKUP($B$27,Int_Rate_Param,2,0))&lt;0.01+'EIOPA RFR Q1 2017'!AD47,0.01+'EIOPA RFR Q1 2017'!AD47,'EIOPA RFR Q1 2017'!AD47*(0.01+VLOOKUP($B$27,Int_Rate_Param,2,0))),IF('EIOPA RFR Q1 2017'!AD47*(0.01+VLOOKUP($B42,Int_Rate_Param,2,0))&lt;0.01+'EIOPA RFR Q1 2017'!AD47,0.01+'EIOPA RFR Q1 2017'!AD47,'EIOPA RFR Q1 2017'!AD47*(0.01+VLOOKUP($B42,Int_Rate_Param,2,0))))</f>
        <v>0.06854</v>
      </c>
      <c r="AE42" s="82" t="n">
        <f aca="false">IF($B42&gt;20,IF('EIOPA RFR Q1 2017'!AE47*(0.01+VLOOKUP($B$27,Int_Rate_Param,2,0))&lt;0.01+'EIOPA RFR Q1 2017'!AE47,0.01+'EIOPA RFR Q1 2017'!AE47,'EIOPA RFR Q1 2017'!AE47*(0.01+VLOOKUP($B$27,Int_Rate_Param,2,0))),IF('EIOPA RFR Q1 2017'!AE47*(0.01+VLOOKUP($B42,Int_Rate_Param,2,0))&lt;0.01+'EIOPA RFR Q1 2017'!AE47,0.01+'EIOPA RFR Q1 2017'!AE47,'EIOPA RFR Q1 2017'!AE47*(0.01+VLOOKUP($B42,Int_Rate_Param,2,0))))</f>
        <v>0.03147</v>
      </c>
      <c r="AF42" s="82" t="n">
        <f aca="false">IF($B42&gt;20,IF('EIOPA RFR Q1 2017'!AF47*(0.01+VLOOKUP($B$27,Int_Rate_Param,2,0))&lt;0.01+'EIOPA RFR Q1 2017'!AF47,0.01+'EIOPA RFR Q1 2017'!AF47,'EIOPA RFR Q1 2017'!AF47*(0.01+VLOOKUP($B$27,Int_Rate_Param,2,0))),IF('EIOPA RFR Q1 2017'!AF47*(0.01+VLOOKUP($B42,Int_Rate_Param,2,0))&lt;0.01+'EIOPA RFR Q1 2017'!AF47,0.01+'EIOPA RFR Q1 2017'!AF47,'EIOPA RFR Q1 2017'!AF47*(0.01+VLOOKUP($B42,Int_Rate_Param,2,0))))</f>
        <v>0.03147</v>
      </c>
      <c r="AG42" s="82" t="n">
        <f aca="false">IF($B42&gt;20,IF('EIOPA RFR Q1 2017'!AG47*(0.01+VLOOKUP($B$27,Int_Rate_Param,2,0))&lt;0.01+'EIOPA RFR Q1 2017'!AG47,0.01+'EIOPA RFR Q1 2017'!AG47,'EIOPA RFR Q1 2017'!AG47*(0.01+VLOOKUP($B$27,Int_Rate_Param,2,0))),IF('EIOPA RFR Q1 2017'!AG47*(0.01+VLOOKUP($B42,Int_Rate_Param,2,0))&lt;0.01+'EIOPA RFR Q1 2017'!AG47,0.01+'EIOPA RFR Q1 2017'!AG47,'EIOPA RFR Q1 2017'!AG47*(0.01+VLOOKUP($B42,Int_Rate_Param,2,0))))</f>
        <v>0.03147</v>
      </c>
      <c r="AH42" s="82" t="n">
        <f aca="false">IF($B42&gt;20,IF('EIOPA RFR Q1 2017'!AH47*(0.01+VLOOKUP($B$27,Int_Rate_Param,2,0))&lt;0.01+'EIOPA RFR Q1 2017'!AH47,0.01+'EIOPA RFR Q1 2017'!AH47,'EIOPA RFR Q1 2017'!AH47*(0.01+VLOOKUP($B$27,Int_Rate_Param,2,0))),IF('EIOPA RFR Q1 2017'!AH47*(0.01+VLOOKUP($B42,Int_Rate_Param,2,0))&lt;0.01+'EIOPA RFR Q1 2017'!AH47,0.01+'EIOPA RFR Q1 2017'!AH47,'EIOPA RFR Q1 2017'!AH47*(0.01+VLOOKUP($B42,Int_Rate_Param,2,0))))</f>
        <v>0.04186</v>
      </c>
      <c r="AI42" s="82" t="n">
        <f aca="false">IF($B42&gt;20,IF('EIOPA RFR Q1 2017'!AI47*(0.01+VLOOKUP($B$27,Int_Rate_Param,2,0))&lt;0.01+'EIOPA RFR Q1 2017'!AI47,0.01+'EIOPA RFR Q1 2017'!AI47,'EIOPA RFR Q1 2017'!AI47*(0.01+VLOOKUP($B$27,Int_Rate_Param,2,0))),IF('EIOPA RFR Q1 2017'!AI47*(0.01+VLOOKUP($B42,Int_Rate_Param,2,0))&lt;0.01+'EIOPA RFR Q1 2017'!AI47,0.01+'EIOPA RFR Q1 2017'!AI47,'EIOPA RFR Q1 2017'!AI47*(0.01+VLOOKUP($B42,Int_Rate_Param,2,0))))</f>
        <v>0.01953</v>
      </c>
      <c r="AJ42" s="82" t="n">
        <f aca="false">IF($B42&gt;20,IF('EIOPA RFR Q1 2017'!AJ47*(0.01+VLOOKUP($B$27,Int_Rate_Param,2,0))&lt;0.01+'EIOPA RFR Q1 2017'!AJ47,0.01+'EIOPA RFR Q1 2017'!AJ47,'EIOPA RFR Q1 2017'!AJ47*(0.01+VLOOKUP($B$27,Int_Rate_Param,2,0))),IF('EIOPA RFR Q1 2017'!AJ47*(0.01+VLOOKUP($B42,Int_Rate_Param,2,0))&lt;0.01+'EIOPA RFR Q1 2017'!AJ47,0.01+'EIOPA RFR Q1 2017'!AJ47,'EIOPA RFR Q1 2017'!AJ47*(0.01+VLOOKUP($B42,Int_Rate_Param,2,0))))</f>
        <v>0.0222</v>
      </c>
      <c r="AK42" s="82" t="n">
        <f aca="false">IF($B42&gt;20,IF('EIOPA RFR Q1 2017'!AK47*(0.01+VLOOKUP($B$27,Int_Rate_Param,2,0))&lt;0.01+'EIOPA RFR Q1 2017'!AK47,0.01+'EIOPA RFR Q1 2017'!AK47,'EIOPA RFR Q1 2017'!AK47*(0.01+VLOOKUP($B$27,Int_Rate_Param,2,0))),IF('EIOPA RFR Q1 2017'!AK47*(0.01+VLOOKUP($B42,Int_Rate_Param,2,0))&lt;0.01+'EIOPA RFR Q1 2017'!AK47,0.01+'EIOPA RFR Q1 2017'!AK47,'EIOPA RFR Q1 2017'!AK47*(0.01+VLOOKUP($B42,Int_Rate_Param,2,0))))</f>
        <v>0.04355</v>
      </c>
      <c r="AL42" s="82" t="n">
        <f aca="false">IF($B42&gt;20,IF('EIOPA RFR Q1 2017'!AL47*(0.01+VLOOKUP($B$27,Int_Rate_Param,2,0))&lt;0.01+'EIOPA RFR Q1 2017'!AL47,0.01+'EIOPA RFR Q1 2017'!AL47,'EIOPA RFR Q1 2017'!AL47*(0.01+VLOOKUP($B$27,Int_Rate_Param,2,0))),IF('EIOPA RFR Q1 2017'!AL47*(0.01+VLOOKUP($B42,Int_Rate_Param,2,0))&lt;0.01+'EIOPA RFR Q1 2017'!AL47,0.01+'EIOPA RFR Q1 2017'!AL47,'EIOPA RFR Q1 2017'!AL47*(0.01+VLOOKUP($B42,Int_Rate_Param,2,0))))</f>
        <v>0.08433</v>
      </c>
      <c r="AM42" s="82" t="n">
        <f aca="false">IF($B42&gt;20,IF('EIOPA RFR Q1 2017'!AM47*(0.01+VLOOKUP($B$27,Int_Rate_Param,2,0))&lt;0.01+'EIOPA RFR Q1 2017'!AM47,0.01+'EIOPA RFR Q1 2017'!AM47,'EIOPA RFR Q1 2017'!AM47*(0.01+VLOOKUP($B$27,Int_Rate_Param,2,0))),IF('EIOPA RFR Q1 2017'!AM47*(0.01+VLOOKUP($B42,Int_Rate_Param,2,0))&lt;0.01+'EIOPA RFR Q1 2017'!AM47,0.01+'EIOPA RFR Q1 2017'!AM47,'EIOPA RFR Q1 2017'!AM47*(0.01+VLOOKUP($B42,Int_Rate_Param,2,0))))</f>
        <v>0.03349</v>
      </c>
      <c r="AN42" s="82" t="n">
        <f aca="false">IF($B42&gt;20,IF('EIOPA RFR Q1 2017'!AN47*(0.01+VLOOKUP($B$27,Int_Rate_Param,2,0))&lt;0.01+'EIOPA RFR Q1 2017'!AN47,0.01+'EIOPA RFR Q1 2017'!AN47,'EIOPA RFR Q1 2017'!AN47*(0.01+VLOOKUP($B$27,Int_Rate_Param,2,0))),IF('EIOPA RFR Q1 2017'!AN47*(0.01+VLOOKUP($B42,Int_Rate_Param,2,0))&lt;0.01+'EIOPA RFR Q1 2017'!AN47,0.01+'EIOPA RFR Q1 2017'!AN47,'EIOPA RFR Q1 2017'!AN47*(0.01+VLOOKUP($B42,Int_Rate_Param,2,0))))</f>
        <v>0.05257</v>
      </c>
      <c r="AO42" s="82" t="n">
        <f aca="false">IF($B42&gt;20,IF('EIOPA RFR Q1 2017'!AO47*(0.01+VLOOKUP($B$27,Int_Rate_Param,2,0))&lt;0.01+'EIOPA RFR Q1 2017'!AO47,0.01+'EIOPA RFR Q1 2017'!AO47,'EIOPA RFR Q1 2017'!AO47*(0.01+VLOOKUP($B$27,Int_Rate_Param,2,0))),IF('EIOPA RFR Q1 2017'!AO47*(0.01+VLOOKUP($B42,Int_Rate_Param,2,0))&lt;0.01+'EIOPA RFR Q1 2017'!AO47,0.01+'EIOPA RFR Q1 2017'!AO47,'EIOPA RFR Q1 2017'!AO47*(0.01+VLOOKUP($B42,Int_Rate_Param,2,0))))</f>
        <v>0.05399</v>
      </c>
      <c r="AP42" s="82" t="n">
        <f aca="false">IF($B42&gt;20,IF('EIOPA RFR Q1 2017'!AP47*(0.01+VLOOKUP($B$27,Int_Rate_Param,2,0))&lt;0.01+'EIOPA RFR Q1 2017'!AP47,0.01+'EIOPA RFR Q1 2017'!AP47,'EIOPA RFR Q1 2017'!AP47*(0.01+VLOOKUP($B$27,Int_Rate_Param,2,0))),IF('EIOPA RFR Q1 2017'!AP47*(0.01+VLOOKUP($B42,Int_Rate_Param,2,0))&lt;0.01+'EIOPA RFR Q1 2017'!AP47,0.01+'EIOPA RFR Q1 2017'!AP47,'EIOPA RFR Q1 2017'!AP47*(0.01+VLOOKUP($B42,Int_Rate_Param,2,0))))</f>
        <v>0.06466</v>
      </c>
      <c r="AQ42" s="82" t="n">
        <f aca="false">IF($B42&gt;20,IF('EIOPA RFR Q1 2017'!AQ47*(0.01+VLOOKUP($B$27,Int_Rate_Param,2,0))&lt;0.01+'EIOPA RFR Q1 2017'!AQ47,0.01+'EIOPA RFR Q1 2017'!AQ47,'EIOPA RFR Q1 2017'!AQ47*(0.01+VLOOKUP($B$27,Int_Rate_Param,2,0))),IF('EIOPA RFR Q1 2017'!AQ47*(0.01+VLOOKUP($B42,Int_Rate_Param,2,0))&lt;0.01+'EIOPA RFR Q1 2017'!AQ47,0.01+'EIOPA RFR Q1 2017'!AQ47,'EIOPA RFR Q1 2017'!AQ47*(0.01+VLOOKUP($B42,Int_Rate_Param,2,0))))</f>
        <v>0.04151</v>
      </c>
      <c r="AR42" s="82" t="n">
        <f aca="false">IF($B42&gt;20,IF('EIOPA RFR Q1 2017'!AR47*(0.01+VLOOKUP($B$27,Int_Rate_Param,2,0))&lt;0.01+'EIOPA RFR Q1 2017'!AR47,0.01+'EIOPA RFR Q1 2017'!AR47,'EIOPA RFR Q1 2017'!AR47*(0.01+VLOOKUP($B$27,Int_Rate_Param,2,0))),IF('EIOPA RFR Q1 2017'!AR47*(0.01+VLOOKUP($B42,Int_Rate_Param,2,0))&lt;0.01+'EIOPA RFR Q1 2017'!AR47,0.01+'EIOPA RFR Q1 2017'!AR47,'EIOPA RFR Q1 2017'!AR47*(0.01+VLOOKUP($B42,Int_Rate_Param,2,0))))</f>
        <v>0.07241</v>
      </c>
      <c r="AS42" s="82" t="n">
        <f aca="false">IF($B42&gt;20,IF('EIOPA RFR Q1 2017'!AS47*(0.01+VLOOKUP($B$27,Int_Rate_Param,2,0))&lt;0.01+'EIOPA RFR Q1 2017'!AS47,0.01+'EIOPA RFR Q1 2017'!AS47,'EIOPA RFR Q1 2017'!AS47*(0.01+VLOOKUP($B$27,Int_Rate_Param,2,0))),IF('EIOPA RFR Q1 2017'!AS47*(0.01+VLOOKUP($B42,Int_Rate_Param,2,0))&lt;0.01+'EIOPA RFR Q1 2017'!AS47,0.01+'EIOPA RFR Q1 2017'!AS47,'EIOPA RFR Q1 2017'!AS47*(0.01+VLOOKUP($B42,Int_Rate_Param,2,0))))</f>
        <v>0.01919</v>
      </c>
      <c r="AT42" s="82" t="n">
        <f aca="false">IF($B42&gt;20,IF('EIOPA RFR Q1 2017'!AT47*(0.01+VLOOKUP($B$27,Int_Rate_Param,2,0))&lt;0.01+'EIOPA RFR Q1 2017'!AT47,0.01+'EIOPA RFR Q1 2017'!AT47,'EIOPA RFR Q1 2017'!AT47*(0.01+VLOOKUP($B$27,Int_Rate_Param,2,0))),IF('EIOPA RFR Q1 2017'!AT47*(0.01+VLOOKUP($B42,Int_Rate_Param,2,0))&lt;0.01+'EIOPA RFR Q1 2017'!AT47,0.01+'EIOPA RFR Q1 2017'!AT47,'EIOPA RFR Q1 2017'!AT47*(0.01+VLOOKUP($B42,Int_Rate_Param,2,0))))</f>
        <v>0.05351</v>
      </c>
      <c r="AU42" s="82" t="n">
        <f aca="false">IF($B42&gt;20,IF('EIOPA RFR Q1 2017'!AU47*(0.01+VLOOKUP($B$27,Int_Rate_Param,2,0))&lt;0.01+'EIOPA RFR Q1 2017'!AU47,0.01+'EIOPA RFR Q1 2017'!AU47,'EIOPA RFR Q1 2017'!AU47*(0.01+VLOOKUP($B$27,Int_Rate_Param,2,0))),IF('EIOPA RFR Q1 2017'!AU47*(0.01+VLOOKUP($B42,Int_Rate_Param,2,0))&lt;0.01+'EIOPA RFR Q1 2017'!AU47,0.01+'EIOPA RFR Q1 2017'!AU47,'EIOPA RFR Q1 2017'!AU47*(0.01+VLOOKUP($B42,Int_Rate_Param,2,0))))</f>
        <v>0.08306</v>
      </c>
      <c r="AV42" s="82" t="n">
        <f aca="false">IF($B42&gt;20,IF('EIOPA RFR Q1 2017'!AV47*(0.01+VLOOKUP($B$27,Int_Rate_Param,2,0))&lt;0.01+'EIOPA RFR Q1 2017'!AV47,0.01+'EIOPA RFR Q1 2017'!AV47,'EIOPA RFR Q1 2017'!AV47*(0.01+VLOOKUP($B$27,Int_Rate_Param,2,0))),IF('EIOPA RFR Q1 2017'!AV47*(0.01+VLOOKUP($B42,Int_Rate_Param,2,0))&lt;0.01+'EIOPA RFR Q1 2017'!AV47,0.01+'EIOPA RFR Q1 2017'!AV47,'EIOPA RFR Q1 2017'!AV47*(0.01+VLOOKUP($B42,Int_Rate_Param,2,0))))</f>
        <v>0.05178</v>
      </c>
      <c r="AW42" s="82" t="n">
        <f aca="false">IF($B42&gt;20,IF('EIOPA RFR Q1 2017'!AW47*(0.01+VLOOKUP($B$27,Int_Rate_Param,2,0))&lt;0.01+'EIOPA RFR Q1 2017'!AW47,0.01+'EIOPA RFR Q1 2017'!AW47,'EIOPA RFR Q1 2017'!AW47*(0.01+VLOOKUP($B$27,Int_Rate_Param,2,0))),IF('EIOPA RFR Q1 2017'!AW47*(0.01+VLOOKUP($B42,Int_Rate_Param,2,0))&lt;0.01+'EIOPA RFR Q1 2017'!AW47,0.01+'EIOPA RFR Q1 2017'!AW47,'EIOPA RFR Q1 2017'!AW47*(0.01+VLOOKUP($B42,Int_Rate_Param,2,0))))</f>
        <v>0.04125</v>
      </c>
      <c r="AX42" s="82" t="n">
        <f aca="false">IF($B42&gt;20,IF('EIOPA RFR Q1 2017'!AX47*(0.01+VLOOKUP($B$27,Int_Rate_Param,2,0))&lt;0.01+'EIOPA RFR Q1 2017'!AX47,0.01+'EIOPA RFR Q1 2017'!AX47,'EIOPA RFR Q1 2017'!AX47*(0.01+VLOOKUP($B$27,Int_Rate_Param,2,0))),IF('EIOPA RFR Q1 2017'!AX47*(0.01+VLOOKUP($B42,Int_Rate_Param,2,0))&lt;0.01+'EIOPA RFR Q1 2017'!AX47,0.01+'EIOPA RFR Q1 2017'!AX47,'EIOPA RFR Q1 2017'!AX47*(0.01+VLOOKUP($B42,Int_Rate_Param,2,0))))</f>
        <v>0.08275</v>
      </c>
      <c r="AY42" s="82" t="n">
        <f aca="false">IF($B42&gt;20,IF('EIOPA RFR Q1 2017'!AY47*(0.01+VLOOKUP($B$27,Int_Rate_Param,2,0))&lt;0.01+'EIOPA RFR Q1 2017'!AY47,0.01+'EIOPA RFR Q1 2017'!AY47,'EIOPA RFR Q1 2017'!AY47*(0.01+VLOOKUP($B$27,Int_Rate_Param,2,0))),IF('EIOPA RFR Q1 2017'!AY47*(0.01+VLOOKUP($B42,Int_Rate_Param,2,0))&lt;0.01+'EIOPA RFR Q1 2017'!AY47,0.01+'EIOPA RFR Q1 2017'!AY47,'EIOPA RFR Q1 2017'!AY47*(0.01+VLOOKUP($B42,Int_Rate_Param,2,0))))</f>
        <v>0.03499</v>
      </c>
      <c r="AZ42" s="82" t="n">
        <f aca="false">IF($B42&gt;20,IF('EIOPA RFR Q1 2017'!AZ47*(0.01+VLOOKUP($B$27,Int_Rate_Param,2,0))&lt;0.01+'EIOPA RFR Q1 2017'!AZ47,0.01+'EIOPA RFR Q1 2017'!AZ47,'EIOPA RFR Q1 2017'!AZ47*(0.01+VLOOKUP($B$27,Int_Rate_Param,2,0))),IF('EIOPA RFR Q1 2017'!AZ47*(0.01+VLOOKUP($B42,Int_Rate_Param,2,0))&lt;0.01+'EIOPA RFR Q1 2017'!AZ47,0.01+'EIOPA RFR Q1 2017'!AZ47,'EIOPA RFR Q1 2017'!AZ47*(0.01+VLOOKUP($B42,Int_Rate_Param,2,0))))</f>
        <v>0.03742</v>
      </c>
      <c r="BA42" s="82" t="n">
        <f aca="false">IF($B42&gt;20,IF('EIOPA RFR Q1 2017'!BA47*(0.01+VLOOKUP($B$27,Int_Rate_Param,2,0))&lt;0.01+'EIOPA RFR Q1 2017'!BA47,0.01+'EIOPA RFR Q1 2017'!BA47,'EIOPA RFR Q1 2017'!BA47*(0.01+VLOOKUP($B$27,Int_Rate_Param,2,0))),IF('EIOPA RFR Q1 2017'!BA47*(0.01+VLOOKUP($B42,Int_Rate_Param,2,0))&lt;0.01+'EIOPA RFR Q1 2017'!BA47,0.01+'EIOPA RFR Q1 2017'!BA47,'EIOPA RFR Q1 2017'!BA47*(0.01+VLOOKUP($B42,Int_Rate_Param,2,0))))</f>
        <v>0.0441</v>
      </c>
      <c r="BB42" s="82" t="n">
        <f aca="false">IF($B42&gt;20,IF('EIOPA RFR Q1 2017'!BB47*(0.01+VLOOKUP($B$27,Int_Rate_Param,2,0))&lt;0.01+'EIOPA RFR Q1 2017'!BB47,0.01+'EIOPA RFR Q1 2017'!BB47,'EIOPA RFR Q1 2017'!BB47*(0.01+VLOOKUP($B$27,Int_Rate_Param,2,0))),IF('EIOPA RFR Q1 2017'!BB47*(0.01+VLOOKUP($B42,Int_Rate_Param,2,0))&lt;0.01+'EIOPA RFR Q1 2017'!BB47,0.01+'EIOPA RFR Q1 2017'!BB47,'EIOPA RFR Q1 2017'!BB47*(0.01+VLOOKUP($B42,Int_Rate_Param,2,0))))</f>
        <v>0.08679</v>
      </c>
      <c r="BC42" s="82" t="n">
        <f aca="false">IF($B42&gt;20,IF('EIOPA RFR Q1 2017'!BC47*(0.01+VLOOKUP($B$27,Int_Rate_Param,2,0))&lt;0.01+'EIOPA RFR Q1 2017'!BC47,0.01+'EIOPA RFR Q1 2017'!BC47,'EIOPA RFR Q1 2017'!BC47*(0.01+VLOOKUP($B$27,Int_Rate_Param,2,0))),IF('EIOPA RFR Q1 2017'!BC47*(0.01+VLOOKUP($B42,Int_Rate_Param,2,0))&lt;0.01+'EIOPA RFR Q1 2017'!BC47,0.01+'EIOPA RFR Q1 2017'!BC47,'EIOPA RFR Q1 2017'!BC47*(0.01+VLOOKUP($B42,Int_Rate_Param,2,0))))</f>
        <v>0.03537</v>
      </c>
    </row>
    <row r="43" customFormat="false" ht="15" hidden="false" customHeight="false" outlineLevel="0" collapsed="false">
      <c r="A43" s="0" t="n">
        <f aca="false">A42+1</f>
        <v>38</v>
      </c>
      <c r="B43" s="81" t="n">
        <v>36</v>
      </c>
      <c r="C43" s="82" t="n">
        <f aca="false">IF($B43&gt;20,IF('EIOPA RFR Q1 2017'!C48*(0.01+VLOOKUP($B$27,Int_Rate_Param,2,0))&lt;0.01+'EIOPA RFR Q1 2017'!C48,0.01+'EIOPA RFR Q1 2017'!C48,'EIOPA RFR Q1 2017'!C48*(0.01+VLOOKUP($B$27,Int_Rate_Param,2,0))),IF('EIOPA RFR Q1 2017'!C48*(0.01+VLOOKUP($B43,Int_Rate_Param,2,0))&lt;0.01+'EIOPA RFR Q1 2017'!C48,0.01+'EIOPA RFR Q1 2017'!C48,'EIOPA RFR Q1 2017'!C48*(0.01+VLOOKUP($B43,Int_Rate_Param,2,0))))</f>
        <v>0.03197</v>
      </c>
      <c r="D43" s="82" t="n">
        <f aca="false">IF($B43&gt;20,IF('EIOPA RFR Q1 2017'!D48*(0.01+VLOOKUP($B$27,Int_Rate_Param,2,0))&lt;0.01+'EIOPA RFR Q1 2017'!D48,0.01+'EIOPA RFR Q1 2017'!D48,'EIOPA RFR Q1 2017'!D48*(0.01+VLOOKUP($B$27,Int_Rate_Param,2,0))),IF('EIOPA RFR Q1 2017'!D48*(0.01+VLOOKUP($B43,Int_Rate_Param,2,0))&lt;0.01+'EIOPA RFR Q1 2017'!D48,0.01+'EIOPA RFR Q1 2017'!D48,'EIOPA RFR Q1 2017'!D48*(0.01+VLOOKUP($B43,Int_Rate_Param,2,0))))</f>
        <v>0.03197</v>
      </c>
      <c r="E43" s="82" t="n">
        <f aca="false">IF($B43&gt;20,IF('EIOPA RFR Q1 2017'!E48*(0.01+VLOOKUP($B$27,Int_Rate_Param,2,0))&lt;0.01+'EIOPA RFR Q1 2017'!E48,0.01+'EIOPA RFR Q1 2017'!E48,'EIOPA RFR Q1 2017'!E48*(0.01+VLOOKUP($B$27,Int_Rate_Param,2,0))),IF('EIOPA RFR Q1 2017'!E48*(0.01+VLOOKUP($B43,Int_Rate_Param,2,0))&lt;0.01+'EIOPA RFR Q1 2017'!E48,0.01+'EIOPA RFR Q1 2017'!E48,'EIOPA RFR Q1 2017'!E48*(0.01+VLOOKUP($B43,Int_Rate_Param,2,0))))</f>
        <v>0.03197</v>
      </c>
      <c r="F43" s="82" t="n">
        <f aca="false">IF($B43&gt;20,IF('EIOPA RFR Q1 2017'!F48*(0.01+VLOOKUP($B$27,Int_Rate_Param,2,0))&lt;0.01+'EIOPA RFR Q1 2017'!F48,0.01+'EIOPA RFR Q1 2017'!F48,'EIOPA RFR Q1 2017'!F48*(0.01+VLOOKUP($B$27,Int_Rate_Param,2,0))),IF('EIOPA RFR Q1 2017'!F48*(0.01+VLOOKUP($B43,Int_Rate_Param,2,0))&lt;0.01+'EIOPA RFR Q1 2017'!F48,0.01+'EIOPA RFR Q1 2017'!F48,'EIOPA RFR Q1 2017'!F48*(0.01+VLOOKUP($B43,Int_Rate_Param,2,0))))</f>
        <v>0.03161</v>
      </c>
      <c r="G43" s="82" t="n">
        <f aca="false">IF($B43&gt;20,IF('EIOPA RFR Q1 2017'!G48*(0.01+VLOOKUP($B$27,Int_Rate_Param,2,0))&lt;0.01+'EIOPA RFR Q1 2017'!G48,0.01+'EIOPA RFR Q1 2017'!G48,'EIOPA RFR Q1 2017'!G48*(0.01+VLOOKUP($B$27,Int_Rate_Param,2,0))),IF('EIOPA RFR Q1 2017'!G48*(0.01+VLOOKUP($B43,Int_Rate_Param,2,0))&lt;0.01+'EIOPA RFR Q1 2017'!G48,0.01+'EIOPA RFR Q1 2017'!G48,'EIOPA RFR Q1 2017'!G48*(0.01+VLOOKUP($B43,Int_Rate_Param,2,0))))</f>
        <v>0.04672</v>
      </c>
      <c r="H43" s="82" t="n">
        <f aca="false">IF($B43&gt;20,IF('EIOPA RFR Q1 2017'!H48*(0.01+VLOOKUP($B$27,Int_Rate_Param,2,0))&lt;0.01+'EIOPA RFR Q1 2017'!H48,0.01+'EIOPA RFR Q1 2017'!H48,'EIOPA RFR Q1 2017'!H48*(0.01+VLOOKUP($B$27,Int_Rate_Param,2,0))),IF('EIOPA RFR Q1 2017'!H48*(0.01+VLOOKUP($B43,Int_Rate_Param,2,0))&lt;0.01+'EIOPA RFR Q1 2017'!H48,0.01+'EIOPA RFR Q1 2017'!H48,'EIOPA RFR Q1 2017'!H48*(0.01+VLOOKUP($B43,Int_Rate_Param,2,0))))</f>
        <v>0.03197</v>
      </c>
      <c r="I43" s="82" t="n">
        <f aca="false">IF($B43&gt;20,IF('EIOPA RFR Q1 2017'!I48*(0.01+VLOOKUP($B$27,Int_Rate_Param,2,0))&lt;0.01+'EIOPA RFR Q1 2017'!I48,0.01+'EIOPA RFR Q1 2017'!I48,'EIOPA RFR Q1 2017'!I48*(0.01+VLOOKUP($B$27,Int_Rate_Param,2,0))),IF('EIOPA RFR Q1 2017'!I48*(0.01+VLOOKUP($B43,Int_Rate_Param,2,0))&lt;0.01+'EIOPA RFR Q1 2017'!I48,0.01+'EIOPA RFR Q1 2017'!I48,'EIOPA RFR Q1 2017'!I48*(0.01+VLOOKUP($B43,Int_Rate_Param,2,0))))</f>
        <v>0.03579</v>
      </c>
      <c r="J43" s="82" t="n">
        <f aca="false">IF($B43&gt;20,IF('EIOPA RFR Q1 2017'!J48*(0.01+VLOOKUP($B$27,Int_Rate_Param,2,0))&lt;0.01+'EIOPA RFR Q1 2017'!J48,0.01+'EIOPA RFR Q1 2017'!J48,'EIOPA RFR Q1 2017'!J48*(0.01+VLOOKUP($B$27,Int_Rate_Param,2,0))),IF('EIOPA RFR Q1 2017'!J48*(0.01+VLOOKUP($B43,Int_Rate_Param,2,0))&lt;0.01+'EIOPA RFR Q1 2017'!J48,0.01+'EIOPA RFR Q1 2017'!J48,'EIOPA RFR Q1 2017'!J48*(0.01+VLOOKUP($B43,Int_Rate_Param,2,0))))</f>
        <v>0.0319</v>
      </c>
      <c r="K43" s="82" t="n">
        <f aca="false">IF($B43&gt;20,IF('EIOPA RFR Q1 2017'!K48*(0.01+VLOOKUP($B$27,Int_Rate_Param,2,0))&lt;0.01+'EIOPA RFR Q1 2017'!K48,0.01+'EIOPA RFR Q1 2017'!K48,'EIOPA RFR Q1 2017'!K48*(0.01+VLOOKUP($B$27,Int_Rate_Param,2,0))),IF('EIOPA RFR Q1 2017'!K48*(0.01+VLOOKUP($B43,Int_Rate_Param,2,0))&lt;0.01+'EIOPA RFR Q1 2017'!K48,0.01+'EIOPA RFR Q1 2017'!K48,'EIOPA RFR Q1 2017'!K48*(0.01+VLOOKUP($B43,Int_Rate_Param,2,0))))</f>
        <v>0.03197</v>
      </c>
      <c r="L43" s="82" t="n">
        <f aca="false">IF($B43&gt;20,IF('EIOPA RFR Q1 2017'!L48*(0.01+VLOOKUP($B$27,Int_Rate_Param,2,0))&lt;0.01+'EIOPA RFR Q1 2017'!L48,0.01+'EIOPA RFR Q1 2017'!L48,'EIOPA RFR Q1 2017'!L48*(0.01+VLOOKUP($B$27,Int_Rate_Param,2,0))),IF('EIOPA RFR Q1 2017'!L48*(0.01+VLOOKUP($B43,Int_Rate_Param,2,0))&lt;0.01+'EIOPA RFR Q1 2017'!L48,0.01+'EIOPA RFR Q1 2017'!L48,'EIOPA RFR Q1 2017'!L48*(0.01+VLOOKUP($B43,Int_Rate_Param,2,0))))</f>
        <v>0.03197</v>
      </c>
      <c r="M43" s="82" t="n">
        <f aca="false">IF($B43&gt;20,IF('EIOPA RFR Q1 2017'!M48*(0.01+VLOOKUP($B$27,Int_Rate_Param,2,0))&lt;0.01+'EIOPA RFR Q1 2017'!M48,0.01+'EIOPA RFR Q1 2017'!M48,'EIOPA RFR Q1 2017'!M48*(0.01+VLOOKUP($B$27,Int_Rate_Param,2,0))),IF('EIOPA RFR Q1 2017'!M48*(0.01+VLOOKUP($B43,Int_Rate_Param,2,0))&lt;0.01+'EIOPA RFR Q1 2017'!M48,0.01+'EIOPA RFR Q1 2017'!M48,'EIOPA RFR Q1 2017'!M48*(0.01+VLOOKUP($B43,Int_Rate_Param,2,0))))</f>
        <v>0.03197</v>
      </c>
      <c r="N43" s="82" t="n">
        <f aca="false">IF($B43&gt;20,IF('EIOPA RFR Q1 2017'!N48*(0.01+VLOOKUP($B$27,Int_Rate_Param,2,0))&lt;0.01+'EIOPA RFR Q1 2017'!N48,0.01+'EIOPA RFR Q1 2017'!N48,'EIOPA RFR Q1 2017'!N48*(0.01+VLOOKUP($B$27,Int_Rate_Param,2,0))),IF('EIOPA RFR Q1 2017'!N48*(0.01+VLOOKUP($B43,Int_Rate_Param,2,0))&lt;0.01+'EIOPA RFR Q1 2017'!N48,0.01+'EIOPA RFR Q1 2017'!N48,'EIOPA RFR Q1 2017'!N48*(0.01+VLOOKUP($B43,Int_Rate_Param,2,0))))</f>
        <v>0.03197</v>
      </c>
      <c r="O43" s="82" t="n">
        <f aca="false">IF($B43&gt;20,IF('EIOPA RFR Q1 2017'!O48*(0.01+VLOOKUP($B$27,Int_Rate_Param,2,0))&lt;0.01+'EIOPA RFR Q1 2017'!O48,0.01+'EIOPA RFR Q1 2017'!O48,'EIOPA RFR Q1 2017'!O48*(0.01+VLOOKUP($B$27,Int_Rate_Param,2,0))),IF('EIOPA RFR Q1 2017'!O48*(0.01+VLOOKUP($B43,Int_Rate_Param,2,0))&lt;0.01+'EIOPA RFR Q1 2017'!O48,0.01+'EIOPA RFR Q1 2017'!O48,'EIOPA RFR Q1 2017'!O48*(0.01+VLOOKUP($B43,Int_Rate_Param,2,0))))</f>
        <v>0.03197</v>
      </c>
      <c r="P43" s="82" t="n">
        <f aca="false">IF($B43&gt;20,IF('EIOPA RFR Q1 2017'!P48*(0.01+VLOOKUP($B$27,Int_Rate_Param,2,0))&lt;0.01+'EIOPA RFR Q1 2017'!P48,0.01+'EIOPA RFR Q1 2017'!P48,'EIOPA RFR Q1 2017'!P48*(0.01+VLOOKUP($B$27,Int_Rate_Param,2,0))),IF('EIOPA RFR Q1 2017'!P48*(0.01+VLOOKUP($B43,Int_Rate_Param,2,0))&lt;0.01+'EIOPA RFR Q1 2017'!P48,0.01+'EIOPA RFR Q1 2017'!P48,'EIOPA RFR Q1 2017'!P48*(0.01+VLOOKUP($B43,Int_Rate_Param,2,0))))</f>
        <v>0.05346</v>
      </c>
      <c r="Q43" s="82" t="n">
        <f aca="false">IF($B43&gt;20,IF('EIOPA RFR Q1 2017'!Q48*(0.01+VLOOKUP($B$27,Int_Rate_Param,2,0))&lt;0.01+'EIOPA RFR Q1 2017'!Q48,0.01+'EIOPA RFR Q1 2017'!Q48,'EIOPA RFR Q1 2017'!Q48*(0.01+VLOOKUP($B$27,Int_Rate_Param,2,0))),IF('EIOPA RFR Q1 2017'!Q48*(0.01+VLOOKUP($B43,Int_Rate_Param,2,0))&lt;0.01+'EIOPA RFR Q1 2017'!Q48,0.01+'EIOPA RFR Q1 2017'!Q48,'EIOPA RFR Q1 2017'!Q48*(0.01+VLOOKUP($B43,Int_Rate_Param,2,0))))</f>
        <v>0.05502</v>
      </c>
      <c r="R43" s="82" t="n">
        <f aca="false">IF($B43&gt;20,IF('EIOPA RFR Q1 2017'!R48*(0.01+VLOOKUP($B$27,Int_Rate_Param,2,0))&lt;0.01+'EIOPA RFR Q1 2017'!R48,0.01+'EIOPA RFR Q1 2017'!R48,'EIOPA RFR Q1 2017'!R48*(0.01+VLOOKUP($B$27,Int_Rate_Param,2,0))),IF('EIOPA RFR Q1 2017'!R48*(0.01+VLOOKUP($B43,Int_Rate_Param,2,0))&lt;0.01+'EIOPA RFR Q1 2017'!R48,0.01+'EIOPA RFR Q1 2017'!R48,'EIOPA RFR Q1 2017'!R48*(0.01+VLOOKUP($B43,Int_Rate_Param,2,0))))</f>
        <v>0.03197</v>
      </c>
      <c r="S43" s="82" t="n">
        <f aca="false">IF($B43&gt;20,IF('EIOPA RFR Q1 2017'!S48*(0.01+VLOOKUP($B$27,Int_Rate_Param,2,0))&lt;0.01+'EIOPA RFR Q1 2017'!S48,0.01+'EIOPA RFR Q1 2017'!S48,'EIOPA RFR Q1 2017'!S48*(0.01+VLOOKUP($B$27,Int_Rate_Param,2,0))),IF('EIOPA RFR Q1 2017'!S48*(0.01+VLOOKUP($B43,Int_Rate_Param,2,0))&lt;0.01+'EIOPA RFR Q1 2017'!S48,0.01+'EIOPA RFR Q1 2017'!S48,'EIOPA RFR Q1 2017'!S48*(0.01+VLOOKUP($B43,Int_Rate_Param,2,0))))</f>
        <v>0.03197</v>
      </c>
      <c r="T43" s="82" t="n">
        <f aca="false">IF($B43&gt;20,IF('EIOPA RFR Q1 2017'!T48*(0.01+VLOOKUP($B$27,Int_Rate_Param,2,0))&lt;0.01+'EIOPA RFR Q1 2017'!T48,0.01+'EIOPA RFR Q1 2017'!T48,'EIOPA RFR Q1 2017'!T48*(0.01+VLOOKUP($B$27,Int_Rate_Param,2,0))),IF('EIOPA RFR Q1 2017'!T48*(0.01+VLOOKUP($B43,Int_Rate_Param,2,0))&lt;0.01+'EIOPA RFR Q1 2017'!T48,0.01+'EIOPA RFR Q1 2017'!T48,'EIOPA RFR Q1 2017'!T48*(0.01+VLOOKUP($B43,Int_Rate_Param,2,0))))</f>
        <v>0.03197</v>
      </c>
      <c r="U43" s="82" t="n">
        <f aca="false">IF($B43&gt;20,IF('EIOPA RFR Q1 2017'!U48*(0.01+VLOOKUP($B$27,Int_Rate_Param,2,0))&lt;0.01+'EIOPA RFR Q1 2017'!U48,0.01+'EIOPA RFR Q1 2017'!U48,'EIOPA RFR Q1 2017'!U48*(0.01+VLOOKUP($B$27,Int_Rate_Param,2,0))),IF('EIOPA RFR Q1 2017'!U48*(0.01+VLOOKUP($B43,Int_Rate_Param,2,0))&lt;0.01+'EIOPA RFR Q1 2017'!U48,0.01+'EIOPA RFR Q1 2017'!U48,'EIOPA RFR Q1 2017'!U48*(0.01+VLOOKUP($B43,Int_Rate_Param,2,0))))</f>
        <v>0.02002</v>
      </c>
      <c r="V43" s="82" t="n">
        <f aca="false">IF($B43&gt;20,IF('EIOPA RFR Q1 2017'!V48*(0.01+VLOOKUP($B$27,Int_Rate_Param,2,0))&lt;0.01+'EIOPA RFR Q1 2017'!V48,0.01+'EIOPA RFR Q1 2017'!V48,'EIOPA RFR Q1 2017'!V48*(0.01+VLOOKUP($B$27,Int_Rate_Param,2,0))),IF('EIOPA RFR Q1 2017'!V48*(0.01+VLOOKUP($B43,Int_Rate_Param,2,0))&lt;0.01+'EIOPA RFR Q1 2017'!V48,0.01+'EIOPA RFR Q1 2017'!V48,'EIOPA RFR Q1 2017'!V48*(0.01+VLOOKUP($B43,Int_Rate_Param,2,0))))</f>
        <v>0.03197</v>
      </c>
      <c r="W43" s="82" t="n">
        <f aca="false">IF($B43&gt;20,IF('EIOPA RFR Q1 2017'!W48*(0.01+VLOOKUP($B$27,Int_Rate_Param,2,0))&lt;0.01+'EIOPA RFR Q1 2017'!W48,0.01+'EIOPA RFR Q1 2017'!W48,'EIOPA RFR Q1 2017'!W48*(0.01+VLOOKUP($B$27,Int_Rate_Param,2,0))),IF('EIOPA RFR Q1 2017'!W48*(0.01+VLOOKUP($B43,Int_Rate_Param,2,0))&lt;0.01+'EIOPA RFR Q1 2017'!W48,0.01+'EIOPA RFR Q1 2017'!W48,'EIOPA RFR Q1 2017'!W48*(0.01+VLOOKUP($B43,Int_Rate_Param,2,0))))</f>
        <v>0.03197</v>
      </c>
      <c r="X43" s="82" t="n">
        <f aca="false">IF($B43&gt;20,IF('EIOPA RFR Q1 2017'!X48*(0.01+VLOOKUP($B$27,Int_Rate_Param,2,0))&lt;0.01+'EIOPA RFR Q1 2017'!X48,0.01+'EIOPA RFR Q1 2017'!X48,'EIOPA RFR Q1 2017'!X48*(0.01+VLOOKUP($B$27,Int_Rate_Param,2,0))),IF('EIOPA RFR Q1 2017'!X48*(0.01+VLOOKUP($B43,Int_Rate_Param,2,0))&lt;0.01+'EIOPA RFR Q1 2017'!X48,0.01+'EIOPA RFR Q1 2017'!X48,'EIOPA RFR Q1 2017'!X48*(0.01+VLOOKUP($B43,Int_Rate_Param,2,0))))</f>
        <v>0.03197</v>
      </c>
      <c r="Y43" s="82" t="n">
        <f aca="false">IF($B43&gt;20,IF('EIOPA RFR Q1 2017'!Y48*(0.01+VLOOKUP($B$27,Int_Rate_Param,2,0))&lt;0.01+'EIOPA RFR Q1 2017'!Y48,0.01+'EIOPA RFR Q1 2017'!Y48,'EIOPA RFR Q1 2017'!Y48*(0.01+VLOOKUP($B$27,Int_Rate_Param,2,0))),IF('EIOPA RFR Q1 2017'!Y48*(0.01+VLOOKUP($B43,Int_Rate_Param,2,0))&lt;0.01+'EIOPA RFR Q1 2017'!Y48,0.01+'EIOPA RFR Q1 2017'!Y48,'EIOPA RFR Q1 2017'!Y48*(0.01+VLOOKUP($B43,Int_Rate_Param,2,0))))</f>
        <v>0.03197</v>
      </c>
      <c r="Z43" s="82" t="n">
        <f aca="false">IF($B43&gt;20,IF('EIOPA RFR Q1 2017'!Z48*(0.01+VLOOKUP($B$27,Int_Rate_Param,2,0))&lt;0.01+'EIOPA RFR Q1 2017'!Z48,0.01+'EIOPA RFR Q1 2017'!Z48,'EIOPA RFR Q1 2017'!Z48*(0.01+VLOOKUP($B$27,Int_Rate_Param,2,0))),IF('EIOPA RFR Q1 2017'!Z48*(0.01+VLOOKUP($B43,Int_Rate_Param,2,0))&lt;0.01+'EIOPA RFR Q1 2017'!Z48,0.01+'EIOPA RFR Q1 2017'!Z48,'EIOPA RFR Q1 2017'!Z48*(0.01+VLOOKUP($B43,Int_Rate_Param,2,0))))</f>
        <v>0.04129</v>
      </c>
      <c r="AA43" s="82" t="n">
        <f aca="false">IF($B43&gt;20,IF('EIOPA RFR Q1 2017'!AA48*(0.01+VLOOKUP($B$27,Int_Rate_Param,2,0))&lt;0.01+'EIOPA RFR Q1 2017'!AA48,0.01+'EIOPA RFR Q1 2017'!AA48,'EIOPA RFR Q1 2017'!AA48*(0.01+VLOOKUP($B$27,Int_Rate_Param,2,0))),IF('EIOPA RFR Q1 2017'!AA48*(0.01+VLOOKUP($B43,Int_Rate_Param,2,0))&lt;0.01+'EIOPA RFR Q1 2017'!AA48,0.01+'EIOPA RFR Q1 2017'!AA48,'EIOPA RFR Q1 2017'!AA48*(0.01+VLOOKUP($B43,Int_Rate_Param,2,0))))</f>
        <v>0.0506</v>
      </c>
      <c r="AB43" s="82" t="n">
        <f aca="false">IF($B43&gt;20,IF('EIOPA RFR Q1 2017'!AB48*(0.01+VLOOKUP($B$27,Int_Rate_Param,2,0))&lt;0.01+'EIOPA RFR Q1 2017'!AB48,0.01+'EIOPA RFR Q1 2017'!AB48,'EIOPA RFR Q1 2017'!AB48*(0.01+VLOOKUP($B$27,Int_Rate_Param,2,0))),IF('EIOPA RFR Q1 2017'!AB48*(0.01+VLOOKUP($B43,Int_Rate_Param,2,0))&lt;0.01+'EIOPA RFR Q1 2017'!AB48,0.01+'EIOPA RFR Q1 2017'!AB48,'EIOPA RFR Q1 2017'!AB48*(0.01+VLOOKUP($B43,Int_Rate_Param,2,0))))</f>
        <v>0.03197</v>
      </c>
      <c r="AC43" s="82" t="n">
        <f aca="false">IF($B43&gt;20,IF('EIOPA RFR Q1 2017'!AC48*(0.01+VLOOKUP($B$27,Int_Rate_Param,2,0))&lt;0.01+'EIOPA RFR Q1 2017'!AC48,0.01+'EIOPA RFR Q1 2017'!AC48,'EIOPA RFR Q1 2017'!AC48*(0.01+VLOOKUP($B$27,Int_Rate_Param,2,0))),IF('EIOPA RFR Q1 2017'!AC48*(0.01+VLOOKUP($B43,Int_Rate_Param,2,0))&lt;0.01+'EIOPA RFR Q1 2017'!AC48,0.01+'EIOPA RFR Q1 2017'!AC48,'EIOPA RFR Q1 2017'!AC48*(0.01+VLOOKUP($B43,Int_Rate_Param,2,0))))</f>
        <v>0.05383</v>
      </c>
      <c r="AD43" s="82" t="n">
        <f aca="false">IF($B43&gt;20,IF('EIOPA RFR Q1 2017'!AD48*(0.01+VLOOKUP($B$27,Int_Rate_Param,2,0))&lt;0.01+'EIOPA RFR Q1 2017'!AD48,0.01+'EIOPA RFR Q1 2017'!AD48,'EIOPA RFR Q1 2017'!AD48*(0.01+VLOOKUP($B$27,Int_Rate_Param,2,0))),IF('EIOPA RFR Q1 2017'!AD48*(0.01+VLOOKUP($B43,Int_Rate_Param,2,0))&lt;0.01+'EIOPA RFR Q1 2017'!AD48,0.01+'EIOPA RFR Q1 2017'!AD48,'EIOPA RFR Q1 2017'!AD48*(0.01+VLOOKUP($B43,Int_Rate_Param,2,0))))</f>
        <v>0.06813</v>
      </c>
      <c r="AE43" s="82" t="n">
        <f aca="false">IF($B43&gt;20,IF('EIOPA RFR Q1 2017'!AE48*(0.01+VLOOKUP($B$27,Int_Rate_Param,2,0))&lt;0.01+'EIOPA RFR Q1 2017'!AE48,0.01+'EIOPA RFR Q1 2017'!AE48,'EIOPA RFR Q1 2017'!AE48*(0.01+VLOOKUP($B$27,Int_Rate_Param,2,0))),IF('EIOPA RFR Q1 2017'!AE48*(0.01+VLOOKUP($B43,Int_Rate_Param,2,0))&lt;0.01+'EIOPA RFR Q1 2017'!AE48,0.01+'EIOPA RFR Q1 2017'!AE48,'EIOPA RFR Q1 2017'!AE48*(0.01+VLOOKUP($B43,Int_Rate_Param,2,0))))</f>
        <v>0.03197</v>
      </c>
      <c r="AF43" s="82" t="n">
        <f aca="false">IF($B43&gt;20,IF('EIOPA RFR Q1 2017'!AF48*(0.01+VLOOKUP($B$27,Int_Rate_Param,2,0))&lt;0.01+'EIOPA RFR Q1 2017'!AF48,0.01+'EIOPA RFR Q1 2017'!AF48,'EIOPA RFR Q1 2017'!AF48*(0.01+VLOOKUP($B$27,Int_Rate_Param,2,0))),IF('EIOPA RFR Q1 2017'!AF48*(0.01+VLOOKUP($B43,Int_Rate_Param,2,0))&lt;0.01+'EIOPA RFR Q1 2017'!AF48,0.01+'EIOPA RFR Q1 2017'!AF48,'EIOPA RFR Q1 2017'!AF48*(0.01+VLOOKUP($B43,Int_Rate_Param,2,0))))</f>
        <v>0.03197</v>
      </c>
      <c r="AG43" s="82" t="n">
        <f aca="false">IF($B43&gt;20,IF('EIOPA RFR Q1 2017'!AG48*(0.01+VLOOKUP($B$27,Int_Rate_Param,2,0))&lt;0.01+'EIOPA RFR Q1 2017'!AG48,0.01+'EIOPA RFR Q1 2017'!AG48,'EIOPA RFR Q1 2017'!AG48*(0.01+VLOOKUP($B$27,Int_Rate_Param,2,0))),IF('EIOPA RFR Q1 2017'!AG48*(0.01+VLOOKUP($B43,Int_Rate_Param,2,0))&lt;0.01+'EIOPA RFR Q1 2017'!AG48,0.01+'EIOPA RFR Q1 2017'!AG48,'EIOPA RFR Q1 2017'!AG48*(0.01+VLOOKUP($B43,Int_Rate_Param,2,0))))</f>
        <v>0.03197</v>
      </c>
      <c r="AH43" s="82" t="n">
        <f aca="false">IF($B43&gt;20,IF('EIOPA RFR Q1 2017'!AH48*(0.01+VLOOKUP($B$27,Int_Rate_Param,2,0))&lt;0.01+'EIOPA RFR Q1 2017'!AH48,0.01+'EIOPA RFR Q1 2017'!AH48,'EIOPA RFR Q1 2017'!AH48*(0.01+VLOOKUP($B$27,Int_Rate_Param,2,0))),IF('EIOPA RFR Q1 2017'!AH48*(0.01+VLOOKUP($B43,Int_Rate_Param,2,0))&lt;0.01+'EIOPA RFR Q1 2017'!AH48,0.01+'EIOPA RFR Q1 2017'!AH48,'EIOPA RFR Q1 2017'!AH48*(0.01+VLOOKUP($B43,Int_Rate_Param,2,0))))</f>
        <v>0.04214</v>
      </c>
      <c r="AI43" s="82" t="n">
        <f aca="false">IF($B43&gt;20,IF('EIOPA RFR Q1 2017'!AI48*(0.01+VLOOKUP($B$27,Int_Rate_Param,2,0))&lt;0.01+'EIOPA RFR Q1 2017'!AI48,0.01+'EIOPA RFR Q1 2017'!AI48,'EIOPA RFR Q1 2017'!AI48*(0.01+VLOOKUP($B$27,Int_Rate_Param,2,0))),IF('EIOPA RFR Q1 2017'!AI48*(0.01+VLOOKUP($B43,Int_Rate_Param,2,0))&lt;0.01+'EIOPA RFR Q1 2017'!AI48,0.01+'EIOPA RFR Q1 2017'!AI48,'EIOPA RFR Q1 2017'!AI48*(0.01+VLOOKUP($B43,Int_Rate_Param,2,0))))</f>
        <v>0.02002</v>
      </c>
      <c r="AJ43" s="82" t="n">
        <f aca="false">IF($B43&gt;20,IF('EIOPA RFR Q1 2017'!AJ48*(0.01+VLOOKUP($B$27,Int_Rate_Param,2,0))&lt;0.01+'EIOPA RFR Q1 2017'!AJ48,0.01+'EIOPA RFR Q1 2017'!AJ48,'EIOPA RFR Q1 2017'!AJ48*(0.01+VLOOKUP($B$27,Int_Rate_Param,2,0))),IF('EIOPA RFR Q1 2017'!AJ48*(0.01+VLOOKUP($B43,Int_Rate_Param,2,0))&lt;0.01+'EIOPA RFR Q1 2017'!AJ48,0.01+'EIOPA RFR Q1 2017'!AJ48,'EIOPA RFR Q1 2017'!AJ48*(0.01+VLOOKUP($B43,Int_Rate_Param,2,0))))</f>
        <v>0.02206</v>
      </c>
      <c r="AK43" s="82" t="n">
        <f aca="false">IF($B43&gt;20,IF('EIOPA RFR Q1 2017'!AK48*(0.01+VLOOKUP($B$27,Int_Rate_Param,2,0))&lt;0.01+'EIOPA RFR Q1 2017'!AK48,0.01+'EIOPA RFR Q1 2017'!AK48,'EIOPA RFR Q1 2017'!AK48*(0.01+VLOOKUP($B$27,Int_Rate_Param,2,0))),IF('EIOPA RFR Q1 2017'!AK48*(0.01+VLOOKUP($B43,Int_Rate_Param,2,0))&lt;0.01+'EIOPA RFR Q1 2017'!AK48,0.01+'EIOPA RFR Q1 2017'!AK48,'EIOPA RFR Q1 2017'!AK48*(0.01+VLOOKUP($B43,Int_Rate_Param,2,0))))</f>
        <v>0.04365</v>
      </c>
      <c r="AL43" s="82" t="n">
        <f aca="false">IF($B43&gt;20,IF('EIOPA RFR Q1 2017'!AL48*(0.01+VLOOKUP($B$27,Int_Rate_Param,2,0))&lt;0.01+'EIOPA RFR Q1 2017'!AL48,0.01+'EIOPA RFR Q1 2017'!AL48,'EIOPA RFR Q1 2017'!AL48*(0.01+VLOOKUP($B$27,Int_Rate_Param,2,0))),IF('EIOPA RFR Q1 2017'!AL48*(0.01+VLOOKUP($B43,Int_Rate_Param,2,0))&lt;0.01+'EIOPA RFR Q1 2017'!AL48,0.01+'EIOPA RFR Q1 2017'!AL48,'EIOPA RFR Q1 2017'!AL48*(0.01+VLOOKUP($B43,Int_Rate_Param,2,0))))</f>
        <v>0.08377</v>
      </c>
      <c r="AM43" s="82" t="n">
        <f aca="false">IF($B43&gt;20,IF('EIOPA RFR Q1 2017'!AM48*(0.01+VLOOKUP($B$27,Int_Rate_Param,2,0))&lt;0.01+'EIOPA RFR Q1 2017'!AM48,0.01+'EIOPA RFR Q1 2017'!AM48,'EIOPA RFR Q1 2017'!AM48*(0.01+VLOOKUP($B$27,Int_Rate_Param,2,0))),IF('EIOPA RFR Q1 2017'!AM48*(0.01+VLOOKUP($B43,Int_Rate_Param,2,0))&lt;0.01+'EIOPA RFR Q1 2017'!AM48,0.01+'EIOPA RFR Q1 2017'!AM48,'EIOPA RFR Q1 2017'!AM48*(0.01+VLOOKUP($B43,Int_Rate_Param,2,0))))</f>
        <v>0.0338</v>
      </c>
      <c r="AN43" s="82" t="n">
        <f aca="false">IF($B43&gt;20,IF('EIOPA RFR Q1 2017'!AN48*(0.01+VLOOKUP($B$27,Int_Rate_Param,2,0))&lt;0.01+'EIOPA RFR Q1 2017'!AN48,0.01+'EIOPA RFR Q1 2017'!AN48,'EIOPA RFR Q1 2017'!AN48*(0.01+VLOOKUP($B$27,Int_Rate_Param,2,0))),IF('EIOPA RFR Q1 2017'!AN48*(0.01+VLOOKUP($B43,Int_Rate_Param,2,0))&lt;0.01+'EIOPA RFR Q1 2017'!AN48,0.01+'EIOPA RFR Q1 2017'!AN48,'EIOPA RFR Q1 2017'!AN48*(0.01+VLOOKUP($B43,Int_Rate_Param,2,0))))</f>
        <v>0.05257</v>
      </c>
      <c r="AO43" s="82" t="n">
        <f aca="false">IF($B43&gt;20,IF('EIOPA RFR Q1 2017'!AO48*(0.01+VLOOKUP($B$27,Int_Rate_Param,2,0))&lt;0.01+'EIOPA RFR Q1 2017'!AO48,0.01+'EIOPA RFR Q1 2017'!AO48,'EIOPA RFR Q1 2017'!AO48*(0.01+VLOOKUP($B$27,Int_Rate_Param,2,0))),IF('EIOPA RFR Q1 2017'!AO48*(0.01+VLOOKUP($B43,Int_Rate_Param,2,0))&lt;0.01+'EIOPA RFR Q1 2017'!AO48,0.01+'EIOPA RFR Q1 2017'!AO48,'EIOPA RFR Q1 2017'!AO48*(0.01+VLOOKUP($B43,Int_Rate_Param,2,0))))</f>
        <v>0.05396</v>
      </c>
      <c r="AP43" s="82" t="n">
        <f aca="false">IF($B43&gt;20,IF('EIOPA RFR Q1 2017'!AP48*(0.01+VLOOKUP($B$27,Int_Rate_Param,2,0))&lt;0.01+'EIOPA RFR Q1 2017'!AP48,0.01+'EIOPA RFR Q1 2017'!AP48,'EIOPA RFR Q1 2017'!AP48*(0.01+VLOOKUP($B$27,Int_Rate_Param,2,0))),IF('EIOPA RFR Q1 2017'!AP48*(0.01+VLOOKUP($B43,Int_Rate_Param,2,0))&lt;0.01+'EIOPA RFR Q1 2017'!AP48,0.01+'EIOPA RFR Q1 2017'!AP48,'EIOPA RFR Q1 2017'!AP48*(0.01+VLOOKUP($B43,Int_Rate_Param,2,0))))</f>
        <v>0.06436</v>
      </c>
      <c r="AQ43" s="82" t="n">
        <f aca="false">IF($B43&gt;20,IF('EIOPA RFR Q1 2017'!AQ48*(0.01+VLOOKUP($B$27,Int_Rate_Param,2,0))&lt;0.01+'EIOPA RFR Q1 2017'!AQ48,0.01+'EIOPA RFR Q1 2017'!AQ48,'EIOPA RFR Q1 2017'!AQ48*(0.01+VLOOKUP($B$27,Int_Rate_Param,2,0))),IF('EIOPA RFR Q1 2017'!AQ48*(0.01+VLOOKUP($B43,Int_Rate_Param,2,0))&lt;0.01+'EIOPA RFR Q1 2017'!AQ48,0.01+'EIOPA RFR Q1 2017'!AQ48,'EIOPA RFR Q1 2017'!AQ48*(0.01+VLOOKUP($B43,Int_Rate_Param,2,0))))</f>
        <v>0.04176</v>
      </c>
      <c r="AR43" s="82" t="n">
        <f aca="false">IF($B43&gt;20,IF('EIOPA RFR Q1 2017'!AR48*(0.01+VLOOKUP($B$27,Int_Rate_Param,2,0))&lt;0.01+'EIOPA RFR Q1 2017'!AR48,0.01+'EIOPA RFR Q1 2017'!AR48,'EIOPA RFR Q1 2017'!AR48*(0.01+VLOOKUP($B$27,Int_Rate_Param,2,0))),IF('EIOPA RFR Q1 2017'!AR48*(0.01+VLOOKUP($B43,Int_Rate_Param,2,0))&lt;0.01+'EIOPA RFR Q1 2017'!AR48,0.01+'EIOPA RFR Q1 2017'!AR48,'EIOPA RFR Q1 2017'!AR48*(0.01+VLOOKUP($B43,Int_Rate_Param,2,0))))</f>
        <v>0.07217</v>
      </c>
      <c r="AS43" s="82" t="n">
        <f aca="false">IF($B43&gt;20,IF('EIOPA RFR Q1 2017'!AS48*(0.01+VLOOKUP($B$27,Int_Rate_Param,2,0))&lt;0.01+'EIOPA RFR Q1 2017'!AS48,0.01+'EIOPA RFR Q1 2017'!AS48,'EIOPA RFR Q1 2017'!AS48*(0.01+VLOOKUP($B$27,Int_Rate_Param,2,0))),IF('EIOPA RFR Q1 2017'!AS48*(0.01+VLOOKUP($B43,Int_Rate_Param,2,0))&lt;0.01+'EIOPA RFR Q1 2017'!AS48,0.01+'EIOPA RFR Q1 2017'!AS48,'EIOPA RFR Q1 2017'!AS48*(0.01+VLOOKUP($B43,Int_Rate_Param,2,0))))</f>
        <v>0.01959</v>
      </c>
      <c r="AT43" s="82" t="n">
        <f aca="false">IF($B43&gt;20,IF('EIOPA RFR Q1 2017'!AT48*(0.01+VLOOKUP($B$27,Int_Rate_Param,2,0))&lt;0.01+'EIOPA RFR Q1 2017'!AT48,0.01+'EIOPA RFR Q1 2017'!AT48,'EIOPA RFR Q1 2017'!AT48*(0.01+VLOOKUP($B$27,Int_Rate_Param,2,0))),IF('EIOPA RFR Q1 2017'!AT48*(0.01+VLOOKUP($B43,Int_Rate_Param,2,0))&lt;0.01+'EIOPA RFR Q1 2017'!AT48,0.01+'EIOPA RFR Q1 2017'!AT48,'EIOPA RFR Q1 2017'!AT48*(0.01+VLOOKUP($B43,Int_Rate_Param,2,0))))</f>
        <v>0.05349</v>
      </c>
      <c r="AU43" s="82" t="n">
        <f aca="false">IF($B43&gt;20,IF('EIOPA RFR Q1 2017'!AU48*(0.01+VLOOKUP($B$27,Int_Rate_Param,2,0))&lt;0.01+'EIOPA RFR Q1 2017'!AU48,0.01+'EIOPA RFR Q1 2017'!AU48,'EIOPA RFR Q1 2017'!AU48*(0.01+VLOOKUP($B$27,Int_Rate_Param,2,0))),IF('EIOPA RFR Q1 2017'!AU48*(0.01+VLOOKUP($B43,Int_Rate_Param,2,0))&lt;0.01+'EIOPA RFR Q1 2017'!AU48,0.01+'EIOPA RFR Q1 2017'!AU48,'EIOPA RFR Q1 2017'!AU48*(0.01+VLOOKUP($B43,Int_Rate_Param,2,0))))</f>
        <v>0.08257</v>
      </c>
      <c r="AV43" s="82" t="n">
        <f aca="false">IF($B43&gt;20,IF('EIOPA RFR Q1 2017'!AV48*(0.01+VLOOKUP($B$27,Int_Rate_Param,2,0))&lt;0.01+'EIOPA RFR Q1 2017'!AV48,0.01+'EIOPA RFR Q1 2017'!AV48,'EIOPA RFR Q1 2017'!AV48*(0.01+VLOOKUP($B$27,Int_Rate_Param,2,0))),IF('EIOPA RFR Q1 2017'!AV48*(0.01+VLOOKUP($B43,Int_Rate_Param,2,0))&lt;0.01+'EIOPA RFR Q1 2017'!AV48,0.01+'EIOPA RFR Q1 2017'!AV48,'EIOPA RFR Q1 2017'!AV48*(0.01+VLOOKUP($B43,Int_Rate_Param,2,0))))</f>
        <v>0.05182</v>
      </c>
      <c r="AW43" s="82" t="n">
        <f aca="false">IF($B43&gt;20,IF('EIOPA RFR Q1 2017'!AW48*(0.01+VLOOKUP($B$27,Int_Rate_Param,2,0))&lt;0.01+'EIOPA RFR Q1 2017'!AW48,0.01+'EIOPA RFR Q1 2017'!AW48,'EIOPA RFR Q1 2017'!AW48*(0.01+VLOOKUP($B$27,Int_Rate_Param,2,0))),IF('EIOPA RFR Q1 2017'!AW48*(0.01+VLOOKUP($B43,Int_Rate_Param,2,0))&lt;0.01+'EIOPA RFR Q1 2017'!AW48,0.01+'EIOPA RFR Q1 2017'!AW48,'EIOPA RFR Q1 2017'!AW48*(0.01+VLOOKUP($B43,Int_Rate_Param,2,0))))</f>
        <v>0.0415</v>
      </c>
      <c r="AX43" s="82" t="n">
        <f aca="false">IF($B43&gt;20,IF('EIOPA RFR Q1 2017'!AX48*(0.01+VLOOKUP($B$27,Int_Rate_Param,2,0))&lt;0.01+'EIOPA RFR Q1 2017'!AX48,0.01+'EIOPA RFR Q1 2017'!AX48,'EIOPA RFR Q1 2017'!AX48*(0.01+VLOOKUP($B$27,Int_Rate_Param,2,0))),IF('EIOPA RFR Q1 2017'!AX48*(0.01+VLOOKUP($B43,Int_Rate_Param,2,0))&lt;0.01+'EIOPA RFR Q1 2017'!AX48,0.01+'EIOPA RFR Q1 2017'!AX48,'EIOPA RFR Q1 2017'!AX48*(0.01+VLOOKUP($B43,Int_Rate_Param,2,0))))</f>
        <v>0.08224</v>
      </c>
      <c r="AY43" s="82" t="n">
        <f aca="false">IF($B43&gt;20,IF('EIOPA RFR Q1 2017'!AY48*(0.01+VLOOKUP($B$27,Int_Rate_Param,2,0))&lt;0.01+'EIOPA RFR Q1 2017'!AY48,0.01+'EIOPA RFR Q1 2017'!AY48,'EIOPA RFR Q1 2017'!AY48*(0.01+VLOOKUP($B$27,Int_Rate_Param,2,0))),IF('EIOPA RFR Q1 2017'!AY48*(0.01+VLOOKUP($B43,Int_Rate_Param,2,0))&lt;0.01+'EIOPA RFR Q1 2017'!AY48,0.01+'EIOPA RFR Q1 2017'!AY48,'EIOPA RFR Q1 2017'!AY48*(0.01+VLOOKUP($B43,Int_Rate_Param,2,0))))</f>
        <v>0.0354</v>
      </c>
      <c r="AZ43" s="82" t="n">
        <f aca="false">IF($B43&gt;20,IF('EIOPA RFR Q1 2017'!AZ48*(0.01+VLOOKUP($B$27,Int_Rate_Param,2,0))&lt;0.01+'EIOPA RFR Q1 2017'!AZ48,0.01+'EIOPA RFR Q1 2017'!AZ48,'EIOPA RFR Q1 2017'!AZ48*(0.01+VLOOKUP($B$27,Int_Rate_Param,2,0))),IF('EIOPA RFR Q1 2017'!AZ48*(0.01+VLOOKUP($B43,Int_Rate_Param,2,0))&lt;0.01+'EIOPA RFR Q1 2017'!AZ48,0.01+'EIOPA RFR Q1 2017'!AZ48,'EIOPA RFR Q1 2017'!AZ48*(0.01+VLOOKUP($B43,Int_Rate_Param,2,0))))</f>
        <v>0.03779</v>
      </c>
      <c r="BA43" s="82" t="n">
        <f aca="false">IF($B43&gt;20,IF('EIOPA RFR Q1 2017'!BA48*(0.01+VLOOKUP($B$27,Int_Rate_Param,2,0))&lt;0.01+'EIOPA RFR Q1 2017'!BA48,0.01+'EIOPA RFR Q1 2017'!BA48,'EIOPA RFR Q1 2017'!BA48*(0.01+VLOOKUP($B$27,Int_Rate_Param,2,0))),IF('EIOPA RFR Q1 2017'!BA48*(0.01+VLOOKUP($B43,Int_Rate_Param,2,0))&lt;0.01+'EIOPA RFR Q1 2017'!BA48,0.01+'EIOPA RFR Q1 2017'!BA48,'EIOPA RFR Q1 2017'!BA48*(0.01+VLOOKUP($B43,Int_Rate_Param,2,0))))</f>
        <v>0.04429</v>
      </c>
      <c r="BB43" s="82" t="n">
        <f aca="false">IF($B43&gt;20,IF('EIOPA RFR Q1 2017'!BB48*(0.01+VLOOKUP($B$27,Int_Rate_Param,2,0))&lt;0.01+'EIOPA RFR Q1 2017'!BB48,0.01+'EIOPA RFR Q1 2017'!BB48,'EIOPA RFR Q1 2017'!BB48*(0.01+VLOOKUP($B$27,Int_Rate_Param,2,0))),IF('EIOPA RFR Q1 2017'!BB48*(0.01+VLOOKUP($B43,Int_Rate_Param,2,0))&lt;0.01+'EIOPA RFR Q1 2017'!BB48,0.01+'EIOPA RFR Q1 2017'!BB48,'EIOPA RFR Q1 2017'!BB48*(0.01+VLOOKUP($B43,Int_Rate_Param,2,0))))</f>
        <v>0.08616</v>
      </c>
      <c r="BC43" s="82" t="n">
        <f aca="false">IF($B43&gt;20,IF('EIOPA RFR Q1 2017'!BC48*(0.01+VLOOKUP($B$27,Int_Rate_Param,2,0))&lt;0.01+'EIOPA RFR Q1 2017'!BC48,0.01+'EIOPA RFR Q1 2017'!BC48,'EIOPA RFR Q1 2017'!BC48*(0.01+VLOOKUP($B$27,Int_Rate_Param,2,0))),IF('EIOPA RFR Q1 2017'!BC48*(0.01+VLOOKUP($B43,Int_Rate_Param,2,0))&lt;0.01+'EIOPA RFR Q1 2017'!BC48,0.01+'EIOPA RFR Q1 2017'!BC48,'EIOPA RFR Q1 2017'!BC48*(0.01+VLOOKUP($B43,Int_Rate_Param,2,0))))</f>
        <v>0.03534</v>
      </c>
    </row>
    <row r="44" customFormat="false" ht="15" hidden="false" customHeight="false" outlineLevel="0" collapsed="false">
      <c r="A44" s="0" t="n">
        <f aca="false">A43+1</f>
        <v>39</v>
      </c>
      <c r="B44" s="81" t="n">
        <v>37</v>
      </c>
      <c r="C44" s="82" t="n">
        <f aca="false">IF($B44&gt;20,IF('EIOPA RFR Q1 2017'!C49*(0.01+VLOOKUP($B$27,Int_Rate_Param,2,0))&lt;0.01+'EIOPA RFR Q1 2017'!C49,0.01+'EIOPA RFR Q1 2017'!C49,'EIOPA RFR Q1 2017'!C49*(0.01+VLOOKUP($B$27,Int_Rate_Param,2,0))),IF('EIOPA RFR Q1 2017'!C49*(0.01+VLOOKUP($B44,Int_Rate_Param,2,0))&lt;0.01+'EIOPA RFR Q1 2017'!C49,0.01+'EIOPA RFR Q1 2017'!C49,'EIOPA RFR Q1 2017'!C49*(0.01+VLOOKUP($B44,Int_Rate_Param,2,0))))</f>
        <v>0.03244</v>
      </c>
      <c r="D44" s="82" t="n">
        <f aca="false">IF($B44&gt;20,IF('EIOPA RFR Q1 2017'!D49*(0.01+VLOOKUP($B$27,Int_Rate_Param,2,0))&lt;0.01+'EIOPA RFR Q1 2017'!D49,0.01+'EIOPA RFR Q1 2017'!D49,'EIOPA RFR Q1 2017'!D49*(0.01+VLOOKUP($B$27,Int_Rate_Param,2,0))),IF('EIOPA RFR Q1 2017'!D49*(0.01+VLOOKUP($B44,Int_Rate_Param,2,0))&lt;0.01+'EIOPA RFR Q1 2017'!D49,0.01+'EIOPA RFR Q1 2017'!D49,'EIOPA RFR Q1 2017'!D49*(0.01+VLOOKUP($B44,Int_Rate_Param,2,0))))</f>
        <v>0.03244</v>
      </c>
      <c r="E44" s="82" t="n">
        <f aca="false">IF($B44&gt;20,IF('EIOPA RFR Q1 2017'!E49*(0.01+VLOOKUP($B$27,Int_Rate_Param,2,0))&lt;0.01+'EIOPA RFR Q1 2017'!E49,0.01+'EIOPA RFR Q1 2017'!E49,'EIOPA RFR Q1 2017'!E49*(0.01+VLOOKUP($B$27,Int_Rate_Param,2,0))),IF('EIOPA RFR Q1 2017'!E49*(0.01+VLOOKUP($B44,Int_Rate_Param,2,0))&lt;0.01+'EIOPA RFR Q1 2017'!E49,0.01+'EIOPA RFR Q1 2017'!E49,'EIOPA RFR Q1 2017'!E49*(0.01+VLOOKUP($B44,Int_Rate_Param,2,0))))</f>
        <v>0.03244</v>
      </c>
      <c r="F44" s="82" t="n">
        <f aca="false">IF($B44&gt;20,IF('EIOPA RFR Q1 2017'!F49*(0.01+VLOOKUP($B$27,Int_Rate_Param,2,0))&lt;0.01+'EIOPA RFR Q1 2017'!F49,0.01+'EIOPA RFR Q1 2017'!F49,'EIOPA RFR Q1 2017'!F49*(0.01+VLOOKUP($B$27,Int_Rate_Param,2,0))),IF('EIOPA RFR Q1 2017'!F49*(0.01+VLOOKUP($B44,Int_Rate_Param,2,0))&lt;0.01+'EIOPA RFR Q1 2017'!F49,0.01+'EIOPA RFR Q1 2017'!F49,'EIOPA RFR Q1 2017'!F49*(0.01+VLOOKUP($B44,Int_Rate_Param,2,0))))</f>
        <v>0.0321</v>
      </c>
      <c r="G44" s="82" t="n">
        <f aca="false">IF($B44&gt;20,IF('EIOPA RFR Q1 2017'!G49*(0.01+VLOOKUP($B$27,Int_Rate_Param,2,0))&lt;0.01+'EIOPA RFR Q1 2017'!G49,0.01+'EIOPA RFR Q1 2017'!G49,'EIOPA RFR Q1 2017'!G49*(0.01+VLOOKUP($B$27,Int_Rate_Param,2,0))),IF('EIOPA RFR Q1 2017'!G49*(0.01+VLOOKUP($B44,Int_Rate_Param,2,0))&lt;0.01+'EIOPA RFR Q1 2017'!G49,0.01+'EIOPA RFR Q1 2017'!G49,'EIOPA RFR Q1 2017'!G49*(0.01+VLOOKUP($B44,Int_Rate_Param,2,0))))</f>
        <v>0.04684</v>
      </c>
      <c r="H44" s="82" t="n">
        <f aca="false">IF($B44&gt;20,IF('EIOPA RFR Q1 2017'!H49*(0.01+VLOOKUP($B$27,Int_Rate_Param,2,0))&lt;0.01+'EIOPA RFR Q1 2017'!H49,0.01+'EIOPA RFR Q1 2017'!H49,'EIOPA RFR Q1 2017'!H49*(0.01+VLOOKUP($B$27,Int_Rate_Param,2,0))),IF('EIOPA RFR Q1 2017'!H49*(0.01+VLOOKUP($B44,Int_Rate_Param,2,0))&lt;0.01+'EIOPA RFR Q1 2017'!H49,0.01+'EIOPA RFR Q1 2017'!H49,'EIOPA RFR Q1 2017'!H49*(0.01+VLOOKUP($B44,Int_Rate_Param,2,0))))</f>
        <v>0.03244</v>
      </c>
      <c r="I44" s="82" t="n">
        <f aca="false">IF($B44&gt;20,IF('EIOPA RFR Q1 2017'!I49*(0.01+VLOOKUP($B$27,Int_Rate_Param,2,0))&lt;0.01+'EIOPA RFR Q1 2017'!I49,0.01+'EIOPA RFR Q1 2017'!I49,'EIOPA RFR Q1 2017'!I49*(0.01+VLOOKUP($B$27,Int_Rate_Param,2,0))),IF('EIOPA RFR Q1 2017'!I49*(0.01+VLOOKUP($B44,Int_Rate_Param,2,0))&lt;0.01+'EIOPA RFR Q1 2017'!I49,0.01+'EIOPA RFR Q1 2017'!I49,'EIOPA RFR Q1 2017'!I49*(0.01+VLOOKUP($B44,Int_Rate_Param,2,0))))</f>
        <v>0.03619</v>
      </c>
      <c r="J44" s="82" t="n">
        <f aca="false">IF($B44&gt;20,IF('EIOPA RFR Q1 2017'!J49*(0.01+VLOOKUP($B$27,Int_Rate_Param,2,0))&lt;0.01+'EIOPA RFR Q1 2017'!J49,0.01+'EIOPA RFR Q1 2017'!J49,'EIOPA RFR Q1 2017'!J49*(0.01+VLOOKUP($B$27,Int_Rate_Param,2,0))),IF('EIOPA RFR Q1 2017'!J49*(0.01+VLOOKUP($B44,Int_Rate_Param,2,0))&lt;0.01+'EIOPA RFR Q1 2017'!J49,0.01+'EIOPA RFR Q1 2017'!J49,'EIOPA RFR Q1 2017'!J49*(0.01+VLOOKUP($B44,Int_Rate_Param,2,0))))</f>
        <v>0.03238</v>
      </c>
      <c r="K44" s="82" t="n">
        <f aca="false">IF($B44&gt;20,IF('EIOPA RFR Q1 2017'!K49*(0.01+VLOOKUP($B$27,Int_Rate_Param,2,0))&lt;0.01+'EIOPA RFR Q1 2017'!K49,0.01+'EIOPA RFR Q1 2017'!K49,'EIOPA RFR Q1 2017'!K49*(0.01+VLOOKUP($B$27,Int_Rate_Param,2,0))),IF('EIOPA RFR Q1 2017'!K49*(0.01+VLOOKUP($B44,Int_Rate_Param,2,0))&lt;0.01+'EIOPA RFR Q1 2017'!K49,0.01+'EIOPA RFR Q1 2017'!K49,'EIOPA RFR Q1 2017'!K49*(0.01+VLOOKUP($B44,Int_Rate_Param,2,0))))</f>
        <v>0.03244</v>
      </c>
      <c r="L44" s="82" t="n">
        <f aca="false">IF($B44&gt;20,IF('EIOPA RFR Q1 2017'!L49*(0.01+VLOOKUP($B$27,Int_Rate_Param,2,0))&lt;0.01+'EIOPA RFR Q1 2017'!L49,0.01+'EIOPA RFR Q1 2017'!L49,'EIOPA RFR Q1 2017'!L49*(0.01+VLOOKUP($B$27,Int_Rate_Param,2,0))),IF('EIOPA RFR Q1 2017'!L49*(0.01+VLOOKUP($B44,Int_Rate_Param,2,0))&lt;0.01+'EIOPA RFR Q1 2017'!L49,0.01+'EIOPA RFR Q1 2017'!L49,'EIOPA RFR Q1 2017'!L49*(0.01+VLOOKUP($B44,Int_Rate_Param,2,0))))</f>
        <v>0.03244</v>
      </c>
      <c r="M44" s="82" t="n">
        <f aca="false">IF($B44&gt;20,IF('EIOPA RFR Q1 2017'!M49*(0.01+VLOOKUP($B$27,Int_Rate_Param,2,0))&lt;0.01+'EIOPA RFR Q1 2017'!M49,0.01+'EIOPA RFR Q1 2017'!M49,'EIOPA RFR Q1 2017'!M49*(0.01+VLOOKUP($B$27,Int_Rate_Param,2,0))),IF('EIOPA RFR Q1 2017'!M49*(0.01+VLOOKUP($B44,Int_Rate_Param,2,0))&lt;0.01+'EIOPA RFR Q1 2017'!M49,0.01+'EIOPA RFR Q1 2017'!M49,'EIOPA RFR Q1 2017'!M49*(0.01+VLOOKUP($B44,Int_Rate_Param,2,0))))</f>
        <v>0.03244</v>
      </c>
      <c r="N44" s="82" t="n">
        <f aca="false">IF($B44&gt;20,IF('EIOPA RFR Q1 2017'!N49*(0.01+VLOOKUP($B$27,Int_Rate_Param,2,0))&lt;0.01+'EIOPA RFR Q1 2017'!N49,0.01+'EIOPA RFR Q1 2017'!N49,'EIOPA RFR Q1 2017'!N49*(0.01+VLOOKUP($B$27,Int_Rate_Param,2,0))),IF('EIOPA RFR Q1 2017'!N49*(0.01+VLOOKUP($B44,Int_Rate_Param,2,0))&lt;0.01+'EIOPA RFR Q1 2017'!N49,0.01+'EIOPA RFR Q1 2017'!N49,'EIOPA RFR Q1 2017'!N49*(0.01+VLOOKUP($B44,Int_Rate_Param,2,0))))</f>
        <v>0.03244</v>
      </c>
      <c r="O44" s="82" t="n">
        <f aca="false">IF($B44&gt;20,IF('EIOPA RFR Q1 2017'!O49*(0.01+VLOOKUP($B$27,Int_Rate_Param,2,0))&lt;0.01+'EIOPA RFR Q1 2017'!O49,0.01+'EIOPA RFR Q1 2017'!O49,'EIOPA RFR Q1 2017'!O49*(0.01+VLOOKUP($B$27,Int_Rate_Param,2,0))),IF('EIOPA RFR Q1 2017'!O49*(0.01+VLOOKUP($B44,Int_Rate_Param,2,0))&lt;0.01+'EIOPA RFR Q1 2017'!O49,0.01+'EIOPA RFR Q1 2017'!O49,'EIOPA RFR Q1 2017'!O49*(0.01+VLOOKUP($B44,Int_Rate_Param,2,0))))</f>
        <v>0.03244</v>
      </c>
      <c r="P44" s="82" t="n">
        <f aca="false">IF($B44&gt;20,IF('EIOPA RFR Q1 2017'!P49*(0.01+VLOOKUP($B$27,Int_Rate_Param,2,0))&lt;0.01+'EIOPA RFR Q1 2017'!P49,0.01+'EIOPA RFR Q1 2017'!P49,'EIOPA RFR Q1 2017'!P49*(0.01+VLOOKUP($B$27,Int_Rate_Param,2,0))),IF('EIOPA RFR Q1 2017'!P49*(0.01+VLOOKUP($B44,Int_Rate_Param,2,0))&lt;0.01+'EIOPA RFR Q1 2017'!P49,0.01+'EIOPA RFR Q1 2017'!P49,'EIOPA RFR Q1 2017'!P49*(0.01+VLOOKUP($B44,Int_Rate_Param,2,0))))</f>
        <v>0.05346</v>
      </c>
      <c r="Q44" s="82" t="n">
        <f aca="false">IF($B44&gt;20,IF('EIOPA RFR Q1 2017'!Q49*(0.01+VLOOKUP($B$27,Int_Rate_Param,2,0))&lt;0.01+'EIOPA RFR Q1 2017'!Q49,0.01+'EIOPA RFR Q1 2017'!Q49,'EIOPA RFR Q1 2017'!Q49*(0.01+VLOOKUP($B$27,Int_Rate_Param,2,0))),IF('EIOPA RFR Q1 2017'!Q49*(0.01+VLOOKUP($B44,Int_Rate_Param,2,0))&lt;0.01+'EIOPA RFR Q1 2017'!Q49,0.01+'EIOPA RFR Q1 2017'!Q49,'EIOPA RFR Q1 2017'!Q49*(0.01+VLOOKUP($B44,Int_Rate_Param,2,0))))</f>
        <v>0.05495</v>
      </c>
      <c r="R44" s="82" t="n">
        <f aca="false">IF($B44&gt;20,IF('EIOPA RFR Q1 2017'!R49*(0.01+VLOOKUP($B$27,Int_Rate_Param,2,0))&lt;0.01+'EIOPA RFR Q1 2017'!R49,0.01+'EIOPA RFR Q1 2017'!R49,'EIOPA RFR Q1 2017'!R49*(0.01+VLOOKUP($B$27,Int_Rate_Param,2,0))),IF('EIOPA RFR Q1 2017'!R49*(0.01+VLOOKUP($B44,Int_Rate_Param,2,0))&lt;0.01+'EIOPA RFR Q1 2017'!R49,0.01+'EIOPA RFR Q1 2017'!R49,'EIOPA RFR Q1 2017'!R49*(0.01+VLOOKUP($B44,Int_Rate_Param,2,0))))</f>
        <v>0.03244</v>
      </c>
      <c r="S44" s="82" t="n">
        <f aca="false">IF($B44&gt;20,IF('EIOPA RFR Q1 2017'!S49*(0.01+VLOOKUP($B$27,Int_Rate_Param,2,0))&lt;0.01+'EIOPA RFR Q1 2017'!S49,0.01+'EIOPA RFR Q1 2017'!S49,'EIOPA RFR Q1 2017'!S49*(0.01+VLOOKUP($B$27,Int_Rate_Param,2,0))),IF('EIOPA RFR Q1 2017'!S49*(0.01+VLOOKUP($B44,Int_Rate_Param,2,0))&lt;0.01+'EIOPA RFR Q1 2017'!S49,0.01+'EIOPA RFR Q1 2017'!S49,'EIOPA RFR Q1 2017'!S49*(0.01+VLOOKUP($B44,Int_Rate_Param,2,0))))</f>
        <v>0.03244</v>
      </c>
      <c r="T44" s="82" t="n">
        <f aca="false">IF($B44&gt;20,IF('EIOPA RFR Q1 2017'!T49*(0.01+VLOOKUP($B$27,Int_Rate_Param,2,0))&lt;0.01+'EIOPA RFR Q1 2017'!T49,0.01+'EIOPA RFR Q1 2017'!T49,'EIOPA RFR Q1 2017'!T49*(0.01+VLOOKUP($B$27,Int_Rate_Param,2,0))),IF('EIOPA RFR Q1 2017'!T49*(0.01+VLOOKUP($B44,Int_Rate_Param,2,0))&lt;0.01+'EIOPA RFR Q1 2017'!T49,0.01+'EIOPA RFR Q1 2017'!T49,'EIOPA RFR Q1 2017'!T49*(0.01+VLOOKUP($B44,Int_Rate_Param,2,0))))</f>
        <v>0.03244</v>
      </c>
      <c r="U44" s="82" t="n">
        <f aca="false">IF($B44&gt;20,IF('EIOPA RFR Q1 2017'!U49*(0.01+VLOOKUP($B$27,Int_Rate_Param,2,0))&lt;0.01+'EIOPA RFR Q1 2017'!U49,0.01+'EIOPA RFR Q1 2017'!U49,'EIOPA RFR Q1 2017'!U49*(0.01+VLOOKUP($B$27,Int_Rate_Param,2,0))),IF('EIOPA RFR Q1 2017'!U49*(0.01+VLOOKUP($B44,Int_Rate_Param,2,0))&lt;0.01+'EIOPA RFR Q1 2017'!U49,0.01+'EIOPA RFR Q1 2017'!U49,'EIOPA RFR Q1 2017'!U49*(0.01+VLOOKUP($B44,Int_Rate_Param,2,0))))</f>
        <v>0.0205</v>
      </c>
      <c r="V44" s="82" t="n">
        <f aca="false">IF($B44&gt;20,IF('EIOPA RFR Q1 2017'!V49*(0.01+VLOOKUP($B$27,Int_Rate_Param,2,0))&lt;0.01+'EIOPA RFR Q1 2017'!V49,0.01+'EIOPA RFR Q1 2017'!V49,'EIOPA RFR Q1 2017'!V49*(0.01+VLOOKUP($B$27,Int_Rate_Param,2,0))),IF('EIOPA RFR Q1 2017'!V49*(0.01+VLOOKUP($B44,Int_Rate_Param,2,0))&lt;0.01+'EIOPA RFR Q1 2017'!V49,0.01+'EIOPA RFR Q1 2017'!V49,'EIOPA RFR Q1 2017'!V49*(0.01+VLOOKUP($B44,Int_Rate_Param,2,0))))</f>
        <v>0.03244</v>
      </c>
      <c r="W44" s="82" t="n">
        <f aca="false">IF($B44&gt;20,IF('EIOPA RFR Q1 2017'!W49*(0.01+VLOOKUP($B$27,Int_Rate_Param,2,0))&lt;0.01+'EIOPA RFR Q1 2017'!W49,0.01+'EIOPA RFR Q1 2017'!W49,'EIOPA RFR Q1 2017'!W49*(0.01+VLOOKUP($B$27,Int_Rate_Param,2,0))),IF('EIOPA RFR Q1 2017'!W49*(0.01+VLOOKUP($B44,Int_Rate_Param,2,0))&lt;0.01+'EIOPA RFR Q1 2017'!W49,0.01+'EIOPA RFR Q1 2017'!W49,'EIOPA RFR Q1 2017'!W49*(0.01+VLOOKUP($B44,Int_Rate_Param,2,0))))</f>
        <v>0.03244</v>
      </c>
      <c r="X44" s="82" t="n">
        <f aca="false">IF($B44&gt;20,IF('EIOPA RFR Q1 2017'!X49*(0.01+VLOOKUP($B$27,Int_Rate_Param,2,0))&lt;0.01+'EIOPA RFR Q1 2017'!X49,0.01+'EIOPA RFR Q1 2017'!X49,'EIOPA RFR Q1 2017'!X49*(0.01+VLOOKUP($B$27,Int_Rate_Param,2,0))),IF('EIOPA RFR Q1 2017'!X49*(0.01+VLOOKUP($B44,Int_Rate_Param,2,0))&lt;0.01+'EIOPA RFR Q1 2017'!X49,0.01+'EIOPA RFR Q1 2017'!X49,'EIOPA RFR Q1 2017'!X49*(0.01+VLOOKUP($B44,Int_Rate_Param,2,0))))</f>
        <v>0.03244</v>
      </c>
      <c r="Y44" s="82" t="n">
        <f aca="false">IF($B44&gt;20,IF('EIOPA RFR Q1 2017'!Y49*(0.01+VLOOKUP($B$27,Int_Rate_Param,2,0))&lt;0.01+'EIOPA RFR Q1 2017'!Y49,0.01+'EIOPA RFR Q1 2017'!Y49,'EIOPA RFR Q1 2017'!Y49*(0.01+VLOOKUP($B$27,Int_Rate_Param,2,0))),IF('EIOPA RFR Q1 2017'!Y49*(0.01+VLOOKUP($B44,Int_Rate_Param,2,0))&lt;0.01+'EIOPA RFR Q1 2017'!Y49,0.01+'EIOPA RFR Q1 2017'!Y49,'EIOPA RFR Q1 2017'!Y49*(0.01+VLOOKUP($B44,Int_Rate_Param,2,0))))</f>
        <v>0.03244</v>
      </c>
      <c r="Z44" s="82" t="n">
        <f aca="false">IF($B44&gt;20,IF('EIOPA RFR Q1 2017'!Z49*(0.01+VLOOKUP($B$27,Int_Rate_Param,2,0))&lt;0.01+'EIOPA RFR Q1 2017'!Z49,0.01+'EIOPA RFR Q1 2017'!Z49,'EIOPA RFR Q1 2017'!Z49*(0.01+VLOOKUP($B$27,Int_Rate_Param,2,0))),IF('EIOPA RFR Q1 2017'!Z49*(0.01+VLOOKUP($B44,Int_Rate_Param,2,0))&lt;0.01+'EIOPA RFR Q1 2017'!Z49,0.01+'EIOPA RFR Q1 2017'!Z49,'EIOPA RFR Q1 2017'!Z49*(0.01+VLOOKUP($B44,Int_Rate_Param,2,0))))</f>
        <v>0.04155</v>
      </c>
      <c r="AA44" s="82" t="n">
        <f aca="false">IF($B44&gt;20,IF('EIOPA RFR Q1 2017'!AA49*(0.01+VLOOKUP($B$27,Int_Rate_Param,2,0))&lt;0.01+'EIOPA RFR Q1 2017'!AA49,0.01+'EIOPA RFR Q1 2017'!AA49,'EIOPA RFR Q1 2017'!AA49*(0.01+VLOOKUP($B$27,Int_Rate_Param,2,0))),IF('EIOPA RFR Q1 2017'!AA49*(0.01+VLOOKUP($B44,Int_Rate_Param,2,0))&lt;0.01+'EIOPA RFR Q1 2017'!AA49,0.01+'EIOPA RFR Q1 2017'!AA49,'EIOPA RFR Q1 2017'!AA49*(0.01+VLOOKUP($B44,Int_Rate_Param,2,0))))</f>
        <v>0.05065</v>
      </c>
      <c r="AB44" s="82" t="n">
        <f aca="false">IF($B44&gt;20,IF('EIOPA RFR Q1 2017'!AB49*(0.01+VLOOKUP($B$27,Int_Rate_Param,2,0))&lt;0.01+'EIOPA RFR Q1 2017'!AB49,0.01+'EIOPA RFR Q1 2017'!AB49,'EIOPA RFR Q1 2017'!AB49*(0.01+VLOOKUP($B$27,Int_Rate_Param,2,0))),IF('EIOPA RFR Q1 2017'!AB49*(0.01+VLOOKUP($B44,Int_Rate_Param,2,0))&lt;0.01+'EIOPA RFR Q1 2017'!AB49,0.01+'EIOPA RFR Q1 2017'!AB49,'EIOPA RFR Q1 2017'!AB49*(0.01+VLOOKUP($B44,Int_Rate_Param,2,0))))</f>
        <v>0.03244</v>
      </c>
      <c r="AC44" s="82" t="n">
        <f aca="false">IF($B44&gt;20,IF('EIOPA RFR Q1 2017'!AC49*(0.01+VLOOKUP($B$27,Int_Rate_Param,2,0))&lt;0.01+'EIOPA RFR Q1 2017'!AC49,0.01+'EIOPA RFR Q1 2017'!AC49,'EIOPA RFR Q1 2017'!AC49*(0.01+VLOOKUP($B$27,Int_Rate_Param,2,0))),IF('EIOPA RFR Q1 2017'!AC49*(0.01+VLOOKUP($B44,Int_Rate_Param,2,0))&lt;0.01+'EIOPA RFR Q1 2017'!AC49,0.01+'EIOPA RFR Q1 2017'!AC49,'EIOPA RFR Q1 2017'!AC49*(0.01+VLOOKUP($B44,Int_Rate_Param,2,0))))</f>
        <v>0.0538</v>
      </c>
      <c r="AD44" s="82" t="n">
        <f aca="false">IF($B44&gt;20,IF('EIOPA RFR Q1 2017'!AD49*(0.01+VLOOKUP($B$27,Int_Rate_Param,2,0))&lt;0.01+'EIOPA RFR Q1 2017'!AD49,0.01+'EIOPA RFR Q1 2017'!AD49,'EIOPA RFR Q1 2017'!AD49*(0.01+VLOOKUP($B$27,Int_Rate_Param,2,0))),IF('EIOPA RFR Q1 2017'!AD49*(0.01+VLOOKUP($B44,Int_Rate_Param,2,0))&lt;0.01+'EIOPA RFR Q1 2017'!AD49,0.01+'EIOPA RFR Q1 2017'!AD49,'EIOPA RFR Q1 2017'!AD49*(0.01+VLOOKUP($B44,Int_Rate_Param,2,0))))</f>
        <v>0.06773</v>
      </c>
      <c r="AE44" s="82" t="n">
        <f aca="false">IF($B44&gt;20,IF('EIOPA RFR Q1 2017'!AE49*(0.01+VLOOKUP($B$27,Int_Rate_Param,2,0))&lt;0.01+'EIOPA RFR Q1 2017'!AE49,0.01+'EIOPA RFR Q1 2017'!AE49,'EIOPA RFR Q1 2017'!AE49*(0.01+VLOOKUP($B$27,Int_Rate_Param,2,0))),IF('EIOPA RFR Q1 2017'!AE49*(0.01+VLOOKUP($B44,Int_Rate_Param,2,0))&lt;0.01+'EIOPA RFR Q1 2017'!AE49,0.01+'EIOPA RFR Q1 2017'!AE49,'EIOPA RFR Q1 2017'!AE49*(0.01+VLOOKUP($B44,Int_Rate_Param,2,0))))</f>
        <v>0.03244</v>
      </c>
      <c r="AF44" s="82" t="n">
        <f aca="false">IF($B44&gt;20,IF('EIOPA RFR Q1 2017'!AF49*(0.01+VLOOKUP($B$27,Int_Rate_Param,2,0))&lt;0.01+'EIOPA RFR Q1 2017'!AF49,0.01+'EIOPA RFR Q1 2017'!AF49,'EIOPA RFR Q1 2017'!AF49*(0.01+VLOOKUP($B$27,Int_Rate_Param,2,0))),IF('EIOPA RFR Q1 2017'!AF49*(0.01+VLOOKUP($B44,Int_Rate_Param,2,0))&lt;0.01+'EIOPA RFR Q1 2017'!AF49,0.01+'EIOPA RFR Q1 2017'!AF49,'EIOPA RFR Q1 2017'!AF49*(0.01+VLOOKUP($B44,Int_Rate_Param,2,0))))</f>
        <v>0.03244</v>
      </c>
      <c r="AG44" s="82" t="n">
        <f aca="false">IF($B44&gt;20,IF('EIOPA RFR Q1 2017'!AG49*(0.01+VLOOKUP($B$27,Int_Rate_Param,2,0))&lt;0.01+'EIOPA RFR Q1 2017'!AG49,0.01+'EIOPA RFR Q1 2017'!AG49,'EIOPA RFR Q1 2017'!AG49*(0.01+VLOOKUP($B$27,Int_Rate_Param,2,0))),IF('EIOPA RFR Q1 2017'!AG49*(0.01+VLOOKUP($B44,Int_Rate_Param,2,0))&lt;0.01+'EIOPA RFR Q1 2017'!AG49,0.01+'EIOPA RFR Q1 2017'!AG49,'EIOPA RFR Q1 2017'!AG49*(0.01+VLOOKUP($B44,Int_Rate_Param,2,0))))</f>
        <v>0.03244</v>
      </c>
      <c r="AH44" s="82" t="n">
        <f aca="false">IF($B44&gt;20,IF('EIOPA RFR Q1 2017'!AH49*(0.01+VLOOKUP($B$27,Int_Rate_Param,2,0))&lt;0.01+'EIOPA RFR Q1 2017'!AH49,0.01+'EIOPA RFR Q1 2017'!AH49,'EIOPA RFR Q1 2017'!AH49*(0.01+VLOOKUP($B$27,Int_Rate_Param,2,0))),IF('EIOPA RFR Q1 2017'!AH49*(0.01+VLOOKUP($B44,Int_Rate_Param,2,0))&lt;0.01+'EIOPA RFR Q1 2017'!AH49,0.01+'EIOPA RFR Q1 2017'!AH49,'EIOPA RFR Q1 2017'!AH49*(0.01+VLOOKUP($B44,Int_Rate_Param,2,0))))</f>
        <v>0.0424</v>
      </c>
      <c r="AI44" s="82" t="n">
        <f aca="false">IF($B44&gt;20,IF('EIOPA RFR Q1 2017'!AI49*(0.01+VLOOKUP($B$27,Int_Rate_Param,2,0))&lt;0.01+'EIOPA RFR Q1 2017'!AI49,0.01+'EIOPA RFR Q1 2017'!AI49,'EIOPA RFR Q1 2017'!AI49*(0.01+VLOOKUP($B$27,Int_Rate_Param,2,0))),IF('EIOPA RFR Q1 2017'!AI49*(0.01+VLOOKUP($B44,Int_Rate_Param,2,0))&lt;0.01+'EIOPA RFR Q1 2017'!AI49,0.01+'EIOPA RFR Q1 2017'!AI49,'EIOPA RFR Q1 2017'!AI49*(0.01+VLOOKUP($B44,Int_Rate_Param,2,0))))</f>
        <v>0.0205</v>
      </c>
      <c r="AJ44" s="82" t="n">
        <f aca="false">IF($B44&gt;20,IF('EIOPA RFR Q1 2017'!AJ49*(0.01+VLOOKUP($B$27,Int_Rate_Param,2,0))&lt;0.01+'EIOPA RFR Q1 2017'!AJ49,0.01+'EIOPA RFR Q1 2017'!AJ49,'EIOPA RFR Q1 2017'!AJ49*(0.01+VLOOKUP($B$27,Int_Rate_Param,2,0))),IF('EIOPA RFR Q1 2017'!AJ49*(0.01+VLOOKUP($B44,Int_Rate_Param,2,0))&lt;0.01+'EIOPA RFR Q1 2017'!AJ49,0.01+'EIOPA RFR Q1 2017'!AJ49,'EIOPA RFR Q1 2017'!AJ49*(0.01+VLOOKUP($B44,Int_Rate_Param,2,0))))</f>
        <v>0.0219</v>
      </c>
      <c r="AK44" s="82" t="n">
        <f aca="false">IF($B44&gt;20,IF('EIOPA RFR Q1 2017'!AK49*(0.01+VLOOKUP($B$27,Int_Rate_Param,2,0))&lt;0.01+'EIOPA RFR Q1 2017'!AK49,0.01+'EIOPA RFR Q1 2017'!AK49,'EIOPA RFR Q1 2017'!AK49*(0.01+VLOOKUP($B$27,Int_Rate_Param,2,0))),IF('EIOPA RFR Q1 2017'!AK49*(0.01+VLOOKUP($B44,Int_Rate_Param,2,0))&lt;0.01+'EIOPA RFR Q1 2017'!AK49,0.01+'EIOPA RFR Q1 2017'!AK49,'EIOPA RFR Q1 2017'!AK49*(0.01+VLOOKUP($B44,Int_Rate_Param,2,0))))</f>
        <v>0.04377</v>
      </c>
      <c r="AL44" s="82" t="n">
        <f aca="false">IF($B44&gt;20,IF('EIOPA RFR Q1 2017'!AL49*(0.01+VLOOKUP($B$27,Int_Rate_Param,2,0))&lt;0.01+'EIOPA RFR Q1 2017'!AL49,0.01+'EIOPA RFR Q1 2017'!AL49,'EIOPA RFR Q1 2017'!AL49*(0.01+VLOOKUP($B$27,Int_Rate_Param,2,0))),IF('EIOPA RFR Q1 2017'!AL49*(0.01+VLOOKUP($B44,Int_Rate_Param,2,0))&lt;0.01+'EIOPA RFR Q1 2017'!AL49,0.01+'EIOPA RFR Q1 2017'!AL49,'EIOPA RFR Q1 2017'!AL49*(0.01+VLOOKUP($B44,Int_Rate_Param,2,0))))</f>
        <v>0.08323</v>
      </c>
      <c r="AM44" s="82" t="n">
        <f aca="false">IF($B44&gt;20,IF('EIOPA RFR Q1 2017'!AM49*(0.01+VLOOKUP($B$27,Int_Rate_Param,2,0))&lt;0.01+'EIOPA RFR Q1 2017'!AM49,0.01+'EIOPA RFR Q1 2017'!AM49,'EIOPA RFR Q1 2017'!AM49*(0.01+VLOOKUP($B$27,Int_Rate_Param,2,0))),IF('EIOPA RFR Q1 2017'!AM49*(0.01+VLOOKUP($B44,Int_Rate_Param,2,0))&lt;0.01+'EIOPA RFR Q1 2017'!AM49,0.01+'EIOPA RFR Q1 2017'!AM49,'EIOPA RFR Q1 2017'!AM49*(0.01+VLOOKUP($B44,Int_Rate_Param,2,0))))</f>
        <v>0.03411</v>
      </c>
      <c r="AN44" s="82" t="n">
        <f aca="false">IF($B44&gt;20,IF('EIOPA RFR Q1 2017'!AN49*(0.01+VLOOKUP($B$27,Int_Rate_Param,2,0))&lt;0.01+'EIOPA RFR Q1 2017'!AN49,0.01+'EIOPA RFR Q1 2017'!AN49,'EIOPA RFR Q1 2017'!AN49*(0.01+VLOOKUP($B$27,Int_Rate_Param,2,0))),IF('EIOPA RFR Q1 2017'!AN49*(0.01+VLOOKUP($B44,Int_Rate_Param,2,0))&lt;0.01+'EIOPA RFR Q1 2017'!AN49,0.01+'EIOPA RFR Q1 2017'!AN49,'EIOPA RFR Q1 2017'!AN49*(0.01+VLOOKUP($B44,Int_Rate_Param,2,0))))</f>
        <v>0.05257</v>
      </c>
      <c r="AO44" s="82" t="n">
        <f aca="false">IF($B44&gt;20,IF('EIOPA RFR Q1 2017'!AO49*(0.01+VLOOKUP($B$27,Int_Rate_Param,2,0))&lt;0.01+'EIOPA RFR Q1 2017'!AO49,0.01+'EIOPA RFR Q1 2017'!AO49,'EIOPA RFR Q1 2017'!AO49*(0.01+VLOOKUP($B$27,Int_Rate_Param,2,0))),IF('EIOPA RFR Q1 2017'!AO49*(0.01+VLOOKUP($B44,Int_Rate_Param,2,0))&lt;0.01+'EIOPA RFR Q1 2017'!AO49,0.01+'EIOPA RFR Q1 2017'!AO49,'EIOPA RFR Q1 2017'!AO49*(0.01+VLOOKUP($B44,Int_Rate_Param,2,0))))</f>
        <v>0.05393</v>
      </c>
      <c r="AP44" s="82" t="n">
        <f aca="false">IF($B44&gt;20,IF('EIOPA RFR Q1 2017'!AP49*(0.01+VLOOKUP($B$27,Int_Rate_Param,2,0))&lt;0.01+'EIOPA RFR Q1 2017'!AP49,0.01+'EIOPA RFR Q1 2017'!AP49,'EIOPA RFR Q1 2017'!AP49*(0.01+VLOOKUP($B$27,Int_Rate_Param,2,0))),IF('EIOPA RFR Q1 2017'!AP49*(0.01+VLOOKUP($B44,Int_Rate_Param,2,0))&lt;0.01+'EIOPA RFR Q1 2017'!AP49,0.01+'EIOPA RFR Q1 2017'!AP49,'EIOPA RFR Q1 2017'!AP49*(0.01+VLOOKUP($B44,Int_Rate_Param,2,0))))</f>
        <v>0.06406</v>
      </c>
      <c r="AQ44" s="82" t="n">
        <f aca="false">IF($B44&gt;20,IF('EIOPA RFR Q1 2017'!AQ49*(0.01+VLOOKUP($B$27,Int_Rate_Param,2,0))&lt;0.01+'EIOPA RFR Q1 2017'!AQ49,0.01+'EIOPA RFR Q1 2017'!AQ49,'EIOPA RFR Q1 2017'!AQ49*(0.01+VLOOKUP($B$27,Int_Rate_Param,2,0))),IF('EIOPA RFR Q1 2017'!AQ49*(0.01+VLOOKUP($B44,Int_Rate_Param,2,0))&lt;0.01+'EIOPA RFR Q1 2017'!AQ49,0.01+'EIOPA RFR Q1 2017'!AQ49,'EIOPA RFR Q1 2017'!AQ49*(0.01+VLOOKUP($B44,Int_Rate_Param,2,0))))</f>
        <v>0.04201</v>
      </c>
      <c r="AR44" s="82" t="n">
        <f aca="false">IF($B44&gt;20,IF('EIOPA RFR Q1 2017'!AR49*(0.01+VLOOKUP($B$27,Int_Rate_Param,2,0))&lt;0.01+'EIOPA RFR Q1 2017'!AR49,0.01+'EIOPA RFR Q1 2017'!AR49,'EIOPA RFR Q1 2017'!AR49*(0.01+VLOOKUP($B$27,Int_Rate_Param,2,0))),IF('EIOPA RFR Q1 2017'!AR49*(0.01+VLOOKUP($B44,Int_Rate_Param,2,0))&lt;0.01+'EIOPA RFR Q1 2017'!AR49,0.01+'EIOPA RFR Q1 2017'!AR49,'EIOPA RFR Q1 2017'!AR49*(0.01+VLOOKUP($B44,Int_Rate_Param,2,0))))</f>
        <v>0.07193</v>
      </c>
      <c r="AS44" s="82" t="n">
        <f aca="false">IF($B44&gt;20,IF('EIOPA RFR Q1 2017'!AS49*(0.01+VLOOKUP($B$27,Int_Rate_Param,2,0))&lt;0.01+'EIOPA RFR Q1 2017'!AS49,0.01+'EIOPA RFR Q1 2017'!AS49,'EIOPA RFR Q1 2017'!AS49*(0.01+VLOOKUP($B$27,Int_Rate_Param,2,0))),IF('EIOPA RFR Q1 2017'!AS49*(0.01+VLOOKUP($B44,Int_Rate_Param,2,0))&lt;0.01+'EIOPA RFR Q1 2017'!AS49,0.01+'EIOPA RFR Q1 2017'!AS49,'EIOPA RFR Q1 2017'!AS49*(0.01+VLOOKUP($B44,Int_Rate_Param,2,0))))</f>
        <v>0.01999</v>
      </c>
      <c r="AT44" s="82" t="n">
        <f aca="false">IF($B44&gt;20,IF('EIOPA RFR Q1 2017'!AT49*(0.01+VLOOKUP($B$27,Int_Rate_Param,2,0))&lt;0.01+'EIOPA RFR Q1 2017'!AT49,0.01+'EIOPA RFR Q1 2017'!AT49,'EIOPA RFR Q1 2017'!AT49*(0.01+VLOOKUP($B$27,Int_Rate_Param,2,0))),IF('EIOPA RFR Q1 2017'!AT49*(0.01+VLOOKUP($B44,Int_Rate_Param,2,0))&lt;0.01+'EIOPA RFR Q1 2017'!AT49,0.01+'EIOPA RFR Q1 2017'!AT49,'EIOPA RFR Q1 2017'!AT49*(0.01+VLOOKUP($B44,Int_Rate_Param,2,0))))</f>
        <v>0.05347</v>
      </c>
      <c r="AU44" s="82" t="n">
        <f aca="false">IF($B44&gt;20,IF('EIOPA RFR Q1 2017'!AU49*(0.01+VLOOKUP($B$27,Int_Rate_Param,2,0))&lt;0.01+'EIOPA RFR Q1 2017'!AU49,0.01+'EIOPA RFR Q1 2017'!AU49,'EIOPA RFR Q1 2017'!AU49*(0.01+VLOOKUP($B$27,Int_Rate_Param,2,0))),IF('EIOPA RFR Q1 2017'!AU49*(0.01+VLOOKUP($B44,Int_Rate_Param,2,0))&lt;0.01+'EIOPA RFR Q1 2017'!AU49,0.01+'EIOPA RFR Q1 2017'!AU49,'EIOPA RFR Q1 2017'!AU49*(0.01+VLOOKUP($B44,Int_Rate_Param,2,0))))</f>
        <v>0.0821</v>
      </c>
      <c r="AV44" s="82" t="n">
        <f aca="false">IF($B44&gt;20,IF('EIOPA RFR Q1 2017'!AV49*(0.01+VLOOKUP($B$27,Int_Rate_Param,2,0))&lt;0.01+'EIOPA RFR Q1 2017'!AV49,0.01+'EIOPA RFR Q1 2017'!AV49,'EIOPA RFR Q1 2017'!AV49*(0.01+VLOOKUP($B$27,Int_Rate_Param,2,0))),IF('EIOPA RFR Q1 2017'!AV49*(0.01+VLOOKUP($B44,Int_Rate_Param,2,0))&lt;0.01+'EIOPA RFR Q1 2017'!AV49,0.01+'EIOPA RFR Q1 2017'!AV49,'EIOPA RFR Q1 2017'!AV49*(0.01+VLOOKUP($B44,Int_Rate_Param,2,0))))</f>
        <v>0.05185</v>
      </c>
      <c r="AW44" s="82" t="n">
        <f aca="false">IF($B44&gt;20,IF('EIOPA RFR Q1 2017'!AW49*(0.01+VLOOKUP($B$27,Int_Rate_Param,2,0))&lt;0.01+'EIOPA RFR Q1 2017'!AW49,0.01+'EIOPA RFR Q1 2017'!AW49,'EIOPA RFR Q1 2017'!AW49*(0.01+VLOOKUP($B$27,Int_Rate_Param,2,0))),IF('EIOPA RFR Q1 2017'!AW49*(0.01+VLOOKUP($B44,Int_Rate_Param,2,0))&lt;0.01+'EIOPA RFR Q1 2017'!AW49,0.01+'EIOPA RFR Q1 2017'!AW49,'EIOPA RFR Q1 2017'!AW49*(0.01+VLOOKUP($B44,Int_Rate_Param,2,0))))</f>
        <v>0.04174</v>
      </c>
      <c r="AX44" s="82" t="n">
        <f aca="false">IF($B44&gt;20,IF('EIOPA RFR Q1 2017'!AX49*(0.01+VLOOKUP($B$27,Int_Rate_Param,2,0))&lt;0.01+'EIOPA RFR Q1 2017'!AX49,0.01+'EIOPA RFR Q1 2017'!AX49,'EIOPA RFR Q1 2017'!AX49*(0.01+VLOOKUP($B$27,Int_Rate_Param,2,0))),IF('EIOPA RFR Q1 2017'!AX49*(0.01+VLOOKUP($B44,Int_Rate_Param,2,0))&lt;0.01+'EIOPA RFR Q1 2017'!AX49,0.01+'EIOPA RFR Q1 2017'!AX49,'EIOPA RFR Q1 2017'!AX49*(0.01+VLOOKUP($B44,Int_Rate_Param,2,0))))</f>
        <v>0.08175</v>
      </c>
      <c r="AY44" s="82" t="n">
        <f aca="false">IF($B44&gt;20,IF('EIOPA RFR Q1 2017'!AY49*(0.01+VLOOKUP($B$27,Int_Rate_Param,2,0))&lt;0.01+'EIOPA RFR Q1 2017'!AY49,0.01+'EIOPA RFR Q1 2017'!AY49,'EIOPA RFR Q1 2017'!AY49*(0.01+VLOOKUP($B$27,Int_Rate_Param,2,0))),IF('EIOPA RFR Q1 2017'!AY49*(0.01+VLOOKUP($B44,Int_Rate_Param,2,0))&lt;0.01+'EIOPA RFR Q1 2017'!AY49,0.01+'EIOPA RFR Q1 2017'!AY49,'EIOPA RFR Q1 2017'!AY49*(0.01+VLOOKUP($B44,Int_Rate_Param,2,0))))</f>
        <v>0.03578</v>
      </c>
      <c r="AZ44" s="82" t="n">
        <f aca="false">IF($B44&gt;20,IF('EIOPA RFR Q1 2017'!AZ49*(0.01+VLOOKUP($B$27,Int_Rate_Param,2,0))&lt;0.01+'EIOPA RFR Q1 2017'!AZ49,0.01+'EIOPA RFR Q1 2017'!AZ49,'EIOPA RFR Q1 2017'!AZ49*(0.01+VLOOKUP($B$27,Int_Rate_Param,2,0))),IF('EIOPA RFR Q1 2017'!AZ49*(0.01+VLOOKUP($B44,Int_Rate_Param,2,0))&lt;0.01+'EIOPA RFR Q1 2017'!AZ49,0.01+'EIOPA RFR Q1 2017'!AZ49,'EIOPA RFR Q1 2017'!AZ49*(0.01+VLOOKUP($B44,Int_Rate_Param,2,0))))</f>
        <v>0.03814</v>
      </c>
      <c r="BA44" s="82" t="n">
        <f aca="false">IF($B44&gt;20,IF('EIOPA RFR Q1 2017'!BA49*(0.01+VLOOKUP($B$27,Int_Rate_Param,2,0))&lt;0.01+'EIOPA RFR Q1 2017'!BA49,0.01+'EIOPA RFR Q1 2017'!BA49,'EIOPA RFR Q1 2017'!BA49*(0.01+VLOOKUP($B$27,Int_Rate_Param,2,0))),IF('EIOPA RFR Q1 2017'!BA49*(0.01+VLOOKUP($B44,Int_Rate_Param,2,0))&lt;0.01+'EIOPA RFR Q1 2017'!BA49,0.01+'EIOPA RFR Q1 2017'!BA49,'EIOPA RFR Q1 2017'!BA49*(0.01+VLOOKUP($B44,Int_Rate_Param,2,0))))</f>
        <v>0.04447</v>
      </c>
      <c r="BB44" s="82" t="n">
        <f aca="false">IF($B44&gt;20,IF('EIOPA RFR Q1 2017'!BB49*(0.01+VLOOKUP($B$27,Int_Rate_Param,2,0))&lt;0.01+'EIOPA RFR Q1 2017'!BB49,0.01+'EIOPA RFR Q1 2017'!BB49,'EIOPA RFR Q1 2017'!BB49*(0.01+VLOOKUP($B$27,Int_Rate_Param,2,0))),IF('EIOPA RFR Q1 2017'!BB49*(0.01+VLOOKUP($B44,Int_Rate_Param,2,0))&lt;0.01+'EIOPA RFR Q1 2017'!BB49,0.01+'EIOPA RFR Q1 2017'!BB49,'EIOPA RFR Q1 2017'!BB49*(0.01+VLOOKUP($B44,Int_Rate_Param,2,0))))</f>
        <v>0.08555</v>
      </c>
      <c r="BC44" s="82" t="n">
        <f aca="false">IF($B44&gt;20,IF('EIOPA RFR Q1 2017'!BC49*(0.01+VLOOKUP($B$27,Int_Rate_Param,2,0))&lt;0.01+'EIOPA RFR Q1 2017'!BC49,0.01+'EIOPA RFR Q1 2017'!BC49,'EIOPA RFR Q1 2017'!BC49*(0.01+VLOOKUP($B$27,Int_Rate_Param,2,0))),IF('EIOPA RFR Q1 2017'!BC49*(0.01+VLOOKUP($B44,Int_Rate_Param,2,0))&lt;0.01+'EIOPA RFR Q1 2017'!BC49,0.01+'EIOPA RFR Q1 2017'!BC49,'EIOPA RFR Q1 2017'!BC49*(0.01+VLOOKUP($B44,Int_Rate_Param,2,0))))</f>
        <v>0.0353</v>
      </c>
    </row>
    <row r="45" customFormat="false" ht="15" hidden="false" customHeight="false" outlineLevel="0" collapsed="false">
      <c r="A45" s="0" t="n">
        <f aca="false">A44+1</f>
        <v>40</v>
      </c>
      <c r="B45" s="81" t="n">
        <v>38</v>
      </c>
      <c r="C45" s="82" t="n">
        <f aca="false">IF($B45&gt;20,IF('EIOPA RFR Q1 2017'!C50*(0.01+VLOOKUP($B$27,Int_Rate_Param,2,0))&lt;0.01+'EIOPA RFR Q1 2017'!C50,0.01+'EIOPA RFR Q1 2017'!C50,'EIOPA RFR Q1 2017'!C50*(0.01+VLOOKUP($B$27,Int_Rate_Param,2,0))),IF('EIOPA RFR Q1 2017'!C50*(0.01+VLOOKUP($B45,Int_Rate_Param,2,0))&lt;0.01+'EIOPA RFR Q1 2017'!C50,0.01+'EIOPA RFR Q1 2017'!C50,'EIOPA RFR Q1 2017'!C50*(0.01+VLOOKUP($B45,Int_Rate_Param,2,0))))</f>
        <v>0.03291</v>
      </c>
      <c r="D45" s="82" t="n">
        <f aca="false">IF($B45&gt;20,IF('EIOPA RFR Q1 2017'!D50*(0.01+VLOOKUP($B$27,Int_Rate_Param,2,0))&lt;0.01+'EIOPA RFR Q1 2017'!D50,0.01+'EIOPA RFR Q1 2017'!D50,'EIOPA RFR Q1 2017'!D50*(0.01+VLOOKUP($B$27,Int_Rate_Param,2,0))),IF('EIOPA RFR Q1 2017'!D50*(0.01+VLOOKUP($B45,Int_Rate_Param,2,0))&lt;0.01+'EIOPA RFR Q1 2017'!D50,0.01+'EIOPA RFR Q1 2017'!D50,'EIOPA RFR Q1 2017'!D50*(0.01+VLOOKUP($B45,Int_Rate_Param,2,0))))</f>
        <v>0.03291</v>
      </c>
      <c r="E45" s="82" t="n">
        <f aca="false">IF($B45&gt;20,IF('EIOPA RFR Q1 2017'!E50*(0.01+VLOOKUP($B$27,Int_Rate_Param,2,0))&lt;0.01+'EIOPA RFR Q1 2017'!E50,0.01+'EIOPA RFR Q1 2017'!E50,'EIOPA RFR Q1 2017'!E50*(0.01+VLOOKUP($B$27,Int_Rate_Param,2,0))),IF('EIOPA RFR Q1 2017'!E50*(0.01+VLOOKUP($B45,Int_Rate_Param,2,0))&lt;0.01+'EIOPA RFR Q1 2017'!E50,0.01+'EIOPA RFR Q1 2017'!E50,'EIOPA RFR Q1 2017'!E50*(0.01+VLOOKUP($B45,Int_Rate_Param,2,0))))</f>
        <v>0.03291</v>
      </c>
      <c r="F45" s="82" t="n">
        <f aca="false">IF($B45&gt;20,IF('EIOPA RFR Q1 2017'!F50*(0.01+VLOOKUP($B$27,Int_Rate_Param,2,0))&lt;0.01+'EIOPA RFR Q1 2017'!F50,0.01+'EIOPA RFR Q1 2017'!F50,'EIOPA RFR Q1 2017'!F50*(0.01+VLOOKUP($B$27,Int_Rate_Param,2,0))),IF('EIOPA RFR Q1 2017'!F50*(0.01+VLOOKUP($B45,Int_Rate_Param,2,0))&lt;0.01+'EIOPA RFR Q1 2017'!F50,0.01+'EIOPA RFR Q1 2017'!F50,'EIOPA RFR Q1 2017'!F50*(0.01+VLOOKUP($B45,Int_Rate_Param,2,0))))</f>
        <v>0.03257</v>
      </c>
      <c r="G45" s="82" t="n">
        <f aca="false">IF($B45&gt;20,IF('EIOPA RFR Q1 2017'!G50*(0.01+VLOOKUP($B$27,Int_Rate_Param,2,0))&lt;0.01+'EIOPA RFR Q1 2017'!G50,0.01+'EIOPA RFR Q1 2017'!G50,'EIOPA RFR Q1 2017'!G50*(0.01+VLOOKUP($B$27,Int_Rate_Param,2,0))),IF('EIOPA RFR Q1 2017'!G50*(0.01+VLOOKUP($B45,Int_Rate_Param,2,0))&lt;0.01+'EIOPA RFR Q1 2017'!G50,0.01+'EIOPA RFR Q1 2017'!G50,'EIOPA RFR Q1 2017'!G50*(0.01+VLOOKUP($B45,Int_Rate_Param,2,0))))</f>
        <v>0.04696</v>
      </c>
      <c r="H45" s="82" t="n">
        <f aca="false">IF($B45&gt;20,IF('EIOPA RFR Q1 2017'!H50*(0.01+VLOOKUP($B$27,Int_Rate_Param,2,0))&lt;0.01+'EIOPA RFR Q1 2017'!H50,0.01+'EIOPA RFR Q1 2017'!H50,'EIOPA RFR Q1 2017'!H50*(0.01+VLOOKUP($B$27,Int_Rate_Param,2,0))),IF('EIOPA RFR Q1 2017'!H50*(0.01+VLOOKUP($B45,Int_Rate_Param,2,0))&lt;0.01+'EIOPA RFR Q1 2017'!H50,0.01+'EIOPA RFR Q1 2017'!H50,'EIOPA RFR Q1 2017'!H50*(0.01+VLOOKUP($B45,Int_Rate_Param,2,0))))</f>
        <v>0.03291</v>
      </c>
      <c r="I45" s="82" t="n">
        <f aca="false">IF($B45&gt;20,IF('EIOPA RFR Q1 2017'!I50*(0.01+VLOOKUP($B$27,Int_Rate_Param,2,0))&lt;0.01+'EIOPA RFR Q1 2017'!I50,0.01+'EIOPA RFR Q1 2017'!I50,'EIOPA RFR Q1 2017'!I50*(0.01+VLOOKUP($B$27,Int_Rate_Param,2,0))),IF('EIOPA RFR Q1 2017'!I50*(0.01+VLOOKUP($B45,Int_Rate_Param,2,0))&lt;0.01+'EIOPA RFR Q1 2017'!I50,0.01+'EIOPA RFR Q1 2017'!I50,'EIOPA RFR Q1 2017'!I50*(0.01+VLOOKUP($B45,Int_Rate_Param,2,0))))</f>
        <v>0.03656</v>
      </c>
      <c r="J45" s="82" t="n">
        <f aca="false">IF($B45&gt;20,IF('EIOPA RFR Q1 2017'!J50*(0.01+VLOOKUP($B$27,Int_Rate_Param,2,0))&lt;0.01+'EIOPA RFR Q1 2017'!J50,0.01+'EIOPA RFR Q1 2017'!J50,'EIOPA RFR Q1 2017'!J50*(0.01+VLOOKUP($B$27,Int_Rate_Param,2,0))),IF('EIOPA RFR Q1 2017'!J50*(0.01+VLOOKUP($B45,Int_Rate_Param,2,0))&lt;0.01+'EIOPA RFR Q1 2017'!J50,0.01+'EIOPA RFR Q1 2017'!J50,'EIOPA RFR Q1 2017'!J50*(0.01+VLOOKUP($B45,Int_Rate_Param,2,0))))</f>
        <v>0.03284</v>
      </c>
      <c r="K45" s="82" t="n">
        <f aca="false">IF($B45&gt;20,IF('EIOPA RFR Q1 2017'!K50*(0.01+VLOOKUP($B$27,Int_Rate_Param,2,0))&lt;0.01+'EIOPA RFR Q1 2017'!K50,0.01+'EIOPA RFR Q1 2017'!K50,'EIOPA RFR Q1 2017'!K50*(0.01+VLOOKUP($B$27,Int_Rate_Param,2,0))),IF('EIOPA RFR Q1 2017'!K50*(0.01+VLOOKUP($B45,Int_Rate_Param,2,0))&lt;0.01+'EIOPA RFR Q1 2017'!K50,0.01+'EIOPA RFR Q1 2017'!K50,'EIOPA RFR Q1 2017'!K50*(0.01+VLOOKUP($B45,Int_Rate_Param,2,0))))</f>
        <v>0.03291</v>
      </c>
      <c r="L45" s="82" t="n">
        <f aca="false">IF($B45&gt;20,IF('EIOPA RFR Q1 2017'!L50*(0.01+VLOOKUP($B$27,Int_Rate_Param,2,0))&lt;0.01+'EIOPA RFR Q1 2017'!L50,0.01+'EIOPA RFR Q1 2017'!L50,'EIOPA RFR Q1 2017'!L50*(0.01+VLOOKUP($B$27,Int_Rate_Param,2,0))),IF('EIOPA RFR Q1 2017'!L50*(0.01+VLOOKUP($B45,Int_Rate_Param,2,0))&lt;0.01+'EIOPA RFR Q1 2017'!L50,0.01+'EIOPA RFR Q1 2017'!L50,'EIOPA RFR Q1 2017'!L50*(0.01+VLOOKUP($B45,Int_Rate_Param,2,0))))</f>
        <v>0.03291</v>
      </c>
      <c r="M45" s="82" t="n">
        <f aca="false">IF($B45&gt;20,IF('EIOPA RFR Q1 2017'!M50*(0.01+VLOOKUP($B$27,Int_Rate_Param,2,0))&lt;0.01+'EIOPA RFR Q1 2017'!M50,0.01+'EIOPA RFR Q1 2017'!M50,'EIOPA RFR Q1 2017'!M50*(0.01+VLOOKUP($B$27,Int_Rate_Param,2,0))),IF('EIOPA RFR Q1 2017'!M50*(0.01+VLOOKUP($B45,Int_Rate_Param,2,0))&lt;0.01+'EIOPA RFR Q1 2017'!M50,0.01+'EIOPA RFR Q1 2017'!M50,'EIOPA RFR Q1 2017'!M50*(0.01+VLOOKUP($B45,Int_Rate_Param,2,0))))</f>
        <v>0.03291</v>
      </c>
      <c r="N45" s="82" t="n">
        <f aca="false">IF($B45&gt;20,IF('EIOPA RFR Q1 2017'!N50*(0.01+VLOOKUP($B$27,Int_Rate_Param,2,0))&lt;0.01+'EIOPA RFR Q1 2017'!N50,0.01+'EIOPA RFR Q1 2017'!N50,'EIOPA RFR Q1 2017'!N50*(0.01+VLOOKUP($B$27,Int_Rate_Param,2,0))),IF('EIOPA RFR Q1 2017'!N50*(0.01+VLOOKUP($B45,Int_Rate_Param,2,0))&lt;0.01+'EIOPA RFR Q1 2017'!N50,0.01+'EIOPA RFR Q1 2017'!N50,'EIOPA RFR Q1 2017'!N50*(0.01+VLOOKUP($B45,Int_Rate_Param,2,0))))</f>
        <v>0.03291</v>
      </c>
      <c r="O45" s="82" t="n">
        <f aca="false">IF($B45&gt;20,IF('EIOPA RFR Q1 2017'!O50*(0.01+VLOOKUP($B$27,Int_Rate_Param,2,0))&lt;0.01+'EIOPA RFR Q1 2017'!O50,0.01+'EIOPA RFR Q1 2017'!O50,'EIOPA RFR Q1 2017'!O50*(0.01+VLOOKUP($B$27,Int_Rate_Param,2,0))),IF('EIOPA RFR Q1 2017'!O50*(0.01+VLOOKUP($B45,Int_Rate_Param,2,0))&lt;0.01+'EIOPA RFR Q1 2017'!O50,0.01+'EIOPA RFR Q1 2017'!O50,'EIOPA RFR Q1 2017'!O50*(0.01+VLOOKUP($B45,Int_Rate_Param,2,0))))</f>
        <v>0.03291</v>
      </c>
      <c r="P45" s="82" t="n">
        <f aca="false">IF($B45&gt;20,IF('EIOPA RFR Q1 2017'!P50*(0.01+VLOOKUP($B$27,Int_Rate_Param,2,0))&lt;0.01+'EIOPA RFR Q1 2017'!P50,0.01+'EIOPA RFR Q1 2017'!P50,'EIOPA RFR Q1 2017'!P50*(0.01+VLOOKUP($B$27,Int_Rate_Param,2,0))),IF('EIOPA RFR Q1 2017'!P50*(0.01+VLOOKUP($B45,Int_Rate_Param,2,0))&lt;0.01+'EIOPA RFR Q1 2017'!P50,0.01+'EIOPA RFR Q1 2017'!P50,'EIOPA RFR Q1 2017'!P50*(0.01+VLOOKUP($B45,Int_Rate_Param,2,0))))</f>
        <v>0.05345</v>
      </c>
      <c r="Q45" s="82" t="n">
        <f aca="false">IF($B45&gt;20,IF('EIOPA RFR Q1 2017'!Q50*(0.01+VLOOKUP($B$27,Int_Rate_Param,2,0))&lt;0.01+'EIOPA RFR Q1 2017'!Q50,0.01+'EIOPA RFR Q1 2017'!Q50,'EIOPA RFR Q1 2017'!Q50*(0.01+VLOOKUP($B$27,Int_Rate_Param,2,0))),IF('EIOPA RFR Q1 2017'!Q50*(0.01+VLOOKUP($B45,Int_Rate_Param,2,0))&lt;0.01+'EIOPA RFR Q1 2017'!Q50,0.01+'EIOPA RFR Q1 2017'!Q50,'EIOPA RFR Q1 2017'!Q50*(0.01+VLOOKUP($B45,Int_Rate_Param,2,0))))</f>
        <v>0.05489</v>
      </c>
      <c r="R45" s="82" t="n">
        <f aca="false">IF($B45&gt;20,IF('EIOPA RFR Q1 2017'!R50*(0.01+VLOOKUP($B$27,Int_Rate_Param,2,0))&lt;0.01+'EIOPA RFR Q1 2017'!R50,0.01+'EIOPA RFR Q1 2017'!R50,'EIOPA RFR Q1 2017'!R50*(0.01+VLOOKUP($B$27,Int_Rate_Param,2,0))),IF('EIOPA RFR Q1 2017'!R50*(0.01+VLOOKUP($B45,Int_Rate_Param,2,0))&lt;0.01+'EIOPA RFR Q1 2017'!R50,0.01+'EIOPA RFR Q1 2017'!R50,'EIOPA RFR Q1 2017'!R50*(0.01+VLOOKUP($B45,Int_Rate_Param,2,0))))</f>
        <v>0.03291</v>
      </c>
      <c r="S45" s="82" t="n">
        <f aca="false">IF($B45&gt;20,IF('EIOPA RFR Q1 2017'!S50*(0.01+VLOOKUP($B$27,Int_Rate_Param,2,0))&lt;0.01+'EIOPA RFR Q1 2017'!S50,0.01+'EIOPA RFR Q1 2017'!S50,'EIOPA RFR Q1 2017'!S50*(0.01+VLOOKUP($B$27,Int_Rate_Param,2,0))),IF('EIOPA RFR Q1 2017'!S50*(0.01+VLOOKUP($B45,Int_Rate_Param,2,0))&lt;0.01+'EIOPA RFR Q1 2017'!S50,0.01+'EIOPA RFR Q1 2017'!S50,'EIOPA RFR Q1 2017'!S50*(0.01+VLOOKUP($B45,Int_Rate_Param,2,0))))</f>
        <v>0.03291</v>
      </c>
      <c r="T45" s="82" t="n">
        <f aca="false">IF($B45&gt;20,IF('EIOPA RFR Q1 2017'!T50*(0.01+VLOOKUP($B$27,Int_Rate_Param,2,0))&lt;0.01+'EIOPA RFR Q1 2017'!T50,0.01+'EIOPA RFR Q1 2017'!T50,'EIOPA RFR Q1 2017'!T50*(0.01+VLOOKUP($B$27,Int_Rate_Param,2,0))),IF('EIOPA RFR Q1 2017'!T50*(0.01+VLOOKUP($B45,Int_Rate_Param,2,0))&lt;0.01+'EIOPA RFR Q1 2017'!T50,0.01+'EIOPA RFR Q1 2017'!T50,'EIOPA RFR Q1 2017'!T50*(0.01+VLOOKUP($B45,Int_Rate_Param,2,0))))</f>
        <v>0.03291</v>
      </c>
      <c r="U45" s="82" t="n">
        <f aca="false">IF($B45&gt;20,IF('EIOPA RFR Q1 2017'!U50*(0.01+VLOOKUP($B$27,Int_Rate_Param,2,0))&lt;0.01+'EIOPA RFR Q1 2017'!U50,0.01+'EIOPA RFR Q1 2017'!U50,'EIOPA RFR Q1 2017'!U50*(0.01+VLOOKUP($B$27,Int_Rate_Param,2,0))),IF('EIOPA RFR Q1 2017'!U50*(0.01+VLOOKUP($B45,Int_Rate_Param,2,0))&lt;0.01+'EIOPA RFR Q1 2017'!U50,0.01+'EIOPA RFR Q1 2017'!U50,'EIOPA RFR Q1 2017'!U50*(0.01+VLOOKUP($B45,Int_Rate_Param,2,0))))</f>
        <v>0.02097</v>
      </c>
      <c r="V45" s="82" t="n">
        <f aca="false">IF($B45&gt;20,IF('EIOPA RFR Q1 2017'!V50*(0.01+VLOOKUP($B$27,Int_Rate_Param,2,0))&lt;0.01+'EIOPA RFR Q1 2017'!V50,0.01+'EIOPA RFR Q1 2017'!V50,'EIOPA RFR Q1 2017'!V50*(0.01+VLOOKUP($B$27,Int_Rate_Param,2,0))),IF('EIOPA RFR Q1 2017'!V50*(0.01+VLOOKUP($B45,Int_Rate_Param,2,0))&lt;0.01+'EIOPA RFR Q1 2017'!V50,0.01+'EIOPA RFR Q1 2017'!V50,'EIOPA RFR Q1 2017'!V50*(0.01+VLOOKUP($B45,Int_Rate_Param,2,0))))</f>
        <v>0.03291</v>
      </c>
      <c r="W45" s="82" t="n">
        <f aca="false">IF($B45&gt;20,IF('EIOPA RFR Q1 2017'!W50*(0.01+VLOOKUP($B$27,Int_Rate_Param,2,0))&lt;0.01+'EIOPA RFR Q1 2017'!W50,0.01+'EIOPA RFR Q1 2017'!W50,'EIOPA RFR Q1 2017'!W50*(0.01+VLOOKUP($B$27,Int_Rate_Param,2,0))),IF('EIOPA RFR Q1 2017'!W50*(0.01+VLOOKUP($B45,Int_Rate_Param,2,0))&lt;0.01+'EIOPA RFR Q1 2017'!W50,0.01+'EIOPA RFR Q1 2017'!W50,'EIOPA RFR Q1 2017'!W50*(0.01+VLOOKUP($B45,Int_Rate_Param,2,0))))</f>
        <v>0.03291</v>
      </c>
      <c r="X45" s="82" t="n">
        <f aca="false">IF($B45&gt;20,IF('EIOPA RFR Q1 2017'!X50*(0.01+VLOOKUP($B$27,Int_Rate_Param,2,0))&lt;0.01+'EIOPA RFR Q1 2017'!X50,0.01+'EIOPA RFR Q1 2017'!X50,'EIOPA RFR Q1 2017'!X50*(0.01+VLOOKUP($B$27,Int_Rate_Param,2,0))),IF('EIOPA RFR Q1 2017'!X50*(0.01+VLOOKUP($B45,Int_Rate_Param,2,0))&lt;0.01+'EIOPA RFR Q1 2017'!X50,0.01+'EIOPA RFR Q1 2017'!X50,'EIOPA RFR Q1 2017'!X50*(0.01+VLOOKUP($B45,Int_Rate_Param,2,0))))</f>
        <v>0.03291</v>
      </c>
      <c r="Y45" s="82" t="n">
        <f aca="false">IF($B45&gt;20,IF('EIOPA RFR Q1 2017'!Y50*(0.01+VLOOKUP($B$27,Int_Rate_Param,2,0))&lt;0.01+'EIOPA RFR Q1 2017'!Y50,0.01+'EIOPA RFR Q1 2017'!Y50,'EIOPA RFR Q1 2017'!Y50*(0.01+VLOOKUP($B$27,Int_Rate_Param,2,0))),IF('EIOPA RFR Q1 2017'!Y50*(0.01+VLOOKUP($B45,Int_Rate_Param,2,0))&lt;0.01+'EIOPA RFR Q1 2017'!Y50,0.01+'EIOPA RFR Q1 2017'!Y50,'EIOPA RFR Q1 2017'!Y50*(0.01+VLOOKUP($B45,Int_Rate_Param,2,0))))</f>
        <v>0.03291</v>
      </c>
      <c r="Z45" s="82" t="n">
        <f aca="false">IF($B45&gt;20,IF('EIOPA RFR Q1 2017'!Z50*(0.01+VLOOKUP($B$27,Int_Rate_Param,2,0))&lt;0.01+'EIOPA RFR Q1 2017'!Z50,0.01+'EIOPA RFR Q1 2017'!Z50,'EIOPA RFR Q1 2017'!Z50*(0.01+VLOOKUP($B$27,Int_Rate_Param,2,0))),IF('EIOPA RFR Q1 2017'!Z50*(0.01+VLOOKUP($B45,Int_Rate_Param,2,0))&lt;0.01+'EIOPA RFR Q1 2017'!Z50,0.01+'EIOPA RFR Q1 2017'!Z50,'EIOPA RFR Q1 2017'!Z50*(0.01+VLOOKUP($B45,Int_Rate_Param,2,0))))</f>
        <v>0.0418</v>
      </c>
      <c r="AA45" s="82" t="n">
        <f aca="false">IF($B45&gt;20,IF('EIOPA RFR Q1 2017'!AA50*(0.01+VLOOKUP($B$27,Int_Rate_Param,2,0))&lt;0.01+'EIOPA RFR Q1 2017'!AA50,0.01+'EIOPA RFR Q1 2017'!AA50,'EIOPA RFR Q1 2017'!AA50*(0.01+VLOOKUP($B$27,Int_Rate_Param,2,0))),IF('EIOPA RFR Q1 2017'!AA50*(0.01+VLOOKUP($B45,Int_Rate_Param,2,0))&lt;0.01+'EIOPA RFR Q1 2017'!AA50,0.01+'EIOPA RFR Q1 2017'!AA50,'EIOPA RFR Q1 2017'!AA50*(0.01+VLOOKUP($B45,Int_Rate_Param,2,0))))</f>
        <v>0.0507</v>
      </c>
      <c r="AB45" s="82" t="n">
        <f aca="false">IF($B45&gt;20,IF('EIOPA RFR Q1 2017'!AB50*(0.01+VLOOKUP($B$27,Int_Rate_Param,2,0))&lt;0.01+'EIOPA RFR Q1 2017'!AB50,0.01+'EIOPA RFR Q1 2017'!AB50,'EIOPA RFR Q1 2017'!AB50*(0.01+VLOOKUP($B$27,Int_Rate_Param,2,0))),IF('EIOPA RFR Q1 2017'!AB50*(0.01+VLOOKUP($B45,Int_Rate_Param,2,0))&lt;0.01+'EIOPA RFR Q1 2017'!AB50,0.01+'EIOPA RFR Q1 2017'!AB50,'EIOPA RFR Q1 2017'!AB50*(0.01+VLOOKUP($B45,Int_Rate_Param,2,0))))</f>
        <v>0.03291</v>
      </c>
      <c r="AC45" s="82" t="n">
        <f aca="false">IF($B45&gt;20,IF('EIOPA RFR Q1 2017'!AC50*(0.01+VLOOKUP($B$27,Int_Rate_Param,2,0))&lt;0.01+'EIOPA RFR Q1 2017'!AC50,0.01+'EIOPA RFR Q1 2017'!AC50,'EIOPA RFR Q1 2017'!AC50*(0.01+VLOOKUP($B$27,Int_Rate_Param,2,0))),IF('EIOPA RFR Q1 2017'!AC50*(0.01+VLOOKUP($B45,Int_Rate_Param,2,0))&lt;0.01+'EIOPA RFR Q1 2017'!AC50,0.01+'EIOPA RFR Q1 2017'!AC50,'EIOPA RFR Q1 2017'!AC50*(0.01+VLOOKUP($B45,Int_Rate_Param,2,0))))</f>
        <v>0.05378</v>
      </c>
      <c r="AD45" s="82" t="n">
        <f aca="false">IF($B45&gt;20,IF('EIOPA RFR Q1 2017'!AD50*(0.01+VLOOKUP($B$27,Int_Rate_Param,2,0))&lt;0.01+'EIOPA RFR Q1 2017'!AD50,0.01+'EIOPA RFR Q1 2017'!AD50,'EIOPA RFR Q1 2017'!AD50*(0.01+VLOOKUP($B$27,Int_Rate_Param,2,0))),IF('EIOPA RFR Q1 2017'!AD50*(0.01+VLOOKUP($B45,Int_Rate_Param,2,0))&lt;0.01+'EIOPA RFR Q1 2017'!AD50,0.01+'EIOPA RFR Q1 2017'!AD50,'EIOPA RFR Q1 2017'!AD50*(0.01+VLOOKUP($B45,Int_Rate_Param,2,0))))</f>
        <v>0.06735</v>
      </c>
      <c r="AE45" s="82" t="n">
        <f aca="false">IF($B45&gt;20,IF('EIOPA RFR Q1 2017'!AE50*(0.01+VLOOKUP($B$27,Int_Rate_Param,2,0))&lt;0.01+'EIOPA RFR Q1 2017'!AE50,0.01+'EIOPA RFR Q1 2017'!AE50,'EIOPA RFR Q1 2017'!AE50*(0.01+VLOOKUP($B$27,Int_Rate_Param,2,0))),IF('EIOPA RFR Q1 2017'!AE50*(0.01+VLOOKUP($B45,Int_Rate_Param,2,0))&lt;0.01+'EIOPA RFR Q1 2017'!AE50,0.01+'EIOPA RFR Q1 2017'!AE50,'EIOPA RFR Q1 2017'!AE50*(0.01+VLOOKUP($B45,Int_Rate_Param,2,0))))</f>
        <v>0.03291</v>
      </c>
      <c r="AF45" s="82" t="n">
        <f aca="false">IF($B45&gt;20,IF('EIOPA RFR Q1 2017'!AF50*(0.01+VLOOKUP($B$27,Int_Rate_Param,2,0))&lt;0.01+'EIOPA RFR Q1 2017'!AF50,0.01+'EIOPA RFR Q1 2017'!AF50,'EIOPA RFR Q1 2017'!AF50*(0.01+VLOOKUP($B$27,Int_Rate_Param,2,0))),IF('EIOPA RFR Q1 2017'!AF50*(0.01+VLOOKUP($B45,Int_Rate_Param,2,0))&lt;0.01+'EIOPA RFR Q1 2017'!AF50,0.01+'EIOPA RFR Q1 2017'!AF50,'EIOPA RFR Q1 2017'!AF50*(0.01+VLOOKUP($B45,Int_Rate_Param,2,0))))</f>
        <v>0.03291</v>
      </c>
      <c r="AG45" s="82" t="n">
        <f aca="false">IF($B45&gt;20,IF('EIOPA RFR Q1 2017'!AG50*(0.01+VLOOKUP($B$27,Int_Rate_Param,2,0))&lt;0.01+'EIOPA RFR Q1 2017'!AG50,0.01+'EIOPA RFR Q1 2017'!AG50,'EIOPA RFR Q1 2017'!AG50*(0.01+VLOOKUP($B$27,Int_Rate_Param,2,0))),IF('EIOPA RFR Q1 2017'!AG50*(0.01+VLOOKUP($B45,Int_Rate_Param,2,0))&lt;0.01+'EIOPA RFR Q1 2017'!AG50,0.01+'EIOPA RFR Q1 2017'!AG50,'EIOPA RFR Q1 2017'!AG50*(0.01+VLOOKUP($B45,Int_Rate_Param,2,0))))</f>
        <v>0.03291</v>
      </c>
      <c r="AH45" s="82" t="n">
        <f aca="false">IF($B45&gt;20,IF('EIOPA RFR Q1 2017'!AH50*(0.01+VLOOKUP($B$27,Int_Rate_Param,2,0))&lt;0.01+'EIOPA RFR Q1 2017'!AH50,0.01+'EIOPA RFR Q1 2017'!AH50,'EIOPA RFR Q1 2017'!AH50*(0.01+VLOOKUP($B$27,Int_Rate_Param,2,0))),IF('EIOPA RFR Q1 2017'!AH50*(0.01+VLOOKUP($B45,Int_Rate_Param,2,0))&lt;0.01+'EIOPA RFR Q1 2017'!AH50,0.01+'EIOPA RFR Q1 2017'!AH50,'EIOPA RFR Q1 2017'!AH50*(0.01+VLOOKUP($B45,Int_Rate_Param,2,0))))</f>
        <v>0.04265</v>
      </c>
      <c r="AI45" s="82" t="n">
        <f aca="false">IF($B45&gt;20,IF('EIOPA RFR Q1 2017'!AI50*(0.01+VLOOKUP($B$27,Int_Rate_Param,2,0))&lt;0.01+'EIOPA RFR Q1 2017'!AI50,0.01+'EIOPA RFR Q1 2017'!AI50,'EIOPA RFR Q1 2017'!AI50*(0.01+VLOOKUP($B$27,Int_Rate_Param,2,0))),IF('EIOPA RFR Q1 2017'!AI50*(0.01+VLOOKUP($B45,Int_Rate_Param,2,0))&lt;0.01+'EIOPA RFR Q1 2017'!AI50,0.01+'EIOPA RFR Q1 2017'!AI50,'EIOPA RFR Q1 2017'!AI50*(0.01+VLOOKUP($B45,Int_Rate_Param,2,0))))</f>
        <v>0.02097</v>
      </c>
      <c r="AJ45" s="82" t="n">
        <f aca="false">IF($B45&gt;20,IF('EIOPA RFR Q1 2017'!AJ50*(0.01+VLOOKUP($B$27,Int_Rate_Param,2,0))&lt;0.01+'EIOPA RFR Q1 2017'!AJ50,0.01+'EIOPA RFR Q1 2017'!AJ50,'EIOPA RFR Q1 2017'!AJ50*(0.01+VLOOKUP($B$27,Int_Rate_Param,2,0))),IF('EIOPA RFR Q1 2017'!AJ50*(0.01+VLOOKUP($B45,Int_Rate_Param,2,0))&lt;0.01+'EIOPA RFR Q1 2017'!AJ50,0.01+'EIOPA RFR Q1 2017'!AJ50,'EIOPA RFR Q1 2017'!AJ50*(0.01+VLOOKUP($B45,Int_Rate_Param,2,0))))</f>
        <v>0.02174</v>
      </c>
      <c r="AK45" s="82" t="n">
        <f aca="false">IF($B45&gt;20,IF('EIOPA RFR Q1 2017'!AK50*(0.01+VLOOKUP($B$27,Int_Rate_Param,2,0))&lt;0.01+'EIOPA RFR Q1 2017'!AK50,0.01+'EIOPA RFR Q1 2017'!AK50,'EIOPA RFR Q1 2017'!AK50*(0.01+VLOOKUP($B$27,Int_Rate_Param,2,0))),IF('EIOPA RFR Q1 2017'!AK50*(0.01+VLOOKUP($B45,Int_Rate_Param,2,0))&lt;0.01+'EIOPA RFR Q1 2017'!AK50,0.01+'EIOPA RFR Q1 2017'!AK50,'EIOPA RFR Q1 2017'!AK50*(0.01+VLOOKUP($B45,Int_Rate_Param,2,0))))</f>
        <v>0.04389</v>
      </c>
      <c r="AL45" s="82" t="n">
        <f aca="false">IF($B45&gt;20,IF('EIOPA RFR Q1 2017'!AL50*(0.01+VLOOKUP($B$27,Int_Rate_Param,2,0))&lt;0.01+'EIOPA RFR Q1 2017'!AL50,0.01+'EIOPA RFR Q1 2017'!AL50,'EIOPA RFR Q1 2017'!AL50*(0.01+VLOOKUP($B$27,Int_Rate_Param,2,0))),IF('EIOPA RFR Q1 2017'!AL50*(0.01+VLOOKUP($B45,Int_Rate_Param,2,0))&lt;0.01+'EIOPA RFR Q1 2017'!AL50,0.01+'EIOPA RFR Q1 2017'!AL50,'EIOPA RFR Q1 2017'!AL50*(0.01+VLOOKUP($B45,Int_Rate_Param,2,0))))</f>
        <v>0.08272</v>
      </c>
      <c r="AM45" s="82" t="n">
        <f aca="false">IF($B45&gt;20,IF('EIOPA RFR Q1 2017'!AM50*(0.01+VLOOKUP($B$27,Int_Rate_Param,2,0))&lt;0.01+'EIOPA RFR Q1 2017'!AM50,0.01+'EIOPA RFR Q1 2017'!AM50,'EIOPA RFR Q1 2017'!AM50*(0.01+VLOOKUP($B$27,Int_Rate_Param,2,0))),IF('EIOPA RFR Q1 2017'!AM50*(0.01+VLOOKUP($B45,Int_Rate_Param,2,0))&lt;0.01+'EIOPA RFR Q1 2017'!AM50,0.01+'EIOPA RFR Q1 2017'!AM50,'EIOPA RFR Q1 2017'!AM50*(0.01+VLOOKUP($B45,Int_Rate_Param,2,0))))</f>
        <v>0.03443</v>
      </c>
      <c r="AN45" s="82" t="n">
        <f aca="false">IF($B45&gt;20,IF('EIOPA RFR Q1 2017'!AN50*(0.01+VLOOKUP($B$27,Int_Rate_Param,2,0))&lt;0.01+'EIOPA RFR Q1 2017'!AN50,0.01+'EIOPA RFR Q1 2017'!AN50,'EIOPA RFR Q1 2017'!AN50*(0.01+VLOOKUP($B$27,Int_Rate_Param,2,0))),IF('EIOPA RFR Q1 2017'!AN50*(0.01+VLOOKUP($B45,Int_Rate_Param,2,0))&lt;0.01+'EIOPA RFR Q1 2017'!AN50,0.01+'EIOPA RFR Q1 2017'!AN50,'EIOPA RFR Q1 2017'!AN50*(0.01+VLOOKUP($B45,Int_Rate_Param,2,0))))</f>
        <v>0.05257</v>
      </c>
      <c r="AO45" s="82" t="n">
        <f aca="false">IF($B45&gt;20,IF('EIOPA RFR Q1 2017'!AO50*(0.01+VLOOKUP($B$27,Int_Rate_Param,2,0))&lt;0.01+'EIOPA RFR Q1 2017'!AO50,0.01+'EIOPA RFR Q1 2017'!AO50,'EIOPA RFR Q1 2017'!AO50*(0.01+VLOOKUP($B$27,Int_Rate_Param,2,0))),IF('EIOPA RFR Q1 2017'!AO50*(0.01+VLOOKUP($B45,Int_Rate_Param,2,0))&lt;0.01+'EIOPA RFR Q1 2017'!AO50,0.01+'EIOPA RFR Q1 2017'!AO50,'EIOPA RFR Q1 2017'!AO50*(0.01+VLOOKUP($B45,Int_Rate_Param,2,0))))</f>
        <v>0.05389</v>
      </c>
      <c r="AP45" s="82" t="n">
        <f aca="false">IF($B45&gt;20,IF('EIOPA RFR Q1 2017'!AP50*(0.01+VLOOKUP($B$27,Int_Rate_Param,2,0))&lt;0.01+'EIOPA RFR Q1 2017'!AP50,0.01+'EIOPA RFR Q1 2017'!AP50,'EIOPA RFR Q1 2017'!AP50*(0.01+VLOOKUP($B$27,Int_Rate_Param,2,0))),IF('EIOPA RFR Q1 2017'!AP50*(0.01+VLOOKUP($B45,Int_Rate_Param,2,0))&lt;0.01+'EIOPA RFR Q1 2017'!AP50,0.01+'EIOPA RFR Q1 2017'!AP50,'EIOPA RFR Q1 2017'!AP50*(0.01+VLOOKUP($B45,Int_Rate_Param,2,0))))</f>
        <v>0.06378</v>
      </c>
      <c r="AQ45" s="82" t="n">
        <f aca="false">IF($B45&gt;20,IF('EIOPA RFR Q1 2017'!AQ50*(0.01+VLOOKUP($B$27,Int_Rate_Param,2,0))&lt;0.01+'EIOPA RFR Q1 2017'!AQ50,0.01+'EIOPA RFR Q1 2017'!AQ50,'EIOPA RFR Q1 2017'!AQ50*(0.01+VLOOKUP($B$27,Int_Rate_Param,2,0))),IF('EIOPA RFR Q1 2017'!AQ50*(0.01+VLOOKUP($B45,Int_Rate_Param,2,0))&lt;0.01+'EIOPA RFR Q1 2017'!AQ50,0.01+'EIOPA RFR Q1 2017'!AQ50,'EIOPA RFR Q1 2017'!AQ50*(0.01+VLOOKUP($B45,Int_Rate_Param,2,0))))</f>
        <v>0.04224</v>
      </c>
      <c r="AR45" s="82" t="n">
        <f aca="false">IF($B45&gt;20,IF('EIOPA RFR Q1 2017'!AR50*(0.01+VLOOKUP($B$27,Int_Rate_Param,2,0))&lt;0.01+'EIOPA RFR Q1 2017'!AR50,0.01+'EIOPA RFR Q1 2017'!AR50,'EIOPA RFR Q1 2017'!AR50*(0.01+VLOOKUP($B$27,Int_Rate_Param,2,0))),IF('EIOPA RFR Q1 2017'!AR50*(0.01+VLOOKUP($B45,Int_Rate_Param,2,0))&lt;0.01+'EIOPA RFR Q1 2017'!AR50,0.01+'EIOPA RFR Q1 2017'!AR50,'EIOPA RFR Q1 2017'!AR50*(0.01+VLOOKUP($B45,Int_Rate_Param,2,0))))</f>
        <v>0.0717</v>
      </c>
      <c r="AS45" s="82" t="n">
        <f aca="false">IF($B45&gt;20,IF('EIOPA RFR Q1 2017'!AS50*(0.01+VLOOKUP($B$27,Int_Rate_Param,2,0))&lt;0.01+'EIOPA RFR Q1 2017'!AS50,0.01+'EIOPA RFR Q1 2017'!AS50,'EIOPA RFR Q1 2017'!AS50*(0.01+VLOOKUP($B$27,Int_Rate_Param,2,0))),IF('EIOPA RFR Q1 2017'!AS50*(0.01+VLOOKUP($B45,Int_Rate_Param,2,0))&lt;0.01+'EIOPA RFR Q1 2017'!AS50,0.01+'EIOPA RFR Q1 2017'!AS50,'EIOPA RFR Q1 2017'!AS50*(0.01+VLOOKUP($B45,Int_Rate_Param,2,0))))</f>
        <v>0.0204</v>
      </c>
      <c r="AT45" s="82" t="n">
        <f aca="false">IF($B45&gt;20,IF('EIOPA RFR Q1 2017'!AT50*(0.01+VLOOKUP($B$27,Int_Rate_Param,2,0))&lt;0.01+'EIOPA RFR Q1 2017'!AT50,0.01+'EIOPA RFR Q1 2017'!AT50,'EIOPA RFR Q1 2017'!AT50*(0.01+VLOOKUP($B$27,Int_Rate_Param,2,0))),IF('EIOPA RFR Q1 2017'!AT50*(0.01+VLOOKUP($B45,Int_Rate_Param,2,0))&lt;0.01+'EIOPA RFR Q1 2017'!AT50,0.01+'EIOPA RFR Q1 2017'!AT50,'EIOPA RFR Q1 2017'!AT50*(0.01+VLOOKUP($B45,Int_Rate_Param,2,0))))</f>
        <v>0.05345</v>
      </c>
      <c r="AU45" s="82" t="n">
        <f aca="false">IF($B45&gt;20,IF('EIOPA RFR Q1 2017'!AU50*(0.01+VLOOKUP($B$27,Int_Rate_Param,2,0))&lt;0.01+'EIOPA RFR Q1 2017'!AU50,0.01+'EIOPA RFR Q1 2017'!AU50,'EIOPA RFR Q1 2017'!AU50*(0.01+VLOOKUP($B$27,Int_Rate_Param,2,0))),IF('EIOPA RFR Q1 2017'!AU50*(0.01+VLOOKUP($B45,Int_Rate_Param,2,0))&lt;0.01+'EIOPA RFR Q1 2017'!AU50,0.01+'EIOPA RFR Q1 2017'!AU50,'EIOPA RFR Q1 2017'!AU50*(0.01+VLOOKUP($B45,Int_Rate_Param,2,0))))</f>
        <v>0.08163</v>
      </c>
      <c r="AV45" s="82" t="n">
        <f aca="false">IF($B45&gt;20,IF('EIOPA RFR Q1 2017'!AV50*(0.01+VLOOKUP($B$27,Int_Rate_Param,2,0))&lt;0.01+'EIOPA RFR Q1 2017'!AV50,0.01+'EIOPA RFR Q1 2017'!AV50,'EIOPA RFR Q1 2017'!AV50*(0.01+VLOOKUP($B$27,Int_Rate_Param,2,0))),IF('EIOPA RFR Q1 2017'!AV50*(0.01+VLOOKUP($B45,Int_Rate_Param,2,0))&lt;0.01+'EIOPA RFR Q1 2017'!AV50,0.01+'EIOPA RFR Q1 2017'!AV50,'EIOPA RFR Q1 2017'!AV50*(0.01+VLOOKUP($B45,Int_Rate_Param,2,0))))</f>
        <v>0.05188</v>
      </c>
      <c r="AW45" s="82" t="n">
        <f aca="false">IF($B45&gt;20,IF('EIOPA RFR Q1 2017'!AW50*(0.01+VLOOKUP($B$27,Int_Rate_Param,2,0))&lt;0.01+'EIOPA RFR Q1 2017'!AW50,0.01+'EIOPA RFR Q1 2017'!AW50,'EIOPA RFR Q1 2017'!AW50*(0.01+VLOOKUP($B$27,Int_Rate_Param,2,0))),IF('EIOPA RFR Q1 2017'!AW50*(0.01+VLOOKUP($B45,Int_Rate_Param,2,0))&lt;0.01+'EIOPA RFR Q1 2017'!AW50,0.01+'EIOPA RFR Q1 2017'!AW50,'EIOPA RFR Q1 2017'!AW50*(0.01+VLOOKUP($B45,Int_Rate_Param,2,0))))</f>
        <v>0.04197</v>
      </c>
      <c r="AX45" s="82" t="n">
        <f aca="false">IF($B45&gt;20,IF('EIOPA RFR Q1 2017'!AX50*(0.01+VLOOKUP($B$27,Int_Rate_Param,2,0))&lt;0.01+'EIOPA RFR Q1 2017'!AX50,0.01+'EIOPA RFR Q1 2017'!AX50,'EIOPA RFR Q1 2017'!AX50*(0.01+VLOOKUP($B$27,Int_Rate_Param,2,0))),IF('EIOPA RFR Q1 2017'!AX50*(0.01+VLOOKUP($B45,Int_Rate_Param,2,0))&lt;0.01+'EIOPA RFR Q1 2017'!AX50,0.01+'EIOPA RFR Q1 2017'!AX50,'EIOPA RFR Q1 2017'!AX50*(0.01+VLOOKUP($B45,Int_Rate_Param,2,0))))</f>
        <v>0.08128</v>
      </c>
      <c r="AY45" s="82" t="n">
        <f aca="false">IF($B45&gt;20,IF('EIOPA RFR Q1 2017'!AY50*(0.01+VLOOKUP($B$27,Int_Rate_Param,2,0))&lt;0.01+'EIOPA RFR Q1 2017'!AY50,0.01+'EIOPA RFR Q1 2017'!AY50,'EIOPA RFR Q1 2017'!AY50*(0.01+VLOOKUP($B$27,Int_Rate_Param,2,0))),IF('EIOPA RFR Q1 2017'!AY50*(0.01+VLOOKUP($B45,Int_Rate_Param,2,0))&lt;0.01+'EIOPA RFR Q1 2017'!AY50,0.01+'EIOPA RFR Q1 2017'!AY50,'EIOPA RFR Q1 2017'!AY50*(0.01+VLOOKUP($B45,Int_Rate_Param,2,0))))</f>
        <v>0.03616</v>
      </c>
      <c r="AZ45" s="82" t="n">
        <f aca="false">IF($B45&gt;20,IF('EIOPA RFR Q1 2017'!AZ50*(0.01+VLOOKUP($B$27,Int_Rate_Param,2,0))&lt;0.01+'EIOPA RFR Q1 2017'!AZ50,0.01+'EIOPA RFR Q1 2017'!AZ50,'EIOPA RFR Q1 2017'!AZ50*(0.01+VLOOKUP($B$27,Int_Rate_Param,2,0))),IF('EIOPA RFR Q1 2017'!AZ50*(0.01+VLOOKUP($B45,Int_Rate_Param,2,0))&lt;0.01+'EIOPA RFR Q1 2017'!AZ50,0.01+'EIOPA RFR Q1 2017'!AZ50,'EIOPA RFR Q1 2017'!AZ50*(0.01+VLOOKUP($B45,Int_Rate_Param,2,0))))</f>
        <v>0.03847</v>
      </c>
      <c r="BA45" s="82" t="n">
        <f aca="false">IF($B45&gt;20,IF('EIOPA RFR Q1 2017'!BA50*(0.01+VLOOKUP($B$27,Int_Rate_Param,2,0))&lt;0.01+'EIOPA RFR Q1 2017'!BA50,0.01+'EIOPA RFR Q1 2017'!BA50,'EIOPA RFR Q1 2017'!BA50*(0.01+VLOOKUP($B$27,Int_Rate_Param,2,0))),IF('EIOPA RFR Q1 2017'!BA50*(0.01+VLOOKUP($B45,Int_Rate_Param,2,0))&lt;0.01+'EIOPA RFR Q1 2017'!BA50,0.01+'EIOPA RFR Q1 2017'!BA50,'EIOPA RFR Q1 2017'!BA50*(0.01+VLOOKUP($B45,Int_Rate_Param,2,0))))</f>
        <v>0.04465</v>
      </c>
      <c r="BB45" s="82" t="n">
        <f aca="false">IF($B45&gt;20,IF('EIOPA RFR Q1 2017'!BB50*(0.01+VLOOKUP($B$27,Int_Rate_Param,2,0))&lt;0.01+'EIOPA RFR Q1 2017'!BB50,0.01+'EIOPA RFR Q1 2017'!BB50,'EIOPA RFR Q1 2017'!BB50*(0.01+VLOOKUP($B$27,Int_Rate_Param,2,0))),IF('EIOPA RFR Q1 2017'!BB50*(0.01+VLOOKUP($B45,Int_Rate_Param,2,0))&lt;0.01+'EIOPA RFR Q1 2017'!BB50,0.01+'EIOPA RFR Q1 2017'!BB50,'EIOPA RFR Q1 2017'!BB50*(0.01+VLOOKUP($B45,Int_Rate_Param,2,0))))</f>
        <v>0.08497</v>
      </c>
      <c r="BC45" s="82" t="n">
        <f aca="false">IF($B45&gt;20,IF('EIOPA RFR Q1 2017'!BC50*(0.01+VLOOKUP($B$27,Int_Rate_Param,2,0))&lt;0.01+'EIOPA RFR Q1 2017'!BC50,0.01+'EIOPA RFR Q1 2017'!BC50,'EIOPA RFR Q1 2017'!BC50*(0.01+VLOOKUP($B$27,Int_Rate_Param,2,0))),IF('EIOPA RFR Q1 2017'!BC50*(0.01+VLOOKUP($B45,Int_Rate_Param,2,0))&lt;0.01+'EIOPA RFR Q1 2017'!BC50,0.01+'EIOPA RFR Q1 2017'!BC50,'EIOPA RFR Q1 2017'!BC50*(0.01+VLOOKUP($B45,Int_Rate_Param,2,0))))</f>
        <v>0.03525</v>
      </c>
    </row>
    <row r="46" customFormat="false" ht="15" hidden="false" customHeight="false" outlineLevel="0" collapsed="false">
      <c r="A46" s="0" t="n">
        <f aca="false">A45+1</f>
        <v>41</v>
      </c>
      <c r="B46" s="81" t="n">
        <v>39</v>
      </c>
      <c r="C46" s="82" t="n">
        <f aca="false">IF($B46&gt;20,IF('EIOPA RFR Q1 2017'!C51*(0.01+VLOOKUP($B$27,Int_Rate_Param,2,0))&lt;0.01+'EIOPA RFR Q1 2017'!C51,0.01+'EIOPA RFR Q1 2017'!C51,'EIOPA RFR Q1 2017'!C51*(0.01+VLOOKUP($B$27,Int_Rate_Param,2,0))),IF('EIOPA RFR Q1 2017'!C51*(0.01+VLOOKUP($B46,Int_Rate_Param,2,0))&lt;0.01+'EIOPA RFR Q1 2017'!C51,0.01+'EIOPA RFR Q1 2017'!C51,'EIOPA RFR Q1 2017'!C51*(0.01+VLOOKUP($B46,Int_Rate_Param,2,0))))</f>
        <v>0.03335</v>
      </c>
      <c r="D46" s="82" t="n">
        <f aca="false">IF($B46&gt;20,IF('EIOPA RFR Q1 2017'!D51*(0.01+VLOOKUP($B$27,Int_Rate_Param,2,0))&lt;0.01+'EIOPA RFR Q1 2017'!D51,0.01+'EIOPA RFR Q1 2017'!D51,'EIOPA RFR Q1 2017'!D51*(0.01+VLOOKUP($B$27,Int_Rate_Param,2,0))),IF('EIOPA RFR Q1 2017'!D51*(0.01+VLOOKUP($B46,Int_Rate_Param,2,0))&lt;0.01+'EIOPA RFR Q1 2017'!D51,0.01+'EIOPA RFR Q1 2017'!D51,'EIOPA RFR Q1 2017'!D51*(0.01+VLOOKUP($B46,Int_Rate_Param,2,0))))</f>
        <v>0.03335</v>
      </c>
      <c r="E46" s="82" t="n">
        <f aca="false">IF($B46&gt;20,IF('EIOPA RFR Q1 2017'!E51*(0.01+VLOOKUP($B$27,Int_Rate_Param,2,0))&lt;0.01+'EIOPA RFR Q1 2017'!E51,0.01+'EIOPA RFR Q1 2017'!E51,'EIOPA RFR Q1 2017'!E51*(0.01+VLOOKUP($B$27,Int_Rate_Param,2,0))),IF('EIOPA RFR Q1 2017'!E51*(0.01+VLOOKUP($B46,Int_Rate_Param,2,0))&lt;0.01+'EIOPA RFR Q1 2017'!E51,0.01+'EIOPA RFR Q1 2017'!E51,'EIOPA RFR Q1 2017'!E51*(0.01+VLOOKUP($B46,Int_Rate_Param,2,0))))</f>
        <v>0.03335</v>
      </c>
      <c r="F46" s="82" t="n">
        <f aca="false">IF($B46&gt;20,IF('EIOPA RFR Q1 2017'!F51*(0.01+VLOOKUP($B$27,Int_Rate_Param,2,0))&lt;0.01+'EIOPA RFR Q1 2017'!F51,0.01+'EIOPA RFR Q1 2017'!F51,'EIOPA RFR Q1 2017'!F51*(0.01+VLOOKUP($B$27,Int_Rate_Param,2,0))),IF('EIOPA RFR Q1 2017'!F51*(0.01+VLOOKUP($B46,Int_Rate_Param,2,0))&lt;0.01+'EIOPA RFR Q1 2017'!F51,0.01+'EIOPA RFR Q1 2017'!F51,'EIOPA RFR Q1 2017'!F51*(0.01+VLOOKUP($B46,Int_Rate_Param,2,0))))</f>
        <v>0.03302</v>
      </c>
      <c r="G46" s="82" t="n">
        <f aca="false">IF($B46&gt;20,IF('EIOPA RFR Q1 2017'!G51*(0.01+VLOOKUP($B$27,Int_Rate_Param,2,0))&lt;0.01+'EIOPA RFR Q1 2017'!G51,0.01+'EIOPA RFR Q1 2017'!G51,'EIOPA RFR Q1 2017'!G51*(0.01+VLOOKUP($B$27,Int_Rate_Param,2,0))),IF('EIOPA RFR Q1 2017'!G51*(0.01+VLOOKUP($B46,Int_Rate_Param,2,0))&lt;0.01+'EIOPA RFR Q1 2017'!G51,0.01+'EIOPA RFR Q1 2017'!G51,'EIOPA RFR Q1 2017'!G51*(0.01+VLOOKUP($B46,Int_Rate_Param,2,0))))</f>
        <v>0.04708</v>
      </c>
      <c r="H46" s="82" t="n">
        <f aca="false">IF($B46&gt;20,IF('EIOPA RFR Q1 2017'!H51*(0.01+VLOOKUP($B$27,Int_Rate_Param,2,0))&lt;0.01+'EIOPA RFR Q1 2017'!H51,0.01+'EIOPA RFR Q1 2017'!H51,'EIOPA RFR Q1 2017'!H51*(0.01+VLOOKUP($B$27,Int_Rate_Param,2,0))),IF('EIOPA RFR Q1 2017'!H51*(0.01+VLOOKUP($B46,Int_Rate_Param,2,0))&lt;0.01+'EIOPA RFR Q1 2017'!H51,0.01+'EIOPA RFR Q1 2017'!H51,'EIOPA RFR Q1 2017'!H51*(0.01+VLOOKUP($B46,Int_Rate_Param,2,0))))</f>
        <v>0.03335</v>
      </c>
      <c r="I46" s="82" t="n">
        <f aca="false">IF($B46&gt;20,IF('EIOPA RFR Q1 2017'!I51*(0.01+VLOOKUP($B$27,Int_Rate_Param,2,0))&lt;0.01+'EIOPA RFR Q1 2017'!I51,0.01+'EIOPA RFR Q1 2017'!I51,'EIOPA RFR Q1 2017'!I51*(0.01+VLOOKUP($B$27,Int_Rate_Param,2,0))),IF('EIOPA RFR Q1 2017'!I51*(0.01+VLOOKUP($B46,Int_Rate_Param,2,0))&lt;0.01+'EIOPA RFR Q1 2017'!I51,0.01+'EIOPA RFR Q1 2017'!I51,'EIOPA RFR Q1 2017'!I51*(0.01+VLOOKUP($B46,Int_Rate_Param,2,0))))</f>
        <v>0.03693</v>
      </c>
      <c r="J46" s="82" t="n">
        <f aca="false">IF($B46&gt;20,IF('EIOPA RFR Q1 2017'!J51*(0.01+VLOOKUP($B$27,Int_Rate_Param,2,0))&lt;0.01+'EIOPA RFR Q1 2017'!J51,0.01+'EIOPA RFR Q1 2017'!J51,'EIOPA RFR Q1 2017'!J51*(0.01+VLOOKUP($B$27,Int_Rate_Param,2,0))),IF('EIOPA RFR Q1 2017'!J51*(0.01+VLOOKUP($B46,Int_Rate_Param,2,0))&lt;0.01+'EIOPA RFR Q1 2017'!J51,0.01+'EIOPA RFR Q1 2017'!J51,'EIOPA RFR Q1 2017'!J51*(0.01+VLOOKUP($B46,Int_Rate_Param,2,0))))</f>
        <v>0.03328</v>
      </c>
      <c r="K46" s="82" t="n">
        <f aca="false">IF($B46&gt;20,IF('EIOPA RFR Q1 2017'!K51*(0.01+VLOOKUP($B$27,Int_Rate_Param,2,0))&lt;0.01+'EIOPA RFR Q1 2017'!K51,0.01+'EIOPA RFR Q1 2017'!K51,'EIOPA RFR Q1 2017'!K51*(0.01+VLOOKUP($B$27,Int_Rate_Param,2,0))),IF('EIOPA RFR Q1 2017'!K51*(0.01+VLOOKUP($B46,Int_Rate_Param,2,0))&lt;0.01+'EIOPA RFR Q1 2017'!K51,0.01+'EIOPA RFR Q1 2017'!K51,'EIOPA RFR Q1 2017'!K51*(0.01+VLOOKUP($B46,Int_Rate_Param,2,0))))</f>
        <v>0.03335</v>
      </c>
      <c r="L46" s="82" t="n">
        <f aca="false">IF($B46&gt;20,IF('EIOPA RFR Q1 2017'!L51*(0.01+VLOOKUP($B$27,Int_Rate_Param,2,0))&lt;0.01+'EIOPA RFR Q1 2017'!L51,0.01+'EIOPA RFR Q1 2017'!L51,'EIOPA RFR Q1 2017'!L51*(0.01+VLOOKUP($B$27,Int_Rate_Param,2,0))),IF('EIOPA RFR Q1 2017'!L51*(0.01+VLOOKUP($B46,Int_Rate_Param,2,0))&lt;0.01+'EIOPA RFR Q1 2017'!L51,0.01+'EIOPA RFR Q1 2017'!L51,'EIOPA RFR Q1 2017'!L51*(0.01+VLOOKUP($B46,Int_Rate_Param,2,0))))</f>
        <v>0.03335</v>
      </c>
      <c r="M46" s="82" t="n">
        <f aca="false">IF($B46&gt;20,IF('EIOPA RFR Q1 2017'!M51*(0.01+VLOOKUP($B$27,Int_Rate_Param,2,0))&lt;0.01+'EIOPA RFR Q1 2017'!M51,0.01+'EIOPA RFR Q1 2017'!M51,'EIOPA RFR Q1 2017'!M51*(0.01+VLOOKUP($B$27,Int_Rate_Param,2,0))),IF('EIOPA RFR Q1 2017'!M51*(0.01+VLOOKUP($B46,Int_Rate_Param,2,0))&lt;0.01+'EIOPA RFR Q1 2017'!M51,0.01+'EIOPA RFR Q1 2017'!M51,'EIOPA RFR Q1 2017'!M51*(0.01+VLOOKUP($B46,Int_Rate_Param,2,0))))</f>
        <v>0.03335</v>
      </c>
      <c r="N46" s="82" t="n">
        <f aca="false">IF($B46&gt;20,IF('EIOPA RFR Q1 2017'!N51*(0.01+VLOOKUP($B$27,Int_Rate_Param,2,0))&lt;0.01+'EIOPA RFR Q1 2017'!N51,0.01+'EIOPA RFR Q1 2017'!N51,'EIOPA RFR Q1 2017'!N51*(0.01+VLOOKUP($B$27,Int_Rate_Param,2,0))),IF('EIOPA RFR Q1 2017'!N51*(0.01+VLOOKUP($B46,Int_Rate_Param,2,0))&lt;0.01+'EIOPA RFR Q1 2017'!N51,0.01+'EIOPA RFR Q1 2017'!N51,'EIOPA RFR Q1 2017'!N51*(0.01+VLOOKUP($B46,Int_Rate_Param,2,0))))</f>
        <v>0.03335</v>
      </c>
      <c r="O46" s="82" t="n">
        <f aca="false">IF($B46&gt;20,IF('EIOPA RFR Q1 2017'!O51*(0.01+VLOOKUP($B$27,Int_Rate_Param,2,0))&lt;0.01+'EIOPA RFR Q1 2017'!O51,0.01+'EIOPA RFR Q1 2017'!O51,'EIOPA RFR Q1 2017'!O51*(0.01+VLOOKUP($B$27,Int_Rate_Param,2,0))),IF('EIOPA RFR Q1 2017'!O51*(0.01+VLOOKUP($B46,Int_Rate_Param,2,0))&lt;0.01+'EIOPA RFR Q1 2017'!O51,0.01+'EIOPA RFR Q1 2017'!O51,'EIOPA RFR Q1 2017'!O51*(0.01+VLOOKUP($B46,Int_Rate_Param,2,0))))</f>
        <v>0.03335</v>
      </c>
      <c r="P46" s="82" t="n">
        <f aca="false">IF($B46&gt;20,IF('EIOPA RFR Q1 2017'!P51*(0.01+VLOOKUP($B$27,Int_Rate_Param,2,0))&lt;0.01+'EIOPA RFR Q1 2017'!P51,0.01+'EIOPA RFR Q1 2017'!P51,'EIOPA RFR Q1 2017'!P51*(0.01+VLOOKUP($B$27,Int_Rate_Param,2,0))),IF('EIOPA RFR Q1 2017'!P51*(0.01+VLOOKUP($B46,Int_Rate_Param,2,0))&lt;0.01+'EIOPA RFR Q1 2017'!P51,0.01+'EIOPA RFR Q1 2017'!P51,'EIOPA RFR Q1 2017'!P51*(0.01+VLOOKUP($B46,Int_Rate_Param,2,0))))</f>
        <v>0.05344</v>
      </c>
      <c r="Q46" s="82" t="n">
        <f aca="false">IF($B46&gt;20,IF('EIOPA RFR Q1 2017'!Q51*(0.01+VLOOKUP($B$27,Int_Rate_Param,2,0))&lt;0.01+'EIOPA RFR Q1 2017'!Q51,0.01+'EIOPA RFR Q1 2017'!Q51,'EIOPA RFR Q1 2017'!Q51*(0.01+VLOOKUP($B$27,Int_Rate_Param,2,0))),IF('EIOPA RFR Q1 2017'!Q51*(0.01+VLOOKUP($B46,Int_Rate_Param,2,0))&lt;0.01+'EIOPA RFR Q1 2017'!Q51,0.01+'EIOPA RFR Q1 2017'!Q51,'EIOPA RFR Q1 2017'!Q51*(0.01+VLOOKUP($B46,Int_Rate_Param,2,0))))</f>
        <v>0.05483</v>
      </c>
      <c r="R46" s="82" t="n">
        <f aca="false">IF($B46&gt;20,IF('EIOPA RFR Q1 2017'!R51*(0.01+VLOOKUP($B$27,Int_Rate_Param,2,0))&lt;0.01+'EIOPA RFR Q1 2017'!R51,0.01+'EIOPA RFR Q1 2017'!R51,'EIOPA RFR Q1 2017'!R51*(0.01+VLOOKUP($B$27,Int_Rate_Param,2,0))),IF('EIOPA RFR Q1 2017'!R51*(0.01+VLOOKUP($B46,Int_Rate_Param,2,0))&lt;0.01+'EIOPA RFR Q1 2017'!R51,0.01+'EIOPA RFR Q1 2017'!R51,'EIOPA RFR Q1 2017'!R51*(0.01+VLOOKUP($B46,Int_Rate_Param,2,0))))</f>
        <v>0.03335</v>
      </c>
      <c r="S46" s="82" t="n">
        <f aca="false">IF($B46&gt;20,IF('EIOPA RFR Q1 2017'!S51*(0.01+VLOOKUP($B$27,Int_Rate_Param,2,0))&lt;0.01+'EIOPA RFR Q1 2017'!S51,0.01+'EIOPA RFR Q1 2017'!S51,'EIOPA RFR Q1 2017'!S51*(0.01+VLOOKUP($B$27,Int_Rate_Param,2,0))),IF('EIOPA RFR Q1 2017'!S51*(0.01+VLOOKUP($B46,Int_Rate_Param,2,0))&lt;0.01+'EIOPA RFR Q1 2017'!S51,0.01+'EIOPA RFR Q1 2017'!S51,'EIOPA RFR Q1 2017'!S51*(0.01+VLOOKUP($B46,Int_Rate_Param,2,0))))</f>
        <v>0.03335</v>
      </c>
      <c r="T46" s="82" t="n">
        <f aca="false">IF($B46&gt;20,IF('EIOPA RFR Q1 2017'!T51*(0.01+VLOOKUP($B$27,Int_Rate_Param,2,0))&lt;0.01+'EIOPA RFR Q1 2017'!T51,0.01+'EIOPA RFR Q1 2017'!T51,'EIOPA RFR Q1 2017'!T51*(0.01+VLOOKUP($B$27,Int_Rate_Param,2,0))),IF('EIOPA RFR Q1 2017'!T51*(0.01+VLOOKUP($B46,Int_Rate_Param,2,0))&lt;0.01+'EIOPA RFR Q1 2017'!T51,0.01+'EIOPA RFR Q1 2017'!T51,'EIOPA RFR Q1 2017'!T51*(0.01+VLOOKUP($B46,Int_Rate_Param,2,0))))</f>
        <v>0.03335</v>
      </c>
      <c r="U46" s="82" t="n">
        <f aca="false">IF($B46&gt;20,IF('EIOPA RFR Q1 2017'!U51*(0.01+VLOOKUP($B$27,Int_Rate_Param,2,0))&lt;0.01+'EIOPA RFR Q1 2017'!U51,0.01+'EIOPA RFR Q1 2017'!U51,'EIOPA RFR Q1 2017'!U51*(0.01+VLOOKUP($B$27,Int_Rate_Param,2,0))),IF('EIOPA RFR Q1 2017'!U51*(0.01+VLOOKUP($B46,Int_Rate_Param,2,0))&lt;0.01+'EIOPA RFR Q1 2017'!U51,0.01+'EIOPA RFR Q1 2017'!U51,'EIOPA RFR Q1 2017'!U51*(0.01+VLOOKUP($B46,Int_Rate_Param,2,0))))</f>
        <v>0.02142</v>
      </c>
      <c r="V46" s="82" t="n">
        <f aca="false">IF($B46&gt;20,IF('EIOPA RFR Q1 2017'!V51*(0.01+VLOOKUP($B$27,Int_Rate_Param,2,0))&lt;0.01+'EIOPA RFR Q1 2017'!V51,0.01+'EIOPA RFR Q1 2017'!V51,'EIOPA RFR Q1 2017'!V51*(0.01+VLOOKUP($B$27,Int_Rate_Param,2,0))),IF('EIOPA RFR Q1 2017'!V51*(0.01+VLOOKUP($B46,Int_Rate_Param,2,0))&lt;0.01+'EIOPA RFR Q1 2017'!V51,0.01+'EIOPA RFR Q1 2017'!V51,'EIOPA RFR Q1 2017'!V51*(0.01+VLOOKUP($B46,Int_Rate_Param,2,0))))</f>
        <v>0.03335</v>
      </c>
      <c r="W46" s="82" t="n">
        <f aca="false">IF($B46&gt;20,IF('EIOPA RFR Q1 2017'!W51*(0.01+VLOOKUP($B$27,Int_Rate_Param,2,0))&lt;0.01+'EIOPA RFR Q1 2017'!W51,0.01+'EIOPA RFR Q1 2017'!W51,'EIOPA RFR Q1 2017'!W51*(0.01+VLOOKUP($B$27,Int_Rate_Param,2,0))),IF('EIOPA RFR Q1 2017'!W51*(0.01+VLOOKUP($B46,Int_Rate_Param,2,0))&lt;0.01+'EIOPA RFR Q1 2017'!W51,0.01+'EIOPA RFR Q1 2017'!W51,'EIOPA RFR Q1 2017'!W51*(0.01+VLOOKUP($B46,Int_Rate_Param,2,0))))</f>
        <v>0.03335</v>
      </c>
      <c r="X46" s="82" t="n">
        <f aca="false">IF($B46&gt;20,IF('EIOPA RFR Q1 2017'!X51*(0.01+VLOOKUP($B$27,Int_Rate_Param,2,0))&lt;0.01+'EIOPA RFR Q1 2017'!X51,0.01+'EIOPA RFR Q1 2017'!X51,'EIOPA RFR Q1 2017'!X51*(0.01+VLOOKUP($B$27,Int_Rate_Param,2,0))),IF('EIOPA RFR Q1 2017'!X51*(0.01+VLOOKUP($B46,Int_Rate_Param,2,0))&lt;0.01+'EIOPA RFR Q1 2017'!X51,0.01+'EIOPA RFR Q1 2017'!X51,'EIOPA RFR Q1 2017'!X51*(0.01+VLOOKUP($B46,Int_Rate_Param,2,0))))</f>
        <v>0.03335</v>
      </c>
      <c r="Y46" s="82" t="n">
        <f aca="false">IF($B46&gt;20,IF('EIOPA RFR Q1 2017'!Y51*(0.01+VLOOKUP($B$27,Int_Rate_Param,2,0))&lt;0.01+'EIOPA RFR Q1 2017'!Y51,0.01+'EIOPA RFR Q1 2017'!Y51,'EIOPA RFR Q1 2017'!Y51*(0.01+VLOOKUP($B$27,Int_Rate_Param,2,0))),IF('EIOPA RFR Q1 2017'!Y51*(0.01+VLOOKUP($B46,Int_Rate_Param,2,0))&lt;0.01+'EIOPA RFR Q1 2017'!Y51,0.01+'EIOPA RFR Q1 2017'!Y51,'EIOPA RFR Q1 2017'!Y51*(0.01+VLOOKUP($B46,Int_Rate_Param,2,0))))</f>
        <v>0.03335</v>
      </c>
      <c r="Z46" s="82" t="n">
        <f aca="false">IF($B46&gt;20,IF('EIOPA RFR Q1 2017'!Z51*(0.01+VLOOKUP($B$27,Int_Rate_Param,2,0))&lt;0.01+'EIOPA RFR Q1 2017'!Z51,0.01+'EIOPA RFR Q1 2017'!Z51,'EIOPA RFR Q1 2017'!Z51*(0.01+VLOOKUP($B$27,Int_Rate_Param,2,0))),IF('EIOPA RFR Q1 2017'!Z51*(0.01+VLOOKUP($B46,Int_Rate_Param,2,0))&lt;0.01+'EIOPA RFR Q1 2017'!Z51,0.01+'EIOPA RFR Q1 2017'!Z51,'EIOPA RFR Q1 2017'!Z51*(0.01+VLOOKUP($B46,Int_Rate_Param,2,0))))</f>
        <v>0.04204</v>
      </c>
      <c r="AA46" s="82" t="n">
        <f aca="false">IF($B46&gt;20,IF('EIOPA RFR Q1 2017'!AA51*(0.01+VLOOKUP($B$27,Int_Rate_Param,2,0))&lt;0.01+'EIOPA RFR Q1 2017'!AA51,0.01+'EIOPA RFR Q1 2017'!AA51,'EIOPA RFR Q1 2017'!AA51*(0.01+VLOOKUP($B$27,Int_Rate_Param,2,0))),IF('EIOPA RFR Q1 2017'!AA51*(0.01+VLOOKUP($B46,Int_Rate_Param,2,0))&lt;0.01+'EIOPA RFR Q1 2017'!AA51,0.01+'EIOPA RFR Q1 2017'!AA51,'EIOPA RFR Q1 2017'!AA51*(0.01+VLOOKUP($B46,Int_Rate_Param,2,0))))</f>
        <v>0.05074</v>
      </c>
      <c r="AB46" s="82" t="n">
        <f aca="false">IF($B46&gt;20,IF('EIOPA RFR Q1 2017'!AB51*(0.01+VLOOKUP($B$27,Int_Rate_Param,2,0))&lt;0.01+'EIOPA RFR Q1 2017'!AB51,0.01+'EIOPA RFR Q1 2017'!AB51,'EIOPA RFR Q1 2017'!AB51*(0.01+VLOOKUP($B$27,Int_Rate_Param,2,0))),IF('EIOPA RFR Q1 2017'!AB51*(0.01+VLOOKUP($B46,Int_Rate_Param,2,0))&lt;0.01+'EIOPA RFR Q1 2017'!AB51,0.01+'EIOPA RFR Q1 2017'!AB51,'EIOPA RFR Q1 2017'!AB51*(0.01+VLOOKUP($B46,Int_Rate_Param,2,0))))</f>
        <v>0.03335</v>
      </c>
      <c r="AC46" s="82" t="n">
        <f aca="false">IF($B46&gt;20,IF('EIOPA RFR Q1 2017'!AC51*(0.01+VLOOKUP($B$27,Int_Rate_Param,2,0))&lt;0.01+'EIOPA RFR Q1 2017'!AC51,0.01+'EIOPA RFR Q1 2017'!AC51,'EIOPA RFR Q1 2017'!AC51*(0.01+VLOOKUP($B$27,Int_Rate_Param,2,0))),IF('EIOPA RFR Q1 2017'!AC51*(0.01+VLOOKUP($B46,Int_Rate_Param,2,0))&lt;0.01+'EIOPA RFR Q1 2017'!AC51,0.01+'EIOPA RFR Q1 2017'!AC51,'EIOPA RFR Q1 2017'!AC51*(0.01+VLOOKUP($B46,Int_Rate_Param,2,0))))</f>
        <v>0.05375</v>
      </c>
      <c r="AD46" s="82" t="n">
        <f aca="false">IF($B46&gt;20,IF('EIOPA RFR Q1 2017'!AD51*(0.01+VLOOKUP($B$27,Int_Rate_Param,2,0))&lt;0.01+'EIOPA RFR Q1 2017'!AD51,0.01+'EIOPA RFR Q1 2017'!AD51,'EIOPA RFR Q1 2017'!AD51*(0.01+VLOOKUP($B$27,Int_Rate_Param,2,0))),IF('EIOPA RFR Q1 2017'!AD51*(0.01+VLOOKUP($B46,Int_Rate_Param,2,0))&lt;0.01+'EIOPA RFR Q1 2017'!AD51,0.01+'EIOPA RFR Q1 2017'!AD51,'EIOPA RFR Q1 2017'!AD51*(0.01+VLOOKUP($B46,Int_Rate_Param,2,0))))</f>
        <v>0.06698</v>
      </c>
      <c r="AE46" s="82" t="n">
        <f aca="false">IF($B46&gt;20,IF('EIOPA RFR Q1 2017'!AE51*(0.01+VLOOKUP($B$27,Int_Rate_Param,2,0))&lt;0.01+'EIOPA RFR Q1 2017'!AE51,0.01+'EIOPA RFR Q1 2017'!AE51,'EIOPA RFR Q1 2017'!AE51*(0.01+VLOOKUP($B$27,Int_Rate_Param,2,0))),IF('EIOPA RFR Q1 2017'!AE51*(0.01+VLOOKUP($B46,Int_Rate_Param,2,0))&lt;0.01+'EIOPA RFR Q1 2017'!AE51,0.01+'EIOPA RFR Q1 2017'!AE51,'EIOPA RFR Q1 2017'!AE51*(0.01+VLOOKUP($B46,Int_Rate_Param,2,0))))</f>
        <v>0.03335</v>
      </c>
      <c r="AF46" s="82" t="n">
        <f aca="false">IF($B46&gt;20,IF('EIOPA RFR Q1 2017'!AF51*(0.01+VLOOKUP($B$27,Int_Rate_Param,2,0))&lt;0.01+'EIOPA RFR Q1 2017'!AF51,0.01+'EIOPA RFR Q1 2017'!AF51,'EIOPA RFR Q1 2017'!AF51*(0.01+VLOOKUP($B$27,Int_Rate_Param,2,0))),IF('EIOPA RFR Q1 2017'!AF51*(0.01+VLOOKUP($B46,Int_Rate_Param,2,0))&lt;0.01+'EIOPA RFR Q1 2017'!AF51,0.01+'EIOPA RFR Q1 2017'!AF51,'EIOPA RFR Q1 2017'!AF51*(0.01+VLOOKUP($B46,Int_Rate_Param,2,0))))</f>
        <v>0.03335</v>
      </c>
      <c r="AG46" s="82" t="n">
        <f aca="false">IF($B46&gt;20,IF('EIOPA RFR Q1 2017'!AG51*(0.01+VLOOKUP($B$27,Int_Rate_Param,2,0))&lt;0.01+'EIOPA RFR Q1 2017'!AG51,0.01+'EIOPA RFR Q1 2017'!AG51,'EIOPA RFR Q1 2017'!AG51*(0.01+VLOOKUP($B$27,Int_Rate_Param,2,0))),IF('EIOPA RFR Q1 2017'!AG51*(0.01+VLOOKUP($B46,Int_Rate_Param,2,0))&lt;0.01+'EIOPA RFR Q1 2017'!AG51,0.01+'EIOPA RFR Q1 2017'!AG51,'EIOPA RFR Q1 2017'!AG51*(0.01+VLOOKUP($B46,Int_Rate_Param,2,0))))</f>
        <v>0.03335</v>
      </c>
      <c r="AH46" s="82" t="n">
        <f aca="false">IF($B46&gt;20,IF('EIOPA RFR Q1 2017'!AH51*(0.01+VLOOKUP($B$27,Int_Rate_Param,2,0))&lt;0.01+'EIOPA RFR Q1 2017'!AH51,0.01+'EIOPA RFR Q1 2017'!AH51,'EIOPA RFR Q1 2017'!AH51*(0.01+VLOOKUP($B$27,Int_Rate_Param,2,0))),IF('EIOPA RFR Q1 2017'!AH51*(0.01+VLOOKUP($B46,Int_Rate_Param,2,0))&lt;0.01+'EIOPA RFR Q1 2017'!AH51,0.01+'EIOPA RFR Q1 2017'!AH51,'EIOPA RFR Q1 2017'!AH51*(0.01+VLOOKUP($B46,Int_Rate_Param,2,0))))</f>
        <v>0.04289</v>
      </c>
      <c r="AI46" s="82" t="n">
        <f aca="false">IF($B46&gt;20,IF('EIOPA RFR Q1 2017'!AI51*(0.01+VLOOKUP($B$27,Int_Rate_Param,2,0))&lt;0.01+'EIOPA RFR Q1 2017'!AI51,0.01+'EIOPA RFR Q1 2017'!AI51,'EIOPA RFR Q1 2017'!AI51*(0.01+VLOOKUP($B$27,Int_Rate_Param,2,0))),IF('EIOPA RFR Q1 2017'!AI51*(0.01+VLOOKUP($B46,Int_Rate_Param,2,0))&lt;0.01+'EIOPA RFR Q1 2017'!AI51,0.01+'EIOPA RFR Q1 2017'!AI51,'EIOPA RFR Q1 2017'!AI51*(0.01+VLOOKUP($B46,Int_Rate_Param,2,0))))</f>
        <v>0.02142</v>
      </c>
      <c r="AJ46" s="82" t="n">
        <f aca="false">IF($B46&gt;20,IF('EIOPA RFR Q1 2017'!AJ51*(0.01+VLOOKUP($B$27,Int_Rate_Param,2,0))&lt;0.01+'EIOPA RFR Q1 2017'!AJ51,0.01+'EIOPA RFR Q1 2017'!AJ51,'EIOPA RFR Q1 2017'!AJ51*(0.01+VLOOKUP($B$27,Int_Rate_Param,2,0))),IF('EIOPA RFR Q1 2017'!AJ51*(0.01+VLOOKUP($B46,Int_Rate_Param,2,0))&lt;0.01+'EIOPA RFR Q1 2017'!AJ51,0.01+'EIOPA RFR Q1 2017'!AJ51,'EIOPA RFR Q1 2017'!AJ51*(0.01+VLOOKUP($B46,Int_Rate_Param,2,0))))</f>
        <v>0.0216</v>
      </c>
      <c r="AK46" s="82" t="n">
        <f aca="false">IF($B46&gt;20,IF('EIOPA RFR Q1 2017'!AK51*(0.01+VLOOKUP($B$27,Int_Rate_Param,2,0))&lt;0.01+'EIOPA RFR Q1 2017'!AK51,0.01+'EIOPA RFR Q1 2017'!AK51,'EIOPA RFR Q1 2017'!AK51*(0.01+VLOOKUP($B$27,Int_Rate_Param,2,0))),IF('EIOPA RFR Q1 2017'!AK51*(0.01+VLOOKUP($B46,Int_Rate_Param,2,0))&lt;0.01+'EIOPA RFR Q1 2017'!AK51,0.01+'EIOPA RFR Q1 2017'!AK51,'EIOPA RFR Q1 2017'!AK51*(0.01+VLOOKUP($B46,Int_Rate_Param,2,0))))</f>
        <v>0.04401</v>
      </c>
      <c r="AL46" s="82" t="n">
        <f aca="false">IF($B46&gt;20,IF('EIOPA RFR Q1 2017'!AL51*(0.01+VLOOKUP($B$27,Int_Rate_Param,2,0))&lt;0.01+'EIOPA RFR Q1 2017'!AL51,0.01+'EIOPA RFR Q1 2017'!AL51,'EIOPA RFR Q1 2017'!AL51*(0.01+VLOOKUP($B$27,Int_Rate_Param,2,0))),IF('EIOPA RFR Q1 2017'!AL51*(0.01+VLOOKUP($B46,Int_Rate_Param,2,0))&lt;0.01+'EIOPA RFR Q1 2017'!AL51,0.01+'EIOPA RFR Q1 2017'!AL51,'EIOPA RFR Q1 2017'!AL51*(0.01+VLOOKUP($B46,Int_Rate_Param,2,0))))</f>
        <v>0.08222</v>
      </c>
      <c r="AM46" s="82" t="n">
        <f aca="false">IF($B46&gt;20,IF('EIOPA RFR Q1 2017'!AM51*(0.01+VLOOKUP($B$27,Int_Rate_Param,2,0))&lt;0.01+'EIOPA RFR Q1 2017'!AM51,0.01+'EIOPA RFR Q1 2017'!AM51,'EIOPA RFR Q1 2017'!AM51*(0.01+VLOOKUP($B$27,Int_Rate_Param,2,0))),IF('EIOPA RFR Q1 2017'!AM51*(0.01+VLOOKUP($B46,Int_Rate_Param,2,0))&lt;0.01+'EIOPA RFR Q1 2017'!AM51,0.01+'EIOPA RFR Q1 2017'!AM51,'EIOPA RFR Q1 2017'!AM51*(0.01+VLOOKUP($B46,Int_Rate_Param,2,0))))</f>
        <v>0.03474</v>
      </c>
      <c r="AN46" s="82" t="n">
        <f aca="false">IF($B46&gt;20,IF('EIOPA RFR Q1 2017'!AN51*(0.01+VLOOKUP($B$27,Int_Rate_Param,2,0))&lt;0.01+'EIOPA RFR Q1 2017'!AN51,0.01+'EIOPA RFR Q1 2017'!AN51,'EIOPA RFR Q1 2017'!AN51*(0.01+VLOOKUP($B$27,Int_Rate_Param,2,0))),IF('EIOPA RFR Q1 2017'!AN51*(0.01+VLOOKUP($B46,Int_Rate_Param,2,0))&lt;0.01+'EIOPA RFR Q1 2017'!AN51,0.01+'EIOPA RFR Q1 2017'!AN51,'EIOPA RFR Q1 2017'!AN51*(0.01+VLOOKUP($B46,Int_Rate_Param,2,0))))</f>
        <v>0.05257</v>
      </c>
      <c r="AO46" s="82" t="n">
        <f aca="false">IF($B46&gt;20,IF('EIOPA RFR Q1 2017'!AO51*(0.01+VLOOKUP($B$27,Int_Rate_Param,2,0))&lt;0.01+'EIOPA RFR Q1 2017'!AO51,0.01+'EIOPA RFR Q1 2017'!AO51,'EIOPA RFR Q1 2017'!AO51*(0.01+VLOOKUP($B$27,Int_Rate_Param,2,0))),IF('EIOPA RFR Q1 2017'!AO51*(0.01+VLOOKUP($B46,Int_Rate_Param,2,0))&lt;0.01+'EIOPA RFR Q1 2017'!AO51,0.01+'EIOPA RFR Q1 2017'!AO51,'EIOPA RFR Q1 2017'!AO51*(0.01+VLOOKUP($B46,Int_Rate_Param,2,0))))</f>
        <v>0.05386</v>
      </c>
      <c r="AP46" s="82" t="n">
        <f aca="false">IF($B46&gt;20,IF('EIOPA RFR Q1 2017'!AP51*(0.01+VLOOKUP($B$27,Int_Rate_Param,2,0))&lt;0.01+'EIOPA RFR Q1 2017'!AP51,0.01+'EIOPA RFR Q1 2017'!AP51,'EIOPA RFR Q1 2017'!AP51*(0.01+VLOOKUP($B$27,Int_Rate_Param,2,0))),IF('EIOPA RFR Q1 2017'!AP51*(0.01+VLOOKUP($B46,Int_Rate_Param,2,0))&lt;0.01+'EIOPA RFR Q1 2017'!AP51,0.01+'EIOPA RFR Q1 2017'!AP51,'EIOPA RFR Q1 2017'!AP51*(0.01+VLOOKUP($B46,Int_Rate_Param,2,0))))</f>
        <v>0.06351</v>
      </c>
      <c r="AQ46" s="82" t="n">
        <f aca="false">IF($B46&gt;20,IF('EIOPA RFR Q1 2017'!AQ51*(0.01+VLOOKUP($B$27,Int_Rate_Param,2,0))&lt;0.01+'EIOPA RFR Q1 2017'!AQ51,0.01+'EIOPA RFR Q1 2017'!AQ51,'EIOPA RFR Q1 2017'!AQ51*(0.01+VLOOKUP($B$27,Int_Rate_Param,2,0))),IF('EIOPA RFR Q1 2017'!AQ51*(0.01+VLOOKUP($B46,Int_Rate_Param,2,0))&lt;0.01+'EIOPA RFR Q1 2017'!AQ51,0.01+'EIOPA RFR Q1 2017'!AQ51,'EIOPA RFR Q1 2017'!AQ51*(0.01+VLOOKUP($B46,Int_Rate_Param,2,0))))</f>
        <v>0.04246</v>
      </c>
      <c r="AR46" s="82" t="n">
        <f aca="false">IF($B46&gt;20,IF('EIOPA RFR Q1 2017'!AR51*(0.01+VLOOKUP($B$27,Int_Rate_Param,2,0))&lt;0.01+'EIOPA RFR Q1 2017'!AR51,0.01+'EIOPA RFR Q1 2017'!AR51,'EIOPA RFR Q1 2017'!AR51*(0.01+VLOOKUP($B$27,Int_Rate_Param,2,0))),IF('EIOPA RFR Q1 2017'!AR51*(0.01+VLOOKUP($B46,Int_Rate_Param,2,0))&lt;0.01+'EIOPA RFR Q1 2017'!AR51,0.01+'EIOPA RFR Q1 2017'!AR51,'EIOPA RFR Q1 2017'!AR51*(0.01+VLOOKUP($B46,Int_Rate_Param,2,0))))</f>
        <v>0.07148</v>
      </c>
      <c r="AS46" s="82" t="n">
        <f aca="false">IF($B46&gt;20,IF('EIOPA RFR Q1 2017'!AS51*(0.01+VLOOKUP($B$27,Int_Rate_Param,2,0))&lt;0.01+'EIOPA RFR Q1 2017'!AS51,0.01+'EIOPA RFR Q1 2017'!AS51,'EIOPA RFR Q1 2017'!AS51*(0.01+VLOOKUP($B$27,Int_Rate_Param,2,0))),IF('EIOPA RFR Q1 2017'!AS51*(0.01+VLOOKUP($B46,Int_Rate_Param,2,0))&lt;0.01+'EIOPA RFR Q1 2017'!AS51,0.01+'EIOPA RFR Q1 2017'!AS51,'EIOPA RFR Q1 2017'!AS51*(0.01+VLOOKUP($B46,Int_Rate_Param,2,0))))</f>
        <v>0.0208</v>
      </c>
      <c r="AT46" s="82" t="n">
        <f aca="false">IF($B46&gt;20,IF('EIOPA RFR Q1 2017'!AT51*(0.01+VLOOKUP($B$27,Int_Rate_Param,2,0))&lt;0.01+'EIOPA RFR Q1 2017'!AT51,0.01+'EIOPA RFR Q1 2017'!AT51,'EIOPA RFR Q1 2017'!AT51*(0.01+VLOOKUP($B$27,Int_Rate_Param,2,0))),IF('EIOPA RFR Q1 2017'!AT51*(0.01+VLOOKUP($B46,Int_Rate_Param,2,0))&lt;0.01+'EIOPA RFR Q1 2017'!AT51,0.01+'EIOPA RFR Q1 2017'!AT51,'EIOPA RFR Q1 2017'!AT51*(0.01+VLOOKUP($B46,Int_Rate_Param,2,0))))</f>
        <v>0.05342</v>
      </c>
      <c r="AU46" s="82" t="n">
        <f aca="false">IF($B46&gt;20,IF('EIOPA RFR Q1 2017'!AU51*(0.01+VLOOKUP($B$27,Int_Rate_Param,2,0))&lt;0.01+'EIOPA RFR Q1 2017'!AU51,0.01+'EIOPA RFR Q1 2017'!AU51,'EIOPA RFR Q1 2017'!AU51*(0.01+VLOOKUP($B$27,Int_Rate_Param,2,0))),IF('EIOPA RFR Q1 2017'!AU51*(0.01+VLOOKUP($B46,Int_Rate_Param,2,0))&lt;0.01+'EIOPA RFR Q1 2017'!AU51,0.01+'EIOPA RFR Q1 2017'!AU51,'EIOPA RFR Q1 2017'!AU51*(0.01+VLOOKUP($B46,Int_Rate_Param,2,0))))</f>
        <v>0.08119</v>
      </c>
      <c r="AV46" s="82" t="n">
        <f aca="false">IF($B46&gt;20,IF('EIOPA RFR Q1 2017'!AV51*(0.01+VLOOKUP($B$27,Int_Rate_Param,2,0))&lt;0.01+'EIOPA RFR Q1 2017'!AV51,0.01+'EIOPA RFR Q1 2017'!AV51,'EIOPA RFR Q1 2017'!AV51*(0.01+VLOOKUP($B$27,Int_Rate_Param,2,0))),IF('EIOPA RFR Q1 2017'!AV51*(0.01+VLOOKUP($B46,Int_Rate_Param,2,0))&lt;0.01+'EIOPA RFR Q1 2017'!AV51,0.01+'EIOPA RFR Q1 2017'!AV51,'EIOPA RFR Q1 2017'!AV51*(0.01+VLOOKUP($B46,Int_Rate_Param,2,0))))</f>
        <v>0.05191</v>
      </c>
      <c r="AW46" s="82" t="n">
        <f aca="false">IF($B46&gt;20,IF('EIOPA RFR Q1 2017'!AW51*(0.01+VLOOKUP($B$27,Int_Rate_Param,2,0))&lt;0.01+'EIOPA RFR Q1 2017'!AW51,0.01+'EIOPA RFR Q1 2017'!AW51,'EIOPA RFR Q1 2017'!AW51*(0.01+VLOOKUP($B$27,Int_Rate_Param,2,0))),IF('EIOPA RFR Q1 2017'!AW51*(0.01+VLOOKUP($B46,Int_Rate_Param,2,0))&lt;0.01+'EIOPA RFR Q1 2017'!AW51,0.01+'EIOPA RFR Q1 2017'!AW51,'EIOPA RFR Q1 2017'!AW51*(0.01+VLOOKUP($B46,Int_Rate_Param,2,0))))</f>
        <v>0.0422</v>
      </c>
      <c r="AX46" s="82" t="n">
        <f aca="false">IF($B46&gt;20,IF('EIOPA RFR Q1 2017'!AX51*(0.01+VLOOKUP($B$27,Int_Rate_Param,2,0))&lt;0.01+'EIOPA RFR Q1 2017'!AX51,0.01+'EIOPA RFR Q1 2017'!AX51,'EIOPA RFR Q1 2017'!AX51*(0.01+VLOOKUP($B$27,Int_Rate_Param,2,0))),IF('EIOPA RFR Q1 2017'!AX51*(0.01+VLOOKUP($B46,Int_Rate_Param,2,0))&lt;0.01+'EIOPA RFR Q1 2017'!AX51,0.01+'EIOPA RFR Q1 2017'!AX51,'EIOPA RFR Q1 2017'!AX51*(0.01+VLOOKUP($B46,Int_Rate_Param,2,0))))</f>
        <v>0.08083</v>
      </c>
      <c r="AY46" s="82" t="n">
        <f aca="false">IF($B46&gt;20,IF('EIOPA RFR Q1 2017'!AY51*(0.01+VLOOKUP($B$27,Int_Rate_Param,2,0))&lt;0.01+'EIOPA RFR Q1 2017'!AY51,0.01+'EIOPA RFR Q1 2017'!AY51,'EIOPA RFR Q1 2017'!AY51*(0.01+VLOOKUP($B$27,Int_Rate_Param,2,0))),IF('EIOPA RFR Q1 2017'!AY51*(0.01+VLOOKUP($B46,Int_Rate_Param,2,0))&lt;0.01+'EIOPA RFR Q1 2017'!AY51,0.01+'EIOPA RFR Q1 2017'!AY51,'EIOPA RFR Q1 2017'!AY51*(0.01+VLOOKUP($B46,Int_Rate_Param,2,0))))</f>
        <v>0.03652</v>
      </c>
      <c r="AZ46" s="82" t="n">
        <f aca="false">IF($B46&gt;20,IF('EIOPA RFR Q1 2017'!AZ51*(0.01+VLOOKUP($B$27,Int_Rate_Param,2,0))&lt;0.01+'EIOPA RFR Q1 2017'!AZ51,0.01+'EIOPA RFR Q1 2017'!AZ51,'EIOPA RFR Q1 2017'!AZ51*(0.01+VLOOKUP($B$27,Int_Rate_Param,2,0))),IF('EIOPA RFR Q1 2017'!AZ51*(0.01+VLOOKUP($B46,Int_Rate_Param,2,0))&lt;0.01+'EIOPA RFR Q1 2017'!AZ51,0.01+'EIOPA RFR Q1 2017'!AZ51,'EIOPA RFR Q1 2017'!AZ51*(0.01+VLOOKUP($B46,Int_Rate_Param,2,0))))</f>
        <v>0.03879</v>
      </c>
      <c r="BA46" s="82" t="n">
        <f aca="false">IF($B46&gt;20,IF('EIOPA RFR Q1 2017'!BA51*(0.01+VLOOKUP($B$27,Int_Rate_Param,2,0))&lt;0.01+'EIOPA RFR Q1 2017'!BA51,0.01+'EIOPA RFR Q1 2017'!BA51,'EIOPA RFR Q1 2017'!BA51*(0.01+VLOOKUP($B$27,Int_Rate_Param,2,0))),IF('EIOPA RFR Q1 2017'!BA51*(0.01+VLOOKUP($B46,Int_Rate_Param,2,0))&lt;0.01+'EIOPA RFR Q1 2017'!BA51,0.01+'EIOPA RFR Q1 2017'!BA51,'EIOPA RFR Q1 2017'!BA51*(0.01+VLOOKUP($B46,Int_Rate_Param,2,0))))</f>
        <v>0.04482</v>
      </c>
      <c r="BB46" s="82" t="n">
        <f aca="false">IF($B46&gt;20,IF('EIOPA RFR Q1 2017'!BB51*(0.01+VLOOKUP($B$27,Int_Rate_Param,2,0))&lt;0.01+'EIOPA RFR Q1 2017'!BB51,0.01+'EIOPA RFR Q1 2017'!BB51,'EIOPA RFR Q1 2017'!BB51*(0.01+VLOOKUP($B$27,Int_Rate_Param,2,0))),IF('EIOPA RFR Q1 2017'!BB51*(0.01+VLOOKUP($B46,Int_Rate_Param,2,0))&lt;0.01+'EIOPA RFR Q1 2017'!BB51,0.01+'EIOPA RFR Q1 2017'!BB51,'EIOPA RFR Q1 2017'!BB51*(0.01+VLOOKUP($B46,Int_Rate_Param,2,0))))</f>
        <v>0.08442</v>
      </c>
      <c r="BC46" s="82" t="n">
        <f aca="false">IF($B46&gt;20,IF('EIOPA RFR Q1 2017'!BC51*(0.01+VLOOKUP($B$27,Int_Rate_Param,2,0))&lt;0.01+'EIOPA RFR Q1 2017'!BC51,0.01+'EIOPA RFR Q1 2017'!BC51,'EIOPA RFR Q1 2017'!BC51*(0.01+VLOOKUP($B$27,Int_Rate_Param,2,0))),IF('EIOPA RFR Q1 2017'!BC51*(0.01+VLOOKUP($B46,Int_Rate_Param,2,0))&lt;0.01+'EIOPA RFR Q1 2017'!BC51,0.01+'EIOPA RFR Q1 2017'!BC51,'EIOPA RFR Q1 2017'!BC51*(0.01+VLOOKUP($B46,Int_Rate_Param,2,0))))</f>
        <v>0.03518</v>
      </c>
    </row>
    <row r="47" customFormat="false" ht="15" hidden="false" customHeight="false" outlineLevel="0" collapsed="false">
      <c r="A47" s="0" t="n">
        <f aca="false">A46+1</f>
        <v>42</v>
      </c>
      <c r="B47" s="81" t="n">
        <v>40</v>
      </c>
      <c r="C47" s="82" t="n">
        <f aca="false">IF($B47&gt;20,IF('EIOPA RFR Q1 2017'!C52*(0.01+VLOOKUP($B$27,Int_Rate_Param,2,0))&lt;0.01+'EIOPA RFR Q1 2017'!C52,0.01+'EIOPA RFR Q1 2017'!C52,'EIOPA RFR Q1 2017'!C52*(0.01+VLOOKUP($B$27,Int_Rate_Param,2,0))),IF('EIOPA RFR Q1 2017'!C52*(0.01+VLOOKUP($B47,Int_Rate_Param,2,0))&lt;0.01+'EIOPA RFR Q1 2017'!C52,0.01+'EIOPA RFR Q1 2017'!C52,'EIOPA RFR Q1 2017'!C52*(0.01+VLOOKUP($B47,Int_Rate_Param,2,0))))</f>
        <v>0.03377</v>
      </c>
      <c r="D47" s="82" t="n">
        <f aca="false">IF($B47&gt;20,IF('EIOPA RFR Q1 2017'!D52*(0.01+VLOOKUP($B$27,Int_Rate_Param,2,0))&lt;0.01+'EIOPA RFR Q1 2017'!D52,0.01+'EIOPA RFR Q1 2017'!D52,'EIOPA RFR Q1 2017'!D52*(0.01+VLOOKUP($B$27,Int_Rate_Param,2,0))),IF('EIOPA RFR Q1 2017'!D52*(0.01+VLOOKUP($B47,Int_Rate_Param,2,0))&lt;0.01+'EIOPA RFR Q1 2017'!D52,0.01+'EIOPA RFR Q1 2017'!D52,'EIOPA RFR Q1 2017'!D52*(0.01+VLOOKUP($B47,Int_Rate_Param,2,0))))</f>
        <v>0.03377</v>
      </c>
      <c r="E47" s="82" t="n">
        <f aca="false">IF($B47&gt;20,IF('EIOPA RFR Q1 2017'!E52*(0.01+VLOOKUP($B$27,Int_Rate_Param,2,0))&lt;0.01+'EIOPA RFR Q1 2017'!E52,0.01+'EIOPA RFR Q1 2017'!E52,'EIOPA RFR Q1 2017'!E52*(0.01+VLOOKUP($B$27,Int_Rate_Param,2,0))),IF('EIOPA RFR Q1 2017'!E52*(0.01+VLOOKUP($B47,Int_Rate_Param,2,0))&lt;0.01+'EIOPA RFR Q1 2017'!E52,0.01+'EIOPA RFR Q1 2017'!E52,'EIOPA RFR Q1 2017'!E52*(0.01+VLOOKUP($B47,Int_Rate_Param,2,0))))</f>
        <v>0.03377</v>
      </c>
      <c r="F47" s="82" t="n">
        <f aca="false">IF($B47&gt;20,IF('EIOPA RFR Q1 2017'!F52*(0.01+VLOOKUP($B$27,Int_Rate_Param,2,0))&lt;0.01+'EIOPA RFR Q1 2017'!F52,0.01+'EIOPA RFR Q1 2017'!F52,'EIOPA RFR Q1 2017'!F52*(0.01+VLOOKUP($B$27,Int_Rate_Param,2,0))),IF('EIOPA RFR Q1 2017'!F52*(0.01+VLOOKUP($B47,Int_Rate_Param,2,0))&lt;0.01+'EIOPA RFR Q1 2017'!F52,0.01+'EIOPA RFR Q1 2017'!F52,'EIOPA RFR Q1 2017'!F52*(0.01+VLOOKUP($B47,Int_Rate_Param,2,0))))</f>
        <v>0.03346</v>
      </c>
      <c r="G47" s="82" t="n">
        <f aca="false">IF($B47&gt;20,IF('EIOPA RFR Q1 2017'!G52*(0.01+VLOOKUP($B$27,Int_Rate_Param,2,0))&lt;0.01+'EIOPA RFR Q1 2017'!G52,0.01+'EIOPA RFR Q1 2017'!G52,'EIOPA RFR Q1 2017'!G52*(0.01+VLOOKUP($B$27,Int_Rate_Param,2,0))),IF('EIOPA RFR Q1 2017'!G52*(0.01+VLOOKUP($B47,Int_Rate_Param,2,0))&lt;0.01+'EIOPA RFR Q1 2017'!G52,0.01+'EIOPA RFR Q1 2017'!G52,'EIOPA RFR Q1 2017'!G52*(0.01+VLOOKUP($B47,Int_Rate_Param,2,0))))</f>
        <v>0.04719</v>
      </c>
      <c r="H47" s="82" t="n">
        <f aca="false">IF($B47&gt;20,IF('EIOPA RFR Q1 2017'!H52*(0.01+VLOOKUP($B$27,Int_Rate_Param,2,0))&lt;0.01+'EIOPA RFR Q1 2017'!H52,0.01+'EIOPA RFR Q1 2017'!H52,'EIOPA RFR Q1 2017'!H52*(0.01+VLOOKUP($B$27,Int_Rate_Param,2,0))),IF('EIOPA RFR Q1 2017'!H52*(0.01+VLOOKUP($B47,Int_Rate_Param,2,0))&lt;0.01+'EIOPA RFR Q1 2017'!H52,0.01+'EIOPA RFR Q1 2017'!H52,'EIOPA RFR Q1 2017'!H52*(0.01+VLOOKUP($B47,Int_Rate_Param,2,0))))</f>
        <v>0.03377</v>
      </c>
      <c r="I47" s="82" t="n">
        <f aca="false">IF($B47&gt;20,IF('EIOPA RFR Q1 2017'!I52*(0.01+VLOOKUP($B$27,Int_Rate_Param,2,0))&lt;0.01+'EIOPA RFR Q1 2017'!I52,0.01+'EIOPA RFR Q1 2017'!I52,'EIOPA RFR Q1 2017'!I52*(0.01+VLOOKUP($B$27,Int_Rate_Param,2,0))),IF('EIOPA RFR Q1 2017'!I52*(0.01+VLOOKUP($B47,Int_Rate_Param,2,0))&lt;0.01+'EIOPA RFR Q1 2017'!I52,0.01+'EIOPA RFR Q1 2017'!I52,'EIOPA RFR Q1 2017'!I52*(0.01+VLOOKUP($B47,Int_Rate_Param,2,0))))</f>
        <v>0.03727</v>
      </c>
      <c r="J47" s="82" t="n">
        <f aca="false">IF($B47&gt;20,IF('EIOPA RFR Q1 2017'!J52*(0.01+VLOOKUP($B$27,Int_Rate_Param,2,0))&lt;0.01+'EIOPA RFR Q1 2017'!J52,0.01+'EIOPA RFR Q1 2017'!J52,'EIOPA RFR Q1 2017'!J52*(0.01+VLOOKUP($B$27,Int_Rate_Param,2,0))),IF('EIOPA RFR Q1 2017'!J52*(0.01+VLOOKUP($B47,Int_Rate_Param,2,0))&lt;0.01+'EIOPA RFR Q1 2017'!J52,0.01+'EIOPA RFR Q1 2017'!J52,'EIOPA RFR Q1 2017'!J52*(0.01+VLOOKUP($B47,Int_Rate_Param,2,0))))</f>
        <v>0.03371</v>
      </c>
      <c r="K47" s="82" t="n">
        <f aca="false">IF($B47&gt;20,IF('EIOPA RFR Q1 2017'!K52*(0.01+VLOOKUP($B$27,Int_Rate_Param,2,0))&lt;0.01+'EIOPA RFR Q1 2017'!K52,0.01+'EIOPA RFR Q1 2017'!K52,'EIOPA RFR Q1 2017'!K52*(0.01+VLOOKUP($B$27,Int_Rate_Param,2,0))),IF('EIOPA RFR Q1 2017'!K52*(0.01+VLOOKUP($B47,Int_Rate_Param,2,0))&lt;0.01+'EIOPA RFR Q1 2017'!K52,0.01+'EIOPA RFR Q1 2017'!K52,'EIOPA RFR Q1 2017'!K52*(0.01+VLOOKUP($B47,Int_Rate_Param,2,0))))</f>
        <v>0.03377</v>
      </c>
      <c r="L47" s="82" t="n">
        <f aca="false">IF($B47&gt;20,IF('EIOPA RFR Q1 2017'!L52*(0.01+VLOOKUP($B$27,Int_Rate_Param,2,0))&lt;0.01+'EIOPA RFR Q1 2017'!L52,0.01+'EIOPA RFR Q1 2017'!L52,'EIOPA RFR Q1 2017'!L52*(0.01+VLOOKUP($B$27,Int_Rate_Param,2,0))),IF('EIOPA RFR Q1 2017'!L52*(0.01+VLOOKUP($B47,Int_Rate_Param,2,0))&lt;0.01+'EIOPA RFR Q1 2017'!L52,0.01+'EIOPA RFR Q1 2017'!L52,'EIOPA RFR Q1 2017'!L52*(0.01+VLOOKUP($B47,Int_Rate_Param,2,0))))</f>
        <v>0.03377</v>
      </c>
      <c r="M47" s="82" t="n">
        <f aca="false">IF($B47&gt;20,IF('EIOPA RFR Q1 2017'!M52*(0.01+VLOOKUP($B$27,Int_Rate_Param,2,0))&lt;0.01+'EIOPA RFR Q1 2017'!M52,0.01+'EIOPA RFR Q1 2017'!M52,'EIOPA RFR Q1 2017'!M52*(0.01+VLOOKUP($B$27,Int_Rate_Param,2,0))),IF('EIOPA RFR Q1 2017'!M52*(0.01+VLOOKUP($B47,Int_Rate_Param,2,0))&lt;0.01+'EIOPA RFR Q1 2017'!M52,0.01+'EIOPA RFR Q1 2017'!M52,'EIOPA RFR Q1 2017'!M52*(0.01+VLOOKUP($B47,Int_Rate_Param,2,0))))</f>
        <v>0.03377</v>
      </c>
      <c r="N47" s="82" t="n">
        <f aca="false">IF($B47&gt;20,IF('EIOPA RFR Q1 2017'!N52*(0.01+VLOOKUP($B$27,Int_Rate_Param,2,0))&lt;0.01+'EIOPA RFR Q1 2017'!N52,0.01+'EIOPA RFR Q1 2017'!N52,'EIOPA RFR Q1 2017'!N52*(0.01+VLOOKUP($B$27,Int_Rate_Param,2,0))),IF('EIOPA RFR Q1 2017'!N52*(0.01+VLOOKUP($B47,Int_Rate_Param,2,0))&lt;0.01+'EIOPA RFR Q1 2017'!N52,0.01+'EIOPA RFR Q1 2017'!N52,'EIOPA RFR Q1 2017'!N52*(0.01+VLOOKUP($B47,Int_Rate_Param,2,0))))</f>
        <v>0.03377</v>
      </c>
      <c r="O47" s="82" t="n">
        <f aca="false">IF($B47&gt;20,IF('EIOPA RFR Q1 2017'!O52*(0.01+VLOOKUP($B$27,Int_Rate_Param,2,0))&lt;0.01+'EIOPA RFR Q1 2017'!O52,0.01+'EIOPA RFR Q1 2017'!O52,'EIOPA RFR Q1 2017'!O52*(0.01+VLOOKUP($B$27,Int_Rate_Param,2,0))),IF('EIOPA RFR Q1 2017'!O52*(0.01+VLOOKUP($B47,Int_Rate_Param,2,0))&lt;0.01+'EIOPA RFR Q1 2017'!O52,0.01+'EIOPA RFR Q1 2017'!O52,'EIOPA RFR Q1 2017'!O52*(0.01+VLOOKUP($B47,Int_Rate_Param,2,0))))</f>
        <v>0.03377</v>
      </c>
      <c r="P47" s="82" t="n">
        <f aca="false">IF($B47&gt;20,IF('EIOPA RFR Q1 2017'!P52*(0.01+VLOOKUP($B$27,Int_Rate_Param,2,0))&lt;0.01+'EIOPA RFR Q1 2017'!P52,0.01+'EIOPA RFR Q1 2017'!P52,'EIOPA RFR Q1 2017'!P52*(0.01+VLOOKUP($B$27,Int_Rate_Param,2,0))),IF('EIOPA RFR Q1 2017'!P52*(0.01+VLOOKUP($B47,Int_Rate_Param,2,0))&lt;0.01+'EIOPA RFR Q1 2017'!P52,0.01+'EIOPA RFR Q1 2017'!P52,'EIOPA RFR Q1 2017'!P52*(0.01+VLOOKUP($B47,Int_Rate_Param,2,0))))</f>
        <v>0.05343</v>
      </c>
      <c r="Q47" s="82" t="n">
        <f aca="false">IF($B47&gt;20,IF('EIOPA RFR Q1 2017'!Q52*(0.01+VLOOKUP($B$27,Int_Rate_Param,2,0))&lt;0.01+'EIOPA RFR Q1 2017'!Q52,0.01+'EIOPA RFR Q1 2017'!Q52,'EIOPA RFR Q1 2017'!Q52*(0.01+VLOOKUP($B$27,Int_Rate_Param,2,0))),IF('EIOPA RFR Q1 2017'!Q52*(0.01+VLOOKUP($B47,Int_Rate_Param,2,0))&lt;0.01+'EIOPA RFR Q1 2017'!Q52,0.01+'EIOPA RFR Q1 2017'!Q52,'EIOPA RFR Q1 2017'!Q52*(0.01+VLOOKUP($B47,Int_Rate_Param,2,0))))</f>
        <v>0.05477</v>
      </c>
      <c r="R47" s="82" t="n">
        <f aca="false">IF($B47&gt;20,IF('EIOPA RFR Q1 2017'!R52*(0.01+VLOOKUP($B$27,Int_Rate_Param,2,0))&lt;0.01+'EIOPA RFR Q1 2017'!R52,0.01+'EIOPA RFR Q1 2017'!R52,'EIOPA RFR Q1 2017'!R52*(0.01+VLOOKUP($B$27,Int_Rate_Param,2,0))),IF('EIOPA RFR Q1 2017'!R52*(0.01+VLOOKUP($B47,Int_Rate_Param,2,0))&lt;0.01+'EIOPA RFR Q1 2017'!R52,0.01+'EIOPA RFR Q1 2017'!R52,'EIOPA RFR Q1 2017'!R52*(0.01+VLOOKUP($B47,Int_Rate_Param,2,0))))</f>
        <v>0.03377</v>
      </c>
      <c r="S47" s="82" t="n">
        <f aca="false">IF($B47&gt;20,IF('EIOPA RFR Q1 2017'!S52*(0.01+VLOOKUP($B$27,Int_Rate_Param,2,0))&lt;0.01+'EIOPA RFR Q1 2017'!S52,0.01+'EIOPA RFR Q1 2017'!S52,'EIOPA RFR Q1 2017'!S52*(0.01+VLOOKUP($B$27,Int_Rate_Param,2,0))),IF('EIOPA RFR Q1 2017'!S52*(0.01+VLOOKUP($B47,Int_Rate_Param,2,0))&lt;0.01+'EIOPA RFR Q1 2017'!S52,0.01+'EIOPA RFR Q1 2017'!S52,'EIOPA RFR Q1 2017'!S52*(0.01+VLOOKUP($B47,Int_Rate_Param,2,0))))</f>
        <v>0.03377</v>
      </c>
      <c r="T47" s="82" t="n">
        <f aca="false">IF($B47&gt;20,IF('EIOPA RFR Q1 2017'!T52*(0.01+VLOOKUP($B$27,Int_Rate_Param,2,0))&lt;0.01+'EIOPA RFR Q1 2017'!T52,0.01+'EIOPA RFR Q1 2017'!T52,'EIOPA RFR Q1 2017'!T52*(0.01+VLOOKUP($B$27,Int_Rate_Param,2,0))),IF('EIOPA RFR Q1 2017'!T52*(0.01+VLOOKUP($B47,Int_Rate_Param,2,0))&lt;0.01+'EIOPA RFR Q1 2017'!T52,0.01+'EIOPA RFR Q1 2017'!T52,'EIOPA RFR Q1 2017'!T52*(0.01+VLOOKUP($B47,Int_Rate_Param,2,0))))</f>
        <v>0.03377</v>
      </c>
      <c r="U47" s="82" t="n">
        <f aca="false">IF($B47&gt;20,IF('EIOPA RFR Q1 2017'!U52*(0.01+VLOOKUP($B$27,Int_Rate_Param,2,0))&lt;0.01+'EIOPA RFR Q1 2017'!U52,0.01+'EIOPA RFR Q1 2017'!U52,'EIOPA RFR Q1 2017'!U52*(0.01+VLOOKUP($B$27,Int_Rate_Param,2,0))),IF('EIOPA RFR Q1 2017'!U52*(0.01+VLOOKUP($B47,Int_Rate_Param,2,0))&lt;0.01+'EIOPA RFR Q1 2017'!U52,0.01+'EIOPA RFR Q1 2017'!U52,'EIOPA RFR Q1 2017'!U52*(0.01+VLOOKUP($B47,Int_Rate_Param,2,0))))</f>
        <v>0.02186</v>
      </c>
      <c r="V47" s="82" t="n">
        <f aca="false">IF($B47&gt;20,IF('EIOPA RFR Q1 2017'!V52*(0.01+VLOOKUP($B$27,Int_Rate_Param,2,0))&lt;0.01+'EIOPA RFR Q1 2017'!V52,0.01+'EIOPA RFR Q1 2017'!V52,'EIOPA RFR Q1 2017'!V52*(0.01+VLOOKUP($B$27,Int_Rate_Param,2,0))),IF('EIOPA RFR Q1 2017'!V52*(0.01+VLOOKUP($B47,Int_Rate_Param,2,0))&lt;0.01+'EIOPA RFR Q1 2017'!V52,0.01+'EIOPA RFR Q1 2017'!V52,'EIOPA RFR Q1 2017'!V52*(0.01+VLOOKUP($B47,Int_Rate_Param,2,0))))</f>
        <v>0.03377</v>
      </c>
      <c r="W47" s="82" t="n">
        <f aca="false">IF($B47&gt;20,IF('EIOPA RFR Q1 2017'!W52*(0.01+VLOOKUP($B$27,Int_Rate_Param,2,0))&lt;0.01+'EIOPA RFR Q1 2017'!W52,0.01+'EIOPA RFR Q1 2017'!W52,'EIOPA RFR Q1 2017'!W52*(0.01+VLOOKUP($B$27,Int_Rate_Param,2,0))),IF('EIOPA RFR Q1 2017'!W52*(0.01+VLOOKUP($B47,Int_Rate_Param,2,0))&lt;0.01+'EIOPA RFR Q1 2017'!W52,0.01+'EIOPA RFR Q1 2017'!W52,'EIOPA RFR Q1 2017'!W52*(0.01+VLOOKUP($B47,Int_Rate_Param,2,0))))</f>
        <v>0.03377</v>
      </c>
      <c r="X47" s="82" t="n">
        <f aca="false">IF($B47&gt;20,IF('EIOPA RFR Q1 2017'!X52*(0.01+VLOOKUP($B$27,Int_Rate_Param,2,0))&lt;0.01+'EIOPA RFR Q1 2017'!X52,0.01+'EIOPA RFR Q1 2017'!X52,'EIOPA RFR Q1 2017'!X52*(0.01+VLOOKUP($B$27,Int_Rate_Param,2,0))),IF('EIOPA RFR Q1 2017'!X52*(0.01+VLOOKUP($B47,Int_Rate_Param,2,0))&lt;0.01+'EIOPA RFR Q1 2017'!X52,0.01+'EIOPA RFR Q1 2017'!X52,'EIOPA RFR Q1 2017'!X52*(0.01+VLOOKUP($B47,Int_Rate_Param,2,0))))</f>
        <v>0.03377</v>
      </c>
      <c r="Y47" s="82" t="n">
        <f aca="false">IF($B47&gt;20,IF('EIOPA RFR Q1 2017'!Y52*(0.01+VLOOKUP($B$27,Int_Rate_Param,2,0))&lt;0.01+'EIOPA RFR Q1 2017'!Y52,0.01+'EIOPA RFR Q1 2017'!Y52,'EIOPA RFR Q1 2017'!Y52*(0.01+VLOOKUP($B$27,Int_Rate_Param,2,0))),IF('EIOPA RFR Q1 2017'!Y52*(0.01+VLOOKUP($B47,Int_Rate_Param,2,0))&lt;0.01+'EIOPA RFR Q1 2017'!Y52,0.01+'EIOPA RFR Q1 2017'!Y52,'EIOPA RFR Q1 2017'!Y52*(0.01+VLOOKUP($B47,Int_Rate_Param,2,0))))</f>
        <v>0.03377</v>
      </c>
      <c r="Z47" s="82" t="n">
        <f aca="false">IF($B47&gt;20,IF('EIOPA RFR Q1 2017'!Z52*(0.01+VLOOKUP($B$27,Int_Rate_Param,2,0))&lt;0.01+'EIOPA RFR Q1 2017'!Z52,0.01+'EIOPA RFR Q1 2017'!Z52,'EIOPA RFR Q1 2017'!Z52*(0.01+VLOOKUP($B$27,Int_Rate_Param,2,0))),IF('EIOPA RFR Q1 2017'!Z52*(0.01+VLOOKUP($B47,Int_Rate_Param,2,0))&lt;0.01+'EIOPA RFR Q1 2017'!Z52,0.01+'EIOPA RFR Q1 2017'!Z52,'EIOPA RFR Q1 2017'!Z52*(0.01+VLOOKUP($B47,Int_Rate_Param,2,0))))</f>
        <v>0.04226</v>
      </c>
      <c r="AA47" s="82" t="n">
        <f aca="false">IF($B47&gt;20,IF('EIOPA RFR Q1 2017'!AA52*(0.01+VLOOKUP($B$27,Int_Rate_Param,2,0))&lt;0.01+'EIOPA RFR Q1 2017'!AA52,0.01+'EIOPA RFR Q1 2017'!AA52,'EIOPA RFR Q1 2017'!AA52*(0.01+VLOOKUP($B$27,Int_Rate_Param,2,0))),IF('EIOPA RFR Q1 2017'!AA52*(0.01+VLOOKUP($B47,Int_Rate_Param,2,0))&lt;0.01+'EIOPA RFR Q1 2017'!AA52,0.01+'EIOPA RFR Q1 2017'!AA52,'EIOPA RFR Q1 2017'!AA52*(0.01+VLOOKUP($B47,Int_Rate_Param,2,0))))</f>
        <v>0.05079</v>
      </c>
      <c r="AB47" s="82" t="n">
        <f aca="false">IF($B47&gt;20,IF('EIOPA RFR Q1 2017'!AB52*(0.01+VLOOKUP($B$27,Int_Rate_Param,2,0))&lt;0.01+'EIOPA RFR Q1 2017'!AB52,0.01+'EIOPA RFR Q1 2017'!AB52,'EIOPA RFR Q1 2017'!AB52*(0.01+VLOOKUP($B$27,Int_Rate_Param,2,0))),IF('EIOPA RFR Q1 2017'!AB52*(0.01+VLOOKUP($B47,Int_Rate_Param,2,0))&lt;0.01+'EIOPA RFR Q1 2017'!AB52,0.01+'EIOPA RFR Q1 2017'!AB52,'EIOPA RFR Q1 2017'!AB52*(0.01+VLOOKUP($B47,Int_Rate_Param,2,0))))</f>
        <v>0.03377</v>
      </c>
      <c r="AC47" s="82" t="n">
        <f aca="false">IF($B47&gt;20,IF('EIOPA RFR Q1 2017'!AC52*(0.01+VLOOKUP($B$27,Int_Rate_Param,2,0))&lt;0.01+'EIOPA RFR Q1 2017'!AC52,0.01+'EIOPA RFR Q1 2017'!AC52,'EIOPA RFR Q1 2017'!AC52*(0.01+VLOOKUP($B$27,Int_Rate_Param,2,0))),IF('EIOPA RFR Q1 2017'!AC52*(0.01+VLOOKUP($B47,Int_Rate_Param,2,0))&lt;0.01+'EIOPA RFR Q1 2017'!AC52,0.01+'EIOPA RFR Q1 2017'!AC52,'EIOPA RFR Q1 2017'!AC52*(0.01+VLOOKUP($B47,Int_Rate_Param,2,0))))</f>
        <v>0.05372</v>
      </c>
      <c r="AD47" s="82" t="n">
        <f aca="false">IF($B47&gt;20,IF('EIOPA RFR Q1 2017'!AD52*(0.01+VLOOKUP($B$27,Int_Rate_Param,2,0))&lt;0.01+'EIOPA RFR Q1 2017'!AD52,0.01+'EIOPA RFR Q1 2017'!AD52,'EIOPA RFR Q1 2017'!AD52*(0.01+VLOOKUP($B$27,Int_Rate_Param,2,0))),IF('EIOPA RFR Q1 2017'!AD52*(0.01+VLOOKUP($B47,Int_Rate_Param,2,0))&lt;0.01+'EIOPA RFR Q1 2017'!AD52,0.01+'EIOPA RFR Q1 2017'!AD52,'EIOPA RFR Q1 2017'!AD52*(0.01+VLOOKUP($B47,Int_Rate_Param,2,0))))</f>
        <v>0.06663</v>
      </c>
      <c r="AE47" s="82" t="n">
        <f aca="false">IF($B47&gt;20,IF('EIOPA RFR Q1 2017'!AE52*(0.01+VLOOKUP($B$27,Int_Rate_Param,2,0))&lt;0.01+'EIOPA RFR Q1 2017'!AE52,0.01+'EIOPA RFR Q1 2017'!AE52,'EIOPA RFR Q1 2017'!AE52*(0.01+VLOOKUP($B$27,Int_Rate_Param,2,0))),IF('EIOPA RFR Q1 2017'!AE52*(0.01+VLOOKUP($B47,Int_Rate_Param,2,0))&lt;0.01+'EIOPA RFR Q1 2017'!AE52,0.01+'EIOPA RFR Q1 2017'!AE52,'EIOPA RFR Q1 2017'!AE52*(0.01+VLOOKUP($B47,Int_Rate_Param,2,0))))</f>
        <v>0.03377</v>
      </c>
      <c r="AF47" s="82" t="n">
        <f aca="false">IF($B47&gt;20,IF('EIOPA RFR Q1 2017'!AF52*(0.01+VLOOKUP($B$27,Int_Rate_Param,2,0))&lt;0.01+'EIOPA RFR Q1 2017'!AF52,0.01+'EIOPA RFR Q1 2017'!AF52,'EIOPA RFR Q1 2017'!AF52*(0.01+VLOOKUP($B$27,Int_Rate_Param,2,0))),IF('EIOPA RFR Q1 2017'!AF52*(0.01+VLOOKUP($B47,Int_Rate_Param,2,0))&lt;0.01+'EIOPA RFR Q1 2017'!AF52,0.01+'EIOPA RFR Q1 2017'!AF52,'EIOPA RFR Q1 2017'!AF52*(0.01+VLOOKUP($B47,Int_Rate_Param,2,0))))</f>
        <v>0.03377</v>
      </c>
      <c r="AG47" s="82" t="n">
        <f aca="false">IF($B47&gt;20,IF('EIOPA RFR Q1 2017'!AG52*(0.01+VLOOKUP($B$27,Int_Rate_Param,2,0))&lt;0.01+'EIOPA RFR Q1 2017'!AG52,0.01+'EIOPA RFR Q1 2017'!AG52,'EIOPA RFR Q1 2017'!AG52*(0.01+VLOOKUP($B$27,Int_Rate_Param,2,0))),IF('EIOPA RFR Q1 2017'!AG52*(0.01+VLOOKUP($B47,Int_Rate_Param,2,0))&lt;0.01+'EIOPA RFR Q1 2017'!AG52,0.01+'EIOPA RFR Q1 2017'!AG52,'EIOPA RFR Q1 2017'!AG52*(0.01+VLOOKUP($B47,Int_Rate_Param,2,0))))</f>
        <v>0.03377</v>
      </c>
      <c r="AH47" s="82" t="n">
        <f aca="false">IF($B47&gt;20,IF('EIOPA RFR Q1 2017'!AH52*(0.01+VLOOKUP($B$27,Int_Rate_Param,2,0))&lt;0.01+'EIOPA RFR Q1 2017'!AH52,0.01+'EIOPA RFR Q1 2017'!AH52,'EIOPA RFR Q1 2017'!AH52*(0.01+VLOOKUP($B$27,Int_Rate_Param,2,0))),IF('EIOPA RFR Q1 2017'!AH52*(0.01+VLOOKUP($B47,Int_Rate_Param,2,0))&lt;0.01+'EIOPA RFR Q1 2017'!AH52,0.01+'EIOPA RFR Q1 2017'!AH52,'EIOPA RFR Q1 2017'!AH52*(0.01+VLOOKUP($B47,Int_Rate_Param,2,0))))</f>
        <v>0.04312</v>
      </c>
      <c r="AI47" s="82" t="n">
        <f aca="false">IF($B47&gt;20,IF('EIOPA RFR Q1 2017'!AI52*(0.01+VLOOKUP($B$27,Int_Rate_Param,2,0))&lt;0.01+'EIOPA RFR Q1 2017'!AI52,0.01+'EIOPA RFR Q1 2017'!AI52,'EIOPA RFR Q1 2017'!AI52*(0.01+VLOOKUP($B$27,Int_Rate_Param,2,0))),IF('EIOPA RFR Q1 2017'!AI52*(0.01+VLOOKUP($B47,Int_Rate_Param,2,0))&lt;0.01+'EIOPA RFR Q1 2017'!AI52,0.01+'EIOPA RFR Q1 2017'!AI52,'EIOPA RFR Q1 2017'!AI52*(0.01+VLOOKUP($B47,Int_Rate_Param,2,0))))</f>
        <v>0.02186</v>
      </c>
      <c r="AJ47" s="82" t="n">
        <f aca="false">IF($B47&gt;20,IF('EIOPA RFR Q1 2017'!AJ52*(0.01+VLOOKUP($B$27,Int_Rate_Param,2,0))&lt;0.01+'EIOPA RFR Q1 2017'!AJ52,0.01+'EIOPA RFR Q1 2017'!AJ52,'EIOPA RFR Q1 2017'!AJ52*(0.01+VLOOKUP($B$27,Int_Rate_Param,2,0))),IF('EIOPA RFR Q1 2017'!AJ52*(0.01+VLOOKUP($B47,Int_Rate_Param,2,0))&lt;0.01+'EIOPA RFR Q1 2017'!AJ52,0.01+'EIOPA RFR Q1 2017'!AJ52,'EIOPA RFR Q1 2017'!AJ52*(0.01+VLOOKUP($B47,Int_Rate_Param,2,0))))</f>
        <v>0.02147</v>
      </c>
      <c r="AK47" s="82" t="n">
        <f aca="false">IF($B47&gt;20,IF('EIOPA RFR Q1 2017'!AK52*(0.01+VLOOKUP($B$27,Int_Rate_Param,2,0))&lt;0.01+'EIOPA RFR Q1 2017'!AK52,0.01+'EIOPA RFR Q1 2017'!AK52,'EIOPA RFR Q1 2017'!AK52*(0.01+VLOOKUP($B$27,Int_Rate_Param,2,0))),IF('EIOPA RFR Q1 2017'!AK52*(0.01+VLOOKUP($B47,Int_Rate_Param,2,0))&lt;0.01+'EIOPA RFR Q1 2017'!AK52,0.01+'EIOPA RFR Q1 2017'!AK52,'EIOPA RFR Q1 2017'!AK52*(0.01+VLOOKUP($B47,Int_Rate_Param,2,0))))</f>
        <v>0.04414</v>
      </c>
      <c r="AL47" s="82" t="n">
        <f aca="false">IF($B47&gt;20,IF('EIOPA RFR Q1 2017'!AL52*(0.01+VLOOKUP($B$27,Int_Rate_Param,2,0))&lt;0.01+'EIOPA RFR Q1 2017'!AL52,0.01+'EIOPA RFR Q1 2017'!AL52,'EIOPA RFR Q1 2017'!AL52*(0.01+VLOOKUP($B$27,Int_Rate_Param,2,0))),IF('EIOPA RFR Q1 2017'!AL52*(0.01+VLOOKUP($B47,Int_Rate_Param,2,0))&lt;0.01+'EIOPA RFR Q1 2017'!AL52,0.01+'EIOPA RFR Q1 2017'!AL52,'EIOPA RFR Q1 2017'!AL52*(0.01+VLOOKUP($B47,Int_Rate_Param,2,0))))</f>
        <v>0.08175</v>
      </c>
      <c r="AM47" s="82" t="n">
        <f aca="false">IF($B47&gt;20,IF('EIOPA RFR Q1 2017'!AM52*(0.01+VLOOKUP($B$27,Int_Rate_Param,2,0))&lt;0.01+'EIOPA RFR Q1 2017'!AM52,0.01+'EIOPA RFR Q1 2017'!AM52,'EIOPA RFR Q1 2017'!AM52*(0.01+VLOOKUP($B$27,Int_Rate_Param,2,0))),IF('EIOPA RFR Q1 2017'!AM52*(0.01+VLOOKUP($B47,Int_Rate_Param,2,0))&lt;0.01+'EIOPA RFR Q1 2017'!AM52,0.01+'EIOPA RFR Q1 2017'!AM52,'EIOPA RFR Q1 2017'!AM52*(0.01+VLOOKUP($B47,Int_Rate_Param,2,0))))</f>
        <v>0.03506</v>
      </c>
      <c r="AN47" s="82" t="n">
        <f aca="false">IF($B47&gt;20,IF('EIOPA RFR Q1 2017'!AN52*(0.01+VLOOKUP($B$27,Int_Rate_Param,2,0))&lt;0.01+'EIOPA RFR Q1 2017'!AN52,0.01+'EIOPA RFR Q1 2017'!AN52,'EIOPA RFR Q1 2017'!AN52*(0.01+VLOOKUP($B$27,Int_Rate_Param,2,0))),IF('EIOPA RFR Q1 2017'!AN52*(0.01+VLOOKUP($B47,Int_Rate_Param,2,0))&lt;0.01+'EIOPA RFR Q1 2017'!AN52,0.01+'EIOPA RFR Q1 2017'!AN52,'EIOPA RFR Q1 2017'!AN52*(0.01+VLOOKUP($B47,Int_Rate_Param,2,0))))</f>
        <v>0.05256</v>
      </c>
      <c r="AO47" s="82" t="n">
        <f aca="false">IF($B47&gt;20,IF('EIOPA RFR Q1 2017'!AO52*(0.01+VLOOKUP($B$27,Int_Rate_Param,2,0))&lt;0.01+'EIOPA RFR Q1 2017'!AO52,0.01+'EIOPA RFR Q1 2017'!AO52,'EIOPA RFR Q1 2017'!AO52*(0.01+VLOOKUP($B$27,Int_Rate_Param,2,0))),IF('EIOPA RFR Q1 2017'!AO52*(0.01+VLOOKUP($B47,Int_Rate_Param,2,0))&lt;0.01+'EIOPA RFR Q1 2017'!AO52,0.01+'EIOPA RFR Q1 2017'!AO52,'EIOPA RFR Q1 2017'!AO52*(0.01+VLOOKUP($B47,Int_Rate_Param,2,0))))</f>
        <v>0.05383</v>
      </c>
      <c r="AP47" s="82" t="n">
        <f aca="false">IF($B47&gt;20,IF('EIOPA RFR Q1 2017'!AP52*(0.01+VLOOKUP($B$27,Int_Rate_Param,2,0))&lt;0.01+'EIOPA RFR Q1 2017'!AP52,0.01+'EIOPA RFR Q1 2017'!AP52,'EIOPA RFR Q1 2017'!AP52*(0.01+VLOOKUP($B$27,Int_Rate_Param,2,0))),IF('EIOPA RFR Q1 2017'!AP52*(0.01+VLOOKUP($B47,Int_Rate_Param,2,0))&lt;0.01+'EIOPA RFR Q1 2017'!AP52,0.01+'EIOPA RFR Q1 2017'!AP52,'EIOPA RFR Q1 2017'!AP52*(0.01+VLOOKUP($B47,Int_Rate_Param,2,0))))</f>
        <v>0.06325</v>
      </c>
      <c r="AQ47" s="82" t="n">
        <f aca="false">IF($B47&gt;20,IF('EIOPA RFR Q1 2017'!AQ52*(0.01+VLOOKUP($B$27,Int_Rate_Param,2,0))&lt;0.01+'EIOPA RFR Q1 2017'!AQ52,0.01+'EIOPA RFR Q1 2017'!AQ52,'EIOPA RFR Q1 2017'!AQ52*(0.01+VLOOKUP($B$27,Int_Rate_Param,2,0))),IF('EIOPA RFR Q1 2017'!AQ52*(0.01+VLOOKUP($B47,Int_Rate_Param,2,0))&lt;0.01+'EIOPA RFR Q1 2017'!AQ52,0.01+'EIOPA RFR Q1 2017'!AQ52,'EIOPA RFR Q1 2017'!AQ52*(0.01+VLOOKUP($B47,Int_Rate_Param,2,0))))</f>
        <v>0.04268</v>
      </c>
      <c r="AR47" s="82" t="n">
        <f aca="false">IF($B47&gt;20,IF('EIOPA RFR Q1 2017'!AR52*(0.01+VLOOKUP($B$27,Int_Rate_Param,2,0))&lt;0.01+'EIOPA RFR Q1 2017'!AR52,0.01+'EIOPA RFR Q1 2017'!AR52,'EIOPA RFR Q1 2017'!AR52*(0.01+VLOOKUP($B$27,Int_Rate_Param,2,0))),IF('EIOPA RFR Q1 2017'!AR52*(0.01+VLOOKUP($B47,Int_Rate_Param,2,0))&lt;0.01+'EIOPA RFR Q1 2017'!AR52,0.01+'EIOPA RFR Q1 2017'!AR52,'EIOPA RFR Q1 2017'!AR52*(0.01+VLOOKUP($B47,Int_Rate_Param,2,0))))</f>
        <v>0.07127</v>
      </c>
      <c r="AS47" s="82" t="n">
        <f aca="false">IF($B47&gt;20,IF('EIOPA RFR Q1 2017'!AS52*(0.01+VLOOKUP($B$27,Int_Rate_Param,2,0))&lt;0.01+'EIOPA RFR Q1 2017'!AS52,0.01+'EIOPA RFR Q1 2017'!AS52,'EIOPA RFR Q1 2017'!AS52*(0.01+VLOOKUP($B$27,Int_Rate_Param,2,0))),IF('EIOPA RFR Q1 2017'!AS52*(0.01+VLOOKUP($B47,Int_Rate_Param,2,0))&lt;0.01+'EIOPA RFR Q1 2017'!AS52,0.01+'EIOPA RFR Q1 2017'!AS52,'EIOPA RFR Q1 2017'!AS52*(0.01+VLOOKUP($B47,Int_Rate_Param,2,0))))</f>
        <v>0.0212</v>
      </c>
      <c r="AT47" s="82" t="n">
        <f aca="false">IF($B47&gt;20,IF('EIOPA RFR Q1 2017'!AT52*(0.01+VLOOKUP($B$27,Int_Rate_Param,2,0))&lt;0.01+'EIOPA RFR Q1 2017'!AT52,0.01+'EIOPA RFR Q1 2017'!AT52,'EIOPA RFR Q1 2017'!AT52*(0.01+VLOOKUP($B$27,Int_Rate_Param,2,0))),IF('EIOPA RFR Q1 2017'!AT52*(0.01+VLOOKUP($B47,Int_Rate_Param,2,0))&lt;0.01+'EIOPA RFR Q1 2017'!AT52,0.01+'EIOPA RFR Q1 2017'!AT52,'EIOPA RFR Q1 2017'!AT52*(0.01+VLOOKUP($B47,Int_Rate_Param,2,0))))</f>
        <v>0.0534</v>
      </c>
      <c r="AU47" s="82" t="n">
        <f aca="false">IF($B47&gt;20,IF('EIOPA RFR Q1 2017'!AU52*(0.01+VLOOKUP($B$27,Int_Rate_Param,2,0))&lt;0.01+'EIOPA RFR Q1 2017'!AU52,0.01+'EIOPA RFR Q1 2017'!AU52,'EIOPA RFR Q1 2017'!AU52*(0.01+VLOOKUP($B$27,Int_Rate_Param,2,0))),IF('EIOPA RFR Q1 2017'!AU52*(0.01+VLOOKUP($B47,Int_Rate_Param,2,0))&lt;0.01+'EIOPA RFR Q1 2017'!AU52,0.01+'EIOPA RFR Q1 2017'!AU52,'EIOPA RFR Q1 2017'!AU52*(0.01+VLOOKUP($B47,Int_Rate_Param,2,0))))</f>
        <v>0.08076</v>
      </c>
      <c r="AV47" s="82" t="n">
        <f aca="false">IF($B47&gt;20,IF('EIOPA RFR Q1 2017'!AV52*(0.01+VLOOKUP($B$27,Int_Rate_Param,2,0))&lt;0.01+'EIOPA RFR Q1 2017'!AV52,0.01+'EIOPA RFR Q1 2017'!AV52,'EIOPA RFR Q1 2017'!AV52*(0.01+VLOOKUP($B$27,Int_Rate_Param,2,0))),IF('EIOPA RFR Q1 2017'!AV52*(0.01+VLOOKUP($B47,Int_Rate_Param,2,0))&lt;0.01+'EIOPA RFR Q1 2017'!AV52,0.01+'EIOPA RFR Q1 2017'!AV52,'EIOPA RFR Q1 2017'!AV52*(0.01+VLOOKUP($B47,Int_Rate_Param,2,0))))</f>
        <v>0.05193</v>
      </c>
      <c r="AW47" s="82" t="n">
        <f aca="false">IF($B47&gt;20,IF('EIOPA RFR Q1 2017'!AW52*(0.01+VLOOKUP($B$27,Int_Rate_Param,2,0))&lt;0.01+'EIOPA RFR Q1 2017'!AW52,0.01+'EIOPA RFR Q1 2017'!AW52,'EIOPA RFR Q1 2017'!AW52*(0.01+VLOOKUP($B$27,Int_Rate_Param,2,0))),IF('EIOPA RFR Q1 2017'!AW52*(0.01+VLOOKUP($B47,Int_Rate_Param,2,0))&lt;0.01+'EIOPA RFR Q1 2017'!AW52,0.01+'EIOPA RFR Q1 2017'!AW52,'EIOPA RFR Q1 2017'!AW52*(0.01+VLOOKUP($B47,Int_Rate_Param,2,0))))</f>
        <v>0.04241</v>
      </c>
      <c r="AX47" s="82" t="n">
        <f aca="false">IF($B47&gt;20,IF('EIOPA RFR Q1 2017'!AX52*(0.01+VLOOKUP($B$27,Int_Rate_Param,2,0))&lt;0.01+'EIOPA RFR Q1 2017'!AX52,0.01+'EIOPA RFR Q1 2017'!AX52,'EIOPA RFR Q1 2017'!AX52*(0.01+VLOOKUP($B$27,Int_Rate_Param,2,0))),IF('EIOPA RFR Q1 2017'!AX52*(0.01+VLOOKUP($B47,Int_Rate_Param,2,0))&lt;0.01+'EIOPA RFR Q1 2017'!AX52,0.01+'EIOPA RFR Q1 2017'!AX52,'EIOPA RFR Q1 2017'!AX52*(0.01+VLOOKUP($B47,Int_Rate_Param,2,0))))</f>
        <v>0.08039</v>
      </c>
      <c r="AY47" s="82" t="n">
        <f aca="false">IF($B47&gt;20,IF('EIOPA RFR Q1 2017'!AY52*(0.01+VLOOKUP($B$27,Int_Rate_Param,2,0))&lt;0.01+'EIOPA RFR Q1 2017'!AY52,0.01+'EIOPA RFR Q1 2017'!AY52,'EIOPA RFR Q1 2017'!AY52*(0.01+VLOOKUP($B$27,Int_Rate_Param,2,0))),IF('EIOPA RFR Q1 2017'!AY52*(0.01+VLOOKUP($B47,Int_Rate_Param,2,0))&lt;0.01+'EIOPA RFR Q1 2017'!AY52,0.01+'EIOPA RFR Q1 2017'!AY52,'EIOPA RFR Q1 2017'!AY52*(0.01+VLOOKUP($B47,Int_Rate_Param,2,0))))</f>
        <v>0.03687</v>
      </c>
      <c r="AZ47" s="82" t="n">
        <f aca="false">IF($B47&gt;20,IF('EIOPA RFR Q1 2017'!AZ52*(0.01+VLOOKUP($B$27,Int_Rate_Param,2,0))&lt;0.01+'EIOPA RFR Q1 2017'!AZ52,0.01+'EIOPA RFR Q1 2017'!AZ52,'EIOPA RFR Q1 2017'!AZ52*(0.01+VLOOKUP($B$27,Int_Rate_Param,2,0))),IF('EIOPA RFR Q1 2017'!AZ52*(0.01+VLOOKUP($B47,Int_Rate_Param,2,0))&lt;0.01+'EIOPA RFR Q1 2017'!AZ52,0.01+'EIOPA RFR Q1 2017'!AZ52,'EIOPA RFR Q1 2017'!AZ52*(0.01+VLOOKUP($B47,Int_Rate_Param,2,0))))</f>
        <v>0.03909</v>
      </c>
      <c r="BA47" s="82" t="n">
        <f aca="false">IF($B47&gt;20,IF('EIOPA RFR Q1 2017'!BA52*(0.01+VLOOKUP($B$27,Int_Rate_Param,2,0))&lt;0.01+'EIOPA RFR Q1 2017'!BA52,0.01+'EIOPA RFR Q1 2017'!BA52,'EIOPA RFR Q1 2017'!BA52*(0.01+VLOOKUP($B$27,Int_Rate_Param,2,0))),IF('EIOPA RFR Q1 2017'!BA52*(0.01+VLOOKUP($B47,Int_Rate_Param,2,0))&lt;0.01+'EIOPA RFR Q1 2017'!BA52,0.01+'EIOPA RFR Q1 2017'!BA52,'EIOPA RFR Q1 2017'!BA52*(0.01+VLOOKUP($B47,Int_Rate_Param,2,0))))</f>
        <v>0.04498</v>
      </c>
      <c r="BB47" s="82" t="n">
        <f aca="false">IF($B47&gt;20,IF('EIOPA RFR Q1 2017'!BB52*(0.01+VLOOKUP($B$27,Int_Rate_Param,2,0))&lt;0.01+'EIOPA RFR Q1 2017'!BB52,0.01+'EIOPA RFR Q1 2017'!BB52,'EIOPA RFR Q1 2017'!BB52*(0.01+VLOOKUP($B$27,Int_Rate_Param,2,0))),IF('EIOPA RFR Q1 2017'!BB52*(0.01+VLOOKUP($B47,Int_Rate_Param,2,0))&lt;0.01+'EIOPA RFR Q1 2017'!BB52,0.01+'EIOPA RFR Q1 2017'!BB52,'EIOPA RFR Q1 2017'!BB52*(0.01+VLOOKUP($B47,Int_Rate_Param,2,0))))</f>
        <v>0.08388</v>
      </c>
      <c r="BC47" s="82" t="n">
        <f aca="false">IF($B47&gt;20,IF('EIOPA RFR Q1 2017'!BC52*(0.01+VLOOKUP($B$27,Int_Rate_Param,2,0))&lt;0.01+'EIOPA RFR Q1 2017'!BC52,0.01+'EIOPA RFR Q1 2017'!BC52,'EIOPA RFR Q1 2017'!BC52*(0.01+VLOOKUP($B$27,Int_Rate_Param,2,0))),IF('EIOPA RFR Q1 2017'!BC52*(0.01+VLOOKUP($B47,Int_Rate_Param,2,0))&lt;0.01+'EIOPA RFR Q1 2017'!BC52,0.01+'EIOPA RFR Q1 2017'!BC52,'EIOPA RFR Q1 2017'!BC52*(0.01+VLOOKUP($B47,Int_Rate_Param,2,0))))</f>
        <v>0.03509</v>
      </c>
    </row>
    <row r="48" customFormat="false" ht="15" hidden="false" customHeight="false" outlineLevel="0" collapsed="false">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row>
    <row r="49" customFormat="false" ht="15" hidden="false" customHeight="false" outlineLevel="0" collapsed="false">
      <c r="B49" s="9" t="s">
        <v>1043</v>
      </c>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row>
    <row r="50" customFormat="false" ht="15" hidden="false" customHeight="false" outlineLevel="0" collapsed="false">
      <c r="A50" s="0" t="n">
        <v>1</v>
      </c>
      <c r="B50" s="9"/>
      <c r="C50" s="83" t="s">
        <v>940</v>
      </c>
      <c r="D50" s="83" t="s">
        <v>940</v>
      </c>
      <c r="E50" s="83" t="s">
        <v>940</v>
      </c>
      <c r="F50" s="83" t="s">
        <v>941</v>
      </c>
      <c r="G50" s="83" t="s">
        <v>942</v>
      </c>
      <c r="H50" s="83" t="s">
        <v>940</v>
      </c>
      <c r="I50" s="83" t="s">
        <v>943</v>
      </c>
      <c r="J50" s="83" t="s">
        <v>944</v>
      </c>
      <c r="K50" s="83" t="s">
        <v>940</v>
      </c>
      <c r="L50" s="83" t="s">
        <v>940</v>
      </c>
      <c r="M50" s="83" t="s">
        <v>940</v>
      </c>
      <c r="N50" s="83" t="s">
        <v>940</v>
      </c>
      <c r="O50" s="83" t="s">
        <v>940</v>
      </c>
      <c r="P50" s="83" t="s">
        <v>945</v>
      </c>
      <c r="Q50" s="83" t="s">
        <v>946</v>
      </c>
      <c r="R50" s="83" t="s">
        <v>940</v>
      </c>
      <c r="S50" s="83" t="s">
        <v>940</v>
      </c>
      <c r="T50" s="83" t="s">
        <v>940</v>
      </c>
      <c r="U50" s="83" t="s">
        <v>947</v>
      </c>
      <c r="V50" s="83" t="s">
        <v>940</v>
      </c>
      <c r="W50" s="83" t="s">
        <v>940</v>
      </c>
      <c r="X50" s="83" t="s">
        <v>940</v>
      </c>
      <c r="Y50" s="83" t="s">
        <v>940</v>
      </c>
      <c r="Z50" s="83" t="s">
        <v>948</v>
      </c>
      <c r="AA50" s="83" t="s">
        <v>949</v>
      </c>
      <c r="AB50" s="83" t="s">
        <v>940</v>
      </c>
      <c r="AC50" s="83" t="s">
        <v>950</v>
      </c>
      <c r="AD50" s="83" t="s">
        <v>951</v>
      </c>
      <c r="AE50" s="83" t="s">
        <v>940</v>
      </c>
      <c r="AF50" s="83" t="s">
        <v>940</v>
      </c>
      <c r="AG50" s="83" t="s">
        <v>940</v>
      </c>
      <c r="AH50" s="83" t="s">
        <v>952</v>
      </c>
      <c r="AI50" s="83" t="s">
        <v>947</v>
      </c>
      <c r="AJ50" s="83" t="s">
        <v>953</v>
      </c>
      <c r="AK50" s="83" t="s">
        <v>954</v>
      </c>
      <c r="AL50" s="83" t="s">
        <v>955</v>
      </c>
      <c r="AM50" s="83" t="s">
        <v>956</v>
      </c>
      <c r="AN50" s="83" t="s">
        <v>957</v>
      </c>
      <c r="AO50" s="83" t="s">
        <v>958</v>
      </c>
      <c r="AP50" s="83" t="s">
        <v>959</v>
      </c>
      <c r="AQ50" s="83" t="s">
        <v>960</v>
      </c>
      <c r="AR50" s="83" t="s">
        <v>961</v>
      </c>
      <c r="AS50" s="83" t="s">
        <v>962</v>
      </c>
      <c r="AT50" s="83" t="s">
        <v>963</v>
      </c>
      <c r="AU50" s="83" t="s">
        <v>964</v>
      </c>
      <c r="AV50" s="83" t="s">
        <v>965</v>
      </c>
      <c r="AW50" s="83" t="s">
        <v>966</v>
      </c>
      <c r="AX50" s="83" t="s">
        <v>967</v>
      </c>
      <c r="AY50" s="83" t="s">
        <v>968</v>
      </c>
      <c r="AZ50" s="83" t="s">
        <v>969</v>
      </c>
      <c r="BA50" s="83" t="s">
        <v>970</v>
      </c>
      <c r="BB50" s="83" t="s">
        <v>971</v>
      </c>
      <c r="BC50" s="0" t="s">
        <v>972</v>
      </c>
    </row>
    <row r="51" customFormat="false" ht="30" hidden="false" customHeight="false" outlineLevel="0" collapsed="false">
      <c r="A51" s="0" t="n">
        <f aca="false">A50+1</f>
        <v>2</v>
      </c>
      <c r="B51" s="81" t="s">
        <v>18</v>
      </c>
      <c r="C51" s="81" t="s">
        <v>974</v>
      </c>
      <c r="D51" s="81" t="s">
        <v>76</v>
      </c>
      <c r="E51" s="81" t="s">
        <v>106</v>
      </c>
      <c r="F51" s="81" t="s">
        <v>164</v>
      </c>
      <c r="G51" s="81" t="s">
        <v>251</v>
      </c>
      <c r="H51" s="81" t="s">
        <v>257</v>
      </c>
      <c r="I51" s="81" t="s">
        <v>260</v>
      </c>
      <c r="J51" s="81" t="s">
        <v>263</v>
      </c>
      <c r="K51" s="81" t="s">
        <v>290</v>
      </c>
      <c r="L51" s="81" t="s">
        <v>305</v>
      </c>
      <c r="M51" s="81" t="s">
        <v>308</v>
      </c>
      <c r="N51" s="81" t="s">
        <v>329</v>
      </c>
      <c r="O51" s="81" t="s">
        <v>338</v>
      </c>
      <c r="P51" s="81" t="s">
        <v>380</v>
      </c>
      <c r="Q51" s="81" t="s">
        <v>383</v>
      </c>
      <c r="R51" s="81" t="s">
        <v>398</v>
      </c>
      <c r="S51" s="81" t="s">
        <v>407</v>
      </c>
      <c r="T51" s="81" t="s">
        <v>446</v>
      </c>
      <c r="U51" s="81" t="s">
        <v>461</v>
      </c>
      <c r="V51" s="81" t="s">
        <v>464</v>
      </c>
      <c r="W51" s="81" t="s">
        <v>467</v>
      </c>
      <c r="X51" s="81" t="s">
        <v>488</v>
      </c>
      <c r="Y51" s="81" t="s">
        <v>544</v>
      </c>
      <c r="Z51" s="81" t="s">
        <v>574</v>
      </c>
      <c r="AA51" s="81" t="s">
        <v>607</v>
      </c>
      <c r="AB51" s="81" t="s">
        <v>610</v>
      </c>
      <c r="AC51" s="81" t="s">
        <v>622</v>
      </c>
      <c r="AD51" s="81" t="s">
        <v>975</v>
      </c>
      <c r="AE51" s="81" t="s">
        <v>679</v>
      </c>
      <c r="AF51" s="81" t="s">
        <v>682</v>
      </c>
      <c r="AG51" s="81" t="s">
        <v>700</v>
      </c>
      <c r="AH51" s="81" t="s">
        <v>718</v>
      </c>
      <c r="AI51" s="81" t="s">
        <v>721</v>
      </c>
      <c r="AJ51" s="81" t="s">
        <v>778</v>
      </c>
      <c r="AK51" s="81" t="s">
        <v>71</v>
      </c>
      <c r="AL51" s="81" t="s">
        <v>149</v>
      </c>
      <c r="AM51" s="81" t="s">
        <v>184</v>
      </c>
      <c r="AN51" s="81" t="s">
        <v>204</v>
      </c>
      <c r="AO51" s="81" t="s">
        <v>208</v>
      </c>
      <c r="AP51" s="81" t="s">
        <v>228</v>
      </c>
      <c r="AQ51" s="81" t="s">
        <v>976</v>
      </c>
      <c r="AR51" s="81" t="s">
        <v>386</v>
      </c>
      <c r="AS51" s="81" t="s">
        <v>413</v>
      </c>
      <c r="AT51" s="81" t="s">
        <v>479</v>
      </c>
      <c r="AU51" s="81" t="s">
        <v>506</v>
      </c>
      <c r="AV51" s="81" t="s">
        <v>553</v>
      </c>
      <c r="AW51" s="81" t="s">
        <v>676</v>
      </c>
      <c r="AX51" s="81" t="s">
        <v>691</v>
      </c>
      <c r="AY51" s="81" t="s">
        <v>977</v>
      </c>
      <c r="AZ51" s="81" t="s">
        <v>978</v>
      </c>
      <c r="BA51" s="81" t="s">
        <v>736</v>
      </c>
      <c r="BB51" s="81" t="s">
        <v>757</v>
      </c>
      <c r="BC51" s="81" t="s">
        <v>979</v>
      </c>
    </row>
    <row r="52" customFormat="false" ht="15" hidden="false" customHeight="false" outlineLevel="0" collapsed="false">
      <c r="A52" s="0" t="n">
        <f aca="false">A51+1</f>
        <v>3</v>
      </c>
      <c r="B52" s="81" t="n">
        <v>1</v>
      </c>
      <c r="C52" s="82" t="n">
        <f aca="false">IF($B52&gt;20,IF('EIOPA RFR Q1 2017'!C13&lt;0,'EIOPA RFR Q1 2017'!C13,'EIOPA RFR Q1 2017'!C13*(1+VLOOKUP($B$71,Int_Rate_Param,3,0))),IF('EIOPA RFR Q1 2017'!C13&lt;0,'EIOPA RFR Q1 2017'!C13,'EIOPA RFR Q1 2017'!C13*(1+VLOOKUP($B52,Int_Rate_Param,3,0))))</f>
        <v>-0.00318</v>
      </c>
      <c r="D52" s="82" t="n">
        <f aca="false">IF($B52&gt;20,IF('EIOPA RFR Q1 2017'!D13&lt;0,'EIOPA RFR Q1 2017'!D13,'EIOPA RFR Q1 2017'!D13*(1+VLOOKUP($B$71,Int_Rate_Param,3,0))),IF('EIOPA RFR Q1 2017'!D13&lt;0,'EIOPA RFR Q1 2017'!D13,'EIOPA RFR Q1 2017'!D13*(1+VLOOKUP($B52,Int_Rate_Param,3,0))))</f>
        <v>-0.00318</v>
      </c>
      <c r="E52" s="82" t="n">
        <f aca="false">IF($B52&gt;20,IF('EIOPA RFR Q1 2017'!E13&lt;0,'EIOPA RFR Q1 2017'!E13,'EIOPA RFR Q1 2017'!E13*(1+VLOOKUP($B$71,Int_Rate_Param,3,0))),IF('EIOPA RFR Q1 2017'!E13&lt;0,'EIOPA RFR Q1 2017'!E13,'EIOPA RFR Q1 2017'!E13*(1+VLOOKUP($B52,Int_Rate_Param,3,0))))</f>
        <v>-0.00318</v>
      </c>
      <c r="F52" s="82" t="n">
        <f aca="false">IF($B52&gt;20,IF('EIOPA RFR Q1 2017'!F13&lt;0,'EIOPA RFR Q1 2017'!F13,'EIOPA RFR Q1 2017'!F13*(1+VLOOKUP($B$71,Int_Rate_Param,3,0))),IF('EIOPA RFR Q1 2017'!F13&lt;0,'EIOPA RFR Q1 2017'!F13,'EIOPA RFR Q1 2017'!F13*(1+VLOOKUP($B52,Int_Rate_Param,3,0))))</f>
        <v>-0.00368</v>
      </c>
      <c r="G52" s="82" t="n">
        <f aca="false">IF($B52&gt;20,IF('EIOPA RFR Q1 2017'!G13&lt;0,'EIOPA RFR Q1 2017'!G13,'EIOPA RFR Q1 2017'!G13*(1+VLOOKUP($B$71,Int_Rate_Param,3,0))),IF('EIOPA RFR Q1 2017'!G13&lt;0,'EIOPA RFR Q1 2017'!G13,'EIOPA RFR Q1 2017'!G13*(1+VLOOKUP($B52,Int_Rate_Param,3,0))))</f>
        <v>0.0009475</v>
      </c>
      <c r="H52" s="82" t="n">
        <f aca="false">IF($B52&gt;20,IF('EIOPA RFR Q1 2017'!H13&lt;0,'EIOPA RFR Q1 2017'!H13,'EIOPA RFR Q1 2017'!H13*(1+VLOOKUP($B$71,Int_Rate_Param,3,0))),IF('EIOPA RFR Q1 2017'!H13&lt;0,'EIOPA RFR Q1 2017'!H13,'EIOPA RFR Q1 2017'!H13*(1+VLOOKUP($B52,Int_Rate_Param,3,0))))</f>
        <v>-0.00318</v>
      </c>
      <c r="I52" s="82" t="n">
        <f aca="false">IF($B52&gt;20,IF('EIOPA RFR Q1 2017'!I13&lt;0,'EIOPA RFR Q1 2017'!I13,'EIOPA RFR Q1 2017'!I13*(1+VLOOKUP($B$71,Int_Rate_Param,3,0))),IF('EIOPA RFR Q1 2017'!I13&lt;0,'EIOPA RFR Q1 2017'!I13,'EIOPA RFR Q1 2017'!I13*(1+VLOOKUP($B52,Int_Rate_Param,3,0))))</f>
        <v>0.0004925</v>
      </c>
      <c r="J52" s="82" t="n">
        <f aca="false">IF($B52&gt;20,IF('EIOPA RFR Q1 2017'!J13&lt;0,'EIOPA RFR Q1 2017'!J13,'EIOPA RFR Q1 2017'!J13*(1+VLOOKUP($B$71,Int_Rate_Param,3,0))),IF('EIOPA RFR Q1 2017'!J13&lt;0,'EIOPA RFR Q1 2017'!J13,'EIOPA RFR Q1 2017'!J13*(1+VLOOKUP($B52,Int_Rate_Param,3,0))))</f>
        <v>-0.00328</v>
      </c>
      <c r="K52" s="82" t="n">
        <f aca="false">IF($B52&gt;20,IF('EIOPA RFR Q1 2017'!K13&lt;0,'EIOPA RFR Q1 2017'!K13,'EIOPA RFR Q1 2017'!K13*(1+VLOOKUP($B$71,Int_Rate_Param,3,0))),IF('EIOPA RFR Q1 2017'!K13&lt;0,'EIOPA RFR Q1 2017'!K13,'EIOPA RFR Q1 2017'!K13*(1+VLOOKUP($B52,Int_Rate_Param,3,0))))</f>
        <v>-0.00318</v>
      </c>
      <c r="L52" s="82" t="n">
        <f aca="false">IF($B52&gt;20,IF('EIOPA RFR Q1 2017'!L13&lt;0,'EIOPA RFR Q1 2017'!L13,'EIOPA RFR Q1 2017'!L13*(1+VLOOKUP($B$71,Int_Rate_Param,3,0))),IF('EIOPA RFR Q1 2017'!L13&lt;0,'EIOPA RFR Q1 2017'!L13,'EIOPA RFR Q1 2017'!L13*(1+VLOOKUP($B52,Int_Rate_Param,3,0))))</f>
        <v>-0.00318</v>
      </c>
      <c r="M52" s="82" t="n">
        <f aca="false">IF($B52&gt;20,IF('EIOPA RFR Q1 2017'!M13&lt;0,'EIOPA RFR Q1 2017'!M13,'EIOPA RFR Q1 2017'!M13*(1+VLOOKUP($B$71,Int_Rate_Param,3,0))),IF('EIOPA RFR Q1 2017'!M13&lt;0,'EIOPA RFR Q1 2017'!M13,'EIOPA RFR Q1 2017'!M13*(1+VLOOKUP($B52,Int_Rate_Param,3,0))))</f>
        <v>-0.00318</v>
      </c>
      <c r="N52" s="82" t="n">
        <f aca="false">IF($B52&gt;20,IF('EIOPA RFR Q1 2017'!N13&lt;0,'EIOPA RFR Q1 2017'!N13,'EIOPA RFR Q1 2017'!N13*(1+VLOOKUP($B$71,Int_Rate_Param,3,0))),IF('EIOPA RFR Q1 2017'!N13&lt;0,'EIOPA RFR Q1 2017'!N13,'EIOPA RFR Q1 2017'!N13*(1+VLOOKUP($B52,Int_Rate_Param,3,0))))</f>
        <v>-0.00318</v>
      </c>
      <c r="O52" s="82" t="n">
        <f aca="false">IF($B52&gt;20,IF('EIOPA RFR Q1 2017'!O13&lt;0,'EIOPA RFR Q1 2017'!O13,'EIOPA RFR Q1 2017'!O13*(1+VLOOKUP($B$71,Int_Rate_Param,3,0))),IF('EIOPA RFR Q1 2017'!O13&lt;0,'EIOPA RFR Q1 2017'!O13,'EIOPA RFR Q1 2017'!O13*(1+VLOOKUP($B52,Int_Rate_Param,3,0))))</f>
        <v>-0.00318</v>
      </c>
      <c r="P52" s="82" t="n">
        <f aca="false">IF($B52&gt;20,IF('EIOPA RFR Q1 2017'!P13&lt;0,'EIOPA RFR Q1 2017'!P13,'EIOPA RFR Q1 2017'!P13*(1+VLOOKUP($B$71,Int_Rate_Param,3,0))),IF('EIOPA RFR Q1 2017'!P13&lt;0,'EIOPA RFR Q1 2017'!P13,'EIOPA RFR Q1 2017'!P13*(1+VLOOKUP($B52,Int_Rate_Param,3,0))))</f>
        <v>0.00029</v>
      </c>
      <c r="Q52" s="82" t="n">
        <f aca="false">IF($B52&gt;20,IF('EIOPA RFR Q1 2017'!Q13&lt;0,'EIOPA RFR Q1 2017'!Q13,'EIOPA RFR Q1 2017'!Q13*(1+VLOOKUP($B$71,Int_Rate_Param,3,0))),IF('EIOPA RFR Q1 2017'!Q13&lt;0,'EIOPA RFR Q1 2017'!Q13,'EIOPA RFR Q1 2017'!Q13*(1+VLOOKUP($B52,Int_Rate_Param,3,0))))</f>
        <v>0.0120875</v>
      </c>
      <c r="R52" s="82" t="n">
        <f aca="false">IF($B52&gt;20,IF('EIOPA RFR Q1 2017'!R13&lt;0,'EIOPA RFR Q1 2017'!R13,'EIOPA RFR Q1 2017'!R13*(1+VLOOKUP($B$71,Int_Rate_Param,3,0))),IF('EIOPA RFR Q1 2017'!R13&lt;0,'EIOPA RFR Q1 2017'!R13,'EIOPA RFR Q1 2017'!R13*(1+VLOOKUP($B52,Int_Rate_Param,3,0))))</f>
        <v>-0.00318</v>
      </c>
      <c r="S52" s="82" t="n">
        <f aca="false">IF($B52&gt;20,IF('EIOPA RFR Q1 2017'!S13&lt;0,'EIOPA RFR Q1 2017'!S13,'EIOPA RFR Q1 2017'!S13*(1+VLOOKUP($B$71,Int_Rate_Param,3,0))),IF('EIOPA RFR Q1 2017'!S13&lt;0,'EIOPA RFR Q1 2017'!S13,'EIOPA RFR Q1 2017'!S13*(1+VLOOKUP($B52,Int_Rate_Param,3,0))))</f>
        <v>-0.00318</v>
      </c>
      <c r="T52" s="82" t="n">
        <f aca="false">IF($B52&gt;20,IF('EIOPA RFR Q1 2017'!T13&lt;0,'EIOPA RFR Q1 2017'!T13,'EIOPA RFR Q1 2017'!T13*(1+VLOOKUP($B$71,Int_Rate_Param,3,0))),IF('EIOPA RFR Q1 2017'!T13&lt;0,'EIOPA RFR Q1 2017'!T13,'EIOPA RFR Q1 2017'!T13*(1+VLOOKUP($B52,Int_Rate_Param,3,0))))</f>
        <v>-0.00318</v>
      </c>
      <c r="U52" s="82" t="n">
        <f aca="false">IF($B52&gt;20,IF('EIOPA RFR Q1 2017'!U13&lt;0,'EIOPA RFR Q1 2017'!U13,'EIOPA RFR Q1 2017'!U13*(1+VLOOKUP($B$71,Int_Rate_Param,3,0))),IF('EIOPA RFR Q1 2017'!U13&lt;0,'EIOPA RFR Q1 2017'!U13,'EIOPA RFR Q1 2017'!U13*(1+VLOOKUP($B52,Int_Rate_Param,3,0))))</f>
        <v>-0.0078</v>
      </c>
      <c r="V52" s="82" t="n">
        <f aca="false">IF($B52&gt;20,IF('EIOPA RFR Q1 2017'!V13&lt;0,'EIOPA RFR Q1 2017'!V13,'EIOPA RFR Q1 2017'!V13*(1+VLOOKUP($B$71,Int_Rate_Param,3,0))),IF('EIOPA RFR Q1 2017'!V13&lt;0,'EIOPA RFR Q1 2017'!V13,'EIOPA RFR Q1 2017'!V13*(1+VLOOKUP($B52,Int_Rate_Param,3,0))))</f>
        <v>-0.00318</v>
      </c>
      <c r="W52" s="82" t="n">
        <f aca="false">IF($B52&gt;20,IF('EIOPA RFR Q1 2017'!W13&lt;0,'EIOPA RFR Q1 2017'!W13,'EIOPA RFR Q1 2017'!W13*(1+VLOOKUP($B$71,Int_Rate_Param,3,0))),IF('EIOPA RFR Q1 2017'!W13&lt;0,'EIOPA RFR Q1 2017'!W13,'EIOPA RFR Q1 2017'!W13*(1+VLOOKUP($B52,Int_Rate_Param,3,0))))</f>
        <v>-0.00318</v>
      </c>
      <c r="X52" s="82" t="n">
        <f aca="false">IF($B52&gt;20,IF('EIOPA RFR Q1 2017'!X13&lt;0,'EIOPA RFR Q1 2017'!X13,'EIOPA RFR Q1 2017'!X13*(1+VLOOKUP($B$71,Int_Rate_Param,3,0))),IF('EIOPA RFR Q1 2017'!X13&lt;0,'EIOPA RFR Q1 2017'!X13,'EIOPA RFR Q1 2017'!X13*(1+VLOOKUP($B52,Int_Rate_Param,3,0))))</f>
        <v>-0.00318</v>
      </c>
      <c r="Y52" s="82" t="n">
        <f aca="false">IF($B52&gt;20,IF('EIOPA RFR Q1 2017'!Y13&lt;0,'EIOPA RFR Q1 2017'!Y13,'EIOPA RFR Q1 2017'!Y13*(1+VLOOKUP($B$71,Int_Rate_Param,3,0))),IF('EIOPA RFR Q1 2017'!Y13&lt;0,'EIOPA RFR Q1 2017'!Y13,'EIOPA RFR Q1 2017'!Y13*(1+VLOOKUP($B52,Int_Rate_Param,3,0))))</f>
        <v>-0.00318</v>
      </c>
      <c r="Z52" s="82" t="n">
        <f aca="false">IF($B52&gt;20,IF('EIOPA RFR Q1 2017'!Z13&lt;0,'EIOPA RFR Q1 2017'!Z13,'EIOPA RFR Q1 2017'!Z13*(1+VLOOKUP($B$71,Int_Rate_Param,3,0))),IF('EIOPA RFR Q1 2017'!Z13&lt;0,'EIOPA RFR Q1 2017'!Z13,'EIOPA RFR Q1 2017'!Z13*(1+VLOOKUP($B52,Int_Rate_Param,3,0))))</f>
        <v>0.00225</v>
      </c>
      <c r="AA52" s="82" t="n">
        <f aca="false">IF($B52&gt;20,IF('EIOPA RFR Q1 2017'!AA13&lt;0,'EIOPA RFR Q1 2017'!AA13,'EIOPA RFR Q1 2017'!AA13*(1+VLOOKUP($B$71,Int_Rate_Param,3,0))),IF('EIOPA RFR Q1 2017'!AA13&lt;0,'EIOPA RFR Q1 2017'!AA13,'EIOPA RFR Q1 2017'!AA13*(1+VLOOKUP($B52,Int_Rate_Param,3,0))))</f>
        <v>0.0036275</v>
      </c>
      <c r="AB52" s="82" t="n">
        <f aca="false">IF($B52&gt;20,IF('EIOPA RFR Q1 2017'!AB13&lt;0,'EIOPA RFR Q1 2017'!AB13,'EIOPA RFR Q1 2017'!AB13*(1+VLOOKUP($B$71,Int_Rate_Param,3,0))),IF('EIOPA RFR Q1 2017'!AB13&lt;0,'EIOPA RFR Q1 2017'!AB13,'EIOPA RFR Q1 2017'!AB13*(1+VLOOKUP($B52,Int_Rate_Param,3,0))))</f>
        <v>-0.00318</v>
      </c>
      <c r="AC52" s="82" t="n">
        <f aca="false">IF($B52&gt;20,IF('EIOPA RFR Q1 2017'!AC13&lt;0,'EIOPA RFR Q1 2017'!AC13,'EIOPA RFR Q1 2017'!AC13*(1+VLOOKUP($B$71,Int_Rate_Param,3,0))),IF('EIOPA RFR Q1 2017'!AC13&lt;0,'EIOPA RFR Q1 2017'!AC13,'EIOPA RFR Q1 2017'!AC13*(1+VLOOKUP($B52,Int_Rate_Param,3,0))))</f>
        <v>0.0023975</v>
      </c>
      <c r="AD52" s="82" t="n">
        <f aca="false">IF($B52&gt;20,IF('EIOPA RFR Q1 2017'!AD13&lt;0,'EIOPA RFR Q1 2017'!AD13,'EIOPA RFR Q1 2017'!AD13*(1+VLOOKUP($B$71,Int_Rate_Param,3,0))),IF('EIOPA RFR Q1 2017'!AD13&lt;0,'EIOPA RFR Q1 2017'!AD13,'EIOPA RFR Q1 2017'!AD13*(1+VLOOKUP($B52,Int_Rate_Param,3,0))))</f>
        <v>0.0239375</v>
      </c>
      <c r="AE52" s="82" t="n">
        <f aca="false">IF($B52&gt;20,IF('EIOPA RFR Q1 2017'!AE13&lt;0,'EIOPA RFR Q1 2017'!AE13,'EIOPA RFR Q1 2017'!AE13*(1+VLOOKUP($B$71,Int_Rate_Param,3,0))),IF('EIOPA RFR Q1 2017'!AE13&lt;0,'EIOPA RFR Q1 2017'!AE13,'EIOPA RFR Q1 2017'!AE13*(1+VLOOKUP($B52,Int_Rate_Param,3,0))))</f>
        <v>-0.00318</v>
      </c>
      <c r="AF52" s="82" t="n">
        <f aca="false">IF($B52&gt;20,IF('EIOPA RFR Q1 2017'!AF13&lt;0,'EIOPA RFR Q1 2017'!AF13,'EIOPA RFR Q1 2017'!AF13*(1+VLOOKUP($B$71,Int_Rate_Param,3,0))),IF('EIOPA RFR Q1 2017'!AF13&lt;0,'EIOPA RFR Q1 2017'!AF13,'EIOPA RFR Q1 2017'!AF13*(1+VLOOKUP($B52,Int_Rate_Param,3,0))))</f>
        <v>-0.00318</v>
      </c>
      <c r="AG52" s="82" t="n">
        <f aca="false">IF($B52&gt;20,IF('EIOPA RFR Q1 2017'!AG13&lt;0,'EIOPA RFR Q1 2017'!AG13,'EIOPA RFR Q1 2017'!AG13*(1+VLOOKUP($B$71,Int_Rate_Param,3,0))),IF('EIOPA RFR Q1 2017'!AG13&lt;0,'EIOPA RFR Q1 2017'!AG13,'EIOPA RFR Q1 2017'!AG13*(1+VLOOKUP($B52,Int_Rate_Param,3,0))))</f>
        <v>-0.00318</v>
      </c>
      <c r="AH52" s="82" t="n">
        <f aca="false">IF($B52&gt;20,IF('EIOPA RFR Q1 2017'!AH13&lt;0,'EIOPA RFR Q1 2017'!AH13,'EIOPA RFR Q1 2017'!AH13*(1+VLOOKUP($B$71,Int_Rate_Param,3,0))),IF('EIOPA RFR Q1 2017'!AH13&lt;0,'EIOPA RFR Q1 2017'!AH13,'EIOPA RFR Q1 2017'!AH13*(1+VLOOKUP($B52,Int_Rate_Param,3,0))))</f>
        <v>-0.00542</v>
      </c>
      <c r="AI52" s="82" t="n">
        <f aca="false">IF($B52&gt;20,IF('EIOPA RFR Q1 2017'!AI13&lt;0,'EIOPA RFR Q1 2017'!AI13,'EIOPA RFR Q1 2017'!AI13*(1+VLOOKUP($B$71,Int_Rate_Param,3,0))),IF('EIOPA RFR Q1 2017'!AI13&lt;0,'EIOPA RFR Q1 2017'!AI13,'EIOPA RFR Q1 2017'!AI13*(1+VLOOKUP($B52,Int_Rate_Param,3,0))))</f>
        <v>-0.0078</v>
      </c>
      <c r="AJ52" s="82" t="n">
        <f aca="false">IF($B52&gt;20,IF('EIOPA RFR Q1 2017'!AJ13&lt;0,'EIOPA RFR Q1 2017'!AJ13,'EIOPA RFR Q1 2017'!AJ13*(1+VLOOKUP($B$71,Int_Rate_Param,3,0))),IF('EIOPA RFR Q1 2017'!AJ13&lt;0,'EIOPA RFR Q1 2017'!AJ13,'EIOPA RFR Q1 2017'!AJ13*(1+VLOOKUP($B52,Int_Rate_Param,3,0))))</f>
        <v>0.00091</v>
      </c>
      <c r="AK52" s="82" t="n">
        <f aca="false">IF($B52&gt;20,IF('EIOPA RFR Q1 2017'!AK13&lt;0,'EIOPA RFR Q1 2017'!AK13,'EIOPA RFR Q1 2017'!AK13*(1+VLOOKUP($B$71,Int_Rate_Param,3,0))),IF('EIOPA RFR Q1 2017'!AK13&lt;0,'EIOPA RFR Q1 2017'!AK13,'EIOPA RFR Q1 2017'!AK13*(1+VLOOKUP($B52,Int_Rate_Param,3,0))))</f>
        <v>0.004565</v>
      </c>
      <c r="AL52" s="82" t="n">
        <f aca="false">IF($B52&gt;20,IF('EIOPA RFR Q1 2017'!AL13&lt;0,'EIOPA RFR Q1 2017'!AL13,'EIOPA RFR Q1 2017'!AL13*(1+VLOOKUP($B$71,Int_Rate_Param,3,0))),IF('EIOPA RFR Q1 2017'!AL13&lt;0,'EIOPA RFR Q1 2017'!AL13,'EIOPA RFR Q1 2017'!AL13*(1+VLOOKUP($B52,Int_Rate_Param,3,0))))</f>
        <v>0.022775</v>
      </c>
      <c r="AM52" s="82" t="n">
        <f aca="false">IF($B52&gt;20,IF('EIOPA RFR Q1 2017'!AM13&lt;0,'EIOPA RFR Q1 2017'!AM13,'EIOPA RFR Q1 2017'!AM13*(1+VLOOKUP($B$71,Int_Rate_Param,3,0))),IF('EIOPA RFR Q1 2017'!AM13&lt;0,'EIOPA RFR Q1 2017'!AM13,'EIOPA RFR Q1 2017'!AM13*(1+VLOOKUP($B52,Int_Rate_Param,3,0))))</f>
        <v>0.0019475</v>
      </c>
      <c r="AN52" s="82" t="n">
        <f aca="false">IF($B52&gt;20,IF('EIOPA RFR Q1 2017'!AN13&lt;0,'EIOPA RFR Q1 2017'!AN13,'EIOPA RFR Q1 2017'!AN13*(1+VLOOKUP($B$71,Int_Rate_Param,3,0))),IF('EIOPA RFR Q1 2017'!AN13&lt;0,'EIOPA RFR Q1 2017'!AN13,'EIOPA RFR Q1 2017'!AN13*(1+VLOOKUP($B52,Int_Rate_Param,3,0))))</f>
        <v>0.0061375</v>
      </c>
      <c r="AO52" s="82" t="n">
        <f aca="false">IF($B52&gt;20,IF('EIOPA RFR Q1 2017'!AO13&lt;0,'EIOPA RFR Q1 2017'!AO13,'EIOPA RFR Q1 2017'!AO13*(1+VLOOKUP($B$71,Int_Rate_Param,3,0))),IF('EIOPA RFR Q1 2017'!AO13&lt;0,'EIOPA RFR Q1 2017'!AO13,'EIOPA RFR Q1 2017'!AO13*(1+VLOOKUP($B52,Int_Rate_Param,3,0))))</f>
        <v>0.00827</v>
      </c>
      <c r="AP52" s="82" t="n">
        <f aca="false">IF($B52&gt;20,IF('EIOPA RFR Q1 2017'!AP13&lt;0,'EIOPA RFR Q1 2017'!AP13,'EIOPA RFR Q1 2017'!AP13*(1+VLOOKUP($B$71,Int_Rate_Param,3,0))),IF('EIOPA RFR Q1 2017'!AP13&lt;0,'EIOPA RFR Q1 2017'!AP13,'EIOPA RFR Q1 2017'!AP13*(1+VLOOKUP($B52,Int_Rate_Param,3,0))))</f>
        <v>0.013305</v>
      </c>
      <c r="AQ52" s="82" t="n">
        <f aca="false">IF($B52&gt;20,IF('EIOPA RFR Q1 2017'!AQ13&lt;0,'EIOPA RFR Q1 2017'!AQ13,'EIOPA RFR Q1 2017'!AQ13*(1+VLOOKUP($B$71,Int_Rate_Param,3,0))),IF('EIOPA RFR Q1 2017'!AQ13&lt;0,'EIOPA RFR Q1 2017'!AQ13,'EIOPA RFR Q1 2017'!AQ13*(1+VLOOKUP($B52,Int_Rate_Param,3,0))))</f>
        <v>0.0026625</v>
      </c>
      <c r="AR52" s="82" t="n">
        <f aca="false">IF($B52&gt;20,IF('EIOPA RFR Q1 2017'!AR13&lt;0,'EIOPA RFR Q1 2017'!AR13,'EIOPA RFR Q1 2017'!AR13*(1+VLOOKUP($B$71,Int_Rate_Param,3,0))),IF('EIOPA RFR Q1 2017'!AR13&lt;0,'EIOPA RFR Q1 2017'!AR13,'EIOPA RFR Q1 2017'!AR13*(1+VLOOKUP($B52,Int_Rate_Param,3,0))))</f>
        <v>0.0148</v>
      </c>
      <c r="AS52" s="82" t="n">
        <f aca="false">IF($B52&gt;20,IF('EIOPA RFR Q1 2017'!AS13&lt;0,'EIOPA RFR Q1 2017'!AS13,'EIOPA RFR Q1 2017'!AS13*(1+VLOOKUP($B$71,Int_Rate_Param,3,0))),IF('EIOPA RFR Q1 2017'!AS13&lt;0,'EIOPA RFR Q1 2017'!AS13,'EIOPA RFR Q1 2017'!AS13*(1+VLOOKUP($B52,Int_Rate_Param,3,0))))</f>
        <v>-0.00055</v>
      </c>
      <c r="AT52" s="82" t="n">
        <f aca="false">IF($B52&gt;20,IF('EIOPA RFR Q1 2017'!AT13&lt;0,'EIOPA RFR Q1 2017'!AT13,'EIOPA RFR Q1 2017'!AT13*(1+VLOOKUP($B$71,Int_Rate_Param,3,0))),IF('EIOPA RFR Q1 2017'!AT13&lt;0,'EIOPA RFR Q1 2017'!AT13,'EIOPA RFR Q1 2017'!AT13*(1+VLOOKUP($B52,Int_Rate_Param,3,0))))</f>
        <v>0.0084425</v>
      </c>
      <c r="AU52" s="82" t="n">
        <f aca="false">IF($B52&gt;20,IF('EIOPA RFR Q1 2017'!AU13&lt;0,'EIOPA RFR Q1 2017'!AU13,'EIOPA RFR Q1 2017'!AU13*(1+VLOOKUP($B$71,Int_Rate_Param,3,0))),IF('EIOPA RFR Q1 2017'!AU13&lt;0,'EIOPA RFR Q1 2017'!AU13,'EIOPA RFR Q1 2017'!AU13*(1+VLOOKUP($B52,Int_Rate_Param,3,0))))</f>
        <v>0.0174975</v>
      </c>
      <c r="AV52" s="82" t="n">
        <f aca="false">IF($B52&gt;20,IF('EIOPA RFR Q1 2017'!AV13&lt;0,'EIOPA RFR Q1 2017'!AV13,'EIOPA RFR Q1 2017'!AV13*(1+VLOOKUP($B$71,Int_Rate_Param,3,0))),IF('EIOPA RFR Q1 2017'!AV13&lt;0,'EIOPA RFR Q1 2017'!AV13,'EIOPA RFR Q1 2017'!AV13*(1+VLOOKUP($B52,Int_Rate_Param,3,0))))</f>
        <v>0.0046475</v>
      </c>
      <c r="AW52" s="82" t="n">
        <f aca="false">IF($B52&gt;20,IF('EIOPA RFR Q1 2017'!AW13&lt;0,'EIOPA RFR Q1 2017'!AW13,'EIOPA RFR Q1 2017'!AW13*(1+VLOOKUP($B$71,Int_Rate_Param,3,0))),IF('EIOPA RFR Q1 2017'!AW13&lt;0,'EIOPA RFR Q1 2017'!AW13,'EIOPA RFR Q1 2017'!AW13*(1+VLOOKUP($B52,Int_Rate_Param,3,0))))</f>
        <v>0.0027825</v>
      </c>
      <c r="AX52" s="82" t="n">
        <f aca="false">IF($B52&gt;20,IF('EIOPA RFR Q1 2017'!AX13&lt;0,'EIOPA RFR Q1 2017'!AX13,'EIOPA RFR Q1 2017'!AX13*(1+VLOOKUP($B$71,Int_Rate_Param,3,0))),IF('EIOPA RFR Q1 2017'!AX13&lt;0,'EIOPA RFR Q1 2017'!AX13,'EIOPA RFR Q1 2017'!AX13*(1+VLOOKUP($B52,Int_Rate_Param,3,0))))</f>
        <v>0.017965</v>
      </c>
      <c r="AY52" s="82" t="n">
        <f aca="false">IF($B52&gt;20,IF('EIOPA RFR Q1 2017'!AY13&lt;0,'EIOPA RFR Q1 2017'!AY13,'EIOPA RFR Q1 2017'!AY13*(1+VLOOKUP($B$71,Int_Rate_Param,3,0))),IF('EIOPA RFR Q1 2017'!AY13&lt;0,'EIOPA RFR Q1 2017'!AY13,'EIOPA RFR Q1 2017'!AY13*(1+VLOOKUP($B52,Int_Rate_Param,3,0))))</f>
        <v>0.003385</v>
      </c>
      <c r="AZ52" s="82" t="n">
        <f aca="false">IF($B52&gt;20,IF('EIOPA RFR Q1 2017'!AZ13&lt;0,'EIOPA RFR Q1 2017'!AZ13,'EIOPA RFR Q1 2017'!AZ13*(1+VLOOKUP($B$71,Int_Rate_Param,3,0))),IF('EIOPA RFR Q1 2017'!AZ13&lt;0,'EIOPA RFR Q1 2017'!AZ13,'EIOPA RFR Q1 2017'!AZ13*(1+VLOOKUP($B52,Int_Rate_Param,3,0))))</f>
        <v>0.001015</v>
      </c>
      <c r="BA52" s="82" t="n">
        <f aca="false">IF($B52&gt;20,IF('EIOPA RFR Q1 2017'!BA13&lt;0,'EIOPA RFR Q1 2017'!BA13,'EIOPA RFR Q1 2017'!BA13*(1+VLOOKUP($B$71,Int_Rate_Param,3,0))),IF('EIOPA RFR Q1 2017'!BA13&lt;0,'EIOPA RFR Q1 2017'!BA13,'EIOPA RFR Q1 2017'!BA13*(1+VLOOKUP($B52,Int_Rate_Param,3,0))))</f>
        <v>0.00355</v>
      </c>
      <c r="BB52" s="82" t="n">
        <f aca="false">IF($B52&gt;20,IF('EIOPA RFR Q1 2017'!BB13&lt;0,'EIOPA RFR Q1 2017'!BB13,'EIOPA RFR Q1 2017'!BB13*(1+VLOOKUP($B$71,Int_Rate_Param,3,0))),IF('EIOPA RFR Q1 2017'!BB13&lt;0,'EIOPA RFR Q1 2017'!BB13,'EIOPA RFR Q1 2017'!BB13*(1+VLOOKUP($B52,Int_Rate_Param,3,0))))</f>
        <v>0.0306</v>
      </c>
      <c r="BC52" s="82" t="n">
        <f aca="false">IF($B52&gt;20,IF('EIOPA RFR Q1 2017'!BC13&lt;0,'EIOPA RFR Q1 2017'!BC13,'EIOPA RFR Q1 2017'!BC13*(1+VLOOKUP($B$71,Int_Rate_Param,3,0))),IF('EIOPA RFR Q1 2017'!BC13&lt;0,'EIOPA RFR Q1 2017'!BC13,'EIOPA RFR Q1 2017'!BC13*(1+VLOOKUP($B52,Int_Rate_Param,3,0))))</f>
        <v>0.00307</v>
      </c>
    </row>
    <row r="53" customFormat="false" ht="15" hidden="false" customHeight="false" outlineLevel="0" collapsed="false">
      <c r="A53" s="0" t="n">
        <f aca="false">A52+1</f>
        <v>4</v>
      </c>
      <c r="B53" s="81" t="n">
        <v>2</v>
      </c>
      <c r="C53" s="82" t="n">
        <f aca="false">IF($B53&gt;20,IF('EIOPA RFR Q1 2017'!C14&lt;0,'EIOPA RFR Q1 2017'!C14,'EIOPA RFR Q1 2017'!C14*(1+VLOOKUP($B$71,Int_Rate_Param,3,0))),IF('EIOPA RFR Q1 2017'!C14&lt;0,'EIOPA RFR Q1 2017'!C14,'EIOPA RFR Q1 2017'!C14*(1+VLOOKUP($B53,Int_Rate_Param,3,0))))</f>
        <v>-0.0023</v>
      </c>
      <c r="D53" s="82" t="n">
        <f aca="false">IF($B53&gt;20,IF('EIOPA RFR Q1 2017'!D14&lt;0,'EIOPA RFR Q1 2017'!D14,'EIOPA RFR Q1 2017'!D14*(1+VLOOKUP($B$71,Int_Rate_Param,3,0))),IF('EIOPA RFR Q1 2017'!D14&lt;0,'EIOPA RFR Q1 2017'!D14,'EIOPA RFR Q1 2017'!D14*(1+VLOOKUP($B53,Int_Rate_Param,3,0))))</f>
        <v>-0.0023</v>
      </c>
      <c r="E53" s="82" t="n">
        <f aca="false">IF($B53&gt;20,IF('EIOPA RFR Q1 2017'!E14&lt;0,'EIOPA RFR Q1 2017'!E14,'EIOPA RFR Q1 2017'!E14*(1+VLOOKUP($B$71,Int_Rate_Param,3,0))),IF('EIOPA RFR Q1 2017'!E14&lt;0,'EIOPA RFR Q1 2017'!E14,'EIOPA RFR Q1 2017'!E14*(1+VLOOKUP($B53,Int_Rate_Param,3,0))))</f>
        <v>-0.0023</v>
      </c>
      <c r="F53" s="82" t="n">
        <f aca="false">IF($B53&gt;20,IF('EIOPA RFR Q1 2017'!F14&lt;0,'EIOPA RFR Q1 2017'!F14,'EIOPA RFR Q1 2017'!F14*(1+VLOOKUP($B$71,Int_Rate_Param,3,0))),IF('EIOPA RFR Q1 2017'!F14&lt;0,'EIOPA RFR Q1 2017'!F14,'EIOPA RFR Q1 2017'!F14*(1+VLOOKUP($B53,Int_Rate_Param,3,0))))</f>
        <v>-0.0028</v>
      </c>
      <c r="G53" s="82" t="n">
        <f aca="false">IF($B53&gt;20,IF('EIOPA RFR Q1 2017'!G14&lt;0,'EIOPA RFR Q1 2017'!G14,'EIOPA RFR Q1 2017'!G14*(1+VLOOKUP($B$71,Int_Rate_Param,3,0))),IF('EIOPA RFR Q1 2017'!G14&lt;0,'EIOPA RFR Q1 2017'!G14,'EIOPA RFR Q1 2017'!G14*(1+VLOOKUP($B53,Int_Rate_Param,3,0))))</f>
        <v>0.003549</v>
      </c>
      <c r="H53" s="82" t="n">
        <f aca="false">IF($B53&gt;20,IF('EIOPA RFR Q1 2017'!H14&lt;0,'EIOPA RFR Q1 2017'!H14,'EIOPA RFR Q1 2017'!H14*(1+VLOOKUP($B$71,Int_Rate_Param,3,0))),IF('EIOPA RFR Q1 2017'!H14&lt;0,'EIOPA RFR Q1 2017'!H14,'EIOPA RFR Q1 2017'!H14*(1+VLOOKUP($B53,Int_Rate_Param,3,0))))</f>
        <v>-0.0023</v>
      </c>
      <c r="I53" s="82" t="n">
        <f aca="false">IF($B53&gt;20,IF('EIOPA RFR Q1 2017'!I14&lt;0,'EIOPA RFR Q1 2017'!I14,'EIOPA RFR Q1 2017'!I14*(1+VLOOKUP($B$71,Int_Rate_Param,3,0))),IF('EIOPA RFR Q1 2017'!I14&lt;0,'EIOPA RFR Q1 2017'!I14,'EIOPA RFR Q1 2017'!I14*(1+VLOOKUP($B53,Int_Rate_Param,3,0))))</f>
        <v>0.001225</v>
      </c>
      <c r="J53" s="82" t="n">
        <f aca="false">IF($B53&gt;20,IF('EIOPA RFR Q1 2017'!J14&lt;0,'EIOPA RFR Q1 2017'!J14,'EIOPA RFR Q1 2017'!J14*(1+VLOOKUP($B$71,Int_Rate_Param,3,0))),IF('EIOPA RFR Q1 2017'!J14&lt;0,'EIOPA RFR Q1 2017'!J14,'EIOPA RFR Q1 2017'!J14*(1+VLOOKUP($B53,Int_Rate_Param,3,0))))</f>
        <v>-0.0024</v>
      </c>
      <c r="K53" s="82" t="n">
        <f aca="false">IF($B53&gt;20,IF('EIOPA RFR Q1 2017'!K14&lt;0,'EIOPA RFR Q1 2017'!K14,'EIOPA RFR Q1 2017'!K14*(1+VLOOKUP($B$71,Int_Rate_Param,3,0))),IF('EIOPA RFR Q1 2017'!K14&lt;0,'EIOPA RFR Q1 2017'!K14,'EIOPA RFR Q1 2017'!K14*(1+VLOOKUP($B53,Int_Rate_Param,3,0))))</f>
        <v>-0.0023</v>
      </c>
      <c r="L53" s="82" t="n">
        <f aca="false">IF($B53&gt;20,IF('EIOPA RFR Q1 2017'!L14&lt;0,'EIOPA RFR Q1 2017'!L14,'EIOPA RFR Q1 2017'!L14*(1+VLOOKUP($B$71,Int_Rate_Param,3,0))),IF('EIOPA RFR Q1 2017'!L14&lt;0,'EIOPA RFR Q1 2017'!L14,'EIOPA RFR Q1 2017'!L14*(1+VLOOKUP($B53,Int_Rate_Param,3,0))))</f>
        <v>-0.0023</v>
      </c>
      <c r="M53" s="82" t="n">
        <f aca="false">IF($B53&gt;20,IF('EIOPA RFR Q1 2017'!M14&lt;0,'EIOPA RFR Q1 2017'!M14,'EIOPA RFR Q1 2017'!M14*(1+VLOOKUP($B$71,Int_Rate_Param,3,0))),IF('EIOPA RFR Q1 2017'!M14&lt;0,'EIOPA RFR Q1 2017'!M14,'EIOPA RFR Q1 2017'!M14*(1+VLOOKUP($B53,Int_Rate_Param,3,0))))</f>
        <v>-0.0023</v>
      </c>
      <c r="N53" s="82" t="n">
        <f aca="false">IF($B53&gt;20,IF('EIOPA RFR Q1 2017'!N14&lt;0,'EIOPA RFR Q1 2017'!N14,'EIOPA RFR Q1 2017'!N14*(1+VLOOKUP($B$71,Int_Rate_Param,3,0))),IF('EIOPA RFR Q1 2017'!N14&lt;0,'EIOPA RFR Q1 2017'!N14,'EIOPA RFR Q1 2017'!N14*(1+VLOOKUP($B53,Int_Rate_Param,3,0))))</f>
        <v>-0.0023</v>
      </c>
      <c r="O53" s="82" t="n">
        <f aca="false">IF($B53&gt;20,IF('EIOPA RFR Q1 2017'!O14&lt;0,'EIOPA RFR Q1 2017'!O14,'EIOPA RFR Q1 2017'!O14*(1+VLOOKUP($B$71,Int_Rate_Param,3,0))),IF('EIOPA RFR Q1 2017'!O14&lt;0,'EIOPA RFR Q1 2017'!O14,'EIOPA RFR Q1 2017'!O14*(1+VLOOKUP($B53,Int_Rate_Param,3,0))))</f>
        <v>-0.0023</v>
      </c>
      <c r="P53" s="82" t="n">
        <f aca="false">IF($B53&gt;20,IF('EIOPA RFR Q1 2017'!P14&lt;0,'EIOPA RFR Q1 2017'!P14,'EIOPA RFR Q1 2017'!P14*(1+VLOOKUP($B$71,Int_Rate_Param,3,0))),IF('EIOPA RFR Q1 2017'!P14&lt;0,'EIOPA RFR Q1 2017'!P14,'EIOPA RFR Q1 2017'!P14*(1+VLOOKUP($B53,Int_Rate_Param,3,0))))</f>
        <v>0.002618</v>
      </c>
      <c r="Q53" s="82" t="n">
        <f aca="false">IF($B53&gt;20,IF('EIOPA RFR Q1 2017'!Q14&lt;0,'EIOPA RFR Q1 2017'!Q14,'EIOPA RFR Q1 2017'!Q14*(1+VLOOKUP($B$71,Int_Rate_Param,3,0))),IF('EIOPA RFR Q1 2017'!Q14&lt;0,'EIOPA RFR Q1 2017'!Q14,'EIOPA RFR Q1 2017'!Q14*(1+VLOOKUP($B53,Int_Rate_Param,3,0))))</f>
        <v>0.01694</v>
      </c>
      <c r="R53" s="82" t="n">
        <f aca="false">IF($B53&gt;20,IF('EIOPA RFR Q1 2017'!R14&lt;0,'EIOPA RFR Q1 2017'!R14,'EIOPA RFR Q1 2017'!R14*(1+VLOOKUP($B$71,Int_Rate_Param,3,0))),IF('EIOPA RFR Q1 2017'!R14&lt;0,'EIOPA RFR Q1 2017'!R14,'EIOPA RFR Q1 2017'!R14*(1+VLOOKUP($B53,Int_Rate_Param,3,0))))</f>
        <v>-0.0023</v>
      </c>
      <c r="S53" s="82" t="n">
        <f aca="false">IF($B53&gt;20,IF('EIOPA RFR Q1 2017'!S14&lt;0,'EIOPA RFR Q1 2017'!S14,'EIOPA RFR Q1 2017'!S14*(1+VLOOKUP($B$71,Int_Rate_Param,3,0))),IF('EIOPA RFR Q1 2017'!S14&lt;0,'EIOPA RFR Q1 2017'!S14,'EIOPA RFR Q1 2017'!S14*(1+VLOOKUP($B53,Int_Rate_Param,3,0))))</f>
        <v>-0.0023</v>
      </c>
      <c r="T53" s="82" t="n">
        <f aca="false">IF($B53&gt;20,IF('EIOPA RFR Q1 2017'!T14&lt;0,'EIOPA RFR Q1 2017'!T14,'EIOPA RFR Q1 2017'!T14*(1+VLOOKUP($B$71,Int_Rate_Param,3,0))),IF('EIOPA RFR Q1 2017'!T14&lt;0,'EIOPA RFR Q1 2017'!T14,'EIOPA RFR Q1 2017'!T14*(1+VLOOKUP($B53,Int_Rate_Param,3,0))))</f>
        <v>-0.0023</v>
      </c>
      <c r="U53" s="82" t="n">
        <f aca="false">IF($B53&gt;20,IF('EIOPA RFR Q1 2017'!U14&lt;0,'EIOPA RFR Q1 2017'!U14,'EIOPA RFR Q1 2017'!U14*(1+VLOOKUP($B$71,Int_Rate_Param,3,0))),IF('EIOPA RFR Q1 2017'!U14&lt;0,'EIOPA RFR Q1 2017'!U14,'EIOPA RFR Q1 2017'!U14*(1+VLOOKUP($B53,Int_Rate_Param,3,0))))</f>
        <v>-0.00735</v>
      </c>
      <c r="V53" s="82" t="n">
        <f aca="false">IF($B53&gt;20,IF('EIOPA RFR Q1 2017'!V14&lt;0,'EIOPA RFR Q1 2017'!V14,'EIOPA RFR Q1 2017'!V14*(1+VLOOKUP($B$71,Int_Rate_Param,3,0))),IF('EIOPA RFR Q1 2017'!V14&lt;0,'EIOPA RFR Q1 2017'!V14,'EIOPA RFR Q1 2017'!V14*(1+VLOOKUP($B53,Int_Rate_Param,3,0))))</f>
        <v>-0.0023</v>
      </c>
      <c r="W53" s="82" t="n">
        <f aca="false">IF($B53&gt;20,IF('EIOPA RFR Q1 2017'!W14&lt;0,'EIOPA RFR Q1 2017'!W14,'EIOPA RFR Q1 2017'!W14*(1+VLOOKUP($B$71,Int_Rate_Param,3,0))),IF('EIOPA RFR Q1 2017'!W14&lt;0,'EIOPA RFR Q1 2017'!W14,'EIOPA RFR Q1 2017'!W14*(1+VLOOKUP($B53,Int_Rate_Param,3,0))))</f>
        <v>-0.0023</v>
      </c>
      <c r="X53" s="82" t="n">
        <f aca="false">IF($B53&gt;20,IF('EIOPA RFR Q1 2017'!X14&lt;0,'EIOPA RFR Q1 2017'!X14,'EIOPA RFR Q1 2017'!X14*(1+VLOOKUP($B$71,Int_Rate_Param,3,0))),IF('EIOPA RFR Q1 2017'!X14&lt;0,'EIOPA RFR Q1 2017'!X14,'EIOPA RFR Q1 2017'!X14*(1+VLOOKUP($B53,Int_Rate_Param,3,0))))</f>
        <v>-0.0023</v>
      </c>
      <c r="Y53" s="82" t="n">
        <f aca="false">IF($B53&gt;20,IF('EIOPA RFR Q1 2017'!Y14&lt;0,'EIOPA RFR Q1 2017'!Y14,'EIOPA RFR Q1 2017'!Y14*(1+VLOOKUP($B$71,Int_Rate_Param,3,0))),IF('EIOPA RFR Q1 2017'!Y14&lt;0,'EIOPA RFR Q1 2017'!Y14,'EIOPA RFR Q1 2017'!Y14*(1+VLOOKUP($B53,Int_Rate_Param,3,0))))</f>
        <v>-0.0023</v>
      </c>
      <c r="Z53" s="82" t="n">
        <f aca="false">IF($B53&gt;20,IF('EIOPA RFR Q1 2017'!Z14&lt;0,'EIOPA RFR Q1 2017'!Z14,'EIOPA RFR Q1 2017'!Z14*(1+VLOOKUP($B$71,Int_Rate_Param,3,0))),IF('EIOPA RFR Q1 2017'!Z14&lt;0,'EIOPA RFR Q1 2017'!Z14,'EIOPA RFR Q1 2017'!Z14*(1+VLOOKUP($B53,Int_Rate_Param,3,0))))</f>
        <v>0.003766</v>
      </c>
      <c r="AA53" s="82" t="n">
        <f aca="false">IF($B53&gt;20,IF('EIOPA RFR Q1 2017'!AA14&lt;0,'EIOPA RFR Q1 2017'!AA14,'EIOPA RFR Q1 2017'!AA14*(1+VLOOKUP($B$71,Int_Rate_Param,3,0))),IF('EIOPA RFR Q1 2017'!AA14&lt;0,'EIOPA RFR Q1 2017'!AA14,'EIOPA RFR Q1 2017'!AA14*(1+VLOOKUP($B53,Int_Rate_Param,3,0))))</f>
        <v>0.0064295</v>
      </c>
      <c r="AB53" s="82" t="n">
        <f aca="false">IF($B53&gt;20,IF('EIOPA RFR Q1 2017'!AB14&lt;0,'EIOPA RFR Q1 2017'!AB14,'EIOPA RFR Q1 2017'!AB14*(1+VLOOKUP($B$71,Int_Rate_Param,3,0))),IF('EIOPA RFR Q1 2017'!AB14&lt;0,'EIOPA RFR Q1 2017'!AB14,'EIOPA RFR Q1 2017'!AB14*(1+VLOOKUP($B53,Int_Rate_Param,3,0))))</f>
        <v>-0.0023</v>
      </c>
      <c r="AC53" s="82" t="n">
        <f aca="false">IF($B53&gt;20,IF('EIOPA RFR Q1 2017'!AC14&lt;0,'EIOPA RFR Q1 2017'!AC14,'EIOPA RFR Q1 2017'!AC14*(1+VLOOKUP($B$71,Int_Rate_Param,3,0))),IF('EIOPA RFR Q1 2017'!AC14&lt;0,'EIOPA RFR Q1 2017'!AC14,'EIOPA RFR Q1 2017'!AC14*(1+VLOOKUP($B53,Int_Rate_Param,3,0))))</f>
        <v>0.005082</v>
      </c>
      <c r="AD53" s="82" t="n">
        <f aca="false">IF($B53&gt;20,IF('EIOPA RFR Q1 2017'!AD14&lt;0,'EIOPA RFR Q1 2017'!AD14,'EIOPA RFR Q1 2017'!AD14*(1+VLOOKUP($B$71,Int_Rate_Param,3,0))),IF('EIOPA RFR Q1 2017'!AD14&lt;0,'EIOPA RFR Q1 2017'!AD14,'EIOPA RFR Q1 2017'!AD14*(1+VLOOKUP($B53,Int_Rate_Param,3,0))))</f>
        <v>0.0307895</v>
      </c>
      <c r="AE53" s="82" t="n">
        <f aca="false">IF($B53&gt;20,IF('EIOPA RFR Q1 2017'!AE14&lt;0,'EIOPA RFR Q1 2017'!AE14,'EIOPA RFR Q1 2017'!AE14*(1+VLOOKUP($B$71,Int_Rate_Param,3,0))),IF('EIOPA RFR Q1 2017'!AE14&lt;0,'EIOPA RFR Q1 2017'!AE14,'EIOPA RFR Q1 2017'!AE14*(1+VLOOKUP($B53,Int_Rate_Param,3,0))))</f>
        <v>-0.0023</v>
      </c>
      <c r="AF53" s="82" t="n">
        <f aca="false">IF($B53&gt;20,IF('EIOPA RFR Q1 2017'!AF14&lt;0,'EIOPA RFR Q1 2017'!AF14,'EIOPA RFR Q1 2017'!AF14*(1+VLOOKUP($B$71,Int_Rate_Param,3,0))),IF('EIOPA RFR Q1 2017'!AF14&lt;0,'EIOPA RFR Q1 2017'!AF14,'EIOPA RFR Q1 2017'!AF14*(1+VLOOKUP($B53,Int_Rate_Param,3,0))))</f>
        <v>-0.0023</v>
      </c>
      <c r="AG53" s="82" t="n">
        <f aca="false">IF($B53&gt;20,IF('EIOPA RFR Q1 2017'!AG14&lt;0,'EIOPA RFR Q1 2017'!AG14,'EIOPA RFR Q1 2017'!AG14*(1+VLOOKUP($B$71,Int_Rate_Param,3,0))),IF('EIOPA RFR Q1 2017'!AG14&lt;0,'EIOPA RFR Q1 2017'!AG14,'EIOPA RFR Q1 2017'!AG14*(1+VLOOKUP($B53,Int_Rate_Param,3,0))))</f>
        <v>-0.0023</v>
      </c>
      <c r="AH53" s="82" t="n">
        <f aca="false">IF($B53&gt;20,IF('EIOPA RFR Q1 2017'!AH14&lt;0,'EIOPA RFR Q1 2017'!AH14,'EIOPA RFR Q1 2017'!AH14*(1+VLOOKUP($B$71,Int_Rate_Param,3,0))),IF('EIOPA RFR Q1 2017'!AH14&lt;0,'EIOPA RFR Q1 2017'!AH14,'EIOPA RFR Q1 2017'!AH14*(1+VLOOKUP($B53,Int_Rate_Param,3,0))))</f>
        <v>-0.00375</v>
      </c>
      <c r="AI53" s="82" t="n">
        <f aca="false">IF($B53&gt;20,IF('EIOPA RFR Q1 2017'!AI14&lt;0,'EIOPA RFR Q1 2017'!AI14,'EIOPA RFR Q1 2017'!AI14*(1+VLOOKUP($B$71,Int_Rate_Param,3,0))),IF('EIOPA RFR Q1 2017'!AI14&lt;0,'EIOPA RFR Q1 2017'!AI14,'EIOPA RFR Q1 2017'!AI14*(1+VLOOKUP($B53,Int_Rate_Param,3,0))))</f>
        <v>-0.00735</v>
      </c>
      <c r="AJ53" s="82" t="n">
        <f aca="false">IF($B53&gt;20,IF('EIOPA RFR Q1 2017'!AJ14&lt;0,'EIOPA RFR Q1 2017'!AJ14,'EIOPA RFR Q1 2017'!AJ14*(1+VLOOKUP($B$71,Int_Rate_Param,3,0))),IF('EIOPA RFR Q1 2017'!AJ14&lt;0,'EIOPA RFR Q1 2017'!AJ14,'EIOPA RFR Q1 2017'!AJ14*(1+VLOOKUP($B53,Int_Rate_Param,3,0))))</f>
        <v>0.001575</v>
      </c>
      <c r="AK53" s="82" t="n">
        <f aca="false">IF($B53&gt;20,IF('EIOPA RFR Q1 2017'!AK14&lt;0,'EIOPA RFR Q1 2017'!AK14,'EIOPA RFR Q1 2017'!AK14*(1+VLOOKUP($B$71,Int_Rate_Param,3,0))),IF('EIOPA RFR Q1 2017'!AK14&lt;0,'EIOPA RFR Q1 2017'!AK14,'EIOPA RFR Q1 2017'!AK14*(1+VLOOKUP($B53,Int_Rate_Param,3,0))))</f>
        <v>0.0068355</v>
      </c>
      <c r="AL53" s="82" t="n">
        <f aca="false">IF($B53&gt;20,IF('EIOPA RFR Q1 2017'!AL14&lt;0,'EIOPA RFR Q1 2017'!AL14,'EIOPA RFR Q1 2017'!AL14*(1+VLOOKUP($B$71,Int_Rate_Param,3,0))),IF('EIOPA RFR Q1 2017'!AL14&lt;0,'EIOPA RFR Q1 2017'!AL14,'EIOPA RFR Q1 2017'!AL14*(1+VLOOKUP($B53,Int_Rate_Param,3,0))))</f>
        <v>0.030898</v>
      </c>
      <c r="AM53" s="82" t="n">
        <f aca="false">IF($B53&gt;20,IF('EIOPA RFR Q1 2017'!AM14&lt;0,'EIOPA RFR Q1 2017'!AM14,'EIOPA RFR Q1 2017'!AM14*(1+VLOOKUP($B$71,Int_Rate_Param,3,0))),IF('EIOPA RFR Q1 2017'!AM14&lt;0,'EIOPA RFR Q1 2017'!AM14,'EIOPA RFR Q1 2017'!AM14*(1+VLOOKUP($B53,Int_Rate_Param,3,0))))</f>
        <v>0.0031185</v>
      </c>
      <c r="AN53" s="82" t="n">
        <f aca="false">IF($B53&gt;20,IF('EIOPA RFR Q1 2017'!AN14&lt;0,'EIOPA RFR Q1 2017'!AN14,'EIOPA RFR Q1 2017'!AN14*(1+VLOOKUP($B$71,Int_Rate_Param,3,0))),IF('EIOPA RFR Q1 2017'!AN14&lt;0,'EIOPA RFR Q1 2017'!AN14,'EIOPA RFR Q1 2017'!AN14*(1+VLOOKUP($B53,Int_Rate_Param,3,0))))</f>
        <v>0.009205</v>
      </c>
      <c r="AO53" s="82" t="n">
        <f aca="false">IF($B53&gt;20,IF('EIOPA RFR Q1 2017'!AO14&lt;0,'EIOPA RFR Q1 2017'!AO14,'EIOPA RFR Q1 2017'!AO14*(1+VLOOKUP($B$71,Int_Rate_Param,3,0))),IF('EIOPA RFR Q1 2017'!AO14&lt;0,'EIOPA RFR Q1 2017'!AO14,'EIOPA RFR Q1 2017'!AO14*(1+VLOOKUP($B53,Int_Rate_Param,3,0))))</f>
        <v>0.0118685</v>
      </c>
      <c r="AP53" s="82" t="n">
        <f aca="false">IF($B53&gt;20,IF('EIOPA RFR Q1 2017'!AP14&lt;0,'EIOPA RFR Q1 2017'!AP14,'EIOPA RFR Q1 2017'!AP14*(1+VLOOKUP($B$71,Int_Rate_Param,3,0))),IF('EIOPA RFR Q1 2017'!AP14&lt;0,'EIOPA RFR Q1 2017'!AP14,'EIOPA RFR Q1 2017'!AP14*(1+VLOOKUP($B53,Int_Rate_Param,3,0))))</f>
        <v>0.018788</v>
      </c>
      <c r="AQ53" s="82" t="n">
        <f aca="false">IF($B53&gt;20,IF('EIOPA RFR Q1 2017'!AQ14&lt;0,'EIOPA RFR Q1 2017'!AQ14,'EIOPA RFR Q1 2017'!AQ14*(1+VLOOKUP($B$71,Int_Rate_Param,3,0))),IF('EIOPA RFR Q1 2017'!AQ14&lt;0,'EIOPA RFR Q1 2017'!AQ14,'EIOPA RFR Q1 2017'!AQ14*(1+VLOOKUP($B53,Int_Rate_Param,3,0))))</f>
        <v>0.0047215</v>
      </c>
      <c r="AR53" s="82" t="n">
        <f aca="false">IF($B53&gt;20,IF('EIOPA RFR Q1 2017'!AR14&lt;0,'EIOPA RFR Q1 2017'!AR14,'EIOPA RFR Q1 2017'!AR14*(1+VLOOKUP($B$71,Int_Rate_Param,3,0))),IF('EIOPA RFR Q1 2017'!AR14&lt;0,'EIOPA RFR Q1 2017'!AR14,'EIOPA RFR Q1 2017'!AR14*(1+VLOOKUP($B53,Int_Rate_Param,3,0))))</f>
        <v>0.021182</v>
      </c>
      <c r="AS53" s="82" t="n">
        <f aca="false">IF($B53&gt;20,IF('EIOPA RFR Q1 2017'!AS14&lt;0,'EIOPA RFR Q1 2017'!AS14,'EIOPA RFR Q1 2017'!AS14*(1+VLOOKUP($B$71,Int_Rate_Param,3,0))),IF('EIOPA RFR Q1 2017'!AS14&lt;0,'EIOPA RFR Q1 2017'!AS14,'EIOPA RFR Q1 2017'!AS14*(1+VLOOKUP($B53,Int_Rate_Param,3,0))))</f>
        <v>-0.00047</v>
      </c>
      <c r="AT53" s="82" t="n">
        <f aca="false">IF($B53&gt;20,IF('EIOPA RFR Q1 2017'!AT14&lt;0,'EIOPA RFR Q1 2017'!AT14,'EIOPA RFR Q1 2017'!AT14*(1+VLOOKUP($B$71,Int_Rate_Param,3,0))),IF('EIOPA RFR Q1 2017'!AT14&lt;0,'EIOPA RFR Q1 2017'!AT14,'EIOPA RFR Q1 2017'!AT14*(1+VLOOKUP($B53,Int_Rate_Param,3,0))))</f>
        <v>0.012187</v>
      </c>
      <c r="AU53" s="82" t="n">
        <f aca="false">IF($B53&gt;20,IF('EIOPA RFR Q1 2017'!AU14&lt;0,'EIOPA RFR Q1 2017'!AU14,'EIOPA RFR Q1 2017'!AU14*(1+VLOOKUP($B$71,Int_Rate_Param,3,0))),IF('EIOPA RFR Q1 2017'!AU14&lt;0,'EIOPA RFR Q1 2017'!AU14,'EIOPA RFR Q1 2017'!AU14*(1+VLOOKUP($B53,Int_Rate_Param,3,0))))</f>
        <v>0.0245455</v>
      </c>
      <c r="AV53" s="82" t="n">
        <f aca="false">IF($B53&gt;20,IF('EIOPA RFR Q1 2017'!AV14&lt;0,'EIOPA RFR Q1 2017'!AV14,'EIOPA RFR Q1 2017'!AV14*(1+VLOOKUP($B$71,Int_Rate_Param,3,0))),IF('EIOPA RFR Q1 2017'!AV14&lt;0,'EIOPA RFR Q1 2017'!AV14,'EIOPA RFR Q1 2017'!AV14*(1+VLOOKUP($B53,Int_Rate_Param,3,0))))</f>
        <v>0.007371</v>
      </c>
      <c r="AW53" s="82" t="n">
        <f aca="false">IF($B53&gt;20,IF('EIOPA RFR Q1 2017'!AW14&lt;0,'EIOPA RFR Q1 2017'!AW14,'EIOPA RFR Q1 2017'!AW14*(1+VLOOKUP($B$71,Int_Rate_Param,3,0))),IF('EIOPA RFR Q1 2017'!AW14&lt;0,'EIOPA RFR Q1 2017'!AW14,'EIOPA RFR Q1 2017'!AW14*(1+VLOOKUP($B53,Int_Rate_Param,3,0))))</f>
        <v>0.004865</v>
      </c>
      <c r="AX53" s="82" t="n">
        <f aca="false">IF($B53&gt;20,IF('EIOPA RFR Q1 2017'!AX14&lt;0,'EIOPA RFR Q1 2017'!AX14,'EIOPA RFR Q1 2017'!AX14*(1+VLOOKUP($B$71,Int_Rate_Param,3,0))),IF('EIOPA RFR Q1 2017'!AX14&lt;0,'EIOPA RFR Q1 2017'!AX14,'EIOPA RFR Q1 2017'!AX14*(1+VLOOKUP($B53,Int_Rate_Param,3,0))))</f>
        <v>0.0251335</v>
      </c>
      <c r="AY53" s="82" t="n">
        <f aca="false">IF($B53&gt;20,IF('EIOPA RFR Q1 2017'!AY14&lt;0,'EIOPA RFR Q1 2017'!AY14,'EIOPA RFR Q1 2017'!AY14*(1+VLOOKUP($B$71,Int_Rate_Param,3,0))),IF('EIOPA RFR Q1 2017'!AY14&lt;0,'EIOPA RFR Q1 2017'!AY14,'EIOPA RFR Q1 2017'!AY14*(1+VLOOKUP($B53,Int_Rate_Param,3,0))))</f>
        <v>0.004991</v>
      </c>
      <c r="AZ53" s="82" t="n">
        <f aca="false">IF($B53&gt;20,IF('EIOPA RFR Q1 2017'!AZ14&lt;0,'EIOPA RFR Q1 2017'!AZ14,'EIOPA RFR Q1 2017'!AZ14*(1+VLOOKUP($B$71,Int_Rate_Param,3,0))),IF('EIOPA RFR Q1 2017'!AZ14&lt;0,'EIOPA RFR Q1 2017'!AZ14,'EIOPA RFR Q1 2017'!AZ14*(1+VLOOKUP($B53,Int_Rate_Param,3,0))))</f>
        <v>0.0018445</v>
      </c>
      <c r="BA53" s="82" t="n">
        <f aca="false">IF($B53&gt;20,IF('EIOPA RFR Q1 2017'!BA14&lt;0,'EIOPA RFR Q1 2017'!BA14,'EIOPA RFR Q1 2017'!BA14*(1+VLOOKUP($B$71,Int_Rate_Param,3,0))),IF('EIOPA RFR Q1 2017'!BA14&lt;0,'EIOPA RFR Q1 2017'!BA14,'EIOPA RFR Q1 2017'!BA14*(1+VLOOKUP($B53,Int_Rate_Param,3,0))))</f>
        <v>0.0054495</v>
      </c>
      <c r="BB53" s="82" t="n">
        <f aca="false">IF($B53&gt;20,IF('EIOPA RFR Q1 2017'!BB14&lt;0,'EIOPA RFR Q1 2017'!BB14,'EIOPA RFR Q1 2017'!BB14*(1+VLOOKUP($B$71,Int_Rate_Param,3,0))),IF('EIOPA RFR Q1 2017'!BB14&lt;0,'EIOPA RFR Q1 2017'!BB14,'EIOPA RFR Q1 2017'!BB14*(1+VLOOKUP($B53,Int_Rate_Param,3,0))))</f>
        <v>0.0417655</v>
      </c>
      <c r="BC53" s="82" t="n">
        <f aca="false">IF($B53&gt;20,IF('EIOPA RFR Q1 2017'!BC14&lt;0,'EIOPA RFR Q1 2017'!BC14,'EIOPA RFR Q1 2017'!BC14*(1+VLOOKUP($B$71,Int_Rate_Param,3,0))),IF('EIOPA RFR Q1 2017'!BC14&lt;0,'EIOPA RFR Q1 2017'!BC14,'EIOPA RFR Q1 2017'!BC14*(1+VLOOKUP($B53,Int_Rate_Param,3,0))))</f>
        <v>0.0051275</v>
      </c>
    </row>
    <row r="54" customFormat="false" ht="15" hidden="false" customHeight="false" outlineLevel="0" collapsed="false">
      <c r="A54" s="0" t="n">
        <f aca="false">A53+1</f>
        <v>5</v>
      </c>
      <c r="B54" s="81" t="n">
        <v>3</v>
      </c>
      <c r="C54" s="82" t="n">
        <f aca="false">IF($B54&gt;20,IF('EIOPA RFR Q1 2017'!C15&lt;0,'EIOPA RFR Q1 2017'!C15,'EIOPA RFR Q1 2017'!C15*(1+VLOOKUP($B$71,Int_Rate_Param,3,0))),IF('EIOPA RFR Q1 2017'!C15&lt;0,'EIOPA RFR Q1 2017'!C15,'EIOPA RFR Q1 2017'!C15*(1+VLOOKUP($B54,Int_Rate_Param,3,0))))</f>
        <v>-0.00139</v>
      </c>
      <c r="D54" s="82" t="n">
        <f aca="false">IF($B54&gt;20,IF('EIOPA RFR Q1 2017'!D15&lt;0,'EIOPA RFR Q1 2017'!D15,'EIOPA RFR Q1 2017'!D15*(1+VLOOKUP($B$71,Int_Rate_Param,3,0))),IF('EIOPA RFR Q1 2017'!D15&lt;0,'EIOPA RFR Q1 2017'!D15,'EIOPA RFR Q1 2017'!D15*(1+VLOOKUP($B54,Int_Rate_Param,3,0))))</f>
        <v>-0.00139</v>
      </c>
      <c r="E54" s="82" t="n">
        <f aca="false">IF($B54&gt;20,IF('EIOPA RFR Q1 2017'!E15&lt;0,'EIOPA RFR Q1 2017'!E15,'EIOPA RFR Q1 2017'!E15*(1+VLOOKUP($B$71,Int_Rate_Param,3,0))),IF('EIOPA RFR Q1 2017'!E15&lt;0,'EIOPA RFR Q1 2017'!E15,'EIOPA RFR Q1 2017'!E15*(1+VLOOKUP($B54,Int_Rate_Param,3,0))))</f>
        <v>-0.00139</v>
      </c>
      <c r="F54" s="82" t="n">
        <f aca="false">IF($B54&gt;20,IF('EIOPA RFR Q1 2017'!F15&lt;0,'EIOPA RFR Q1 2017'!F15,'EIOPA RFR Q1 2017'!F15*(1+VLOOKUP($B$71,Int_Rate_Param,3,0))),IF('EIOPA RFR Q1 2017'!F15&lt;0,'EIOPA RFR Q1 2017'!F15,'EIOPA RFR Q1 2017'!F15*(1+VLOOKUP($B54,Int_Rate_Param,3,0))))</f>
        <v>-0.00189</v>
      </c>
      <c r="G54" s="82" t="n">
        <f aca="false">IF($B54&gt;20,IF('EIOPA RFR Q1 2017'!G15&lt;0,'EIOPA RFR Q1 2017'!G15,'EIOPA RFR Q1 2017'!G15*(1+VLOOKUP($B$71,Int_Rate_Param,3,0))),IF('EIOPA RFR Q1 2017'!G15&lt;0,'EIOPA RFR Q1 2017'!G15,'EIOPA RFR Q1 2017'!G15*(1+VLOOKUP($B54,Int_Rate_Param,3,0))))</f>
        <v>0.00704</v>
      </c>
      <c r="H54" s="82" t="n">
        <f aca="false">IF($B54&gt;20,IF('EIOPA RFR Q1 2017'!H15&lt;0,'EIOPA RFR Q1 2017'!H15,'EIOPA RFR Q1 2017'!H15*(1+VLOOKUP($B$71,Int_Rate_Param,3,0))),IF('EIOPA RFR Q1 2017'!H15&lt;0,'EIOPA RFR Q1 2017'!H15,'EIOPA RFR Q1 2017'!H15*(1+VLOOKUP($B54,Int_Rate_Param,3,0))))</f>
        <v>-0.00139</v>
      </c>
      <c r="I54" s="82" t="n">
        <f aca="false">IF($B54&gt;20,IF('EIOPA RFR Q1 2017'!I15&lt;0,'EIOPA RFR Q1 2017'!I15,'EIOPA RFR Q1 2017'!I15*(1+VLOOKUP($B$71,Int_Rate_Param,3,0))),IF('EIOPA RFR Q1 2017'!I15&lt;0,'EIOPA RFR Q1 2017'!I15,'EIOPA RFR Q1 2017'!I15*(1+VLOOKUP($B54,Int_Rate_Param,3,0))))</f>
        <v>0.0019096</v>
      </c>
      <c r="J54" s="82" t="n">
        <f aca="false">IF($B54&gt;20,IF('EIOPA RFR Q1 2017'!J15&lt;0,'EIOPA RFR Q1 2017'!J15,'EIOPA RFR Q1 2017'!J15*(1+VLOOKUP($B$71,Int_Rate_Param,3,0))),IF('EIOPA RFR Q1 2017'!J15&lt;0,'EIOPA RFR Q1 2017'!J15,'EIOPA RFR Q1 2017'!J15*(1+VLOOKUP($B54,Int_Rate_Param,3,0))))</f>
        <v>-0.00149</v>
      </c>
      <c r="K54" s="82" t="n">
        <f aca="false">IF($B54&gt;20,IF('EIOPA RFR Q1 2017'!K15&lt;0,'EIOPA RFR Q1 2017'!K15,'EIOPA RFR Q1 2017'!K15*(1+VLOOKUP($B$71,Int_Rate_Param,3,0))),IF('EIOPA RFR Q1 2017'!K15&lt;0,'EIOPA RFR Q1 2017'!K15,'EIOPA RFR Q1 2017'!K15*(1+VLOOKUP($B54,Int_Rate_Param,3,0))))</f>
        <v>-0.00139</v>
      </c>
      <c r="L54" s="82" t="n">
        <f aca="false">IF($B54&gt;20,IF('EIOPA RFR Q1 2017'!L15&lt;0,'EIOPA RFR Q1 2017'!L15,'EIOPA RFR Q1 2017'!L15*(1+VLOOKUP($B$71,Int_Rate_Param,3,0))),IF('EIOPA RFR Q1 2017'!L15&lt;0,'EIOPA RFR Q1 2017'!L15,'EIOPA RFR Q1 2017'!L15*(1+VLOOKUP($B54,Int_Rate_Param,3,0))))</f>
        <v>-0.00139</v>
      </c>
      <c r="M54" s="82" t="n">
        <f aca="false">IF($B54&gt;20,IF('EIOPA RFR Q1 2017'!M15&lt;0,'EIOPA RFR Q1 2017'!M15,'EIOPA RFR Q1 2017'!M15*(1+VLOOKUP($B$71,Int_Rate_Param,3,0))),IF('EIOPA RFR Q1 2017'!M15&lt;0,'EIOPA RFR Q1 2017'!M15,'EIOPA RFR Q1 2017'!M15*(1+VLOOKUP($B54,Int_Rate_Param,3,0))))</f>
        <v>-0.00139</v>
      </c>
      <c r="N54" s="82" t="n">
        <f aca="false">IF($B54&gt;20,IF('EIOPA RFR Q1 2017'!N15&lt;0,'EIOPA RFR Q1 2017'!N15,'EIOPA RFR Q1 2017'!N15*(1+VLOOKUP($B$71,Int_Rate_Param,3,0))),IF('EIOPA RFR Q1 2017'!N15&lt;0,'EIOPA RFR Q1 2017'!N15,'EIOPA RFR Q1 2017'!N15*(1+VLOOKUP($B54,Int_Rate_Param,3,0))))</f>
        <v>-0.00139</v>
      </c>
      <c r="O54" s="82" t="n">
        <f aca="false">IF($B54&gt;20,IF('EIOPA RFR Q1 2017'!O15&lt;0,'EIOPA RFR Q1 2017'!O15,'EIOPA RFR Q1 2017'!O15*(1+VLOOKUP($B$71,Int_Rate_Param,3,0))),IF('EIOPA RFR Q1 2017'!O15&lt;0,'EIOPA RFR Q1 2017'!O15,'EIOPA RFR Q1 2017'!O15*(1+VLOOKUP($B54,Int_Rate_Param,3,0))))</f>
        <v>-0.00139</v>
      </c>
      <c r="P54" s="82" t="n">
        <f aca="false">IF($B54&gt;20,IF('EIOPA RFR Q1 2017'!P15&lt;0,'EIOPA RFR Q1 2017'!P15,'EIOPA RFR Q1 2017'!P15*(1+VLOOKUP($B$71,Int_Rate_Param,3,0))),IF('EIOPA RFR Q1 2017'!P15&lt;0,'EIOPA RFR Q1 2017'!P15,'EIOPA RFR Q1 2017'!P15*(1+VLOOKUP($B54,Int_Rate_Param,3,0))))</f>
        <v>0.004224</v>
      </c>
      <c r="Q54" s="82" t="n">
        <f aca="false">IF($B54&gt;20,IF('EIOPA RFR Q1 2017'!Q15&lt;0,'EIOPA RFR Q1 2017'!Q15,'EIOPA RFR Q1 2017'!Q15*(1+VLOOKUP($B$71,Int_Rate_Param,3,0))),IF('EIOPA RFR Q1 2017'!Q15&lt;0,'EIOPA RFR Q1 2017'!Q15,'EIOPA RFR Q1 2017'!Q15*(1+VLOOKUP($B54,Int_Rate_Param,3,0))))</f>
        <v>0.021296</v>
      </c>
      <c r="R54" s="82" t="n">
        <f aca="false">IF($B54&gt;20,IF('EIOPA RFR Q1 2017'!R15&lt;0,'EIOPA RFR Q1 2017'!R15,'EIOPA RFR Q1 2017'!R15*(1+VLOOKUP($B$71,Int_Rate_Param,3,0))),IF('EIOPA RFR Q1 2017'!R15&lt;0,'EIOPA RFR Q1 2017'!R15,'EIOPA RFR Q1 2017'!R15*(1+VLOOKUP($B54,Int_Rate_Param,3,0))))</f>
        <v>-0.00139</v>
      </c>
      <c r="S54" s="82" t="n">
        <f aca="false">IF($B54&gt;20,IF('EIOPA RFR Q1 2017'!S15&lt;0,'EIOPA RFR Q1 2017'!S15,'EIOPA RFR Q1 2017'!S15*(1+VLOOKUP($B$71,Int_Rate_Param,3,0))),IF('EIOPA RFR Q1 2017'!S15&lt;0,'EIOPA RFR Q1 2017'!S15,'EIOPA RFR Q1 2017'!S15*(1+VLOOKUP($B54,Int_Rate_Param,3,0))))</f>
        <v>-0.00139</v>
      </c>
      <c r="T54" s="82" t="n">
        <f aca="false">IF($B54&gt;20,IF('EIOPA RFR Q1 2017'!T15&lt;0,'EIOPA RFR Q1 2017'!T15,'EIOPA RFR Q1 2017'!T15*(1+VLOOKUP($B$71,Int_Rate_Param,3,0))),IF('EIOPA RFR Q1 2017'!T15&lt;0,'EIOPA RFR Q1 2017'!T15,'EIOPA RFR Q1 2017'!T15*(1+VLOOKUP($B54,Int_Rate_Param,3,0))))</f>
        <v>-0.00139</v>
      </c>
      <c r="U54" s="82" t="n">
        <f aca="false">IF($B54&gt;20,IF('EIOPA RFR Q1 2017'!U15&lt;0,'EIOPA RFR Q1 2017'!U15,'EIOPA RFR Q1 2017'!U15*(1+VLOOKUP($B$71,Int_Rate_Param,3,0))),IF('EIOPA RFR Q1 2017'!U15&lt;0,'EIOPA RFR Q1 2017'!U15,'EIOPA RFR Q1 2017'!U15*(1+VLOOKUP($B54,Int_Rate_Param,3,0))))</f>
        <v>-0.00648</v>
      </c>
      <c r="V54" s="82" t="n">
        <f aca="false">IF($B54&gt;20,IF('EIOPA RFR Q1 2017'!V15&lt;0,'EIOPA RFR Q1 2017'!V15,'EIOPA RFR Q1 2017'!V15*(1+VLOOKUP($B$71,Int_Rate_Param,3,0))),IF('EIOPA RFR Q1 2017'!V15&lt;0,'EIOPA RFR Q1 2017'!V15,'EIOPA RFR Q1 2017'!V15*(1+VLOOKUP($B54,Int_Rate_Param,3,0))))</f>
        <v>-0.00139</v>
      </c>
      <c r="W54" s="82" t="n">
        <f aca="false">IF($B54&gt;20,IF('EIOPA RFR Q1 2017'!W15&lt;0,'EIOPA RFR Q1 2017'!W15,'EIOPA RFR Q1 2017'!W15*(1+VLOOKUP($B$71,Int_Rate_Param,3,0))),IF('EIOPA RFR Q1 2017'!W15&lt;0,'EIOPA RFR Q1 2017'!W15,'EIOPA RFR Q1 2017'!W15*(1+VLOOKUP($B54,Int_Rate_Param,3,0))))</f>
        <v>-0.00139</v>
      </c>
      <c r="X54" s="82" t="n">
        <f aca="false">IF($B54&gt;20,IF('EIOPA RFR Q1 2017'!X15&lt;0,'EIOPA RFR Q1 2017'!X15,'EIOPA RFR Q1 2017'!X15*(1+VLOOKUP($B$71,Int_Rate_Param,3,0))),IF('EIOPA RFR Q1 2017'!X15&lt;0,'EIOPA RFR Q1 2017'!X15,'EIOPA RFR Q1 2017'!X15*(1+VLOOKUP($B54,Int_Rate_Param,3,0))))</f>
        <v>-0.00139</v>
      </c>
      <c r="Y54" s="82" t="n">
        <f aca="false">IF($B54&gt;20,IF('EIOPA RFR Q1 2017'!Y15&lt;0,'EIOPA RFR Q1 2017'!Y15,'EIOPA RFR Q1 2017'!Y15*(1+VLOOKUP($B$71,Int_Rate_Param,3,0))),IF('EIOPA RFR Q1 2017'!Y15&lt;0,'EIOPA RFR Q1 2017'!Y15,'EIOPA RFR Q1 2017'!Y15*(1+VLOOKUP($B54,Int_Rate_Param,3,0))))</f>
        <v>-0.00139</v>
      </c>
      <c r="Z54" s="82" t="n">
        <f aca="false">IF($B54&gt;20,IF('EIOPA RFR Q1 2017'!Z15&lt;0,'EIOPA RFR Q1 2017'!Z15,'EIOPA RFR Q1 2017'!Z15*(1+VLOOKUP($B$71,Int_Rate_Param,3,0))),IF('EIOPA RFR Q1 2017'!Z15&lt;0,'EIOPA RFR Q1 2017'!Z15,'EIOPA RFR Q1 2017'!Z15*(1+VLOOKUP($B54,Int_Rate_Param,3,0))))</f>
        <v>0.0052008</v>
      </c>
      <c r="AA54" s="82" t="n">
        <f aca="false">IF($B54&gt;20,IF('EIOPA RFR Q1 2017'!AA15&lt;0,'EIOPA RFR Q1 2017'!AA15,'EIOPA RFR Q1 2017'!AA15*(1+VLOOKUP($B$71,Int_Rate_Param,3,0))),IF('EIOPA RFR Q1 2017'!AA15&lt;0,'EIOPA RFR Q1 2017'!AA15,'EIOPA RFR Q1 2017'!AA15*(1+VLOOKUP($B54,Int_Rate_Param,3,0))))</f>
        <v>0.0096712</v>
      </c>
      <c r="AB54" s="82" t="n">
        <f aca="false">IF($B54&gt;20,IF('EIOPA RFR Q1 2017'!AB15&lt;0,'EIOPA RFR Q1 2017'!AB15,'EIOPA RFR Q1 2017'!AB15*(1+VLOOKUP($B$71,Int_Rate_Param,3,0))),IF('EIOPA RFR Q1 2017'!AB15&lt;0,'EIOPA RFR Q1 2017'!AB15,'EIOPA RFR Q1 2017'!AB15*(1+VLOOKUP($B54,Int_Rate_Param,3,0))))</f>
        <v>-0.00139</v>
      </c>
      <c r="AC54" s="82" t="n">
        <f aca="false">IF($B54&gt;20,IF('EIOPA RFR Q1 2017'!AC15&lt;0,'EIOPA RFR Q1 2017'!AC15,'EIOPA RFR Q1 2017'!AC15*(1+VLOOKUP($B$71,Int_Rate_Param,3,0))),IF('EIOPA RFR Q1 2017'!AC15&lt;0,'EIOPA RFR Q1 2017'!AC15,'EIOPA RFR Q1 2017'!AC15*(1+VLOOKUP($B54,Int_Rate_Param,3,0))))</f>
        <v>0.0085404</v>
      </c>
      <c r="AD54" s="82" t="n">
        <f aca="false">IF($B54&gt;20,IF('EIOPA RFR Q1 2017'!AD15&lt;0,'EIOPA RFR Q1 2017'!AD15,'EIOPA RFR Q1 2017'!AD15*(1+VLOOKUP($B$71,Int_Rate_Param,3,0))),IF('EIOPA RFR Q1 2017'!AD15&lt;0,'EIOPA RFR Q1 2017'!AD15,'EIOPA RFR Q1 2017'!AD15*(1+VLOOKUP($B54,Int_Rate_Param,3,0))))</f>
        <v>0.0370392</v>
      </c>
      <c r="AE54" s="82" t="n">
        <f aca="false">IF($B54&gt;20,IF('EIOPA RFR Q1 2017'!AE15&lt;0,'EIOPA RFR Q1 2017'!AE15,'EIOPA RFR Q1 2017'!AE15*(1+VLOOKUP($B$71,Int_Rate_Param,3,0))),IF('EIOPA RFR Q1 2017'!AE15&lt;0,'EIOPA RFR Q1 2017'!AE15,'EIOPA RFR Q1 2017'!AE15*(1+VLOOKUP($B54,Int_Rate_Param,3,0))))</f>
        <v>-0.00139</v>
      </c>
      <c r="AF54" s="82" t="n">
        <f aca="false">IF($B54&gt;20,IF('EIOPA RFR Q1 2017'!AF15&lt;0,'EIOPA RFR Q1 2017'!AF15,'EIOPA RFR Q1 2017'!AF15*(1+VLOOKUP($B$71,Int_Rate_Param,3,0))),IF('EIOPA RFR Q1 2017'!AF15&lt;0,'EIOPA RFR Q1 2017'!AF15,'EIOPA RFR Q1 2017'!AF15*(1+VLOOKUP($B54,Int_Rate_Param,3,0))))</f>
        <v>-0.00139</v>
      </c>
      <c r="AG54" s="82" t="n">
        <f aca="false">IF($B54&gt;20,IF('EIOPA RFR Q1 2017'!AG15&lt;0,'EIOPA RFR Q1 2017'!AG15,'EIOPA RFR Q1 2017'!AG15*(1+VLOOKUP($B$71,Int_Rate_Param,3,0))),IF('EIOPA RFR Q1 2017'!AG15&lt;0,'EIOPA RFR Q1 2017'!AG15,'EIOPA RFR Q1 2017'!AG15*(1+VLOOKUP($B54,Int_Rate_Param,3,0))))</f>
        <v>-0.00139</v>
      </c>
      <c r="AH54" s="82" t="n">
        <f aca="false">IF($B54&gt;20,IF('EIOPA RFR Q1 2017'!AH15&lt;0,'EIOPA RFR Q1 2017'!AH15,'EIOPA RFR Q1 2017'!AH15*(1+VLOOKUP($B$71,Int_Rate_Param,3,0))),IF('EIOPA RFR Q1 2017'!AH15&lt;0,'EIOPA RFR Q1 2017'!AH15,'EIOPA RFR Q1 2017'!AH15*(1+VLOOKUP($B54,Int_Rate_Param,3,0))))</f>
        <v>-0.00162</v>
      </c>
      <c r="AI54" s="82" t="n">
        <f aca="false">IF($B54&gt;20,IF('EIOPA RFR Q1 2017'!AI15&lt;0,'EIOPA RFR Q1 2017'!AI15,'EIOPA RFR Q1 2017'!AI15*(1+VLOOKUP($B$71,Int_Rate_Param,3,0))),IF('EIOPA RFR Q1 2017'!AI15&lt;0,'EIOPA RFR Q1 2017'!AI15,'EIOPA RFR Q1 2017'!AI15*(1+VLOOKUP($B54,Int_Rate_Param,3,0))))</f>
        <v>-0.00648</v>
      </c>
      <c r="AJ54" s="82" t="n">
        <f aca="false">IF($B54&gt;20,IF('EIOPA RFR Q1 2017'!AJ15&lt;0,'EIOPA RFR Q1 2017'!AJ15,'EIOPA RFR Q1 2017'!AJ15*(1+VLOOKUP($B$71,Int_Rate_Param,3,0))),IF('EIOPA RFR Q1 2017'!AJ15&lt;0,'EIOPA RFR Q1 2017'!AJ15,'EIOPA RFR Q1 2017'!AJ15*(1+VLOOKUP($B54,Int_Rate_Param,3,0))))</f>
        <v>0.0023452</v>
      </c>
      <c r="AK54" s="82" t="n">
        <f aca="false">IF($B54&gt;20,IF('EIOPA RFR Q1 2017'!AK15&lt;0,'EIOPA RFR Q1 2017'!AK15,'EIOPA RFR Q1 2017'!AK15*(1+VLOOKUP($B$71,Int_Rate_Param,3,0))),IF('EIOPA RFR Q1 2017'!AK15&lt;0,'EIOPA RFR Q1 2017'!AK15,'EIOPA RFR Q1 2017'!AK15*(1+VLOOKUP($B54,Int_Rate_Param,3,0))))</f>
        <v>0.0091872</v>
      </c>
      <c r="AL54" s="82" t="n">
        <f aca="false">IF($B54&gt;20,IF('EIOPA RFR Q1 2017'!AL15&lt;0,'EIOPA RFR Q1 2017'!AL15,'EIOPA RFR Q1 2017'!AL15*(1+VLOOKUP($B$71,Int_Rate_Param,3,0))),IF('EIOPA RFR Q1 2017'!AL15&lt;0,'EIOPA RFR Q1 2017'!AL15,'EIOPA RFR Q1 2017'!AL15*(1+VLOOKUP($B54,Int_Rate_Param,3,0))))</f>
        <v>0.0397672</v>
      </c>
      <c r="AM54" s="82" t="n">
        <f aca="false">IF($B54&gt;20,IF('EIOPA RFR Q1 2017'!AM15&lt;0,'EIOPA RFR Q1 2017'!AM15,'EIOPA RFR Q1 2017'!AM15*(1+VLOOKUP($B$71,Int_Rate_Param,3,0))),IF('EIOPA RFR Q1 2017'!AM15&lt;0,'EIOPA RFR Q1 2017'!AM15,'EIOPA RFR Q1 2017'!AM15*(1+VLOOKUP($B54,Int_Rate_Param,3,0))))</f>
        <v>0.0045804</v>
      </c>
      <c r="AN54" s="82" t="n">
        <f aca="false">IF($B54&gt;20,IF('EIOPA RFR Q1 2017'!AN15&lt;0,'EIOPA RFR Q1 2017'!AN15,'EIOPA RFR Q1 2017'!AN15*(1+VLOOKUP($B$71,Int_Rate_Param,3,0))),IF('EIOPA RFR Q1 2017'!AN15&lt;0,'EIOPA RFR Q1 2017'!AN15,'EIOPA RFR Q1 2017'!AN15*(1+VLOOKUP($B54,Int_Rate_Param,3,0))))</f>
        <v>0.012672</v>
      </c>
      <c r="AO54" s="82" t="n">
        <f aca="false">IF($B54&gt;20,IF('EIOPA RFR Q1 2017'!AO15&lt;0,'EIOPA RFR Q1 2017'!AO15,'EIOPA RFR Q1 2017'!AO15*(1+VLOOKUP($B$71,Int_Rate_Param,3,0))),IF('EIOPA RFR Q1 2017'!AO15&lt;0,'EIOPA RFR Q1 2017'!AO15,'EIOPA RFR Q1 2017'!AO15*(1+VLOOKUP($B54,Int_Rate_Param,3,0))))</f>
        <v>0.0151888</v>
      </c>
      <c r="AP54" s="82" t="n">
        <f aca="false">IF($B54&gt;20,IF('EIOPA RFR Q1 2017'!AP15&lt;0,'EIOPA RFR Q1 2017'!AP15,'EIOPA RFR Q1 2017'!AP15*(1+VLOOKUP($B$71,Int_Rate_Param,3,0))),IF('EIOPA RFR Q1 2017'!AP15&lt;0,'EIOPA RFR Q1 2017'!AP15,'EIOPA RFR Q1 2017'!AP15*(1+VLOOKUP($B54,Int_Rate_Param,3,0))))</f>
        <v>0.0241384</v>
      </c>
      <c r="AQ54" s="82" t="n">
        <f aca="false">IF($B54&gt;20,IF('EIOPA RFR Q1 2017'!AQ15&lt;0,'EIOPA RFR Q1 2017'!AQ15,'EIOPA RFR Q1 2017'!AQ15*(1+VLOOKUP($B$71,Int_Rate_Param,3,0))),IF('EIOPA RFR Q1 2017'!AQ15&lt;0,'EIOPA RFR Q1 2017'!AQ15,'EIOPA RFR Q1 2017'!AQ15*(1+VLOOKUP($B54,Int_Rate_Param,3,0))))</f>
        <v>0.0068816</v>
      </c>
      <c r="AR54" s="82" t="n">
        <f aca="false">IF($B54&gt;20,IF('EIOPA RFR Q1 2017'!AR15&lt;0,'EIOPA RFR Q1 2017'!AR15,'EIOPA RFR Q1 2017'!AR15*(1+VLOOKUP($B$71,Int_Rate_Param,3,0))),IF('EIOPA RFR Q1 2017'!AR15&lt;0,'EIOPA RFR Q1 2017'!AR15,'EIOPA RFR Q1 2017'!AR15*(1+VLOOKUP($B54,Int_Rate_Param,3,0))))</f>
        <v>0.0271568</v>
      </c>
      <c r="AS54" s="82" t="n">
        <f aca="false">IF($B54&gt;20,IF('EIOPA RFR Q1 2017'!AS15&lt;0,'EIOPA RFR Q1 2017'!AS15,'EIOPA RFR Q1 2017'!AS15*(1+VLOOKUP($B$71,Int_Rate_Param,3,0))),IF('EIOPA RFR Q1 2017'!AS15&lt;0,'EIOPA RFR Q1 2017'!AS15,'EIOPA RFR Q1 2017'!AS15*(1+VLOOKUP($B54,Int_Rate_Param,3,0))))</f>
        <v>-0.00036</v>
      </c>
      <c r="AT54" s="82" t="n">
        <f aca="false">IF($B54&gt;20,IF('EIOPA RFR Q1 2017'!AT15&lt;0,'EIOPA RFR Q1 2017'!AT15,'EIOPA RFR Q1 2017'!AT15*(1+VLOOKUP($B$71,Int_Rate_Param,3,0))),IF('EIOPA RFR Q1 2017'!AT15&lt;0,'EIOPA RFR Q1 2017'!AT15,'EIOPA RFR Q1 2017'!AT15*(1+VLOOKUP($B54,Int_Rate_Param,3,0))))</f>
        <v>0.0156376</v>
      </c>
      <c r="AU54" s="82" t="n">
        <f aca="false">IF($B54&gt;20,IF('EIOPA RFR Q1 2017'!AU15&lt;0,'EIOPA RFR Q1 2017'!AU15,'EIOPA RFR Q1 2017'!AU15*(1+VLOOKUP($B$71,Int_Rate_Param,3,0))),IF('EIOPA RFR Q1 2017'!AU15&lt;0,'EIOPA RFR Q1 2017'!AU15,'EIOPA RFR Q1 2017'!AU15*(1+VLOOKUP($B54,Int_Rate_Param,3,0))))</f>
        <v>0.0309188</v>
      </c>
      <c r="AV54" s="82" t="n">
        <f aca="false">IF($B54&gt;20,IF('EIOPA RFR Q1 2017'!AV15&lt;0,'EIOPA RFR Q1 2017'!AV15,'EIOPA RFR Q1 2017'!AV15*(1+VLOOKUP($B$71,Int_Rate_Param,3,0))),IF('EIOPA RFR Q1 2017'!AV15&lt;0,'EIOPA RFR Q1 2017'!AV15,'EIOPA RFR Q1 2017'!AV15*(1+VLOOKUP($B54,Int_Rate_Param,3,0))))</f>
        <v>0.0103268</v>
      </c>
      <c r="AW54" s="82" t="n">
        <f aca="false">IF($B54&gt;20,IF('EIOPA RFR Q1 2017'!AW15&lt;0,'EIOPA RFR Q1 2017'!AW15,'EIOPA RFR Q1 2017'!AW15*(1+VLOOKUP($B$71,Int_Rate_Param,3,0))),IF('EIOPA RFR Q1 2017'!AW15&lt;0,'EIOPA RFR Q1 2017'!AW15,'EIOPA RFR Q1 2017'!AW15*(1+VLOOKUP($B54,Int_Rate_Param,3,0))))</f>
        <v>0.0070796</v>
      </c>
      <c r="AX54" s="82" t="n">
        <f aca="false">IF($B54&gt;20,IF('EIOPA RFR Q1 2017'!AX15&lt;0,'EIOPA RFR Q1 2017'!AX15,'EIOPA RFR Q1 2017'!AX15*(1+VLOOKUP($B$71,Int_Rate_Param,3,0))),IF('EIOPA RFR Q1 2017'!AX15&lt;0,'EIOPA RFR Q1 2017'!AX15,'EIOPA RFR Q1 2017'!AX15*(1+VLOOKUP($B54,Int_Rate_Param,3,0))))</f>
        <v>0.0320232</v>
      </c>
      <c r="AY54" s="82" t="n">
        <f aca="false">IF($B54&gt;20,IF('EIOPA RFR Q1 2017'!AY15&lt;0,'EIOPA RFR Q1 2017'!AY15,'EIOPA RFR Q1 2017'!AY15*(1+VLOOKUP($B$71,Int_Rate_Param,3,0))),IF('EIOPA RFR Q1 2017'!AY15&lt;0,'EIOPA RFR Q1 2017'!AY15,'EIOPA RFR Q1 2017'!AY15*(1+VLOOKUP($B54,Int_Rate_Param,3,0))))</f>
        <v>0.006578</v>
      </c>
      <c r="AZ54" s="82" t="n">
        <f aca="false">IF($B54&gt;20,IF('EIOPA RFR Q1 2017'!AZ15&lt;0,'EIOPA RFR Q1 2017'!AZ15,'EIOPA RFR Q1 2017'!AZ15*(1+VLOOKUP($B$71,Int_Rate_Param,3,0))),IF('EIOPA RFR Q1 2017'!AZ15&lt;0,'EIOPA RFR Q1 2017'!AZ15,'EIOPA RFR Q1 2017'!AZ15*(1+VLOOKUP($B54,Int_Rate_Param,3,0))))</f>
        <v>0.0027676</v>
      </c>
      <c r="BA54" s="82" t="n">
        <f aca="false">IF($B54&gt;20,IF('EIOPA RFR Q1 2017'!BA15&lt;0,'EIOPA RFR Q1 2017'!BA15,'EIOPA RFR Q1 2017'!BA15*(1+VLOOKUP($B$71,Int_Rate_Param,3,0))),IF('EIOPA RFR Q1 2017'!BA15&lt;0,'EIOPA RFR Q1 2017'!BA15,'EIOPA RFR Q1 2017'!BA15*(1+VLOOKUP($B54,Int_Rate_Param,3,0))))</f>
        <v>0.0077088</v>
      </c>
      <c r="BB54" s="82" t="n">
        <f aca="false">IF($B54&gt;20,IF('EIOPA RFR Q1 2017'!BB15&lt;0,'EIOPA RFR Q1 2017'!BB15,'EIOPA RFR Q1 2017'!BB15*(1+VLOOKUP($B$71,Int_Rate_Param,3,0))),IF('EIOPA RFR Q1 2017'!BB15&lt;0,'EIOPA RFR Q1 2017'!BB15,'EIOPA RFR Q1 2017'!BB15*(1+VLOOKUP($B54,Int_Rate_Param,3,0))))</f>
        <v>0.0515416</v>
      </c>
      <c r="BC54" s="82" t="n">
        <f aca="false">IF($B54&gt;20,IF('EIOPA RFR Q1 2017'!BC15&lt;0,'EIOPA RFR Q1 2017'!BC15,'EIOPA RFR Q1 2017'!BC15*(1+VLOOKUP($B$71,Int_Rate_Param,3,0))),IF('EIOPA RFR Q1 2017'!BC15&lt;0,'EIOPA RFR Q1 2017'!BC15,'EIOPA RFR Q1 2017'!BC15*(1+VLOOKUP($B54,Int_Rate_Param,3,0))))</f>
        <v>0.0072996</v>
      </c>
    </row>
    <row r="55" customFormat="false" ht="15" hidden="false" customHeight="false" outlineLevel="0" collapsed="false">
      <c r="A55" s="0" t="n">
        <f aca="false">A54+1</f>
        <v>6</v>
      </c>
      <c r="B55" s="81" t="n">
        <v>4</v>
      </c>
      <c r="C55" s="82" t="n">
        <f aca="false">IF($B55&gt;20,IF('EIOPA RFR Q1 2017'!C16&lt;0,'EIOPA RFR Q1 2017'!C16,'EIOPA RFR Q1 2017'!C16*(1+VLOOKUP($B$71,Int_Rate_Param,3,0))),IF('EIOPA RFR Q1 2017'!C16&lt;0,'EIOPA RFR Q1 2017'!C16,'EIOPA RFR Q1 2017'!C16*(1+VLOOKUP($B55,Int_Rate_Param,3,0))))</f>
        <v>-0.00032</v>
      </c>
      <c r="D55" s="82" t="n">
        <f aca="false">IF($B55&gt;20,IF('EIOPA RFR Q1 2017'!D16&lt;0,'EIOPA RFR Q1 2017'!D16,'EIOPA RFR Q1 2017'!D16*(1+VLOOKUP($B$71,Int_Rate_Param,3,0))),IF('EIOPA RFR Q1 2017'!D16&lt;0,'EIOPA RFR Q1 2017'!D16,'EIOPA RFR Q1 2017'!D16*(1+VLOOKUP($B55,Int_Rate_Param,3,0))))</f>
        <v>-0.00032</v>
      </c>
      <c r="E55" s="82" t="n">
        <f aca="false">IF($B55&gt;20,IF('EIOPA RFR Q1 2017'!E16&lt;0,'EIOPA RFR Q1 2017'!E16,'EIOPA RFR Q1 2017'!E16*(1+VLOOKUP($B$71,Int_Rate_Param,3,0))),IF('EIOPA RFR Q1 2017'!E16&lt;0,'EIOPA RFR Q1 2017'!E16,'EIOPA RFR Q1 2017'!E16*(1+VLOOKUP($B55,Int_Rate_Param,3,0))))</f>
        <v>-0.00032</v>
      </c>
      <c r="F55" s="82" t="n">
        <f aca="false">IF($B55&gt;20,IF('EIOPA RFR Q1 2017'!F16&lt;0,'EIOPA RFR Q1 2017'!F16,'EIOPA RFR Q1 2017'!F16*(1+VLOOKUP($B$71,Int_Rate_Param,3,0))),IF('EIOPA RFR Q1 2017'!F16&lt;0,'EIOPA RFR Q1 2017'!F16,'EIOPA RFR Q1 2017'!F16*(1+VLOOKUP($B55,Int_Rate_Param,3,0))))</f>
        <v>-0.00082</v>
      </c>
      <c r="G55" s="82" t="n">
        <f aca="false">IF($B55&gt;20,IF('EIOPA RFR Q1 2017'!G16&lt;0,'EIOPA RFR Q1 2017'!G16,'EIOPA RFR Q1 2017'!G16*(1+VLOOKUP($B$71,Int_Rate_Param,3,0))),IF('EIOPA RFR Q1 2017'!G16&lt;0,'EIOPA RFR Q1 2017'!G16,'EIOPA RFR Q1 2017'!G16*(1+VLOOKUP($B55,Int_Rate_Param,3,0))))</f>
        <v>0.010265</v>
      </c>
      <c r="H55" s="82" t="n">
        <f aca="false">IF($B55&gt;20,IF('EIOPA RFR Q1 2017'!H16&lt;0,'EIOPA RFR Q1 2017'!H16,'EIOPA RFR Q1 2017'!H16*(1+VLOOKUP($B$71,Int_Rate_Param,3,0))),IF('EIOPA RFR Q1 2017'!H16&lt;0,'EIOPA RFR Q1 2017'!H16,'EIOPA RFR Q1 2017'!H16*(1+VLOOKUP($B55,Int_Rate_Param,3,0))))</f>
        <v>-0.00032</v>
      </c>
      <c r="I55" s="82" t="n">
        <f aca="false">IF($B55&gt;20,IF('EIOPA RFR Q1 2017'!I16&lt;0,'EIOPA RFR Q1 2017'!I16,'EIOPA RFR Q1 2017'!I16*(1+VLOOKUP($B$71,Int_Rate_Param,3,0))),IF('EIOPA RFR Q1 2017'!I16&lt;0,'EIOPA RFR Q1 2017'!I16,'EIOPA RFR Q1 2017'!I16*(1+VLOOKUP($B55,Int_Rate_Param,3,0))))</f>
        <v>0.002585</v>
      </c>
      <c r="J55" s="82" t="n">
        <f aca="false">IF($B55&gt;20,IF('EIOPA RFR Q1 2017'!J16&lt;0,'EIOPA RFR Q1 2017'!J16,'EIOPA RFR Q1 2017'!J16*(1+VLOOKUP($B$71,Int_Rate_Param,3,0))),IF('EIOPA RFR Q1 2017'!J16&lt;0,'EIOPA RFR Q1 2017'!J16,'EIOPA RFR Q1 2017'!J16*(1+VLOOKUP($B55,Int_Rate_Param,3,0))))</f>
        <v>-0.00042</v>
      </c>
      <c r="K55" s="82" t="n">
        <f aca="false">IF($B55&gt;20,IF('EIOPA RFR Q1 2017'!K16&lt;0,'EIOPA RFR Q1 2017'!K16,'EIOPA RFR Q1 2017'!K16*(1+VLOOKUP($B$71,Int_Rate_Param,3,0))),IF('EIOPA RFR Q1 2017'!K16&lt;0,'EIOPA RFR Q1 2017'!K16,'EIOPA RFR Q1 2017'!K16*(1+VLOOKUP($B55,Int_Rate_Param,3,0))))</f>
        <v>-0.00032</v>
      </c>
      <c r="L55" s="82" t="n">
        <f aca="false">IF($B55&gt;20,IF('EIOPA RFR Q1 2017'!L16&lt;0,'EIOPA RFR Q1 2017'!L16,'EIOPA RFR Q1 2017'!L16*(1+VLOOKUP($B$71,Int_Rate_Param,3,0))),IF('EIOPA RFR Q1 2017'!L16&lt;0,'EIOPA RFR Q1 2017'!L16,'EIOPA RFR Q1 2017'!L16*(1+VLOOKUP($B55,Int_Rate_Param,3,0))))</f>
        <v>-0.00032</v>
      </c>
      <c r="M55" s="82" t="n">
        <f aca="false">IF($B55&gt;20,IF('EIOPA RFR Q1 2017'!M16&lt;0,'EIOPA RFR Q1 2017'!M16,'EIOPA RFR Q1 2017'!M16*(1+VLOOKUP($B$71,Int_Rate_Param,3,0))),IF('EIOPA RFR Q1 2017'!M16&lt;0,'EIOPA RFR Q1 2017'!M16,'EIOPA RFR Q1 2017'!M16*(1+VLOOKUP($B55,Int_Rate_Param,3,0))))</f>
        <v>-0.00032</v>
      </c>
      <c r="N55" s="82" t="n">
        <f aca="false">IF($B55&gt;20,IF('EIOPA RFR Q1 2017'!N16&lt;0,'EIOPA RFR Q1 2017'!N16,'EIOPA RFR Q1 2017'!N16*(1+VLOOKUP($B$71,Int_Rate_Param,3,0))),IF('EIOPA RFR Q1 2017'!N16&lt;0,'EIOPA RFR Q1 2017'!N16,'EIOPA RFR Q1 2017'!N16*(1+VLOOKUP($B55,Int_Rate_Param,3,0))))</f>
        <v>-0.00032</v>
      </c>
      <c r="O55" s="82" t="n">
        <f aca="false">IF($B55&gt;20,IF('EIOPA RFR Q1 2017'!O16&lt;0,'EIOPA RFR Q1 2017'!O16,'EIOPA RFR Q1 2017'!O16*(1+VLOOKUP($B$71,Int_Rate_Param,3,0))),IF('EIOPA RFR Q1 2017'!O16&lt;0,'EIOPA RFR Q1 2017'!O16,'EIOPA RFR Q1 2017'!O16*(1+VLOOKUP($B55,Int_Rate_Param,3,0))))</f>
        <v>-0.00032</v>
      </c>
      <c r="P55" s="82" t="n">
        <f aca="false">IF($B55&gt;20,IF('EIOPA RFR Q1 2017'!P16&lt;0,'EIOPA RFR Q1 2017'!P16,'EIOPA RFR Q1 2017'!P16*(1+VLOOKUP($B$71,Int_Rate_Param,3,0))),IF('EIOPA RFR Q1 2017'!P16&lt;0,'EIOPA RFR Q1 2017'!P16,'EIOPA RFR Q1 2017'!P16*(1+VLOOKUP($B55,Int_Rate_Param,3,0))))</f>
        <v>0.00685</v>
      </c>
      <c r="Q55" s="82" t="n">
        <f aca="false">IF($B55&gt;20,IF('EIOPA RFR Q1 2017'!Q16&lt;0,'EIOPA RFR Q1 2017'!Q16,'EIOPA RFR Q1 2017'!Q16*(1+VLOOKUP($B$71,Int_Rate_Param,3,0))),IF('EIOPA RFR Q1 2017'!Q16&lt;0,'EIOPA RFR Q1 2017'!Q16,'EIOPA RFR Q1 2017'!Q16*(1+VLOOKUP($B55,Int_Rate_Param,3,0))))</f>
        <v>0.0241</v>
      </c>
      <c r="R55" s="82" t="n">
        <f aca="false">IF($B55&gt;20,IF('EIOPA RFR Q1 2017'!R16&lt;0,'EIOPA RFR Q1 2017'!R16,'EIOPA RFR Q1 2017'!R16*(1+VLOOKUP($B$71,Int_Rate_Param,3,0))),IF('EIOPA RFR Q1 2017'!R16&lt;0,'EIOPA RFR Q1 2017'!R16,'EIOPA RFR Q1 2017'!R16*(1+VLOOKUP($B55,Int_Rate_Param,3,0))))</f>
        <v>-0.00032</v>
      </c>
      <c r="S55" s="82" t="n">
        <f aca="false">IF($B55&gt;20,IF('EIOPA RFR Q1 2017'!S16&lt;0,'EIOPA RFR Q1 2017'!S16,'EIOPA RFR Q1 2017'!S16*(1+VLOOKUP($B$71,Int_Rate_Param,3,0))),IF('EIOPA RFR Q1 2017'!S16&lt;0,'EIOPA RFR Q1 2017'!S16,'EIOPA RFR Q1 2017'!S16*(1+VLOOKUP($B55,Int_Rate_Param,3,0))))</f>
        <v>-0.00032</v>
      </c>
      <c r="T55" s="82" t="n">
        <f aca="false">IF($B55&gt;20,IF('EIOPA RFR Q1 2017'!T16&lt;0,'EIOPA RFR Q1 2017'!T16,'EIOPA RFR Q1 2017'!T16*(1+VLOOKUP($B$71,Int_Rate_Param,3,0))),IF('EIOPA RFR Q1 2017'!T16&lt;0,'EIOPA RFR Q1 2017'!T16,'EIOPA RFR Q1 2017'!T16*(1+VLOOKUP($B55,Int_Rate_Param,3,0))))</f>
        <v>-0.00032</v>
      </c>
      <c r="U55" s="82" t="n">
        <f aca="false">IF($B55&gt;20,IF('EIOPA RFR Q1 2017'!U16&lt;0,'EIOPA RFR Q1 2017'!U16,'EIOPA RFR Q1 2017'!U16*(1+VLOOKUP($B$71,Int_Rate_Param,3,0))),IF('EIOPA RFR Q1 2017'!U16&lt;0,'EIOPA RFR Q1 2017'!U16,'EIOPA RFR Q1 2017'!U16*(1+VLOOKUP($B55,Int_Rate_Param,3,0))))</f>
        <v>-0.00545</v>
      </c>
      <c r="V55" s="82" t="n">
        <f aca="false">IF($B55&gt;20,IF('EIOPA RFR Q1 2017'!V16&lt;0,'EIOPA RFR Q1 2017'!V16,'EIOPA RFR Q1 2017'!V16*(1+VLOOKUP($B$71,Int_Rate_Param,3,0))),IF('EIOPA RFR Q1 2017'!V16&lt;0,'EIOPA RFR Q1 2017'!V16,'EIOPA RFR Q1 2017'!V16*(1+VLOOKUP($B55,Int_Rate_Param,3,0))))</f>
        <v>-0.00032</v>
      </c>
      <c r="W55" s="82" t="n">
        <f aca="false">IF($B55&gt;20,IF('EIOPA RFR Q1 2017'!W16&lt;0,'EIOPA RFR Q1 2017'!W16,'EIOPA RFR Q1 2017'!W16*(1+VLOOKUP($B$71,Int_Rate_Param,3,0))),IF('EIOPA RFR Q1 2017'!W16&lt;0,'EIOPA RFR Q1 2017'!W16,'EIOPA RFR Q1 2017'!W16*(1+VLOOKUP($B55,Int_Rate_Param,3,0))))</f>
        <v>-0.00032</v>
      </c>
      <c r="X55" s="82" t="n">
        <f aca="false">IF($B55&gt;20,IF('EIOPA RFR Q1 2017'!X16&lt;0,'EIOPA RFR Q1 2017'!X16,'EIOPA RFR Q1 2017'!X16*(1+VLOOKUP($B$71,Int_Rate_Param,3,0))),IF('EIOPA RFR Q1 2017'!X16&lt;0,'EIOPA RFR Q1 2017'!X16,'EIOPA RFR Q1 2017'!X16*(1+VLOOKUP($B55,Int_Rate_Param,3,0))))</f>
        <v>-0.00032</v>
      </c>
      <c r="Y55" s="82" t="n">
        <f aca="false">IF($B55&gt;20,IF('EIOPA RFR Q1 2017'!Y16&lt;0,'EIOPA RFR Q1 2017'!Y16,'EIOPA RFR Q1 2017'!Y16*(1+VLOOKUP($B$71,Int_Rate_Param,3,0))),IF('EIOPA RFR Q1 2017'!Y16&lt;0,'EIOPA RFR Q1 2017'!Y16,'EIOPA RFR Q1 2017'!Y16*(1+VLOOKUP($B55,Int_Rate_Param,3,0))))</f>
        <v>-0.00032</v>
      </c>
      <c r="Z55" s="82" t="n">
        <f aca="false">IF($B55&gt;20,IF('EIOPA RFR Q1 2017'!Z16&lt;0,'EIOPA RFR Q1 2017'!Z16,'EIOPA RFR Q1 2017'!Z16*(1+VLOOKUP($B$71,Int_Rate_Param,3,0))),IF('EIOPA RFR Q1 2017'!Z16&lt;0,'EIOPA RFR Q1 2017'!Z16,'EIOPA RFR Q1 2017'!Z16*(1+VLOOKUP($B55,Int_Rate_Param,3,0))))</f>
        <v>0.006445</v>
      </c>
      <c r="AA55" s="82" t="n">
        <f aca="false">IF($B55&gt;20,IF('EIOPA RFR Q1 2017'!AA16&lt;0,'EIOPA RFR Q1 2017'!AA16,'EIOPA RFR Q1 2017'!AA16*(1+VLOOKUP($B$71,Int_Rate_Param,3,0))),IF('EIOPA RFR Q1 2017'!AA16&lt;0,'EIOPA RFR Q1 2017'!AA16,'EIOPA RFR Q1 2017'!AA16*(1+VLOOKUP($B55,Int_Rate_Param,3,0))))</f>
        <v>0.012525</v>
      </c>
      <c r="AB55" s="82" t="n">
        <f aca="false">IF($B55&gt;20,IF('EIOPA RFR Q1 2017'!AB16&lt;0,'EIOPA RFR Q1 2017'!AB16,'EIOPA RFR Q1 2017'!AB16*(1+VLOOKUP($B$71,Int_Rate_Param,3,0))),IF('EIOPA RFR Q1 2017'!AB16&lt;0,'EIOPA RFR Q1 2017'!AB16,'EIOPA RFR Q1 2017'!AB16*(1+VLOOKUP($B55,Int_Rate_Param,3,0))))</f>
        <v>-0.00032</v>
      </c>
      <c r="AC55" s="82" t="n">
        <f aca="false">IF($B55&gt;20,IF('EIOPA RFR Q1 2017'!AC16&lt;0,'EIOPA RFR Q1 2017'!AC16,'EIOPA RFR Q1 2017'!AC16*(1+VLOOKUP($B$71,Int_Rate_Param,3,0))),IF('EIOPA RFR Q1 2017'!AC16&lt;0,'EIOPA RFR Q1 2017'!AC16,'EIOPA RFR Q1 2017'!AC16*(1+VLOOKUP($B55,Int_Rate_Param,3,0))))</f>
        <v>0.011945</v>
      </c>
      <c r="AD55" s="82" t="n">
        <f aca="false">IF($B55&gt;20,IF('EIOPA RFR Q1 2017'!AD16&lt;0,'EIOPA RFR Q1 2017'!AD16,'EIOPA RFR Q1 2017'!AD16*(1+VLOOKUP($B$71,Int_Rate_Param,3,0))),IF('EIOPA RFR Q1 2017'!AD16&lt;0,'EIOPA RFR Q1 2017'!AD16,'EIOPA RFR Q1 2017'!AD16*(1+VLOOKUP($B55,Int_Rate_Param,3,0))))</f>
        <v>0.0412</v>
      </c>
      <c r="AE55" s="82" t="n">
        <f aca="false">IF($B55&gt;20,IF('EIOPA RFR Q1 2017'!AE16&lt;0,'EIOPA RFR Q1 2017'!AE16,'EIOPA RFR Q1 2017'!AE16*(1+VLOOKUP($B$71,Int_Rate_Param,3,0))),IF('EIOPA RFR Q1 2017'!AE16&lt;0,'EIOPA RFR Q1 2017'!AE16,'EIOPA RFR Q1 2017'!AE16*(1+VLOOKUP($B55,Int_Rate_Param,3,0))))</f>
        <v>-0.00032</v>
      </c>
      <c r="AF55" s="82" t="n">
        <f aca="false">IF($B55&gt;20,IF('EIOPA RFR Q1 2017'!AF16&lt;0,'EIOPA RFR Q1 2017'!AF16,'EIOPA RFR Q1 2017'!AF16*(1+VLOOKUP($B$71,Int_Rate_Param,3,0))),IF('EIOPA RFR Q1 2017'!AF16&lt;0,'EIOPA RFR Q1 2017'!AF16,'EIOPA RFR Q1 2017'!AF16*(1+VLOOKUP($B55,Int_Rate_Param,3,0))))</f>
        <v>-0.00032</v>
      </c>
      <c r="AG55" s="82" t="n">
        <f aca="false">IF($B55&gt;20,IF('EIOPA RFR Q1 2017'!AG16&lt;0,'EIOPA RFR Q1 2017'!AG16,'EIOPA RFR Q1 2017'!AG16*(1+VLOOKUP($B$71,Int_Rate_Param,3,0))),IF('EIOPA RFR Q1 2017'!AG16&lt;0,'EIOPA RFR Q1 2017'!AG16,'EIOPA RFR Q1 2017'!AG16*(1+VLOOKUP($B55,Int_Rate_Param,3,0))))</f>
        <v>-0.00032</v>
      </c>
      <c r="AH55" s="82" t="n">
        <f aca="false">IF($B55&gt;20,IF('EIOPA RFR Q1 2017'!AH16&lt;0,'EIOPA RFR Q1 2017'!AH16,'EIOPA RFR Q1 2017'!AH16*(1+VLOOKUP($B$71,Int_Rate_Param,3,0))),IF('EIOPA RFR Q1 2017'!AH16&lt;0,'EIOPA RFR Q1 2017'!AH16,'EIOPA RFR Q1 2017'!AH16*(1+VLOOKUP($B55,Int_Rate_Param,3,0))))</f>
        <v>0.000195</v>
      </c>
      <c r="AI55" s="82" t="n">
        <f aca="false">IF($B55&gt;20,IF('EIOPA RFR Q1 2017'!AI16&lt;0,'EIOPA RFR Q1 2017'!AI16,'EIOPA RFR Q1 2017'!AI16*(1+VLOOKUP($B$71,Int_Rate_Param,3,0))),IF('EIOPA RFR Q1 2017'!AI16&lt;0,'EIOPA RFR Q1 2017'!AI16,'EIOPA RFR Q1 2017'!AI16*(1+VLOOKUP($B55,Int_Rate_Param,3,0))))</f>
        <v>-0.00545</v>
      </c>
      <c r="AJ55" s="82" t="n">
        <f aca="false">IF($B55&gt;20,IF('EIOPA RFR Q1 2017'!AJ16&lt;0,'EIOPA RFR Q1 2017'!AJ16,'EIOPA RFR Q1 2017'!AJ16*(1+VLOOKUP($B$71,Int_Rate_Param,3,0))),IF('EIOPA RFR Q1 2017'!AJ16&lt;0,'EIOPA RFR Q1 2017'!AJ16,'EIOPA RFR Q1 2017'!AJ16*(1+VLOOKUP($B55,Int_Rate_Param,3,0))))</f>
        <v>0.003045</v>
      </c>
      <c r="AK55" s="82" t="n">
        <f aca="false">IF($B55&gt;20,IF('EIOPA RFR Q1 2017'!AK16&lt;0,'EIOPA RFR Q1 2017'!AK16,'EIOPA RFR Q1 2017'!AK16*(1+VLOOKUP($B$71,Int_Rate_Param,3,0))),IF('EIOPA RFR Q1 2017'!AK16&lt;0,'EIOPA RFR Q1 2017'!AK16,'EIOPA RFR Q1 2017'!AK16*(1+VLOOKUP($B55,Int_Rate_Param,3,0))))</f>
        <v>0.01114</v>
      </c>
      <c r="AL55" s="82" t="n">
        <f aca="false">IF($B55&gt;20,IF('EIOPA RFR Q1 2017'!AL16&lt;0,'EIOPA RFR Q1 2017'!AL16,'EIOPA RFR Q1 2017'!AL16*(1+VLOOKUP($B$71,Int_Rate_Param,3,0))),IF('EIOPA RFR Q1 2017'!AL16&lt;0,'EIOPA RFR Q1 2017'!AL16,'EIOPA RFR Q1 2017'!AL16*(1+VLOOKUP($B55,Int_Rate_Param,3,0))))</f>
        <v>0.04599</v>
      </c>
      <c r="AM55" s="82" t="n">
        <f aca="false">IF($B55&gt;20,IF('EIOPA RFR Q1 2017'!AM16&lt;0,'EIOPA RFR Q1 2017'!AM16,'EIOPA RFR Q1 2017'!AM16*(1+VLOOKUP($B$71,Int_Rate_Param,3,0))),IF('EIOPA RFR Q1 2017'!AM16&lt;0,'EIOPA RFR Q1 2017'!AM16,'EIOPA RFR Q1 2017'!AM16*(1+VLOOKUP($B55,Int_Rate_Param,3,0))))</f>
        <v>0.0058</v>
      </c>
      <c r="AN55" s="82" t="n">
        <f aca="false">IF($B55&gt;20,IF('EIOPA RFR Q1 2017'!AN16&lt;0,'EIOPA RFR Q1 2017'!AN16,'EIOPA RFR Q1 2017'!AN16*(1+VLOOKUP($B$71,Int_Rate_Param,3,0))),IF('EIOPA RFR Q1 2017'!AN16&lt;0,'EIOPA RFR Q1 2017'!AN16,'EIOPA RFR Q1 2017'!AN16*(1+VLOOKUP($B55,Int_Rate_Param,3,0))))</f>
        <v>0.01556</v>
      </c>
      <c r="AO55" s="82" t="n">
        <f aca="false">IF($B55&gt;20,IF('EIOPA RFR Q1 2017'!AO16&lt;0,'EIOPA RFR Q1 2017'!AO16,'EIOPA RFR Q1 2017'!AO16*(1+VLOOKUP($B$71,Int_Rate_Param,3,0))),IF('EIOPA RFR Q1 2017'!AO16&lt;0,'EIOPA RFR Q1 2017'!AO16,'EIOPA RFR Q1 2017'!AO16*(1+VLOOKUP($B55,Int_Rate_Param,3,0))))</f>
        <v>0.01765</v>
      </c>
      <c r="AP55" s="82" t="n">
        <f aca="false">IF($B55&gt;20,IF('EIOPA RFR Q1 2017'!AP16&lt;0,'EIOPA RFR Q1 2017'!AP16,'EIOPA RFR Q1 2017'!AP16*(1+VLOOKUP($B$71,Int_Rate_Param,3,0))),IF('EIOPA RFR Q1 2017'!AP16&lt;0,'EIOPA RFR Q1 2017'!AP16,'EIOPA RFR Q1 2017'!AP16*(1+VLOOKUP($B55,Int_Rate_Param,3,0))))</f>
        <v>0.028035</v>
      </c>
      <c r="AQ55" s="82" t="n">
        <f aca="false">IF($B55&gt;20,IF('EIOPA RFR Q1 2017'!AQ16&lt;0,'EIOPA RFR Q1 2017'!AQ16,'EIOPA RFR Q1 2017'!AQ16*(1+VLOOKUP($B$71,Int_Rate_Param,3,0))),IF('EIOPA RFR Q1 2017'!AQ16&lt;0,'EIOPA RFR Q1 2017'!AQ16,'EIOPA RFR Q1 2017'!AQ16*(1+VLOOKUP($B55,Int_Rate_Param,3,0))))</f>
        <v>0.008755</v>
      </c>
      <c r="AR55" s="82" t="n">
        <f aca="false">IF($B55&gt;20,IF('EIOPA RFR Q1 2017'!AR16&lt;0,'EIOPA RFR Q1 2017'!AR16,'EIOPA RFR Q1 2017'!AR16*(1+VLOOKUP($B$71,Int_Rate_Param,3,0))),IF('EIOPA RFR Q1 2017'!AR16&lt;0,'EIOPA RFR Q1 2017'!AR16,'EIOPA RFR Q1 2017'!AR16*(1+VLOOKUP($B55,Int_Rate_Param,3,0))))</f>
        <v>0.031435</v>
      </c>
      <c r="AS55" s="82" t="n">
        <f aca="false">IF($B55&gt;20,IF('EIOPA RFR Q1 2017'!AS16&lt;0,'EIOPA RFR Q1 2017'!AS16,'EIOPA RFR Q1 2017'!AS16*(1+VLOOKUP($B$71,Int_Rate_Param,3,0))),IF('EIOPA RFR Q1 2017'!AS16&lt;0,'EIOPA RFR Q1 2017'!AS16,'EIOPA RFR Q1 2017'!AS16*(1+VLOOKUP($B55,Int_Rate_Param,3,0))))</f>
        <v>-0.00018</v>
      </c>
      <c r="AT55" s="82" t="n">
        <f aca="false">IF($B55&gt;20,IF('EIOPA RFR Q1 2017'!AT16&lt;0,'EIOPA RFR Q1 2017'!AT16,'EIOPA RFR Q1 2017'!AT16*(1+VLOOKUP($B$71,Int_Rate_Param,3,0))),IF('EIOPA RFR Q1 2017'!AT16&lt;0,'EIOPA RFR Q1 2017'!AT16,'EIOPA RFR Q1 2017'!AT16*(1+VLOOKUP($B55,Int_Rate_Param,3,0))))</f>
        <v>0.018125</v>
      </c>
      <c r="AU55" s="82" t="n">
        <f aca="false">IF($B55&gt;20,IF('EIOPA RFR Q1 2017'!AU16&lt;0,'EIOPA RFR Q1 2017'!AU16,'EIOPA RFR Q1 2017'!AU16*(1+VLOOKUP($B$71,Int_Rate_Param,3,0))),IF('EIOPA RFR Q1 2017'!AU16&lt;0,'EIOPA RFR Q1 2017'!AU16,'EIOPA RFR Q1 2017'!AU16*(1+VLOOKUP($B55,Int_Rate_Param,3,0))))</f>
        <v>0.035235</v>
      </c>
      <c r="AV55" s="82" t="n">
        <f aca="false">IF($B55&gt;20,IF('EIOPA RFR Q1 2017'!AV16&lt;0,'EIOPA RFR Q1 2017'!AV16,'EIOPA RFR Q1 2017'!AV16*(1+VLOOKUP($B$71,Int_Rate_Param,3,0))),IF('EIOPA RFR Q1 2017'!AV16&lt;0,'EIOPA RFR Q1 2017'!AV16,'EIOPA RFR Q1 2017'!AV16*(1+VLOOKUP($B55,Int_Rate_Param,3,0))))</f>
        <v>0.01278</v>
      </c>
      <c r="AW55" s="82" t="n">
        <f aca="false">IF($B55&gt;20,IF('EIOPA RFR Q1 2017'!AW16&lt;0,'EIOPA RFR Q1 2017'!AW16,'EIOPA RFR Q1 2017'!AW16*(1+VLOOKUP($B$71,Int_Rate_Param,3,0))),IF('EIOPA RFR Q1 2017'!AW16&lt;0,'EIOPA RFR Q1 2017'!AW16,'EIOPA RFR Q1 2017'!AW16*(1+VLOOKUP($B55,Int_Rate_Param,3,0))))</f>
        <v>0.008935</v>
      </c>
      <c r="AX55" s="82" t="n">
        <f aca="false">IF($B55&gt;20,IF('EIOPA RFR Q1 2017'!AX16&lt;0,'EIOPA RFR Q1 2017'!AX16,'EIOPA RFR Q1 2017'!AX16*(1+VLOOKUP($B$71,Int_Rate_Param,3,0))),IF('EIOPA RFR Q1 2017'!AX16&lt;0,'EIOPA RFR Q1 2017'!AX16,'EIOPA RFR Q1 2017'!AX16*(1+VLOOKUP($B55,Int_Rate_Param,3,0))))</f>
        <v>0.03709</v>
      </c>
      <c r="AY55" s="82" t="n">
        <f aca="false">IF($B55&gt;20,IF('EIOPA RFR Q1 2017'!AY16&lt;0,'EIOPA RFR Q1 2017'!AY16,'EIOPA RFR Q1 2017'!AY16*(1+VLOOKUP($B$71,Int_Rate_Param,3,0))),IF('EIOPA RFR Q1 2017'!AY16&lt;0,'EIOPA RFR Q1 2017'!AY16,'EIOPA RFR Q1 2017'!AY16*(1+VLOOKUP($B55,Int_Rate_Param,3,0))))</f>
        <v>0.00777</v>
      </c>
      <c r="AZ55" s="82" t="n">
        <f aca="false">IF($B55&gt;20,IF('EIOPA RFR Q1 2017'!AZ16&lt;0,'EIOPA RFR Q1 2017'!AZ16,'EIOPA RFR Q1 2017'!AZ16*(1+VLOOKUP($B$71,Int_Rate_Param,3,0))),IF('EIOPA RFR Q1 2017'!AZ16&lt;0,'EIOPA RFR Q1 2017'!AZ16,'EIOPA RFR Q1 2017'!AZ16*(1+VLOOKUP($B55,Int_Rate_Param,3,0))))</f>
        <v>0.003575</v>
      </c>
      <c r="BA55" s="82" t="n">
        <f aca="false">IF($B55&gt;20,IF('EIOPA RFR Q1 2017'!BA16&lt;0,'EIOPA RFR Q1 2017'!BA16,'EIOPA RFR Q1 2017'!BA16*(1+VLOOKUP($B$71,Int_Rate_Param,3,0))),IF('EIOPA RFR Q1 2017'!BA16&lt;0,'EIOPA RFR Q1 2017'!BA16,'EIOPA RFR Q1 2017'!BA16*(1+VLOOKUP($B55,Int_Rate_Param,3,0))))</f>
        <v>0.00964</v>
      </c>
      <c r="BB55" s="82" t="n">
        <f aca="false">IF($B55&gt;20,IF('EIOPA RFR Q1 2017'!BB16&lt;0,'EIOPA RFR Q1 2017'!BB16,'EIOPA RFR Q1 2017'!BB16*(1+VLOOKUP($B$71,Int_Rate_Param,3,0))),IF('EIOPA RFR Q1 2017'!BB16&lt;0,'EIOPA RFR Q1 2017'!BB16,'EIOPA RFR Q1 2017'!BB16*(1+VLOOKUP($B55,Int_Rate_Param,3,0))))</f>
        <v>0.058025</v>
      </c>
      <c r="BC55" s="82" t="n">
        <f aca="false">IF($B55&gt;20,IF('EIOPA RFR Q1 2017'!BC16&lt;0,'EIOPA RFR Q1 2017'!BC16,'EIOPA RFR Q1 2017'!BC16*(1+VLOOKUP($B$71,Int_Rate_Param,3,0))),IF('EIOPA RFR Q1 2017'!BC16&lt;0,'EIOPA RFR Q1 2017'!BC16,'EIOPA RFR Q1 2017'!BC16*(1+VLOOKUP($B55,Int_Rate_Param,3,0))))</f>
        <v>0.009005</v>
      </c>
    </row>
    <row r="56" customFormat="false" ht="15" hidden="false" customHeight="false" outlineLevel="0" collapsed="false">
      <c r="A56" s="0" t="n">
        <f aca="false">A55+1</f>
        <v>7</v>
      </c>
      <c r="B56" s="81" t="n">
        <v>5</v>
      </c>
      <c r="C56" s="82" t="n">
        <f aca="false">IF($B56&gt;20,IF('EIOPA RFR Q1 2017'!C17&lt;0,'EIOPA RFR Q1 2017'!C17,'EIOPA RFR Q1 2017'!C17*(1+VLOOKUP($B$71,Int_Rate_Param,3,0))),IF('EIOPA RFR Q1 2017'!C17&lt;0,'EIOPA RFR Q1 2017'!C17,'EIOPA RFR Q1 2017'!C17*(1+VLOOKUP($B56,Int_Rate_Param,3,0))))</f>
        <v>0.0004428</v>
      </c>
      <c r="D56" s="82" t="n">
        <f aca="false">IF($B56&gt;20,IF('EIOPA RFR Q1 2017'!D17&lt;0,'EIOPA RFR Q1 2017'!D17,'EIOPA RFR Q1 2017'!D17*(1+VLOOKUP($B$71,Int_Rate_Param,3,0))),IF('EIOPA RFR Q1 2017'!D17&lt;0,'EIOPA RFR Q1 2017'!D17,'EIOPA RFR Q1 2017'!D17*(1+VLOOKUP($B56,Int_Rate_Param,3,0))))</f>
        <v>0.0004428</v>
      </c>
      <c r="E56" s="82" t="n">
        <f aca="false">IF($B56&gt;20,IF('EIOPA RFR Q1 2017'!E17&lt;0,'EIOPA RFR Q1 2017'!E17,'EIOPA RFR Q1 2017'!E17*(1+VLOOKUP($B$71,Int_Rate_Param,3,0))),IF('EIOPA RFR Q1 2017'!E17&lt;0,'EIOPA RFR Q1 2017'!E17,'EIOPA RFR Q1 2017'!E17*(1+VLOOKUP($B56,Int_Rate_Param,3,0))))</f>
        <v>0.0004428</v>
      </c>
      <c r="F56" s="82" t="n">
        <f aca="false">IF($B56&gt;20,IF('EIOPA RFR Q1 2017'!F17&lt;0,'EIOPA RFR Q1 2017'!F17,'EIOPA RFR Q1 2017'!F17*(1+VLOOKUP($B$71,Int_Rate_Param,3,0))),IF('EIOPA RFR Q1 2017'!F17&lt;0,'EIOPA RFR Q1 2017'!F17,'EIOPA RFR Q1 2017'!F17*(1+VLOOKUP($B56,Int_Rate_Param,3,0))))</f>
        <v>0.0001728</v>
      </c>
      <c r="G56" s="82" t="n">
        <f aca="false">IF($B56&gt;20,IF('EIOPA RFR Q1 2017'!G17&lt;0,'EIOPA RFR Q1 2017'!G17,'EIOPA RFR Q1 2017'!G17*(1+VLOOKUP($B$71,Int_Rate_Param,3,0))),IF('EIOPA RFR Q1 2017'!G17&lt;0,'EIOPA RFR Q1 2017'!G17,'EIOPA RFR Q1 2017'!G17*(1+VLOOKUP($B56,Int_Rate_Param,3,0))))</f>
        <v>0.0125874</v>
      </c>
      <c r="H56" s="82" t="n">
        <f aca="false">IF($B56&gt;20,IF('EIOPA RFR Q1 2017'!H17&lt;0,'EIOPA RFR Q1 2017'!H17,'EIOPA RFR Q1 2017'!H17*(1+VLOOKUP($B$71,Int_Rate_Param,3,0))),IF('EIOPA RFR Q1 2017'!H17&lt;0,'EIOPA RFR Q1 2017'!H17,'EIOPA RFR Q1 2017'!H17*(1+VLOOKUP($B56,Int_Rate_Param,3,0))))</f>
        <v>0.0004428</v>
      </c>
      <c r="I56" s="82" t="n">
        <f aca="false">IF($B56&gt;20,IF('EIOPA RFR Q1 2017'!I17&lt;0,'EIOPA RFR Q1 2017'!I17,'EIOPA RFR Q1 2017'!I17*(1+VLOOKUP($B$71,Int_Rate_Param,3,0))),IF('EIOPA RFR Q1 2017'!I17&lt;0,'EIOPA RFR Q1 2017'!I17,'EIOPA RFR Q1 2017'!I17*(1+VLOOKUP($B56,Int_Rate_Param,3,0))))</f>
        <v>0.0032508</v>
      </c>
      <c r="J56" s="82" t="n">
        <f aca="false">IF($B56&gt;20,IF('EIOPA RFR Q1 2017'!J17&lt;0,'EIOPA RFR Q1 2017'!J17,'EIOPA RFR Q1 2017'!J17*(1+VLOOKUP($B$71,Int_Rate_Param,3,0))),IF('EIOPA RFR Q1 2017'!J17&lt;0,'EIOPA RFR Q1 2017'!J17,'EIOPA RFR Q1 2017'!J17*(1+VLOOKUP($B56,Int_Rate_Param,3,0))))</f>
        <v>0.0003888</v>
      </c>
      <c r="K56" s="82" t="n">
        <f aca="false">IF($B56&gt;20,IF('EIOPA RFR Q1 2017'!K17&lt;0,'EIOPA RFR Q1 2017'!K17,'EIOPA RFR Q1 2017'!K17*(1+VLOOKUP($B$71,Int_Rate_Param,3,0))),IF('EIOPA RFR Q1 2017'!K17&lt;0,'EIOPA RFR Q1 2017'!K17,'EIOPA RFR Q1 2017'!K17*(1+VLOOKUP($B56,Int_Rate_Param,3,0))))</f>
        <v>0.0004428</v>
      </c>
      <c r="L56" s="82" t="n">
        <f aca="false">IF($B56&gt;20,IF('EIOPA RFR Q1 2017'!L17&lt;0,'EIOPA RFR Q1 2017'!L17,'EIOPA RFR Q1 2017'!L17*(1+VLOOKUP($B$71,Int_Rate_Param,3,0))),IF('EIOPA RFR Q1 2017'!L17&lt;0,'EIOPA RFR Q1 2017'!L17,'EIOPA RFR Q1 2017'!L17*(1+VLOOKUP($B56,Int_Rate_Param,3,0))))</f>
        <v>0.0004428</v>
      </c>
      <c r="M56" s="82" t="n">
        <f aca="false">IF($B56&gt;20,IF('EIOPA RFR Q1 2017'!M17&lt;0,'EIOPA RFR Q1 2017'!M17,'EIOPA RFR Q1 2017'!M17*(1+VLOOKUP($B$71,Int_Rate_Param,3,0))),IF('EIOPA RFR Q1 2017'!M17&lt;0,'EIOPA RFR Q1 2017'!M17,'EIOPA RFR Q1 2017'!M17*(1+VLOOKUP($B56,Int_Rate_Param,3,0))))</f>
        <v>0.0004428</v>
      </c>
      <c r="N56" s="82" t="n">
        <f aca="false">IF($B56&gt;20,IF('EIOPA RFR Q1 2017'!N17&lt;0,'EIOPA RFR Q1 2017'!N17,'EIOPA RFR Q1 2017'!N17*(1+VLOOKUP($B$71,Int_Rate_Param,3,0))),IF('EIOPA RFR Q1 2017'!N17&lt;0,'EIOPA RFR Q1 2017'!N17,'EIOPA RFR Q1 2017'!N17*(1+VLOOKUP($B56,Int_Rate_Param,3,0))))</f>
        <v>0.0004428</v>
      </c>
      <c r="O56" s="82" t="n">
        <f aca="false">IF($B56&gt;20,IF('EIOPA RFR Q1 2017'!O17&lt;0,'EIOPA RFR Q1 2017'!O17,'EIOPA RFR Q1 2017'!O17*(1+VLOOKUP($B$71,Int_Rate_Param,3,0))),IF('EIOPA RFR Q1 2017'!O17&lt;0,'EIOPA RFR Q1 2017'!O17,'EIOPA RFR Q1 2017'!O17*(1+VLOOKUP($B56,Int_Rate_Param,3,0))))</f>
        <v>0.0004428</v>
      </c>
      <c r="P56" s="82" t="n">
        <f aca="false">IF($B56&gt;20,IF('EIOPA RFR Q1 2017'!P17&lt;0,'EIOPA RFR Q1 2017'!P17,'EIOPA RFR Q1 2017'!P17*(1+VLOOKUP($B$71,Int_Rate_Param,3,0))),IF('EIOPA RFR Q1 2017'!P17&lt;0,'EIOPA RFR Q1 2017'!P17,'EIOPA RFR Q1 2017'!P17*(1+VLOOKUP($B56,Int_Rate_Param,3,0))))</f>
        <v>0.0099576</v>
      </c>
      <c r="Q56" s="82" t="n">
        <f aca="false">IF($B56&gt;20,IF('EIOPA RFR Q1 2017'!Q17&lt;0,'EIOPA RFR Q1 2017'!Q17,'EIOPA RFR Q1 2017'!Q17*(1+VLOOKUP($B$71,Int_Rate_Param,3,0))),IF('EIOPA RFR Q1 2017'!Q17&lt;0,'EIOPA RFR Q1 2017'!Q17,'EIOPA RFR Q1 2017'!Q17*(1+VLOOKUP($B56,Int_Rate_Param,3,0))))</f>
        <v>0.0258984</v>
      </c>
      <c r="R56" s="82" t="n">
        <f aca="false">IF($B56&gt;20,IF('EIOPA RFR Q1 2017'!R17&lt;0,'EIOPA RFR Q1 2017'!R17,'EIOPA RFR Q1 2017'!R17*(1+VLOOKUP($B$71,Int_Rate_Param,3,0))),IF('EIOPA RFR Q1 2017'!R17&lt;0,'EIOPA RFR Q1 2017'!R17,'EIOPA RFR Q1 2017'!R17*(1+VLOOKUP($B56,Int_Rate_Param,3,0))))</f>
        <v>0.0004428</v>
      </c>
      <c r="S56" s="82" t="n">
        <f aca="false">IF($B56&gt;20,IF('EIOPA RFR Q1 2017'!S17&lt;0,'EIOPA RFR Q1 2017'!S17,'EIOPA RFR Q1 2017'!S17*(1+VLOOKUP($B$71,Int_Rate_Param,3,0))),IF('EIOPA RFR Q1 2017'!S17&lt;0,'EIOPA RFR Q1 2017'!S17,'EIOPA RFR Q1 2017'!S17*(1+VLOOKUP($B56,Int_Rate_Param,3,0))))</f>
        <v>0.0004428</v>
      </c>
      <c r="T56" s="82" t="n">
        <f aca="false">IF($B56&gt;20,IF('EIOPA RFR Q1 2017'!T17&lt;0,'EIOPA RFR Q1 2017'!T17,'EIOPA RFR Q1 2017'!T17*(1+VLOOKUP($B$71,Int_Rate_Param,3,0))),IF('EIOPA RFR Q1 2017'!T17&lt;0,'EIOPA RFR Q1 2017'!T17,'EIOPA RFR Q1 2017'!T17*(1+VLOOKUP($B56,Int_Rate_Param,3,0))))</f>
        <v>0.0004428</v>
      </c>
      <c r="U56" s="82" t="n">
        <f aca="false">IF($B56&gt;20,IF('EIOPA RFR Q1 2017'!U17&lt;0,'EIOPA RFR Q1 2017'!U17,'EIOPA RFR Q1 2017'!U17*(1+VLOOKUP($B$71,Int_Rate_Param,3,0))),IF('EIOPA RFR Q1 2017'!U17&lt;0,'EIOPA RFR Q1 2017'!U17,'EIOPA RFR Q1 2017'!U17*(1+VLOOKUP($B56,Int_Rate_Param,3,0))))</f>
        <v>-0.00438</v>
      </c>
      <c r="V56" s="82" t="n">
        <f aca="false">IF($B56&gt;20,IF('EIOPA RFR Q1 2017'!V17&lt;0,'EIOPA RFR Q1 2017'!V17,'EIOPA RFR Q1 2017'!V17*(1+VLOOKUP($B$71,Int_Rate_Param,3,0))),IF('EIOPA RFR Q1 2017'!V17&lt;0,'EIOPA RFR Q1 2017'!V17,'EIOPA RFR Q1 2017'!V17*(1+VLOOKUP($B56,Int_Rate_Param,3,0))))</f>
        <v>0.0004428</v>
      </c>
      <c r="W56" s="82" t="n">
        <f aca="false">IF($B56&gt;20,IF('EIOPA RFR Q1 2017'!W17&lt;0,'EIOPA RFR Q1 2017'!W17,'EIOPA RFR Q1 2017'!W17*(1+VLOOKUP($B$71,Int_Rate_Param,3,0))),IF('EIOPA RFR Q1 2017'!W17&lt;0,'EIOPA RFR Q1 2017'!W17,'EIOPA RFR Q1 2017'!W17*(1+VLOOKUP($B56,Int_Rate_Param,3,0))))</f>
        <v>0.0004428</v>
      </c>
      <c r="X56" s="82" t="n">
        <f aca="false">IF($B56&gt;20,IF('EIOPA RFR Q1 2017'!X17&lt;0,'EIOPA RFR Q1 2017'!X17,'EIOPA RFR Q1 2017'!X17*(1+VLOOKUP($B$71,Int_Rate_Param,3,0))),IF('EIOPA RFR Q1 2017'!X17&lt;0,'EIOPA RFR Q1 2017'!X17,'EIOPA RFR Q1 2017'!X17*(1+VLOOKUP($B56,Int_Rate_Param,3,0))))</f>
        <v>0.0004428</v>
      </c>
      <c r="Y56" s="82" t="n">
        <f aca="false">IF($B56&gt;20,IF('EIOPA RFR Q1 2017'!Y17&lt;0,'EIOPA RFR Q1 2017'!Y17,'EIOPA RFR Q1 2017'!Y17*(1+VLOOKUP($B$71,Int_Rate_Param,3,0))),IF('EIOPA RFR Q1 2017'!Y17&lt;0,'EIOPA RFR Q1 2017'!Y17,'EIOPA RFR Q1 2017'!Y17*(1+VLOOKUP($B56,Int_Rate_Param,3,0))))</f>
        <v>0.0004428</v>
      </c>
      <c r="Z56" s="82" t="n">
        <f aca="false">IF($B56&gt;20,IF('EIOPA RFR Q1 2017'!Z17&lt;0,'EIOPA RFR Q1 2017'!Z17,'EIOPA RFR Q1 2017'!Z17*(1+VLOOKUP($B$71,Int_Rate_Param,3,0))),IF('EIOPA RFR Q1 2017'!Z17&lt;0,'EIOPA RFR Q1 2017'!Z17,'EIOPA RFR Q1 2017'!Z17*(1+VLOOKUP($B56,Int_Rate_Param,3,0))))</f>
        <v>0.0075654</v>
      </c>
      <c r="AA56" s="82" t="n">
        <f aca="false">IF($B56&gt;20,IF('EIOPA RFR Q1 2017'!AA17&lt;0,'EIOPA RFR Q1 2017'!AA17,'EIOPA RFR Q1 2017'!AA17*(1+VLOOKUP($B$71,Int_Rate_Param,3,0))),IF('EIOPA RFR Q1 2017'!AA17&lt;0,'EIOPA RFR Q1 2017'!AA17,'EIOPA RFR Q1 2017'!AA17*(1+VLOOKUP($B56,Int_Rate_Param,3,0))))</f>
        <v>0.0147906</v>
      </c>
      <c r="AB56" s="82" t="n">
        <f aca="false">IF($B56&gt;20,IF('EIOPA RFR Q1 2017'!AB17&lt;0,'EIOPA RFR Q1 2017'!AB17,'EIOPA RFR Q1 2017'!AB17*(1+VLOOKUP($B$71,Int_Rate_Param,3,0))),IF('EIOPA RFR Q1 2017'!AB17&lt;0,'EIOPA RFR Q1 2017'!AB17,'EIOPA RFR Q1 2017'!AB17*(1+VLOOKUP($B56,Int_Rate_Param,3,0))))</f>
        <v>0.0004428</v>
      </c>
      <c r="AC56" s="82" t="n">
        <f aca="false">IF($B56&gt;20,IF('EIOPA RFR Q1 2017'!AC17&lt;0,'EIOPA RFR Q1 2017'!AC17,'EIOPA RFR Q1 2017'!AC17*(1+VLOOKUP($B$71,Int_Rate_Param,3,0))),IF('EIOPA RFR Q1 2017'!AC17&lt;0,'EIOPA RFR Q1 2017'!AC17,'EIOPA RFR Q1 2017'!AC17*(1+VLOOKUP($B56,Int_Rate_Param,3,0))))</f>
        <v>0.0150552</v>
      </c>
      <c r="AD56" s="82" t="n">
        <f aca="false">IF($B56&gt;20,IF('EIOPA RFR Q1 2017'!AD17&lt;0,'EIOPA RFR Q1 2017'!AD17,'EIOPA RFR Q1 2017'!AD17*(1+VLOOKUP($B$71,Int_Rate_Param,3,0))),IF('EIOPA RFR Q1 2017'!AD17&lt;0,'EIOPA RFR Q1 2017'!AD17,'EIOPA RFR Q1 2017'!AD17*(1+VLOOKUP($B56,Int_Rate_Param,3,0))))</f>
        <v>0.0438048</v>
      </c>
      <c r="AE56" s="82" t="n">
        <f aca="false">IF($B56&gt;20,IF('EIOPA RFR Q1 2017'!AE17&lt;0,'EIOPA RFR Q1 2017'!AE17,'EIOPA RFR Q1 2017'!AE17*(1+VLOOKUP($B$71,Int_Rate_Param,3,0))),IF('EIOPA RFR Q1 2017'!AE17&lt;0,'EIOPA RFR Q1 2017'!AE17,'EIOPA RFR Q1 2017'!AE17*(1+VLOOKUP($B56,Int_Rate_Param,3,0))))</f>
        <v>0.0004428</v>
      </c>
      <c r="AF56" s="82" t="n">
        <f aca="false">IF($B56&gt;20,IF('EIOPA RFR Q1 2017'!AF17&lt;0,'EIOPA RFR Q1 2017'!AF17,'EIOPA RFR Q1 2017'!AF17*(1+VLOOKUP($B$71,Int_Rate_Param,3,0))),IF('EIOPA RFR Q1 2017'!AF17&lt;0,'EIOPA RFR Q1 2017'!AF17,'EIOPA RFR Q1 2017'!AF17*(1+VLOOKUP($B56,Int_Rate_Param,3,0))))</f>
        <v>0.0004428</v>
      </c>
      <c r="AG56" s="82" t="n">
        <f aca="false">IF($B56&gt;20,IF('EIOPA RFR Q1 2017'!AG17&lt;0,'EIOPA RFR Q1 2017'!AG17,'EIOPA RFR Q1 2017'!AG17*(1+VLOOKUP($B$71,Int_Rate_Param,3,0))),IF('EIOPA RFR Q1 2017'!AG17&lt;0,'EIOPA RFR Q1 2017'!AG17,'EIOPA RFR Q1 2017'!AG17*(1+VLOOKUP($B56,Int_Rate_Param,3,0))))</f>
        <v>0.0004428</v>
      </c>
      <c r="AH56" s="82" t="n">
        <f aca="false">IF($B56&gt;20,IF('EIOPA RFR Q1 2017'!AH17&lt;0,'EIOPA RFR Q1 2017'!AH17,'EIOPA RFR Q1 2017'!AH17*(1+VLOOKUP($B$71,Int_Rate_Param,3,0))),IF('EIOPA RFR Q1 2017'!AH17&lt;0,'EIOPA RFR Q1 2017'!AH17,'EIOPA RFR Q1 2017'!AH17*(1+VLOOKUP($B56,Int_Rate_Param,3,0))))</f>
        <v>0.0012852</v>
      </c>
      <c r="AI56" s="82" t="n">
        <f aca="false">IF($B56&gt;20,IF('EIOPA RFR Q1 2017'!AI17&lt;0,'EIOPA RFR Q1 2017'!AI17,'EIOPA RFR Q1 2017'!AI17*(1+VLOOKUP($B$71,Int_Rate_Param,3,0))),IF('EIOPA RFR Q1 2017'!AI17&lt;0,'EIOPA RFR Q1 2017'!AI17,'EIOPA RFR Q1 2017'!AI17*(1+VLOOKUP($B56,Int_Rate_Param,3,0))))</f>
        <v>-0.00438</v>
      </c>
      <c r="AJ56" s="82" t="n">
        <f aca="false">IF($B56&gt;20,IF('EIOPA RFR Q1 2017'!AJ17&lt;0,'EIOPA RFR Q1 2017'!AJ17,'EIOPA RFR Q1 2017'!AJ17*(1+VLOOKUP($B$71,Int_Rate_Param,3,0))),IF('EIOPA RFR Q1 2017'!AJ17&lt;0,'EIOPA RFR Q1 2017'!AJ17,'EIOPA RFR Q1 2017'!AJ17*(1+VLOOKUP($B56,Int_Rate_Param,3,0))))</f>
        <v>0.0036936</v>
      </c>
      <c r="AK56" s="82" t="n">
        <f aca="false">IF($B56&gt;20,IF('EIOPA RFR Q1 2017'!AK17&lt;0,'EIOPA RFR Q1 2017'!AK17,'EIOPA RFR Q1 2017'!AK17*(1+VLOOKUP($B$71,Int_Rate_Param,3,0))),IF('EIOPA RFR Q1 2017'!AK17&lt;0,'EIOPA RFR Q1 2017'!AK17,'EIOPA RFR Q1 2017'!AK17*(1+VLOOKUP($B56,Int_Rate_Param,3,0))))</f>
        <v>0.0127548</v>
      </c>
      <c r="AL56" s="82" t="n">
        <f aca="false">IF($B56&gt;20,IF('EIOPA RFR Q1 2017'!AL17&lt;0,'EIOPA RFR Q1 2017'!AL17,'EIOPA RFR Q1 2017'!AL17*(1+VLOOKUP($B$71,Int_Rate_Param,3,0))),IF('EIOPA RFR Q1 2017'!AL17&lt;0,'EIOPA RFR Q1 2017'!AL17,'EIOPA RFR Q1 2017'!AL17*(1+VLOOKUP($B56,Int_Rate_Param,3,0))))</f>
        <v>0.0501444</v>
      </c>
      <c r="AM56" s="82" t="n">
        <f aca="false">IF($B56&gt;20,IF('EIOPA RFR Q1 2017'!AM17&lt;0,'EIOPA RFR Q1 2017'!AM17,'EIOPA RFR Q1 2017'!AM17*(1+VLOOKUP($B$71,Int_Rate_Param,3,0))),IF('EIOPA RFR Q1 2017'!AM17&lt;0,'EIOPA RFR Q1 2017'!AM17,'EIOPA RFR Q1 2017'!AM17*(1+VLOOKUP($B56,Int_Rate_Param,3,0))))</f>
        <v>0.006831</v>
      </c>
      <c r="AN56" s="82" t="n">
        <f aca="false">IF($B56&gt;20,IF('EIOPA RFR Q1 2017'!AN17&lt;0,'EIOPA RFR Q1 2017'!AN17,'EIOPA RFR Q1 2017'!AN17*(1+VLOOKUP($B$71,Int_Rate_Param,3,0))),IF('EIOPA RFR Q1 2017'!AN17&lt;0,'EIOPA RFR Q1 2017'!AN17,'EIOPA RFR Q1 2017'!AN17*(1+VLOOKUP($B56,Int_Rate_Param,3,0))))</f>
        <v>0.0179658</v>
      </c>
      <c r="AO56" s="82" t="n">
        <f aca="false">IF($B56&gt;20,IF('EIOPA RFR Q1 2017'!AO17&lt;0,'EIOPA RFR Q1 2017'!AO17,'EIOPA RFR Q1 2017'!AO17*(1+VLOOKUP($B$71,Int_Rate_Param,3,0))),IF('EIOPA RFR Q1 2017'!AO17&lt;0,'EIOPA RFR Q1 2017'!AO17,'EIOPA RFR Q1 2017'!AO17*(1+VLOOKUP($B56,Int_Rate_Param,3,0))))</f>
        <v>0.0196236</v>
      </c>
      <c r="AP56" s="82" t="n">
        <f aca="false">IF($B56&gt;20,IF('EIOPA RFR Q1 2017'!AP17&lt;0,'EIOPA RFR Q1 2017'!AP17,'EIOPA RFR Q1 2017'!AP17*(1+VLOOKUP($B$71,Int_Rate_Param,3,0))),IF('EIOPA RFR Q1 2017'!AP17&lt;0,'EIOPA RFR Q1 2017'!AP17,'EIOPA RFR Q1 2017'!AP17*(1+VLOOKUP($B56,Int_Rate_Param,3,0))))</f>
        <v>0.0307422</v>
      </c>
      <c r="AQ56" s="82" t="n">
        <f aca="false">IF($B56&gt;20,IF('EIOPA RFR Q1 2017'!AQ17&lt;0,'EIOPA RFR Q1 2017'!AQ17,'EIOPA RFR Q1 2017'!AQ17*(1+VLOOKUP($B$71,Int_Rate_Param,3,0))),IF('EIOPA RFR Q1 2017'!AQ17&lt;0,'EIOPA RFR Q1 2017'!AQ17,'EIOPA RFR Q1 2017'!AQ17*(1+VLOOKUP($B56,Int_Rate_Param,3,0))))</f>
        <v>0.010098</v>
      </c>
      <c r="AR56" s="82" t="n">
        <f aca="false">IF($B56&gt;20,IF('EIOPA RFR Q1 2017'!AR17&lt;0,'EIOPA RFR Q1 2017'!AR17,'EIOPA RFR Q1 2017'!AR17*(1+VLOOKUP($B$71,Int_Rate_Param,3,0))),IF('EIOPA RFR Q1 2017'!AR17&lt;0,'EIOPA RFR Q1 2017'!AR17,'EIOPA RFR Q1 2017'!AR17*(1+VLOOKUP($B56,Int_Rate_Param,3,0))))</f>
        <v>0.034506</v>
      </c>
      <c r="AS56" s="82" t="n">
        <f aca="false">IF($B56&gt;20,IF('EIOPA RFR Q1 2017'!AS17&lt;0,'EIOPA RFR Q1 2017'!AS17,'EIOPA RFR Q1 2017'!AS17*(1+VLOOKUP($B$71,Int_Rate_Param,3,0))),IF('EIOPA RFR Q1 2017'!AS17&lt;0,'EIOPA RFR Q1 2017'!AS17,'EIOPA RFR Q1 2017'!AS17*(1+VLOOKUP($B56,Int_Rate_Param,3,0))))</f>
        <v>3.24E-005</v>
      </c>
      <c r="AT56" s="82" t="n">
        <f aca="false">IF($B56&gt;20,IF('EIOPA RFR Q1 2017'!AT17&lt;0,'EIOPA RFR Q1 2017'!AT17,'EIOPA RFR Q1 2017'!AT17*(1+VLOOKUP($B$71,Int_Rate_Param,3,0))),IF('EIOPA RFR Q1 2017'!AT17&lt;0,'EIOPA RFR Q1 2017'!AT17,'EIOPA RFR Q1 2017'!AT17*(1+VLOOKUP($B56,Int_Rate_Param,3,0))))</f>
        <v>0.0200016</v>
      </c>
      <c r="AU56" s="82" t="n">
        <f aca="false">IF($B56&gt;20,IF('EIOPA RFR Q1 2017'!AU17&lt;0,'EIOPA RFR Q1 2017'!AU17,'EIOPA RFR Q1 2017'!AU17*(1+VLOOKUP($B$71,Int_Rate_Param,3,0))),IF('EIOPA RFR Q1 2017'!AU17&lt;0,'EIOPA RFR Q1 2017'!AU17,'EIOPA RFR Q1 2017'!AU17*(1+VLOOKUP($B56,Int_Rate_Param,3,0))))</f>
        <v>0.0382536</v>
      </c>
      <c r="AV56" s="82" t="n">
        <f aca="false">IF($B56&gt;20,IF('EIOPA RFR Q1 2017'!AV17&lt;0,'EIOPA RFR Q1 2017'!AV17,'EIOPA RFR Q1 2017'!AV17*(1+VLOOKUP($B$71,Int_Rate_Param,3,0))),IF('EIOPA RFR Q1 2017'!AV17&lt;0,'EIOPA RFR Q1 2017'!AV17,'EIOPA RFR Q1 2017'!AV17*(1+VLOOKUP($B56,Int_Rate_Param,3,0))))</f>
        <v>0.014769</v>
      </c>
      <c r="AW56" s="82" t="n">
        <f aca="false">IF($B56&gt;20,IF('EIOPA RFR Q1 2017'!AW17&lt;0,'EIOPA RFR Q1 2017'!AW17,'EIOPA RFR Q1 2017'!AW17*(1+VLOOKUP($B$71,Int_Rate_Param,3,0))),IF('EIOPA RFR Q1 2017'!AW17&lt;0,'EIOPA RFR Q1 2017'!AW17,'EIOPA RFR Q1 2017'!AW17*(1+VLOOKUP($B56,Int_Rate_Param,3,0))))</f>
        <v>0.0104058</v>
      </c>
      <c r="AX56" s="82" t="n">
        <f aca="false">IF($B56&gt;20,IF('EIOPA RFR Q1 2017'!AX17&lt;0,'EIOPA RFR Q1 2017'!AX17,'EIOPA RFR Q1 2017'!AX17*(1+VLOOKUP($B$71,Int_Rate_Param,3,0))),IF('EIOPA RFR Q1 2017'!AX17&lt;0,'EIOPA RFR Q1 2017'!AX17,'EIOPA RFR Q1 2017'!AX17*(1+VLOOKUP($B56,Int_Rate_Param,3,0))))</f>
        <v>0.040932</v>
      </c>
      <c r="AY56" s="82" t="n">
        <f aca="false">IF($B56&gt;20,IF('EIOPA RFR Q1 2017'!AY17&lt;0,'EIOPA RFR Q1 2017'!AY17,'EIOPA RFR Q1 2017'!AY17*(1+VLOOKUP($B$71,Int_Rate_Param,3,0))),IF('EIOPA RFR Q1 2017'!AY17&lt;0,'EIOPA RFR Q1 2017'!AY17,'EIOPA RFR Q1 2017'!AY17*(1+VLOOKUP($B56,Int_Rate_Param,3,0))))</f>
        <v>0.0086832</v>
      </c>
      <c r="AZ56" s="82" t="n">
        <f aca="false">IF($B56&gt;20,IF('EIOPA RFR Q1 2017'!AZ17&lt;0,'EIOPA RFR Q1 2017'!AZ17,'EIOPA RFR Q1 2017'!AZ17*(1+VLOOKUP($B$71,Int_Rate_Param,3,0))),IF('EIOPA RFR Q1 2017'!AZ17&lt;0,'EIOPA RFR Q1 2017'!AZ17,'EIOPA RFR Q1 2017'!AZ17*(1+VLOOKUP($B56,Int_Rate_Param,3,0))))</f>
        <v>0.0042606</v>
      </c>
      <c r="BA56" s="82" t="n">
        <f aca="false">IF($B56&gt;20,IF('EIOPA RFR Q1 2017'!BA17&lt;0,'EIOPA RFR Q1 2017'!BA17,'EIOPA RFR Q1 2017'!BA17*(1+VLOOKUP($B$71,Int_Rate_Param,3,0))),IF('EIOPA RFR Q1 2017'!BA17&lt;0,'EIOPA RFR Q1 2017'!BA17,'EIOPA RFR Q1 2017'!BA17*(1+VLOOKUP($B56,Int_Rate_Param,3,0))))</f>
        <v>0.011286</v>
      </c>
      <c r="BB56" s="82" t="n">
        <f aca="false">IF($B56&gt;20,IF('EIOPA RFR Q1 2017'!BB17&lt;0,'EIOPA RFR Q1 2017'!BB17,'EIOPA RFR Q1 2017'!BB17*(1+VLOOKUP($B$71,Int_Rate_Param,3,0))),IF('EIOPA RFR Q1 2017'!BB17&lt;0,'EIOPA RFR Q1 2017'!BB17,'EIOPA RFR Q1 2017'!BB17*(1+VLOOKUP($B56,Int_Rate_Param,3,0))))</f>
        <v>0.0620892</v>
      </c>
      <c r="BC56" s="82" t="n">
        <f aca="false">IF($B56&gt;20,IF('EIOPA RFR Q1 2017'!BC17&lt;0,'EIOPA RFR Q1 2017'!BC17,'EIOPA RFR Q1 2017'!BC17*(1+VLOOKUP($B$71,Int_Rate_Param,3,0))),IF('EIOPA RFR Q1 2017'!BC17&lt;0,'EIOPA RFR Q1 2017'!BC17,'EIOPA RFR Q1 2017'!BC17*(1+VLOOKUP($B56,Int_Rate_Param,3,0))))</f>
        <v>0.0103248</v>
      </c>
    </row>
    <row r="57" customFormat="false" ht="15" hidden="false" customHeight="false" outlineLevel="0" collapsed="false">
      <c r="A57" s="0" t="n">
        <f aca="false">A56+1</f>
        <v>8</v>
      </c>
      <c r="B57" s="81" t="n">
        <v>6</v>
      </c>
      <c r="C57" s="82" t="n">
        <f aca="false">IF($B57&gt;20,IF('EIOPA RFR Q1 2017'!C18&lt;0,'EIOPA RFR Q1 2017'!C18,'EIOPA RFR Q1 2017'!C18*(1+VLOOKUP($B$71,Int_Rate_Param,3,0))),IF('EIOPA RFR Q1 2017'!C18&lt;0,'EIOPA RFR Q1 2017'!C18,'EIOPA RFR Q1 2017'!C18*(1+VLOOKUP($B57,Int_Rate_Param,3,0))))</f>
        <v>0.001189</v>
      </c>
      <c r="D57" s="82" t="n">
        <f aca="false">IF($B57&gt;20,IF('EIOPA RFR Q1 2017'!D18&lt;0,'EIOPA RFR Q1 2017'!D18,'EIOPA RFR Q1 2017'!D18*(1+VLOOKUP($B$71,Int_Rate_Param,3,0))),IF('EIOPA RFR Q1 2017'!D18&lt;0,'EIOPA RFR Q1 2017'!D18,'EIOPA RFR Q1 2017'!D18*(1+VLOOKUP($B57,Int_Rate_Param,3,0))))</f>
        <v>0.001189</v>
      </c>
      <c r="E57" s="82" t="n">
        <f aca="false">IF($B57&gt;20,IF('EIOPA RFR Q1 2017'!E18&lt;0,'EIOPA RFR Q1 2017'!E18,'EIOPA RFR Q1 2017'!E18*(1+VLOOKUP($B$71,Int_Rate_Param,3,0))),IF('EIOPA RFR Q1 2017'!E18&lt;0,'EIOPA RFR Q1 2017'!E18,'EIOPA RFR Q1 2017'!E18*(1+VLOOKUP($B57,Int_Rate_Param,3,0))))</f>
        <v>0.001189</v>
      </c>
      <c r="F57" s="82" t="n">
        <f aca="false">IF($B57&gt;20,IF('EIOPA RFR Q1 2017'!F18&lt;0,'EIOPA RFR Q1 2017'!F18,'EIOPA RFR Q1 2017'!F18*(1+VLOOKUP($B$71,Int_Rate_Param,3,0))),IF('EIOPA RFR Q1 2017'!F18&lt;0,'EIOPA RFR Q1 2017'!F18,'EIOPA RFR Q1 2017'!F18*(1+VLOOKUP($B57,Int_Rate_Param,3,0))))</f>
        <v>0.000899</v>
      </c>
      <c r="G57" s="82" t="n">
        <f aca="false">IF($B57&gt;20,IF('EIOPA RFR Q1 2017'!G18&lt;0,'EIOPA RFR Q1 2017'!G18,'EIOPA RFR Q1 2017'!G18*(1+VLOOKUP($B$71,Int_Rate_Param,3,0))),IF('EIOPA RFR Q1 2017'!G18&lt;0,'EIOPA RFR Q1 2017'!G18,'EIOPA RFR Q1 2017'!G18*(1+VLOOKUP($B57,Int_Rate_Param,3,0))))</f>
        <v>0.0145348</v>
      </c>
      <c r="H57" s="82" t="n">
        <f aca="false">IF($B57&gt;20,IF('EIOPA RFR Q1 2017'!H18&lt;0,'EIOPA RFR Q1 2017'!H18,'EIOPA RFR Q1 2017'!H18*(1+VLOOKUP($B$71,Int_Rate_Param,3,0))),IF('EIOPA RFR Q1 2017'!H18&lt;0,'EIOPA RFR Q1 2017'!H18,'EIOPA RFR Q1 2017'!H18*(1+VLOOKUP($B57,Int_Rate_Param,3,0))))</f>
        <v>0.001189</v>
      </c>
      <c r="I57" s="82" t="n">
        <f aca="false">IF($B57&gt;20,IF('EIOPA RFR Q1 2017'!I18&lt;0,'EIOPA RFR Q1 2017'!I18,'EIOPA RFR Q1 2017'!I18*(1+VLOOKUP($B$71,Int_Rate_Param,3,0))),IF('EIOPA RFR Q1 2017'!I18&lt;0,'EIOPA RFR Q1 2017'!I18,'EIOPA RFR Q1 2017'!I18*(1+VLOOKUP($B57,Int_Rate_Param,3,0))))</f>
        <v>0.003944</v>
      </c>
      <c r="J57" s="82" t="n">
        <f aca="false">IF($B57&gt;20,IF('EIOPA RFR Q1 2017'!J18&lt;0,'EIOPA RFR Q1 2017'!J18,'EIOPA RFR Q1 2017'!J18*(1+VLOOKUP($B$71,Int_Rate_Param,3,0))),IF('EIOPA RFR Q1 2017'!J18&lt;0,'EIOPA RFR Q1 2017'!J18,'EIOPA RFR Q1 2017'!J18*(1+VLOOKUP($B57,Int_Rate_Param,3,0))))</f>
        <v>0.001131</v>
      </c>
      <c r="K57" s="82" t="n">
        <f aca="false">IF($B57&gt;20,IF('EIOPA RFR Q1 2017'!K18&lt;0,'EIOPA RFR Q1 2017'!K18,'EIOPA RFR Q1 2017'!K18*(1+VLOOKUP($B$71,Int_Rate_Param,3,0))),IF('EIOPA RFR Q1 2017'!K18&lt;0,'EIOPA RFR Q1 2017'!K18,'EIOPA RFR Q1 2017'!K18*(1+VLOOKUP($B57,Int_Rate_Param,3,0))))</f>
        <v>0.001189</v>
      </c>
      <c r="L57" s="82" t="n">
        <f aca="false">IF($B57&gt;20,IF('EIOPA RFR Q1 2017'!L18&lt;0,'EIOPA RFR Q1 2017'!L18,'EIOPA RFR Q1 2017'!L18*(1+VLOOKUP($B$71,Int_Rate_Param,3,0))),IF('EIOPA RFR Q1 2017'!L18&lt;0,'EIOPA RFR Q1 2017'!L18,'EIOPA RFR Q1 2017'!L18*(1+VLOOKUP($B57,Int_Rate_Param,3,0))))</f>
        <v>0.001189</v>
      </c>
      <c r="M57" s="82" t="n">
        <f aca="false">IF($B57&gt;20,IF('EIOPA RFR Q1 2017'!M18&lt;0,'EIOPA RFR Q1 2017'!M18,'EIOPA RFR Q1 2017'!M18*(1+VLOOKUP($B$71,Int_Rate_Param,3,0))),IF('EIOPA RFR Q1 2017'!M18&lt;0,'EIOPA RFR Q1 2017'!M18,'EIOPA RFR Q1 2017'!M18*(1+VLOOKUP($B57,Int_Rate_Param,3,0))))</f>
        <v>0.001189</v>
      </c>
      <c r="N57" s="82" t="n">
        <f aca="false">IF($B57&gt;20,IF('EIOPA RFR Q1 2017'!N18&lt;0,'EIOPA RFR Q1 2017'!N18,'EIOPA RFR Q1 2017'!N18*(1+VLOOKUP($B$71,Int_Rate_Param,3,0))),IF('EIOPA RFR Q1 2017'!N18&lt;0,'EIOPA RFR Q1 2017'!N18,'EIOPA RFR Q1 2017'!N18*(1+VLOOKUP($B57,Int_Rate_Param,3,0))))</f>
        <v>0.001189</v>
      </c>
      <c r="O57" s="82" t="n">
        <f aca="false">IF($B57&gt;20,IF('EIOPA RFR Q1 2017'!O18&lt;0,'EIOPA RFR Q1 2017'!O18,'EIOPA RFR Q1 2017'!O18*(1+VLOOKUP($B$71,Int_Rate_Param,3,0))),IF('EIOPA RFR Q1 2017'!O18&lt;0,'EIOPA RFR Q1 2017'!O18,'EIOPA RFR Q1 2017'!O18*(1+VLOOKUP($B57,Int_Rate_Param,3,0))))</f>
        <v>0.001189</v>
      </c>
      <c r="P57" s="82" t="n">
        <f aca="false">IF($B57&gt;20,IF('EIOPA RFR Q1 2017'!P18&lt;0,'EIOPA RFR Q1 2017'!P18,'EIOPA RFR Q1 2017'!P18*(1+VLOOKUP($B$71,Int_Rate_Param,3,0))),IF('EIOPA RFR Q1 2017'!P18&lt;0,'EIOPA RFR Q1 2017'!P18,'EIOPA RFR Q1 2017'!P18*(1+VLOOKUP($B57,Int_Rate_Param,3,0))))</f>
        <v>0.012876</v>
      </c>
      <c r="Q57" s="82" t="n">
        <f aca="false">IF($B57&gt;20,IF('EIOPA RFR Q1 2017'!Q18&lt;0,'EIOPA RFR Q1 2017'!Q18,'EIOPA RFR Q1 2017'!Q18*(1+VLOOKUP($B$71,Int_Rate_Param,3,0))),IF('EIOPA RFR Q1 2017'!Q18&lt;0,'EIOPA RFR Q1 2017'!Q18,'EIOPA RFR Q1 2017'!Q18*(1+VLOOKUP($B57,Int_Rate_Param,3,0))))</f>
        <v>0.027724</v>
      </c>
      <c r="R57" s="82" t="n">
        <f aca="false">IF($B57&gt;20,IF('EIOPA RFR Q1 2017'!R18&lt;0,'EIOPA RFR Q1 2017'!R18,'EIOPA RFR Q1 2017'!R18*(1+VLOOKUP($B$71,Int_Rate_Param,3,0))),IF('EIOPA RFR Q1 2017'!R18&lt;0,'EIOPA RFR Q1 2017'!R18,'EIOPA RFR Q1 2017'!R18*(1+VLOOKUP($B57,Int_Rate_Param,3,0))))</f>
        <v>0.001189</v>
      </c>
      <c r="S57" s="82" t="n">
        <f aca="false">IF($B57&gt;20,IF('EIOPA RFR Q1 2017'!S18&lt;0,'EIOPA RFR Q1 2017'!S18,'EIOPA RFR Q1 2017'!S18*(1+VLOOKUP($B$71,Int_Rate_Param,3,0))),IF('EIOPA RFR Q1 2017'!S18&lt;0,'EIOPA RFR Q1 2017'!S18,'EIOPA RFR Q1 2017'!S18*(1+VLOOKUP($B57,Int_Rate_Param,3,0))))</f>
        <v>0.001189</v>
      </c>
      <c r="T57" s="82" t="n">
        <f aca="false">IF($B57&gt;20,IF('EIOPA RFR Q1 2017'!T18&lt;0,'EIOPA RFR Q1 2017'!T18,'EIOPA RFR Q1 2017'!T18*(1+VLOOKUP($B$71,Int_Rate_Param,3,0))),IF('EIOPA RFR Q1 2017'!T18&lt;0,'EIOPA RFR Q1 2017'!T18,'EIOPA RFR Q1 2017'!T18*(1+VLOOKUP($B57,Int_Rate_Param,3,0))))</f>
        <v>0.001189</v>
      </c>
      <c r="U57" s="82" t="n">
        <f aca="false">IF($B57&gt;20,IF('EIOPA RFR Q1 2017'!U18&lt;0,'EIOPA RFR Q1 2017'!U18,'EIOPA RFR Q1 2017'!U18*(1+VLOOKUP($B$71,Int_Rate_Param,3,0))),IF('EIOPA RFR Q1 2017'!U18&lt;0,'EIOPA RFR Q1 2017'!U18,'EIOPA RFR Q1 2017'!U18*(1+VLOOKUP($B57,Int_Rate_Param,3,0))))</f>
        <v>-0.00327</v>
      </c>
      <c r="V57" s="82" t="n">
        <f aca="false">IF($B57&gt;20,IF('EIOPA RFR Q1 2017'!V18&lt;0,'EIOPA RFR Q1 2017'!V18,'EIOPA RFR Q1 2017'!V18*(1+VLOOKUP($B$71,Int_Rate_Param,3,0))),IF('EIOPA RFR Q1 2017'!V18&lt;0,'EIOPA RFR Q1 2017'!V18,'EIOPA RFR Q1 2017'!V18*(1+VLOOKUP($B57,Int_Rate_Param,3,0))))</f>
        <v>0.001189</v>
      </c>
      <c r="W57" s="82" t="n">
        <f aca="false">IF($B57&gt;20,IF('EIOPA RFR Q1 2017'!W18&lt;0,'EIOPA RFR Q1 2017'!W18,'EIOPA RFR Q1 2017'!W18*(1+VLOOKUP($B$71,Int_Rate_Param,3,0))),IF('EIOPA RFR Q1 2017'!W18&lt;0,'EIOPA RFR Q1 2017'!W18,'EIOPA RFR Q1 2017'!W18*(1+VLOOKUP($B57,Int_Rate_Param,3,0))))</f>
        <v>0.001189</v>
      </c>
      <c r="X57" s="82" t="n">
        <f aca="false">IF($B57&gt;20,IF('EIOPA RFR Q1 2017'!X18&lt;0,'EIOPA RFR Q1 2017'!X18,'EIOPA RFR Q1 2017'!X18*(1+VLOOKUP($B$71,Int_Rate_Param,3,0))),IF('EIOPA RFR Q1 2017'!X18&lt;0,'EIOPA RFR Q1 2017'!X18,'EIOPA RFR Q1 2017'!X18*(1+VLOOKUP($B57,Int_Rate_Param,3,0))))</f>
        <v>0.001189</v>
      </c>
      <c r="Y57" s="82" t="n">
        <f aca="false">IF($B57&gt;20,IF('EIOPA RFR Q1 2017'!Y18&lt;0,'EIOPA RFR Q1 2017'!Y18,'EIOPA RFR Q1 2017'!Y18*(1+VLOOKUP($B$71,Int_Rate_Param,3,0))),IF('EIOPA RFR Q1 2017'!Y18&lt;0,'EIOPA RFR Q1 2017'!Y18,'EIOPA RFR Q1 2017'!Y18*(1+VLOOKUP($B57,Int_Rate_Param,3,0))))</f>
        <v>0.001189</v>
      </c>
      <c r="Z57" s="82" t="n">
        <f aca="false">IF($B57&gt;20,IF('EIOPA RFR Q1 2017'!Z18&lt;0,'EIOPA RFR Q1 2017'!Z18,'EIOPA RFR Q1 2017'!Z18*(1+VLOOKUP($B$71,Int_Rate_Param,3,0))),IF('EIOPA RFR Q1 2017'!Z18&lt;0,'EIOPA RFR Q1 2017'!Z18,'EIOPA RFR Q1 2017'!Z18*(1+VLOOKUP($B57,Int_Rate_Param,3,0))))</f>
        <v>0.008787</v>
      </c>
      <c r="AA57" s="82" t="n">
        <f aca="false">IF($B57&gt;20,IF('EIOPA RFR Q1 2017'!AA18&lt;0,'EIOPA RFR Q1 2017'!AA18,'EIOPA RFR Q1 2017'!AA18*(1+VLOOKUP($B$71,Int_Rate_Param,3,0))),IF('EIOPA RFR Q1 2017'!AA18&lt;0,'EIOPA RFR Q1 2017'!AA18,'EIOPA RFR Q1 2017'!AA18*(1+VLOOKUP($B57,Int_Rate_Param,3,0))))</f>
        <v>0.0168084</v>
      </c>
      <c r="AB57" s="82" t="n">
        <f aca="false">IF($B57&gt;20,IF('EIOPA RFR Q1 2017'!AB18&lt;0,'EIOPA RFR Q1 2017'!AB18,'EIOPA RFR Q1 2017'!AB18*(1+VLOOKUP($B$71,Int_Rate_Param,3,0))),IF('EIOPA RFR Q1 2017'!AB18&lt;0,'EIOPA RFR Q1 2017'!AB18,'EIOPA RFR Q1 2017'!AB18*(1+VLOOKUP($B57,Int_Rate_Param,3,0))))</f>
        <v>0.001189</v>
      </c>
      <c r="AC57" s="82" t="n">
        <f aca="false">IF($B57&gt;20,IF('EIOPA RFR Q1 2017'!AC18&lt;0,'EIOPA RFR Q1 2017'!AC18,'EIOPA RFR Q1 2017'!AC18*(1+VLOOKUP($B$71,Int_Rate_Param,3,0))),IF('EIOPA RFR Q1 2017'!AC18&lt;0,'EIOPA RFR Q1 2017'!AC18,'EIOPA RFR Q1 2017'!AC18*(1+VLOOKUP($B57,Int_Rate_Param,3,0))))</f>
        <v>0.0181308</v>
      </c>
      <c r="AD57" s="82" t="n">
        <f aca="false">IF($B57&gt;20,IF('EIOPA RFR Q1 2017'!AD18&lt;0,'EIOPA RFR Q1 2017'!AD18,'EIOPA RFR Q1 2017'!AD18*(1+VLOOKUP($B$71,Int_Rate_Param,3,0))),IF('EIOPA RFR Q1 2017'!AD18&lt;0,'EIOPA RFR Q1 2017'!AD18,'EIOPA RFR Q1 2017'!AD18*(1+VLOOKUP($B57,Int_Rate_Param,3,0))))</f>
        <v>0.0464116</v>
      </c>
      <c r="AE57" s="82" t="n">
        <f aca="false">IF($B57&gt;20,IF('EIOPA RFR Q1 2017'!AE18&lt;0,'EIOPA RFR Q1 2017'!AE18,'EIOPA RFR Q1 2017'!AE18*(1+VLOOKUP($B$71,Int_Rate_Param,3,0))),IF('EIOPA RFR Q1 2017'!AE18&lt;0,'EIOPA RFR Q1 2017'!AE18,'EIOPA RFR Q1 2017'!AE18*(1+VLOOKUP($B57,Int_Rate_Param,3,0))))</f>
        <v>0.001189</v>
      </c>
      <c r="AF57" s="82" t="n">
        <f aca="false">IF($B57&gt;20,IF('EIOPA RFR Q1 2017'!AF18&lt;0,'EIOPA RFR Q1 2017'!AF18,'EIOPA RFR Q1 2017'!AF18*(1+VLOOKUP($B$71,Int_Rate_Param,3,0))),IF('EIOPA RFR Q1 2017'!AF18&lt;0,'EIOPA RFR Q1 2017'!AF18,'EIOPA RFR Q1 2017'!AF18*(1+VLOOKUP($B57,Int_Rate_Param,3,0))))</f>
        <v>0.001189</v>
      </c>
      <c r="AG57" s="82" t="n">
        <f aca="false">IF($B57&gt;20,IF('EIOPA RFR Q1 2017'!AG18&lt;0,'EIOPA RFR Q1 2017'!AG18,'EIOPA RFR Q1 2017'!AG18*(1+VLOOKUP($B$71,Int_Rate_Param,3,0))),IF('EIOPA RFR Q1 2017'!AG18&lt;0,'EIOPA RFR Q1 2017'!AG18,'EIOPA RFR Q1 2017'!AG18*(1+VLOOKUP($B57,Int_Rate_Param,3,0))))</f>
        <v>0.001189</v>
      </c>
      <c r="AH57" s="82" t="n">
        <f aca="false">IF($B57&gt;20,IF('EIOPA RFR Q1 2017'!AH18&lt;0,'EIOPA RFR Q1 2017'!AH18,'EIOPA RFR Q1 2017'!AH18*(1+VLOOKUP($B$71,Int_Rate_Param,3,0))),IF('EIOPA RFR Q1 2017'!AH18&lt;0,'EIOPA RFR Q1 2017'!AH18,'EIOPA RFR Q1 2017'!AH18*(1+VLOOKUP($B57,Int_Rate_Param,3,0))))</f>
        <v>0.0024766</v>
      </c>
      <c r="AI57" s="82" t="n">
        <f aca="false">IF($B57&gt;20,IF('EIOPA RFR Q1 2017'!AI18&lt;0,'EIOPA RFR Q1 2017'!AI18,'EIOPA RFR Q1 2017'!AI18*(1+VLOOKUP($B$71,Int_Rate_Param,3,0))),IF('EIOPA RFR Q1 2017'!AI18&lt;0,'EIOPA RFR Q1 2017'!AI18,'EIOPA RFR Q1 2017'!AI18*(1+VLOOKUP($B57,Int_Rate_Param,3,0))))</f>
        <v>-0.00327</v>
      </c>
      <c r="AJ57" s="82" t="n">
        <f aca="false">IF($B57&gt;20,IF('EIOPA RFR Q1 2017'!AJ18&lt;0,'EIOPA RFR Q1 2017'!AJ18,'EIOPA RFR Q1 2017'!AJ18*(1+VLOOKUP($B$71,Int_Rate_Param,3,0))),IF('EIOPA RFR Q1 2017'!AJ18&lt;0,'EIOPA RFR Q1 2017'!AJ18,'EIOPA RFR Q1 2017'!AJ18*(1+VLOOKUP($B57,Int_Rate_Param,3,0))))</f>
        <v>0.0044196</v>
      </c>
      <c r="AK57" s="82" t="n">
        <f aca="false">IF($B57&gt;20,IF('EIOPA RFR Q1 2017'!AK18&lt;0,'EIOPA RFR Q1 2017'!AK18,'EIOPA RFR Q1 2017'!AK18*(1+VLOOKUP($B$71,Int_Rate_Param,3,0))),IF('EIOPA RFR Q1 2017'!AK18&lt;0,'EIOPA RFR Q1 2017'!AK18,'EIOPA RFR Q1 2017'!AK18*(1+VLOOKUP($B57,Int_Rate_Param,3,0))))</f>
        <v>0.0144188</v>
      </c>
      <c r="AL57" s="82" t="n">
        <f aca="false">IF($B57&gt;20,IF('EIOPA RFR Q1 2017'!AL18&lt;0,'EIOPA RFR Q1 2017'!AL18,'EIOPA RFR Q1 2017'!AL18*(1+VLOOKUP($B$71,Int_Rate_Param,3,0))),IF('EIOPA RFR Q1 2017'!AL18&lt;0,'EIOPA RFR Q1 2017'!AL18,'EIOPA RFR Q1 2017'!AL18*(1+VLOOKUP($B57,Int_Rate_Param,3,0))))</f>
        <v>0.054143</v>
      </c>
      <c r="AM57" s="82" t="n">
        <f aca="false">IF($B57&gt;20,IF('EIOPA RFR Q1 2017'!AM18&lt;0,'EIOPA RFR Q1 2017'!AM18,'EIOPA RFR Q1 2017'!AM18*(1+VLOOKUP($B$71,Int_Rate_Param,3,0))),IF('EIOPA RFR Q1 2017'!AM18&lt;0,'EIOPA RFR Q1 2017'!AM18,'EIOPA RFR Q1 2017'!AM18*(1+VLOOKUP($B57,Int_Rate_Param,3,0))))</f>
        <v>0.0078764</v>
      </c>
      <c r="AN57" s="82" t="n">
        <f aca="false">IF($B57&gt;20,IF('EIOPA RFR Q1 2017'!AN18&lt;0,'EIOPA RFR Q1 2017'!AN18,'EIOPA RFR Q1 2017'!AN18*(1+VLOOKUP($B$71,Int_Rate_Param,3,0))),IF('EIOPA RFR Q1 2017'!AN18&lt;0,'EIOPA RFR Q1 2017'!AN18,'EIOPA RFR Q1 2017'!AN18*(1+VLOOKUP($B57,Int_Rate_Param,3,0))))</f>
        <v>0.020416</v>
      </c>
      <c r="AO57" s="82" t="n">
        <f aca="false">IF($B57&gt;20,IF('EIOPA RFR Q1 2017'!AO18&lt;0,'EIOPA RFR Q1 2017'!AO18,'EIOPA RFR Q1 2017'!AO18*(1+VLOOKUP($B$71,Int_Rate_Param,3,0))),IF('EIOPA RFR Q1 2017'!AO18&lt;0,'EIOPA RFR Q1 2017'!AO18,'EIOPA RFR Q1 2017'!AO18*(1+VLOOKUP($B57,Int_Rate_Param,3,0))))</f>
        <v>0.0219704</v>
      </c>
      <c r="AP57" s="82" t="n">
        <f aca="false">IF($B57&gt;20,IF('EIOPA RFR Q1 2017'!AP18&lt;0,'EIOPA RFR Q1 2017'!AP18,'EIOPA RFR Q1 2017'!AP18*(1+VLOOKUP($B$71,Int_Rate_Param,3,0))),IF('EIOPA RFR Q1 2017'!AP18&lt;0,'EIOPA RFR Q1 2017'!AP18,'EIOPA RFR Q1 2017'!AP18*(1+VLOOKUP($B57,Int_Rate_Param,3,0))))</f>
        <v>0.0338604</v>
      </c>
      <c r="AQ57" s="82" t="n">
        <f aca="false">IF($B57&gt;20,IF('EIOPA RFR Q1 2017'!AQ18&lt;0,'EIOPA RFR Q1 2017'!AQ18,'EIOPA RFR Q1 2017'!AQ18*(1+VLOOKUP($B$71,Int_Rate_Param,3,0))),IF('EIOPA RFR Q1 2017'!AQ18&lt;0,'EIOPA RFR Q1 2017'!AQ18,'EIOPA RFR Q1 2017'!AQ18*(1+VLOOKUP($B57,Int_Rate_Param,3,0))))</f>
        <v>0.0114202</v>
      </c>
      <c r="AR57" s="82" t="n">
        <f aca="false">IF($B57&gt;20,IF('EIOPA RFR Q1 2017'!AR18&lt;0,'EIOPA RFR Q1 2017'!AR18,'EIOPA RFR Q1 2017'!AR18*(1+VLOOKUP($B$71,Int_Rate_Param,3,0))),IF('EIOPA RFR Q1 2017'!AR18&lt;0,'EIOPA RFR Q1 2017'!AR18,'EIOPA RFR Q1 2017'!AR18*(1+VLOOKUP($B57,Int_Rate_Param,3,0))))</f>
        <v>0.0376536</v>
      </c>
      <c r="AS57" s="82" t="n">
        <f aca="false">IF($B57&gt;20,IF('EIOPA RFR Q1 2017'!AS18&lt;0,'EIOPA RFR Q1 2017'!AS18,'EIOPA RFR Q1 2017'!AS18*(1+VLOOKUP($B$71,Int_Rate_Param,3,0))),IF('EIOPA RFR Q1 2017'!AS18&lt;0,'EIOPA RFR Q1 2017'!AS18,'EIOPA RFR Q1 2017'!AS18*(1+VLOOKUP($B57,Int_Rate_Param,3,0))))</f>
        <v>0.0001914</v>
      </c>
      <c r="AT57" s="82" t="n">
        <f aca="false">IF($B57&gt;20,IF('EIOPA RFR Q1 2017'!AT18&lt;0,'EIOPA RFR Q1 2017'!AT18,'EIOPA RFR Q1 2017'!AT18*(1+VLOOKUP($B$71,Int_Rate_Param,3,0))),IF('EIOPA RFR Q1 2017'!AT18&lt;0,'EIOPA RFR Q1 2017'!AT18,'EIOPA RFR Q1 2017'!AT18*(1+VLOOKUP($B57,Int_Rate_Param,3,0))))</f>
        <v>0.0218022</v>
      </c>
      <c r="AU57" s="82" t="n">
        <f aca="false">IF($B57&gt;20,IF('EIOPA RFR Q1 2017'!AU18&lt;0,'EIOPA RFR Q1 2017'!AU18,'EIOPA RFR Q1 2017'!AU18*(1+VLOOKUP($B$71,Int_Rate_Param,3,0))),IF('EIOPA RFR Q1 2017'!AU18&lt;0,'EIOPA RFR Q1 2017'!AU18,'EIOPA RFR Q1 2017'!AU18*(1+VLOOKUP($B57,Int_Rate_Param,3,0))))</f>
        <v>0.0414874</v>
      </c>
      <c r="AV57" s="82" t="n">
        <f aca="false">IF($B57&gt;20,IF('EIOPA RFR Q1 2017'!AV18&lt;0,'EIOPA RFR Q1 2017'!AV18,'EIOPA RFR Q1 2017'!AV18*(1+VLOOKUP($B$71,Int_Rate_Param,3,0))),IF('EIOPA RFR Q1 2017'!AV18&lt;0,'EIOPA RFR Q1 2017'!AV18,'EIOPA RFR Q1 2017'!AV18*(1+VLOOKUP($B57,Int_Rate_Param,3,0))))</f>
        <v>0.0167852</v>
      </c>
      <c r="AW57" s="82" t="n">
        <f aca="false">IF($B57&gt;20,IF('EIOPA RFR Q1 2017'!AW18&lt;0,'EIOPA RFR Q1 2017'!AW18,'EIOPA RFR Q1 2017'!AW18*(1+VLOOKUP($B$71,Int_Rate_Param,3,0))),IF('EIOPA RFR Q1 2017'!AW18&lt;0,'EIOPA RFR Q1 2017'!AW18,'EIOPA RFR Q1 2017'!AW18*(1+VLOOKUP($B57,Int_Rate_Param,3,0))))</f>
        <v>0.0118726</v>
      </c>
      <c r="AX57" s="82" t="n">
        <f aca="false">IF($B57&gt;20,IF('EIOPA RFR Q1 2017'!AX18&lt;0,'EIOPA RFR Q1 2017'!AX18,'EIOPA RFR Q1 2017'!AX18*(1+VLOOKUP($B$71,Int_Rate_Param,3,0))),IF('EIOPA RFR Q1 2017'!AX18&lt;0,'EIOPA RFR Q1 2017'!AX18,'EIOPA RFR Q1 2017'!AX18*(1+VLOOKUP($B57,Int_Rate_Param,3,0))))</f>
        <v>0.0448456</v>
      </c>
      <c r="AY57" s="82" t="n">
        <f aca="false">IF($B57&gt;20,IF('EIOPA RFR Q1 2017'!AY18&lt;0,'EIOPA RFR Q1 2017'!AY18,'EIOPA RFR Q1 2017'!AY18*(1+VLOOKUP($B$71,Int_Rate_Param,3,0))),IF('EIOPA RFR Q1 2017'!AY18&lt;0,'EIOPA RFR Q1 2017'!AY18,'EIOPA RFR Q1 2017'!AY18*(1+VLOOKUP($B57,Int_Rate_Param,3,0))))</f>
        <v>0.0095642</v>
      </c>
      <c r="AZ57" s="82" t="n">
        <f aca="false">IF($B57&gt;20,IF('EIOPA RFR Q1 2017'!AZ18&lt;0,'EIOPA RFR Q1 2017'!AZ18,'EIOPA RFR Q1 2017'!AZ18*(1+VLOOKUP($B$71,Int_Rate_Param,3,0))),IF('EIOPA RFR Q1 2017'!AZ18&lt;0,'EIOPA RFR Q1 2017'!AZ18,'EIOPA RFR Q1 2017'!AZ18*(1+VLOOKUP($B57,Int_Rate_Param,3,0))))</f>
        <v>0.005017</v>
      </c>
      <c r="BA57" s="82" t="n">
        <f aca="false">IF($B57&gt;20,IF('EIOPA RFR Q1 2017'!BA18&lt;0,'EIOPA RFR Q1 2017'!BA18,'EIOPA RFR Q1 2017'!BA18*(1+VLOOKUP($B$71,Int_Rate_Param,3,0))),IF('EIOPA RFR Q1 2017'!BA18&lt;0,'EIOPA RFR Q1 2017'!BA18,'EIOPA RFR Q1 2017'!BA18*(1+VLOOKUP($B57,Int_Rate_Param,3,0))))</f>
        <v>0.0128644</v>
      </c>
      <c r="BB57" s="82" t="n">
        <f aca="false">IF($B57&gt;20,IF('EIOPA RFR Q1 2017'!BB18&lt;0,'EIOPA RFR Q1 2017'!BB18,'EIOPA RFR Q1 2017'!BB18*(1+VLOOKUP($B$71,Int_Rate_Param,3,0))),IF('EIOPA RFR Q1 2017'!BB18&lt;0,'EIOPA RFR Q1 2017'!BB18,'EIOPA RFR Q1 2017'!BB18*(1+VLOOKUP($B57,Int_Rate_Param,3,0))))</f>
        <v>0.0655342</v>
      </c>
      <c r="BC57" s="82" t="n">
        <f aca="false">IF($B57&gt;20,IF('EIOPA RFR Q1 2017'!BC18&lt;0,'EIOPA RFR Q1 2017'!BC18,'EIOPA RFR Q1 2017'!BC18*(1+VLOOKUP($B$71,Int_Rate_Param,3,0))),IF('EIOPA RFR Q1 2017'!BC18&lt;0,'EIOPA RFR Q1 2017'!BC18,'EIOPA RFR Q1 2017'!BC18*(1+VLOOKUP($B57,Int_Rate_Param,3,0))))</f>
        <v>0.0116348</v>
      </c>
    </row>
    <row r="58" customFormat="false" ht="15" hidden="false" customHeight="false" outlineLevel="0" collapsed="false">
      <c r="A58" s="0" t="n">
        <f aca="false">A57+1</f>
        <v>9</v>
      </c>
      <c r="B58" s="81" t="n">
        <v>7</v>
      </c>
      <c r="C58" s="82" t="n">
        <f aca="false">IF($B58&gt;20,IF('EIOPA RFR Q1 2017'!C19&lt;0,'EIOPA RFR Q1 2017'!C19,'EIOPA RFR Q1 2017'!C19*(1+VLOOKUP($B$71,Int_Rate_Param,3,0))),IF('EIOPA RFR Q1 2017'!C19&lt;0,'EIOPA RFR Q1 2017'!C19,'EIOPA RFR Q1 2017'!C19*(1+VLOOKUP($B58,Int_Rate_Param,3,0))))</f>
        <v>0.0020008</v>
      </c>
      <c r="D58" s="82" t="n">
        <f aca="false">IF($B58&gt;20,IF('EIOPA RFR Q1 2017'!D19&lt;0,'EIOPA RFR Q1 2017'!D19,'EIOPA RFR Q1 2017'!D19*(1+VLOOKUP($B$71,Int_Rate_Param,3,0))),IF('EIOPA RFR Q1 2017'!D19&lt;0,'EIOPA RFR Q1 2017'!D19,'EIOPA RFR Q1 2017'!D19*(1+VLOOKUP($B58,Int_Rate_Param,3,0))))</f>
        <v>0.0020008</v>
      </c>
      <c r="E58" s="82" t="n">
        <f aca="false">IF($B58&gt;20,IF('EIOPA RFR Q1 2017'!E19&lt;0,'EIOPA RFR Q1 2017'!E19,'EIOPA RFR Q1 2017'!E19*(1+VLOOKUP($B$71,Int_Rate_Param,3,0))),IF('EIOPA RFR Q1 2017'!E19&lt;0,'EIOPA RFR Q1 2017'!E19,'EIOPA RFR Q1 2017'!E19*(1+VLOOKUP($B58,Int_Rate_Param,3,0))))</f>
        <v>0.0020008</v>
      </c>
      <c r="F58" s="82" t="n">
        <f aca="false">IF($B58&gt;20,IF('EIOPA RFR Q1 2017'!F19&lt;0,'EIOPA RFR Q1 2017'!F19,'EIOPA RFR Q1 2017'!F19*(1+VLOOKUP($B$71,Int_Rate_Param,3,0))),IF('EIOPA RFR Q1 2017'!F19&lt;0,'EIOPA RFR Q1 2017'!F19,'EIOPA RFR Q1 2017'!F19*(1+VLOOKUP($B58,Int_Rate_Param,3,0))))</f>
        <v>0.0016958</v>
      </c>
      <c r="G58" s="82" t="n">
        <f aca="false">IF($B58&gt;20,IF('EIOPA RFR Q1 2017'!G19&lt;0,'EIOPA RFR Q1 2017'!G19,'EIOPA RFR Q1 2017'!G19*(1+VLOOKUP($B$71,Int_Rate_Param,3,0))),IF('EIOPA RFR Q1 2017'!G19&lt;0,'EIOPA RFR Q1 2017'!G19,'EIOPA RFR Q1 2017'!G19*(1+VLOOKUP($B58,Int_Rate_Param,3,0))))</f>
        <v>0.0160491</v>
      </c>
      <c r="H58" s="82" t="n">
        <f aca="false">IF($B58&gt;20,IF('EIOPA RFR Q1 2017'!H19&lt;0,'EIOPA RFR Q1 2017'!H19,'EIOPA RFR Q1 2017'!H19*(1+VLOOKUP($B$71,Int_Rate_Param,3,0))),IF('EIOPA RFR Q1 2017'!H19&lt;0,'EIOPA RFR Q1 2017'!H19,'EIOPA RFR Q1 2017'!H19*(1+VLOOKUP($B58,Int_Rate_Param,3,0))))</f>
        <v>0.0020008</v>
      </c>
      <c r="I58" s="82" t="n">
        <f aca="false">IF($B58&gt;20,IF('EIOPA RFR Q1 2017'!I19&lt;0,'EIOPA RFR Q1 2017'!I19,'EIOPA RFR Q1 2017'!I19*(1+VLOOKUP($B$71,Int_Rate_Param,3,0))),IF('EIOPA RFR Q1 2017'!I19&lt;0,'EIOPA RFR Q1 2017'!I19,'EIOPA RFR Q1 2017'!I19*(1+VLOOKUP($B58,Int_Rate_Param,3,0))))</f>
        <v>0.0045689</v>
      </c>
      <c r="J58" s="82" t="n">
        <f aca="false">IF($B58&gt;20,IF('EIOPA RFR Q1 2017'!J19&lt;0,'EIOPA RFR Q1 2017'!J19,'EIOPA RFR Q1 2017'!J19*(1+VLOOKUP($B$71,Int_Rate_Param,3,0))),IF('EIOPA RFR Q1 2017'!J19&lt;0,'EIOPA RFR Q1 2017'!J19,'EIOPA RFR Q1 2017'!J19*(1+VLOOKUP($B58,Int_Rate_Param,3,0))))</f>
        <v>0.0019398</v>
      </c>
      <c r="K58" s="82" t="n">
        <f aca="false">IF($B58&gt;20,IF('EIOPA RFR Q1 2017'!K19&lt;0,'EIOPA RFR Q1 2017'!K19,'EIOPA RFR Q1 2017'!K19*(1+VLOOKUP($B$71,Int_Rate_Param,3,0))),IF('EIOPA RFR Q1 2017'!K19&lt;0,'EIOPA RFR Q1 2017'!K19,'EIOPA RFR Q1 2017'!K19*(1+VLOOKUP($B58,Int_Rate_Param,3,0))))</f>
        <v>0.0020008</v>
      </c>
      <c r="L58" s="82" t="n">
        <f aca="false">IF($B58&gt;20,IF('EIOPA RFR Q1 2017'!L19&lt;0,'EIOPA RFR Q1 2017'!L19,'EIOPA RFR Q1 2017'!L19*(1+VLOOKUP($B$71,Int_Rate_Param,3,0))),IF('EIOPA RFR Q1 2017'!L19&lt;0,'EIOPA RFR Q1 2017'!L19,'EIOPA RFR Q1 2017'!L19*(1+VLOOKUP($B58,Int_Rate_Param,3,0))))</f>
        <v>0.0020008</v>
      </c>
      <c r="M58" s="82" t="n">
        <f aca="false">IF($B58&gt;20,IF('EIOPA RFR Q1 2017'!M19&lt;0,'EIOPA RFR Q1 2017'!M19,'EIOPA RFR Q1 2017'!M19*(1+VLOOKUP($B$71,Int_Rate_Param,3,0))),IF('EIOPA RFR Q1 2017'!M19&lt;0,'EIOPA RFR Q1 2017'!M19,'EIOPA RFR Q1 2017'!M19*(1+VLOOKUP($B58,Int_Rate_Param,3,0))))</f>
        <v>0.0020008</v>
      </c>
      <c r="N58" s="82" t="n">
        <f aca="false">IF($B58&gt;20,IF('EIOPA RFR Q1 2017'!N19&lt;0,'EIOPA RFR Q1 2017'!N19,'EIOPA RFR Q1 2017'!N19*(1+VLOOKUP($B$71,Int_Rate_Param,3,0))),IF('EIOPA RFR Q1 2017'!N19&lt;0,'EIOPA RFR Q1 2017'!N19,'EIOPA RFR Q1 2017'!N19*(1+VLOOKUP($B58,Int_Rate_Param,3,0))))</f>
        <v>0.0020008</v>
      </c>
      <c r="O58" s="82" t="n">
        <f aca="false">IF($B58&gt;20,IF('EIOPA RFR Q1 2017'!O19&lt;0,'EIOPA RFR Q1 2017'!O19,'EIOPA RFR Q1 2017'!O19*(1+VLOOKUP($B$71,Int_Rate_Param,3,0))),IF('EIOPA RFR Q1 2017'!O19&lt;0,'EIOPA RFR Q1 2017'!O19,'EIOPA RFR Q1 2017'!O19*(1+VLOOKUP($B58,Int_Rate_Param,3,0))))</f>
        <v>0.0020008</v>
      </c>
      <c r="P58" s="82" t="n">
        <f aca="false">IF($B58&gt;20,IF('EIOPA RFR Q1 2017'!P19&lt;0,'EIOPA RFR Q1 2017'!P19,'EIOPA RFR Q1 2017'!P19*(1+VLOOKUP($B$71,Int_Rate_Param,3,0))),IF('EIOPA RFR Q1 2017'!P19&lt;0,'EIOPA RFR Q1 2017'!P19,'EIOPA RFR Q1 2017'!P19*(1+VLOOKUP($B58,Int_Rate_Param,3,0))))</f>
        <v>0.0156221</v>
      </c>
      <c r="Q58" s="82" t="n">
        <f aca="false">IF($B58&gt;20,IF('EIOPA RFR Q1 2017'!Q19&lt;0,'EIOPA RFR Q1 2017'!Q19,'EIOPA RFR Q1 2017'!Q19*(1+VLOOKUP($B$71,Int_Rate_Param,3,0))),IF('EIOPA RFR Q1 2017'!Q19&lt;0,'EIOPA RFR Q1 2017'!Q19,'EIOPA RFR Q1 2017'!Q19*(1+VLOOKUP($B58,Int_Rate_Param,3,0))))</f>
        <v>0.0291214</v>
      </c>
      <c r="R58" s="82" t="n">
        <f aca="false">IF($B58&gt;20,IF('EIOPA RFR Q1 2017'!R19&lt;0,'EIOPA RFR Q1 2017'!R19,'EIOPA RFR Q1 2017'!R19*(1+VLOOKUP($B$71,Int_Rate_Param,3,0))),IF('EIOPA RFR Q1 2017'!R19&lt;0,'EIOPA RFR Q1 2017'!R19,'EIOPA RFR Q1 2017'!R19*(1+VLOOKUP($B58,Int_Rate_Param,3,0))))</f>
        <v>0.0020008</v>
      </c>
      <c r="S58" s="82" t="n">
        <f aca="false">IF($B58&gt;20,IF('EIOPA RFR Q1 2017'!S19&lt;0,'EIOPA RFR Q1 2017'!S19,'EIOPA RFR Q1 2017'!S19*(1+VLOOKUP($B$71,Int_Rate_Param,3,0))),IF('EIOPA RFR Q1 2017'!S19&lt;0,'EIOPA RFR Q1 2017'!S19,'EIOPA RFR Q1 2017'!S19*(1+VLOOKUP($B58,Int_Rate_Param,3,0))))</f>
        <v>0.0020008</v>
      </c>
      <c r="T58" s="82" t="n">
        <f aca="false">IF($B58&gt;20,IF('EIOPA RFR Q1 2017'!T19&lt;0,'EIOPA RFR Q1 2017'!T19,'EIOPA RFR Q1 2017'!T19*(1+VLOOKUP($B$71,Int_Rate_Param,3,0))),IF('EIOPA RFR Q1 2017'!T19&lt;0,'EIOPA RFR Q1 2017'!T19,'EIOPA RFR Q1 2017'!T19*(1+VLOOKUP($B58,Int_Rate_Param,3,0))))</f>
        <v>0.0020008</v>
      </c>
      <c r="U58" s="82" t="n">
        <f aca="false">IF($B58&gt;20,IF('EIOPA RFR Q1 2017'!U19&lt;0,'EIOPA RFR Q1 2017'!U19,'EIOPA RFR Q1 2017'!U19*(1+VLOOKUP($B$71,Int_Rate_Param,3,0))),IF('EIOPA RFR Q1 2017'!U19&lt;0,'EIOPA RFR Q1 2017'!U19,'EIOPA RFR Q1 2017'!U19*(1+VLOOKUP($B58,Int_Rate_Param,3,0))))</f>
        <v>-0.00218</v>
      </c>
      <c r="V58" s="82" t="n">
        <f aca="false">IF($B58&gt;20,IF('EIOPA RFR Q1 2017'!V19&lt;0,'EIOPA RFR Q1 2017'!V19,'EIOPA RFR Q1 2017'!V19*(1+VLOOKUP($B$71,Int_Rate_Param,3,0))),IF('EIOPA RFR Q1 2017'!V19&lt;0,'EIOPA RFR Q1 2017'!V19,'EIOPA RFR Q1 2017'!V19*(1+VLOOKUP($B58,Int_Rate_Param,3,0))))</f>
        <v>0.0020008</v>
      </c>
      <c r="W58" s="82" t="n">
        <f aca="false">IF($B58&gt;20,IF('EIOPA RFR Q1 2017'!W19&lt;0,'EIOPA RFR Q1 2017'!W19,'EIOPA RFR Q1 2017'!W19*(1+VLOOKUP($B$71,Int_Rate_Param,3,0))),IF('EIOPA RFR Q1 2017'!W19&lt;0,'EIOPA RFR Q1 2017'!W19,'EIOPA RFR Q1 2017'!W19*(1+VLOOKUP($B58,Int_Rate_Param,3,0))))</f>
        <v>0.0020008</v>
      </c>
      <c r="X58" s="82" t="n">
        <f aca="false">IF($B58&gt;20,IF('EIOPA RFR Q1 2017'!X19&lt;0,'EIOPA RFR Q1 2017'!X19,'EIOPA RFR Q1 2017'!X19*(1+VLOOKUP($B$71,Int_Rate_Param,3,0))),IF('EIOPA RFR Q1 2017'!X19&lt;0,'EIOPA RFR Q1 2017'!X19,'EIOPA RFR Q1 2017'!X19*(1+VLOOKUP($B58,Int_Rate_Param,3,0))))</f>
        <v>0.0020008</v>
      </c>
      <c r="Y58" s="82" t="n">
        <f aca="false">IF($B58&gt;20,IF('EIOPA RFR Q1 2017'!Y19&lt;0,'EIOPA RFR Q1 2017'!Y19,'EIOPA RFR Q1 2017'!Y19*(1+VLOOKUP($B$71,Int_Rate_Param,3,0))),IF('EIOPA RFR Q1 2017'!Y19&lt;0,'EIOPA RFR Q1 2017'!Y19,'EIOPA RFR Q1 2017'!Y19*(1+VLOOKUP($B58,Int_Rate_Param,3,0))))</f>
        <v>0.0020008</v>
      </c>
      <c r="Z58" s="82" t="n">
        <f aca="false">IF($B58&gt;20,IF('EIOPA RFR Q1 2017'!Z19&lt;0,'EIOPA RFR Q1 2017'!Z19,'EIOPA RFR Q1 2017'!Z19*(1+VLOOKUP($B$71,Int_Rate_Param,3,0))),IF('EIOPA RFR Q1 2017'!Z19&lt;0,'EIOPA RFR Q1 2017'!Z19,'EIOPA RFR Q1 2017'!Z19*(1+VLOOKUP($B58,Int_Rate_Param,3,0))))</f>
        <v>0.0098759</v>
      </c>
      <c r="AA58" s="82" t="n">
        <f aca="false">IF($B58&gt;20,IF('EIOPA RFR Q1 2017'!AA19&lt;0,'EIOPA RFR Q1 2017'!AA19,'EIOPA RFR Q1 2017'!AA19*(1+VLOOKUP($B$71,Int_Rate_Param,3,0))),IF('EIOPA RFR Q1 2017'!AA19&lt;0,'EIOPA RFR Q1 2017'!AA19,'EIOPA RFR Q1 2017'!AA19*(1+VLOOKUP($B58,Int_Rate_Param,3,0))))</f>
        <v>0.0183793</v>
      </c>
      <c r="AB58" s="82" t="n">
        <f aca="false">IF($B58&gt;20,IF('EIOPA RFR Q1 2017'!AB19&lt;0,'EIOPA RFR Q1 2017'!AB19,'EIOPA RFR Q1 2017'!AB19*(1+VLOOKUP($B$71,Int_Rate_Param,3,0))),IF('EIOPA RFR Q1 2017'!AB19&lt;0,'EIOPA RFR Q1 2017'!AB19,'EIOPA RFR Q1 2017'!AB19*(1+VLOOKUP($B58,Int_Rate_Param,3,0))))</f>
        <v>0.0020008</v>
      </c>
      <c r="AC58" s="82" t="n">
        <f aca="false">IF($B58&gt;20,IF('EIOPA RFR Q1 2017'!AC19&lt;0,'EIOPA RFR Q1 2017'!AC19,'EIOPA RFR Q1 2017'!AC19*(1+VLOOKUP($B$71,Int_Rate_Param,3,0))),IF('EIOPA RFR Q1 2017'!AC19&lt;0,'EIOPA RFR Q1 2017'!AC19,'EIOPA RFR Q1 2017'!AC19*(1+VLOOKUP($B58,Int_Rate_Param,3,0))))</f>
        <v>0.020679</v>
      </c>
      <c r="AD58" s="82" t="n">
        <f aca="false">IF($B58&gt;20,IF('EIOPA RFR Q1 2017'!AD19&lt;0,'EIOPA RFR Q1 2017'!AD19,'EIOPA RFR Q1 2017'!AD19*(1+VLOOKUP($B$71,Int_Rate_Param,3,0))),IF('EIOPA RFR Q1 2017'!AD19&lt;0,'EIOPA RFR Q1 2017'!AD19,'EIOPA RFR Q1 2017'!AD19*(1+VLOOKUP($B58,Int_Rate_Param,3,0))))</f>
        <v>0.0482266</v>
      </c>
      <c r="AE58" s="82" t="n">
        <f aca="false">IF($B58&gt;20,IF('EIOPA RFR Q1 2017'!AE19&lt;0,'EIOPA RFR Q1 2017'!AE19,'EIOPA RFR Q1 2017'!AE19*(1+VLOOKUP($B$71,Int_Rate_Param,3,0))),IF('EIOPA RFR Q1 2017'!AE19&lt;0,'EIOPA RFR Q1 2017'!AE19,'EIOPA RFR Q1 2017'!AE19*(1+VLOOKUP($B58,Int_Rate_Param,3,0))))</f>
        <v>0.0020008</v>
      </c>
      <c r="AF58" s="82" t="n">
        <f aca="false">IF($B58&gt;20,IF('EIOPA RFR Q1 2017'!AF19&lt;0,'EIOPA RFR Q1 2017'!AF19,'EIOPA RFR Q1 2017'!AF19*(1+VLOOKUP($B$71,Int_Rate_Param,3,0))),IF('EIOPA RFR Q1 2017'!AF19&lt;0,'EIOPA RFR Q1 2017'!AF19,'EIOPA RFR Q1 2017'!AF19*(1+VLOOKUP($B58,Int_Rate_Param,3,0))))</f>
        <v>0.0020008</v>
      </c>
      <c r="AG58" s="82" t="n">
        <f aca="false">IF($B58&gt;20,IF('EIOPA RFR Q1 2017'!AG19&lt;0,'EIOPA RFR Q1 2017'!AG19,'EIOPA RFR Q1 2017'!AG19*(1+VLOOKUP($B$71,Int_Rate_Param,3,0))),IF('EIOPA RFR Q1 2017'!AG19&lt;0,'EIOPA RFR Q1 2017'!AG19,'EIOPA RFR Q1 2017'!AG19*(1+VLOOKUP($B58,Int_Rate_Param,3,0))))</f>
        <v>0.0020008</v>
      </c>
      <c r="AH58" s="82" t="n">
        <f aca="false">IF($B58&gt;20,IF('EIOPA RFR Q1 2017'!AH19&lt;0,'EIOPA RFR Q1 2017'!AH19,'EIOPA RFR Q1 2017'!AH19*(1+VLOOKUP($B$71,Int_Rate_Param,3,0))),IF('EIOPA RFR Q1 2017'!AH19&lt;0,'EIOPA RFR Q1 2017'!AH19,'EIOPA RFR Q1 2017'!AH19*(1+VLOOKUP($B58,Int_Rate_Param,3,0))))</f>
        <v>0.003721</v>
      </c>
      <c r="AI58" s="82" t="n">
        <f aca="false">IF($B58&gt;20,IF('EIOPA RFR Q1 2017'!AI19&lt;0,'EIOPA RFR Q1 2017'!AI19,'EIOPA RFR Q1 2017'!AI19*(1+VLOOKUP($B$71,Int_Rate_Param,3,0))),IF('EIOPA RFR Q1 2017'!AI19&lt;0,'EIOPA RFR Q1 2017'!AI19,'EIOPA RFR Q1 2017'!AI19*(1+VLOOKUP($B58,Int_Rate_Param,3,0))))</f>
        <v>-0.00218</v>
      </c>
      <c r="AJ58" s="82" t="n">
        <f aca="false">IF($B58&gt;20,IF('EIOPA RFR Q1 2017'!AJ19&lt;0,'EIOPA RFR Q1 2017'!AJ19,'EIOPA RFR Q1 2017'!AJ19*(1+VLOOKUP($B$71,Int_Rate_Param,3,0))),IF('EIOPA RFR Q1 2017'!AJ19&lt;0,'EIOPA RFR Q1 2017'!AJ19,'EIOPA RFR Q1 2017'!AJ19*(1+VLOOKUP($B58,Int_Rate_Param,3,0))))</f>
        <v>0.0051057</v>
      </c>
      <c r="AK58" s="82" t="n">
        <f aca="false">IF($B58&gt;20,IF('EIOPA RFR Q1 2017'!AK19&lt;0,'EIOPA RFR Q1 2017'!AK19,'EIOPA RFR Q1 2017'!AK19*(1+VLOOKUP($B$71,Int_Rate_Param,3,0))),IF('EIOPA RFR Q1 2017'!AK19&lt;0,'EIOPA RFR Q1 2017'!AK19,'EIOPA RFR Q1 2017'!AK19*(1+VLOOKUP($B58,Int_Rate_Param,3,0))))</f>
        <v>0.0157624</v>
      </c>
      <c r="AL58" s="82" t="n">
        <f aca="false">IF($B58&gt;20,IF('EIOPA RFR Q1 2017'!AL19&lt;0,'EIOPA RFR Q1 2017'!AL19,'EIOPA RFR Q1 2017'!AL19*(1+VLOOKUP($B$71,Int_Rate_Param,3,0))),IF('EIOPA RFR Q1 2017'!AL19&lt;0,'EIOPA RFR Q1 2017'!AL19,'EIOPA RFR Q1 2017'!AL19*(1+VLOOKUP($B58,Int_Rate_Param,3,0))))</f>
        <v>0.0569984</v>
      </c>
      <c r="AM58" s="82" t="n">
        <f aca="false">IF($B58&gt;20,IF('EIOPA RFR Q1 2017'!AM19&lt;0,'EIOPA RFR Q1 2017'!AM19,'EIOPA RFR Q1 2017'!AM19*(1+VLOOKUP($B$71,Int_Rate_Param,3,0))),IF('EIOPA RFR Q1 2017'!AM19&lt;0,'EIOPA RFR Q1 2017'!AM19,'EIOPA RFR Q1 2017'!AM19*(1+VLOOKUP($B58,Int_Rate_Param,3,0))))</f>
        <v>0.0088633</v>
      </c>
      <c r="AN58" s="82" t="n">
        <f aca="false">IF($B58&gt;20,IF('EIOPA RFR Q1 2017'!AN19&lt;0,'EIOPA RFR Q1 2017'!AN19,'EIOPA RFR Q1 2017'!AN19*(1+VLOOKUP($B$71,Int_Rate_Param,3,0))),IF('EIOPA RFR Q1 2017'!AN19&lt;0,'EIOPA RFR Q1 2017'!AN19,'EIOPA RFR Q1 2017'!AN19*(1+VLOOKUP($B58,Int_Rate_Param,3,0))))</f>
        <v>0.0224358</v>
      </c>
      <c r="AO58" s="82" t="n">
        <f aca="false">IF($B58&gt;20,IF('EIOPA RFR Q1 2017'!AO19&lt;0,'EIOPA RFR Q1 2017'!AO19,'EIOPA RFR Q1 2017'!AO19*(1+VLOOKUP($B$71,Int_Rate_Param,3,0))),IF('EIOPA RFR Q1 2017'!AO19&lt;0,'EIOPA RFR Q1 2017'!AO19,'EIOPA RFR Q1 2017'!AO19*(1+VLOOKUP($B58,Int_Rate_Param,3,0))))</f>
        <v>0.0240401</v>
      </c>
      <c r="AP58" s="82" t="n">
        <f aca="false">IF($B58&gt;20,IF('EIOPA RFR Q1 2017'!AP19&lt;0,'EIOPA RFR Q1 2017'!AP19,'EIOPA RFR Q1 2017'!AP19*(1+VLOOKUP($B$71,Int_Rate_Param,3,0))),IF('EIOPA RFR Q1 2017'!AP19&lt;0,'EIOPA RFR Q1 2017'!AP19,'EIOPA RFR Q1 2017'!AP19*(1+VLOOKUP($B58,Int_Rate_Param,3,0))))</f>
        <v>0.036295</v>
      </c>
      <c r="AQ58" s="82" t="n">
        <f aca="false">IF($B58&gt;20,IF('EIOPA RFR Q1 2017'!AQ19&lt;0,'EIOPA RFR Q1 2017'!AQ19,'EIOPA RFR Q1 2017'!AQ19*(1+VLOOKUP($B$71,Int_Rate_Param,3,0))),IF('EIOPA RFR Q1 2017'!AQ19&lt;0,'EIOPA RFR Q1 2017'!AQ19,'EIOPA RFR Q1 2017'!AQ19*(1+VLOOKUP($B58,Int_Rate_Param,3,0))))</f>
        <v>0.0125355</v>
      </c>
      <c r="AR58" s="82" t="n">
        <f aca="false">IF($B58&gt;20,IF('EIOPA RFR Q1 2017'!AR19&lt;0,'EIOPA RFR Q1 2017'!AR19,'EIOPA RFR Q1 2017'!AR19*(1+VLOOKUP($B$71,Int_Rate_Param,3,0))),IF('EIOPA RFR Q1 2017'!AR19&lt;0,'EIOPA RFR Q1 2017'!AR19,'EIOPA RFR Q1 2017'!AR19*(1+VLOOKUP($B58,Int_Rate_Param,3,0))))</f>
        <v>0.0400465</v>
      </c>
      <c r="AS58" s="82" t="n">
        <f aca="false">IF($B58&gt;20,IF('EIOPA RFR Q1 2017'!AS19&lt;0,'EIOPA RFR Q1 2017'!AS19,'EIOPA RFR Q1 2017'!AS19*(1+VLOOKUP($B$71,Int_Rate_Param,3,0))),IF('EIOPA RFR Q1 2017'!AS19&lt;0,'EIOPA RFR Q1 2017'!AS19,'EIOPA RFR Q1 2017'!AS19*(1+VLOOKUP($B58,Int_Rate_Param,3,0))))</f>
        <v>0.0003721</v>
      </c>
      <c r="AT58" s="82" t="n">
        <f aca="false">IF($B58&gt;20,IF('EIOPA RFR Q1 2017'!AT19&lt;0,'EIOPA RFR Q1 2017'!AT19,'EIOPA RFR Q1 2017'!AT19*(1+VLOOKUP($B$71,Int_Rate_Param,3,0))),IF('EIOPA RFR Q1 2017'!AT19&lt;0,'EIOPA RFR Q1 2017'!AT19,'EIOPA RFR Q1 2017'!AT19*(1+VLOOKUP($B58,Int_Rate_Param,3,0))))</f>
        <v>0.0232166</v>
      </c>
      <c r="AU58" s="82" t="n">
        <f aca="false">IF($B58&gt;20,IF('EIOPA RFR Q1 2017'!AU19&lt;0,'EIOPA RFR Q1 2017'!AU19,'EIOPA RFR Q1 2017'!AU19*(1+VLOOKUP($B$71,Int_Rate_Param,3,0))),IF('EIOPA RFR Q1 2017'!AU19&lt;0,'EIOPA RFR Q1 2017'!AU19,'EIOPA RFR Q1 2017'!AU19*(1+VLOOKUP($B58,Int_Rate_Param,3,0))))</f>
        <v>0.0440664</v>
      </c>
      <c r="AV58" s="82" t="n">
        <f aca="false">IF($B58&gt;20,IF('EIOPA RFR Q1 2017'!AV19&lt;0,'EIOPA RFR Q1 2017'!AV19,'EIOPA RFR Q1 2017'!AV19*(1+VLOOKUP($B$71,Int_Rate_Param,3,0))),IF('EIOPA RFR Q1 2017'!AV19&lt;0,'EIOPA RFR Q1 2017'!AV19,'EIOPA RFR Q1 2017'!AV19*(1+VLOOKUP($B58,Int_Rate_Param,3,0))))</f>
        <v>0.0184647</v>
      </c>
      <c r="AW58" s="82" t="n">
        <f aca="false">IF($B58&gt;20,IF('EIOPA RFR Q1 2017'!AW19&lt;0,'EIOPA RFR Q1 2017'!AW19,'EIOPA RFR Q1 2017'!AW19*(1+VLOOKUP($B$71,Int_Rate_Param,3,0))),IF('EIOPA RFR Q1 2017'!AW19&lt;0,'EIOPA RFR Q1 2017'!AW19,'EIOPA RFR Q1 2017'!AW19*(1+VLOOKUP($B58,Int_Rate_Param,3,0))))</f>
        <v>0.0131394</v>
      </c>
      <c r="AX58" s="82" t="n">
        <f aca="false">IF($B58&gt;20,IF('EIOPA RFR Q1 2017'!AX19&lt;0,'EIOPA RFR Q1 2017'!AX19,'EIOPA RFR Q1 2017'!AX19*(1+VLOOKUP($B$71,Int_Rate_Param,3,0))),IF('EIOPA RFR Q1 2017'!AX19&lt;0,'EIOPA RFR Q1 2017'!AX19,'EIOPA RFR Q1 2017'!AX19*(1+VLOOKUP($B58,Int_Rate_Param,3,0))))</f>
        <v>0.0479765</v>
      </c>
      <c r="AY58" s="82" t="n">
        <f aca="false">IF($B58&gt;20,IF('EIOPA RFR Q1 2017'!AY19&lt;0,'EIOPA RFR Q1 2017'!AY19,'EIOPA RFR Q1 2017'!AY19*(1+VLOOKUP($B$71,Int_Rate_Param,3,0))),IF('EIOPA RFR Q1 2017'!AY19&lt;0,'EIOPA RFR Q1 2017'!AY19,'EIOPA RFR Q1 2017'!AY19*(1+VLOOKUP($B58,Int_Rate_Param,3,0))))</f>
        <v>0.0102907</v>
      </c>
      <c r="AZ58" s="82" t="n">
        <f aca="false">IF($B58&gt;20,IF('EIOPA RFR Q1 2017'!AZ19&lt;0,'EIOPA RFR Q1 2017'!AZ19,'EIOPA RFR Q1 2017'!AZ19*(1+VLOOKUP($B$71,Int_Rate_Param,3,0))),IF('EIOPA RFR Q1 2017'!AZ19&lt;0,'EIOPA RFR Q1 2017'!AZ19,'EIOPA RFR Q1 2017'!AZ19*(1+VLOOKUP($B58,Int_Rate_Param,3,0))))</f>
        <v>0.0056181</v>
      </c>
      <c r="BA58" s="82" t="n">
        <f aca="false">IF($B58&gt;20,IF('EIOPA RFR Q1 2017'!BA19&lt;0,'EIOPA RFR Q1 2017'!BA19,'EIOPA RFR Q1 2017'!BA19*(1+VLOOKUP($B$71,Int_Rate_Param,3,0))),IF('EIOPA RFR Q1 2017'!BA19&lt;0,'EIOPA RFR Q1 2017'!BA19,'EIOPA RFR Q1 2017'!BA19*(1+VLOOKUP($B58,Int_Rate_Param,3,0))))</f>
        <v>0.0141703</v>
      </c>
      <c r="BB58" s="82" t="n">
        <f aca="false">IF($B58&gt;20,IF('EIOPA RFR Q1 2017'!BB19&lt;0,'EIOPA RFR Q1 2017'!BB19,'EIOPA RFR Q1 2017'!BB19*(1+VLOOKUP($B$71,Int_Rate_Param,3,0))),IF('EIOPA RFR Q1 2017'!BB19&lt;0,'EIOPA RFR Q1 2017'!BB19,'EIOPA RFR Q1 2017'!BB19*(1+VLOOKUP($B58,Int_Rate_Param,3,0))))</f>
        <v>0.0675758</v>
      </c>
      <c r="BC58" s="82" t="n">
        <f aca="false">IF($B58&gt;20,IF('EIOPA RFR Q1 2017'!BC19&lt;0,'EIOPA RFR Q1 2017'!BC19,'EIOPA RFR Q1 2017'!BC19*(1+VLOOKUP($B$71,Int_Rate_Param,3,0))),IF('EIOPA RFR Q1 2017'!BC19&lt;0,'EIOPA RFR Q1 2017'!BC19,'EIOPA RFR Q1 2017'!BC19*(1+VLOOKUP($B58,Int_Rate_Param,3,0))))</f>
        <v>0.0127185</v>
      </c>
    </row>
    <row r="59" customFormat="false" ht="15" hidden="false" customHeight="false" outlineLevel="0" collapsed="false">
      <c r="A59" s="0" t="n">
        <f aca="false">A58+1</f>
        <v>10</v>
      </c>
      <c r="B59" s="81" t="n">
        <v>8</v>
      </c>
      <c r="C59" s="82" t="n">
        <f aca="false">IF($B59&gt;20,IF('EIOPA RFR Q1 2017'!C20&lt;0,'EIOPA RFR Q1 2017'!C20,'EIOPA RFR Q1 2017'!C20*(1+VLOOKUP($B$71,Int_Rate_Param,3,0))),IF('EIOPA RFR Q1 2017'!C20&lt;0,'EIOPA RFR Q1 2017'!C20,'EIOPA RFR Q1 2017'!C20*(1+VLOOKUP($B59,Int_Rate_Param,3,0))))</f>
        <v>0.0028928</v>
      </c>
      <c r="D59" s="82" t="n">
        <f aca="false">IF($B59&gt;20,IF('EIOPA RFR Q1 2017'!D20&lt;0,'EIOPA RFR Q1 2017'!D20,'EIOPA RFR Q1 2017'!D20*(1+VLOOKUP($B$71,Int_Rate_Param,3,0))),IF('EIOPA RFR Q1 2017'!D20&lt;0,'EIOPA RFR Q1 2017'!D20,'EIOPA RFR Q1 2017'!D20*(1+VLOOKUP($B59,Int_Rate_Param,3,0))))</f>
        <v>0.0028928</v>
      </c>
      <c r="E59" s="82" t="n">
        <f aca="false">IF($B59&gt;20,IF('EIOPA RFR Q1 2017'!E20&lt;0,'EIOPA RFR Q1 2017'!E20,'EIOPA RFR Q1 2017'!E20*(1+VLOOKUP($B$71,Int_Rate_Param,3,0))),IF('EIOPA RFR Q1 2017'!E20&lt;0,'EIOPA RFR Q1 2017'!E20,'EIOPA RFR Q1 2017'!E20*(1+VLOOKUP($B59,Int_Rate_Param,3,0))))</f>
        <v>0.0028928</v>
      </c>
      <c r="F59" s="82" t="n">
        <f aca="false">IF($B59&gt;20,IF('EIOPA RFR Q1 2017'!F20&lt;0,'EIOPA RFR Q1 2017'!F20,'EIOPA RFR Q1 2017'!F20*(1+VLOOKUP($B$71,Int_Rate_Param,3,0))),IF('EIOPA RFR Q1 2017'!F20&lt;0,'EIOPA RFR Q1 2017'!F20,'EIOPA RFR Q1 2017'!F20*(1+VLOOKUP($B59,Int_Rate_Param,3,0))))</f>
        <v>0.0025664</v>
      </c>
      <c r="G59" s="82" t="n">
        <f aca="false">IF($B59&gt;20,IF('EIOPA RFR Q1 2017'!G20&lt;0,'EIOPA RFR Q1 2017'!G20,'EIOPA RFR Q1 2017'!G20*(1+VLOOKUP($B$71,Int_Rate_Param,3,0))),IF('EIOPA RFR Q1 2017'!G20&lt;0,'EIOPA RFR Q1 2017'!G20,'EIOPA RFR Q1 2017'!G20*(1+VLOOKUP($B59,Int_Rate_Param,3,0))))</f>
        <v>0.0174912</v>
      </c>
      <c r="H59" s="82" t="n">
        <f aca="false">IF($B59&gt;20,IF('EIOPA RFR Q1 2017'!H20&lt;0,'EIOPA RFR Q1 2017'!H20,'EIOPA RFR Q1 2017'!H20*(1+VLOOKUP($B$71,Int_Rate_Param,3,0))),IF('EIOPA RFR Q1 2017'!H20&lt;0,'EIOPA RFR Q1 2017'!H20,'EIOPA RFR Q1 2017'!H20*(1+VLOOKUP($B59,Int_Rate_Param,3,0))))</f>
        <v>0.0028928</v>
      </c>
      <c r="I59" s="82" t="n">
        <f aca="false">IF($B59&gt;20,IF('EIOPA RFR Q1 2017'!I20&lt;0,'EIOPA RFR Q1 2017'!I20,'EIOPA RFR Q1 2017'!I20*(1+VLOOKUP($B$71,Int_Rate_Param,3,0))),IF('EIOPA RFR Q1 2017'!I20&lt;0,'EIOPA RFR Q1 2017'!I20,'EIOPA RFR Q1 2017'!I20*(1+VLOOKUP($B59,Int_Rate_Param,3,0))))</f>
        <v>0.0052416</v>
      </c>
      <c r="J59" s="82" t="n">
        <f aca="false">IF($B59&gt;20,IF('EIOPA RFR Q1 2017'!J20&lt;0,'EIOPA RFR Q1 2017'!J20,'EIOPA RFR Q1 2017'!J20*(1+VLOOKUP($B$71,Int_Rate_Param,3,0))),IF('EIOPA RFR Q1 2017'!J20&lt;0,'EIOPA RFR Q1 2017'!J20,'EIOPA RFR Q1 2017'!J20*(1+VLOOKUP($B59,Int_Rate_Param,3,0))))</f>
        <v>0.0028288</v>
      </c>
      <c r="K59" s="82" t="n">
        <f aca="false">IF($B59&gt;20,IF('EIOPA RFR Q1 2017'!K20&lt;0,'EIOPA RFR Q1 2017'!K20,'EIOPA RFR Q1 2017'!K20*(1+VLOOKUP($B$71,Int_Rate_Param,3,0))),IF('EIOPA RFR Q1 2017'!K20&lt;0,'EIOPA RFR Q1 2017'!K20,'EIOPA RFR Q1 2017'!K20*(1+VLOOKUP($B59,Int_Rate_Param,3,0))))</f>
        <v>0.0028928</v>
      </c>
      <c r="L59" s="82" t="n">
        <f aca="false">IF($B59&gt;20,IF('EIOPA RFR Q1 2017'!L20&lt;0,'EIOPA RFR Q1 2017'!L20,'EIOPA RFR Q1 2017'!L20*(1+VLOOKUP($B$71,Int_Rate_Param,3,0))),IF('EIOPA RFR Q1 2017'!L20&lt;0,'EIOPA RFR Q1 2017'!L20,'EIOPA RFR Q1 2017'!L20*(1+VLOOKUP($B59,Int_Rate_Param,3,0))))</f>
        <v>0.0028928</v>
      </c>
      <c r="M59" s="82" t="n">
        <f aca="false">IF($B59&gt;20,IF('EIOPA RFR Q1 2017'!M20&lt;0,'EIOPA RFR Q1 2017'!M20,'EIOPA RFR Q1 2017'!M20*(1+VLOOKUP($B$71,Int_Rate_Param,3,0))),IF('EIOPA RFR Q1 2017'!M20&lt;0,'EIOPA RFR Q1 2017'!M20,'EIOPA RFR Q1 2017'!M20*(1+VLOOKUP($B59,Int_Rate_Param,3,0))))</f>
        <v>0.0028928</v>
      </c>
      <c r="N59" s="82" t="n">
        <f aca="false">IF($B59&gt;20,IF('EIOPA RFR Q1 2017'!N20&lt;0,'EIOPA RFR Q1 2017'!N20,'EIOPA RFR Q1 2017'!N20*(1+VLOOKUP($B$71,Int_Rate_Param,3,0))),IF('EIOPA RFR Q1 2017'!N20&lt;0,'EIOPA RFR Q1 2017'!N20,'EIOPA RFR Q1 2017'!N20*(1+VLOOKUP($B59,Int_Rate_Param,3,0))))</f>
        <v>0.0028928</v>
      </c>
      <c r="O59" s="82" t="n">
        <f aca="false">IF($B59&gt;20,IF('EIOPA RFR Q1 2017'!O20&lt;0,'EIOPA RFR Q1 2017'!O20,'EIOPA RFR Q1 2017'!O20*(1+VLOOKUP($B$71,Int_Rate_Param,3,0))),IF('EIOPA RFR Q1 2017'!O20&lt;0,'EIOPA RFR Q1 2017'!O20,'EIOPA RFR Q1 2017'!O20*(1+VLOOKUP($B59,Int_Rate_Param,3,0))))</f>
        <v>0.0028928</v>
      </c>
      <c r="P59" s="82" t="n">
        <f aca="false">IF($B59&gt;20,IF('EIOPA RFR Q1 2017'!P20&lt;0,'EIOPA RFR Q1 2017'!P20,'EIOPA RFR Q1 2017'!P20*(1+VLOOKUP($B$71,Int_Rate_Param,3,0))),IF('EIOPA RFR Q1 2017'!P20&lt;0,'EIOPA RFR Q1 2017'!P20,'EIOPA RFR Q1 2017'!P20*(1+VLOOKUP($B59,Int_Rate_Param,3,0))))</f>
        <v>0.0180096</v>
      </c>
      <c r="Q59" s="82" t="n">
        <f aca="false">IF($B59&gt;20,IF('EIOPA RFR Q1 2017'!Q20&lt;0,'EIOPA RFR Q1 2017'!Q20,'EIOPA RFR Q1 2017'!Q20*(1+VLOOKUP($B$71,Int_Rate_Param,3,0))),IF('EIOPA RFR Q1 2017'!Q20&lt;0,'EIOPA RFR Q1 2017'!Q20,'EIOPA RFR Q1 2017'!Q20*(1+VLOOKUP($B59,Int_Rate_Param,3,0))))</f>
        <v>0.030528</v>
      </c>
      <c r="R59" s="82" t="n">
        <f aca="false">IF($B59&gt;20,IF('EIOPA RFR Q1 2017'!R20&lt;0,'EIOPA RFR Q1 2017'!R20,'EIOPA RFR Q1 2017'!R20*(1+VLOOKUP($B$71,Int_Rate_Param,3,0))),IF('EIOPA RFR Q1 2017'!R20&lt;0,'EIOPA RFR Q1 2017'!R20,'EIOPA RFR Q1 2017'!R20*(1+VLOOKUP($B59,Int_Rate_Param,3,0))))</f>
        <v>0.0028928</v>
      </c>
      <c r="S59" s="82" t="n">
        <f aca="false">IF($B59&gt;20,IF('EIOPA RFR Q1 2017'!S20&lt;0,'EIOPA RFR Q1 2017'!S20,'EIOPA RFR Q1 2017'!S20*(1+VLOOKUP($B$71,Int_Rate_Param,3,0))),IF('EIOPA RFR Q1 2017'!S20&lt;0,'EIOPA RFR Q1 2017'!S20,'EIOPA RFR Q1 2017'!S20*(1+VLOOKUP($B59,Int_Rate_Param,3,0))))</f>
        <v>0.0028928</v>
      </c>
      <c r="T59" s="82" t="n">
        <f aca="false">IF($B59&gt;20,IF('EIOPA RFR Q1 2017'!T20&lt;0,'EIOPA RFR Q1 2017'!T20,'EIOPA RFR Q1 2017'!T20*(1+VLOOKUP($B$71,Int_Rate_Param,3,0))),IF('EIOPA RFR Q1 2017'!T20&lt;0,'EIOPA RFR Q1 2017'!T20,'EIOPA RFR Q1 2017'!T20*(1+VLOOKUP($B59,Int_Rate_Param,3,0))))</f>
        <v>0.0028928</v>
      </c>
      <c r="U59" s="82" t="n">
        <f aca="false">IF($B59&gt;20,IF('EIOPA RFR Q1 2017'!U20&lt;0,'EIOPA RFR Q1 2017'!U20,'EIOPA RFR Q1 2017'!U20*(1+VLOOKUP($B$71,Int_Rate_Param,3,0))),IF('EIOPA RFR Q1 2017'!U20&lt;0,'EIOPA RFR Q1 2017'!U20,'EIOPA RFR Q1 2017'!U20*(1+VLOOKUP($B59,Int_Rate_Param,3,0))))</f>
        <v>-0.00121</v>
      </c>
      <c r="V59" s="82" t="n">
        <f aca="false">IF($B59&gt;20,IF('EIOPA RFR Q1 2017'!V20&lt;0,'EIOPA RFR Q1 2017'!V20,'EIOPA RFR Q1 2017'!V20*(1+VLOOKUP($B$71,Int_Rate_Param,3,0))),IF('EIOPA RFR Q1 2017'!V20&lt;0,'EIOPA RFR Q1 2017'!V20,'EIOPA RFR Q1 2017'!V20*(1+VLOOKUP($B59,Int_Rate_Param,3,0))))</f>
        <v>0.0028928</v>
      </c>
      <c r="W59" s="82" t="n">
        <f aca="false">IF($B59&gt;20,IF('EIOPA RFR Q1 2017'!W20&lt;0,'EIOPA RFR Q1 2017'!W20,'EIOPA RFR Q1 2017'!W20*(1+VLOOKUP($B$71,Int_Rate_Param,3,0))),IF('EIOPA RFR Q1 2017'!W20&lt;0,'EIOPA RFR Q1 2017'!W20,'EIOPA RFR Q1 2017'!W20*(1+VLOOKUP($B59,Int_Rate_Param,3,0))))</f>
        <v>0.0028928</v>
      </c>
      <c r="X59" s="82" t="n">
        <f aca="false">IF($B59&gt;20,IF('EIOPA RFR Q1 2017'!X20&lt;0,'EIOPA RFR Q1 2017'!X20,'EIOPA RFR Q1 2017'!X20*(1+VLOOKUP($B$71,Int_Rate_Param,3,0))),IF('EIOPA RFR Q1 2017'!X20&lt;0,'EIOPA RFR Q1 2017'!X20,'EIOPA RFR Q1 2017'!X20*(1+VLOOKUP($B59,Int_Rate_Param,3,0))))</f>
        <v>0.0028928</v>
      </c>
      <c r="Y59" s="82" t="n">
        <f aca="false">IF($B59&gt;20,IF('EIOPA RFR Q1 2017'!Y20&lt;0,'EIOPA RFR Q1 2017'!Y20,'EIOPA RFR Q1 2017'!Y20*(1+VLOOKUP($B$71,Int_Rate_Param,3,0))),IF('EIOPA RFR Q1 2017'!Y20&lt;0,'EIOPA RFR Q1 2017'!Y20,'EIOPA RFR Q1 2017'!Y20*(1+VLOOKUP($B59,Int_Rate_Param,3,0))))</f>
        <v>0.0028928</v>
      </c>
      <c r="Z59" s="82" t="n">
        <f aca="false">IF($B59&gt;20,IF('EIOPA RFR Q1 2017'!Z20&lt;0,'EIOPA RFR Q1 2017'!Z20,'EIOPA RFR Q1 2017'!Z20*(1+VLOOKUP($B$71,Int_Rate_Param,3,0))),IF('EIOPA RFR Q1 2017'!Z20&lt;0,'EIOPA RFR Q1 2017'!Z20,'EIOPA RFR Q1 2017'!Z20*(1+VLOOKUP($B59,Int_Rate_Param,3,0))))</f>
        <v>0.0109312</v>
      </c>
      <c r="AA59" s="82" t="n">
        <f aca="false">IF($B59&gt;20,IF('EIOPA RFR Q1 2017'!AA20&lt;0,'EIOPA RFR Q1 2017'!AA20,'EIOPA RFR Q1 2017'!AA20*(1+VLOOKUP($B$71,Int_Rate_Param,3,0))),IF('EIOPA RFR Q1 2017'!AA20&lt;0,'EIOPA RFR Q1 2017'!AA20,'EIOPA RFR Q1 2017'!AA20*(1+VLOOKUP($B59,Int_Rate_Param,3,0))))</f>
        <v>0.0200448</v>
      </c>
      <c r="AB59" s="82" t="n">
        <f aca="false">IF($B59&gt;20,IF('EIOPA RFR Q1 2017'!AB20&lt;0,'EIOPA RFR Q1 2017'!AB20,'EIOPA RFR Q1 2017'!AB20*(1+VLOOKUP($B$71,Int_Rate_Param,3,0))),IF('EIOPA RFR Q1 2017'!AB20&lt;0,'EIOPA RFR Q1 2017'!AB20,'EIOPA RFR Q1 2017'!AB20*(1+VLOOKUP($B59,Int_Rate_Param,3,0))))</f>
        <v>0.0028928</v>
      </c>
      <c r="AC59" s="82" t="n">
        <f aca="false">IF($B59&gt;20,IF('EIOPA RFR Q1 2017'!AC20&lt;0,'EIOPA RFR Q1 2017'!AC20,'EIOPA RFR Q1 2017'!AC20*(1+VLOOKUP($B$71,Int_Rate_Param,3,0))),IF('EIOPA RFR Q1 2017'!AC20&lt;0,'EIOPA RFR Q1 2017'!AC20,'EIOPA RFR Q1 2017'!AC20*(1+VLOOKUP($B59,Int_Rate_Param,3,0))))</f>
        <v>0.0229184</v>
      </c>
      <c r="AD59" s="82" t="n">
        <f aca="false">IF($B59&gt;20,IF('EIOPA RFR Q1 2017'!AD20&lt;0,'EIOPA RFR Q1 2017'!AD20,'EIOPA RFR Q1 2017'!AD20*(1+VLOOKUP($B$71,Int_Rate_Param,3,0))),IF('EIOPA RFR Q1 2017'!AD20&lt;0,'EIOPA RFR Q1 2017'!AD20,'EIOPA RFR Q1 2017'!AD20*(1+VLOOKUP($B59,Int_Rate_Param,3,0))))</f>
        <v>0.0500544</v>
      </c>
      <c r="AE59" s="82" t="n">
        <f aca="false">IF($B59&gt;20,IF('EIOPA RFR Q1 2017'!AE20&lt;0,'EIOPA RFR Q1 2017'!AE20,'EIOPA RFR Q1 2017'!AE20*(1+VLOOKUP($B$71,Int_Rate_Param,3,0))),IF('EIOPA RFR Q1 2017'!AE20&lt;0,'EIOPA RFR Q1 2017'!AE20,'EIOPA RFR Q1 2017'!AE20*(1+VLOOKUP($B59,Int_Rate_Param,3,0))))</f>
        <v>0.0028928</v>
      </c>
      <c r="AF59" s="82" t="n">
        <f aca="false">IF($B59&gt;20,IF('EIOPA RFR Q1 2017'!AF20&lt;0,'EIOPA RFR Q1 2017'!AF20,'EIOPA RFR Q1 2017'!AF20*(1+VLOOKUP($B$71,Int_Rate_Param,3,0))),IF('EIOPA RFR Q1 2017'!AF20&lt;0,'EIOPA RFR Q1 2017'!AF20,'EIOPA RFR Q1 2017'!AF20*(1+VLOOKUP($B59,Int_Rate_Param,3,0))))</f>
        <v>0.0028928</v>
      </c>
      <c r="AG59" s="82" t="n">
        <f aca="false">IF($B59&gt;20,IF('EIOPA RFR Q1 2017'!AG20&lt;0,'EIOPA RFR Q1 2017'!AG20,'EIOPA RFR Q1 2017'!AG20*(1+VLOOKUP($B$71,Int_Rate_Param,3,0))),IF('EIOPA RFR Q1 2017'!AG20&lt;0,'EIOPA RFR Q1 2017'!AG20,'EIOPA RFR Q1 2017'!AG20*(1+VLOOKUP($B59,Int_Rate_Param,3,0))))</f>
        <v>0.0028928</v>
      </c>
      <c r="AH59" s="82" t="n">
        <f aca="false">IF($B59&gt;20,IF('EIOPA RFR Q1 2017'!AH20&lt;0,'EIOPA RFR Q1 2017'!AH20,'EIOPA RFR Q1 2017'!AH20*(1+VLOOKUP($B$71,Int_Rate_Param,3,0))),IF('EIOPA RFR Q1 2017'!AH20&lt;0,'EIOPA RFR Q1 2017'!AH20,'EIOPA RFR Q1 2017'!AH20*(1+VLOOKUP($B59,Int_Rate_Param,3,0))))</f>
        <v>0.0049472</v>
      </c>
      <c r="AI59" s="82" t="n">
        <f aca="false">IF($B59&gt;20,IF('EIOPA RFR Q1 2017'!AI20&lt;0,'EIOPA RFR Q1 2017'!AI20,'EIOPA RFR Q1 2017'!AI20*(1+VLOOKUP($B$71,Int_Rate_Param,3,0))),IF('EIOPA RFR Q1 2017'!AI20&lt;0,'EIOPA RFR Q1 2017'!AI20,'EIOPA RFR Q1 2017'!AI20*(1+VLOOKUP($B59,Int_Rate_Param,3,0))))</f>
        <v>-0.00121</v>
      </c>
      <c r="AJ59" s="82" t="n">
        <f aca="false">IF($B59&gt;20,IF('EIOPA RFR Q1 2017'!AJ20&lt;0,'EIOPA RFR Q1 2017'!AJ20,'EIOPA RFR Q1 2017'!AJ20*(1+VLOOKUP($B$71,Int_Rate_Param,3,0))),IF('EIOPA RFR Q1 2017'!AJ20&lt;0,'EIOPA RFR Q1 2017'!AJ20,'EIOPA RFR Q1 2017'!AJ20*(1+VLOOKUP($B59,Int_Rate_Param,3,0))))</f>
        <v>0.0058112</v>
      </c>
      <c r="AK59" s="82" t="n">
        <f aca="false">IF($B59&gt;20,IF('EIOPA RFR Q1 2017'!AK20&lt;0,'EIOPA RFR Q1 2017'!AK20,'EIOPA RFR Q1 2017'!AK20*(1+VLOOKUP($B$71,Int_Rate_Param,3,0))),IF('EIOPA RFR Q1 2017'!AK20&lt;0,'EIOPA RFR Q1 2017'!AK20,'EIOPA RFR Q1 2017'!AK20*(1+VLOOKUP($B59,Int_Rate_Param,3,0))))</f>
        <v>0.0171392</v>
      </c>
      <c r="AL59" s="82" t="n">
        <f aca="false">IF($B59&gt;20,IF('EIOPA RFR Q1 2017'!AL20&lt;0,'EIOPA RFR Q1 2017'!AL20,'EIOPA RFR Q1 2017'!AL20*(1+VLOOKUP($B$71,Int_Rate_Param,3,0))),IF('EIOPA RFR Q1 2017'!AL20&lt;0,'EIOPA RFR Q1 2017'!AL20,'EIOPA RFR Q1 2017'!AL20*(1+VLOOKUP($B59,Int_Rate_Param,3,0))))</f>
        <v>0.0598464</v>
      </c>
      <c r="AM59" s="82" t="n">
        <f aca="false">IF($B59&gt;20,IF('EIOPA RFR Q1 2017'!AM20&lt;0,'EIOPA RFR Q1 2017'!AM20,'EIOPA RFR Q1 2017'!AM20*(1+VLOOKUP($B$71,Int_Rate_Param,3,0))),IF('EIOPA RFR Q1 2017'!AM20&lt;0,'EIOPA RFR Q1 2017'!AM20,'EIOPA RFR Q1 2017'!AM20*(1+VLOOKUP($B59,Int_Rate_Param,3,0))))</f>
        <v>0.0098816</v>
      </c>
      <c r="AN59" s="82" t="n">
        <f aca="false">IF($B59&gt;20,IF('EIOPA RFR Q1 2017'!AN20&lt;0,'EIOPA RFR Q1 2017'!AN20,'EIOPA RFR Q1 2017'!AN20*(1+VLOOKUP($B$71,Int_Rate_Param,3,0))),IF('EIOPA RFR Q1 2017'!AN20&lt;0,'EIOPA RFR Q1 2017'!AN20,'EIOPA RFR Q1 2017'!AN20*(1+VLOOKUP($B59,Int_Rate_Param,3,0))))</f>
        <v>0.0243072</v>
      </c>
      <c r="AO59" s="82" t="n">
        <f aca="false">IF($B59&gt;20,IF('EIOPA RFR Q1 2017'!AO20&lt;0,'EIOPA RFR Q1 2017'!AO20,'EIOPA RFR Q1 2017'!AO20*(1+VLOOKUP($B$71,Int_Rate_Param,3,0))),IF('EIOPA RFR Q1 2017'!AO20&lt;0,'EIOPA RFR Q1 2017'!AO20,'EIOPA RFR Q1 2017'!AO20*(1+VLOOKUP($B59,Int_Rate_Param,3,0))))</f>
        <v>0.0259968</v>
      </c>
      <c r="AP59" s="82" t="n">
        <f aca="false">IF($B59&gt;20,IF('EIOPA RFR Q1 2017'!AP20&lt;0,'EIOPA RFR Q1 2017'!AP20,'EIOPA RFR Q1 2017'!AP20*(1+VLOOKUP($B$71,Int_Rate_Param,3,0))),IF('EIOPA RFR Q1 2017'!AP20&lt;0,'EIOPA RFR Q1 2017'!AP20,'EIOPA RFR Q1 2017'!AP20*(1+VLOOKUP($B59,Int_Rate_Param,3,0))))</f>
        <v>0.0388608</v>
      </c>
      <c r="AQ59" s="82" t="n">
        <f aca="false">IF($B59&gt;20,IF('EIOPA RFR Q1 2017'!AQ20&lt;0,'EIOPA RFR Q1 2017'!AQ20,'EIOPA RFR Q1 2017'!AQ20*(1+VLOOKUP($B$71,Int_Rate_Param,3,0))),IF('EIOPA RFR Q1 2017'!AQ20&lt;0,'EIOPA RFR Q1 2017'!AQ20,'EIOPA RFR Q1 2017'!AQ20*(1+VLOOKUP($B59,Int_Rate_Param,3,0))))</f>
        <v>0.0136128</v>
      </c>
      <c r="AR59" s="82" t="n">
        <f aca="false">IF($B59&gt;20,IF('EIOPA RFR Q1 2017'!AR20&lt;0,'EIOPA RFR Q1 2017'!AR20,'EIOPA RFR Q1 2017'!AR20*(1+VLOOKUP($B$71,Int_Rate_Param,3,0))),IF('EIOPA RFR Q1 2017'!AR20&lt;0,'EIOPA RFR Q1 2017'!AR20,'EIOPA RFR Q1 2017'!AR20*(1+VLOOKUP($B59,Int_Rate_Param,3,0))))</f>
        <v>0.0425344</v>
      </c>
      <c r="AS59" s="82" t="n">
        <f aca="false">IF($B59&gt;20,IF('EIOPA RFR Q1 2017'!AS20&lt;0,'EIOPA RFR Q1 2017'!AS20,'EIOPA RFR Q1 2017'!AS20*(1+VLOOKUP($B$71,Int_Rate_Param,3,0))),IF('EIOPA RFR Q1 2017'!AS20&lt;0,'EIOPA RFR Q1 2017'!AS20,'EIOPA RFR Q1 2017'!AS20*(1+VLOOKUP($B59,Int_Rate_Param,3,0))))</f>
        <v>0.0006016</v>
      </c>
      <c r="AT59" s="82" t="n">
        <f aca="false">IF($B59&gt;20,IF('EIOPA RFR Q1 2017'!AT20&lt;0,'EIOPA RFR Q1 2017'!AT20,'EIOPA RFR Q1 2017'!AT20*(1+VLOOKUP($B$71,Int_Rate_Param,3,0))),IF('EIOPA RFR Q1 2017'!AT20&lt;0,'EIOPA RFR Q1 2017'!AT20,'EIOPA RFR Q1 2017'!AT20*(1+VLOOKUP($B59,Int_Rate_Param,3,0))))</f>
        <v>0.0246912</v>
      </c>
      <c r="AU59" s="82" t="n">
        <f aca="false">IF($B59&gt;20,IF('EIOPA RFR Q1 2017'!AU20&lt;0,'EIOPA RFR Q1 2017'!AU20,'EIOPA RFR Q1 2017'!AU20*(1+VLOOKUP($B$71,Int_Rate_Param,3,0))),IF('EIOPA RFR Q1 2017'!AU20&lt;0,'EIOPA RFR Q1 2017'!AU20,'EIOPA RFR Q1 2017'!AU20*(1+VLOOKUP($B59,Int_Rate_Param,3,0))))</f>
        <v>0.0465728</v>
      </c>
      <c r="AV59" s="82" t="n">
        <f aca="false">IF($B59&gt;20,IF('EIOPA RFR Q1 2017'!AV20&lt;0,'EIOPA RFR Q1 2017'!AV20,'EIOPA RFR Q1 2017'!AV20*(1+VLOOKUP($B$71,Int_Rate_Param,3,0))),IF('EIOPA RFR Q1 2017'!AV20&lt;0,'EIOPA RFR Q1 2017'!AV20,'EIOPA RFR Q1 2017'!AV20*(1+VLOOKUP($B59,Int_Rate_Param,3,0))))</f>
        <v>0.0200896</v>
      </c>
      <c r="AW59" s="82" t="n">
        <f aca="false">IF($B59&gt;20,IF('EIOPA RFR Q1 2017'!AW20&lt;0,'EIOPA RFR Q1 2017'!AW20,'EIOPA RFR Q1 2017'!AW20*(1+VLOOKUP($B$71,Int_Rate_Param,3,0))),IF('EIOPA RFR Q1 2017'!AW20&lt;0,'EIOPA RFR Q1 2017'!AW20,'EIOPA RFR Q1 2017'!AW20*(1+VLOOKUP($B59,Int_Rate_Param,3,0))))</f>
        <v>0.0144</v>
      </c>
      <c r="AX59" s="82" t="n">
        <f aca="false">IF($B59&gt;20,IF('EIOPA RFR Q1 2017'!AX20&lt;0,'EIOPA RFR Q1 2017'!AX20,'EIOPA RFR Q1 2017'!AX20*(1+VLOOKUP($B$71,Int_Rate_Param,3,0))),IF('EIOPA RFR Q1 2017'!AX20&lt;0,'EIOPA RFR Q1 2017'!AX20,'EIOPA RFR Q1 2017'!AX20*(1+VLOOKUP($B59,Int_Rate_Param,3,0))))</f>
        <v>0.051104</v>
      </c>
      <c r="AY59" s="82" t="n">
        <f aca="false">IF($B59&gt;20,IF('EIOPA RFR Q1 2017'!AY20&lt;0,'EIOPA RFR Q1 2017'!AY20,'EIOPA RFR Q1 2017'!AY20*(1+VLOOKUP($B$71,Int_Rate_Param,3,0))),IF('EIOPA RFR Q1 2017'!AY20&lt;0,'EIOPA RFR Q1 2017'!AY20,'EIOPA RFR Q1 2017'!AY20*(1+VLOOKUP($B59,Int_Rate_Param,3,0))))</f>
        <v>0.0110528</v>
      </c>
      <c r="AZ59" s="82" t="n">
        <f aca="false">IF($B59&gt;20,IF('EIOPA RFR Q1 2017'!AZ20&lt;0,'EIOPA RFR Q1 2017'!AZ20,'EIOPA RFR Q1 2017'!AZ20*(1+VLOOKUP($B$71,Int_Rate_Param,3,0))),IF('EIOPA RFR Q1 2017'!AZ20&lt;0,'EIOPA RFR Q1 2017'!AZ20,'EIOPA RFR Q1 2017'!AZ20*(1+VLOOKUP($B59,Int_Rate_Param,3,0))))</f>
        <v>0.0062848</v>
      </c>
      <c r="BA59" s="82" t="n">
        <f aca="false">IF($B59&gt;20,IF('EIOPA RFR Q1 2017'!BA20&lt;0,'EIOPA RFR Q1 2017'!BA20,'EIOPA RFR Q1 2017'!BA20*(1+VLOOKUP($B$71,Int_Rate_Param,3,0))),IF('EIOPA RFR Q1 2017'!BA20&lt;0,'EIOPA RFR Q1 2017'!BA20,'EIOPA RFR Q1 2017'!BA20*(1+VLOOKUP($B59,Int_Rate_Param,3,0))))</f>
        <v>0.0154496</v>
      </c>
      <c r="BB59" s="82" t="n">
        <f aca="false">IF($B59&gt;20,IF('EIOPA RFR Q1 2017'!BB20&lt;0,'EIOPA RFR Q1 2017'!BB20,'EIOPA RFR Q1 2017'!BB20*(1+VLOOKUP($B$71,Int_Rate_Param,3,0))),IF('EIOPA RFR Q1 2017'!BB20&lt;0,'EIOPA RFR Q1 2017'!BB20,'EIOPA RFR Q1 2017'!BB20*(1+VLOOKUP($B59,Int_Rate_Param,3,0))))</f>
        <v>0.0696832</v>
      </c>
      <c r="BC59" s="82" t="n">
        <f aca="false">IF($B59&gt;20,IF('EIOPA RFR Q1 2017'!BC20&lt;0,'EIOPA RFR Q1 2017'!BC20,'EIOPA RFR Q1 2017'!BC20*(1+VLOOKUP($B$71,Int_Rate_Param,3,0))),IF('EIOPA RFR Q1 2017'!BC20&lt;0,'EIOPA RFR Q1 2017'!BC20,'EIOPA RFR Q1 2017'!BC20*(1+VLOOKUP($B59,Int_Rate_Param,3,0))))</f>
        <v>0.0137728</v>
      </c>
    </row>
    <row r="60" customFormat="false" ht="15" hidden="false" customHeight="false" outlineLevel="0" collapsed="false">
      <c r="A60" s="0" t="n">
        <f aca="false">A59+1</f>
        <v>11</v>
      </c>
      <c r="B60" s="81" t="n">
        <v>9</v>
      </c>
      <c r="C60" s="82" t="n">
        <f aca="false">IF($B60&gt;20,IF('EIOPA RFR Q1 2017'!C21&lt;0,'EIOPA RFR Q1 2017'!C21,'EIOPA RFR Q1 2017'!C21*(1+VLOOKUP($B$71,Int_Rate_Param,3,0))),IF('EIOPA RFR Q1 2017'!C21&lt;0,'EIOPA RFR Q1 2017'!C21,'EIOPA RFR Q1 2017'!C21*(1+VLOOKUP($B60,Int_Rate_Param,3,0))))</f>
        <v>0.0038257</v>
      </c>
      <c r="D60" s="82" t="n">
        <f aca="false">IF($B60&gt;20,IF('EIOPA RFR Q1 2017'!D21&lt;0,'EIOPA RFR Q1 2017'!D21,'EIOPA RFR Q1 2017'!D21*(1+VLOOKUP($B$71,Int_Rate_Param,3,0))),IF('EIOPA RFR Q1 2017'!D21&lt;0,'EIOPA RFR Q1 2017'!D21,'EIOPA RFR Q1 2017'!D21*(1+VLOOKUP($B60,Int_Rate_Param,3,0))))</f>
        <v>0.0038257</v>
      </c>
      <c r="E60" s="82" t="n">
        <f aca="false">IF($B60&gt;20,IF('EIOPA RFR Q1 2017'!E21&lt;0,'EIOPA RFR Q1 2017'!E21,'EIOPA RFR Q1 2017'!E21*(1+VLOOKUP($B$71,Int_Rate_Param,3,0))),IF('EIOPA RFR Q1 2017'!E21&lt;0,'EIOPA RFR Q1 2017'!E21,'EIOPA RFR Q1 2017'!E21*(1+VLOOKUP($B60,Int_Rate_Param,3,0))))</f>
        <v>0.0038257</v>
      </c>
      <c r="F60" s="82" t="n">
        <f aca="false">IF($B60&gt;20,IF('EIOPA RFR Q1 2017'!F21&lt;0,'EIOPA RFR Q1 2017'!F21,'EIOPA RFR Q1 2017'!F21*(1+VLOOKUP($B$71,Int_Rate_Param,3,0))),IF('EIOPA RFR Q1 2017'!F21&lt;0,'EIOPA RFR Q1 2017'!F21,'EIOPA RFR Q1 2017'!F21*(1+VLOOKUP($B60,Int_Rate_Param,3,0))))</f>
        <v>0.003484</v>
      </c>
      <c r="G60" s="82" t="n">
        <f aca="false">IF($B60&gt;20,IF('EIOPA RFR Q1 2017'!G21&lt;0,'EIOPA RFR Q1 2017'!G21,'EIOPA RFR Q1 2017'!G21*(1+VLOOKUP($B$71,Int_Rate_Param,3,0))),IF('EIOPA RFR Q1 2017'!G21&lt;0,'EIOPA RFR Q1 2017'!G21,'EIOPA RFR Q1 2017'!G21*(1+VLOOKUP($B60,Int_Rate_Param,3,0))))</f>
        <v>0.0189275</v>
      </c>
      <c r="H60" s="82" t="n">
        <f aca="false">IF($B60&gt;20,IF('EIOPA RFR Q1 2017'!H21&lt;0,'EIOPA RFR Q1 2017'!H21,'EIOPA RFR Q1 2017'!H21*(1+VLOOKUP($B$71,Int_Rate_Param,3,0))),IF('EIOPA RFR Q1 2017'!H21&lt;0,'EIOPA RFR Q1 2017'!H21,'EIOPA RFR Q1 2017'!H21*(1+VLOOKUP($B60,Int_Rate_Param,3,0))))</f>
        <v>0.0038257</v>
      </c>
      <c r="I60" s="82" t="n">
        <f aca="false">IF($B60&gt;20,IF('EIOPA RFR Q1 2017'!I21&lt;0,'EIOPA RFR Q1 2017'!I21,'EIOPA RFR Q1 2017'!I21*(1+VLOOKUP($B$71,Int_Rate_Param,3,0))),IF('EIOPA RFR Q1 2017'!I21&lt;0,'EIOPA RFR Q1 2017'!I21,'EIOPA RFR Q1 2017'!I21*(1+VLOOKUP($B60,Int_Rate_Param,3,0))))</f>
        <v>0.0059764</v>
      </c>
      <c r="J60" s="82" t="n">
        <f aca="false">IF($B60&gt;20,IF('EIOPA RFR Q1 2017'!J21&lt;0,'EIOPA RFR Q1 2017'!J21,'EIOPA RFR Q1 2017'!J21*(1+VLOOKUP($B$71,Int_Rate_Param,3,0))),IF('EIOPA RFR Q1 2017'!J21&lt;0,'EIOPA RFR Q1 2017'!J21,'EIOPA RFR Q1 2017'!J21*(1+VLOOKUP($B60,Int_Rate_Param,3,0))))</f>
        <v>0.0037587</v>
      </c>
      <c r="K60" s="82" t="n">
        <f aca="false">IF($B60&gt;20,IF('EIOPA RFR Q1 2017'!K21&lt;0,'EIOPA RFR Q1 2017'!K21,'EIOPA RFR Q1 2017'!K21*(1+VLOOKUP($B$71,Int_Rate_Param,3,0))),IF('EIOPA RFR Q1 2017'!K21&lt;0,'EIOPA RFR Q1 2017'!K21,'EIOPA RFR Q1 2017'!K21*(1+VLOOKUP($B60,Int_Rate_Param,3,0))))</f>
        <v>0.0038257</v>
      </c>
      <c r="L60" s="82" t="n">
        <f aca="false">IF($B60&gt;20,IF('EIOPA RFR Q1 2017'!L21&lt;0,'EIOPA RFR Q1 2017'!L21,'EIOPA RFR Q1 2017'!L21*(1+VLOOKUP($B$71,Int_Rate_Param,3,0))),IF('EIOPA RFR Q1 2017'!L21&lt;0,'EIOPA RFR Q1 2017'!L21,'EIOPA RFR Q1 2017'!L21*(1+VLOOKUP($B60,Int_Rate_Param,3,0))))</f>
        <v>0.0038257</v>
      </c>
      <c r="M60" s="82" t="n">
        <f aca="false">IF($B60&gt;20,IF('EIOPA RFR Q1 2017'!M21&lt;0,'EIOPA RFR Q1 2017'!M21,'EIOPA RFR Q1 2017'!M21*(1+VLOOKUP($B$71,Int_Rate_Param,3,0))),IF('EIOPA RFR Q1 2017'!M21&lt;0,'EIOPA RFR Q1 2017'!M21,'EIOPA RFR Q1 2017'!M21*(1+VLOOKUP($B60,Int_Rate_Param,3,0))))</f>
        <v>0.0038257</v>
      </c>
      <c r="N60" s="82" t="n">
        <f aca="false">IF($B60&gt;20,IF('EIOPA RFR Q1 2017'!N21&lt;0,'EIOPA RFR Q1 2017'!N21,'EIOPA RFR Q1 2017'!N21*(1+VLOOKUP($B$71,Int_Rate_Param,3,0))),IF('EIOPA RFR Q1 2017'!N21&lt;0,'EIOPA RFR Q1 2017'!N21,'EIOPA RFR Q1 2017'!N21*(1+VLOOKUP($B60,Int_Rate_Param,3,0))))</f>
        <v>0.0038257</v>
      </c>
      <c r="O60" s="82" t="n">
        <f aca="false">IF($B60&gt;20,IF('EIOPA RFR Q1 2017'!O21&lt;0,'EIOPA RFR Q1 2017'!O21,'EIOPA RFR Q1 2017'!O21*(1+VLOOKUP($B$71,Int_Rate_Param,3,0))),IF('EIOPA RFR Q1 2017'!O21&lt;0,'EIOPA RFR Q1 2017'!O21,'EIOPA RFR Q1 2017'!O21*(1+VLOOKUP($B60,Int_Rate_Param,3,0))))</f>
        <v>0.0038257</v>
      </c>
      <c r="P60" s="82" t="n">
        <f aca="false">IF($B60&gt;20,IF('EIOPA RFR Q1 2017'!P21&lt;0,'EIOPA RFR Q1 2017'!P21,'EIOPA RFR Q1 2017'!P21*(1+VLOOKUP($B$71,Int_Rate_Param,3,0))),IF('EIOPA RFR Q1 2017'!P21&lt;0,'EIOPA RFR Q1 2017'!P21,'EIOPA RFR Q1 2017'!P21*(1+VLOOKUP($B60,Int_Rate_Param,3,0))))</f>
        <v>0.0201804</v>
      </c>
      <c r="Q60" s="82" t="n">
        <f aca="false">IF($B60&gt;20,IF('EIOPA RFR Q1 2017'!Q21&lt;0,'EIOPA RFR Q1 2017'!Q21,'EIOPA RFR Q1 2017'!Q21*(1+VLOOKUP($B$71,Int_Rate_Param,3,0))),IF('EIOPA RFR Q1 2017'!Q21&lt;0,'EIOPA RFR Q1 2017'!Q21,'EIOPA RFR Q1 2017'!Q21*(1+VLOOKUP($B60,Int_Rate_Param,3,0))))</f>
        <v>0.0319188</v>
      </c>
      <c r="R60" s="82" t="n">
        <f aca="false">IF($B60&gt;20,IF('EIOPA RFR Q1 2017'!R21&lt;0,'EIOPA RFR Q1 2017'!R21,'EIOPA RFR Q1 2017'!R21*(1+VLOOKUP($B$71,Int_Rate_Param,3,0))),IF('EIOPA RFR Q1 2017'!R21&lt;0,'EIOPA RFR Q1 2017'!R21,'EIOPA RFR Q1 2017'!R21*(1+VLOOKUP($B60,Int_Rate_Param,3,0))))</f>
        <v>0.0038257</v>
      </c>
      <c r="S60" s="82" t="n">
        <f aca="false">IF($B60&gt;20,IF('EIOPA RFR Q1 2017'!S21&lt;0,'EIOPA RFR Q1 2017'!S21,'EIOPA RFR Q1 2017'!S21*(1+VLOOKUP($B$71,Int_Rate_Param,3,0))),IF('EIOPA RFR Q1 2017'!S21&lt;0,'EIOPA RFR Q1 2017'!S21,'EIOPA RFR Q1 2017'!S21*(1+VLOOKUP($B60,Int_Rate_Param,3,0))))</f>
        <v>0.0038257</v>
      </c>
      <c r="T60" s="82" t="n">
        <f aca="false">IF($B60&gt;20,IF('EIOPA RFR Q1 2017'!T21&lt;0,'EIOPA RFR Q1 2017'!T21,'EIOPA RFR Q1 2017'!T21*(1+VLOOKUP($B$71,Int_Rate_Param,3,0))),IF('EIOPA RFR Q1 2017'!T21&lt;0,'EIOPA RFR Q1 2017'!T21,'EIOPA RFR Q1 2017'!T21*(1+VLOOKUP($B60,Int_Rate_Param,3,0))))</f>
        <v>0.0038257</v>
      </c>
      <c r="U60" s="82" t="n">
        <f aca="false">IF($B60&gt;20,IF('EIOPA RFR Q1 2017'!U21&lt;0,'EIOPA RFR Q1 2017'!U21,'EIOPA RFR Q1 2017'!U21*(1+VLOOKUP($B$71,Int_Rate_Param,3,0))),IF('EIOPA RFR Q1 2017'!U21&lt;0,'EIOPA RFR Q1 2017'!U21,'EIOPA RFR Q1 2017'!U21*(1+VLOOKUP($B60,Int_Rate_Param,3,0))))</f>
        <v>-0.00033</v>
      </c>
      <c r="V60" s="82" t="n">
        <f aca="false">IF($B60&gt;20,IF('EIOPA RFR Q1 2017'!V21&lt;0,'EIOPA RFR Q1 2017'!V21,'EIOPA RFR Q1 2017'!V21*(1+VLOOKUP($B$71,Int_Rate_Param,3,0))),IF('EIOPA RFR Q1 2017'!V21&lt;0,'EIOPA RFR Q1 2017'!V21,'EIOPA RFR Q1 2017'!V21*(1+VLOOKUP($B60,Int_Rate_Param,3,0))))</f>
        <v>0.0038257</v>
      </c>
      <c r="W60" s="82" t="n">
        <f aca="false">IF($B60&gt;20,IF('EIOPA RFR Q1 2017'!W21&lt;0,'EIOPA RFR Q1 2017'!W21,'EIOPA RFR Q1 2017'!W21*(1+VLOOKUP($B$71,Int_Rate_Param,3,0))),IF('EIOPA RFR Q1 2017'!W21&lt;0,'EIOPA RFR Q1 2017'!W21,'EIOPA RFR Q1 2017'!W21*(1+VLOOKUP($B60,Int_Rate_Param,3,0))))</f>
        <v>0.0038257</v>
      </c>
      <c r="X60" s="82" t="n">
        <f aca="false">IF($B60&gt;20,IF('EIOPA RFR Q1 2017'!X21&lt;0,'EIOPA RFR Q1 2017'!X21,'EIOPA RFR Q1 2017'!X21*(1+VLOOKUP($B$71,Int_Rate_Param,3,0))),IF('EIOPA RFR Q1 2017'!X21&lt;0,'EIOPA RFR Q1 2017'!X21,'EIOPA RFR Q1 2017'!X21*(1+VLOOKUP($B60,Int_Rate_Param,3,0))))</f>
        <v>0.0038257</v>
      </c>
      <c r="Y60" s="82" t="n">
        <f aca="false">IF($B60&gt;20,IF('EIOPA RFR Q1 2017'!Y21&lt;0,'EIOPA RFR Q1 2017'!Y21,'EIOPA RFR Q1 2017'!Y21*(1+VLOOKUP($B$71,Int_Rate_Param,3,0))),IF('EIOPA RFR Q1 2017'!Y21&lt;0,'EIOPA RFR Q1 2017'!Y21,'EIOPA RFR Q1 2017'!Y21*(1+VLOOKUP($B60,Int_Rate_Param,3,0))))</f>
        <v>0.0038257</v>
      </c>
      <c r="Z60" s="82" t="n">
        <f aca="false">IF($B60&gt;20,IF('EIOPA RFR Q1 2017'!Z21&lt;0,'EIOPA RFR Q1 2017'!Z21,'EIOPA RFR Q1 2017'!Z21*(1+VLOOKUP($B$71,Int_Rate_Param,3,0))),IF('EIOPA RFR Q1 2017'!Z21&lt;0,'EIOPA RFR Q1 2017'!Z21,'EIOPA RFR Q1 2017'!Z21*(1+VLOOKUP($B60,Int_Rate_Param,3,0))))</f>
        <v>0.0119059</v>
      </c>
      <c r="AA60" s="82" t="n">
        <f aca="false">IF($B60&gt;20,IF('EIOPA RFR Q1 2017'!AA21&lt;0,'EIOPA RFR Q1 2017'!AA21,'EIOPA RFR Q1 2017'!AA21*(1+VLOOKUP($B$71,Int_Rate_Param,3,0))),IF('EIOPA RFR Q1 2017'!AA21&lt;0,'EIOPA RFR Q1 2017'!AA21,'EIOPA RFR Q1 2017'!AA21*(1+VLOOKUP($B60,Int_Rate_Param,3,0))))</f>
        <v>0.0216276</v>
      </c>
      <c r="AB60" s="82" t="n">
        <f aca="false">IF($B60&gt;20,IF('EIOPA RFR Q1 2017'!AB21&lt;0,'EIOPA RFR Q1 2017'!AB21,'EIOPA RFR Q1 2017'!AB21*(1+VLOOKUP($B$71,Int_Rate_Param,3,0))),IF('EIOPA RFR Q1 2017'!AB21&lt;0,'EIOPA RFR Q1 2017'!AB21,'EIOPA RFR Q1 2017'!AB21*(1+VLOOKUP($B60,Int_Rate_Param,3,0))))</f>
        <v>0.0038257</v>
      </c>
      <c r="AC60" s="82" t="n">
        <f aca="false">IF($B60&gt;20,IF('EIOPA RFR Q1 2017'!AC21&lt;0,'EIOPA RFR Q1 2017'!AC21,'EIOPA RFR Q1 2017'!AC21*(1+VLOOKUP($B$71,Int_Rate_Param,3,0))),IF('EIOPA RFR Q1 2017'!AC21&lt;0,'EIOPA RFR Q1 2017'!AC21,'EIOPA RFR Q1 2017'!AC21*(1+VLOOKUP($B60,Int_Rate_Param,3,0))))</f>
        <v>0.0250446</v>
      </c>
      <c r="AD60" s="82" t="n">
        <f aca="false">IF($B60&gt;20,IF('EIOPA RFR Q1 2017'!AD21&lt;0,'EIOPA RFR Q1 2017'!AD21,'EIOPA RFR Q1 2017'!AD21*(1+VLOOKUP($B$71,Int_Rate_Param,3,0))),IF('EIOPA RFR Q1 2017'!AD21&lt;0,'EIOPA RFR Q1 2017'!AD21,'EIOPA RFR Q1 2017'!AD21*(1+VLOOKUP($B60,Int_Rate_Param,3,0))))</f>
        <v>0.0518513</v>
      </c>
      <c r="AE60" s="82" t="n">
        <f aca="false">IF($B60&gt;20,IF('EIOPA RFR Q1 2017'!AE21&lt;0,'EIOPA RFR Q1 2017'!AE21,'EIOPA RFR Q1 2017'!AE21*(1+VLOOKUP($B$71,Int_Rate_Param,3,0))),IF('EIOPA RFR Q1 2017'!AE21&lt;0,'EIOPA RFR Q1 2017'!AE21,'EIOPA RFR Q1 2017'!AE21*(1+VLOOKUP($B60,Int_Rate_Param,3,0))))</f>
        <v>0.0038257</v>
      </c>
      <c r="AF60" s="82" t="n">
        <f aca="false">IF($B60&gt;20,IF('EIOPA RFR Q1 2017'!AF21&lt;0,'EIOPA RFR Q1 2017'!AF21,'EIOPA RFR Q1 2017'!AF21*(1+VLOOKUP($B$71,Int_Rate_Param,3,0))),IF('EIOPA RFR Q1 2017'!AF21&lt;0,'EIOPA RFR Q1 2017'!AF21,'EIOPA RFR Q1 2017'!AF21*(1+VLOOKUP($B60,Int_Rate_Param,3,0))))</f>
        <v>0.0038257</v>
      </c>
      <c r="AG60" s="82" t="n">
        <f aca="false">IF($B60&gt;20,IF('EIOPA RFR Q1 2017'!AG21&lt;0,'EIOPA RFR Q1 2017'!AG21,'EIOPA RFR Q1 2017'!AG21*(1+VLOOKUP($B$71,Int_Rate_Param,3,0))),IF('EIOPA RFR Q1 2017'!AG21&lt;0,'EIOPA RFR Q1 2017'!AG21,'EIOPA RFR Q1 2017'!AG21*(1+VLOOKUP($B60,Int_Rate_Param,3,0))))</f>
        <v>0.0038257</v>
      </c>
      <c r="AH60" s="82" t="n">
        <f aca="false">IF($B60&gt;20,IF('EIOPA RFR Q1 2017'!AH21&lt;0,'EIOPA RFR Q1 2017'!AH21,'EIOPA RFR Q1 2017'!AH21*(1+VLOOKUP($B$71,Int_Rate_Param,3,0))),IF('EIOPA RFR Q1 2017'!AH21&lt;0,'EIOPA RFR Q1 2017'!AH21,'EIOPA RFR Q1 2017'!AH21*(1+VLOOKUP($B60,Int_Rate_Param,3,0))))</f>
        <v>0.0061238</v>
      </c>
      <c r="AI60" s="82" t="n">
        <f aca="false">IF($B60&gt;20,IF('EIOPA RFR Q1 2017'!AI21&lt;0,'EIOPA RFR Q1 2017'!AI21,'EIOPA RFR Q1 2017'!AI21*(1+VLOOKUP($B$71,Int_Rate_Param,3,0))),IF('EIOPA RFR Q1 2017'!AI21&lt;0,'EIOPA RFR Q1 2017'!AI21,'EIOPA RFR Q1 2017'!AI21*(1+VLOOKUP($B60,Int_Rate_Param,3,0))))</f>
        <v>-0.00033</v>
      </c>
      <c r="AJ60" s="82" t="n">
        <f aca="false">IF($B60&gt;20,IF('EIOPA RFR Q1 2017'!AJ21&lt;0,'EIOPA RFR Q1 2017'!AJ21,'EIOPA RFR Q1 2017'!AJ21*(1+VLOOKUP($B$71,Int_Rate_Param,3,0))),IF('EIOPA RFR Q1 2017'!AJ21&lt;0,'EIOPA RFR Q1 2017'!AJ21,'EIOPA RFR Q1 2017'!AJ21*(1+VLOOKUP($B60,Int_Rate_Param,3,0))))</f>
        <v>0.0065325</v>
      </c>
      <c r="AK60" s="82" t="n">
        <f aca="false">IF($B60&gt;20,IF('EIOPA RFR Q1 2017'!AK21&lt;0,'EIOPA RFR Q1 2017'!AK21,'EIOPA RFR Q1 2017'!AK21*(1+VLOOKUP($B$71,Int_Rate_Param,3,0))),IF('EIOPA RFR Q1 2017'!AK21&lt;0,'EIOPA RFR Q1 2017'!AK21,'EIOPA RFR Q1 2017'!AK21*(1+VLOOKUP($B60,Int_Rate_Param,3,0))))</f>
        <v>0.0184786</v>
      </c>
      <c r="AL60" s="82" t="n">
        <f aca="false">IF($B60&gt;20,IF('EIOPA RFR Q1 2017'!AL21&lt;0,'EIOPA RFR Q1 2017'!AL21,'EIOPA RFR Q1 2017'!AL21*(1+VLOOKUP($B$71,Int_Rate_Param,3,0))),IF('EIOPA RFR Q1 2017'!AL21&lt;0,'EIOPA RFR Q1 2017'!AL21,'EIOPA RFR Q1 2017'!AL21*(1+VLOOKUP($B60,Int_Rate_Param,3,0))))</f>
        <v>0.0627321</v>
      </c>
      <c r="AM60" s="82" t="n">
        <f aca="false">IF($B60&gt;20,IF('EIOPA RFR Q1 2017'!AM21&lt;0,'EIOPA RFR Q1 2017'!AM21,'EIOPA RFR Q1 2017'!AM21*(1+VLOOKUP($B$71,Int_Rate_Param,3,0))),IF('EIOPA RFR Q1 2017'!AM21&lt;0,'EIOPA RFR Q1 2017'!AM21,'EIOPA RFR Q1 2017'!AM21*(1+VLOOKUP($B60,Int_Rate_Param,3,0))))</f>
        <v>0.0109277</v>
      </c>
      <c r="AN60" s="82" t="n">
        <f aca="false">IF($B60&gt;20,IF('EIOPA RFR Q1 2017'!AN21&lt;0,'EIOPA RFR Q1 2017'!AN21,'EIOPA RFR Q1 2017'!AN21*(1+VLOOKUP($B$71,Int_Rate_Param,3,0))),IF('EIOPA RFR Q1 2017'!AN21&lt;0,'EIOPA RFR Q1 2017'!AN21,'EIOPA RFR Q1 2017'!AN21*(1+VLOOKUP($B60,Int_Rate_Param,3,0))))</f>
        <v>0.0260496</v>
      </c>
      <c r="AO60" s="82" t="n">
        <f aca="false">IF($B60&gt;20,IF('EIOPA RFR Q1 2017'!AO21&lt;0,'EIOPA RFR Q1 2017'!AO21,'EIOPA RFR Q1 2017'!AO21*(1+VLOOKUP($B$71,Int_Rate_Param,3,0))),IF('EIOPA RFR Q1 2017'!AO21&lt;0,'EIOPA RFR Q1 2017'!AO21,'EIOPA RFR Q1 2017'!AO21*(1+VLOOKUP($B60,Int_Rate_Param,3,0))))</f>
        <v>0.0278251</v>
      </c>
      <c r="AP60" s="82" t="n">
        <f aca="false">IF($B60&gt;20,IF('EIOPA RFR Q1 2017'!AP21&lt;0,'EIOPA RFR Q1 2017'!AP21,'EIOPA RFR Q1 2017'!AP21*(1+VLOOKUP($B$71,Int_Rate_Param,3,0))),IF('EIOPA RFR Q1 2017'!AP21&lt;0,'EIOPA RFR Q1 2017'!AP21,'EIOPA RFR Q1 2017'!AP21*(1+VLOOKUP($B60,Int_Rate_Param,3,0))))</f>
        <v>0.0414261</v>
      </c>
      <c r="AQ60" s="82" t="n">
        <f aca="false">IF($B60&gt;20,IF('EIOPA RFR Q1 2017'!AQ21&lt;0,'EIOPA RFR Q1 2017'!AQ21,'EIOPA RFR Q1 2017'!AQ21*(1+VLOOKUP($B$71,Int_Rate_Param,3,0))),IF('EIOPA RFR Q1 2017'!AQ21&lt;0,'EIOPA RFR Q1 2017'!AQ21,'EIOPA RFR Q1 2017'!AQ21*(1+VLOOKUP($B60,Int_Rate_Param,3,0))))</f>
        <v>0.0146596</v>
      </c>
      <c r="AR60" s="82" t="n">
        <f aca="false">IF($B60&gt;20,IF('EIOPA RFR Q1 2017'!AR21&lt;0,'EIOPA RFR Q1 2017'!AR21,'EIOPA RFR Q1 2017'!AR21*(1+VLOOKUP($B$71,Int_Rate_Param,3,0))),IF('EIOPA RFR Q1 2017'!AR21&lt;0,'EIOPA RFR Q1 2017'!AR21,'EIOPA RFR Q1 2017'!AR21*(1+VLOOKUP($B60,Int_Rate_Param,3,0))))</f>
        <v>0.0450508</v>
      </c>
      <c r="AS60" s="82" t="n">
        <f aca="false">IF($B60&gt;20,IF('EIOPA RFR Q1 2017'!AS21&lt;0,'EIOPA RFR Q1 2017'!AS21,'EIOPA RFR Q1 2017'!AS21*(1+VLOOKUP($B$71,Int_Rate_Param,3,0))),IF('EIOPA RFR Q1 2017'!AS21&lt;0,'EIOPA RFR Q1 2017'!AS21,'EIOPA RFR Q1 2017'!AS21*(1+VLOOKUP($B60,Int_Rate_Param,3,0))))</f>
        <v>0.0008643</v>
      </c>
      <c r="AT60" s="82" t="n">
        <f aca="false">IF($B60&gt;20,IF('EIOPA RFR Q1 2017'!AT21&lt;0,'EIOPA RFR Q1 2017'!AT21,'EIOPA RFR Q1 2017'!AT21*(1+VLOOKUP($B$71,Int_Rate_Param,3,0))),IF('EIOPA RFR Q1 2017'!AT21&lt;0,'EIOPA RFR Q1 2017'!AT21,'EIOPA RFR Q1 2017'!AT21*(1+VLOOKUP($B60,Int_Rate_Param,3,0))))</f>
        <v>0.0262238</v>
      </c>
      <c r="AU60" s="82" t="n">
        <f aca="false">IF($B60&gt;20,IF('EIOPA RFR Q1 2017'!AU21&lt;0,'EIOPA RFR Q1 2017'!AU21,'EIOPA RFR Q1 2017'!AU21*(1+VLOOKUP($B$71,Int_Rate_Param,3,0))),IF('EIOPA RFR Q1 2017'!AU21&lt;0,'EIOPA RFR Q1 2017'!AU21,'EIOPA RFR Q1 2017'!AU21*(1+VLOOKUP($B60,Int_Rate_Param,3,0))))</f>
        <v>0.0490708</v>
      </c>
      <c r="AV60" s="82" t="n">
        <f aca="false">IF($B60&gt;20,IF('EIOPA RFR Q1 2017'!AV21&lt;0,'EIOPA RFR Q1 2017'!AV21,'EIOPA RFR Q1 2017'!AV21*(1+VLOOKUP($B$71,Int_Rate_Param,3,0))),IF('EIOPA RFR Q1 2017'!AV21&lt;0,'EIOPA RFR Q1 2017'!AV21,'EIOPA RFR Q1 2017'!AV21*(1+VLOOKUP($B60,Int_Rate_Param,3,0))))</f>
        <v>0.0216678</v>
      </c>
      <c r="AW60" s="82" t="n">
        <f aca="false">IF($B60&gt;20,IF('EIOPA RFR Q1 2017'!AW21&lt;0,'EIOPA RFR Q1 2017'!AW21,'EIOPA RFR Q1 2017'!AW21*(1+VLOOKUP($B$71,Int_Rate_Param,3,0))),IF('EIOPA RFR Q1 2017'!AW21&lt;0,'EIOPA RFR Q1 2017'!AW21,'EIOPA RFR Q1 2017'!AW21*(1+VLOOKUP($B60,Int_Rate_Param,3,0))))</f>
        <v>0.0156311</v>
      </c>
      <c r="AX60" s="82" t="n">
        <f aca="false">IF($B60&gt;20,IF('EIOPA RFR Q1 2017'!AX21&lt;0,'EIOPA RFR Q1 2017'!AX21,'EIOPA RFR Q1 2017'!AX21*(1+VLOOKUP($B$71,Int_Rate_Param,3,0))),IF('EIOPA RFR Q1 2017'!AX21&lt;0,'EIOPA RFR Q1 2017'!AX21,'EIOPA RFR Q1 2017'!AX21*(1+VLOOKUP($B60,Int_Rate_Param,3,0))))</f>
        <v>0.0542231</v>
      </c>
      <c r="AY60" s="82" t="n">
        <f aca="false">IF($B60&gt;20,IF('EIOPA RFR Q1 2017'!AY21&lt;0,'EIOPA RFR Q1 2017'!AY21,'EIOPA RFR Q1 2017'!AY21*(1+VLOOKUP($B$71,Int_Rate_Param,3,0))),IF('EIOPA RFR Q1 2017'!AY21&lt;0,'EIOPA RFR Q1 2017'!AY21,'EIOPA RFR Q1 2017'!AY21*(1+VLOOKUP($B60,Int_Rate_Param,3,0))))</f>
        <v>0.0118255</v>
      </c>
      <c r="AZ60" s="82" t="n">
        <f aca="false">IF($B60&gt;20,IF('EIOPA RFR Q1 2017'!AZ21&lt;0,'EIOPA RFR Q1 2017'!AZ21,'EIOPA RFR Q1 2017'!AZ21*(1+VLOOKUP($B$71,Int_Rate_Param,3,0))),IF('EIOPA RFR Q1 2017'!AZ21&lt;0,'EIOPA RFR Q1 2017'!AZ21,'EIOPA RFR Q1 2017'!AZ21*(1+VLOOKUP($B60,Int_Rate_Param,3,0))))</f>
        <v>0.0069747</v>
      </c>
      <c r="BA60" s="82" t="n">
        <f aca="false">IF($B60&gt;20,IF('EIOPA RFR Q1 2017'!BA21&lt;0,'EIOPA RFR Q1 2017'!BA21,'EIOPA RFR Q1 2017'!BA21*(1+VLOOKUP($B$71,Int_Rate_Param,3,0))),IF('EIOPA RFR Q1 2017'!BA21&lt;0,'EIOPA RFR Q1 2017'!BA21,'EIOPA RFR Q1 2017'!BA21*(1+VLOOKUP($B60,Int_Rate_Param,3,0))))</f>
        <v>0.0166964</v>
      </c>
      <c r="BB60" s="82" t="n">
        <f aca="false">IF($B60&gt;20,IF('EIOPA RFR Q1 2017'!BB21&lt;0,'EIOPA RFR Q1 2017'!BB21,'EIOPA RFR Q1 2017'!BB21*(1+VLOOKUP($B$71,Int_Rate_Param,3,0))),IF('EIOPA RFR Q1 2017'!BB21&lt;0,'EIOPA RFR Q1 2017'!BB21,'EIOPA RFR Q1 2017'!BB21*(1+VLOOKUP($B60,Int_Rate_Param,3,0))))</f>
        <v>0.0718374</v>
      </c>
      <c r="BC60" s="82" t="n">
        <f aca="false">IF($B60&gt;20,IF('EIOPA RFR Q1 2017'!BC21&lt;0,'EIOPA RFR Q1 2017'!BC21,'EIOPA RFR Q1 2017'!BC21*(1+VLOOKUP($B$71,Int_Rate_Param,3,0))),IF('EIOPA RFR Q1 2017'!BC21&lt;0,'EIOPA RFR Q1 2017'!BC21,'EIOPA RFR Q1 2017'!BC21*(1+VLOOKUP($B60,Int_Rate_Param,3,0))))</f>
        <v>0.0148137</v>
      </c>
    </row>
    <row r="61" customFormat="false" ht="15" hidden="false" customHeight="false" outlineLevel="0" collapsed="false">
      <c r="A61" s="0" t="n">
        <f aca="false">A60+1</f>
        <v>12</v>
      </c>
      <c r="B61" s="81" t="n">
        <v>10</v>
      </c>
      <c r="C61" s="82" t="n">
        <f aca="false">IF($B61&gt;20,IF('EIOPA RFR Q1 2017'!C22&lt;0,'EIOPA RFR Q1 2017'!C22,'EIOPA RFR Q1 2017'!C22*(1+VLOOKUP($B$71,Int_Rate_Param,3,0))),IF('EIOPA RFR Q1 2017'!C22&lt;0,'EIOPA RFR Q1 2017'!C22,'EIOPA RFR Q1 2017'!C22*(1+VLOOKUP($B61,Int_Rate_Param,3,0))))</f>
        <v>0.0046713</v>
      </c>
      <c r="D61" s="82" t="n">
        <f aca="false">IF($B61&gt;20,IF('EIOPA RFR Q1 2017'!D22&lt;0,'EIOPA RFR Q1 2017'!D22,'EIOPA RFR Q1 2017'!D22*(1+VLOOKUP($B$71,Int_Rate_Param,3,0))),IF('EIOPA RFR Q1 2017'!D22&lt;0,'EIOPA RFR Q1 2017'!D22,'EIOPA RFR Q1 2017'!D22*(1+VLOOKUP($B61,Int_Rate_Param,3,0))))</f>
        <v>0.0046713</v>
      </c>
      <c r="E61" s="82" t="n">
        <f aca="false">IF($B61&gt;20,IF('EIOPA RFR Q1 2017'!E22&lt;0,'EIOPA RFR Q1 2017'!E22,'EIOPA RFR Q1 2017'!E22*(1+VLOOKUP($B$71,Int_Rate_Param,3,0))),IF('EIOPA RFR Q1 2017'!E22&lt;0,'EIOPA RFR Q1 2017'!E22,'EIOPA RFR Q1 2017'!E22*(1+VLOOKUP($B61,Int_Rate_Param,3,0))))</f>
        <v>0.0046713</v>
      </c>
      <c r="F61" s="82" t="n">
        <f aca="false">IF($B61&gt;20,IF('EIOPA RFR Q1 2017'!F22&lt;0,'EIOPA RFR Q1 2017'!F22,'EIOPA RFR Q1 2017'!F22*(1+VLOOKUP($B$71,Int_Rate_Param,3,0))),IF('EIOPA RFR Q1 2017'!F22&lt;0,'EIOPA RFR Q1 2017'!F22,'EIOPA RFR Q1 2017'!F22*(1+VLOOKUP($B61,Int_Rate_Param,3,0))))</f>
        <v>0.0043194</v>
      </c>
      <c r="G61" s="82" t="n">
        <f aca="false">IF($B61&gt;20,IF('EIOPA RFR Q1 2017'!G22&lt;0,'EIOPA RFR Q1 2017'!G22,'EIOPA RFR Q1 2017'!G22*(1+VLOOKUP($B$71,Int_Rate_Param,3,0))),IF('EIOPA RFR Q1 2017'!G22&lt;0,'EIOPA RFR Q1 2017'!G22,'EIOPA RFR Q1 2017'!G22*(1+VLOOKUP($B61,Int_Rate_Param,3,0))))</f>
        <v>0.0200376</v>
      </c>
      <c r="H61" s="82" t="n">
        <f aca="false">IF($B61&gt;20,IF('EIOPA RFR Q1 2017'!H22&lt;0,'EIOPA RFR Q1 2017'!H22,'EIOPA RFR Q1 2017'!H22*(1+VLOOKUP($B$71,Int_Rate_Param,3,0))),IF('EIOPA RFR Q1 2017'!H22&lt;0,'EIOPA RFR Q1 2017'!H22,'EIOPA RFR Q1 2017'!H22*(1+VLOOKUP($B61,Int_Rate_Param,3,0))))</f>
        <v>0.0046713</v>
      </c>
      <c r="I61" s="82" t="n">
        <f aca="false">IF($B61&gt;20,IF('EIOPA RFR Q1 2017'!I22&lt;0,'EIOPA RFR Q1 2017'!I22,'EIOPA RFR Q1 2017'!I22*(1+VLOOKUP($B$71,Int_Rate_Param,3,0))),IF('EIOPA RFR Q1 2017'!I22&lt;0,'EIOPA RFR Q1 2017'!I22,'EIOPA RFR Q1 2017'!I22*(1+VLOOKUP($B61,Int_Rate_Param,3,0))))</f>
        <v>0.0067068</v>
      </c>
      <c r="J61" s="82" t="n">
        <f aca="false">IF($B61&gt;20,IF('EIOPA RFR Q1 2017'!J22&lt;0,'EIOPA RFR Q1 2017'!J22,'EIOPA RFR Q1 2017'!J22*(1+VLOOKUP($B$71,Int_Rate_Param,3,0))),IF('EIOPA RFR Q1 2017'!J22&lt;0,'EIOPA RFR Q1 2017'!J22,'EIOPA RFR Q1 2017'!J22*(1+VLOOKUP($B61,Int_Rate_Param,3,0))))</f>
        <v>0.0046023</v>
      </c>
      <c r="K61" s="82" t="n">
        <f aca="false">IF($B61&gt;20,IF('EIOPA RFR Q1 2017'!K22&lt;0,'EIOPA RFR Q1 2017'!K22,'EIOPA RFR Q1 2017'!K22*(1+VLOOKUP($B$71,Int_Rate_Param,3,0))),IF('EIOPA RFR Q1 2017'!K22&lt;0,'EIOPA RFR Q1 2017'!K22,'EIOPA RFR Q1 2017'!K22*(1+VLOOKUP($B61,Int_Rate_Param,3,0))))</f>
        <v>0.0046713</v>
      </c>
      <c r="L61" s="82" t="n">
        <f aca="false">IF($B61&gt;20,IF('EIOPA RFR Q1 2017'!L22&lt;0,'EIOPA RFR Q1 2017'!L22,'EIOPA RFR Q1 2017'!L22*(1+VLOOKUP($B$71,Int_Rate_Param,3,0))),IF('EIOPA RFR Q1 2017'!L22&lt;0,'EIOPA RFR Q1 2017'!L22,'EIOPA RFR Q1 2017'!L22*(1+VLOOKUP($B61,Int_Rate_Param,3,0))))</f>
        <v>0.0046713</v>
      </c>
      <c r="M61" s="82" t="n">
        <f aca="false">IF($B61&gt;20,IF('EIOPA RFR Q1 2017'!M22&lt;0,'EIOPA RFR Q1 2017'!M22,'EIOPA RFR Q1 2017'!M22*(1+VLOOKUP($B$71,Int_Rate_Param,3,0))),IF('EIOPA RFR Q1 2017'!M22&lt;0,'EIOPA RFR Q1 2017'!M22,'EIOPA RFR Q1 2017'!M22*(1+VLOOKUP($B61,Int_Rate_Param,3,0))))</f>
        <v>0.0046713</v>
      </c>
      <c r="N61" s="82" t="n">
        <f aca="false">IF($B61&gt;20,IF('EIOPA RFR Q1 2017'!N22&lt;0,'EIOPA RFR Q1 2017'!N22,'EIOPA RFR Q1 2017'!N22*(1+VLOOKUP($B$71,Int_Rate_Param,3,0))),IF('EIOPA RFR Q1 2017'!N22&lt;0,'EIOPA RFR Q1 2017'!N22,'EIOPA RFR Q1 2017'!N22*(1+VLOOKUP($B61,Int_Rate_Param,3,0))))</f>
        <v>0.0046713</v>
      </c>
      <c r="O61" s="82" t="n">
        <f aca="false">IF($B61&gt;20,IF('EIOPA RFR Q1 2017'!O22&lt;0,'EIOPA RFR Q1 2017'!O22,'EIOPA RFR Q1 2017'!O22*(1+VLOOKUP($B$71,Int_Rate_Param,3,0))),IF('EIOPA RFR Q1 2017'!O22&lt;0,'EIOPA RFR Q1 2017'!O22,'EIOPA RFR Q1 2017'!O22*(1+VLOOKUP($B61,Int_Rate_Param,3,0))))</f>
        <v>0.0046713</v>
      </c>
      <c r="P61" s="82" t="n">
        <f aca="false">IF($B61&gt;20,IF('EIOPA RFR Q1 2017'!P22&lt;0,'EIOPA RFR Q1 2017'!P22,'EIOPA RFR Q1 2017'!P22*(1+VLOOKUP($B$71,Int_Rate_Param,3,0))),IF('EIOPA RFR Q1 2017'!P22&lt;0,'EIOPA RFR Q1 2017'!P22,'EIOPA RFR Q1 2017'!P22*(1+VLOOKUP($B61,Int_Rate_Param,3,0))))</f>
        <v>0.021873</v>
      </c>
      <c r="Q61" s="82" t="n">
        <f aca="false">IF($B61&gt;20,IF('EIOPA RFR Q1 2017'!Q22&lt;0,'EIOPA RFR Q1 2017'!Q22,'EIOPA RFR Q1 2017'!Q22*(1+VLOOKUP($B$71,Int_Rate_Param,3,0))),IF('EIOPA RFR Q1 2017'!Q22&lt;0,'EIOPA RFR Q1 2017'!Q22,'EIOPA RFR Q1 2017'!Q22*(1+VLOOKUP($B61,Int_Rate_Param,3,0))))</f>
        <v>0.0328095</v>
      </c>
      <c r="R61" s="82" t="n">
        <f aca="false">IF($B61&gt;20,IF('EIOPA RFR Q1 2017'!R22&lt;0,'EIOPA RFR Q1 2017'!R22,'EIOPA RFR Q1 2017'!R22*(1+VLOOKUP($B$71,Int_Rate_Param,3,0))),IF('EIOPA RFR Q1 2017'!R22&lt;0,'EIOPA RFR Q1 2017'!R22,'EIOPA RFR Q1 2017'!R22*(1+VLOOKUP($B61,Int_Rate_Param,3,0))))</f>
        <v>0.0046713</v>
      </c>
      <c r="S61" s="82" t="n">
        <f aca="false">IF($B61&gt;20,IF('EIOPA RFR Q1 2017'!S22&lt;0,'EIOPA RFR Q1 2017'!S22,'EIOPA RFR Q1 2017'!S22*(1+VLOOKUP($B$71,Int_Rate_Param,3,0))),IF('EIOPA RFR Q1 2017'!S22&lt;0,'EIOPA RFR Q1 2017'!S22,'EIOPA RFR Q1 2017'!S22*(1+VLOOKUP($B61,Int_Rate_Param,3,0))))</f>
        <v>0.0046713</v>
      </c>
      <c r="T61" s="82" t="n">
        <f aca="false">IF($B61&gt;20,IF('EIOPA RFR Q1 2017'!T22&lt;0,'EIOPA RFR Q1 2017'!T22,'EIOPA RFR Q1 2017'!T22*(1+VLOOKUP($B$71,Int_Rate_Param,3,0))),IF('EIOPA RFR Q1 2017'!T22&lt;0,'EIOPA RFR Q1 2017'!T22,'EIOPA RFR Q1 2017'!T22*(1+VLOOKUP($B61,Int_Rate_Param,3,0))))</f>
        <v>0.0046713</v>
      </c>
      <c r="U61" s="82" t="n">
        <f aca="false">IF($B61&gt;20,IF('EIOPA RFR Q1 2017'!U22&lt;0,'EIOPA RFR Q1 2017'!U22,'EIOPA RFR Q1 2017'!U22*(1+VLOOKUP($B$71,Int_Rate_Param,3,0))),IF('EIOPA RFR Q1 2017'!U22&lt;0,'EIOPA RFR Q1 2017'!U22,'EIOPA RFR Q1 2017'!U22*(1+VLOOKUP($B61,Int_Rate_Param,3,0))))</f>
        <v>0.0002139</v>
      </c>
      <c r="V61" s="82" t="n">
        <f aca="false">IF($B61&gt;20,IF('EIOPA RFR Q1 2017'!V22&lt;0,'EIOPA RFR Q1 2017'!V22,'EIOPA RFR Q1 2017'!V22*(1+VLOOKUP($B$71,Int_Rate_Param,3,0))),IF('EIOPA RFR Q1 2017'!V22&lt;0,'EIOPA RFR Q1 2017'!V22,'EIOPA RFR Q1 2017'!V22*(1+VLOOKUP($B61,Int_Rate_Param,3,0))))</f>
        <v>0.0046713</v>
      </c>
      <c r="W61" s="82" t="n">
        <f aca="false">IF($B61&gt;20,IF('EIOPA RFR Q1 2017'!W22&lt;0,'EIOPA RFR Q1 2017'!W22,'EIOPA RFR Q1 2017'!W22*(1+VLOOKUP($B$71,Int_Rate_Param,3,0))),IF('EIOPA RFR Q1 2017'!W22&lt;0,'EIOPA RFR Q1 2017'!W22,'EIOPA RFR Q1 2017'!W22*(1+VLOOKUP($B61,Int_Rate_Param,3,0))))</f>
        <v>0.0046713</v>
      </c>
      <c r="X61" s="82" t="n">
        <f aca="false">IF($B61&gt;20,IF('EIOPA RFR Q1 2017'!X22&lt;0,'EIOPA RFR Q1 2017'!X22,'EIOPA RFR Q1 2017'!X22*(1+VLOOKUP($B$71,Int_Rate_Param,3,0))),IF('EIOPA RFR Q1 2017'!X22&lt;0,'EIOPA RFR Q1 2017'!X22,'EIOPA RFR Q1 2017'!X22*(1+VLOOKUP($B61,Int_Rate_Param,3,0))))</f>
        <v>0.0046713</v>
      </c>
      <c r="Y61" s="82" t="n">
        <f aca="false">IF($B61&gt;20,IF('EIOPA RFR Q1 2017'!Y22&lt;0,'EIOPA RFR Q1 2017'!Y22,'EIOPA RFR Q1 2017'!Y22*(1+VLOOKUP($B$71,Int_Rate_Param,3,0))),IF('EIOPA RFR Q1 2017'!Y22&lt;0,'EIOPA RFR Q1 2017'!Y22,'EIOPA RFR Q1 2017'!Y22*(1+VLOOKUP($B61,Int_Rate_Param,3,0))))</f>
        <v>0.0046713</v>
      </c>
      <c r="Z61" s="82" t="n">
        <f aca="false">IF($B61&gt;20,IF('EIOPA RFR Q1 2017'!Z22&lt;0,'EIOPA RFR Q1 2017'!Z22,'EIOPA RFR Q1 2017'!Z22*(1+VLOOKUP($B$71,Int_Rate_Param,3,0))),IF('EIOPA RFR Q1 2017'!Z22&lt;0,'EIOPA RFR Q1 2017'!Z22,'EIOPA RFR Q1 2017'!Z22*(1+VLOOKUP($B61,Int_Rate_Param,3,0))))</f>
        <v>0.0127029</v>
      </c>
      <c r="AA61" s="82" t="n">
        <f aca="false">IF($B61&gt;20,IF('EIOPA RFR Q1 2017'!AA22&lt;0,'EIOPA RFR Q1 2017'!AA22,'EIOPA RFR Q1 2017'!AA22*(1+VLOOKUP($B$71,Int_Rate_Param,3,0))),IF('EIOPA RFR Q1 2017'!AA22&lt;0,'EIOPA RFR Q1 2017'!AA22,'EIOPA RFR Q1 2017'!AA22*(1+VLOOKUP($B61,Int_Rate_Param,3,0))))</f>
        <v>0.0230667</v>
      </c>
      <c r="AB61" s="82" t="n">
        <f aca="false">IF($B61&gt;20,IF('EIOPA RFR Q1 2017'!AB22&lt;0,'EIOPA RFR Q1 2017'!AB22,'EIOPA RFR Q1 2017'!AB22*(1+VLOOKUP($B$71,Int_Rate_Param,3,0))),IF('EIOPA RFR Q1 2017'!AB22&lt;0,'EIOPA RFR Q1 2017'!AB22,'EIOPA RFR Q1 2017'!AB22*(1+VLOOKUP($B61,Int_Rate_Param,3,0))))</f>
        <v>0.0046713</v>
      </c>
      <c r="AC61" s="82" t="n">
        <f aca="false">IF($B61&gt;20,IF('EIOPA RFR Q1 2017'!AC22&lt;0,'EIOPA RFR Q1 2017'!AC22,'EIOPA RFR Q1 2017'!AC22*(1+VLOOKUP($B$71,Int_Rate_Param,3,0))),IF('EIOPA RFR Q1 2017'!AC22&lt;0,'EIOPA RFR Q1 2017'!AC22,'EIOPA RFR Q1 2017'!AC22*(1+VLOOKUP($B61,Int_Rate_Param,3,0))))</f>
        <v>0.0267513</v>
      </c>
      <c r="AD61" s="82" t="n">
        <f aca="false">IF($B61&gt;20,IF('EIOPA RFR Q1 2017'!AD22&lt;0,'EIOPA RFR Q1 2017'!AD22,'EIOPA RFR Q1 2017'!AD22*(1+VLOOKUP($B$71,Int_Rate_Param,3,0))),IF('EIOPA RFR Q1 2017'!AD22&lt;0,'EIOPA RFR Q1 2017'!AD22,'EIOPA RFR Q1 2017'!AD22*(1+VLOOKUP($B61,Int_Rate_Param,3,0))))</f>
        <v>0.0528126</v>
      </c>
      <c r="AE61" s="82" t="n">
        <f aca="false">IF($B61&gt;20,IF('EIOPA RFR Q1 2017'!AE22&lt;0,'EIOPA RFR Q1 2017'!AE22,'EIOPA RFR Q1 2017'!AE22*(1+VLOOKUP($B$71,Int_Rate_Param,3,0))),IF('EIOPA RFR Q1 2017'!AE22&lt;0,'EIOPA RFR Q1 2017'!AE22,'EIOPA RFR Q1 2017'!AE22*(1+VLOOKUP($B61,Int_Rate_Param,3,0))))</f>
        <v>0.0046713</v>
      </c>
      <c r="AF61" s="82" t="n">
        <f aca="false">IF($B61&gt;20,IF('EIOPA RFR Q1 2017'!AF22&lt;0,'EIOPA RFR Q1 2017'!AF22,'EIOPA RFR Q1 2017'!AF22*(1+VLOOKUP($B$71,Int_Rate_Param,3,0))),IF('EIOPA RFR Q1 2017'!AF22&lt;0,'EIOPA RFR Q1 2017'!AF22,'EIOPA RFR Q1 2017'!AF22*(1+VLOOKUP($B61,Int_Rate_Param,3,0))))</f>
        <v>0.0046713</v>
      </c>
      <c r="AG61" s="82" t="n">
        <f aca="false">IF($B61&gt;20,IF('EIOPA RFR Q1 2017'!AG22&lt;0,'EIOPA RFR Q1 2017'!AG22,'EIOPA RFR Q1 2017'!AG22*(1+VLOOKUP($B$71,Int_Rate_Param,3,0))),IF('EIOPA RFR Q1 2017'!AG22&lt;0,'EIOPA RFR Q1 2017'!AG22,'EIOPA RFR Q1 2017'!AG22*(1+VLOOKUP($B61,Int_Rate_Param,3,0))))</f>
        <v>0.0046713</v>
      </c>
      <c r="AH61" s="82" t="n">
        <f aca="false">IF($B61&gt;20,IF('EIOPA RFR Q1 2017'!AH22&lt;0,'EIOPA RFR Q1 2017'!AH22,'EIOPA RFR Q1 2017'!AH22*(1+VLOOKUP($B$71,Int_Rate_Param,3,0))),IF('EIOPA RFR Q1 2017'!AH22&lt;0,'EIOPA RFR Q1 2017'!AH22,'EIOPA RFR Q1 2017'!AH22*(1+VLOOKUP($B61,Int_Rate_Param,3,0))))</f>
        <v>0.0071208</v>
      </c>
      <c r="AI61" s="82" t="n">
        <f aca="false">IF($B61&gt;20,IF('EIOPA RFR Q1 2017'!AI22&lt;0,'EIOPA RFR Q1 2017'!AI22,'EIOPA RFR Q1 2017'!AI22*(1+VLOOKUP($B$71,Int_Rate_Param,3,0))),IF('EIOPA RFR Q1 2017'!AI22&lt;0,'EIOPA RFR Q1 2017'!AI22,'EIOPA RFR Q1 2017'!AI22*(1+VLOOKUP($B61,Int_Rate_Param,3,0))))</f>
        <v>0.0002139</v>
      </c>
      <c r="AJ61" s="82" t="n">
        <f aca="false">IF($B61&gt;20,IF('EIOPA RFR Q1 2017'!AJ22&lt;0,'EIOPA RFR Q1 2017'!AJ22,'EIOPA RFR Q1 2017'!AJ22*(1+VLOOKUP($B$71,Int_Rate_Param,3,0))),IF('EIOPA RFR Q1 2017'!AJ22&lt;0,'EIOPA RFR Q1 2017'!AJ22,'EIOPA RFR Q1 2017'!AJ22*(1+VLOOKUP($B61,Int_Rate_Param,3,0))))</f>
        <v>0.0071622</v>
      </c>
      <c r="AK61" s="82" t="n">
        <f aca="false">IF($B61&gt;20,IF('EIOPA RFR Q1 2017'!AK22&lt;0,'EIOPA RFR Q1 2017'!AK22,'EIOPA RFR Q1 2017'!AK22*(1+VLOOKUP($B$71,Int_Rate_Param,3,0))),IF('EIOPA RFR Q1 2017'!AK22&lt;0,'EIOPA RFR Q1 2017'!AK22,'EIOPA RFR Q1 2017'!AK22*(1+VLOOKUP($B61,Int_Rate_Param,3,0))))</f>
        <v>0.0195477</v>
      </c>
      <c r="AL61" s="82" t="n">
        <f aca="false">IF($B61&gt;20,IF('EIOPA RFR Q1 2017'!AL22&lt;0,'EIOPA RFR Q1 2017'!AL22,'EIOPA RFR Q1 2017'!AL22*(1+VLOOKUP($B$71,Int_Rate_Param,3,0))),IF('EIOPA RFR Q1 2017'!AL22&lt;0,'EIOPA RFR Q1 2017'!AL22,'EIOPA RFR Q1 2017'!AL22*(1+VLOOKUP($B61,Int_Rate_Param,3,0))))</f>
        <v>0.0646668</v>
      </c>
      <c r="AM61" s="82" t="n">
        <f aca="false">IF($B61&gt;20,IF('EIOPA RFR Q1 2017'!AM22&lt;0,'EIOPA RFR Q1 2017'!AM22,'EIOPA RFR Q1 2017'!AM22*(1+VLOOKUP($B$71,Int_Rate_Param,3,0))),IF('EIOPA RFR Q1 2017'!AM22&lt;0,'EIOPA RFR Q1 2017'!AM22,'EIOPA RFR Q1 2017'!AM22*(1+VLOOKUP($B61,Int_Rate_Param,3,0))))</f>
        <v>0.0119301</v>
      </c>
      <c r="AN61" s="82" t="n">
        <f aca="false">IF($B61&gt;20,IF('EIOPA RFR Q1 2017'!AN22&lt;0,'EIOPA RFR Q1 2017'!AN22,'EIOPA RFR Q1 2017'!AN22*(1+VLOOKUP($B$71,Int_Rate_Param,3,0))),IF('EIOPA RFR Q1 2017'!AN22&lt;0,'EIOPA RFR Q1 2017'!AN22,'EIOPA RFR Q1 2017'!AN22*(1+VLOOKUP($B61,Int_Rate_Param,3,0))))</f>
        <v>0.0273102</v>
      </c>
      <c r="AO61" s="82" t="n">
        <f aca="false">IF($B61&gt;20,IF('EIOPA RFR Q1 2017'!AO22&lt;0,'EIOPA RFR Q1 2017'!AO22,'EIOPA RFR Q1 2017'!AO22*(1+VLOOKUP($B$71,Int_Rate_Param,3,0))),IF('EIOPA RFR Q1 2017'!AO22&lt;0,'EIOPA RFR Q1 2017'!AO22,'EIOPA RFR Q1 2017'!AO22*(1+VLOOKUP($B61,Int_Rate_Param,3,0))))</f>
        <v>0.0291318</v>
      </c>
      <c r="AP61" s="82" t="n">
        <f aca="false">IF($B61&gt;20,IF('EIOPA RFR Q1 2017'!AP22&lt;0,'EIOPA RFR Q1 2017'!AP22,'EIOPA RFR Q1 2017'!AP22*(1+VLOOKUP($B$71,Int_Rate_Param,3,0))),IF('EIOPA RFR Q1 2017'!AP22&lt;0,'EIOPA RFR Q1 2017'!AP22,'EIOPA RFR Q1 2017'!AP22*(1+VLOOKUP($B61,Int_Rate_Param,3,0))))</f>
        <v>0.0431733</v>
      </c>
      <c r="AQ61" s="82" t="n">
        <f aca="false">IF($B61&gt;20,IF('EIOPA RFR Q1 2017'!AQ22&lt;0,'EIOPA RFR Q1 2017'!AQ22,'EIOPA RFR Q1 2017'!AQ22*(1+VLOOKUP($B$71,Int_Rate_Param,3,0))),IF('EIOPA RFR Q1 2017'!AQ22&lt;0,'EIOPA RFR Q1 2017'!AQ22,'EIOPA RFR Q1 2017'!AQ22*(1+VLOOKUP($B61,Int_Rate_Param,3,0))))</f>
        <v>0.0154353</v>
      </c>
      <c r="AR61" s="82" t="n">
        <f aca="false">IF($B61&gt;20,IF('EIOPA RFR Q1 2017'!AR22&lt;0,'EIOPA RFR Q1 2017'!AR22,'EIOPA RFR Q1 2017'!AR22*(1+VLOOKUP($B$71,Int_Rate_Param,3,0))),IF('EIOPA RFR Q1 2017'!AR22&lt;0,'EIOPA RFR Q1 2017'!AR22,'EIOPA RFR Q1 2017'!AR22*(1+VLOOKUP($B61,Int_Rate_Param,3,0))))</f>
        <v>0.0468993</v>
      </c>
      <c r="AS61" s="82" t="n">
        <f aca="false">IF($B61&gt;20,IF('EIOPA RFR Q1 2017'!AS22&lt;0,'EIOPA RFR Q1 2017'!AS22,'EIOPA RFR Q1 2017'!AS22*(1+VLOOKUP($B$71,Int_Rate_Param,3,0))),IF('EIOPA RFR Q1 2017'!AS22&lt;0,'EIOPA RFR Q1 2017'!AS22,'EIOPA RFR Q1 2017'!AS22*(1+VLOOKUP($B61,Int_Rate_Param,3,0))))</f>
        <v>0.0011454</v>
      </c>
      <c r="AT61" s="82" t="n">
        <f aca="false">IF($B61&gt;20,IF('EIOPA RFR Q1 2017'!AT22&lt;0,'EIOPA RFR Q1 2017'!AT22,'EIOPA RFR Q1 2017'!AT22*(1+VLOOKUP($B$71,Int_Rate_Param,3,0))),IF('EIOPA RFR Q1 2017'!AT22&lt;0,'EIOPA RFR Q1 2017'!AT22,'EIOPA RFR Q1 2017'!AT22*(1+VLOOKUP($B61,Int_Rate_Param,3,0))))</f>
        <v>0.0273792</v>
      </c>
      <c r="AU61" s="82" t="n">
        <f aca="false">IF($B61&gt;20,IF('EIOPA RFR Q1 2017'!AU22&lt;0,'EIOPA RFR Q1 2017'!AU22,'EIOPA RFR Q1 2017'!AU22*(1+VLOOKUP($B$71,Int_Rate_Param,3,0))),IF('EIOPA RFR Q1 2017'!AU22&lt;0,'EIOPA RFR Q1 2017'!AU22,'EIOPA RFR Q1 2017'!AU22*(1+VLOOKUP($B61,Int_Rate_Param,3,0))))</f>
        <v>0.0509013</v>
      </c>
      <c r="AV61" s="82" t="n">
        <f aca="false">IF($B61&gt;20,IF('EIOPA RFR Q1 2017'!AV22&lt;0,'EIOPA RFR Q1 2017'!AV22,'EIOPA RFR Q1 2017'!AV22*(1+VLOOKUP($B$71,Int_Rate_Param,3,0))),IF('EIOPA RFR Q1 2017'!AV22&lt;0,'EIOPA RFR Q1 2017'!AV22,'EIOPA RFR Q1 2017'!AV22*(1+VLOOKUP($B61,Int_Rate_Param,3,0))))</f>
        <v>0.0228321</v>
      </c>
      <c r="AW61" s="82" t="n">
        <f aca="false">IF($B61&gt;20,IF('EIOPA RFR Q1 2017'!AW22&lt;0,'EIOPA RFR Q1 2017'!AW22,'EIOPA RFR Q1 2017'!AW22*(1+VLOOKUP($B$71,Int_Rate_Param,3,0))),IF('EIOPA RFR Q1 2017'!AW22&lt;0,'EIOPA RFR Q1 2017'!AW22,'EIOPA RFR Q1 2017'!AW22*(1+VLOOKUP($B61,Int_Rate_Param,3,0))))</f>
        <v>0.01656</v>
      </c>
      <c r="AX61" s="82" t="n">
        <f aca="false">IF($B61&gt;20,IF('EIOPA RFR Q1 2017'!AX22&lt;0,'EIOPA RFR Q1 2017'!AX22,'EIOPA RFR Q1 2017'!AX22*(1+VLOOKUP($B$71,Int_Rate_Param,3,0))),IF('EIOPA RFR Q1 2017'!AX22&lt;0,'EIOPA RFR Q1 2017'!AX22,'EIOPA RFR Q1 2017'!AX22*(1+VLOOKUP($B61,Int_Rate_Param,3,0))))</f>
        <v>0.0565386</v>
      </c>
      <c r="AY61" s="82" t="n">
        <f aca="false">IF($B61&gt;20,IF('EIOPA RFR Q1 2017'!AY22&lt;0,'EIOPA RFR Q1 2017'!AY22,'EIOPA RFR Q1 2017'!AY22*(1+VLOOKUP($B$71,Int_Rate_Param,3,0))),IF('EIOPA RFR Q1 2017'!AY22&lt;0,'EIOPA RFR Q1 2017'!AY22,'EIOPA RFR Q1 2017'!AY22*(1+VLOOKUP($B61,Int_Rate_Param,3,0))))</f>
        <v>0.0123924</v>
      </c>
      <c r="AZ61" s="82" t="n">
        <f aca="false">IF($B61&gt;20,IF('EIOPA RFR Q1 2017'!AZ22&lt;0,'EIOPA RFR Q1 2017'!AZ22,'EIOPA RFR Q1 2017'!AZ22*(1+VLOOKUP($B$71,Int_Rate_Param,3,0))),IF('EIOPA RFR Q1 2017'!AZ22&lt;0,'EIOPA RFR Q1 2017'!AZ22,'EIOPA RFR Q1 2017'!AZ22*(1+VLOOKUP($B61,Int_Rate_Param,3,0))))</f>
        <v>0.0075831</v>
      </c>
      <c r="BA61" s="82" t="n">
        <f aca="false">IF($B61&gt;20,IF('EIOPA RFR Q1 2017'!BA22&lt;0,'EIOPA RFR Q1 2017'!BA22,'EIOPA RFR Q1 2017'!BA22*(1+VLOOKUP($B$71,Int_Rate_Param,3,0))),IF('EIOPA RFR Q1 2017'!BA22&lt;0,'EIOPA RFR Q1 2017'!BA22,'EIOPA RFR Q1 2017'!BA22*(1+VLOOKUP($B61,Int_Rate_Param,3,0))))</f>
        <v>0.0176364</v>
      </c>
      <c r="BB61" s="82" t="n">
        <f aca="false">IF($B61&gt;20,IF('EIOPA RFR Q1 2017'!BB22&lt;0,'EIOPA RFR Q1 2017'!BB22,'EIOPA RFR Q1 2017'!BB22*(1+VLOOKUP($B$71,Int_Rate_Param,3,0))),IF('EIOPA RFR Q1 2017'!BB22&lt;0,'EIOPA RFR Q1 2017'!BB22,'EIOPA RFR Q1 2017'!BB22*(1+VLOOKUP($B61,Int_Rate_Param,3,0))))</f>
        <v>0.0728916</v>
      </c>
      <c r="BC61" s="82" t="n">
        <f aca="false">IF($B61&gt;20,IF('EIOPA RFR Q1 2017'!BC22&lt;0,'EIOPA RFR Q1 2017'!BC22,'EIOPA RFR Q1 2017'!BC22*(1+VLOOKUP($B$71,Int_Rate_Param,3,0))),IF('EIOPA RFR Q1 2017'!BC22&lt;0,'EIOPA RFR Q1 2017'!BC22,'EIOPA RFR Q1 2017'!BC22*(1+VLOOKUP($B61,Int_Rate_Param,3,0))))</f>
        <v>0.0156216</v>
      </c>
    </row>
    <row r="62" customFormat="false" ht="15" hidden="false" customHeight="false" outlineLevel="0" collapsed="false">
      <c r="A62" s="0" t="n">
        <f aca="false">A61+1</f>
        <v>13</v>
      </c>
      <c r="B62" s="81" t="n">
        <v>11</v>
      </c>
      <c r="C62" s="82" t="n">
        <f aca="false">IF($B62&gt;20,IF('EIOPA RFR Q1 2017'!C23&lt;0,'EIOPA RFR Q1 2017'!C23,'EIOPA RFR Q1 2017'!C23*(1+VLOOKUP($B$71,Int_Rate_Param,3,0))),IF('EIOPA RFR Q1 2017'!C23&lt;0,'EIOPA RFR Q1 2017'!C23,'EIOPA RFR Q1 2017'!C23*(1+VLOOKUP($B62,Int_Rate_Param,3,0))))</f>
        <v>0.005439</v>
      </c>
      <c r="D62" s="82" t="n">
        <f aca="false">IF($B62&gt;20,IF('EIOPA RFR Q1 2017'!D23&lt;0,'EIOPA RFR Q1 2017'!D23,'EIOPA RFR Q1 2017'!D23*(1+VLOOKUP($B$71,Int_Rate_Param,3,0))),IF('EIOPA RFR Q1 2017'!D23&lt;0,'EIOPA RFR Q1 2017'!D23,'EIOPA RFR Q1 2017'!D23*(1+VLOOKUP($B62,Int_Rate_Param,3,0))))</f>
        <v>0.005439</v>
      </c>
      <c r="E62" s="82" t="n">
        <f aca="false">IF($B62&gt;20,IF('EIOPA RFR Q1 2017'!E23&lt;0,'EIOPA RFR Q1 2017'!E23,'EIOPA RFR Q1 2017'!E23*(1+VLOOKUP($B$71,Int_Rate_Param,3,0))),IF('EIOPA RFR Q1 2017'!E23&lt;0,'EIOPA RFR Q1 2017'!E23,'EIOPA RFR Q1 2017'!E23*(1+VLOOKUP($B62,Int_Rate_Param,3,0))))</f>
        <v>0.005439</v>
      </c>
      <c r="F62" s="82" t="n">
        <f aca="false">IF($B62&gt;20,IF('EIOPA RFR Q1 2017'!F23&lt;0,'EIOPA RFR Q1 2017'!F23,'EIOPA RFR Q1 2017'!F23*(1+VLOOKUP($B$71,Int_Rate_Param,3,0))),IF('EIOPA RFR Q1 2017'!F23&lt;0,'EIOPA RFR Q1 2017'!F23,'EIOPA RFR Q1 2017'!F23*(1+VLOOKUP($B62,Int_Rate_Param,3,0))))</f>
        <v>0.005082</v>
      </c>
      <c r="G62" s="82" t="n">
        <f aca="false">IF($B62&gt;20,IF('EIOPA RFR Q1 2017'!G23&lt;0,'EIOPA RFR Q1 2017'!G23,'EIOPA RFR Q1 2017'!G23*(1+VLOOKUP($B$71,Int_Rate_Param,3,0))),IF('EIOPA RFR Q1 2017'!G23&lt;0,'EIOPA RFR Q1 2017'!G23,'EIOPA RFR Q1 2017'!G23*(1+VLOOKUP($B62,Int_Rate_Param,3,0))))</f>
        <v>0.020811</v>
      </c>
      <c r="H62" s="82" t="n">
        <f aca="false">IF($B62&gt;20,IF('EIOPA RFR Q1 2017'!H23&lt;0,'EIOPA RFR Q1 2017'!H23,'EIOPA RFR Q1 2017'!H23*(1+VLOOKUP($B$71,Int_Rate_Param,3,0))),IF('EIOPA RFR Q1 2017'!H23&lt;0,'EIOPA RFR Q1 2017'!H23,'EIOPA RFR Q1 2017'!H23*(1+VLOOKUP($B62,Int_Rate_Param,3,0))))</f>
        <v>0.005439</v>
      </c>
      <c r="I62" s="82" t="n">
        <f aca="false">IF($B62&gt;20,IF('EIOPA RFR Q1 2017'!I23&lt;0,'EIOPA RFR Q1 2017'!I23,'EIOPA RFR Q1 2017'!I23*(1+VLOOKUP($B$71,Int_Rate_Param,3,0))),IF('EIOPA RFR Q1 2017'!I23&lt;0,'EIOPA RFR Q1 2017'!I23,'EIOPA RFR Q1 2017'!I23*(1+VLOOKUP($B62,Int_Rate_Param,3,0))))</f>
        <v>0.007406</v>
      </c>
      <c r="J62" s="82" t="n">
        <f aca="false">IF($B62&gt;20,IF('EIOPA RFR Q1 2017'!J23&lt;0,'EIOPA RFR Q1 2017'!J23,'EIOPA RFR Q1 2017'!J23*(1+VLOOKUP($B$71,Int_Rate_Param,3,0))),IF('EIOPA RFR Q1 2017'!J23&lt;0,'EIOPA RFR Q1 2017'!J23,'EIOPA RFR Q1 2017'!J23*(1+VLOOKUP($B62,Int_Rate_Param,3,0))))</f>
        <v>0.005369</v>
      </c>
      <c r="K62" s="82" t="n">
        <f aca="false">IF($B62&gt;20,IF('EIOPA RFR Q1 2017'!K23&lt;0,'EIOPA RFR Q1 2017'!K23,'EIOPA RFR Q1 2017'!K23*(1+VLOOKUP($B$71,Int_Rate_Param,3,0))),IF('EIOPA RFR Q1 2017'!K23&lt;0,'EIOPA RFR Q1 2017'!K23,'EIOPA RFR Q1 2017'!K23*(1+VLOOKUP($B62,Int_Rate_Param,3,0))))</f>
        <v>0.005439</v>
      </c>
      <c r="L62" s="82" t="n">
        <f aca="false">IF($B62&gt;20,IF('EIOPA RFR Q1 2017'!L23&lt;0,'EIOPA RFR Q1 2017'!L23,'EIOPA RFR Q1 2017'!L23*(1+VLOOKUP($B$71,Int_Rate_Param,3,0))),IF('EIOPA RFR Q1 2017'!L23&lt;0,'EIOPA RFR Q1 2017'!L23,'EIOPA RFR Q1 2017'!L23*(1+VLOOKUP($B62,Int_Rate_Param,3,0))))</f>
        <v>0.005439</v>
      </c>
      <c r="M62" s="82" t="n">
        <f aca="false">IF($B62&gt;20,IF('EIOPA RFR Q1 2017'!M23&lt;0,'EIOPA RFR Q1 2017'!M23,'EIOPA RFR Q1 2017'!M23*(1+VLOOKUP($B$71,Int_Rate_Param,3,0))),IF('EIOPA RFR Q1 2017'!M23&lt;0,'EIOPA RFR Q1 2017'!M23,'EIOPA RFR Q1 2017'!M23*(1+VLOOKUP($B62,Int_Rate_Param,3,0))))</f>
        <v>0.005439</v>
      </c>
      <c r="N62" s="82" t="n">
        <f aca="false">IF($B62&gt;20,IF('EIOPA RFR Q1 2017'!N23&lt;0,'EIOPA RFR Q1 2017'!N23,'EIOPA RFR Q1 2017'!N23*(1+VLOOKUP($B$71,Int_Rate_Param,3,0))),IF('EIOPA RFR Q1 2017'!N23&lt;0,'EIOPA RFR Q1 2017'!N23,'EIOPA RFR Q1 2017'!N23*(1+VLOOKUP($B62,Int_Rate_Param,3,0))))</f>
        <v>0.005439</v>
      </c>
      <c r="O62" s="82" t="n">
        <f aca="false">IF($B62&gt;20,IF('EIOPA RFR Q1 2017'!O23&lt;0,'EIOPA RFR Q1 2017'!O23,'EIOPA RFR Q1 2017'!O23*(1+VLOOKUP($B$71,Int_Rate_Param,3,0))),IF('EIOPA RFR Q1 2017'!O23&lt;0,'EIOPA RFR Q1 2017'!O23,'EIOPA RFR Q1 2017'!O23*(1+VLOOKUP($B62,Int_Rate_Param,3,0))))</f>
        <v>0.005439</v>
      </c>
      <c r="P62" s="82" t="n">
        <f aca="false">IF($B62&gt;20,IF('EIOPA RFR Q1 2017'!P23&lt;0,'EIOPA RFR Q1 2017'!P23,'EIOPA RFR Q1 2017'!P23*(1+VLOOKUP($B$71,Int_Rate_Param,3,0))),IF('EIOPA RFR Q1 2017'!P23&lt;0,'EIOPA RFR Q1 2017'!P23,'EIOPA RFR Q1 2017'!P23*(1+VLOOKUP($B62,Int_Rate_Param,3,0))))</f>
        <v>0.023268</v>
      </c>
      <c r="Q62" s="82" t="n">
        <f aca="false">IF($B62&gt;20,IF('EIOPA RFR Q1 2017'!Q23&lt;0,'EIOPA RFR Q1 2017'!Q23,'EIOPA RFR Q1 2017'!Q23*(1+VLOOKUP($B$71,Int_Rate_Param,3,0))),IF('EIOPA RFR Q1 2017'!Q23&lt;0,'EIOPA RFR Q1 2017'!Q23,'EIOPA RFR Q1 2017'!Q23*(1+VLOOKUP($B62,Int_Rate_Param,3,0))))</f>
        <v>0.033215</v>
      </c>
      <c r="R62" s="82" t="n">
        <f aca="false">IF($B62&gt;20,IF('EIOPA RFR Q1 2017'!R23&lt;0,'EIOPA RFR Q1 2017'!R23,'EIOPA RFR Q1 2017'!R23*(1+VLOOKUP($B$71,Int_Rate_Param,3,0))),IF('EIOPA RFR Q1 2017'!R23&lt;0,'EIOPA RFR Q1 2017'!R23,'EIOPA RFR Q1 2017'!R23*(1+VLOOKUP($B62,Int_Rate_Param,3,0))))</f>
        <v>0.005439</v>
      </c>
      <c r="S62" s="82" t="n">
        <f aca="false">IF($B62&gt;20,IF('EIOPA RFR Q1 2017'!S23&lt;0,'EIOPA RFR Q1 2017'!S23,'EIOPA RFR Q1 2017'!S23*(1+VLOOKUP($B$71,Int_Rate_Param,3,0))),IF('EIOPA RFR Q1 2017'!S23&lt;0,'EIOPA RFR Q1 2017'!S23,'EIOPA RFR Q1 2017'!S23*(1+VLOOKUP($B62,Int_Rate_Param,3,0))))</f>
        <v>0.005439</v>
      </c>
      <c r="T62" s="82" t="n">
        <f aca="false">IF($B62&gt;20,IF('EIOPA RFR Q1 2017'!T23&lt;0,'EIOPA RFR Q1 2017'!T23,'EIOPA RFR Q1 2017'!T23*(1+VLOOKUP($B$71,Int_Rate_Param,3,0))),IF('EIOPA RFR Q1 2017'!T23&lt;0,'EIOPA RFR Q1 2017'!T23,'EIOPA RFR Q1 2017'!T23*(1+VLOOKUP($B62,Int_Rate_Param,3,0))))</f>
        <v>0.005439</v>
      </c>
      <c r="U62" s="82" t="n">
        <f aca="false">IF($B62&gt;20,IF('EIOPA RFR Q1 2017'!U23&lt;0,'EIOPA RFR Q1 2017'!U23,'EIOPA RFR Q1 2017'!U23*(1+VLOOKUP($B$71,Int_Rate_Param,3,0))),IF('EIOPA RFR Q1 2017'!U23&lt;0,'EIOPA RFR Q1 2017'!U23,'EIOPA RFR Q1 2017'!U23*(1+VLOOKUP($B62,Int_Rate_Param,3,0))))</f>
        <v>0.000714</v>
      </c>
      <c r="V62" s="82" t="n">
        <f aca="false">IF($B62&gt;20,IF('EIOPA RFR Q1 2017'!V23&lt;0,'EIOPA RFR Q1 2017'!V23,'EIOPA RFR Q1 2017'!V23*(1+VLOOKUP($B$71,Int_Rate_Param,3,0))),IF('EIOPA RFR Q1 2017'!V23&lt;0,'EIOPA RFR Q1 2017'!V23,'EIOPA RFR Q1 2017'!V23*(1+VLOOKUP($B62,Int_Rate_Param,3,0))))</f>
        <v>0.005439</v>
      </c>
      <c r="W62" s="82" t="n">
        <f aca="false">IF($B62&gt;20,IF('EIOPA RFR Q1 2017'!W23&lt;0,'EIOPA RFR Q1 2017'!W23,'EIOPA RFR Q1 2017'!W23*(1+VLOOKUP($B$71,Int_Rate_Param,3,0))),IF('EIOPA RFR Q1 2017'!W23&lt;0,'EIOPA RFR Q1 2017'!W23,'EIOPA RFR Q1 2017'!W23*(1+VLOOKUP($B62,Int_Rate_Param,3,0))))</f>
        <v>0.005439</v>
      </c>
      <c r="X62" s="82" t="n">
        <f aca="false">IF($B62&gt;20,IF('EIOPA RFR Q1 2017'!X23&lt;0,'EIOPA RFR Q1 2017'!X23,'EIOPA RFR Q1 2017'!X23*(1+VLOOKUP($B$71,Int_Rate_Param,3,0))),IF('EIOPA RFR Q1 2017'!X23&lt;0,'EIOPA RFR Q1 2017'!X23,'EIOPA RFR Q1 2017'!X23*(1+VLOOKUP($B62,Int_Rate_Param,3,0))))</f>
        <v>0.005439</v>
      </c>
      <c r="Y62" s="82" t="n">
        <f aca="false">IF($B62&gt;20,IF('EIOPA RFR Q1 2017'!Y23&lt;0,'EIOPA RFR Q1 2017'!Y23,'EIOPA RFR Q1 2017'!Y23*(1+VLOOKUP($B$71,Int_Rate_Param,3,0))),IF('EIOPA RFR Q1 2017'!Y23&lt;0,'EIOPA RFR Q1 2017'!Y23,'EIOPA RFR Q1 2017'!Y23*(1+VLOOKUP($B62,Int_Rate_Param,3,0))))</f>
        <v>0.005439</v>
      </c>
      <c r="Z62" s="82" t="n">
        <f aca="false">IF($B62&gt;20,IF('EIOPA RFR Q1 2017'!Z23&lt;0,'EIOPA RFR Q1 2017'!Z23,'EIOPA RFR Q1 2017'!Z23*(1+VLOOKUP($B$71,Int_Rate_Param,3,0))),IF('EIOPA RFR Q1 2017'!Z23&lt;0,'EIOPA RFR Q1 2017'!Z23,'EIOPA RFR Q1 2017'!Z23*(1+VLOOKUP($B62,Int_Rate_Param,3,0))))</f>
        <v>0.013363</v>
      </c>
      <c r="AA62" s="82" t="n">
        <f aca="false">IF($B62&gt;20,IF('EIOPA RFR Q1 2017'!AA23&lt;0,'EIOPA RFR Q1 2017'!AA23,'EIOPA RFR Q1 2017'!AA23*(1+VLOOKUP($B$71,Int_Rate_Param,3,0))),IF('EIOPA RFR Q1 2017'!AA23&lt;0,'EIOPA RFR Q1 2017'!AA23,'EIOPA RFR Q1 2017'!AA23*(1+VLOOKUP($B62,Int_Rate_Param,3,0))))</f>
        <v>0.024115</v>
      </c>
      <c r="AB62" s="82" t="n">
        <f aca="false">IF($B62&gt;20,IF('EIOPA RFR Q1 2017'!AB23&lt;0,'EIOPA RFR Q1 2017'!AB23,'EIOPA RFR Q1 2017'!AB23*(1+VLOOKUP($B$71,Int_Rate_Param,3,0))),IF('EIOPA RFR Q1 2017'!AB23&lt;0,'EIOPA RFR Q1 2017'!AB23,'EIOPA RFR Q1 2017'!AB23*(1+VLOOKUP($B62,Int_Rate_Param,3,0))))</f>
        <v>0.005439</v>
      </c>
      <c r="AC62" s="82" t="n">
        <f aca="false">IF($B62&gt;20,IF('EIOPA RFR Q1 2017'!AC23&lt;0,'EIOPA RFR Q1 2017'!AC23,'EIOPA RFR Q1 2017'!AC23*(1+VLOOKUP($B$71,Int_Rate_Param,3,0))),IF('EIOPA RFR Q1 2017'!AC23&lt;0,'EIOPA RFR Q1 2017'!AC23,'EIOPA RFR Q1 2017'!AC23*(1+VLOOKUP($B62,Int_Rate_Param,3,0))))</f>
        <v>0.027923</v>
      </c>
      <c r="AD62" s="82" t="n">
        <f aca="false">IF($B62&gt;20,IF('EIOPA RFR Q1 2017'!AD23&lt;0,'EIOPA RFR Q1 2017'!AD23,'EIOPA RFR Q1 2017'!AD23*(1+VLOOKUP($B$71,Int_Rate_Param,3,0))),IF('EIOPA RFR Q1 2017'!AD23&lt;0,'EIOPA RFR Q1 2017'!AD23,'EIOPA RFR Q1 2017'!AD23*(1+VLOOKUP($B62,Int_Rate_Param,3,0))))</f>
        <v>0.052955</v>
      </c>
      <c r="AE62" s="82" t="n">
        <f aca="false">IF($B62&gt;20,IF('EIOPA RFR Q1 2017'!AE23&lt;0,'EIOPA RFR Q1 2017'!AE23,'EIOPA RFR Q1 2017'!AE23*(1+VLOOKUP($B$71,Int_Rate_Param,3,0))),IF('EIOPA RFR Q1 2017'!AE23&lt;0,'EIOPA RFR Q1 2017'!AE23,'EIOPA RFR Q1 2017'!AE23*(1+VLOOKUP($B62,Int_Rate_Param,3,0))))</f>
        <v>0.005439</v>
      </c>
      <c r="AF62" s="82" t="n">
        <f aca="false">IF($B62&gt;20,IF('EIOPA RFR Q1 2017'!AF23&lt;0,'EIOPA RFR Q1 2017'!AF23,'EIOPA RFR Q1 2017'!AF23*(1+VLOOKUP($B$71,Int_Rate_Param,3,0))),IF('EIOPA RFR Q1 2017'!AF23&lt;0,'EIOPA RFR Q1 2017'!AF23,'EIOPA RFR Q1 2017'!AF23*(1+VLOOKUP($B62,Int_Rate_Param,3,0))))</f>
        <v>0.005439</v>
      </c>
      <c r="AG62" s="82" t="n">
        <f aca="false">IF($B62&gt;20,IF('EIOPA RFR Q1 2017'!AG23&lt;0,'EIOPA RFR Q1 2017'!AG23,'EIOPA RFR Q1 2017'!AG23*(1+VLOOKUP($B$71,Int_Rate_Param,3,0))),IF('EIOPA RFR Q1 2017'!AG23&lt;0,'EIOPA RFR Q1 2017'!AG23,'EIOPA RFR Q1 2017'!AG23*(1+VLOOKUP($B62,Int_Rate_Param,3,0))))</f>
        <v>0.005439</v>
      </c>
      <c r="AH62" s="82" t="n">
        <f aca="false">IF($B62&gt;20,IF('EIOPA RFR Q1 2017'!AH23&lt;0,'EIOPA RFR Q1 2017'!AH23,'EIOPA RFR Q1 2017'!AH23*(1+VLOOKUP($B$71,Int_Rate_Param,3,0))),IF('EIOPA RFR Q1 2017'!AH23&lt;0,'EIOPA RFR Q1 2017'!AH23,'EIOPA RFR Q1 2017'!AH23*(1+VLOOKUP($B62,Int_Rate_Param,3,0))))</f>
        <v>0.008337</v>
      </c>
      <c r="AI62" s="82" t="n">
        <f aca="false">IF($B62&gt;20,IF('EIOPA RFR Q1 2017'!AI23&lt;0,'EIOPA RFR Q1 2017'!AI23,'EIOPA RFR Q1 2017'!AI23*(1+VLOOKUP($B$71,Int_Rate_Param,3,0))),IF('EIOPA RFR Q1 2017'!AI23&lt;0,'EIOPA RFR Q1 2017'!AI23,'EIOPA RFR Q1 2017'!AI23*(1+VLOOKUP($B62,Int_Rate_Param,3,0))))</f>
        <v>0.000714</v>
      </c>
      <c r="AJ62" s="82" t="n">
        <f aca="false">IF($B62&gt;20,IF('EIOPA RFR Q1 2017'!AJ23&lt;0,'EIOPA RFR Q1 2017'!AJ23,'EIOPA RFR Q1 2017'!AJ23*(1+VLOOKUP($B$71,Int_Rate_Param,3,0))),IF('EIOPA RFR Q1 2017'!AJ23&lt;0,'EIOPA RFR Q1 2017'!AJ23,'EIOPA RFR Q1 2017'!AJ23*(1+VLOOKUP($B62,Int_Rate_Param,3,0))))</f>
        <v>0.007651</v>
      </c>
      <c r="AK62" s="82" t="n">
        <f aca="false">IF($B62&gt;20,IF('EIOPA RFR Q1 2017'!AK23&lt;0,'EIOPA RFR Q1 2017'!AK23,'EIOPA RFR Q1 2017'!AK23*(1+VLOOKUP($B$71,Int_Rate_Param,3,0))),IF('EIOPA RFR Q1 2017'!AK23&lt;0,'EIOPA RFR Q1 2017'!AK23,'EIOPA RFR Q1 2017'!AK23*(1+VLOOKUP($B62,Int_Rate_Param,3,0))))</f>
        <v>0.020307</v>
      </c>
      <c r="AL62" s="82" t="n">
        <f aca="false">IF($B62&gt;20,IF('EIOPA RFR Q1 2017'!AL23&lt;0,'EIOPA RFR Q1 2017'!AL23,'EIOPA RFR Q1 2017'!AL23*(1+VLOOKUP($B$71,Int_Rate_Param,3,0))),IF('EIOPA RFR Q1 2017'!AL23&lt;0,'EIOPA RFR Q1 2017'!AL23,'EIOPA RFR Q1 2017'!AL23*(1+VLOOKUP($B62,Int_Rate_Param,3,0))))</f>
        <v>0.065471</v>
      </c>
      <c r="AM62" s="82" t="n">
        <f aca="false">IF($B62&gt;20,IF('EIOPA RFR Q1 2017'!AM23&lt;0,'EIOPA RFR Q1 2017'!AM23,'EIOPA RFR Q1 2017'!AM23*(1+VLOOKUP($B$71,Int_Rate_Param,3,0))),IF('EIOPA RFR Q1 2017'!AM23&lt;0,'EIOPA RFR Q1 2017'!AM23,'EIOPA RFR Q1 2017'!AM23*(1+VLOOKUP($B62,Int_Rate_Param,3,0))))</f>
        <v>0.01274</v>
      </c>
      <c r="AN62" s="82" t="n">
        <f aca="false">IF($B62&gt;20,IF('EIOPA RFR Q1 2017'!AN23&lt;0,'EIOPA RFR Q1 2017'!AN23,'EIOPA RFR Q1 2017'!AN23*(1+VLOOKUP($B$71,Int_Rate_Param,3,0))),IF('EIOPA RFR Q1 2017'!AN23&lt;0,'EIOPA RFR Q1 2017'!AN23,'EIOPA RFR Q1 2017'!AN23*(1+VLOOKUP($B62,Int_Rate_Param,3,0))))</f>
        <v>0.028091</v>
      </c>
      <c r="AO62" s="82" t="n">
        <f aca="false">IF($B62&gt;20,IF('EIOPA RFR Q1 2017'!AO23&lt;0,'EIOPA RFR Q1 2017'!AO23,'EIOPA RFR Q1 2017'!AO23*(1+VLOOKUP($B$71,Int_Rate_Param,3,0))),IF('EIOPA RFR Q1 2017'!AO23&lt;0,'EIOPA RFR Q1 2017'!AO23,'EIOPA RFR Q1 2017'!AO23*(1+VLOOKUP($B62,Int_Rate_Param,3,0))))</f>
        <v>0.029918</v>
      </c>
      <c r="AP62" s="82" t="n">
        <f aca="false">IF($B62&gt;20,IF('EIOPA RFR Q1 2017'!AP23&lt;0,'EIOPA RFR Q1 2017'!AP23,'EIOPA RFR Q1 2017'!AP23*(1+VLOOKUP($B$71,Int_Rate_Param,3,0))),IF('EIOPA RFR Q1 2017'!AP23&lt;0,'EIOPA RFR Q1 2017'!AP23,'EIOPA RFR Q1 2017'!AP23*(1+VLOOKUP($B62,Int_Rate_Param,3,0))))</f>
        <v>0.044079</v>
      </c>
      <c r="AQ62" s="82" t="n">
        <f aca="false">IF($B62&gt;20,IF('EIOPA RFR Q1 2017'!AQ23&lt;0,'EIOPA RFR Q1 2017'!AQ23,'EIOPA RFR Q1 2017'!AQ23*(1+VLOOKUP($B$71,Int_Rate_Param,3,0))),IF('EIOPA RFR Q1 2017'!AQ23&lt;0,'EIOPA RFR Q1 2017'!AQ23,'EIOPA RFR Q1 2017'!AQ23*(1+VLOOKUP($B62,Int_Rate_Param,3,0))))</f>
        <v>0.015946</v>
      </c>
      <c r="AR62" s="82" t="n">
        <f aca="false">IF($B62&gt;20,IF('EIOPA RFR Q1 2017'!AR23&lt;0,'EIOPA RFR Q1 2017'!AR23,'EIOPA RFR Q1 2017'!AR23*(1+VLOOKUP($B$71,Int_Rate_Param,3,0))),IF('EIOPA RFR Q1 2017'!AR23&lt;0,'EIOPA RFR Q1 2017'!AR23,'EIOPA RFR Q1 2017'!AR23*(1+VLOOKUP($B62,Int_Rate_Param,3,0))))</f>
        <v>0.047908</v>
      </c>
      <c r="AS62" s="82" t="n">
        <f aca="false">IF($B62&gt;20,IF('EIOPA RFR Q1 2017'!AS23&lt;0,'EIOPA RFR Q1 2017'!AS23,'EIOPA RFR Q1 2017'!AS23*(1+VLOOKUP($B$71,Int_Rate_Param,3,0))),IF('EIOPA RFR Q1 2017'!AS23&lt;0,'EIOPA RFR Q1 2017'!AS23,'EIOPA RFR Q1 2017'!AS23*(1+VLOOKUP($B62,Int_Rate_Param,3,0))))</f>
        <v>0.001449</v>
      </c>
      <c r="AT62" s="82" t="n">
        <f aca="false">IF($B62&gt;20,IF('EIOPA RFR Q1 2017'!AT23&lt;0,'EIOPA RFR Q1 2017'!AT23,'EIOPA RFR Q1 2017'!AT23*(1+VLOOKUP($B$71,Int_Rate_Param,3,0))),IF('EIOPA RFR Q1 2017'!AT23&lt;0,'EIOPA RFR Q1 2017'!AT23,'EIOPA RFR Q1 2017'!AT23*(1+VLOOKUP($B62,Int_Rate_Param,3,0))))</f>
        <v>0.028147</v>
      </c>
      <c r="AU62" s="82" t="n">
        <f aca="false">IF($B62&gt;20,IF('EIOPA RFR Q1 2017'!AU23&lt;0,'EIOPA RFR Q1 2017'!AU23,'EIOPA RFR Q1 2017'!AU23*(1+VLOOKUP($B$71,Int_Rate_Param,3,0))),IF('EIOPA RFR Q1 2017'!AU23&lt;0,'EIOPA RFR Q1 2017'!AU23,'EIOPA RFR Q1 2017'!AU23*(1+VLOOKUP($B62,Int_Rate_Param,3,0))))</f>
        <v>0.052087</v>
      </c>
      <c r="AV62" s="82" t="n">
        <f aca="false">IF($B62&gt;20,IF('EIOPA RFR Q1 2017'!AV23&lt;0,'EIOPA RFR Q1 2017'!AV23,'EIOPA RFR Q1 2017'!AV23*(1+VLOOKUP($B$71,Int_Rate_Param,3,0))),IF('EIOPA RFR Q1 2017'!AV23&lt;0,'EIOPA RFR Q1 2017'!AV23,'EIOPA RFR Q1 2017'!AV23*(1+VLOOKUP($B62,Int_Rate_Param,3,0))))</f>
        <v>0.023688</v>
      </c>
      <c r="AW62" s="82" t="n">
        <f aca="false">IF($B62&gt;20,IF('EIOPA RFR Q1 2017'!AW23&lt;0,'EIOPA RFR Q1 2017'!AW23,'EIOPA RFR Q1 2017'!AW23*(1+VLOOKUP($B$71,Int_Rate_Param,3,0))),IF('EIOPA RFR Q1 2017'!AW23&lt;0,'EIOPA RFR Q1 2017'!AW23,'EIOPA RFR Q1 2017'!AW23*(1+VLOOKUP($B62,Int_Rate_Param,3,0))))</f>
        <v>0.017171</v>
      </c>
      <c r="AX62" s="82" t="n">
        <f aca="false">IF($B62&gt;20,IF('EIOPA RFR Q1 2017'!AX23&lt;0,'EIOPA RFR Q1 2017'!AX23,'EIOPA RFR Q1 2017'!AX23*(1+VLOOKUP($B$71,Int_Rate_Param,3,0))),IF('EIOPA RFR Q1 2017'!AX23&lt;0,'EIOPA RFR Q1 2017'!AX23,'EIOPA RFR Q1 2017'!AX23*(1+VLOOKUP($B62,Int_Rate_Param,3,0))))</f>
        <v>0.058002</v>
      </c>
      <c r="AY62" s="82" t="n">
        <f aca="false">IF($B62&gt;20,IF('EIOPA RFR Q1 2017'!AY23&lt;0,'EIOPA RFR Q1 2017'!AY23,'EIOPA RFR Q1 2017'!AY23*(1+VLOOKUP($B$71,Int_Rate_Param,3,0))),IF('EIOPA RFR Q1 2017'!AY23&lt;0,'EIOPA RFR Q1 2017'!AY23,'EIOPA RFR Q1 2017'!AY23*(1+VLOOKUP($B62,Int_Rate_Param,3,0))))</f>
        <v>0.012733</v>
      </c>
      <c r="AZ62" s="82" t="n">
        <f aca="false">IF($B62&gt;20,IF('EIOPA RFR Q1 2017'!AZ23&lt;0,'EIOPA RFR Q1 2017'!AZ23,'EIOPA RFR Q1 2017'!AZ23*(1+VLOOKUP($B$71,Int_Rate_Param,3,0))),IF('EIOPA RFR Q1 2017'!AZ23&lt;0,'EIOPA RFR Q1 2017'!AZ23,'EIOPA RFR Q1 2017'!AZ23*(1+VLOOKUP($B62,Int_Rate_Param,3,0))))</f>
        <v>0.008197</v>
      </c>
      <c r="BA62" s="82" t="n">
        <f aca="false">IF($B62&gt;20,IF('EIOPA RFR Q1 2017'!BA23&lt;0,'EIOPA RFR Q1 2017'!BA23,'EIOPA RFR Q1 2017'!BA23*(1+VLOOKUP($B$71,Int_Rate_Param,3,0))),IF('EIOPA RFR Q1 2017'!BA23&lt;0,'EIOPA RFR Q1 2017'!BA23,'EIOPA RFR Q1 2017'!BA23*(1+VLOOKUP($B62,Int_Rate_Param,3,0))))</f>
        <v>0.018256</v>
      </c>
      <c r="BB62" s="82" t="n">
        <f aca="false">IF($B62&gt;20,IF('EIOPA RFR Q1 2017'!BB23&lt;0,'EIOPA RFR Q1 2017'!BB23,'EIOPA RFR Q1 2017'!BB23*(1+VLOOKUP($B$71,Int_Rate_Param,3,0))),IF('EIOPA RFR Q1 2017'!BB23&lt;0,'EIOPA RFR Q1 2017'!BB23,'EIOPA RFR Q1 2017'!BB23*(1+VLOOKUP($B62,Int_Rate_Param,3,0))))</f>
        <v>0.072828</v>
      </c>
      <c r="BC62" s="82" t="n">
        <f aca="false">IF($B62&gt;20,IF('EIOPA RFR Q1 2017'!BC23&lt;0,'EIOPA RFR Q1 2017'!BC23,'EIOPA RFR Q1 2017'!BC23*(1+VLOOKUP($B$71,Int_Rate_Param,3,0))),IF('EIOPA RFR Q1 2017'!BC23&lt;0,'EIOPA RFR Q1 2017'!BC23,'EIOPA RFR Q1 2017'!BC23*(1+VLOOKUP($B62,Int_Rate_Param,3,0))))</f>
        <v>0.016177</v>
      </c>
    </row>
    <row r="63" customFormat="false" ht="15" hidden="false" customHeight="false" outlineLevel="0" collapsed="false">
      <c r="A63" s="0" t="n">
        <f aca="false">A62+1</f>
        <v>14</v>
      </c>
      <c r="B63" s="81" t="n">
        <v>12</v>
      </c>
      <c r="C63" s="82" t="n">
        <f aca="false">IF($B63&gt;20,IF('EIOPA RFR Q1 2017'!C24&lt;0,'EIOPA RFR Q1 2017'!C24,'EIOPA RFR Q1 2017'!C24*(1+VLOOKUP($B$71,Int_Rate_Param,3,0))),IF('EIOPA RFR Q1 2017'!C24&lt;0,'EIOPA RFR Q1 2017'!C24,'EIOPA RFR Q1 2017'!C24*(1+VLOOKUP($B63,Int_Rate_Param,3,0))))</f>
        <v>0.0061841</v>
      </c>
      <c r="D63" s="82" t="n">
        <f aca="false">IF($B63&gt;20,IF('EIOPA RFR Q1 2017'!D24&lt;0,'EIOPA RFR Q1 2017'!D24,'EIOPA RFR Q1 2017'!D24*(1+VLOOKUP($B$71,Int_Rate_Param,3,0))),IF('EIOPA RFR Q1 2017'!D24&lt;0,'EIOPA RFR Q1 2017'!D24,'EIOPA RFR Q1 2017'!D24*(1+VLOOKUP($B63,Int_Rate_Param,3,0))))</f>
        <v>0.0061841</v>
      </c>
      <c r="E63" s="82" t="n">
        <f aca="false">IF($B63&gt;20,IF('EIOPA RFR Q1 2017'!E24&lt;0,'EIOPA RFR Q1 2017'!E24,'EIOPA RFR Q1 2017'!E24*(1+VLOOKUP($B$71,Int_Rate_Param,3,0))),IF('EIOPA RFR Q1 2017'!E24&lt;0,'EIOPA RFR Q1 2017'!E24,'EIOPA RFR Q1 2017'!E24*(1+VLOOKUP($B63,Int_Rate_Param,3,0))))</f>
        <v>0.0061841</v>
      </c>
      <c r="F63" s="82" t="n">
        <f aca="false">IF($B63&gt;20,IF('EIOPA RFR Q1 2017'!F24&lt;0,'EIOPA RFR Q1 2017'!F24,'EIOPA RFR Q1 2017'!F24*(1+VLOOKUP($B$71,Int_Rate_Param,3,0))),IF('EIOPA RFR Q1 2017'!F24&lt;0,'EIOPA RFR Q1 2017'!F24,'EIOPA RFR Q1 2017'!F24*(1+VLOOKUP($B63,Int_Rate_Param,3,0))))</f>
        <v>0.0058149</v>
      </c>
      <c r="G63" s="82" t="n">
        <f aca="false">IF($B63&gt;20,IF('EIOPA RFR Q1 2017'!G24&lt;0,'EIOPA RFR Q1 2017'!G24,'EIOPA RFR Q1 2017'!G24*(1+VLOOKUP($B$71,Int_Rate_Param,3,0))),IF('EIOPA RFR Q1 2017'!G24&lt;0,'EIOPA RFR Q1 2017'!G24,'EIOPA RFR Q1 2017'!G24*(1+VLOOKUP($B63,Int_Rate_Param,3,0))))</f>
        <v>0.0215414</v>
      </c>
      <c r="H63" s="82" t="n">
        <f aca="false">IF($B63&gt;20,IF('EIOPA RFR Q1 2017'!H24&lt;0,'EIOPA RFR Q1 2017'!H24,'EIOPA RFR Q1 2017'!H24*(1+VLOOKUP($B$71,Int_Rate_Param,3,0))),IF('EIOPA RFR Q1 2017'!H24&lt;0,'EIOPA RFR Q1 2017'!H24,'EIOPA RFR Q1 2017'!H24*(1+VLOOKUP($B63,Int_Rate_Param,3,0))))</f>
        <v>0.0061841</v>
      </c>
      <c r="I63" s="82" t="n">
        <f aca="false">IF($B63&gt;20,IF('EIOPA RFR Q1 2017'!I24&lt;0,'EIOPA RFR Q1 2017'!I24,'EIOPA RFR Q1 2017'!I24*(1+VLOOKUP($B$71,Int_Rate_Param,3,0))),IF('EIOPA RFR Q1 2017'!I24&lt;0,'EIOPA RFR Q1 2017'!I24,'EIOPA RFR Q1 2017'!I24*(1+VLOOKUP($B63,Int_Rate_Param,3,0))))</f>
        <v>0.0080585</v>
      </c>
      <c r="J63" s="82" t="n">
        <f aca="false">IF($B63&gt;20,IF('EIOPA RFR Q1 2017'!J24&lt;0,'EIOPA RFR Q1 2017'!J24,'EIOPA RFR Q1 2017'!J24*(1+VLOOKUP($B$71,Int_Rate_Param,3,0))),IF('EIOPA RFR Q1 2017'!J24&lt;0,'EIOPA RFR Q1 2017'!J24,'EIOPA RFR Q1 2017'!J24*(1+VLOOKUP($B63,Int_Rate_Param,3,0))))</f>
        <v>0.006106</v>
      </c>
      <c r="K63" s="82" t="n">
        <f aca="false">IF($B63&gt;20,IF('EIOPA RFR Q1 2017'!K24&lt;0,'EIOPA RFR Q1 2017'!K24,'EIOPA RFR Q1 2017'!K24*(1+VLOOKUP($B$71,Int_Rate_Param,3,0))),IF('EIOPA RFR Q1 2017'!K24&lt;0,'EIOPA RFR Q1 2017'!K24,'EIOPA RFR Q1 2017'!K24*(1+VLOOKUP($B63,Int_Rate_Param,3,0))))</f>
        <v>0.0061841</v>
      </c>
      <c r="L63" s="82" t="n">
        <f aca="false">IF($B63&gt;20,IF('EIOPA RFR Q1 2017'!L24&lt;0,'EIOPA RFR Q1 2017'!L24,'EIOPA RFR Q1 2017'!L24*(1+VLOOKUP($B$71,Int_Rate_Param,3,0))),IF('EIOPA RFR Q1 2017'!L24&lt;0,'EIOPA RFR Q1 2017'!L24,'EIOPA RFR Q1 2017'!L24*(1+VLOOKUP($B63,Int_Rate_Param,3,0))))</f>
        <v>0.0061841</v>
      </c>
      <c r="M63" s="82" t="n">
        <f aca="false">IF($B63&gt;20,IF('EIOPA RFR Q1 2017'!M24&lt;0,'EIOPA RFR Q1 2017'!M24,'EIOPA RFR Q1 2017'!M24*(1+VLOOKUP($B$71,Int_Rate_Param,3,0))),IF('EIOPA RFR Q1 2017'!M24&lt;0,'EIOPA RFR Q1 2017'!M24,'EIOPA RFR Q1 2017'!M24*(1+VLOOKUP($B63,Int_Rate_Param,3,0))))</f>
        <v>0.0061841</v>
      </c>
      <c r="N63" s="82" t="n">
        <f aca="false">IF($B63&gt;20,IF('EIOPA RFR Q1 2017'!N24&lt;0,'EIOPA RFR Q1 2017'!N24,'EIOPA RFR Q1 2017'!N24*(1+VLOOKUP($B$71,Int_Rate_Param,3,0))),IF('EIOPA RFR Q1 2017'!N24&lt;0,'EIOPA RFR Q1 2017'!N24,'EIOPA RFR Q1 2017'!N24*(1+VLOOKUP($B63,Int_Rate_Param,3,0))))</f>
        <v>0.0061841</v>
      </c>
      <c r="O63" s="82" t="n">
        <f aca="false">IF($B63&gt;20,IF('EIOPA RFR Q1 2017'!O24&lt;0,'EIOPA RFR Q1 2017'!O24,'EIOPA RFR Q1 2017'!O24*(1+VLOOKUP($B$71,Int_Rate_Param,3,0))),IF('EIOPA RFR Q1 2017'!O24&lt;0,'EIOPA RFR Q1 2017'!O24,'EIOPA RFR Q1 2017'!O24*(1+VLOOKUP($B63,Int_Rate_Param,3,0))))</f>
        <v>0.0061841</v>
      </c>
      <c r="P63" s="82" t="n">
        <f aca="false">IF($B63&gt;20,IF('EIOPA RFR Q1 2017'!P24&lt;0,'EIOPA RFR Q1 2017'!P24,'EIOPA RFR Q1 2017'!P24*(1+VLOOKUP($B$71,Int_Rate_Param,3,0))),IF('EIOPA RFR Q1 2017'!P24&lt;0,'EIOPA RFR Q1 2017'!P24,'EIOPA RFR Q1 2017'!P24*(1+VLOOKUP($B63,Int_Rate_Param,3,0))))</f>
        <v>0.0246796</v>
      </c>
      <c r="Q63" s="82" t="n">
        <f aca="false">IF($B63&gt;20,IF('EIOPA RFR Q1 2017'!Q24&lt;0,'EIOPA RFR Q1 2017'!Q24,'EIOPA RFR Q1 2017'!Q24*(1+VLOOKUP($B$71,Int_Rate_Param,3,0))),IF('EIOPA RFR Q1 2017'!Q24&lt;0,'EIOPA RFR Q1 2017'!Q24,'EIOPA RFR Q1 2017'!Q24*(1+VLOOKUP($B63,Int_Rate_Param,3,0))))</f>
        <v>0.0336114</v>
      </c>
      <c r="R63" s="82" t="n">
        <f aca="false">IF($B63&gt;20,IF('EIOPA RFR Q1 2017'!R24&lt;0,'EIOPA RFR Q1 2017'!R24,'EIOPA RFR Q1 2017'!R24*(1+VLOOKUP($B$71,Int_Rate_Param,3,0))),IF('EIOPA RFR Q1 2017'!R24&lt;0,'EIOPA RFR Q1 2017'!R24,'EIOPA RFR Q1 2017'!R24*(1+VLOOKUP($B63,Int_Rate_Param,3,0))))</f>
        <v>0.0061841</v>
      </c>
      <c r="S63" s="82" t="n">
        <f aca="false">IF($B63&gt;20,IF('EIOPA RFR Q1 2017'!S24&lt;0,'EIOPA RFR Q1 2017'!S24,'EIOPA RFR Q1 2017'!S24*(1+VLOOKUP($B$71,Int_Rate_Param,3,0))),IF('EIOPA RFR Q1 2017'!S24&lt;0,'EIOPA RFR Q1 2017'!S24,'EIOPA RFR Q1 2017'!S24*(1+VLOOKUP($B63,Int_Rate_Param,3,0))))</f>
        <v>0.0061841</v>
      </c>
      <c r="T63" s="82" t="n">
        <f aca="false">IF($B63&gt;20,IF('EIOPA RFR Q1 2017'!T24&lt;0,'EIOPA RFR Q1 2017'!T24,'EIOPA RFR Q1 2017'!T24*(1+VLOOKUP($B$71,Int_Rate_Param,3,0))),IF('EIOPA RFR Q1 2017'!T24&lt;0,'EIOPA RFR Q1 2017'!T24,'EIOPA RFR Q1 2017'!T24*(1+VLOOKUP($B63,Int_Rate_Param,3,0))))</f>
        <v>0.0061841</v>
      </c>
      <c r="U63" s="82" t="n">
        <f aca="false">IF($B63&gt;20,IF('EIOPA RFR Q1 2017'!U24&lt;0,'EIOPA RFR Q1 2017'!U24,'EIOPA RFR Q1 2017'!U24*(1+VLOOKUP($B$71,Int_Rate_Param,3,0))),IF('EIOPA RFR Q1 2017'!U24&lt;0,'EIOPA RFR Q1 2017'!U24,'EIOPA RFR Q1 2017'!U24*(1+VLOOKUP($B63,Int_Rate_Param,3,0))))</f>
        <v>0.0011218</v>
      </c>
      <c r="V63" s="82" t="n">
        <f aca="false">IF($B63&gt;20,IF('EIOPA RFR Q1 2017'!V24&lt;0,'EIOPA RFR Q1 2017'!V24,'EIOPA RFR Q1 2017'!V24*(1+VLOOKUP($B$71,Int_Rate_Param,3,0))),IF('EIOPA RFR Q1 2017'!V24&lt;0,'EIOPA RFR Q1 2017'!V24,'EIOPA RFR Q1 2017'!V24*(1+VLOOKUP($B63,Int_Rate_Param,3,0))))</f>
        <v>0.0061841</v>
      </c>
      <c r="W63" s="82" t="n">
        <f aca="false">IF($B63&gt;20,IF('EIOPA RFR Q1 2017'!W24&lt;0,'EIOPA RFR Q1 2017'!W24,'EIOPA RFR Q1 2017'!W24*(1+VLOOKUP($B$71,Int_Rate_Param,3,0))),IF('EIOPA RFR Q1 2017'!W24&lt;0,'EIOPA RFR Q1 2017'!W24,'EIOPA RFR Q1 2017'!W24*(1+VLOOKUP($B63,Int_Rate_Param,3,0))))</f>
        <v>0.0061841</v>
      </c>
      <c r="X63" s="82" t="n">
        <f aca="false">IF($B63&gt;20,IF('EIOPA RFR Q1 2017'!X24&lt;0,'EIOPA RFR Q1 2017'!X24,'EIOPA RFR Q1 2017'!X24*(1+VLOOKUP($B$71,Int_Rate_Param,3,0))),IF('EIOPA RFR Q1 2017'!X24&lt;0,'EIOPA RFR Q1 2017'!X24,'EIOPA RFR Q1 2017'!X24*(1+VLOOKUP($B63,Int_Rate_Param,3,0))))</f>
        <v>0.0061841</v>
      </c>
      <c r="Y63" s="82" t="n">
        <f aca="false">IF($B63&gt;20,IF('EIOPA RFR Q1 2017'!Y24&lt;0,'EIOPA RFR Q1 2017'!Y24,'EIOPA RFR Q1 2017'!Y24*(1+VLOOKUP($B$71,Int_Rate_Param,3,0))),IF('EIOPA RFR Q1 2017'!Y24&lt;0,'EIOPA RFR Q1 2017'!Y24,'EIOPA RFR Q1 2017'!Y24*(1+VLOOKUP($B63,Int_Rate_Param,3,0))))</f>
        <v>0.0061841</v>
      </c>
      <c r="Z63" s="82" t="n">
        <f aca="false">IF($B63&gt;20,IF('EIOPA RFR Q1 2017'!Z24&lt;0,'EIOPA RFR Q1 2017'!Z24,'EIOPA RFR Q1 2017'!Z24*(1+VLOOKUP($B$71,Int_Rate_Param,3,0))),IF('EIOPA RFR Q1 2017'!Z24&lt;0,'EIOPA RFR Q1 2017'!Z24,'EIOPA RFR Q1 2017'!Z24*(1+VLOOKUP($B63,Int_Rate_Param,3,0))))</f>
        <v>0.014058</v>
      </c>
      <c r="AA63" s="82" t="n">
        <f aca="false">IF($B63&gt;20,IF('EIOPA RFR Q1 2017'!AA24&lt;0,'EIOPA RFR Q1 2017'!AA24,'EIOPA RFR Q1 2017'!AA24*(1+VLOOKUP($B$71,Int_Rate_Param,3,0))),IF('EIOPA RFR Q1 2017'!AA24&lt;0,'EIOPA RFR Q1 2017'!AA24,'EIOPA RFR Q1 2017'!AA24*(1+VLOOKUP($B63,Int_Rate_Param,3,0))))</f>
        <v>0.0250559</v>
      </c>
      <c r="AB63" s="82" t="n">
        <f aca="false">IF($B63&gt;20,IF('EIOPA RFR Q1 2017'!AB24&lt;0,'EIOPA RFR Q1 2017'!AB24,'EIOPA RFR Q1 2017'!AB24*(1+VLOOKUP($B$71,Int_Rate_Param,3,0))),IF('EIOPA RFR Q1 2017'!AB24&lt;0,'EIOPA RFR Q1 2017'!AB24,'EIOPA RFR Q1 2017'!AB24*(1+VLOOKUP($B63,Int_Rate_Param,3,0))))</f>
        <v>0.0061841</v>
      </c>
      <c r="AC63" s="82" t="n">
        <f aca="false">IF($B63&gt;20,IF('EIOPA RFR Q1 2017'!AC24&lt;0,'EIOPA RFR Q1 2017'!AC24,'EIOPA RFR Q1 2017'!AC24*(1+VLOOKUP($B$71,Int_Rate_Param,3,0))),IF('EIOPA RFR Q1 2017'!AC24&lt;0,'EIOPA RFR Q1 2017'!AC24,'EIOPA RFR Q1 2017'!AC24*(1+VLOOKUP($B63,Int_Rate_Param,3,0))))</f>
        <v>0.0289467</v>
      </c>
      <c r="AD63" s="82" t="n">
        <f aca="false">IF($B63&gt;20,IF('EIOPA RFR Q1 2017'!AD24&lt;0,'EIOPA RFR Q1 2017'!AD24,'EIOPA RFR Q1 2017'!AD24*(1+VLOOKUP($B$71,Int_Rate_Param,3,0))),IF('EIOPA RFR Q1 2017'!AD24&lt;0,'EIOPA RFR Q1 2017'!AD24,'EIOPA RFR Q1 2017'!AD24*(1+VLOOKUP($B63,Int_Rate_Param,3,0))))</f>
        <v>0.0530512</v>
      </c>
      <c r="AE63" s="82" t="n">
        <f aca="false">IF($B63&gt;20,IF('EIOPA RFR Q1 2017'!AE24&lt;0,'EIOPA RFR Q1 2017'!AE24,'EIOPA RFR Q1 2017'!AE24*(1+VLOOKUP($B$71,Int_Rate_Param,3,0))),IF('EIOPA RFR Q1 2017'!AE24&lt;0,'EIOPA RFR Q1 2017'!AE24,'EIOPA RFR Q1 2017'!AE24*(1+VLOOKUP($B63,Int_Rate_Param,3,0))))</f>
        <v>0.0061841</v>
      </c>
      <c r="AF63" s="82" t="n">
        <f aca="false">IF($B63&gt;20,IF('EIOPA RFR Q1 2017'!AF24&lt;0,'EIOPA RFR Q1 2017'!AF24,'EIOPA RFR Q1 2017'!AF24*(1+VLOOKUP($B$71,Int_Rate_Param,3,0))),IF('EIOPA RFR Q1 2017'!AF24&lt;0,'EIOPA RFR Q1 2017'!AF24,'EIOPA RFR Q1 2017'!AF24*(1+VLOOKUP($B63,Int_Rate_Param,3,0))))</f>
        <v>0.0061841</v>
      </c>
      <c r="AG63" s="82" t="n">
        <f aca="false">IF($B63&gt;20,IF('EIOPA RFR Q1 2017'!AG24&lt;0,'EIOPA RFR Q1 2017'!AG24,'EIOPA RFR Q1 2017'!AG24*(1+VLOOKUP($B$71,Int_Rate_Param,3,0))),IF('EIOPA RFR Q1 2017'!AG24&lt;0,'EIOPA RFR Q1 2017'!AG24,'EIOPA RFR Q1 2017'!AG24*(1+VLOOKUP($B63,Int_Rate_Param,3,0))))</f>
        <v>0.0061841</v>
      </c>
      <c r="AH63" s="82" t="n">
        <f aca="false">IF($B63&gt;20,IF('EIOPA RFR Q1 2017'!AH24&lt;0,'EIOPA RFR Q1 2017'!AH24,'EIOPA RFR Q1 2017'!AH24*(1+VLOOKUP($B$71,Int_Rate_Param,3,0))),IF('EIOPA RFR Q1 2017'!AH24&lt;0,'EIOPA RFR Q1 2017'!AH24,'EIOPA RFR Q1 2017'!AH24*(1+VLOOKUP($B63,Int_Rate_Param,3,0))))</f>
        <v>0.009727</v>
      </c>
      <c r="AI63" s="82" t="n">
        <f aca="false">IF($B63&gt;20,IF('EIOPA RFR Q1 2017'!AI24&lt;0,'EIOPA RFR Q1 2017'!AI24,'EIOPA RFR Q1 2017'!AI24*(1+VLOOKUP($B$71,Int_Rate_Param,3,0))),IF('EIOPA RFR Q1 2017'!AI24&lt;0,'EIOPA RFR Q1 2017'!AI24,'EIOPA RFR Q1 2017'!AI24*(1+VLOOKUP($B63,Int_Rate_Param,3,0))))</f>
        <v>0.0011218</v>
      </c>
      <c r="AJ63" s="82" t="n">
        <f aca="false">IF($B63&gt;20,IF('EIOPA RFR Q1 2017'!AJ24&lt;0,'EIOPA RFR Q1 2017'!AJ24,'EIOPA RFR Q1 2017'!AJ24*(1+VLOOKUP($B$71,Int_Rate_Param,3,0))),IF('EIOPA RFR Q1 2017'!AJ24&lt;0,'EIOPA RFR Q1 2017'!AJ24,'EIOPA RFR Q1 2017'!AJ24*(1+VLOOKUP($B63,Int_Rate_Param,3,0))))</f>
        <v>0.0081011</v>
      </c>
      <c r="AK63" s="82" t="n">
        <f aca="false">IF($B63&gt;20,IF('EIOPA RFR Q1 2017'!AK24&lt;0,'EIOPA RFR Q1 2017'!AK24,'EIOPA RFR Q1 2017'!AK24*(1+VLOOKUP($B$71,Int_Rate_Param,3,0))),IF('EIOPA RFR Q1 2017'!AK24&lt;0,'EIOPA RFR Q1 2017'!AK24,'EIOPA RFR Q1 2017'!AK24*(1+VLOOKUP($B63,Int_Rate_Param,3,0))))</f>
        <v>0.0210373</v>
      </c>
      <c r="AL63" s="82" t="n">
        <f aca="false">IF($B63&gt;20,IF('EIOPA RFR Q1 2017'!AL24&lt;0,'EIOPA RFR Q1 2017'!AL24,'EIOPA RFR Q1 2017'!AL24*(1+VLOOKUP($B$71,Int_Rate_Param,3,0))),IF('EIOPA RFR Q1 2017'!AL24&lt;0,'EIOPA RFR Q1 2017'!AL24,'EIOPA RFR Q1 2017'!AL24*(1+VLOOKUP($B63,Int_Rate_Param,3,0))))</f>
        <v>0.0660868</v>
      </c>
      <c r="AM63" s="82" t="n">
        <f aca="false">IF($B63&gt;20,IF('EIOPA RFR Q1 2017'!AM24&lt;0,'EIOPA RFR Q1 2017'!AM24,'EIOPA RFR Q1 2017'!AM24*(1+VLOOKUP($B$71,Int_Rate_Param,3,0))),IF('EIOPA RFR Q1 2017'!AM24&lt;0,'EIOPA RFR Q1 2017'!AM24,'EIOPA RFR Q1 2017'!AM24*(1+VLOOKUP($B63,Int_Rate_Param,3,0))))</f>
        <v>0.0135042</v>
      </c>
      <c r="AN63" s="82" t="n">
        <f aca="false">IF($B63&gt;20,IF('EIOPA RFR Q1 2017'!AN24&lt;0,'EIOPA RFR Q1 2017'!AN24,'EIOPA RFR Q1 2017'!AN24*(1+VLOOKUP($B$71,Int_Rate_Param,3,0))),IF('EIOPA RFR Q1 2017'!AN24&lt;0,'EIOPA RFR Q1 2017'!AN24,'EIOPA RFR Q1 2017'!AN24*(1+VLOOKUP($B63,Int_Rate_Param,3,0))))</f>
        <v>0.0287976</v>
      </c>
      <c r="AO63" s="82" t="n">
        <f aca="false">IF($B63&gt;20,IF('EIOPA RFR Q1 2017'!AO24&lt;0,'EIOPA RFR Q1 2017'!AO24,'EIOPA RFR Q1 2017'!AO24*(1+VLOOKUP($B$71,Int_Rate_Param,3,0))),IF('EIOPA RFR Q1 2017'!AO24&lt;0,'EIOPA RFR Q1 2017'!AO24,'EIOPA RFR Q1 2017'!AO24*(1+VLOOKUP($B63,Int_Rate_Param,3,0))))</f>
        <v>0.0306294</v>
      </c>
      <c r="AP63" s="82" t="n">
        <f aca="false">IF($B63&gt;20,IF('EIOPA RFR Q1 2017'!AP24&lt;0,'EIOPA RFR Q1 2017'!AP24,'EIOPA RFR Q1 2017'!AP24*(1+VLOOKUP($B$71,Int_Rate_Param,3,0))),IF('EIOPA RFR Q1 2017'!AP24&lt;0,'EIOPA RFR Q1 2017'!AP24,'EIOPA RFR Q1 2017'!AP24*(1+VLOOKUP($B63,Int_Rate_Param,3,0))))</f>
        <v>0.0448152</v>
      </c>
      <c r="AQ63" s="82" t="n">
        <f aca="false">IF($B63&gt;20,IF('EIOPA RFR Q1 2017'!AQ24&lt;0,'EIOPA RFR Q1 2017'!AQ24,'EIOPA RFR Q1 2017'!AQ24*(1+VLOOKUP($B$71,Int_Rate_Param,3,0))),IF('EIOPA RFR Q1 2017'!AQ24&lt;0,'EIOPA RFR Q1 2017'!AQ24,'EIOPA RFR Q1 2017'!AQ24*(1+VLOOKUP($B63,Int_Rate_Param,3,0))))</f>
        <v>0.0164223</v>
      </c>
      <c r="AR63" s="82" t="n">
        <f aca="false">IF($B63&gt;20,IF('EIOPA RFR Q1 2017'!AR24&lt;0,'EIOPA RFR Q1 2017'!AR24,'EIOPA RFR Q1 2017'!AR24*(1+VLOOKUP($B$71,Int_Rate_Param,3,0))),IF('EIOPA RFR Q1 2017'!AR24&lt;0,'EIOPA RFR Q1 2017'!AR24,'EIOPA RFR Q1 2017'!AR24*(1+VLOOKUP($B63,Int_Rate_Param,3,0))))</f>
        <v>0.0487628</v>
      </c>
      <c r="AS63" s="82" t="n">
        <f aca="false">IF($B63&gt;20,IF('EIOPA RFR Q1 2017'!AS24&lt;0,'EIOPA RFR Q1 2017'!AS24,'EIOPA RFR Q1 2017'!AS24*(1+VLOOKUP($B$71,Int_Rate_Param,3,0))),IF('EIOPA RFR Q1 2017'!AS24&lt;0,'EIOPA RFR Q1 2017'!AS24,'EIOPA RFR Q1 2017'!AS24*(1+VLOOKUP($B63,Int_Rate_Param,3,0))))</f>
        <v>0.0017821</v>
      </c>
      <c r="AT63" s="82" t="n">
        <f aca="false">IF($B63&gt;20,IF('EIOPA RFR Q1 2017'!AT24&lt;0,'EIOPA RFR Q1 2017'!AT24,'EIOPA RFR Q1 2017'!AT24*(1+VLOOKUP($B$71,Int_Rate_Param,3,0))),IF('EIOPA RFR Q1 2017'!AT24&lt;0,'EIOPA RFR Q1 2017'!AT24,'EIOPA RFR Q1 2017'!AT24*(1+VLOOKUP($B63,Int_Rate_Param,3,0))))</f>
        <v>0.0289467</v>
      </c>
      <c r="AU63" s="82" t="n">
        <f aca="false">IF($B63&gt;20,IF('EIOPA RFR Q1 2017'!AU24&lt;0,'EIOPA RFR Q1 2017'!AU24,'EIOPA RFR Q1 2017'!AU24*(1+VLOOKUP($B$71,Int_Rate_Param,3,0))),IF('EIOPA RFR Q1 2017'!AU24&lt;0,'EIOPA RFR Q1 2017'!AU24,'EIOPA RFR Q1 2017'!AU24*(1+VLOOKUP($B63,Int_Rate_Param,3,0))))</f>
        <v>0.0533423</v>
      </c>
      <c r="AV63" s="82" t="n">
        <f aca="false">IF($B63&gt;20,IF('EIOPA RFR Q1 2017'!AV24&lt;0,'EIOPA RFR Q1 2017'!AV24,'EIOPA RFR Q1 2017'!AV24*(1+VLOOKUP($B$71,Int_Rate_Param,3,0))),IF('EIOPA RFR Q1 2017'!AV24&lt;0,'EIOPA RFR Q1 2017'!AV24,'EIOPA RFR Q1 2017'!AV24*(1+VLOOKUP($B63,Int_Rate_Param,3,0))))</f>
        <v>0.0245802</v>
      </c>
      <c r="AW63" s="82" t="n">
        <f aca="false">IF($B63&gt;20,IF('EIOPA RFR Q1 2017'!AW24&lt;0,'EIOPA RFR Q1 2017'!AW24,'EIOPA RFR Q1 2017'!AW24*(1+VLOOKUP($B$71,Int_Rate_Param,3,0))),IF('EIOPA RFR Q1 2017'!AW24&lt;0,'EIOPA RFR Q1 2017'!AW24,'EIOPA RFR Q1 2017'!AW24*(1+VLOOKUP($B63,Int_Rate_Param,3,0))))</f>
        <v>0.0177216</v>
      </c>
      <c r="AX63" s="82" t="n">
        <f aca="false">IF($B63&gt;20,IF('EIOPA RFR Q1 2017'!AX24&lt;0,'EIOPA RFR Q1 2017'!AX24,'EIOPA RFR Q1 2017'!AX24*(1+VLOOKUP($B$71,Int_Rate_Param,3,0))),IF('EIOPA RFR Q1 2017'!AX24&lt;0,'EIOPA RFR Q1 2017'!AX24,'EIOPA RFR Q1 2017'!AX24*(1+VLOOKUP($B63,Int_Rate_Param,3,0))))</f>
        <v>0.059356</v>
      </c>
      <c r="AY63" s="82" t="n">
        <f aca="false">IF($B63&gt;20,IF('EIOPA RFR Q1 2017'!AY24&lt;0,'EIOPA RFR Q1 2017'!AY24,'EIOPA RFR Q1 2017'!AY24*(1+VLOOKUP($B$71,Int_Rate_Param,3,0))),IF('EIOPA RFR Q1 2017'!AY24&lt;0,'EIOPA RFR Q1 2017'!AY24,'EIOPA RFR Q1 2017'!AY24*(1+VLOOKUP($B63,Int_Rate_Param,3,0))))</f>
        <v>0.0130143</v>
      </c>
      <c r="AZ63" s="82" t="n">
        <f aca="false">IF($B63&gt;20,IF('EIOPA RFR Q1 2017'!AZ24&lt;0,'EIOPA RFR Q1 2017'!AZ24,'EIOPA RFR Q1 2017'!AZ24*(1+VLOOKUP($B$71,Int_Rate_Param,3,0))),IF('EIOPA RFR Q1 2017'!AZ24&lt;0,'EIOPA RFR Q1 2017'!AZ24,'EIOPA RFR Q1 2017'!AZ24*(1+VLOOKUP($B63,Int_Rate_Param,3,0))))</f>
        <v>0.0088963</v>
      </c>
      <c r="BA63" s="82" t="n">
        <f aca="false">IF($B63&gt;20,IF('EIOPA RFR Q1 2017'!BA24&lt;0,'EIOPA RFR Q1 2017'!BA24,'EIOPA RFR Q1 2017'!BA24*(1+VLOOKUP($B$71,Int_Rate_Param,3,0))),IF('EIOPA RFR Q1 2017'!BA24&lt;0,'EIOPA RFR Q1 2017'!BA24,'EIOPA RFR Q1 2017'!BA24*(1+VLOOKUP($B63,Int_Rate_Param,3,0))))</f>
        <v>0.0188505</v>
      </c>
      <c r="BB63" s="82" t="n">
        <f aca="false">IF($B63&gt;20,IF('EIOPA RFR Q1 2017'!BB24&lt;0,'EIOPA RFR Q1 2017'!BB24,'EIOPA RFR Q1 2017'!BB24*(1+VLOOKUP($B$71,Int_Rate_Param,3,0))),IF('EIOPA RFR Q1 2017'!BB24&lt;0,'EIOPA RFR Q1 2017'!BB24,'EIOPA RFR Q1 2017'!BB24*(1+VLOOKUP($B63,Int_Rate_Param,3,0))))</f>
        <v>0.0727324</v>
      </c>
      <c r="BC63" s="82" t="n">
        <f aca="false">IF($B63&gt;20,IF('EIOPA RFR Q1 2017'!BC24&lt;0,'EIOPA RFR Q1 2017'!BC24,'EIOPA RFR Q1 2017'!BC24*(1+VLOOKUP($B$71,Int_Rate_Param,3,0))),IF('EIOPA RFR Q1 2017'!BC24&lt;0,'EIOPA RFR Q1 2017'!BC24,'EIOPA RFR Q1 2017'!BC24*(1+VLOOKUP($B63,Int_Rate_Param,3,0))))</f>
        <v>0.0167063</v>
      </c>
    </row>
    <row r="64" customFormat="false" ht="15" hidden="false" customHeight="false" outlineLevel="0" collapsed="false">
      <c r="A64" s="0" t="n">
        <f aca="false">A63+1</f>
        <v>15</v>
      </c>
      <c r="B64" s="81" t="n">
        <v>13</v>
      </c>
      <c r="C64" s="82" t="n">
        <f aca="false">IF($B64&gt;20,IF('EIOPA RFR Q1 2017'!C25&lt;0,'EIOPA RFR Q1 2017'!C25,'EIOPA RFR Q1 2017'!C25*(1+VLOOKUP($B$71,Int_Rate_Param,3,0))),IF('EIOPA RFR Q1 2017'!C25&lt;0,'EIOPA RFR Q1 2017'!C25,'EIOPA RFR Q1 2017'!C25*(1+VLOOKUP($B64,Int_Rate_Param,3,0))))</f>
        <v>0.0068688</v>
      </c>
      <c r="D64" s="82" t="n">
        <f aca="false">IF($B64&gt;20,IF('EIOPA RFR Q1 2017'!D25&lt;0,'EIOPA RFR Q1 2017'!D25,'EIOPA RFR Q1 2017'!D25*(1+VLOOKUP($B$71,Int_Rate_Param,3,0))),IF('EIOPA RFR Q1 2017'!D25&lt;0,'EIOPA RFR Q1 2017'!D25,'EIOPA RFR Q1 2017'!D25*(1+VLOOKUP($B64,Int_Rate_Param,3,0))))</f>
        <v>0.0068688</v>
      </c>
      <c r="E64" s="82" t="n">
        <f aca="false">IF($B64&gt;20,IF('EIOPA RFR Q1 2017'!E25&lt;0,'EIOPA RFR Q1 2017'!E25,'EIOPA RFR Q1 2017'!E25*(1+VLOOKUP($B$71,Int_Rate_Param,3,0))),IF('EIOPA RFR Q1 2017'!E25&lt;0,'EIOPA RFR Q1 2017'!E25,'EIOPA RFR Q1 2017'!E25*(1+VLOOKUP($B64,Int_Rate_Param,3,0))))</f>
        <v>0.0068688</v>
      </c>
      <c r="F64" s="82" t="n">
        <f aca="false">IF($B64&gt;20,IF('EIOPA RFR Q1 2017'!F25&lt;0,'EIOPA RFR Q1 2017'!F25,'EIOPA RFR Q1 2017'!F25*(1+VLOOKUP($B$71,Int_Rate_Param,3,0))),IF('EIOPA RFR Q1 2017'!F25&lt;0,'EIOPA RFR Q1 2017'!F25,'EIOPA RFR Q1 2017'!F25*(1+VLOOKUP($B64,Int_Rate_Param,3,0))))</f>
        <v>0.0064944</v>
      </c>
      <c r="G64" s="82" t="n">
        <f aca="false">IF($B64&gt;20,IF('EIOPA RFR Q1 2017'!G25&lt;0,'EIOPA RFR Q1 2017'!G25,'EIOPA RFR Q1 2017'!G25*(1+VLOOKUP($B$71,Int_Rate_Param,3,0))),IF('EIOPA RFR Q1 2017'!G25&lt;0,'EIOPA RFR Q1 2017'!G25,'EIOPA RFR Q1 2017'!G25*(1+VLOOKUP($B64,Int_Rate_Param,3,0))))</f>
        <v>0.0222408</v>
      </c>
      <c r="H64" s="82" t="n">
        <f aca="false">IF($B64&gt;20,IF('EIOPA RFR Q1 2017'!H25&lt;0,'EIOPA RFR Q1 2017'!H25,'EIOPA RFR Q1 2017'!H25*(1+VLOOKUP($B$71,Int_Rate_Param,3,0))),IF('EIOPA RFR Q1 2017'!H25&lt;0,'EIOPA RFR Q1 2017'!H25,'EIOPA RFR Q1 2017'!H25*(1+VLOOKUP($B64,Int_Rate_Param,3,0))))</f>
        <v>0.0068688</v>
      </c>
      <c r="I64" s="82" t="n">
        <f aca="false">IF($B64&gt;20,IF('EIOPA RFR Q1 2017'!I25&lt;0,'EIOPA RFR Q1 2017'!I25,'EIOPA RFR Q1 2017'!I25*(1+VLOOKUP($B$71,Int_Rate_Param,3,0))),IF('EIOPA RFR Q1 2017'!I25&lt;0,'EIOPA RFR Q1 2017'!I25,'EIOPA RFR Q1 2017'!I25*(1+VLOOKUP($B64,Int_Rate_Param,3,0))))</f>
        <v>0.0086112</v>
      </c>
      <c r="J64" s="82" t="n">
        <f aca="false">IF($B64&gt;20,IF('EIOPA RFR Q1 2017'!J25&lt;0,'EIOPA RFR Q1 2017'!J25,'EIOPA RFR Q1 2017'!J25*(1+VLOOKUP($B$71,Int_Rate_Param,3,0))),IF('EIOPA RFR Q1 2017'!J25&lt;0,'EIOPA RFR Q1 2017'!J25,'EIOPA RFR Q1 2017'!J25*(1+VLOOKUP($B64,Int_Rate_Param,3,0))))</f>
        <v>0.0067968</v>
      </c>
      <c r="K64" s="82" t="n">
        <f aca="false">IF($B64&gt;20,IF('EIOPA RFR Q1 2017'!K25&lt;0,'EIOPA RFR Q1 2017'!K25,'EIOPA RFR Q1 2017'!K25*(1+VLOOKUP($B$71,Int_Rate_Param,3,0))),IF('EIOPA RFR Q1 2017'!K25&lt;0,'EIOPA RFR Q1 2017'!K25,'EIOPA RFR Q1 2017'!K25*(1+VLOOKUP($B64,Int_Rate_Param,3,0))))</f>
        <v>0.0068688</v>
      </c>
      <c r="L64" s="82" t="n">
        <f aca="false">IF($B64&gt;20,IF('EIOPA RFR Q1 2017'!L25&lt;0,'EIOPA RFR Q1 2017'!L25,'EIOPA RFR Q1 2017'!L25*(1+VLOOKUP($B$71,Int_Rate_Param,3,0))),IF('EIOPA RFR Q1 2017'!L25&lt;0,'EIOPA RFR Q1 2017'!L25,'EIOPA RFR Q1 2017'!L25*(1+VLOOKUP($B64,Int_Rate_Param,3,0))))</f>
        <v>0.0068688</v>
      </c>
      <c r="M64" s="82" t="n">
        <f aca="false">IF($B64&gt;20,IF('EIOPA RFR Q1 2017'!M25&lt;0,'EIOPA RFR Q1 2017'!M25,'EIOPA RFR Q1 2017'!M25*(1+VLOOKUP($B$71,Int_Rate_Param,3,0))),IF('EIOPA RFR Q1 2017'!M25&lt;0,'EIOPA RFR Q1 2017'!M25,'EIOPA RFR Q1 2017'!M25*(1+VLOOKUP($B64,Int_Rate_Param,3,0))))</f>
        <v>0.0068688</v>
      </c>
      <c r="N64" s="82" t="n">
        <f aca="false">IF($B64&gt;20,IF('EIOPA RFR Q1 2017'!N25&lt;0,'EIOPA RFR Q1 2017'!N25,'EIOPA RFR Q1 2017'!N25*(1+VLOOKUP($B$71,Int_Rate_Param,3,0))),IF('EIOPA RFR Q1 2017'!N25&lt;0,'EIOPA RFR Q1 2017'!N25,'EIOPA RFR Q1 2017'!N25*(1+VLOOKUP($B64,Int_Rate_Param,3,0))))</f>
        <v>0.0068688</v>
      </c>
      <c r="O64" s="82" t="n">
        <f aca="false">IF($B64&gt;20,IF('EIOPA RFR Q1 2017'!O25&lt;0,'EIOPA RFR Q1 2017'!O25,'EIOPA RFR Q1 2017'!O25*(1+VLOOKUP($B$71,Int_Rate_Param,3,0))),IF('EIOPA RFR Q1 2017'!O25&lt;0,'EIOPA RFR Q1 2017'!O25,'EIOPA RFR Q1 2017'!O25*(1+VLOOKUP($B64,Int_Rate_Param,3,0))))</f>
        <v>0.0068688</v>
      </c>
      <c r="P64" s="82" t="n">
        <f aca="false">IF($B64&gt;20,IF('EIOPA RFR Q1 2017'!P25&lt;0,'EIOPA RFR Q1 2017'!P25,'EIOPA RFR Q1 2017'!P25*(1+VLOOKUP($B$71,Int_Rate_Param,3,0))),IF('EIOPA RFR Q1 2017'!P25&lt;0,'EIOPA RFR Q1 2017'!P25,'EIOPA RFR Q1 2017'!P25*(1+VLOOKUP($B64,Int_Rate_Param,3,0))))</f>
        <v>0.0260568</v>
      </c>
      <c r="Q64" s="82" t="n">
        <f aca="false">IF($B64&gt;20,IF('EIOPA RFR Q1 2017'!Q25&lt;0,'EIOPA RFR Q1 2017'!Q25,'EIOPA RFR Q1 2017'!Q25*(1+VLOOKUP($B$71,Int_Rate_Param,3,0))),IF('EIOPA RFR Q1 2017'!Q25&lt;0,'EIOPA RFR Q1 2017'!Q25,'EIOPA RFR Q1 2017'!Q25*(1+VLOOKUP($B64,Int_Rate_Param,3,0))))</f>
        <v>0.0340056</v>
      </c>
      <c r="R64" s="82" t="n">
        <f aca="false">IF($B64&gt;20,IF('EIOPA RFR Q1 2017'!R25&lt;0,'EIOPA RFR Q1 2017'!R25,'EIOPA RFR Q1 2017'!R25*(1+VLOOKUP($B$71,Int_Rate_Param,3,0))),IF('EIOPA RFR Q1 2017'!R25&lt;0,'EIOPA RFR Q1 2017'!R25,'EIOPA RFR Q1 2017'!R25*(1+VLOOKUP($B64,Int_Rate_Param,3,0))))</f>
        <v>0.0068688</v>
      </c>
      <c r="S64" s="82" t="n">
        <f aca="false">IF($B64&gt;20,IF('EIOPA RFR Q1 2017'!S25&lt;0,'EIOPA RFR Q1 2017'!S25,'EIOPA RFR Q1 2017'!S25*(1+VLOOKUP($B$71,Int_Rate_Param,3,0))),IF('EIOPA RFR Q1 2017'!S25&lt;0,'EIOPA RFR Q1 2017'!S25,'EIOPA RFR Q1 2017'!S25*(1+VLOOKUP($B64,Int_Rate_Param,3,0))))</f>
        <v>0.0068688</v>
      </c>
      <c r="T64" s="82" t="n">
        <f aca="false">IF($B64&gt;20,IF('EIOPA RFR Q1 2017'!T25&lt;0,'EIOPA RFR Q1 2017'!T25,'EIOPA RFR Q1 2017'!T25*(1+VLOOKUP($B$71,Int_Rate_Param,3,0))),IF('EIOPA RFR Q1 2017'!T25&lt;0,'EIOPA RFR Q1 2017'!T25,'EIOPA RFR Q1 2017'!T25*(1+VLOOKUP($B64,Int_Rate_Param,3,0))))</f>
        <v>0.0068688</v>
      </c>
      <c r="U64" s="82" t="n">
        <f aca="false">IF($B64&gt;20,IF('EIOPA RFR Q1 2017'!U25&lt;0,'EIOPA RFR Q1 2017'!U25,'EIOPA RFR Q1 2017'!U25*(1+VLOOKUP($B$71,Int_Rate_Param,3,0))),IF('EIOPA RFR Q1 2017'!U25&lt;0,'EIOPA RFR Q1 2017'!U25,'EIOPA RFR Q1 2017'!U25*(1+VLOOKUP($B64,Int_Rate_Param,3,0))))</f>
        <v>0.0014112</v>
      </c>
      <c r="V64" s="82" t="n">
        <f aca="false">IF($B64&gt;20,IF('EIOPA RFR Q1 2017'!V25&lt;0,'EIOPA RFR Q1 2017'!V25,'EIOPA RFR Q1 2017'!V25*(1+VLOOKUP($B$71,Int_Rate_Param,3,0))),IF('EIOPA RFR Q1 2017'!V25&lt;0,'EIOPA RFR Q1 2017'!V25,'EIOPA RFR Q1 2017'!V25*(1+VLOOKUP($B64,Int_Rate_Param,3,0))))</f>
        <v>0.0068688</v>
      </c>
      <c r="W64" s="82" t="n">
        <f aca="false">IF($B64&gt;20,IF('EIOPA RFR Q1 2017'!W25&lt;0,'EIOPA RFR Q1 2017'!W25,'EIOPA RFR Q1 2017'!W25*(1+VLOOKUP($B$71,Int_Rate_Param,3,0))),IF('EIOPA RFR Q1 2017'!W25&lt;0,'EIOPA RFR Q1 2017'!W25,'EIOPA RFR Q1 2017'!W25*(1+VLOOKUP($B64,Int_Rate_Param,3,0))))</f>
        <v>0.0068688</v>
      </c>
      <c r="X64" s="82" t="n">
        <f aca="false">IF($B64&gt;20,IF('EIOPA RFR Q1 2017'!X25&lt;0,'EIOPA RFR Q1 2017'!X25,'EIOPA RFR Q1 2017'!X25*(1+VLOOKUP($B$71,Int_Rate_Param,3,0))),IF('EIOPA RFR Q1 2017'!X25&lt;0,'EIOPA RFR Q1 2017'!X25,'EIOPA RFR Q1 2017'!X25*(1+VLOOKUP($B64,Int_Rate_Param,3,0))))</f>
        <v>0.0068688</v>
      </c>
      <c r="Y64" s="82" t="n">
        <f aca="false">IF($B64&gt;20,IF('EIOPA RFR Q1 2017'!Y25&lt;0,'EIOPA RFR Q1 2017'!Y25,'EIOPA RFR Q1 2017'!Y25*(1+VLOOKUP($B$71,Int_Rate_Param,3,0))),IF('EIOPA RFR Q1 2017'!Y25&lt;0,'EIOPA RFR Q1 2017'!Y25,'EIOPA RFR Q1 2017'!Y25*(1+VLOOKUP($B64,Int_Rate_Param,3,0))))</f>
        <v>0.0068688</v>
      </c>
      <c r="Z64" s="82" t="n">
        <f aca="false">IF($B64&gt;20,IF('EIOPA RFR Q1 2017'!Z25&lt;0,'EIOPA RFR Q1 2017'!Z25,'EIOPA RFR Q1 2017'!Z25*(1+VLOOKUP($B$71,Int_Rate_Param,3,0))),IF('EIOPA RFR Q1 2017'!Z25&lt;0,'EIOPA RFR Q1 2017'!Z25,'EIOPA RFR Q1 2017'!Z25*(1+VLOOKUP($B64,Int_Rate_Param,3,0))))</f>
        <v>0.0147672</v>
      </c>
      <c r="AA64" s="82" t="n">
        <f aca="false">IF($B64&gt;20,IF('EIOPA RFR Q1 2017'!AA25&lt;0,'EIOPA RFR Q1 2017'!AA25,'EIOPA RFR Q1 2017'!AA25*(1+VLOOKUP($B$71,Int_Rate_Param,3,0))),IF('EIOPA RFR Q1 2017'!AA25&lt;0,'EIOPA RFR Q1 2017'!AA25,'EIOPA RFR Q1 2017'!AA25*(1+VLOOKUP($B64,Int_Rate_Param,3,0))))</f>
        <v>0.0259128</v>
      </c>
      <c r="AB64" s="82" t="n">
        <f aca="false">IF($B64&gt;20,IF('EIOPA RFR Q1 2017'!AB25&lt;0,'EIOPA RFR Q1 2017'!AB25,'EIOPA RFR Q1 2017'!AB25*(1+VLOOKUP($B$71,Int_Rate_Param,3,0))),IF('EIOPA RFR Q1 2017'!AB25&lt;0,'EIOPA RFR Q1 2017'!AB25,'EIOPA RFR Q1 2017'!AB25*(1+VLOOKUP($B64,Int_Rate_Param,3,0))))</f>
        <v>0.0068688</v>
      </c>
      <c r="AC64" s="82" t="n">
        <f aca="false">IF($B64&gt;20,IF('EIOPA RFR Q1 2017'!AC25&lt;0,'EIOPA RFR Q1 2017'!AC25,'EIOPA RFR Q1 2017'!AC25*(1+VLOOKUP($B$71,Int_Rate_Param,3,0))),IF('EIOPA RFR Q1 2017'!AC25&lt;0,'EIOPA RFR Q1 2017'!AC25,'EIOPA RFR Q1 2017'!AC25*(1+VLOOKUP($B64,Int_Rate_Param,3,0))))</f>
        <v>0.029844</v>
      </c>
      <c r="AD64" s="82" t="n">
        <f aca="false">IF($B64&gt;20,IF('EIOPA RFR Q1 2017'!AD25&lt;0,'EIOPA RFR Q1 2017'!AD25,'EIOPA RFR Q1 2017'!AD25*(1+VLOOKUP($B$71,Int_Rate_Param,3,0))),IF('EIOPA RFR Q1 2017'!AD25&lt;0,'EIOPA RFR Q1 2017'!AD25,'EIOPA RFR Q1 2017'!AD25*(1+VLOOKUP($B64,Int_Rate_Param,3,0))))</f>
        <v>0.0531144</v>
      </c>
      <c r="AE64" s="82" t="n">
        <f aca="false">IF($B64&gt;20,IF('EIOPA RFR Q1 2017'!AE25&lt;0,'EIOPA RFR Q1 2017'!AE25,'EIOPA RFR Q1 2017'!AE25*(1+VLOOKUP($B$71,Int_Rate_Param,3,0))),IF('EIOPA RFR Q1 2017'!AE25&lt;0,'EIOPA RFR Q1 2017'!AE25,'EIOPA RFR Q1 2017'!AE25*(1+VLOOKUP($B64,Int_Rate_Param,3,0))))</f>
        <v>0.0068688</v>
      </c>
      <c r="AF64" s="82" t="n">
        <f aca="false">IF($B64&gt;20,IF('EIOPA RFR Q1 2017'!AF25&lt;0,'EIOPA RFR Q1 2017'!AF25,'EIOPA RFR Q1 2017'!AF25*(1+VLOOKUP($B$71,Int_Rate_Param,3,0))),IF('EIOPA RFR Q1 2017'!AF25&lt;0,'EIOPA RFR Q1 2017'!AF25,'EIOPA RFR Q1 2017'!AF25*(1+VLOOKUP($B64,Int_Rate_Param,3,0))))</f>
        <v>0.0068688</v>
      </c>
      <c r="AG64" s="82" t="n">
        <f aca="false">IF($B64&gt;20,IF('EIOPA RFR Q1 2017'!AG25&lt;0,'EIOPA RFR Q1 2017'!AG25,'EIOPA RFR Q1 2017'!AG25*(1+VLOOKUP($B$71,Int_Rate_Param,3,0))),IF('EIOPA RFR Q1 2017'!AG25&lt;0,'EIOPA RFR Q1 2017'!AG25,'EIOPA RFR Q1 2017'!AG25*(1+VLOOKUP($B64,Int_Rate_Param,3,0))))</f>
        <v>0.0068688</v>
      </c>
      <c r="AH64" s="82" t="n">
        <f aca="false">IF($B64&gt;20,IF('EIOPA RFR Q1 2017'!AH25&lt;0,'EIOPA RFR Q1 2017'!AH25,'EIOPA RFR Q1 2017'!AH25*(1+VLOOKUP($B$71,Int_Rate_Param,3,0))),IF('EIOPA RFR Q1 2017'!AH25&lt;0,'EIOPA RFR Q1 2017'!AH25,'EIOPA RFR Q1 2017'!AH25*(1+VLOOKUP($B64,Int_Rate_Param,3,0))))</f>
        <v>0.0111384</v>
      </c>
      <c r="AI64" s="82" t="n">
        <f aca="false">IF($B64&gt;20,IF('EIOPA RFR Q1 2017'!AI25&lt;0,'EIOPA RFR Q1 2017'!AI25,'EIOPA RFR Q1 2017'!AI25*(1+VLOOKUP($B$71,Int_Rate_Param,3,0))),IF('EIOPA RFR Q1 2017'!AI25&lt;0,'EIOPA RFR Q1 2017'!AI25,'EIOPA RFR Q1 2017'!AI25*(1+VLOOKUP($B64,Int_Rate_Param,3,0))))</f>
        <v>0.0014112</v>
      </c>
      <c r="AJ64" s="82" t="n">
        <f aca="false">IF($B64&gt;20,IF('EIOPA RFR Q1 2017'!AJ25&lt;0,'EIOPA RFR Q1 2017'!AJ25,'EIOPA RFR Q1 2017'!AJ25*(1+VLOOKUP($B$71,Int_Rate_Param,3,0))),IF('EIOPA RFR Q1 2017'!AJ25&lt;0,'EIOPA RFR Q1 2017'!AJ25,'EIOPA RFR Q1 2017'!AJ25*(1+VLOOKUP($B64,Int_Rate_Param,3,0))))</f>
        <v>0.0085464</v>
      </c>
      <c r="AK64" s="82" t="n">
        <f aca="false">IF($B64&gt;20,IF('EIOPA RFR Q1 2017'!AK25&lt;0,'EIOPA RFR Q1 2017'!AK25,'EIOPA RFR Q1 2017'!AK25*(1+VLOOKUP($B$71,Int_Rate_Param,3,0))),IF('EIOPA RFR Q1 2017'!AK25&lt;0,'EIOPA RFR Q1 2017'!AK25,'EIOPA RFR Q1 2017'!AK25*(1+VLOOKUP($B64,Int_Rate_Param,3,0))))</f>
        <v>0.0217368</v>
      </c>
      <c r="AL64" s="82" t="n">
        <f aca="false">IF($B64&gt;20,IF('EIOPA RFR Q1 2017'!AL25&lt;0,'EIOPA RFR Q1 2017'!AL25,'EIOPA RFR Q1 2017'!AL25*(1+VLOOKUP($B$71,Int_Rate_Param,3,0))),IF('EIOPA RFR Q1 2017'!AL25&lt;0,'EIOPA RFR Q1 2017'!AL25,'EIOPA RFR Q1 2017'!AL25*(1+VLOOKUP($B64,Int_Rate_Param,3,0))))</f>
        <v>0.0665568</v>
      </c>
      <c r="AM64" s="82" t="n">
        <f aca="false">IF($B64&gt;20,IF('EIOPA RFR Q1 2017'!AM25&lt;0,'EIOPA RFR Q1 2017'!AM25,'EIOPA RFR Q1 2017'!AM25*(1+VLOOKUP($B$71,Int_Rate_Param,3,0))),IF('EIOPA RFR Q1 2017'!AM25&lt;0,'EIOPA RFR Q1 2017'!AM25,'EIOPA RFR Q1 2017'!AM25*(1+VLOOKUP($B64,Int_Rate_Param,3,0))))</f>
        <v>0.0142272</v>
      </c>
      <c r="AN64" s="82" t="n">
        <f aca="false">IF($B64&gt;20,IF('EIOPA RFR Q1 2017'!AN25&lt;0,'EIOPA RFR Q1 2017'!AN25,'EIOPA RFR Q1 2017'!AN25*(1+VLOOKUP($B$71,Int_Rate_Param,3,0))),IF('EIOPA RFR Q1 2017'!AN25&lt;0,'EIOPA RFR Q1 2017'!AN25,'EIOPA RFR Q1 2017'!AN25*(1+VLOOKUP($B64,Int_Rate_Param,3,0))))</f>
        <v>0.0294624</v>
      </c>
      <c r="AO64" s="82" t="n">
        <f aca="false">IF($B64&gt;20,IF('EIOPA RFR Q1 2017'!AO25&lt;0,'EIOPA RFR Q1 2017'!AO25,'EIOPA RFR Q1 2017'!AO25*(1+VLOOKUP($B$71,Int_Rate_Param,3,0))),IF('EIOPA RFR Q1 2017'!AO25&lt;0,'EIOPA RFR Q1 2017'!AO25,'EIOPA RFR Q1 2017'!AO25*(1+VLOOKUP($B64,Int_Rate_Param,3,0))))</f>
        <v>0.031284</v>
      </c>
      <c r="AP64" s="82" t="n">
        <f aca="false">IF($B64&gt;20,IF('EIOPA RFR Q1 2017'!AP25&lt;0,'EIOPA RFR Q1 2017'!AP25,'EIOPA RFR Q1 2017'!AP25*(1+VLOOKUP($B$71,Int_Rate_Param,3,0))),IF('EIOPA RFR Q1 2017'!AP25&lt;0,'EIOPA RFR Q1 2017'!AP25,'EIOPA RFR Q1 2017'!AP25*(1+VLOOKUP($B64,Int_Rate_Param,3,0))))</f>
        <v>0.0454248</v>
      </c>
      <c r="AQ64" s="82" t="n">
        <f aca="false">IF($B64&gt;20,IF('EIOPA RFR Q1 2017'!AQ25&lt;0,'EIOPA RFR Q1 2017'!AQ25,'EIOPA RFR Q1 2017'!AQ25*(1+VLOOKUP($B$71,Int_Rate_Param,3,0))),IF('EIOPA RFR Q1 2017'!AQ25&lt;0,'EIOPA RFR Q1 2017'!AQ25,'EIOPA RFR Q1 2017'!AQ25*(1+VLOOKUP($B64,Int_Rate_Param,3,0))))</f>
        <v>0.0168912</v>
      </c>
      <c r="AR64" s="82" t="n">
        <f aca="false">IF($B64&gt;20,IF('EIOPA RFR Q1 2017'!AR25&lt;0,'EIOPA RFR Q1 2017'!AR25,'EIOPA RFR Q1 2017'!AR25*(1+VLOOKUP($B$71,Int_Rate_Param,3,0))),IF('EIOPA RFR Q1 2017'!AR25&lt;0,'EIOPA RFR Q1 2017'!AR25,'EIOPA RFR Q1 2017'!AR25*(1+VLOOKUP($B64,Int_Rate_Param,3,0))))</f>
        <v>0.0495</v>
      </c>
      <c r="AS64" s="82" t="n">
        <f aca="false">IF($B64&gt;20,IF('EIOPA RFR Q1 2017'!AS25&lt;0,'EIOPA RFR Q1 2017'!AS25,'EIOPA RFR Q1 2017'!AS25*(1+VLOOKUP($B$71,Int_Rate_Param,3,0))),IF('EIOPA RFR Q1 2017'!AS25&lt;0,'EIOPA RFR Q1 2017'!AS25,'EIOPA RFR Q1 2017'!AS25*(1+VLOOKUP($B64,Int_Rate_Param,3,0))))</f>
        <v>0.0021528</v>
      </c>
      <c r="AT64" s="82" t="n">
        <f aca="false">IF($B64&gt;20,IF('EIOPA RFR Q1 2017'!AT25&lt;0,'EIOPA RFR Q1 2017'!AT25,'EIOPA RFR Q1 2017'!AT25*(1+VLOOKUP($B$71,Int_Rate_Param,3,0))),IF('EIOPA RFR Q1 2017'!AT25&lt;0,'EIOPA RFR Q1 2017'!AT25,'EIOPA RFR Q1 2017'!AT25*(1+VLOOKUP($B64,Int_Rate_Param,3,0))))</f>
        <v>0.029808</v>
      </c>
      <c r="AU64" s="82" t="n">
        <f aca="false">IF($B64&gt;20,IF('EIOPA RFR Q1 2017'!AU25&lt;0,'EIOPA RFR Q1 2017'!AU25,'EIOPA RFR Q1 2017'!AU25*(1+VLOOKUP($B$71,Int_Rate_Param,3,0))),IF('EIOPA RFR Q1 2017'!AU25&lt;0,'EIOPA RFR Q1 2017'!AU25,'EIOPA RFR Q1 2017'!AU25*(1+VLOOKUP($B64,Int_Rate_Param,3,0))))</f>
        <v>0.0546192</v>
      </c>
      <c r="AV64" s="82" t="n">
        <f aca="false">IF($B64&gt;20,IF('EIOPA RFR Q1 2017'!AV25&lt;0,'EIOPA RFR Q1 2017'!AV25,'EIOPA RFR Q1 2017'!AV25*(1+VLOOKUP($B$71,Int_Rate_Param,3,0))),IF('EIOPA RFR Q1 2017'!AV25&lt;0,'EIOPA RFR Q1 2017'!AV25,'EIOPA RFR Q1 2017'!AV25*(1+VLOOKUP($B64,Int_Rate_Param,3,0))))</f>
        <v>0.0255024</v>
      </c>
      <c r="AW64" s="82" t="n">
        <f aca="false">IF($B64&gt;20,IF('EIOPA RFR Q1 2017'!AW25&lt;0,'EIOPA RFR Q1 2017'!AW25,'EIOPA RFR Q1 2017'!AW25*(1+VLOOKUP($B$71,Int_Rate_Param,3,0))),IF('EIOPA RFR Q1 2017'!AW25&lt;0,'EIOPA RFR Q1 2017'!AW25,'EIOPA RFR Q1 2017'!AW25*(1+VLOOKUP($B64,Int_Rate_Param,3,0))))</f>
        <v>0.0182304</v>
      </c>
      <c r="AX64" s="82" t="n">
        <f aca="false">IF($B64&gt;20,IF('EIOPA RFR Q1 2017'!AX25&lt;0,'EIOPA RFR Q1 2017'!AX25,'EIOPA RFR Q1 2017'!AX25*(1+VLOOKUP($B$71,Int_Rate_Param,3,0))),IF('EIOPA RFR Q1 2017'!AX25&lt;0,'EIOPA RFR Q1 2017'!AX25,'EIOPA RFR Q1 2017'!AX25*(1+VLOOKUP($B64,Int_Rate_Param,3,0))))</f>
        <v>0.0605376</v>
      </c>
      <c r="AY64" s="82" t="n">
        <f aca="false">IF($B64&gt;20,IF('EIOPA RFR Q1 2017'!AY25&lt;0,'EIOPA RFR Q1 2017'!AY25,'EIOPA RFR Q1 2017'!AY25*(1+VLOOKUP($B$71,Int_Rate_Param,3,0))),IF('EIOPA RFR Q1 2017'!AY25&lt;0,'EIOPA RFR Q1 2017'!AY25,'EIOPA RFR Q1 2017'!AY25*(1+VLOOKUP($B64,Int_Rate_Param,3,0))))</f>
        <v>0.0132408</v>
      </c>
      <c r="AZ64" s="82" t="n">
        <f aca="false">IF($B64&gt;20,IF('EIOPA RFR Q1 2017'!AZ25&lt;0,'EIOPA RFR Q1 2017'!AZ25,'EIOPA RFR Q1 2017'!AZ25*(1+VLOOKUP($B$71,Int_Rate_Param,3,0))),IF('EIOPA RFR Q1 2017'!AZ25&lt;0,'EIOPA RFR Q1 2017'!AZ25,'EIOPA RFR Q1 2017'!AZ25*(1+VLOOKUP($B64,Int_Rate_Param,3,0))))</f>
        <v>0.009648</v>
      </c>
      <c r="BA64" s="82" t="n">
        <f aca="false">IF($B64&gt;20,IF('EIOPA RFR Q1 2017'!BA25&lt;0,'EIOPA RFR Q1 2017'!BA25,'EIOPA RFR Q1 2017'!BA25*(1+VLOOKUP($B$71,Int_Rate_Param,3,0))),IF('EIOPA RFR Q1 2017'!BA25&lt;0,'EIOPA RFR Q1 2017'!BA25,'EIOPA RFR Q1 2017'!BA25*(1+VLOOKUP($B64,Int_Rate_Param,3,0))))</f>
        <v>0.0194472</v>
      </c>
      <c r="BB64" s="82" t="n">
        <f aca="false">IF($B64&gt;20,IF('EIOPA RFR Q1 2017'!BB25&lt;0,'EIOPA RFR Q1 2017'!BB25,'EIOPA RFR Q1 2017'!BB25*(1+VLOOKUP($B$71,Int_Rate_Param,3,0))),IF('EIOPA RFR Q1 2017'!BB25&lt;0,'EIOPA RFR Q1 2017'!BB25,'EIOPA RFR Q1 2017'!BB25*(1+VLOOKUP($B64,Int_Rate_Param,3,0))))</f>
        <v>0.0726192</v>
      </c>
      <c r="BC64" s="82" t="n">
        <f aca="false">IF($B64&gt;20,IF('EIOPA RFR Q1 2017'!BC25&lt;0,'EIOPA RFR Q1 2017'!BC25,'EIOPA RFR Q1 2017'!BC25*(1+VLOOKUP($B$71,Int_Rate_Param,3,0))),IF('EIOPA RFR Q1 2017'!BC25&lt;0,'EIOPA RFR Q1 2017'!BC25,'EIOPA RFR Q1 2017'!BC25*(1+VLOOKUP($B64,Int_Rate_Param,3,0))))</f>
        <v>0.0171936</v>
      </c>
    </row>
    <row r="65" customFormat="false" ht="15" hidden="false" customHeight="false" outlineLevel="0" collapsed="false">
      <c r="A65" s="0" t="n">
        <f aca="false">A64+1</f>
        <v>16</v>
      </c>
      <c r="B65" s="81" t="n">
        <v>14</v>
      </c>
      <c r="C65" s="82" t="n">
        <f aca="false">IF($B65&gt;20,IF('EIOPA RFR Q1 2017'!C26&lt;0,'EIOPA RFR Q1 2017'!C26,'EIOPA RFR Q1 2017'!C26*(1+VLOOKUP($B$71,Int_Rate_Param,3,0))),IF('EIOPA RFR Q1 2017'!C26&lt;0,'EIOPA RFR Q1 2017'!C26,'EIOPA RFR Q1 2017'!C26*(1+VLOOKUP($B65,Int_Rate_Param,3,0))))</f>
        <v>0.0073728</v>
      </c>
      <c r="D65" s="82" t="n">
        <f aca="false">IF($B65&gt;20,IF('EIOPA RFR Q1 2017'!D26&lt;0,'EIOPA RFR Q1 2017'!D26,'EIOPA RFR Q1 2017'!D26*(1+VLOOKUP($B$71,Int_Rate_Param,3,0))),IF('EIOPA RFR Q1 2017'!D26&lt;0,'EIOPA RFR Q1 2017'!D26,'EIOPA RFR Q1 2017'!D26*(1+VLOOKUP($B65,Int_Rate_Param,3,0))))</f>
        <v>0.0073728</v>
      </c>
      <c r="E65" s="82" t="n">
        <f aca="false">IF($B65&gt;20,IF('EIOPA RFR Q1 2017'!E26&lt;0,'EIOPA RFR Q1 2017'!E26,'EIOPA RFR Q1 2017'!E26*(1+VLOOKUP($B$71,Int_Rate_Param,3,0))),IF('EIOPA RFR Q1 2017'!E26&lt;0,'EIOPA RFR Q1 2017'!E26,'EIOPA RFR Q1 2017'!E26*(1+VLOOKUP($B65,Int_Rate_Param,3,0))))</f>
        <v>0.0073728</v>
      </c>
      <c r="F65" s="82" t="n">
        <f aca="false">IF($B65&gt;20,IF('EIOPA RFR Q1 2017'!F26&lt;0,'EIOPA RFR Q1 2017'!F26,'EIOPA RFR Q1 2017'!F26*(1+VLOOKUP($B$71,Int_Rate_Param,3,0))),IF('EIOPA RFR Q1 2017'!F26&lt;0,'EIOPA RFR Q1 2017'!F26,'EIOPA RFR Q1 2017'!F26*(1+VLOOKUP($B65,Int_Rate_Param,3,0))))</f>
        <v>0.0069984</v>
      </c>
      <c r="G65" s="82" t="n">
        <f aca="false">IF($B65&gt;20,IF('EIOPA RFR Q1 2017'!G26&lt;0,'EIOPA RFR Q1 2017'!G26,'EIOPA RFR Q1 2017'!G26*(1+VLOOKUP($B$71,Int_Rate_Param,3,0))),IF('EIOPA RFR Q1 2017'!G26&lt;0,'EIOPA RFR Q1 2017'!G26,'EIOPA RFR Q1 2017'!G26*(1+VLOOKUP($B65,Int_Rate_Param,3,0))))</f>
        <v>0.0225936</v>
      </c>
      <c r="H65" s="82" t="n">
        <f aca="false">IF($B65&gt;20,IF('EIOPA RFR Q1 2017'!H26&lt;0,'EIOPA RFR Q1 2017'!H26,'EIOPA RFR Q1 2017'!H26*(1+VLOOKUP($B$71,Int_Rate_Param,3,0))),IF('EIOPA RFR Q1 2017'!H26&lt;0,'EIOPA RFR Q1 2017'!H26,'EIOPA RFR Q1 2017'!H26*(1+VLOOKUP($B65,Int_Rate_Param,3,0))))</f>
        <v>0.0073728</v>
      </c>
      <c r="I65" s="82" t="n">
        <f aca="false">IF($B65&gt;20,IF('EIOPA RFR Q1 2017'!I26&lt;0,'EIOPA RFR Q1 2017'!I26,'EIOPA RFR Q1 2017'!I26*(1+VLOOKUP($B$71,Int_Rate_Param,3,0))),IF('EIOPA RFR Q1 2017'!I26&lt;0,'EIOPA RFR Q1 2017'!I26,'EIOPA RFR Q1 2017'!I26*(1+VLOOKUP($B65,Int_Rate_Param,3,0))))</f>
        <v>0.0090072</v>
      </c>
      <c r="J65" s="82" t="n">
        <f aca="false">IF($B65&gt;20,IF('EIOPA RFR Q1 2017'!J26&lt;0,'EIOPA RFR Q1 2017'!J26,'EIOPA RFR Q1 2017'!J26*(1+VLOOKUP($B$71,Int_Rate_Param,3,0))),IF('EIOPA RFR Q1 2017'!J26&lt;0,'EIOPA RFR Q1 2017'!J26,'EIOPA RFR Q1 2017'!J26*(1+VLOOKUP($B65,Int_Rate_Param,3,0))))</f>
        <v>0.0072936</v>
      </c>
      <c r="K65" s="82" t="n">
        <f aca="false">IF($B65&gt;20,IF('EIOPA RFR Q1 2017'!K26&lt;0,'EIOPA RFR Q1 2017'!K26,'EIOPA RFR Q1 2017'!K26*(1+VLOOKUP($B$71,Int_Rate_Param,3,0))),IF('EIOPA RFR Q1 2017'!K26&lt;0,'EIOPA RFR Q1 2017'!K26,'EIOPA RFR Q1 2017'!K26*(1+VLOOKUP($B65,Int_Rate_Param,3,0))))</f>
        <v>0.0073728</v>
      </c>
      <c r="L65" s="82" t="n">
        <f aca="false">IF($B65&gt;20,IF('EIOPA RFR Q1 2017'!L26&lt;0,'EIOPA RFR Q1 2017'!L26,'EIOPA RFR Q1 2017'!L26*(1+VLOOKUP($B$71,Int_Rate_Param,3,0))),IF('EIOPA RFR Q1 2017'!L26&lt;0,'EIOPA RFR Q1 2017'!L26,'EIOPA RFR Q1 2017'!L26*(1+VLOOKUP($B65,Int_Rate_Param,3,0))))</f>
        <v>0.0073728</v>
      </c>
      <c r="M65" s="82" t="n">
        <f aca="false">IF($B65&gt;20,IF('EIOPA RFR Q1 2017'!M26&lt;0,'EIOPA RFR Q1 2017'!M26,'EIOPA RFR Q1 2017'!M26*(1+VLOOKUP($B$71,Int_Rate_Param,3,0))),IF('EIOPA RFR Q1 2017'!M26&lt;0,'EIOPA RFR Q1 2017'!M26,'EIOPA RFR Q1 2017'!M26*(1+VLOOKUP($B65,Int_Rate_Param,3,0))))</f>
        <v>0.0073728</v>
      </c>
      <c r="N65" s="82" t="n">
        <f aca="false">IF($B65&gt;20,IF('EIOPA RFR Q1 2017'!N26&lt;0,'EIOPA RFR Q1 2017'!N26,'EIOPA RFR Q1 2017'!N26*(1+VLOOKUP($B$71,Int_Rate_Param,3,0))),IF('EIOPA RFR Q1 2017'!N26&lt;0,'EIOPA RFR Q1 2017'!N26,'EIOPA RFR Q1 2017'!N26*(1+VLOOKUP($B65,Int_Rate_Param,3,0))))</f>
        <v>0.0073728</v>
      </c>
      <c r="O65" s="82" t="n">
        <f aca="false">IF($B65&gt;20,IF('EIOPA RFR Q1 2017'!O26&lt;0,'EIOPA RFR Q1 2017'!O26,'EIOPA RFR Q1 2017'!O26*(1+VLOOKUP($B$71,Int_Rate_Param,3,0))),IF('EIOPA RFR Q1 2017'!O26&lt;0,'EIOPA RFR Q1 2017'!O26,'EIOPA RFR Q1 2017'!O26*(1+VLOOKUP($B65,Int_Rate_Param,3,0))))</f>
        <v>0.0073728</v>
      </c>
      <c r="P65" s="82" t="n">
        <f aca="false">IF($B65&gt;20,IF('EIOPA RFR Q1 2017'!P26&lt;0,'EIOPA RFR Q1 2017'!P26,'EIOPA RFR Q1 2017'!P26*(1+VLOOKUP($B$71,Int_Rate_Param,3,0))),IF('EIOPA RFR Q1 2017'!P26&lt;0,'EIOPA RFR Q1 2017'!P26,'EIOPA RFR Q1 2017'!P26*(1+VLOOKUP($B65,Int_Rate_Param,3,0))))</f>
        <v>0.0269928</v>
      </c>
      <c r="Q65" s="82" t="n">
        <f aca="false">IF($B65&gt;20,IF('EIOPA RFR Q1 2017'!Q26&lt;0,'EIOPA RFR Q1 2017'!Q26,'EIOPA RFR Q1 2017'!Q26*(1+VLOOKUP($B$71,Int_Rate_Param,3,0))),IF('EIOPA RFR Q1 2017'!Q26&lt;0,'EIOPA RFR Q1 2017'!Q26,'EIOPA RFR Q1 2017'!Q26*(1+VLOOKUP($B65,Int_Rate_Param,3,0))))</f>
        <v>0.0339192</v>
      </c>
      <c r="R65" s="82" t="n">
        <f aca="false">IF($B65&gt;20,IF('EIOPA RFR Q1 2017'!R26&lt;0,'EIOPA RFR Q1 2017'!R26,'EIOPA RFR Q1 2017'!R26*(1+VLOOKUP($B$71,Int_Rate_Param,3,0))),IF('EIOPA RFR Q1 2017'!R26&lt;0,'EIOPA RFR Q1 2017'!R26,'EIOPA RFR Q1 2017'!R26*(1+VLOOKUP($B65,Int_Rate_Param,3,0))))</f>
        <v>0.0073728</v>
      </c>
      <c r="S65" s="82" t="n">
        <f aca="false">IF($B65&gt;20,IF('EIOPA RFR Q1 2017'!S26&lt;0,'EIOPA RFR Q1 2017'!S26,'EIOPA RFR Q1 2017'!S26*(1+VLOOKUP($B$71,Int_Rate_Param,3,0))),IF('EIOPA RFR Q1 2017'!S26&lt;0,'EIOPA RFR Q1 2017'!S26,'EIOPA RFR Q1 2017'!S26*(1+VLOOKUP($B65,Int_Rate_Param,3,0))))</f>
        <v>0.0073728</v>
      </c>
      <c r="T65" s="82" t="n">
        <f aca="false">IF($B65&gt;20,IF('EIOPA RFR Q1 2017'!T26&lt;0,'EIOPA RFR Q1 2017'!T26,'EIOPA RFR Q1 2017'!T26*(1+VLOOKUP($B$71,Int_Rate_Param,3,0))),IF('EIOPA RFR Q1 2017'!T26&lt;0,'EIOPA RFR Q1 2017'!T26,'EIOPA RFR Q1 2017'!T26*(1+VLOOKUP($B65,Int_Rate_Param,3,0))))</f>
        <v>0.0073728</v>
      </c>
      <c r="U65" s="82" t="n">
        <f aca="false">IF($B65&gt;20,IF('EIOPA RFR Q1 2017'!U26&lt;0,'EIOPA RFR Q1 2017'!U26,'EIOPA RFR Q1 2017'!U26*(1+VLOOKUP($B$71,Int_Rate_Param,3,0))),IF('EIOPA RFR Q1 2017'!U26&lt;0,'EIOPA RFR Q1 2017'!U26,'EIOPA RFR Q1 2017'!U26*(1+VLOOKUP($B65,Int_Rate_Param,3,0))))</f>
        <v>0.0017856</v>
      </c>
      <c r="V65" s="82" t="n">
        <f aca="false">IF($B65&gt;20,IF('EIOPA RFR Q1 2017'!V26&lt;0,'EIOPA RFR Q1 2017'!V26,'EIOPA RFR Q1 2017'!V26*(1+VLOOKUP($B$71,Int_Rate_Param,3,0))),IF('EIOPA RFR Q1 2017'!V26&lt;0,'EIOPA RFR Q1 2017'!V26,'EIOPA RFR Q1 2017'!V26*(1+VLOOKUP($B65,Int_Rate_Param,3,0))))</f>
        <v>0.0073728</v>
      </c>
      <c r="W65" s="82" t="n">
        <f aca="false">IF($B65&gt;20,IF('EIOPA RFR Q1 2017'!W26&lt;0,'EIOPA RFR Q1 2017'!W26,'EIOPA RFR Q1 2017'!W26*(1+VLOOKUP($B$71,Int_Rate_Param,3,0))),IF('EIOPA RFR Q1 2017'!W26&lt;0,'EIOPA RFR Q1 2017'!W26,'EIOPA RFR Q1 2017'!W26*(1+VLOOKUP($B65,Int_Rate_Param,3,0))))</f>
        <v>0.0073728</v>
      </c>
      <c r="X65" s="82" t="n">
        <f aca="false">IF($B65&gt;20,IF('EIOPA RFR Q1 2017'!X26&lt;0,'EIOPA RFR Q1 2017'!X26,'EIOPA RFR Q1 2017'!X26*(1+VLOOKUP($B$71,Int_Rate_Param,3,0))),IF('EIOPA RFR Q1 2017'!X26&lt;0,'EIOPA RFR Q1 2017'!X26,'EIOPA RFR Q1 2017'!X26*(1+VLOOKUP($B65,Int_Rate_Param,3,0))))</f>
        <v>0.0073728</v>
      </c>
      <c r="Y65" s="82" t="n">
        <f aca="false">IF($B65&gt;20,IF('EIOPA RFR Q1 2017'!Y26&lt;0,'EIOPA RFR Q1 2017'!Y26,'EIOPA RFR Q1 2017'!Y26*(1+VLOOKUP($B$71,Int_Rate_Param,3,0))),IF('EIOPA RFR Q1 2017'!Y26&lt;0,'EIOPA RFR Q1 2017'!Y26,'EIOPA RFR Q1 2017'!Y26*(1+VLOOKUP($B65,Int_Rate_Param,3,0))))</f>
        <v>0.0073728</v>
      </c>
      <c r="Z65" s="82" t="n">
        <f aca="false">IF($B65&gt;20,IF('EIOPA RFR Q1 2017'!Z26&lt;0,'EIOPA RFR Q1 2017'!Z26,'EIOPA RFR Q1 2017'!Z26*(1+VLOOKUP($B$71,Int_Rate_Param,3,0))),IF('EIOPA RFR Q1 2017'!Z26&lt;0,'EIOPA RFR Q1 2017'!Z26,'EIOPA RFR Q1 2017'!Z26*(1+VLOOKUP($B65,Int_Rate_Param,3,0))))</f>
        <v>0.0152784</v>
      </c>
      <c r="AA65" s="82" t="n">
        <f aca="false">IF($B65&gt;20,IF('EIOPA RFR Q1 2017'!AA26&lt;0,'EIOPA RFR Q1 2017'!AA26,'EIOPA RFR Q1 2017'!AA26*(1+VLOOKUP($B$71,Int_Rate_Param,3,0))),IF('EIOPA RFR Q1 2017'!AA26&lt;0,'EIOPA RFR Q1 2017'!AA26,'EIOPA RFR Q1 2017'!AA26*(1+VLOOKUP($B65,Int_Rate_Param,3,0))))</f>
        <v>0.0263376</v>
      </c>
      <c r="AB65" s="82" t="n">
        <f aca="false">IF($B65&gt;20,IF('EIOPA RFR Q1 2017'!AB26&lt;0,'EIOPA RFR Q1 2017'!AB26,'EIOPA RFR Q1 2017'!AB26*(1+VLOOKUP($B$71,Int_Rate_Param,3,0))),IF('EIOPA RFR Q1 2017'!AB26&lt;0,'EIOPA RFR Q1 2017'!AB26,'EIOPA RFR Q1 2017'!AB26*(1+VLOOKUP($B65,Int_Rate_Param,3,0))))</f>
        <v>0.0073728</v>
      </c>
      <c r="AC65" s="82" t="n">
        <f aca="false">IF($B65&gt;20,IF('EIOPA RFR Q1 2017'!AC26&lt;0,'EIOPA RFR Q1 2017'!AC26,'EIOPA RFR Q1 2017'!AC26*(1+VLOOKUP($B$71,Int_Rate_Param,3,0))),IF('EIOPA RFR Q1 2017'!AC26&lt;0,'EIOPA RFR Q1 2017'!AC26,'EIOPA RFR Q1 2017'!AC26*(1+VLOOKUP($B65,Int_Rate_Param,3,0))))</f>
        <v>0.03024</v>
      </c>
      <c r="AD65" s="82" t="n">
        <f aca="false">IF($B65&gt;20,IF('EIOPA RFR Q1 2017'!AD26&lt;0,'EIOPA RFR Q1 2017'!AD26,'EIOPA RFR Q1 2017'!AD26*(1+VLOOKUP($B$71,Int_Rate_Param,3,0))),IF('EIOPA RFR Q1 2017'!AD26&lt;0,'EIOPA RFR Q1 2017'!AD26,'EIOPA RFR Q1 2017'!AD26*(1+VLOOKUP($B65,Int_Rate_Param,3,0))))</f>
        <v>0.0524304</v>
      </c>
      <c r="AE65" s="82" t="n">
        <f aca="false">IF($B65&gt;20,IF('EIOPA RFR Q1 2017'!AE26&lt;0,'EIOPA RFR Q1 2017'!AE26,'EIOPA RFR Q1 2017'!AE26*(1+VLOOKUP($B$71,Int_Rate_Param,3,0))),IF('EIOPA RFR Q1 2017'!AE26&lt;0,'EIOPA RFR Q1 2017'!AE26,'EIOPA RFR Q1 2017'!AE26*(1+VLOOKUP($B65,Int_Rate_Param,3,0))))</f>
        <v>0.0073728</v>
      </c>
      <c r="AF65" s="82" t="n">
        <f aca="false">IF($B65&gt;20,IF('EIOPA RFR Q1 2017'!AF26&lt;0,'EIOPA RFR Q1 2017'!AF26,'EIOPA RFR Q1 2017'!AF26*(1+VLOOKUP($B$71,Int_Rate_Param,3,0))),IF('EIOPA RFR Q1 2017'!AF26&lt;0,'EIOPA RFR Q1 2017'!AF26,'EIOPA RFR Q1 2017'!AF26*(1+VLOOKUP($B65,Int_Rate_Param,3,0))))</f>
        <v>0.0073728</v>
      </c>
      <c r="AG65" s="82" t="n">
        <f aca="false">IF($B65&gt;20,IF('EIOPA RFR Q1 2017'!AG26&lt;0,'EIOPA RFR Q1 2017'!AG26,'EIOPA RFR Q1 2017'!AG26*(1+VLOOKUP($B$71,Int_Rate_Param,3,0))),IF('EIOPA RFR Q1 2017'!AG26&lt;0,'EIOPA RFR Q1 2017'!AG26,'EIOPA RFR Q1 2017'!AG26*(1+VLOOKUP($B65,Int_Rate_Param,3,0))))</f>
        <v>0.0073728</v>
      </c>
      <c r="AH65" s="82" t="n">
        <f aca="false">IF($B65&gt;20,IF('EIOPA RFR Q1 2017'!AH26&lt;0,'EIOPA RFR Q1 2017'!AH26,'EIOPA RFR Q1 2017'!AH26*(1+VLOOKUP($B$71,Int_Rate_Param,3,0))),IF('EIOPA RFR Q1 2017'!AH26&lt;0,'EIOPA RFR Q1 2017'!AH26,'EIOPA RFR Q1 2017'!AH26*(1+VLOOKUP($B65,Int_Rate_Param,3,0))))</f>
        <v>0.0123408</v>
      </c>
      <c r="AI65" s="82" t="n">
        <f aca="false">IF($B65&gt;20,IF('EIOPA RFR Q1 2017'!AI26&lt;0,'EIOPA RFR Q1 2017'!AI26,'EIOPA RFR Q1 2017'!AI26*(1+VLOOKUP($B$71,Int_Rate_Param,3,0))),IF('EIOPA RFR Q1 2017'!AI26&lt;0,'EIOPA RFR Q1 2017'!AI26,'EIOPA RFR Q1 2017'!AI26*(1+VLOOKUP($B65,Int_Rate_Param,3,0))))</f>
        <v>0.0017856</v>
      </c>
      <c r="AJ65" s="82" t="n">
        <f aca="false">IF($B65&gt;20,IF('EIOPA RFR Q1 2017'!AJ26&lt;0,'EIOPA RFR Q1 2017'!AJ26,'EIOPA RFR Q1 2017'!AJ26*(1+VLOOKUP($B$71,Int_Rate_Param,3,0))),IF('EIOPA RFR Q1 2017'!AJ26&lt;0,'EIOPA RFR Q1 2017'!AJ26,'EIOPA RFR Q1 2017'!AJ26*(1+VLOOKUP($B65,Int_Rate_Param,3,0))))</f>
        <v>0.0087768</v>
      </c>
      <c r="AK65" s="82" t="n">
        <f aca="false">IF($B65&gt;20,IF('EIOPA RFR Q1 2017'!AK26&lt;0,'EIOPA RFR Q1 2017'!AK26,'EIOPA RFR Q1 2017'!AK26*(1+VLOOKUP($B$71,Int_Rate_Param,3,0))),IF('EIOPA RFR Q1 2017'!AK26&lt;0,'EIOPA RFR Q1 2017'!AK26,'EIOPA RFR Q1 2017'!AK26*(1+VLOOKUP($B65,Int_Rate_Param,3,0))))</f>
        <v>0.0220824</v>
      </c>
      <c r="AL65" s="82" t="n">
        <f aca="false">IF($B65&gt;20,IF('EIOPA RFR Q1 2017'!AL26&lt;0,'EIOPA RFR Q1 2017'!AL26,'EIOPA RFR Q1 2017'!AL26*(1+VLOOKUP($B$71,Int_Rate_Param,3,0))),IF('EIOPA RFR Q1 2017'!AL26&lt;0,'EIOPA RFR Q1 2017'!AL26,'EIOPA RFR Q1 2017'!AL26*(1+VLOOKUP($B65,Int_Rate_Param,3,0))))</f>
        <v>0.0660024</v>
      </c>
      <c r="AM65" s="82" t="n">
        <f aca="false">IF($B65&gt;20,IF('EIOPA RFR Q1 2017'!AM26&lt;0,'EIOPA RFR Q1 2017'!AM26,'EIOPA RFR Q1 2017'!AM26*(1+VLOOKUP($B$71,Int_Rate_Param,3,0))),IF('EIOPA RFR Q1 2017'!AM26&lt;0,'EIOPA RFR Q1 2017'!AM26,'EIOPA RFR Q1 2017'!AM26*(1+VLOOKUP($B65,Int_Rate_Param,3,0))))</f>
        <v>0.0147168</v>
      </c>
      <c r="AN65" s="82" t="n">
        <f aca="false">IF($B65&gt;20,IF('EIOPA RFR Q1 2017'!AN26&lt;0,'EIOPA RFR Q1 2017'!AN26,'EIOPA RFR Q1 2017'!AN26*(1+VLOOKUP($B$71,Int_Rate_Param,3,0))),IF('EIOPA RFR Q1 2017'!AN26&lt;0,'EIOPA RFR Q1 2017'!AN26,'EIOPA RFR Q1 2017'!AN26*(1+VLOOKUP($B65,Int_Rate_Param,3,0))))</f>
        <v>0.029664</v>
      </c>
      <c r="AO65" s="82" t="n">
        <f aca="false">IF($B65&gt;20,IF('EIOPA RFR Q1 2017'!AO26&lt;0,'EIOPA RFR Q1 2017'!AO26,'EIOPA RFR Q1 2017'!AO26*(1+VLOOKUP($B$71,Int_Rate_Param,3,0))),IF('EIOPA RFR Q1 2017'!AO26&lt;0,'EIOPA RFR Q1 2017'!AO26,'EIOPA RFR Q1 2017'!AO26*(1+VLOOKUP($B65,Int_Rate_Param,3,0))))</f>
        <v>0.0314496</v>
      </c>
      <c r="AP65" s="82" t="n">
        <f aca="false">IF($B65&gt;20,IF('EIOPA RFR Q1 2017'!AP26&lt;0,'EIOPA RFR Q1 2017'!AP26,'EIOPA RFR Q1 2017'!AP26*(1+VLOOKUP($B$71,Int_Rate_Param,3,0))),IF('EIOPA RFR Q1 2017'!AP26&lt;0,'EIOPA RFR Q1 2017'!AP26,'EIOPA RFR Q1 2017'!AP26*(1+VLOOKUP($B65,Int_Rate_Param,3,0))))</f>
        <v>0.0453024</v>
      </c>
      <c r="AQ65" s="82" t="n">
        <f aca="false">IF($B65&gt;20,IF('EIOPA RFR Q1 2017'!AQ26&lt;0,'EIOPA RFR Q1 2017'!AQ26,'EIOPA RFR Q1 2017'!AQ26*(1+VLOOKUP($B$71,Int_Rate_Param,3,0))),IF('EIOPA RFR Q1 2017'!AQ26&lt;0,'EIOPA RFR Q1 2017'!AQ26,'EIOPA RFR Q1 2017'!AQ26*(1+VLOOKUP($B65,Int_Rate_Param,3,0))))</f>
        <v>0.0171288</v>
      </c>
      <c r="AR65" s="82" t="n">
        <f aca="false">IF($B65&gt;20,IF('EIOPA RFR Q1 2017'!AR26&lt;0,'EIOPA RFR Q1 2017'!AR26,'EIOPA RFR Q1 2017'!AR26*(1+VLOOKUP($B$71,Int_Rate_Param,3,0))),IF('EIOPA RFR Q1 2017'!AR26&lt;0,'EIOPA RFR Q1 2017'!AR26,'EIOPA RFR Q1 2017'!AR26*(1+VLOOKUP($B65,Int_Rate_Param,3,0))))</f>
        <v>0.049464</v>
      </c>
      <c r="AS65" s="82" t="n">
        <f aca="false">IF($B65&gt;20,IF('EIOPA RFR Q1 2017'!AS26&lt;0,'EIOPA RFR Q1 2017'!AS26,'EIOPA RFR Q1 2017'!AS26*(1+VLOOKUP($B$71,Int_Rate_Param,3,0))),IF('EIOPA RFR Q1 2017'!AS26&lt;0,'EIOPA RFR Q1 2017'!AS26,'EIOPA RFR Q1 2017'!AS26*(1+VLOOKUP($B65,Int_Rate_Param,3,0))))</f>
        <v>0.0024984</v>
      </c>
      <c r="AT65" s="82" t="n">
        <f aca="false">IF($B65&gt;20,IF('EIOPA RFR Q1 2017'!AT26&lt;0,'EIOPA RFR Q1 2017'!AT26,'EIOPA RFR Q1 2017'!AT26*(1+VLOOKUP($B$71,Int_Rate_Param,3,0))),IF('EIOPA RFR Q1 2017'!AT26&lt;0,'EIOPA RFR Q1 2017'!AT26,'EIOPA RFR Q1 2017'!AT26*(1+VLOOKUP($B65,Int_Rate_Param,3,0))))</f>
        <v>0.03024</v>
      </c>
      <c r="AU65" s="82" t="n">
        <f aca="false">IF($B65&gt;20,IF('EIOPA RFR Q1 2017'!AU26&lt;0,'EIOPA RFR Q1 2017'!AU26,'EIOPA RFR Q1 2017'!AU26*(1+VLOOKUP($B$71,Int_Rate_Param,3,0))),IF('EIOPA RFR Q1 2017'!AU26&lt;0,'EIOPA RFR Q1 2017'!AU26,'EIOPA RFR Q1 2017'!AU26*(1+VLOOKUP($B65,Int_Rate_Param,3,0))))</f>
        <v>0.0551376</v>
      </c>
      <c r="AV65" s="82" t="n">
        <f aca="false">IF($B65&gt;20,IF('EIOPA RFR Q1 2017'!AV26&lt;0,'EIOPA RFR Q1 2017'!AV26,'EIOPA RFR Q1 2017'!AV26*(1+VLOOKUP($B$71,Int_Rate_Param,3,0))),IF('EIOPA RFR Q1 2017'!AV26&lt;0,'EIOPA RFR Q1 2017'!AV26,'EIOPA RFR Q1 2017'!AV26*(1+VLOOKUP($B65,Int_Rate_Param,3,0))))</f>
        <v>0.0260568</v>
      </c>
      <c r="AW65" s="82" t="n">
        <f aca="false">IF($B65&gt;20,IF('EIOPA RFR Q1 2017'!AW26&lt;0,'EIOPA RFR Q1 2017'!AW26,'EIOPA RFR Q1 2017'!AW26*(1+VLOOKUP($B$71,Int_Rate_Param,3,0))),IF('EIOPA RFR Q1 2017'!AW26&lt;0,'EIOPA RFR Q1 2017'!AW26,'EIOPA RFR Q1 2017'!AW26*(1+VLOOKUP($B65,Int_Rate_Param,3,0))))</f>
        <v>0.0184536</v>
      </c>
      <c r="AX65" s="82" t="n">
        <f aca="false">IF($B65&gt;20,IF('EIOPA RFR Q1 2017'!AX26&lt;0,'EIOPA RFR Q1 2017'!AX26,'EIOPA RFR Q1 2017'!AX26*(1+VLOOKUP($B$71,Int_Rate_Param,3,0))),IF('EIOPA RFR Q1 2017'!AX26&lt;0,'EIOPA RFR Q1 2017'!AX26,'EIOPA RFR Q1 2017'!AX26*(1+VLOOKUP($B65,Int_Rate_Param,3,0))))</f>
        <v>0.0607104</v>
      </c>
      <c r="AY65" s="82" t="n">
        <f aca="false">IF($B65&gt;20,IF('EIOPA RFR Q1 2017'!AY26&lt;0,'EIOPA RFR Q1 2017'!AY26,'EIOPA RFR Q1 2017'!AY26*(1+VLOOKUP($B$71,Int_Rate_Param,3,0))),IF('EIOPA RFR Q1 2017'!AY26&lt;0,'EIOPA RFR Q1 2017'!AY26,'EIOPA RFR Q1 2017'!AY26*(1+VLOOKUP($B65,Int_Rate_Param,3,0))))</f>
        <v>0.0132408</v>
      </c>
      <c r="AZ65" s="82" t="n">
        <f aca="false">IF($B65&gt;20,IF('EIOPA RFR Q1 2017'!AZ26&lt;0,'EIOPA RFR Q1 2017'!AZ26,'EIOPA RFR Q1 2017'!AZ26*(1+VLOOKUP($B$71,Int_Rate_Param,3,0))),IF('EIOPA RFR Q1 2017'!AZ26&lt;0,'EIOPA RFR Q1 2017'!AZ26,'EIOPA RFR Q1 2017'!AZ26*(1+VLOOKUP($B65,Int_Rate_Param,3,0))))</f>
        <v>0.010296</v>
      </c>
      <c r="BA65" s="82" t="n">
        <f aca="false">IF($B65&gt;20,IF('EIOPA RFR Q1 2017'!BA26&lt;0,'EIOPA RFR Q1 2017'!BA26,'EIOPA RFR Q1 2017'!BA26*(1+VLOOKUP($B$71,Int_Rate_Param,3,0))),IF('EIOPA RFR Q1 2017'!BA26&lt;0,'EIOPA RFR Q1 2017'!BA26,'EIOPA RFR Q1 2017'!BA26*(1+VLOOKUP($B65,Int_Rate_Param,3,0))))</f>
        <v>0.0197784</v>
      </c>
      <c r="BB65" s="82" t="n">
        <f aca="false">IF($B65&gt;20,IF('EIOPA RFR Q1 2017'!BB26&lt;0,'EIOPA RFR Q1 2017'!BB26,'EIOPA RFR Q1 2017'!BB26*(1+VLOOKUP($B$71,Int_Rate_Param,3,0))),IF('EIOPA RFR Q1 2017'!BB26&lt;0,'EIOPA RFR Q1 2017'!BB26,'EIOPA RFR Q1 2017'!BB26*(1+VLOOKUP($B65,Int_Rate_Param,3,0))))</f>
        <v>0.0714888</v>
      </c>
      <c r="BC65" s="82" t="n">
        <f aca="false">IF($B65&gt;20,IF('EIOPA RFR Q1 2017'!BC26&lt;0,'EIOPA RFR Q1 2017'!BC26,'EIOPA RFR Q1 2017'!BC26*(1+VLOOKUP($B$71,Int_Rate_Param,3,0))),IF('EIOPA RFR Q1 2017'!BC26&lt;0,'EIOPA RFR Q1 2017'!BC26,'EIOPA RFR Q1 2017'!BC26*(1+VLOOKUP($B65,Int_Rate_Param,3,0))))</f>
        <v>0.0173952</v>
      </c>
    </row>
    <row r="66" customFormat="false" ht="15" hidden="false" customHeight="false" outlineLevel="0" collapsed="false">
      <c r="A66" s="0" t="n">
        <f aca="false">A65+1</f>
        <v>17</v>
      </c>
      <c r="B66" s="81" t="n">
        <v>15</v>
      </c>
      <c r="C66" s="82" t="n">
        <f aca="false">IF($B66&gt;20,IF('EIOPA RFR Q1 2017'!C27&lt;0,'EIOPA RFR Q1 2017'!C27,'EIOPA RFR Q1 2017'!C27*(1+VLOOKUP($B$71,Int_Rate_Param,3,0))),IF('EIOPA RFR Q1 2017'!C27&lt;0,'EIOPA RFR Q1 2017'!C27,'EIOPA RFR Q1 2017'!C27*(1+VLOOKUP($B66,Int_Rate_Param,3,0))))</f>
        <v>0.0078694</v>
      </c>
      <c r="D66" s="82" t="n">
        <f aca="false">IF($B66&gt;20,IF('EIOPA RFR Q1 2017'!D27&lt;0,'EIOPA RFR Q1 2017'!D27,'EIOPA RFR Q1 2017'!D27*(1+VLOOKUP($B$71,Int_Rate_Param,3,0))),IF('EIOPA RFR Q1 2017'!D27&lt;0,'EIOPA RFR Q1 2017'!D27,'EIOPA RFR Q1 2017'!D27*(1+VLOOKUP($B66,Int_Rate_Param,3,0))))</f>
        <v>0.0078694</v>
      </c>
      <c r="E66" s="82" t="n">
        <f aca="false">IF($B66&gt;20,IF('EIOPA RFR Q1 2017'!E27&lt;0,'EIOPA RFR Q1 2017'!E27,'EIOPA RFR Q1 2017'!E27*(1+VLOOKUP($B$71,Int_Rate_Param,3,0))),IF('EIOPA RFR Q1 2017'!E27&lt;0,'EIOPA RFR Q1 2017'!E27,'EIOPA RFR Q1 2017'!E27*(1+VLOOKUP($B66,Int_Rate_Param,3,0))))</f>
        <v>0.0078694</v>
      </c>
      <c r="F66" s="82" t="n">
        <f aca="false">IF($B66&gt;20,IF('EIOPA RFR Q1 2017'!F27&lt;0,'EIOPA RFR Q1 2017'!F27,'EIOPA RFR Q1 2017'!F27*(1+VLOOKUP($B$71,Int_Rate_Param,3,0))),IF('EIOPA RFR Q1 2017'!F27&lt;0,'EIOPA RFR Q1 2017'!F27,'EIOPA RFR Q1 2017'!F27*(1+VLOOKUP($B66,Int_Rate_Param,3,0))))</f>
        <v>0.0074898</v>
      </c>
      <c r="G66" s="82" t="n">
        <f aca="false">IF($B66&gt;20,IF('EIOPA RFR Q1 2017'!G27&lt;0,'EIOPA RFR Q1 2017'!G27,'EIOPA RFR Q1 2017'!G27*(1+VLOOKUP($B$71,Int_Rate_Param,3,0))),IF('EIOPA RFR Q1 2017'!G27&lt;0,'EIOPA RFR Q1 2017'!G27,'EIOPA RFR Q1 2017'!G27*(1+VLOOKUP($B66,Int_Rate_Param,3,0))))</f>
        <v>0.0232359</v>
      </c>
      <c r="H66" s="82" t="n">
        <f aca="false">IF($B66&gt;20,IF('EIOPA RFR Q1 2017'!H27&lt;0,'EIOPA RFR Q1 2017'!H27,'EIOPA RFR Q1 2017'!H27*(1+VLOOKUP($B$71,Int_Rate_Param,3,0))),IF('EIOPA RFR Q1 2017'!H27&lt;0,'EIOPA RFR Q1 2017'!H27,'EIOPA RFR Q1 2017'!H27*(1+VLOOKUP($B66,Int_Rate_Param,3,0))))</f>
        <v>0.0078694</v>
      </c>
      <c r="I66" s="82" t="n">
        <f aca="false">IF($B66&gt;20,IF('EIOPA RFR Q1 2017'!I27&lt;0,'EIOPA RFR Q1 2017'!I27,'EIOPA RFR Q1 2017'!I27*(1+VLOOKUP($B$71,Int_Rate_Param,3,0))),IF('EIOPA RFR Q1 2017'!I27&lt;0,'EIOPA RFR Q1 2017'!I27,'EIOPA RFR Q1 2017'!I27*(1+VLOOKUP($B66,Int_Rate_Param,3,0))))</f>
        <v>0.0095557</v>
      </c>
      <c r="J66" s="82" t="n">
        <f aca="false">IF($B66&gt;20,IF('EIOPA RFR Q1 2017'!J27&lt;0,'EIOPA RFR Q1 2017'!J27,'EIOPA RFR Q1 2017'!J27*(1+VLOOKUP($B$71,Int_Rate_Param,3,0))),IF('EIOPA RFR Q1 2017'!J27&lt;0,'EIOPA RFR Q1 2017'!J27,'EIOPA RFR Q1 2017'!J27*(1+VLOOKUP($B66,Int_Rate_Param,3,0))))</f>
        <v>0.0077891</v>
      </c>
      <c r="K66" s="82" t="n">
        <f aca="false">IF($B66&gt;20,IF('EIOPA RFR Q1 2017'!K27&lt;0,'EIOPA RFR Q1 2017'!K27,'EIOPA RFR Q1 2017'!K27*(1+VLOOKUP($B$71,Int_Rate_Param,3,0))),IF('EIOPA RFR Q1 2017'!K27&lt;0,'EIOPA RFR Q1 2017'!K27,'EIOPA RFR Q1 2017'!K27*(1+VLOOKUP($B66,Int_Rate_Param,3,0))))</f>
        <v>0.0078694</v>
      </c>
      <c r="L66" s="82" t="n">
        <f aca="false">IF($B66&gt;20,IF('EIOPA RFR Q1 2017'!L27&lt;0,'EIOPA RFR Q1 2017'!L27,'EIOPA RFR Q1 2017'!L27*(1+VLOOKUP($B$71,Int_Rate_Param,3,0))),IF('EIOPA RFR Q1 2017'!L27&lt;0,'EIOPA RFR Q1 2017'!L27,'EIOPA RFR Q1 2017'!L27*(1+VLOOKUP($B66,Int_Rate_Param,3,0))))</f>
        <v>0.0078694</v>
      </c>
      <c r="M66" s="82" t="n">
        <f aca="false">IF($B66&gt;20,IF('EIOPA RFR Q1 2017'!M27&lt;0,'EIOPA RFR Q1 2017'!M27,'EIOPA RFR Q1 2017'!M27*(1+VLOOKUP($B$71,Int_Rate_Param,3,0))),IF('EIOPA RFR Q1 2017'!M27&lt;0,'EIOPA RFR Q1 2017'!M27,'EIOPA RFR Q1 2017'!M27*(1+VLOOKUP($B66,Int_Rate_Param,3,0))))</f>
        <v>0.0078694</v>
      </c>
      <c r="N66" s="82" t="n">
        <f aca="false">IF($B66&gt;20,IF('EIOPA RFR Q1 2017'!N27&lt;0,'EIOPA RFR Q1 2017'!N27,'EIOPA RFR Q1 2017'!N27*(1+VLOOKUP($B$71,Int_Rate_Param,3,0))),IF('EIOPA RFR Q1 2017'!N27&lt;0,'EIOPA RFR Q1 2017'!N27,'EIOPA RFR Q1 2017'!N27*(1+VLOOKUP($B66,Int_Rate_Param,3,0))))</f>
        <v>0.0078694</v>
      </c>
      <c r="O66" s="82" t="n">
        <f aca="false">IF($B66&gt;20,IF('EIOPA RFR Q1 2017'!O27&lt;0,'EIOPA RFR Q1 2017'!O27,'EIOPA RFR Q1 2017'!O27*(1+VLOOKUP($B$71,Int_Rate_Param,3,0))),IF('EIOPA RFR Q1 2017'!O27&lt;0,'EIOPA RFR Q1 2017'!O27,'EIOPA RFR Q1 2017'!O27*(1+VLOOKUP($B66,Int_Rate_Param,3,0))))</f>
        <v>0.0078694</v>
      </c>
      <c r="P66" s="82" t="n">
        <f aca="false">IF($B66&gt;20,IF('EIOPA RFR Q1 2017'!P27&lt;0,'EIOPA RFR Q1 2017'!P27,'EIOPA RFR Q1 2017'!P27*(1+VLOOKUP($B$71,Int_Rate_Param,3,0))),IF('EIOPA RFR Q1 2017'!P27&lt;0,'EIOPA RFR Q1 2017'!P27,'EIOPA RFR Q1 2017'!P27*(1+VLOOKUP($B66,Int_Rate_Param,3,0))))</f>
        <v>0.028178</v>
      </c>
      <c r="Q66" s="82" t="n">
        <f aca="false">IF($B66&gt;20,IF('EIOPA RFR Q1 2017'!Q27&lt;0,'EIOPA RFR Q1 2017'!Q27,'EIOPA RFR Q1 2017'!Q27*(1+VLOOKUP($B$71,Int_Rate_Param,3,0))),IF('EIOPA RFR Q1 2017'!Q27&lt;0,'EIOPA RFR Q1 2017'!Q27,'EIOPA RFR Q1 2017'!Q27*(1+VLOOKUP($B66,Int_Rate_Param,3,0))))</f>
        <v>0.0343027</v>
      </c>
      <c r="R66" s="82" t="n">
        <f aca="false">IF($B66&gt;20,IF('EIOPA RFR Q1 2017'!R27&lt;0,'EIOPA RFR Q1 2017'!R27,'EIOPA RFR Q1 2017'!R27*(1+VLOOKUP($B$71,Int_Rate_Param,3,0))),IF('EIOPA RFR Q1 2017'!R27&lt;0,'EIOPA RFR Q1 2017'!R27,'EIOPA RFR Q1 2017'!R27*(1+VLOOKUP($B66,Int_Rate_Param,3,0))))</f>
        <v>0.0078694</v>
      </c>
      <c r="S66" s="82" t="n">
        <f aca="false">IF($B66&gt;20,IF('EIOPA RFR Q1 2017'!S27&lt;0,'EIOPA RFR Q1 2017'!S27,'EIOPA RFR Q1 2017'!S27*(1+VLOOKUP($B$71,Int_Rate_Param,3,0))),IF('EIOPA RFR Q1 2017'!S27&lt;0,'EIOPA RFR Q1 2017'!S27,'EIOPA RFR Q1 2017'!S27*(1+VLOOKUP($B66,Int_Rate_Param,3,0))))</f>
        <v>0.0078694</v>
      </c>
      <c r="T66" s="82" t="n">
        <f aca="false">IF($B66&gt;20,IF('EIOPA RFR Q1 2017'!T27&lt;0,'EIOPA RFR Q1 2017'!T27,'EIOPA RFR Q1 2017'!T27*(1+VLOOKUP($B$71,Int_Rate_Param,3,0))),IF('EIOPA RFR Q1 2017'!T27&lt;0,'EIOPA RFR Q1 2017'!T27,'EIOPA RFR Q1 2017'!T27*(1+VLOOKUP($B66,Int_Rate_Param,3,0))))</f>
        <v>0.0078694</v>
      </c>
      <c r="U66" s="82" t="n">
        <f aca="false">IF($B66&gt;20,IF('EIOPA RFR Q1 2017'!U27&lt;0,'EIOPA RFR Q1 2017'!U27,'EIOPA RFR Q1 2017'!U27*(1+VLOOKUP($B$71,Int_Rate_Param,3,0))),IF('EIOPA RFR Q1 2017'!U27&lt;0,'EIOPA RFR Q1 2017'!U27,'EIOPA RFR Q1 2017'!U27*(1+VLOOKUP($B66,Int_Rate_Param,3,0))))</f>
        <v>0.0021097</v>
      </c>
      <c r="V66" s="82" t="n">
        <f aca="false">IF($B66&gt;20,IF('EIOPA RFR Q1 2017'!V27&lt;0,'EIOPA RFR Q1 2017'!V27,'EIOPA RFR Q1 2017'!V27*(1+VLOOKUP($B$71,Int_Rate_Param,3,0))),IF('EIOPA RFR Q1 2017'!V27&lt;0,'EIOPA RFR Q1 2017'!V27,'EIOPA RFR Q1 2017'!V27*(1+VLOOKUP($B66,Int_Rate_Param,3,0))))</f>
        <v>0.0078694</v>
      </c>
      <c r="W66" s="82" t="n">
        <f aca="false">IF($B66&gt;20,IF('EIOPA RFR Q1 2017'!W27&lt;0,'EIOPA RFR Q1 2017'!W27,'EIOPA RFR Q1 2017'!W27*(1+VLOOKUP($B$71,Int_Rate_Param,3,0))),IF('EIOPA RFR Q1 2017'!W27&lt;0,'EIOPA RFR Q1 2017'!W27,'EIOPA RFR Q1 2017'!W27*(1+VLOOKUP($B66,Int_Rate_Param,3,0))))</f>
        <v>0.0078694</v>
      </c>
      <c r="X66" s="82" t="n">
        <f aca="false">IF($B66&gt;20,IF('EIOPA RFR Q1 2017'!X27&lt;0,'EIOPA RFR Q1 2017'!X27,'EIOPA RFR Q1 2017'!X27*(1+VLOOKUP($B$71,Int_Rate_Param,3,0))),IF('EIOPA RFR Q1 2017'!X27&lt;0,'EIOPA RFR Q1 2017'!X27,'EIOPA RFR Q1 2017'!X27*(1+VLOOKUP($B66,Int_Rate_Param,3,0))))</f>
        <v>0.0078694</v>
      </c>
      <c r="Y66" s="82" t="n">
        <f aca="false">IF($B66&gt;20,IF('EIOPA RFR Q1 2017'!Y27&lt;0,'EIOPA RFR Q1 2017'!Y27,'EIOPA RFR Q1 2017'!Y27*(1+VLOOKUP($B$71,Int_Rate_Param,3,0))),IF('EIOPA RFR Q1 2017'!Y27&lt;0,'EIOPA RFR Q1 2017'!Y27,'EIOPA RFR Q1 2017'!Y27*(1+VLOOKUP($B66,Int_Rate_Param,3,0))))</f>
        <v>0.0078694</v>
      </c>
      <c r="Z66" s="82" t="n">
        <f aca="false">IF($B66&gt;20,IF('EIOPA RFR Q1 2017'!Z27&lt;0,'EIOPA RFR Q1 2017'!Z27,'EIOPA RFR Q1 2017'!Z27*(1+VLOOKUP($B$71,Int_Rate_Param,3,0))),IF('EIOPA RFR Q1 2017'!Z27&lt;0,'EIOPA RFR Q1 2017'!Z27,'EIOPA RFR Q1 2017'!Z27*(1+VLOOKUP($B66,Int_Rate_Param,3,0))))</f>
        <v>0.0160016</v>
      </c>
      <c r="AA66" s="82" t="n">
        <f aca="false">IF($B66&gt;20,IF('EIOPA RFR Q1 2017'!AA27&lt;0,'EIOPA RFR Q1 2017'!AA27,'EIOPA RFR Q1 2017'!AA27*(1+VLOOKUP($B$71,Int_Rate_Param,3,0))),IF('EIOPA RFR Q1 2017'!AA27&lt;0,'EIOPA RFR Q1 2017'!AA27,'EIOPA RFR Q1 2017'!AA27*(1+VLOOKUP($B66,Int_Rate_Param,3,0))))</f>
        <v>0.0270684</v>
      </c>
      <c r="AB66" s="82" t="n">
        <f aca="false">IF($B66&gt;20,IF('EIOPA RFR Q1 2017'!AB27&lt;0,'EIOPA RFR Q1 2017'!AB27,'EIOPA RFR Q1 2017'!AB27*(1+VLOOKUP($B$71,Int_Rate_Param,3,0))),IF('EIOPA RFR Q1 2017'!AB27&lt;0,'EIOPA RFR Q1 2017'!AB27,'EIOPA RFR Q1 2017'!AB27*(1+VLOOKUP($B66,Int_Rate_Param,3,0))))</f>
        <v>0.0078694</v>
      </c>
      <c r="AC66" s="82" t="n">
        <f aca="false">IF($B66&gt;20,IF('EIOPA RFR Q1 2017'!AC27&lt;0,'EIOPA RFR Q1 2017'!AC27,'EIOPA RFR Q1 2017'!AC27*(1+VLOOKUP($B$71,Int_Rate_Param,3,0))),IF('EIOPA RFR Q1 2017'!AC27&lt;0,'EIOPA RFR Q1 2017'!AC27,'EIOPA RFR Q1 2017'!AC27*(1+VLOOKUP($B66,Int_Rate_Param,3,0))))</f>
        <v>0.0309739</v>
      </c>
      <c r="AD66" s="82" t="n">
        <f aca="false">IF($B66&gt;20,IF('EIOPA RFR Q1 2017'!AD27&lt;0,'EIOPA RFR Q1 2017'!AD27,'EIOPA RFR Q1 2017'!AD27*(1+VLOOKUP($B$71,Int_Rate_Param,3,0))),IF('EIOPA RFR Q1 2017'!AD27&lt;0,'EIOPA RFR Q1 2017'!AD27,'EIOPA RFR Q1 2017'!AD27*(1+VLOOKUP($B66,Int_Rate_Param,3,0))))</f>
        <v>0.0524724</v>
      </c>
      <c r="AE66" s="82" t="n">
        <f aca="false">IF($B66&gt;20,IF('EIOPA RFR Q1 2017'!AE27&lt;0,'EIOPA RFR Q1 2017'!AE27,'EIOPA RFR Q1 2017'!AE27*(1+VLOOKUP($B$71,Int_Rate_Param,3,0))),IF('EIOPA RFR Q1 2017'!AE27&lt;0,'EIOPA RFR Q1 2017'!AE27,'EIOPA RFR Q1 2017'!AE27*(1+VLOOKUP($B66,Int_Rate_Param,3,0))))</f>
        <v>0.0078694</v>
      </c>
      <c r="AF66" s="82" t="n">
        <f aca="false">IF($B66&gt;20,IF('EIOPA RFR Q1 2017'!AF27&lt;0,'EIOPA RFR Q1 2017'!AF27,'EIOPA RFR Q1 2017'!AF27*(1+VLOOKUP($B$71,Int_Rate_Param,3,0))),IF('EIOPA RFR Q1 2017'!AF27&lt;0,'EIOPA RFR Q1 2017'!AF27,'EIOPA RFR Q1 2017'!AF27*(1+VLOOKUP($B66,Int_Rate_Param,3,0))))</f>
        <v>0.0078694</v>
      </c>
      <c r="AG66" s="82" t="n">
        <f aca="false">IF($B66&gt;20,IF('EIOPA RFR Q1 2017'!AG27&lt;0,'EIOPA RFR Q1 2017'!AG27,'EIOPA RFR Q1 2017'!AG27*(1+VLOOKUP($B$71,Int_Rate_Param,3,0))),IF('EIOPA RFR Q1 2017'!AG27&lt;0,'EIOPA RFR Q1 2017'!AG27,'EIOPA RFR Q1 2017'!AG27*(1+VLOOKUP($B66,Int_Rate_Param,3,0))))</f>
        <v>0.0078694</v>
      </c>
      <c r="AH66" s="82" t="n">
        <f aca="false">IF($B66&gt;20,IF('EIOPA RFR Q1 2017'!AH27&lt;0,'EIOPA RFR Q1 2017'!AH27,'EIOPA RFR Q1 2017'!AH27*(1+VLOOKUP($B$71,Int_Rate_Param,3,0))),IF('EIOPA RFR Q1 2017'!AH27&lt;0,'EIOPA RFR Q1 2017'!AH27,'EIOPA RFR Q1 2017'!AH27*(1+VLOOKUP($B66,Int_Rate_Param,3,0))))</f>
        <v>0.0136218</v>
      </c>
      <c r="AI66" s="82" t="n">
        <f aca="false">IF($B66&gt;20,IF('EIOPA RFR Q1 2017'!AI27&lt;0,'EIOPA RFR Q1 2017'!AI27,'EIOPA RFR Q1 2017'!AI27*(1+VLOOKUP($B$71,Int_Rate_Param,3,0))),IF('EIOPA RFR Q1 2017'!AI27&lt;0,'EIOPA RFR Q1 2017'!AI27,'EIOPA RFR Q1 2017'!AI27*(1+VLOOKUP($B66,Int_Rate_Param,3,0))))</f>
        <v>0.0021097</v>
      </c>
      <c r="AJ66" s="82" t="n">
        <f aca="false">IF($B66&gt;20,IF('EIOPA RFR Q1 2017'!AJ27&lt;0,'EIOPA RFR Q1 2017'!AJ27,'EIOPA RFR Q1 2017'!AJ27*(1+VLOOKUP($B$71,Int_Rate_Param,3,0))),IF('EIOPA RFR Q1 2017'!AJ27&lt;0,'EIOPA RFR Q1 2017'!AJ27,'EIOPA RFR Q1 2017'!AJ27*(1+VLOOKUP($B66,Int_Rate_Param,3,0))))</f>
        <v>0.0090593</v>
      </c>
      <c r="AK66" s="82" t="n">
        <f aca="false">IF($B66&gt;20,IF('EIOPA RFR Q1 2017'!AK27&lt;0,'EIOPA RFR Q1 2017'!AK27,'EIOPA RFR Q1 2017'!AK27*(1+VLOOKUP($B$71,Int_Rate_Param,3,0))),IF('EIOPA RFR Q1 2017'!AK27&lt;0,'EIOPA RFR Q1 2017'!AK27,'EIOPA RFR Q1 2017'!AK27*(1+VLOOKUP($B66,Int_Rate_Param,3,0))))</f>
        <v>0.0226884</v>
      </c>
      <c r="AL66" s="82" t="n">
        <f aca="false">IF($B66&gt;20,IF('EIOPA RFR Q1 2017'!AL27&lt;0,'EIOPA RFR Q1 2017'!AL27,'EIOPA RFR Q1 2017'!AL27*(1+VLOOKUP($B$71,Int_Rate_Param,3,0))),IF('EIOPA RFR Q1 2017'!AL27&lt;0,'EIOPA RFR Q1 2017'!AL27,'EIOPA RFR Q1 2017'!AL27*(1+VLOOKUP($B66,Int_Rate_Param,3,0))))</f>
        <v>0.0662986</v>
      </c>
      <c r="AM66" s="82" t="n">
        <f aca="false">IF($B66&gt;20,IF('EIOPA RFR Q1 2017'!AM27&lt;0,'EIOPA RFR Q1 2017'!AM27,'EIOPA RFR Q1 2017'!AM27*(1+VLOOKUP($B$71,Int_Rate_Param,3,0))),IF('EIOPA RFR Q1 2017'!AM27&lt;0,'EIOPA RFR Q1 2017'!AM27,'EIOPA RFR Q1 2017'!AM27*(1+VLOOKUP($B66,Int_Rate_Param,3,0))))</f>
        <v>0.0153592</v>
      </c>
      <c r="AN66" s="82" t="n">
        <f aca="false">IF($B66&gt;20,IF('EIOPA RFR Q1 2017'!AN27&lt;0,'EIOPA RFR Q1 2017'!AN27,'EIOPA RFR Q1 2017'!AN27*(1+VLOOKUP($B$71,Int_Rate_Param,3,0))),IF('EIOPA RFR Q1 2017'!AN27&lt;0,'EIOPA RFR Q1 2017'!AN27,'EIOPA RFR Q1 2017'!AN27*(1+VLOOKUP($B66,Int_Rate_Param,3,0))))</f>
        <v>0.0302512</v>
      </c>
      <c r="AO66" s="82" t="n">
        <f aca="false">IF($B66&gt;20,IF('EIOPA RFR Q1 2017'!AO27&lt;0,'EIOPA RFR Q1 2017'!AO27,'EIOPA RFR Q1 2017'!AO27*(1+VLOOKUP($B$71,Int_Rate_Param,3,0))),IF('EIOPA RFR Q1 2017'!AO27&lt;0,'EIOPA RFR Q1 2017'!AO27,'EIOPA RFR Q1 2017'!AO27*(1+VLOOKUP($B66,Int_Rate_Param,3,0))))</f>
        <v>0.0320178</v>
      </c>
      <c r="AP66" s="82" t="n">
        <f aca="false">IF($B66&gt;20,IF('EIOPA RFR Q1 2017'!AP27&lt;0,'EIOPA RFR Q1 2017'!AP27,'EIOPA RFR Q1 2017'!AP27*(1+VLOOKUP($B$71,Int_Rate_Param,3,0))),IF('EIOPA RFR Q1 2017'!AP27&lt;0,'EIOPA RFR Q1 2017'!AP27,'EIOPA RFR Q1 2017'!AP27*(1+VLOOKUP($B66,Int_Rate_Param,3,0))))</f>
        <v>0.0457418</v>
      </c>
      <c r="AQ66" s="82" t="n">
        <f aca="false">IF($B66&gt;20,IF('EIOPA RFR Q1 2017'!AQ27&lt;0,'EIOPA RFR Q1 2017'!AQ27,'EIOPA RFR Q1 2017'!AQ27*(1+VLOOKUP($B$71,Int_Rate_Param,3,0))),IF('EIOPA RFR Q1 2017'!AQ27&lt;0,'EIOPA RFR Q1 2017'!AQ27,'EIOPA RFR Q1 2017'!AQ27*(1+VLOOKUP($B66,Int_Rate_Param,3,0))))</f>
        <v>0.0176222</v>
      </c>
      <c r="AR66" s="82" t="n">
        <f aca="false">IF($B66&gt;20,IF('EIOPA RFR Q1 2017'!AR27&lt;0,'EIOPA RFR Q1 2017'!AR27,'EIOPA RFR Q1 2017'!AR27*(1+VLOOKUP($B$71,Int_Rate_Param,3,0))),IF('EIOPA RFR Q1 2017'!AR27&lt;0,'EIOPA RFR Q1 2017'!AR27,'EIOPA RFR Q1 2017'!AR27*(1+VLOOKUP($B66,Int_Rate_Param,3,0))))</f>
        <v>0.0500415</v>
      </c>
      <c r="AS66" s="82" t="n">
        <f aca="false">IF($B66&gt;20,IF('EIOPA RFR Q1 2017'!AS27&lt;0,'EIOPA RFR Q1 2017'!AS27,'EIOPA RFR Q1 2017'!AS27*(1+VLOOKUP($B$71,Int_Rate_Param,3,0))),IF('EIOPA RFR Q1 2017'!AS27&lt;0,'EIOPA RFR Q1 2017'!AS27,'EIOPA RFR Q1 2017'!AS27*(1+VLOOKUP($B66,Int_Rate_Param,3,0))))</f>
        <v>0.0028835</v>
      </c>
      <c r="AT66" s="82" t="n">
        <f aca="false">IF($B66&gt;20,IF('EIOPA RFR Q1 2017'!AT27&lt;0,'EIOPA RFR Q1 2017'!AT27,'EIOPA RFR Q1 2017'!AT27*(1+VLOOKUP($B$71,Int_Rate_Param,3,0))),IF('EIOPA RFR Q1 2017'!AT27&lt;0,'EIOPA RFR Q1 2017'!AT27,'EIOPA RFR Q1 2017'!AT27*(1+VLOOKUP($B66,Int_Rate_Param,3,0))))</f>
        <v>0.031025</v>
      </c>
      <c r="AU66" s="82" t="n">
        <f aca="false">IF($B66&gt;20,IF('EIOPA RFR Q1 2017'!AU27&lt;0,'EIOPA RFR Q1 2017'!AU27,'EIOPA RFR Q1 2017'!AU27*(1+VLOOKUP($B$71,Int_Rate_Param,3,0))),IF('EIOPA RFR Q1 2017'!AU27&lt;0,'EIOPA RFR Q1 2017'!AU27,'EIOPA RFR Q1 2017'!AU27*(1+VLOOKUP($B66,Int_Rate_Param,3,0))))</f>
        <v>0.0564071</v>
      </c>
      <c r="AV66" s="82" t="n">
        <f aca="false">IF($B66&gt;20,IF('EIOPA RFR Q1 2017'!AV27&lt;0,'EIOPA RFR Q1 2017'!AV27,'EIOPA RFR Q1 2017'!AV27*(1+VLOOKUP($B$71,Int_Rate_Param,3,0))),IF('EIOPA RFR Q1 2017'!AV27&lt;0,'EIOPA RFR Q1 2017'!AV27,'EIOPA RFR Q1 2017'!AV27*(1+VLOOKUP($B66,Int_Rate_Param,3,0))))</f>
        <v>0.0269516</v>
      </c>
      <c r="AW66" s="82" t="n">
        <f aca="false">IF($B66&gt;20,IF('EIOPA RFR Q1 2017'!AW27&lt;0,'EIOPA RFR Q1 2017'!AW27,'EIOPA RFR Q1 2017'!AW27*(1+VLOOKUP($B$71,Int_Rate_Param,3,0))),IF('EIOPA RFR Q1 2017'!AW27&lt;0,'EIOPA RFR Q1 2017'!AW27,'EIOPA RFR Q1 2017'!AW27*(1+VLOOKUP($B66,Int_Rate_Param,3,0))))</f>
        <v>0.0188997</v>
      </c>
      <c r="AX66" s="82" t="n">
        <f aca="false">IF($B66&gt;20,IF('EIOPA RFR Q1 2017'!AX27&lt;0,'EIOPA RFR Q1 2017'!AX27,'EIOPA RFR Q1 2017'!AX27*(1+VLOOKUP($B$71,Int_Rate_Param,3,0))),IF('EIOPA RFR Q1 2017'!AX27&lt;0,'EIOPA RFR Q1 2017'!AX27,'EIOPA RFR Q1 2017'!AX27*(1+VLOOKUP($B66,Int_Rate_Param,3,0))))</f>
        <v>0.0615682</v>
      </c>
      <c r="AY66" s="82" t="n">
        <f aca="false">IF($B66&gt;20,IF('EIOPA RFR Q1 2017'!AY27&lt;0,'EIOPA RFR Q1 2017'!AY27,'EIOPA RFR Q1 2017'!AY27*(1+VLOOKUP($B$71,Int_Rate_Param,3,0))),IF('EIOPA RFR Q1 2017'!AY27&lt;0,'EIOPA RFR Q1 2017'!AY27,'EIOPA RFR Q1 2017'!AY27*(1+VLOOKUP($B66,Int_Rate_Param,3,0))))</f>
        <v>0.0133809</v>
      </c>
      <c r="AZ66" s="82" t="n">
        <f aca="false">IF($B66&gt;20,IF('EIOPA RFR Q1 2017'!AZ27&lt;0,'EIOPA RFR Q1 2017'!AZ27,'EIOPA RFR Q1 2017'!AZ27*(1+VLOOKUP($B$71,Int_Rate_Param,3,0))),IF('EIOPA RFR Q1 2017'!AZ27&lt;0,'EIOPA RFR Q1 2017'!AZ27,'EIOPA RFR Q1 2017'!AZ27*(1+VLOOKUP($B66,Int_Rate_Param,3,0))))</f>
        <v>0.011096</v>
      </c>
      <c r="BA66" s="82" t="n">
        <f aca="false">IF($B66&gt;20,IF('EIOPA RFR Q1 2017'!BA27&lt;0,'EIOPA RFR Q1 2017'!BA27,'EIOPA RFR Q1 2017'!BA27*(1+VLOOKUP($B$71,Int_Rate_Param,3,0))),IF('EIOPA RFR Q1 2017'!BA27&lt;0,'EIOPA RFR Q1 2017'!BA27,'EIOPA RFR Q1 2017'!BA27*(1+VLOOKUP($B66,Int_Rate_Param,3,0))))</f>
        <v>0.0203816</v>
      </c>
      <c r="BB66" s="82" t="n">
        <f aca="false">IF($B66&gt;20,IF('EIOPA RFR Q1 2017'!BB27&lt;0,'EIOPA RFR Q1 2017'!BB27,'EIOPA RFR Q1 2017'!BB27*(1+VLOOKUP($B$71,Int_Rate_Param,3,0))),IF('EIOPA RFR Q1 2017'!BB27&lt;0,'EIOPA RFR Q1 2017'!BB27,'EIOPA RFR Q1 2017'!BB27*(1+VLOOKUP($B66,Int_Rate_Param,3,0))))</f>
        <v>0.0713648</v>
      </c>
      <c r="BC66" s="82" t="n">
        <f aca="false">IF($B66&gt;20,IF('EIOPA RFR Q1 2017'!BC27&lt;0,'EIOPA RFR Q1 2017'!BC27,'EIOPA RFR Q1 2017'!BC27*(1+VLOOKUP($B$71,Int_Rate_Param,3,0))),IF('EIOPA RFR Q1 2017'!BC27&lt;0,'EIOPA RFR Q1 2017'!BC27,'EIOPA RFR Q1 2017'!BC27*(1+VLOOKUP($B66,Int_Rate_Param,3,0))))</f>
        <v>0.017812</v>
      </c>
    </row>
    <row r="67" customFormat="false" ht="15" hidden="false" customHeight="false" outlineLevel="0" collapsed="false">
      <c r="A67" s="0" t="n">
        <f aca="false">A66+1</f>
        <v>18</v>
      </c>
      <c r="B67" s="81" t="n">
        <v>16</v>
      </c>
      <c r="C67" s="82" t="n">
        <f aca="false">IF($B67&gt;20,IF('EIOPA RFR Q1 2017'!C28&lt;0,'EIOPA RFR Q1 2017'!C28,'EIOPA RFR Q1 2017'!C28*(1+VLOOKUP($B$71,Int_Rate_Param,3,0))),IF('EIOPA RFR Q1 2017'!C28&lt;0,'EIOPA RFR Q1 2017'!C28,'EIOPA RFR Q1 2017'!C28*(1+VLOOKUP($B67,Int_Rate_Param,3,0))))</f>
        <v>0.0080352</v>
      </c>
      <c r="D67" s="82" t="n">
        <f aca="false">IF($B67&gt;20,IF('EIOPA RFR Q1 2017'!D28&lt;0,'EIOPA RFR Q1 2017'!D28,'EIOPA RFR Q1 2017'!D28*(1+VLOOKUP($B$71,Int_Rate_Param,3,0))),IF('EIOPA RFR Q1 2017'!D28&lt;0,'EIOPA RFR Q1 2017'!D28,'EIOPA RFR Q1 2017'!D28*(1+VLOOKUP($B67,Int_Rate_Param,3,0))))</f>
        <v>0.0080352</v>
      </c>
      <c r="E67" s="82" t="n">
        <f aca="false">IF($B67&gt;20,IF('EIOPA RFR Q1 2017'!E28&lt;0,'EIOPA RFR Q1 2017'!E28,'EIOPA RFR Q1 2017'!E28*(1+VLOOKUP($B$71,Int_Rate_Param,3,0))),IF('EIOPA RFR Q1 2017'!E28&lt;0,'EIOPA RFR Q1 2017'!E28,'EIOPA RFR Q1 2017'!E28*(1+VLOOKUP($B67,Int_Rate_Param,3,0))))</f>
        <v>0.0080352</v>
      </c>
      <c r="F67" s="82" t="n">
        <f aca="false">IF($B67&gt;20,IF('EIOPA RFR Q1 2017'!F28&lt;0,'EIOPA RFR Q1 2017'!F28,'EIOPA RFR Q1 2017'!F28*(1+VLOOKUP($B$71,Int_Rate_Param,3,0))),IF('EIOPA RFR Q1 2017'!F28&lt;0,'EIOPA RFR Q1 2017'!F28,'EIOPA RFR Q1 2017'!F28*(1+VLOOKUP($B67,Int_Rate_Param,3,0))))</f>
        <v>0.0076608</v>
      </c>
      <c r="G67" s="82" t="n">
        <f aca="false">IF($B67&gt;20,IF('EIOPA RFR Q1 2017'!G28&lt;0,'EIOPA RFR Q1 2017'!G28,'EIOPA RFR Q1 2017'!G28*(1+VLOOKUP($B$71,Int_Rate_Param,3,0))),IF('EIOPA RFR Q1 2017'!G28&lt;0,'EIOPA RFR Q1 2017'!G28,'EIOPA RFR Q1 2017'!G28*(1+VLOOKUP($B67,Int_Rate_Param,3,0))))</f>
        <v>0.0232128</v>
      </c>
      <c r="H67" s="82" t="n">
        <f aca="false">IF($B67&gt;20,IF('EIOPA RFR Q1 2017'!H28&lt;0,'EIOPA RFR Q1 2017'!H28,'EIOPA RFR Q1 2017'!H28*(1+VLOOKUP($B$71,Int_Rate_Param,3,0))),IF('EIOPA RFR Q1 2017'!H28&lt;0,'EIOPA RFR Q1 2017'!H28,'EIOPA RFR Q1 2017'!H28*(1+VLOOKUP($B67,Int_Rate_Param,3,0))))</f>
        <v>0.0080352</v>
      </c>
      <c r="I67" s="82" t="n">
        <f aca="false">IF($B67&gt;20,IF('EIOPA RFR Q1 2017'!I28&lt;0,'EIOPA RFR Q1 2017'!I28,'EIOPA RFR Q1 2017'!I28*(1+VLOOKUP($B$71,Int_Rate_Param,3,0))),IF('EIOPA RFR Q1 2017'!I28&lt;0,'EIOPA RFR Q1 2017'!I28,'EIOPA RFR Q1 2017'!I28*(1+VLOOKUP($B67,Int_Rate_Param,3,0))))</f>
        <v>0.0098928</v>
      </c>
      <c r="J67" s="82" t="n">
        <f aca="false">IF($B67&gt;20,IF('EIOPA RFR Q1 2017'!J28&lt;0,'EIOPA RFR Q1 2017'!J28,'EIOPA RFR Q1 2017'!J28*(1+VLOOKUP($B$71,Int_Rate_Param,3,0))),IF('EIOPA RFR Q1 2017'!J28&lt;0,'EIOPA RFR Q1 2017'!J28,'EIOPA RFR Q1 2017'!J28*(1+VLOOKUP($B67,Int_Rate_Param,3,0))))</f>
        <v>0.0079632</v>
      </c>
      <c r="K67" s="82" t="n">
        <f aca="false">IF($B67&gt;20,IF('EIOPA RFR Q1 2017'!K28&lt;0,'EIOPA RFR Q1 2017'!K28,'EIOPA RFR Q1 2017'!K28*(1+VLOOKUP($B$71,Int_Rate_Param,3,0))),IF('EIOPA RFR Q1 2017'!K28&lt;0,'EIOPA RFR Q1 2017'!K28,'EIOPA RFR Q1 2017'!K28*(1+VLOOKUP($B67,Int_Rate_Param,3,0))))</f>
        <v>0.0080352</v>
      </c>
      <c r="L67" s="82" t="n">
        <f aca="false">IF($B67&gt;20,IF('EIOPA RFR Q1 2017'!L28&lt;0,'EIOPA RFR Q1 2017'!L28,'EIOPA RFR Q1 2017'!L28*(1+VLOOKUP($B$71,Int_Rate_Param,3,0))),IF('EIOPA RFR Q1 2017'!L28&lt;0,'EIOPA RFR Q1 2017'!L28,'EIOPA RFR Q1 2017'!L28*(1+VLOOKUP($B67,Int_Rate_Param,3,0))))</f>
        <v>0.0080352</v>
      </c>
      <c r="M67" s="82" t="n">
        <f aca="false">IF($B67&gt;20,IF('EIOPA RFR Q1 2017'!M28&lt;0,'EIOPA RFR Q1 2017'!M28,'EIOPA RFR Q1 2017'!M28*(1+VLOOKUP($B$71,Int_Rate_Param,3,0))),IF('EIOPA RFR Q1 2017'!M28&lt;0,'EIOPA RFR Q1 2017'!M28,'EIOPA RFR Q1 2017'!M28*(1+VLOOKUP($B67,Int_Rate_Param,3,0))))</f>
        <v>0.0080352</v>
      </c>
      <c r="N67" s="82" t="n">
        <f aca="false">IF($B67&gt;20,IF('EIOPA RFR Q1 2017'!N28&lt;0,'EIOPA RFR Q1 2017'!N28,'EIOPA RFR Q1 2017'!N28*(1+VLOOKUP($B$71,Int_Rate_Param,3,0))),IF('EIOPA RFR Q1 2017'!N28&lt;0,'EIOPA RFR Q1 2017'!N28,'EIOPA RFR Q1 2017'!N28*(1+VLOOKUP($B67,Int_Rate_Param,3,0))))</f>
        <v>0.0080352</v>
      </c>
      <c r="O67" s="82" t="n">
        <f aca="false">IF($B67&gt;20,IF('EIOPA RFR Q1 2017'!O28&lt;0,'EIOPA RFR Q1 2017'!O28,'EIOPA RFR Q1 2017'!O28*(1+VLOOKUP($B$71,Int_Rate_Param,3,0))),IF('EIOPA RFR Q1 2017'!O28&lt;0,'EIOPA RFR Q1 2017'!O28,'EIOPA RFR Q1 2017'!O28*(1+VLOOKUP($B67,Int_Rate_Param,3,0))))</f>
        <v>0.0080352</v>
      </c>
      <c r="P67" s="82" t="n">
        <f aca="false">IF($B67&gt;20,IF('EIOPA RFR Q1 2017'!P28&lt;0,'EIOPA RFR Q1 2017'!P28,'EIOPA RFR Q1 2017'!P28*(1+VLOOKUP($B$71,Int_Rate_Param,3,0))),IF('EIOPA RFR Q1 2017'!P28&lt;0,'EIOPA RFR Q1 2017'!P28,'EIOPA RFR Q1 2017'!P28*(1+VLOOKUP($B67,Int_Rate_Param,3,0))))</f>
        <v>0.0284544</v>
      </c>
      <c r="Q67" s="82" t="n">
        <f aca="false">IF($B67&gt;20,IF('EIOPA RFR Q1 2017'!Q28&lt;0,'EIOPA RFR Q1 2017'!Q28,'EIOPA RFR Q1 2017'!Q28*(1+VLOOKUP($B$71,Int_Rate_Param,3,0))),IF('EIOPA RFR Q1 2017'!Q28&lt;0,'EIOPA RFR Q1 2017'!Q28,'EIOPA RFR Q1 2017'!Q28*(1+VLOOKUP($B67,Int_Rate_Param,3,0))))</f>
        <v>0.0337464</v>
      </c>
      <c r="R67" s="82" t="n">
        <f aca="false">IF($B67&gt;20,IF('EIOPA RFR Q1 2017'!R28&lt;0,'EIOPA RFR Q1 2017'!R28,'EIOPA RFR Q1 2017'!R28*(1+VLOOKUP($B$71,Int_Rate_Param,3,0))),IF('EIOPA RFR Q1 2017'!R28&lt;0,'EIOPA RFR Q1 2017'!R28,'EIOPA RFR Q1 2017'!R28*(1+VLOOKUP($B67,Int_Rate_Param,3,0))))</f>
        <v>0.0080352</v>
      </c>
      <c r="S67" s="82" t="n">
        <f aca="false">IF($B67&gt;20,IF('EIOPA RFR Q1 2017'!S28&lt;0,'EIOPA RFR Q1 2017'!S28,'EIOPA RFR Q1 2017'!S28*(1+VLOOKUP($B$71,Int_Rate_Param,3,0))),IF('EIOPA RFR Q1 2017'!S28&lt;0,'EIOPA RFR Q1 2017'!S28,'EIOPA RFR Q1 2017'!S28*(1+VLOOKUP($B67,Int_Rate_Param,3,0))))</f>
        <v>0.0080352</v>
      </c>
      <c r="T67" s="82" t="n">
        <f aca="false">IF($B67&gt;20,IF('EIOPA RFR Q1 2017'!T28&lt;0,'EIOPA RFR Q1 2017'!T28,'EIOPA RFR Q1 2017'!T28*(1+VLOOKUP($B$71,Int_Rate_Param,3,0))),IF('EIOPA RFR Q1 2017'!T28&lt;0,'EIOPA RFR Q1 2017'!T28,'EIOPA RFR Q1 2017'!T28*(1+VLOOKUP($B67,Int_Rate_Param,3,0))))</f>
        <v>0.0080352</v>
      </c>
      <c r="U67" s="82" t="n">
        <f aca="false">IF($B67&gt;20,IF('EIOPA RFR Q1 2017'!U28&lt;0,'EIOPA RFR Q1 2017'!U28,'EIOPA RFR Q1 2017'!U28*(1+VLOOKUP($B$71,Int_Rate_Param,3,0))),IF('EIOPA RFR Q1 2017'!U28&lt;0,'EIOPA RFR Q1 2017'!U28,'EIOPA RFR Q1 2017'!U28*(1+VLOOKUP($B67,Int_Rate_Param,3,0))))</f>
        <v>0.00234</v>
      </c>
      <c r="V67" s="82" t="n">
        <f aca="false">IF($B67&gt;20,IF('EIOPA RFR Q1 2017'!V28&lt;0,'EIOPA RFR Q1 2017'!V28,'EIOPA RFR Q1 2017'!V28*(1+VLOOKUP($B$71,Int_Rate_Param,3,0))),IF('EIOPA RFR Q1 2017'!V28&lt;0,'EIOPA RFR Q1 2017'!V28,'EIOPA RFR Q1 2017'!V28*(1+VLOOKUP($B67,Int_Rate_Param,3,0))))</f>
        <v>0.0080352</v>
      </c>
      <c r="W67" s="82" t="n">
        <f aca="false">IF($B67&gt;20,IF('EIOPA RFR Q1 2017'!W28&lt;0,'EIOPA RFR Q1 2017'!W28,'EIOPA RFR Q1 2017'!W28*(1+VLOOKUP($B$71,Int_Rate_Param,3,0))),IF('EIOPA RFR Q1 2017'!W28&lt;0,'EIOPA RFR Q1 2017'!W28,'EIOPA RFR Q1 2017'!W28*(1+VLOOKUP($B67,Int_Rate_Param,3,0))))</f>
        <v>0.0080352</v>
      </c>
      <c r="X67" s="82" t="n">
        <f aca="false">IF($B67&gt;20,IF('EIOPA RFR Q1 2017'!X28&lt;0,'EIOPA RFR Q1 2017'!X28,'EIOPA RFR Q1 2017'!X28*(1+VLOOKUP($B$71,Int_Rate_Param,3,0))),IF('EIOPA RFR Q1 2017'!X28&lt;0,'EIOPA RFR Q1 2017'!X28,'EIOPA RFR Q1 2017'!X28*(1+VLOOKUP($B67,Int_Rate_Param,3,0))))</f>
        <v>0.0080352</v>
      </c>
      <c r="Y67" s="82" t="n">
        <f aca="false">IF($B67&gt;20,IF('EIOPA RFR Q1 2017'!Y28&lt;0,'EIOPA RFR Q1 2017'!Y28,'EIOPA RFR Q1 2017'!Y28*(1+VLOOKUP($B$71,Int_Rate_Param,3,0))),IF('EIOPA RFR Q1 2017'!Y28&lt;0,'EIOPA RFR Q1 2017'!Y28,'EIOPA RFR Q1 2017'!Y28*(1+VLOOKUP($B67,Int_Rate_Param,3,0))))</f>
        <v>0.0080352</v>
      </c>
      <c r="Z67" s="82" t="n">
        <f aca="false">IF($B67&gt;20,IF('EIOPA RFR Q1 2017'!Z28&lt;0,'EIOPA RFR Q1 2017'!Z28,'EIOPA RFR Q1 2017'!Z28*(1+VLOOKUP($B$71,Int_Rate_Param,3,0))),IF('EIOPA RFR Q1 2017'!Z28&lt;0,'EIOPA RFR Q1 2017'!Z28,'EIOPA RFR Q1 2017'!Z28*(1+VLOOKUP($B67,Int_Rate_Param,3,0))))</f>
        <v>0.0162648</v>
      </c>
      <c r="AA67" s="82" t="n">
        <f aca="false">IF($B67&gt;20,IF('EIOPA RFR Q1 2017'!AA28&lt;0,'EIOPA RFR Q1 2017'!AA28,'EIOPA RFR Q1 2017'!AA28*(1+VLOOKUP($B$71,Int_Rate_Param,3,0))),IF('EIOPA RFR Q1 2017'!AA28&lt;0,'EIOPA RFR Q1 2017'!AA28,'EIOPA RFR Q1 2017'!AA28*(1+VLOOKUP($B67,Int_Rate_Param,3,0))))</f>
        <v>0.0270144</v>
      </c>
      <c r="AB67" s="82" t="n">
        <f aca="false">IF($B67&gt;20,IF('EIOPA RFR Q1 2017'!AB28&lt;0,'EIOPA RFR Q1 2017'!AB28,'EIOPA RFR Q1 2017'!AB28*(1+VLOOKUP($B$71,Int_Rate_Param,3,0))),IF('EIOPA RFR Q1 2017'!AB28&lt;0,'EIOPA RFR Q1 2017'!AB28,'EIOPA RFR Q1 2017'!AB28*(1+VLOOKUP($B67,Int_Rate_Param,3,0))))</f>
        <v>0.0080352</v>
      </c>
      <c r="AC67" s="82" t="n">
        <f aca="false">IF($B67&gt;20,IF('EIOPA RFR Q1 2017'!AC28&lt;0,'EIOPA RFR Q1 2017'!AC28,'EIOPA RFR Q1 2017'!AC28*(1+VLOOKUP($B$71,Int_Rate_Param,3,0))),IF('EIOPA RFR Q1 2017'!AC28&lt;0,'EIOPA RFR Q1 2017'!AC28,'EIOPA RFR Q1 2017'!AC28*(1+VLOOKUP($B67,Int_Rate_Param,3,0))))</f>
        <v>0.0308016</v>
      </c>
      <c r="AD67" s="82" t="n">
        <f aca="false">IF($B67&gt;20,IF('EIOPA RFR Q1 2017'!AD28&lt;0,'EIOPA RFR Q1 2017'!AD28,'EIOPA RFR Q1 2017'!AD28*(1+VLOOKUP($B$71,Int_Rate_Param,3,0))),IF('EIOPA RFR Q1 2017'!AD28&lt;0,'EIOPA RFR Q1 2017'!AD28,'EIOPA RFR Q1 2017'!AD28*(1+VLOOKUP($B67,Int_Rate_Param,3,0))))</f>
        <v>0.0510912</v>
      </c>
      <c r="AE67" s="82" t="n">
        <f aca="false">IF($B67&gt;20,IF('EIOPA RFR Q1 2017'!AE28&lt;0,'EIOPA RFR Q1 2017'!AE28,'EIOPA RFR Q1 2017'!AE28*(1+VLOOKUP($B$71,Int_Rate_Param,3,0))),IF('EIOPA RFR Q1 2017'!AE28&lt;0,'EIOPA RFR Q1 2017'!AE28,'EIOPA RFR Q1 2017'!AE28*(1+VLOOKUP($B67,Int_Rate_Param,3,0))))</f>
        <v>0.0080352</v>
      </c>
      <c r="AF67" s="82" t="n">
        <f aca="false">IF($B67&gt;20,IF('EIOPA RFR Q1 2017'!AF28&lt;0,'EIOPA RFR Q1 2017'!AF28,'EIOPA RFR Q1 2017'!AF28*(1+VLOOKUP($B$71,Int_Rate_Param,3,0))),IF('EIOPA RFR Q1 2017'!AF28&lt;0,'EIOPA RFR Q1 2017'!AF28,'EIOPA RFR Q1 2017'!AF28*(1+VLOOKUP($B67,Int_Rate_Param,3,0))))</f>
        <v>0.0080352</v>
      </c>
      <c r="AG67" s="82" t="n">
        <f aca="false">IF($B67&gt;20,IF('EIOPA RFR Q1 2017'!AG28&lt;0,'EIOPA RFR Q1 2017'!AG28,'EIOPA RFR Q1 2017'!AG28*(1+VLOOKUP($B$71,Int_Rate_Param,3,0))),IF('EIOPA RFR Q1 2017'!AG28&lt;0,'EIOPA RFR Q1 2017'!AG28,'EIOPA RFR Q1 2017'!AG28*(1+VLOOKUP($B67,Int_Rate_Param,3,0))))</f>
        <v>0.0080352</v>
      </c>
      <c r="AH67" s="82" t="n">
        <f aca="false">IF($B67&gt;20,IF('EIOPA RFR Q1 2017'!AH28&lt;0,'EIOPA RFR Q1 2017'!AH28,'EIOPA RFR Q1 2017'!AH28*(1+VLOOKUP($B$71,Int_Rate_Param,3,0))),IF('EIOPA RFR Q1 2017'!AH28&lt;0,'EIOPA RFR Q1 2017'!AH28,'EIOPA RFR Q1 2017'!AH28*(1+VLOOKUP($B67,Int_Rate_Param,3,0))))</f>
        <v>0.0144288</v>
      </c>
      <c r="AI67" s="82" t="n">
        <f aca="false">IF($B67&gt;20,IF('EIOPA RFR Q1 2017'!AI28&lt;0,'EIOPA RFR Q1 2017'!AI28,'EIOPA RFR Q1 2017'!AI28*(1+VLOOKUP($B$71,Int_Rate_Param,3,0))),IF('EIOPA RFR Q1 2017'!AI28&lt;0,'EIOPA RFR Q1 2017'!AI28,'EIOPA RFR Q1 2017'!AI28*(1+VLOOKUP($B67,Int_Rate_Param,3,0))))</f>
        <v>0.00234</v>
      </c>
      <c r="AJ67" s="82" t="n">
        <f aca="false">IF($B67&gt;20,IF('EIOPA RFR Q1 2017'!AJ28&lt;0,'EIOPA RFR Q1 2017'!AJ28,'EIOPA RFR Q1 2017'!AJ28*(1+VLOOKUP($B$71,Int_Rate_Param,3,0))),IF('EIOPA RFR Q1 2017'!AJ28&lt;0,'EIOPA RFR Q1 2017'!AJ28,'EIOPA RFR Q1 2017'!AJ28*(1+VLOOKUP($B67,Int_Rate_Param,3,0))))</f>
        <v>0.0091296</v>
      </c>
      <c r="AK67" s="82" t="n">
        <f aca="false">IF($B67&gt;20,IF('EIOPA RFR Q1 2017'!AK28&lt;0,'EIOPA RFR Q1 2017'!AK28,'EIOPA RFR Q1 2017'!AK28*(1+VLOOKUP($B$71,Int_Rate_Param,3,0))),IF('EIOPA RFR Q1 2017'!AK28&lt;0,'EIOPA RFR Q1 2017'!AK28,'EIOPA RFR Q1 2017'!AK28*(1+VLOOKUP($B67,Int_Rate_Param,3,0))))</f>
        <v>0.0226224</v>
      </c>
      <c r="AL67" s="82" t="n">
        <f aca="false">IF($B67&gt;20,IF('EIOPA RFR Q1 2017'!AL28&lt;0,'EIOPA RFR Q1 2017'!AL28,'EIOPA RFR Q1 2017'!AL28*(1+VLOOKUP($B$71,Int_Rate_Param,3,0))),IF('EIOPA RFR Q1 2017'!AL28&lt;0,'EIOPA RFR Q1 2017'!AL28,'EIOPA RFR Q1 2017'!AL28*(1+VLOOKUP($B67,Int_Rate_Param,3,0))))</f>
        <v>0.064728</v>
      </c>
      <c r="AM67" s="82" t="n">
        <f aca="false">IF($B67&gt;20,IF('EIOPA RFR Q1 2017'!AM28&lt;0,'EIOPA RFR Q1 2017'!AM28,'EIOPA RFR Q1 2017'!AM28*(1+VLOOKUP($B$71,Int_Rate_Param,3,0))),IF('EIOPA RFR Q1 2017'!AM28&lt;0,'EIOPA RFR Q1 2017'!AM28,'EIOPA RFR Q1 2017'!AM28*(1+VLOOKUP($B67,Int_Rate_Param,3,0))))</f>
        <v>0.0155304</v>
      </c>
      <c r="AN67" s="82" t="n">
        <f aca="false">IF($B67&gt;20,IF('EIOPA RFR Q1 2017'!AN28&lt;0,'EIOPA RFR Q1 2017'!AN28,'EIOPA RFR Q1 2017'!AN28*(1+VLOOKUP($B$71,Int_Rate_Param,3,0))),IF('EIOPA RFR Q1 2017'!AN28&lt;0,'EIOPA RFR Q1 2017'!AN28,'EIOPA RFR Q1 2017'!AN28*(1+VLOOKUP($B67,Int_Rate_Param,3,0))))</f>
        <v>0.0299736</v>
      </c>
      <c r="AO67" s="82" t="n">
        <f aca="false">IF($B67&gt;20,IF('EIOPA RFR Q1 2017'!AO28&lt;0,'EIOPA RFR Q1 2017'!AO28,'EIOPA RFR Q1 2017'!AO28*(1+VLOOKUP($B$71,Int_Rate_Param,3,0))),IF('EIOPA RFR Q1 2017'!AO28&lt;0,'EIOPA RFR Q1 2017'!AO28,'EIOPA RFR Q1 2017'!AO28*(1+VLOOKUP($B67,Int_Rate_Param,3,0))))</f>
        <v>0.03168</v>
      </c>
      <c r="AP67" s="82" t="n">
        <f aca="false">IF($B67&gt;20,IF('EIOPA RFR Q1 2017'!AP28&lt;0,'EIOPA RFR Q1 2017'!AP28,'EIOPA RFR Q1 2017'!AP28*(1+VLOOKUP($B$71,Int_Rate_Param,3,0))),IF('EIOPA RFR Q1 2017'!AP28&lt;0,'EIOPA RFR Q1 2017'!AP28,'EIOPA RFR Q1 2017'!AP28*(1+VLOOKUP($B67,Int_Rate_Param,3,0))))</f>
        <v>0.0448776</v>
      </c>
      <c r="AQ67" s="82" t="n">
        <f aca="false">IF($B67&gt;20,IF('EIOPA RFR Q1 2017'!AQ28&lt;0,'EIOPA RFR Q1 2017'!AQ28,'EIOPA RFR Q1 2017'!AQ28*(1+VLOOKUP($B$71,Int_Rate_Param,3,0))),IF('EIOPA RFR Q1 2017'!AQ28&lt;0,'EIOPA RFR Q1 2017'!AQ28,'EIOPA RFR Q1 2017'!AQ28*(1+VLOOKUP($B67,Int_Rate_Param,3,0))))</f>
        <v>0.0176688</v>
      </c>
      <c r="AR67" s="82" t="n">
        <f aca="false">IF($B67&gt;20,IF('EIOPA RFR Q1 2017'!AR28&lt;0,'EIOPA RFR Q1 2017'!AR28,'EIOPA RFR Q1 2017'!AR28*(1+VLOOKUP($B$71,Int_Rate_Param,3,0))),IF('EIOPA RFR Q1 2017'!AR28&lt;0,'EIOPA RFR Q1 2017'!AR28,'EIOPA RFR Q1 2017'!AR28*(1+VLOOKUP($B67,Int_Rate_Param,3,0))))</f>
        <v>0.0492048</v>
      </c>
      <c r="AS67" s="82" t="n">
        <f aca="false">IF($B67&gt;20,IF('EIOPA RFR Q1 2017'!AS28&lt;0,'EIOPA RFR Q1 2017'!AS28,'EIOPA RFR Q1 2017'!AS28*(1+VLOOKUP($B$71,Int_Rate_Param,3,0))),IF('EIOPA RFR Q1 2017'!AS28&lt;0,'EIOPA RFR Q1 2017'!AS28,'EIOPA RFR Q1 2017'!AS28*(1+VLOOKUP($B67,Int_Rate_Param,3,0))))</f>
        <v>0.0031752</v>
      </c>
      <c r="AT67" s="82" t="n">
        <f aca="false">IF($B67&gt;20,IF('EIOPA RFR Q1 2017'!AT28&lt;0,'EIOPA RFR Q1 2017'!AT28,'EIOPA RFR Q1 2017'!AT28*(1+VLOOKUP($B$71,Int_Rate_Param,3,0))),IF('EIOPA RFR Q1 2017'!AT28&lt;0,'EIOPA RFR Q1 2017'!AT28,'EIOPA RFR Q1 2017'!AT28*(1+VLOOKUP($B67,Int_Rate_Param,3,0))))</f>
        <v>0.0308592</v>
      </c>
      <c r="AU67" s="82" t="n">
        <f aca="false">IF($B67&gt;20,IF('EIOPA RFR Q1 2017'!AU28&lt;0,'EIOPA RFR Q1 2017'!AU28,'EIOPA RFR Q1 2017'!AU28*(1+VLOOKUP($B$71,Int_Rate_Param,3,0))),IF('EIOPA RFR Q1 2017'!AU28&lt;0,'EIOPA RFR Q1 2017'!AU28,'EIOPA RFR Q1 2017'!AU28*(1+VLOOKUP($B67,Int_Rate_Param,3,0))))</f>
        <v>0.0560952</v>
      </c>
      <c r="AV67" s="82" t="n">
        <f aca="false">IF($B67&gt;20,IF('EIOPA RFR Q1 2017'!AV28&lt;0,'EIOPA RFR Q1 2017'!AV28,'EIOPA RFR Q1 2017'!AV28*(1+VLOOKUP($B$71,Int_Rate_Param,3,0))),IF('EIOPA RFR Q1 2017'!AV28&lt;0,'EIOPA RFR Q1 2017'!AV28,'EIOPA RFR Q1 2017'!AV28*(1+VLOOKUP($B67,Int_Rate_Param,3,0))))</f>
        <v>0.0270576</v>
      </c>
      <c r="AW67" s="82" t="n">
        <f aca="false">IF($B67&gt;20,IF('EIOPA RFR Q1 2017'!AW28&lt;0,'EIOPA RFR Q1 2017'!AW28,'EIOPA RFR Q1 2017'!AW28*(1+VLOOKUP($B$71,Int_Rate_Param,3,0))),IF('EIOPA RFR Q1 2017'!AW28&lt;0,'EIOPA RFR Q1 2017'!AW28,'EIOPA RFR Q1 2017'!AW28*(1+VLOOKUP($B67,Int_Rate_Param,3,0))))</f>
        <v>0.0187848</v>
      </c>
      <c r="AX67" s="82" t="n">
        <f aca="false">IF($B67&gt;20,IF('EIOPA RFR Q1 2017'!AX28&lt;0,'EIOPA RFR Q1 2017'!AX28,'EIOPA RFR Q1 2017'!AX28*(1+VLOOKUP($B$71,Int_Rate_Param,3,0))),IF('EIOPA RFR Q1 2017'!AX28&lt;0,'EIOPA RFR Q1 2017'!AX28,'EIOPA RFR Q1 2017'!AX28*(1+VLOOKUP($B67,Int_Rate_Param,3,0))))</f>
        <v>0.0605952</v>
      </c>
      <c r="AY67" s="82" t="n">
        <f aca="false">IF($B67&gt;20,IF('EIOPA RFR Q1 2017'!AY28&lt;0,'EIOPA RFR Q1 2017'!AY28,'EIOPA RFR Q1 2017'!AY28*(1+VLOOKUP($B$71,Int_Rate_Param,3,0))),IF('EIOPA RFR Q1 2017'!AY28&lt;0,'EIOPA RFR Q1 2017'!AY28,'EIOPA RFR Q1 2017'!AY28*(1+VLOOKUP($B67,Int_Rate_Param,3,0))))</f>
        <v>0.0131328</v>
      </c>
      <c r="AZ67" s="82" t="n">
        <f aca="false">IF($B67&gt;20,IF('EIOPA RFR Q1 2017'!AZ28&lt;0,'EIOPA RFR Q1 2017'!AZ28,'EIOPA RFR Q1 2017'!AZ28*(1+VLOOKUP($B$71,Int_Rate_Param,3,0))),IF('EIOPA RFR Q1 2017'!AZ28&lt;0,'EIOPA RFR Q1 2017'!AZ28,'EIOPA RFR Q1 2017'!AZ28*(1+VLOOKUP($B67,Int_Rate_Param,3,0))))</f>
        <v>0.0115776</v>
      </c>
      <c r="BA67" s="82" t="n">
        <f aca="false">IF($B67&gt;20,IF('EIOPA RFR Q1 2017'!BA28&lt;0,'EIOPA RFR Q1 2017'!BA28,'EIOPA RFR Q1 2017'!BA28*(1+VLOOKUP($B$71,Int_Rate_Param,3,0))),IF('EIOPA RFR Q1 2017'!BA28&lt;0,'EIOPA RFR Q1 2017'!BA28,'EIOPA RFR Q1 2017'!BA28*(1+VLOOKUP($B67,Int_Rate_Param,3,0))))</f>
        <v>0.0204192</v>
      </c>
      <c r="BB67" s="82" t="n">
        <f aca="false">IF($B67&gt;20,IF('EIOPA RFR Q1 2017'!BB28&lt;0,'EIOPA RFR Q1 2017'!BB28,'EIOPA RFR Q1 2017'!BB28*(1+VLOOKUP($B$71,Int_Rate_Param,3,0))),IF('EIOPA RFR Q1 2017'!BB28&lt;0,'EIOPA RFR Q1 2017'!BB28,'EIOPA RFR Q1 2017'!BB28*(1+VLOOKUP($B67,Int_Rate_Param,3,0))))</f>
        <v>0.0693144</v>
      </c>
      <c r="BC67" s="82" t="n">
        <f aca="false">IF($B67&gt;20,IF('EIOPA RFR Q1 2017'!BC28&lt;0,'EIOPA RFR Q1 2017'!BC28,'EIOPA RFR Q1 2017'!BC28*(1+VLOOKUP($B$71,Int_Rate_Param,3,0))),IF('EIOPA RFR Q1 2017'!BC28&lt;0,'EIOPA RFR Q1 2017'!BC28,'EIOPA RFR Q1 2017'!BC28*(1+VLOOKUP($B67,Int_Rate_Param,3,0))))</f>
        <v>0.0177192</v>
      </c>
    </row>
    <row r="68" customFormat="false" ht="15" hidden="false" customHeight="false" outlineLevel="0" collapsed="false">
      <c r="A68" s="0" t="n">
        <f aca="false">A67+1</f>
        <v>19</v>
      </c>
      <c r="B68" s="81" t="n">
        <v>17</v>
      </c>
      <c r="C68" s="82" t="n">
        <f aca="false">IF($B68&gt;20,IF('EIOPA RFR Q1 2017'!C29&lt;0,'EIOPA RFR Q1 2017'!C29,'EIOPA RFR Q1 2017'!C29*(1+VLOOKUP($B$71,Int_Rate_Param,3,0))),IF('EIOPA RFR Q1 2017'!C29&lt;0,'EIOPA RFR Q1 2017'!C29,'EIOPA RFR Q1 2017'!C29*(1+VLOOKUP($B68,Int_Rate_Param,3,0))))</f>
        <v>0.0082584</v>
      </c>
      <c r="D68" s="82" t="n">
        <f aca="false">IF($B68&gt;20,IF('EIOPA RFR Q1 2017'!D29&lt;0,'EIOPA RFR Q1 2017'!D29,'EIOPA RFR Q1 2017'!D29*(1+VLOOKUP($B$71,Int_Rate_Param,3,0))),IF('EIOPA RFR Q1 2017'!D29&lt;0,'EIOPA RFR Q1 2017'!D29,'EIOPA RFR Q1 2017'!D29*(1+VLOOKUP($B68,Int_Rate_Param,3,0))))</f>
        <v>0.0082584</v>
      </c>
      <c r="E68" s="82" t="n">
        <f aca="false">IF($B68&gt;20,IF('EIOPA RFR Q1 2017'!E29&lt;0,'EIOPA RFR Q1 2017'!E29,'EIOPA RFR Q1 2017'!E29*(1+VLOOKUP($B$71,Int_Rate_Param,3,0))),IF('EIOPA RFR Q1 2017'!E29&lt;0,'EIOPA RFR Q1 2017'!E29,'EIOPA RFR Q1 2017'!E29*(1+VLOOKUP($B68,Int_Rate_Param,3,0))))</f>
        <v>0.0082584</v>
      </c>
      <c r="F68" s="82" t="n">
        <f aca="false">IF($B68&gt;20,IF('EIOPA RFR Q1 2017'!F29&lt;0,'EIOPA RFR Q1 2017'!F29,'EIOPA RFR Q1 2017'!F29*(1+VLOOKUP($B$71,Int_Rate_Param,3,0))),IF('EIOPA RFR Q1 2017'!F29&lt;0,'EIOPA RFR Q1 2017'!F29,'EIOPA RFR Q1 2017'!F29*(1+VLOOKUP($B68,Int_Rate_Param,3,0))))</f>
        <v>0.007884</v>
      </c>
      <c r="G68" s="82" t="n">
        <f aca="false">IF($B68&gt;20,IF('EIOPA RFR Q1 2017'!G29&lt;0,'EIOPA RFR Q1 2017'!G29,'EIOPA RFR Q1 2017'!G29*(1+VLOOKUP($B$71,Int_Rate_Param,3,0))),IF('EIOPA RFR Q1 2017'!G29&lt;0,'EIOPA RFR Q1 2017'!G29,'EIOPA RFR Q1 2017'!G29*(1+VLOOKUP($B68,Int_Rate_Param,3,0))))</f>
        <v>0.0234864</v>
      </c>
      <c r="H68" s="82" t="n">
        <f aca="false">IF($B68&gt;20,IF('EIOPA RFR Q1 2017'!H29&lt;0,'EIOPA RFR Q1 2017'!H29,'EIOPA RFR Q1 2017'!H29*(1+VLOOKUP($B$71,Int_Rate_Param,3,0))),IF('EIOPA RFR Q1 2017'!H29&lt;0,'EIOPA RFR Q1 2017'!H29,'EIOPA RFR Q1 2017'!H29*(1+VLOOKUP($B68,Int_Rate_Param,3,0))))</f>
        <v>0.0082584</v>
      </c>
      <c r="I68" s="82" t="n">
        <f aca="false">IF($B68&gt;20,IF('EIOPA RFR Q1 2017'!I29&lt;0,'EIOPA RFR Q1 2017'!I29,'EIOPA RFR Q1 2017'!I29*(1+VLOOKUP($B$71,Int_Rate_Param,3,0))),IF('EIOPA RFR Q1 2017'!I29&lt;0,'EIOPA RFR Q1 2017'!I29,'EIOPA RFR Q1 2017'!I29*(1+VLOOKUP($B68,Int_Rate_Param,3,0))))</f>
        <v>0.0103968</v>
      </c>
      <c r="J68" s="82" t="n">
        <f aca="false">IF($B68&gt;20,IF('EIOPA RFR Q1 2017'!J29&lt;0,'EIOPA RFR Q1 2017'!J29,'EIOPA RFR Q1 2017'!J29*(1+VLOOKUP($B$71,Int_Rate_Param,3,0))),IF('EIOPA RFR Q1 2017'!J29&lt;0,'EIOPA RFR Q1 2017'!J29,'EIOPA RFR Q1 2017'!J29*(1+VLOOKUP($B68,Int_Rate_Param,3,0))))</f>
        <v>0.0081792</v>
      </c>
      <c r="K68" s="82" t="n">
        <f aca="false">IF($B68&gt;20,IF('EIOPA RFR Q1 2017'!K29&lt;0,'EIOPA RFR Q1 2017'!K29,'EIOPA RFR Q1 2017'!K29*(1+VLOOKUP($B$71,Int_Rate_Param,3,0))),IF('EIOPA RFR Q1 2017'!K29&lt;0,'EIOPA RFR Q1 2017'!K29,'EIOPA RFR Q1 2017'!K29*(1+VLOOKUP($B68,Int_Rate_Param,3,0))))</f>
        <v>0.0082584</v>
      </c>
      <c r="L68" s="82" t="n">
        <f aca="false">IF($B68&gt;20,IF('EIOPA RFR Q1 2017'!L29&lt;0,'EIOPA RFR Q1 2017'!L29,'EIOPA RFR Q1 2017'!L29*(1+VLOOKUP($B$71,Int_Rate_Param,3,0))),IF('EIOPA RFR Q1 2017'!L29&lt;0,'EIOPA RFR Q1 2017'!L29,'EIOPA RFR Q1 2017'!L29*(1+VLOOKUP($B68,Int_Rate_Param,3,0))))</f>
        <v>0.0082584</v>
      </c>
      <c r="M68" s="82" t="n">
        <f aca="false">IF($B68&gt;20,IF('EIOPA RFR Q1 2017'!M29&lt;0,'EIOPA RFR Q1 2017'!M29,'EIOPA RFR Q1 2017'!M29*(1+VLOOKUP($B$71,Int_Rate_Param,3,0))),IF('EIOPA RFR Q1 2017'!M29&lt;0,'EIOPA RFR Q1 2017'!M29,'EIOPA RFR Q1 2017'!M29*(1+VLOOKUP($B68,Int_Rate_Param,3,0))))</f>
        <v>0.0082584</v>
      </c>
      <c r="N68" s="82" t="n">
        <f aca="false">IF($B68&gt;20,IF('EIOPA RFR Q1 2017'!N29&lt;0,'EIOPA RFR Q1 2017'!N29,'EIOPA RFR Q1 2017'!N29*(1+VLOOKUP($B$71,Int_Rate_Param,3,0))),IF('EIOPA RFR Q1 2017'!N29&lt;0,'EIOPA RFR Q1 2017'!N29,'EIOPA RFR Q1 2017'!N29*(1+VLOOKUP($B68,Int_Rate_Param,3,0))))</f>
        <v>0.0082584</v>
      </c>
      <c r="O68" s="82" t="n">
        <f aca="false">IF($B68&gt;20,IF('EIOPA RFR Q1 2017'!O29&lt;0,'EIOPA RFR Q1 2017'!O29,'EIOPA RFR Q1 2017'!O29*(1+VLOOKUP($B$71,Int_Rate_Param,3,0))),IF('EIOPA RFR Q1 2017'!O29&lt;0,'EIOPA RFR Q1 2017'!O29,'EIOPA RFR Q1 2017'!O29*(1+VLOOKUP($B68,Int_Rate_Param,3,0))))</f>
        <v>0.0082584</v>
      </c>
      <c r="P68" s="82" t="n">
        <f aca="false">IF($B68&gt;20,IF('EIOPA RFR Q1 2017'!P29&lt;0,'EIOPA RFR Q1 2017'!P29,'EIOPA RFR Q1 2017'!P29*(1+VLOOKUP($B$71,Int_Rate_Param,3,0))),IF('EIOPA RFR Q1 2017'!P29&lt;0,'EIOPA RFR Q1 2017'!P29,'EIOPA RFR Q1 2017'!P29*(1+VLOOKUP($B68,Int_Rate_Param,3,0))))</f>
        <v>0.0289872</v>
      </c>
      <c r="Q68" s="82" t="n">
        <f aca="false">IF($B68&gt;20,IF('EIOPA RFR Q1 2017'!Q29&lt;0,'EIOPA RFR Q1 2017'!Q29,'EIOPA RFR Q1 2017'!Q29*(1+VLOOKUP($B$71,Int_Rate_Param,3,0))),IF('EIOPA RFR Q1 2017'!Q29&lt;0,'EIOPA RFR Q1 2017'!Q29,'EIOPA RFR Q1 2017'!Q29*(1+VLOOKUP($B68,Int_Rate_Param,3,0))))</f>
        <v>0.03366</v>
      </c>
      <c r="R68" s="82" t="n">
        <f aca="false">IF($B68&gt;20,IF('EIOPA RFR Q1 2017'!R29&lt;0,'EIOPA RFR Q1 2017'!R29,'EIOPA RFR Q1 2017'!R29*(1+VLOOKUP($B$71,Int_Rate_Param,3,0))),IF('EIOPA RFR Q1 2017'!R29&lt;0,'EIOPA RFR Q1 2017'!R29,'EIOPA RFR Q1 2017'!R29*(1+VLOOKUP($B68,Int_Rate_Param,3,0))))</f>
        <v>0.0082584</v>
      </c>
      <c r="S68" s="82" t="n">
        <f aca="false">IF($B68&gt;20,IF('EIOPA RFR Q1 2017'!S29&lt;0,'EIOPA RFR Q1 2017'!S29,'EIOPA RFR Q1 2017'!S29*(1+VLOOKUP($B$71,Int_Rate_Param,3,0))),IF('EIOPA RFR Q1 2017'!S29&lt;0,'EIOPA RFR Q1 2017'!S29,'EIOPA RFR Q1 2017'!S29*(1+VLOOKUP($B68,Int_Rate_Param,3,0))))</f>
        <v>0.0082584</v>
      </c>
      <c r="T68" s="82" t="n">
        <f aca="false">IF($B68&gt;20,IF('EIOPA RFR Q1 2017'!T29&lt;0,'EIOPA RFR Q1 2017'!T29,'EIOPA RFR Q1 2017'!T29*(1+VLOOKUP($B$71,Int_Rate_Param,3,0))),IF('EIOPA RFR Q1 2017'!T29&lt;0,'EIOPA RFR Q1 2017'!T29,'EIOPA RFR Q1 2017'!T29*(1+VLOOKUP($B68,Int_Rate_Param,3,0))))</f>
        <v>0.0082584</v>
      </c>
      <c r="U68" s="82" t="n">
        <f aca="false">IF($B68&gt;20,IF('EIOPA RFR Q1 2017'!U29&lt;0,'EIOPA RFR Q1 2017'!U29,'EIOPA RFR Q1 2017'!U29*(1+VLOOKUP($B$71,Int_Rate_Param,3,0))),IF('EIOPA RFR Q1 2017'!U29&lt;0,'EIOPA RFR Q1 2017'!U29,'EIOPA RFR Q1 2017'!U29*(1+VLOOKUP($B68,Int_Rate_Param,3,0))))</f>
        <v>0.0025704</v>
      </c>
      <c r="V68" s="82" t="n">
        <f aca="false">IF($B68&gt;20,IF('EIOPA RFR Q1 2017'!V29&lt;0,'EIOPA RFR Q1 2017'!V29,'EIOPA RFR Q1 2017'!V29*(1+VLOOKUP($B$71,Int_Rate_Param,3,0))),IF('EIOPA RFR Q1 2017'!V29&lt;0,'EIOPA RFR Q1 2017'!V29,'EIOPA RFR Q1 2017'!V29*(1+VLOOKUP($B68,Int_Rate_Param,3,0))))</f>
        <v>0.0082584</v>
      </c>
      <c r="W68" s="82" t="n">
        <f aca="false">IF($B68&gt;20,IF('EIOPA RFR Q1 2017'!W29&lt;0,'EIOPA RFR Q1 2017'!W29,'EIOPA RFR Q1 2017'!W29*(1+VLOOKUP($B$71,Int_Rate_Param,3,0))),IF('EIOPA RFR Q1 2017'!W29&lt;0,'EIOPA RFR Q1 2017'!W29,'EIOPA RFR Q1 2017'!W29*(1+VLOOKUP($B68,Int_Rate_Param,3,0))))</f>
        <v>0.0082584</v>
      </c>
      <c r="X68" s="82" t="n">
        <f aca="false">IF($B68&gt;20,IF('EIOPA RFR Q1 2017'!X29&lt;0,'EIOPA RFR Q1 2017'!X29,'EIOPA RFR Q1 2017'!X29*(1+VLOOKUP($B$71,Int_Rate_Param,3,0))),IF('EIOPA RFR Q1 2017'!X29&lt;0,'EIOPA RFR Q1 2017'!X29,'EIOPA RFR Q1 2017'!X29*(1+VLOOKUP($B68,Int_Rate_Param,3,0))))</f>
        <v>0.0082584</v>
      </c>
      <c r="Y68" s="82" t="n">
        <f aca="false">IF($B68&gt;20,IF('EIOPA RFR Q1 2017'!Y29&lt;0,'EIOPA RFR Q1 2017'!Y29,'EIOPA RFR Q1 2017'!Y29*(1+VLOOKUP($B$71,Int_Rate_Param,3,0))),IF('EIOPA RFR Q1 2017'!Y29&lt;0,'EIOPA RFR Q1 2017'!Y29,'EIOPA RFR Q1 2017'!Y29*(1+VLOOKUP($B68,Int_Rate_Param,3,0))))</f>
        <v>0.0082584</v>
      </c>
      <c r="Z68" s="82" t="n">
        <f aca="false">IF($B68&gt;20,IF('EIOPA RFR Q1 2017'!Z29&lt;0,'EIOPA RFR Q1 2017'!Z29,'EIOPA RFR Q1 2017'!Z29*(1+VLOOKUP($B$71,Int_Rate_Param,3,0))),IF('EIOPA RFR Q1 2017'!Z29&lt;0,'EIOPA RFR Q1 2017'!Z29,'EIOPA RFR Q1 2017'!Z29*(1+VLOOKUP($B68,Int_Rate_Param,3,0))))</f>
        <v>0.0167328</v>
      </c>
      <c r="AA68" s="82" t="n">
        <f aca="false">IF($B68&gt;20,IF('EIOPA RFR Q1 2017'!AA29&lt;0,'EIOPA RFR Q1 2017'!AA29,'EIOPA RFR Q1 2017'!AA29*(1+VLOOKUP($B$71,Int_Rate_Param,3,0))),IF('EIOPA RFR Q1 2017'!AA29&lt;0,'EIOPA RFR Q1 2017'!AA29,'EIOPA RFR Q1 2017'!AA29*(1+VLOOKUP($B68,Int_Rate_Param,3,0))))</f>
        <v>0.0272808</v>
      </c>
      <c r="AB68" s="82" t="n">
        <f aca="false">IF($B68&gt;20,IF('EIOPA RFR Q1 2017'!AB29&lt;0,'EIOPA RFR Q1 2017'!AB29,'EIOPA RFR Q1 2017'!AB29*(1+VLOOKUP($B$71,Int_Rate_Param,3,0))),IF('EIOPA RFR Q1 2017'!AB29&lt;0,'EIOPA RFR Q1 2017'!AB29,'EIOPA RFR Q1 2017'!AB29*(1+VLOOKUP($B68,Int_Rate_Param,3,0))))</f>
        <v>0.0082584</v>
      </c>
      <c r="AC68" s="82" t="n">
        <f aca="false">IF($B68&gt;20,IF('EIOPA RFR Q1 2017'!AC29&lt;0,'EIOPA RFR Q1 2017'!AC29,'EIOPA RFR Q1 2017'!AC29*(1+VLOOKUP($B$71,Int_Rate_Param,3,0))),IF('EIOPA RFR Q1 2017'!AC29&lt;0,'EIOPA RFR Q1 2017'!AC29,'EIOPA RFR Q1 2017'!AC29*(1+VLOOKUP($B68,Int_Rate_Param,3,0))))</f>
        <v>0.030996</v>
      </c>
      <c r="AD68" s="82" t="n">
        <f aca="false">IF($B68&gt;20,IF('EIOPA RFR Q1 2017'!AD29&lt;0,'EIOPA RFR Q1 2017'!AD29,'EIOPA RFR Q1 2017'!AD29*(1+VLOOKUP($B$71,Int_Rate_Param,3,0))),IF('EIOPA RFR Q1 2017'!AD29&lt;0,'EIOPA RFR Q1 2017'!AD29,'EIOPA RFR Q1 2017'!AD29*(1+VLOOKUP($B68,Int_Rate_Param,3,0))))</f>
        <v>0.0504432</v>
      </c>
      <c r="AE68" s="82" t="n">
        <f aca="false">IF($B68&gt;20,IF('EIOPA RFR Q1 2017'!AE29&lt;0,'EIOPA RFR Q1 2017'!AE29,'EIOPA RFR Q1 2017'!AE29*(1+VLOOKUP($B$71,Int_Rate_Param,3,0))),IF('EIOPA RFR Q1 2017'!AE29&lt;0,'EIOPA RFR Q1 2017'!AE29,'EIOPA RFR Q1 2017'!AE29*(1+VLOOKUP($B68,Int_Rate_Param,3,0))))</f>
        <v>0.0082584</v>
      </c>
      <c r="AF68" s="82" t="n">
        <f aca="false">IF($B68&gt;20,IF('EIOPA RFR Q1 2017'!AF29&lt;0,'EIOPA RFR Q1 2017'!AF29,'EIOPA RFR Q1 2017'!AF29*(1+VLOOKUP($B$71,Int_Rate_Param,3,0))),IF('EIOPA RFR Q1 2017'!AF29&lt;0,'EIOPA RFR Q1 2017'!AF29,'EIOPA RFR Q1 2017'!AF29*(1+VLOOKUP($B68,Int_Rate_Param,3,0))))</f>
        <v>0.0082584</v>
      </c>
      <c r="AG68" s="82" t="n">
        <f aca="false">IF($B68&gt;20,IF('EIOPA RFR Q1 2017'!AG29&lt;0,'EIOPA RFR Q1 2017'!AG29,'EIOPA RFR Q1 2017'!AG29*(1+VLOOKUP($B$71,Int_Rate_Param,3,0))),IF('EIOPA RFR Q1 2017'!AG29&lt;0,'EIOPA RFR Q1 2017'!AG29,'EIOPA RFR Q1 2017'!AG29*(1+VLOOKUP($B68,Int_Rate_Param,3,0))))</f>
        <v>0.0082584</v>
      </c>
      <c r="AH68" s="82" t="n">
        <f aca="false">IF($B68&gt;20,IF('EIOPA RFR Q1 2017'!AH29&lt;0,'EIOPA RFR Q1 2017'!AH29,'EIOPA RFR Q1 2017'!AH29*(1+VLOOKUP($B$71,Int_Rate_Param,3,0))),IF('EIOPA RFR Q1 2017'!AH29&lt;0,'EIOPA RFR Q1 2017'!AH29,'EIOPA RFR Q1 2017'!AH29*(1+VLOOKUP($B68,Int_Rate_Param,3,0))))</f>
        <v>0.0153216</v>
      </c>
      <c r="AI68" s="82" t="n">
        <f aca="false">IF($B68&gt;20,IF('EIOPA RFR Q1 2017'!AI29&lt;0,'EIOPA RFR Q1 2017'!AI29,'EIOPA RFR Q1 2017'!AI29*(1+VLOOKUP($B$71,Int_Rate_Param,3,0))),IF('EIOPA RFR Q1 2017'!AI29&lt;0,'EIOPA RFR Q1 2017'!AI29,'EIOPA RFR Q1 2017'!AI29*(1+VLOOKUP($B68,Int_Rate_Param,3,0))))</f>
        <v>0.0025704</v>
      </c>
      <c r="AJ68" s="82" t="n">
        <f aca="false">IF($B68&gt;20,IF('EIOPA RFR Q1 2017'!AJ29&lt;0,'EIOPA RFR Q1 2017'!AJ29,'EIOPA RFR Q1 2017'!AJ29*(1+VLOOKUP($B$71,Int_Rate_Param,3,0))),IF('EIOPA RFR Q1 2017'!AJ29&lt;0,'EIOPA RFR Q1 2017'!AJ29,'EIOPA RFR Q1 2017'!AJ29*(1+VLOOKUP($B68,Int_Rate_Param,3,0))))</f>
        <v>0.0092376</v>
      </c>
      <c r="AK68" s="82" t="n">
        <f aca="false">IF($B68&gt;20,IF('EIOPA RFR Q1 2017'!AK29&lt;0,'EIOPA RFR Q1 2017'!AK29,'EIOPA RFR Q1 2017'!AK29*(1+VLOOKUP($B$71,Int_Rate_Param,3,0))),IF('EIOPA RFR Q1 2017'!AK29&lt;0,'EIOPA RFR Q1 2017'!AK29,'EIOPA RFR Q1 2017'!AK29*(1+VLOOKUP($B68,Int_Rate_Param,3,0))))</f>
        <v>0.022824</v>
      </c>
      <c r="AL68" s="82" t="n">
        <f aca="false">IF($B68&gt;20,IF('EIOPA RFR Q1 2017'!AL29&lt;0,'EIOPA RFR Q1 2017'!AL29,'EIOPA RFR Q1 2017'!AL29*(1+VLOOKUP($B$71,Int_Rate_Param,3,0))),IF('EIOPA RFR Q1 2017'!AL29&lt;0,'EIOPA RFR Q1 2017'!AL29,'EIOPA RFR Q1 2017'!AL29*(1+VLOOKUP($B68,Int_Rate_Param,3,0))))</f>
        <v>0.064044</v>
      </c>
      <c r="AM68" s="82" t="n">
        <f aca="false">IF($B68&gt;20,IF('EIOPA RFR Q1 2017'!AM29&lt;0,'EIOPA RFR Q1 2017'!AM29,'EIOPA RFR Q1 2017'!AM29*(1+VLOOKUP($B$71,Int_Rate_Param,3,0))),IF('EIOPA RFR Q1 2017'!AM29&lt;0,'EIOPA RFR Q1 2017'!AM29,'EIOPA RFR Q1 2017'!AM29*(1+VLOOKUP($B68,Int_Rate_Param,3,0))))</f>
        <v>0.0158544</v>
      </c>
      <c r="AN68" s="82" t="n">
        <f aca="false">IF($B68&gt;20,IF('EIOPA RFR Q1 2017'!AN29&lt;0,'EIOPA RFR Q1 2017'!AN29,'EIOPA RFR Q1 2017'!AN29*(1+VLOOKUP($B$71,Int_Rate_Param,3,0))),IF('EIOPA RFR Q1 2017'!AN29&lt;0,'EIOPA RFR Q1 2017'!AN29,'EIOPA RFR Q1 2017'!AN29*(1+VLOOKUP($B68,Int_Rate_Param,3,0))))</f>
        <v>0.030096</v>
      </c>
      <c r="AO68" s="82" t="n">
        <f aca="false">IF($B68&gt;20,IF('EIOPA RFR Q1 2017'!AO29&lt;0,'EIOPA RFR Q1 2017'!AO29,'EIOPA RFR Q1 2017'!AO29*(1+VLOOKUP($B$71,Int_Rate_Param,3,0))),IF('EIOPA RFR Q1 2017'!AO29&lt;0,'EIOPA RFR Q1 2017'!AO29,'EIOPA RFR Q1 2017'!AO29*(1+VLOOKUP($B68,Int_Rate_Param,3,0))))</f>
        <v>0.031752</v>
      </c>
      <c r="AP68" s="82" t="n">
        <f aca="false">IF($B68&gt;20,IF('EIOPA RFR Q1 2017'!AP29&lt;0,'EIOPA RFR Q1 2017'!AP29,'EIOPA RFR Q1 2017'!AP29*(1+VLOOKUP($B$71,Int_Rate_Param,3,0))),IF('EIOPA RFR Q1 2017'!AP29&lt;0,'EIOPA RFR Q1 2017'!AP29,'EIOPA RFR Q1 2017'!AP29*(1+VLOOKUP($B68,Int_Rate_Param,3,0))))</f>
        <v>0.044604</v>
      </c>
      <c r="AQ68" s="82" t="n">
        <f aca="false">IF($B68&gt;20,IF('EIOPA RFR Q1 2017'!AQ29&lt;0,'EIOPA RFR Q1 2017'!AQ29,'EIOPA RFR Q1 2017'!AQ29*(1+VLOOKUP($B$71,Int_Rate_Param,3,0))),IF('EIOPA RFR Q1 2017'!AQ29&lt;0,'EIOPA RFR Q1 2017'!AQ29,'EIOPA RFR Q1 2017'!AQ29*(1+VLOOKUP($B68,Int_Rate_Param,3,0))))</f>
        <v>0.0179712</v>
      </c>
      <c r="AR68" s="82" t="n">
        <f aca="false">IF($B68&gt;20,IF('EIOPA RFR Q1 2017'!AR29&lt;0,'EIOPA RFR Q1 2017'!AR29,'EIOPA RFR Q1 2017'!AR29*(1+VLOOKUP($B$71,Int_Rate_Param,3,0))),IF('EIOPA RFR Q1 2017'!AR29&lt;0,'EIOPA RFR Q1 2017'!AR29,'EIOPA RFR Q1 2017'!AR29*(1+VLOOKUP($B68,Int_Rate_Param,3,0))))</f>
        <v>0.0490176</v>
      </c>
      <c r="AS68" s="82" t="n">
        <f aca="false">IF($B68&gt;20,IF('EIOPA RFR Q1 2017'!AS29&lt;0,'EIOPA RFR Q1 2017'!AS29,'EIOPA RFR Q1 2017'!AS29*(1+VLOOKUP($B$71,Int_Rate_Param,3,0))),IF('EIOPA RFR Q1 2017'!AS29&lt;0,'EIOPA RFR Q1 2017'!AS29,'EIOPA RFR Q1 2017'!AS29*(1+VLOOKUP($B68,Int_Rate_Param,3,0))))</f>
        <v>0.003492</v>
      </c>
      <c r="AT68" s="82" t="n">
        <f aca="false">IF($B68&gt;20,IF('EIOPA RFR Q1 2017'!AT29&lt;0,'EIOPA RFR Q1 2017'!AT29,'EIOPA RFR Q1 2017'!AT29*(1+VLOOKUP($B$71,Int_Rate_Param,3,0))),IF('EIOPA RFR Q1 2017'!AT29&lt;0,'EIOPA RFR Q1 2017'!AT29,'EIOPA RFR Q1 2017'!AT29*(1+VLOOKUP($B68,Int_Rate_Param,3,0))))</f>
        <v>0.0310392</v>
      </c>
      <c r="AU68" s="82" t="n">
        <f aca="false">IF($B68&gt;20,IF('EIOPA RFR Q1 2017'!AU29&lt;0,'EIOPA RFR Q1 2017'!AU29,'EIOPA RFR Q1 2017'!AU29*(1+VLOOKUP($B$71,Int_Rate_Param,3,0))),IF('EIOPA RFR Q1 2017'!AU29&lt;0,'EIOPA RFR Q1 2017'!AU29,'EIOPA RFR Q1 2017'!AU29*(1+VLOOKUP($B68,Int_Rate_Param,3,0))))</f>
        <v>0.0564984</v>
      </c>
      <c r="AV68" s="82" t="n">
        <f aca="false">IF($B68&gt;20,IF('EIOPA RFR Q1 2017'!AV29&lt;0,'EIOPA RFR Q1 2017'!AV29,'EIOPA RFR Q1 2017'!AV29*(1+VLOOKUP($B$71,Int_Rate_Param,3,0))),IF('EIOPA RFR Q1 2017'!AV29&lt;0,'EIOPA RFR Q1 2017'!AV29,'EIOPA RFR Q1 2017'!AV29*(1+VLOOKUP($B68,Int_Rate_Param,3,0))))</f>
        <v>0.0274824</v>
      </c>
      <c r="AW68" s="82" t="n">
        <f aca="false">IF($B68&gt;20,IF('EIOPA RFR Q1 2017'!AW29&lt;0,'EIOPA RFR Q1 2017'!AW29,'EIOPA RFR Q1 2017'!AW29*(1+VLOOKUP($B$71,Int_Rate_Param,3,0))),IF('EIOPA RFR Q1 2017'!AW29&lt;0,'EIOPA RFR Q1 2017'!AW29,'EIOPA RFR Q1 2017'!AW29*(1+VLOOKUP($B68,Int_Rate_Param,3,0))))</f>
        <v>0.0189072</v>
      </c>
      <c r="AX68" s="82" t="n">
        <f aca="false">IF($B68&gt;20,IF('EIOPA RFR Q1 2017'!AX29&lt;0,'EIOPA RFR Q1 2017'!AX29,'EIOPA RFR Q1 2017'!AX29*(1+VLOOKUP($B$71,Int_Rate_Param,3,0))),IF('EIOPA RFR Q1 2017'!AX29&lt;0,'EIOPA RFR Q1 2017'!AX29,'EIOPA RFR Q1 2017'!AX29*(1+VLOOKUP($B68,Int_Rate_Param,3,0))))</f>
        <v>0.0603576</v>
      </c>
      <c r="AY68" s="82" t="n">
        <f aca="false">IF($B68&gt;20,IF('EIOPA RFR Q1 2017'!AY29&lt;0,'EIOPA RFR Q1 2017'!AY29,'EIOPA RFR Q1 2017'!AY29*(1+VLOOKUP($B$71,Int_Rate_Param,3,0))),IF('EIOPA RFR Q1 2017'!AY29&lt;0,'EIOPA RFR Q1 2017'!AY29,'EIOPA RFR Q1 2017'!AY29*(1+VLOOKUP($B68,Int_Rate_Param,3,0))))</f>
        <v>0.0130824</v>
      </c>
      <c r="AZ68" s="82" t="n">
        <f aca="false">IF($B68&gt;20,IF('EIOPA RFR Q1 2017'!AZ29&lt;0,'EIOPA RFR Q1 2017'!AZ29,'EIOPA RFR Q1 2017'!AZ29*(1+VLOOKUP($B$71,Int_Rate_Param,3,0))),IF('EIOPA RFR Q1 2017'!AZ29&lt;0,'EIOPA RFR Q1 2017'!AZ29,'EIOPA RFR Q1 2017'!AZ29*(1+VLOOKUP($B68,Int_Rate_Param,3,0))))</f>
        <v>0.0121968</v>
      </c>
      <c r="BA68" s="82" t="n">
        <f aca="false">IF($B68&gt;20,IF('EIOPA RFR Q1 2017'!BA29&lt;0,'EIOPA RFR Q1 2017'!BA29,'EIOPA RFR Q1 2017'!BA29*(1+VLOOKUP($B$71,Int_Rate_Param,3,0))),IF('EIOPA RFR Q1 2017'!BA29&lt;0,'EIOPA RFR Q1 2017'!BA29,'EIOPA RFR Q1 2017'!BA29*(1+VLOOKUP($B68,Int_Rate_Param,3,0))))</f>
        <v>0.0207288</v>
      </c>
      <c r="BB68" s="82" t="n">
        <f aca="false">IF($B68&gt;20,IF('EIOPA RFR Q1 2017'!BB29&lt;0,'EIOPA RFR Q1 2017'!BB29,'EIOPA RFR Q1 2017'!BB29*(1+VLOOKUP($B$71,Int_Rate_Param,3,0))),IF('EIOPA RFR Q1 2017'!BB29&lt;0,'EIOPA RFR Q1 2017'!BB29,'EIOPA RFR Q1 2017'!BB29*(1+VLOOKUP($B68,Int_Rate_Param,3,0))))</f>
        <v>0.0682704</v>
      </c>
      <c r="BC68" s="82" t="n">
        <f aca="false">IF($B68&gt;20,IF('EIOPA RFR Q1 2017'!BC29&lt;0,'EIOPA RFR Q1 2017'!BC29,'EIOPA RFR Q1 2017'!BC29*(1+VLOOKUP($B$71,Int_Rate_Param,3,0))),IF('EIOPA RFR Q1 2017'!BC29&lt;0,'EIOPA RFR Q1 2017'!BC29,'EIOPA RFR Q1 2017'!BC29*(1+VLOOKUP($B68,Int_Rate_Param,3,0))))</f>
        <v>0.0178488</v>
      </c>
    </row>
    <row r="69" customFormat="false" ht="15" hidden="false" customHeight="false" outlineLevel="0" collapsed="false">
      <c r="A69" s="0" t="n">
        <f aca="false">A68+1</f>
        <v>20</v>
      </c>
      <c r="B69" s="81" t="n">
        <v>18</v>
      </c>
      <c r="C69" s="82" t="n">
        <f aca="false">IF($B69&gt;20,IF('EIOPA RFR Q1 2017'!C30&lt;0,'EIOPA RFR Q1 2017'!C30,'EIOPA RFR Q1 2017'!C30*(1+VLOOKUP($B$71,Int_Rate_Param,3,0))),IF('EIOPA RFR Q1 2017'!C30&lt;0,'EIOPA RFR Q1 2017'!C30,'EIOPA RFR Q1 2017'!C30*(1+VLOOKUP($B69,Int_Rate_Param,3,0))))</f>
        <v>0.0084744</v>
      </c>
      <c r="D69" s="82" t="n">
        <f aca="false">IF($B69&gt;20,IF('EIOPA RFR Q1 2017'!D30&lt;0,'EIOPA RFR Q1 2017'!D30,'EIOPA RFR Q1 2017'!D30*(1+VLOOKUP($B$71,Int_Rate_Param,3,0))),IF('EIOPA RFR Q1 2017'!D30&lt;0,'EIOPA RFR Q1 2017'!D30,'EIOPA RFR Q1 2017'!D30*(1+VLOOKUP($B69,Int_Rate_Param,3,0))))</f>
        <v>0.0084744</v>
      </c>
      <c r="E69" s="82" t="n">
        <f aca="false">IF($B69&gt;20,IF('EIOPA RFR Q1 2017'!E30&lt;0,'EIOPA RFR Q1 2017'!E30,'EIOPA RFR Q1 2017'!E30*(1+VLOOKUP($B$71,Int_Rate_Param,3,0))),IF('EIOPA RFR Q1 2017'!E30&lt;0,'EIOPA RFR Q1 2017'!E30,'EIOPA RFR Q1 2017'!E30*(1+VLOOKUP($B69,Int_Rate_Param,3,0))))</f>
        <v>0.0084744</v>
      </c>
      <c r="F69" s="82" t="n">
        <f aca="false">IF($B69&gt;20,IF('EIOPA RFR Q1 2017'!F30&lt;0,'EIOPA RFR Q1 2017'!F30,'EIOPA RFR Q1 2017'!F30*(1+VLOOKUP($B$71,Int_Rate_Param,3,0))),IF('EIOPA RFR Q1 2017'!F30&lt;0,'EIOPA RFR Q1 2017'!F30,'EIOPA RFR Q1 2017'!F30*(1+VLOOKUP($B69,Int_Rate_Param,3,0))))</f>
        <v>0.0080928</v>
      </c>
      <c r="G69" s="82" t="n">
        <f aca="false">IF($B69&gt;20,IF('EIOPA RFR Q1 2017'!G30&lt;0,'EIOPA RFR Q1 2017'!G30,'EIOPA RFR Q1 2017'!G30*(1+VLOOKUP($B$71,Int_Rate_Param,3,0))),IF('EIOPA RFR Q1 2017'!G30&lt;0,'EIOPA RFR Q1 2017'!G30,'EIOPA RFR Q1 2017'!G30*(1+VLOOKUP($B69,Int_Rate_Param,3,0))))</f>
        <v>0.0237456</v>
      </c>
      <c r="H69" s="82" t="n">
        <f aca="false">IF($B69&gt;20,IF('EIOPA RFR Q1 2017'!H30&lt;0,'EIOPA RFR Q1 2017'!H30,'EIOPA RFR Q1 2017'!H30*(1+VLOOKUP($B$71,Int_Rate_Param,3,0))),IF('EIOPA RFR Q1 2017'!H30&lt;0,'EIOPA RFR Q1 2017'!H30,'EIOPA RFR Q1 2017'!H30*(1+VLOOKUP($B69,Int_Rate_Param,3,0))))</f>
        <v>0.0084744</v>
      </c>
      <c r="I69" s="82" t="n">
        <f aca="false">IF($B69&gt;20,IF('EIOPA RFR Q1 2017'!I30&lt;0,'EIOPA RFR Q1 2017'!I30,'EIOPA RFR Q1 2017'!I30*(1+VLOOKUP($B$71,Int_Rate_Param,3,0))),IF('EIOPA RFR Q1 2017'!I30&lt;0,'EIOPA RFR Q1 2017'!I30,'EIOPA RFR Q1 2017'!I30*(1+VLOOKUP($B69,Int_Rate_Param,3,0))))</f>
        <v>0.0109224</v>
      </c>
      <c r="J69" s="82" t="n">
        <f aca="false">IF($B69&gt;20,IF('EIOPA RFR Q1 2017'!J30&lt;0,'EIOPA RFR Q1 2017'!J30,'EIOPA RFR Q1 2017'!J30*(1+VLOOKUP($B$71,Int_Rate_Param,3,0))),IF('EIOPA RFR Q1 2017'!J30&lt;0,'EIOPA RFR Q1 2017'!J30,'EIOPA RFR Q1 2017'!J30*(1+VLOOKUP($B69,Int_Rate_Param,3,0))))</f>
        <v>0.0083952</v>
      </c>
      <c r="K69" s="82" t="n">
        <f aca="false">IF($B69&gt;20,IF('EIOPA RFR Q1 2017'!K30&lt;0,'EIOPA RFR Q1 2017'!K30,'EIOPA RFR Q1 2017'!K30*(1+VLOOKUP($B$71,Int_Rate_Param,3,0))),IF('EIOPA RFR Q1 2017'!K30&lt;0,'EIOPA RFR Q1 2017'!K30,'EIOPA RFR Q1 2017'!K30*(1+VLOOKUP($B69,Int_Rate_Param,3,0))))</f>
        <v>0.0084744</v>
      </c>
      <c r="L69" s="82" t="n">
        <f aca="false">IF($B69&gt;20,IF('EIOPA RFR Q1 2017'!L30&lt;0,'EIOPA RFR Q1 2017'!L30,'EIOPA RFR Q1 2017'!L30*(1+VLOOKUP($B$71,Int_Rate_Param,3,0))),IF('EIOPA RFR Q1 2017'!L30&lt;0,'EIOPA RFR Q1 2017'!L30,'EIOPA RFR Q1 2017'!L30*(1+VLOOKUP($B69,Int_Rate_Param,3,0))))</f>
        <v>0.0084744</v>
      </c>
      <c r="M69" s="82" t="n">
        <f aca="false">IF($B69&gt;20,IF('EIOPA RFR Q1 2017'!M30&lt;0,'EIOPA RFR Q1 2017'!M30,'EIOPA RFR Q1 2017'!M30*(1+VLOOKUP($B$71,Int_Rate_Param,3,0))),IF('EIOPA RFR Q1 2017'!M30&lt;0,'EIOPA RFR Q1 2017'!M30,'EIOPA RFR Q1 2017'!M30*(1+VLOOKUP($B69,Int_Rate_Param,3,0))))</f>
        <v>0.0084744</v>
      </c>
      <c r="N69" s="82" t="n">
        <f aca="false">IF($B69&gt;20,IF('EIOPA RFR Q1 2017'!N30&lt;0,'EIOPA RFR Q1 2017'!N30,'EIOPA RFR Q1 2017'!N30*(1+VLOOKUP($B$71,Int_Rate_Param,3,0))),IF('EIOPA RFR Q1 2017'!N30&lt;0,'EIOPA RFR Q1 2017'!N30,'EIOPA RFR Q1 2017'!N30*(1+VLOOKUP($B69,Int_Rate_Param,3,0))))</f>
        <v>0.0084744</v>
      </c>
      <c r="O69" s="82" t="n">
        <f aca="false">IF($B69&gt;20,IF('EIOPA RFR Q1 2017'!O30&lt;0,'EIOPA RFR Q1 2017'!O30,'EIOPA RFR Q1 2017'!O30*(1+VLOOKUP($B$71,Int_Rate_Param,3,0))),IF('EIOPA RFR Q1 2017'!O30&lt;0,'EIOPA RFR Q1 2017'!O30,'EIOPA RFR Q1 2017'!O30*(1+VLOOKUP($B69,Int_Rate_Param,3,0))))</f>
        <v>0.0084744</v>
      </c>
      <c r="P69" s="82" t="n">
        <f aca="false">IF($B69&gt;20,IF('EIOPA RFR Q1 2017'!P30&lt;0,'EIOPA RFR Q1 2017'!P30,'EIOPA RFR Q1 2017'!P30*(1+VLOOKUP($B$71,Int_Rate_Param,3,0))),IF('EIOPA RFR Q1 2017'!P30&lt;0,'EIOPA RFR Q1 2017'!P30,'EIOPA RFR Q1 2017'!P30*(1+VLOOKUP($B69,Int_Rate_Param,3,0))))</f>
        <v>0.0294336</v>
      </c>
      <c r="Q69" s="82" t="n">
        <f aca="false">IF($B69&gt;20,IF('EIOPA RFR Q1 2017'!Q30&lt;0,'EIOPA RFR Q1 2017'!Q30,'EIOPA RFR Q1 2017'!Q30*(1+VLOOKUP($B$71,Int_Rate_Param,3,0))),IF('EIOPA RFR Q1 2017'!Q30&lt;0,'EIOPA RFR Q1 2017'!Q30,'EIOPA RFR Q1 2017'!Q30*(1+VLOOKUP($B69,Int_Rate_Param,3,0))))</f>
        <v>0.0335736</v>
      </c>
      <c r="R69" s="82" t="n">
        <f aca="false">IF($B69&gt;20,IF('EIOPA RFR Q1 2017'!R30&lt;0,'EIOPA RFR Q1 2017'!R30,'EIOPA RFR Q1 2017'!R30*(1+VLOOKUP($B$71,Int_Rate_Param,3,0))),IF('EIOPA RFR Q1 2017'!R30&lt;0,'EIOPA RFR Q1 2017'!R30,'EIOPA RFR Q1 2017'!R30*(1+VLOOKUP($B69,Int_Rate_Param,3,0))))</f>
        <v>0.0084744</v>
      </c>
      <c r="S69" s="82" t="n">
        <f aca="false">IF($B69&gt;20,IF('EIOPA RFR Q1 2017'!S30&lt;0,'EIOPA RFR Q1 2017'!S30,'EIOPA RFR Q1 2017'!S30*(1+VLOOKUP($B$71,Int_Rate_Param,3,0))),IF('EIOPA RFR Q1 2017'!S30&lt;0,'EIOPA RFR Q1 2017'!S30,'EIOPA RFR Q1 2017'!S30*(1+VLOOKUP($B69,Int_Rate_Param,3,0))))</f>
        <v>0.0084744</v>
      </c>
      <c r="T69" s="82" t="n">
        <f aca="false">IF($B69&gt;20,IF('EIOPA RFR Q1 2017'!T30&lt;0,'EIOPA RFR Q1 2017'!T30,'EIOPA RFR Q1 2017'!T30*(1+VLOOKUP($B$71,Int_Rate_Param,3,0))),IF('EIOPA RFR Q1 2017'!T30&lt;0,'EIOPA RFR Q1 2017'!T30,'EIOPA RFR Q1 2017'!T30*(1+VLOOKUP($B69,Int_Rate_Param,3,0))))</f>
        <v>0.0084744</v>
      </c>
      <c r="U69" s="82" t="n">
        <f aca="false">IF($B69&gt;20,IF('EIOPA RFR Q1 2017'!U30&lt;0,'EIOPA RFR Q1 2017'!U30,'EIOPA RFR Q1 2017'!U30*(1+VLOOKUP($B$71,Int_Rate_Param,3,0))),IF('EIOPA RFR Q1 2017'!U30&lt;0,'EIOPA RFR Q1 2017'!U30,'EIOPA RFR Q1 2017'!U30*(1+VLOOKUP($B69,Int_Rate_Param,3,0))))</f>
        <v>0.0027648</v>
      </c>
      <c r="V69" s="82" t="n">
        <f aca="false">IF($B69&gt;20,IF('EIOPA RFR Q1 2017'!V30&lt;0,'EIOPA RFR Q1 2017'!V30,'EIOPA RFR Q1 2017'!V30*(1+VLOOKUP($B$71,Int_Rate_Param,3,0))),IF('EIOPA RFR Q1 2017'!V30&lt;0,'EIOPA RFR Q1 2017'!V30,'EIOPA RFR Q1 2017'!V30*(1+VLOOKUP($B69,Int_Rate_Param,3,0))))</f>
        <v>0.0084744</v>
      </c>
      <c r="W69" s="82" t="n">
        <f aca="false">IF($B69&gt;20,IF('EIOPA RFR Q1 2017'!W30&lt;0,'EIOPA RFR Q1 2017'!W30,'EIOPA RFR Q1 2017'!W30*(1+VLOOKUP($B$71,Int_Rate_Param,3,0))),IF('EIOPA RFR Q1 2017'!W30&lt;0,'EIOPA RFR Q1 2017'!W30,'EIOPA RFR Q1 2017'!W30*(1+VLOOKUP($B69,Int_Rate_Param,3,0))))</f>
        <v>0.0084744</v>
      </c>
      <c r="X69" s="82" t="n">
        <f aca="false">IF($B69&gt;20,IF('EIOPA RFR Q1 2017'!X30&lt;0,'EIOPA RFR Q1 2017'!X30,'EIOPA RFR Q1 2017'!X30*(1+VLOOKUP($B$71,Int_Rate_Param,3,0))),IF('EIOPA RFR Q1 2017'!X30&lt;0,'EIOPA RFR Q1 2017'!X30,'EIOPA RFR Q1 2017'!X30*(1+VLOOKUP($B69,Int_Rate_Param,3,0))))</f>
        <v>0.0084744</v>
      </c>
      <c r="Y69" s="82" t="n">
        <f aca="false">IF($B69&gt;20,IF('EIOPA RFR Q1 2017'!Y30&lt;0,'EIOPA RFR Q1 2017'!Y30,'EIOPA RFR Q1 2017'!Y30*(1+VLOOKUP($B$71,Int_Rate_Param,3,0))),IF('EIOPA RFR Q1 2017'!Y30&lt;0,'EIOPA RFR Q1 2017'!Y30,'EIOPA RFR Q1 2017'!Y30*(1+VLOOKUP($B69,Int_Rate_Param,3,0))))</f>
        <v>0.0084744</v>
      </c>
      <c r="Z69" s="82" t="n">
        <f aca="false">IF($B69&gt;20,IF('EIOPA RFR Q1 2017'!Z30&lt;0,'EIOPA RFR Q1 2017'!Z30,'EIOPA RFR Q1 2017'!Z30*(1+VLOOKUP($B$71,Int_Rate_Param,3,0))),IF('EIOPA RFR Q1 2017'!Z30&lt;0,'EIOPA RFR Q1 2017'!Z30,'EIOPA RFR Q1 2017'!Z30*(1+VLOOKUP($B69,Int_Rate_Param,3,0))))</f>
        <v>0.0171792</v>
      </c>
      <c r="AA69" s="82" t="n">
        <f aca="false">IF($B69&gt;20,IF('EIOPA RFR Q1 2017'!AA30&lt;0,'EIOPA RFR Q1 2017'!AA30,'EIOPA RFR Q1 2017'!AA30*(1+VLOOKUP($B$71,Int_Rate_Param,3,0))),IF('EIOPA RFR Q1 2017'!AA30&lt;0,'EIOPA RFR Q1 2017'!AA30,'EIOPA RFR Q1 2017'!AA30*(1+VLOOKUP($B69,Int_Rate_Param,3,0))))</f>
        <v>0.0275112</v>
      </c>
      <c r="AB69" s="82" t="n">
        <f aca="false">IF($B69&gt;20,IF('EIOPA RFR Q1 2017'!AB30&lt;0,'EIOPA RFR Q1 2017'!AB30,'EIOPA RFR Q1 2017'!AB30*(1+VLOOKUP($B$71,Int_Rate_Param,3,0))),IF('EIOPA RFR Q1 2017'!AB30&lt;0,'EIOPA RFR Q1 2017'!AB30,'EIOPA RFR Q1 2017'!AB30*(1+VLOOKUP($B69,Int_Rate_Param,3,0))))</f>
        <v>0.0084744</v>
      </c>
      <c r="AC69" s="82" t="n">
        <f aca="false">IF($B69&gt;20,IF('EIOPA RFR Q1 2017'!AC30&lt;0,'EIOPA RFR Q1 2017'!AC30,'EIOPA RFR Q1 2017'!AC30*(1+VLOOKUP($B$71,Int_Rate_Param,3,0))),IF('EIOPA RFR Q1 2017'!AC30&lt;0,'EIOPA RFR Q1 2017'!AC30,'EIOPA RFR Q1 2017'!AC30*(1+VLOOKUP($B69,Int_Rate_Param,3,0))))</f>
        <v>0.0311544</v>
      </c>
      <c r="AD69" s="82" t="n">
        <f aca="false">IF($B69&gt;20,IF('EIOPA RFR Q1 2017'!AD30&lt;0,'EIOPA RFR Q1 2017'!AD30,'EIOPA RFR Q1 2017'!AD30*(1+VLOOKUP($B$71,Int_Rate_Param,3,0))),IF('EIOPA RFR Q1 2017'!AD30&lt;0,'EIOPA RFR Q1 2017'!AD30,'EIOPA RFR Q1 2017'!AD30*(1+VLOOKUP($B69,Int_Rate_Param,3,0))))</f>
        <v>0.0498096</v>
      </c>
      <c r="AE69" s="82" t="n">
        <f aca="false">IF($B69&gt;20,IF('EIOPA RFR Q1 2017'!AE30&lt;0,'EIOPA RFR Q1 2017'!AE30,'EIOPA RFR Q1 2017'!AE30*(1+VLOOKUP($B$71,Int_Rate_Param,3,0))),IF('EIOPA RFR Q1 2017'!AE30&lt;0,'EIOPA RFR Q1 2017'!AE30,'EIOPA RFR Q1 2017'!AE30*(1+VLOOKUP($B69,Int_Rate_Param,3,0))))</f>
        <v>0.0084744</v>
      </c>
      <c r="AF69" s="82" t="n">
        <f aca="false">IF($B69&gt;20,IF('EIOPA RFR Q1 2017'!AF30&lt;0,'EIOPA RFR Q1 2017'!AF30,'EIOPA RFR Q1 2017'!AF30*(1+VLOOKUP($B$71,Int_Rate_Param,3,0))),IF('EIOPA RFR Q1 2017'!AF30&lt;0,'EIOPA RFR Q1 2017'!AF30,'EIOPA RFR Q1 2017'!AF30*(1+VLOOKUP($B69,Int_Rate_Param,3,0))))</f>
        <v>0.0084744</v>
      </c>
      <c r="AG69" s="82" t="n">
        <f aca="false">IF($B69&gt;20,IF('EIOPA RFR Q1 2017'!AG30&lt;0,'EIOPA RFR Q1 2017'!AG30,'EIOPA RFR Q1 2017'!AG30*(1+VLOOKUP($B$71,Int_Rate_Param,3,0))),IF('EIOPA RFR Q1 2017'!AG30&lt;0,'EIOPA RFR Q1 2017'!AG30,'EIOPA RFR Q1 2017'!AG30*(1+VLOOKUP($B69,Int_Rate_Param,3,0))))</f>
        <v>0.0084744</v>
      </c>
      <c r="AH69" s="82" t="n">
        <f aca="false">IF($B69&gt;20,IF('EIOPA RFR Q1 2017'!AH30&lt;0,'EIOPA RFR Q1 2017'!AH30,'EIOPA RFR Q1 2017'!AH30*(1+VLOOKUP($B$71,Int_Rate_Param,3,0))),IF('EIOPA RFR Q1 2017'!AH30&lt;0,'EIOPA RFR Q1 2017'!AH30,'EIOPA RFR Q1 2017'!AH30*(1+VLOOKUP($B69,Int_Rate_Param,3,0))))</f>
        <v>0.016128</v>
      </c>
      <c r="AI69" s="82" t="n">
        <f aca="false">IF($B69&gt;20,IF('EIOPA RFR Q1 2017'!AI30&lt;0,'EIOPA RFR Q1 2017'!AI30,'EIOPA RFR Q1 2017'!AI30*(1+VLOOKUP($B$71,Int_Rate_Param,3,0))),IF('EIOPA RFR Q1 2017'!AI30&lt;0,'EIOPA RFR Q1 2017'!AI30,'EIOPA RFR Q1 2017'!AI30*(1+VLOOKUP($B69,Int_Rate_Param,3,0))))</f>
        <v>0.0027648</v>
      </c>
      <c r="AJ69" s="82" t="n">
        <f aca="false">IF($B69&gt;20,IF('EIOPA RFR Q1 2017'!AJ30&lt;0,'EIOPA RFR Q1 2017'!AJ30,'EIOPA RFR Q1 2017'!AJ30*(1+VLOOKUP($B$71,Int_Rate_Param,3,0))),IF('EIOPA RFR Q1 2017'!AJ30&lt;0,'EIOPA RFR Q1 2017'!AJ30,'EIOPA RFR Q1 2017'!AJ30*(1+VLOOKUP($B69,Int_Rate_Param,3,0))))</f>
        <v>0.0093168</v>
      </c>
      <c r="AK69" s="82" t="n">
        <f aca="false">IF($B69&gt;20,IF('EIOPA RFR Q1 2017'!AK30&lt;0,'EIOPA RFR Q1 2017'!AK30,'EIOPA RFR Q1 2017'!AK30*(1+VLOOKUP($B$71,Int_Rate_Param,3,0))),IF('EIOPA RFR Q1 2017'!AK30&lt;0,'EIOPA RFR Q1 2017'!AK30,'EIOPA RFR Q1 2017'!AK30*(1+VLOOKUP($B69,Int_Rate_Param,3,0))))</f>
        <v>0.0230112</v>
      </c>
      <c r="AL69" s="82" t="n">
        <f aca="false">IF($B69&gt;20,IF('EIOPA RFR Q1 2017'!AL30&lt;0,'EIOPA RFR Q1 2017'!AL30,'EIOPA RFR Q1 2017'!AL30*(1+VLOOKUP($B$71,Int_Rate_Param,3,0))),IF('EIOPA RFR Q1 2017'!AL30&lt;0,'EIOPA RFR Q1 2017'!AL30,'EIOPA RFR Q1 2017'!AL30*(1+VLOOKUP($B69,Int_Rate_Param,3,0))))</f>
        <v>0.0633384</v>
      </c>
      <c r="AM69" s="82" t="n">
        <f aca="false">IF($B69&gt;20,IF('EIOPA RFR Q1 2017'!AM30&lt;0,'EIOPA RFR Q1 2017'!AM30,'EIOPA RFR Q1 2017'!AM30*(1+VLOOKUP($B$71,Int_Rate_Param,3,0))),IF('EIOPA RFR Q1 2017'!AM30&lt;0,'EIOPA RFR Q1 2017'!AM30,'EIOPA RFR Q1 2017'!AM30*(1+VLOOKUP($B69,Int_Rate_Param,3,0))))</f>
        <v>0.0161064</v>
      </c>
      <c r="AN69" s="82" t="n">
        <f aca="false">IF($B69&gt;20,IF('EIOPA RFR Q1 2017'!AN30&lt;0,'EIOPA RFR Q1 2017'!AN30,'EIOPA RFR Q1 2017'!AN30*(1+VLOOKUP($B$71,Int_Rate_Param,3,0))),IF('EIOPA RFR Q1 2017'!AN30&lt;0,'EIOPA RFR Q1 2017'!AN30,'EIOPA RFR Q1 2017'!AN30*(1+VLOOKUP($B69,Int_Rate_Param,3,0))))</f>
        <v>0.0301896</v>
      </c>
      <c r="AO69" s="82" t="n">
        <f aca="false">IF($B69&gt;20,IF('EIOPA RFR Q1 2017'!AO30&lt;0,'EIOPA RFR Q1 2017'!AO30,'EIOPA RFR Q1 2017'!AO30*(1+VLOOKUP($B$71,Int_Rate_Param,3,0))),IF('EIOPA RFR Q1 2017'!AO30&lt;0,'EIOPA RFR Q1 2017'!AO30,'EIOPA RFR Q1 2017'!AO30*(1+VLOOKUP($B69,Int_Rate_Param,3,0))))</f>
        <v>0.0318096</v>
      </c>
      <c r="AP69" s="82" t="n">
        <f aca="false">IF($B69&gt;20,IF('EIOPA RFR Q1 2017'!AP30&lt;0,'EIOPA RFR Q1 2017'!AP30,'EIOPA RFR Q1 2017'!AP30*(1+VLOOKUP($B$71,Int_Rate_Param,3,0))),IF('EIOPA RFR Q1 2017'!AP30&lt;0,'EIOPA RFR Q1 2017'!AP30,'EIOPA RFR Q1 2017'!AP30*(1+VLOOKUP($B69,Int_Rate_Param,3,0))))</f>
        <v>0.0443088</v>
      </c>
      <c r="AQ69" s="82" t="n">
        <f aca="false">IF($B69&gt;20,IF('EIOPA RFR Q1 2017'!AQ30&lt;0,'EIOPA RFR Q1 2017'!AQ30,'EIOPA RFR Q1 2017'!AQ30*(1+VLOOKUP($B$71,Int_Rate_Param,3,0))),IF('EIOPA RFR Q1 2017'!AQ30&lt;0,'EIOPA RFR Q1 2017'!AQ30,'EIOPA RFR Q1 2017'!AQ30*(1+VLOOKUP($B69,Int_Rate_Param,3,0))))</f>
        <v>0.0182808</v>
      </c>
      <c r="AR69" s="82" t="n">
        <f aca="false">IF($B69&gt;20,IF('EIOPA RFR Q1 2017'!AR30&lt;0,'EIOPA RFR Q1 2017'!AR30,'EIOPA RFR Q1 2017'!AR30*(1+VLOOKUP($B$71,Int_Rate_Param,3,0))),IF('EIOPA RFR Q1 2017'!AR30&lt;0,'EIOPA RFR Q1 2017'!AR30,'EIOPA RFR Q1 2017'!AR30*(1+VLOOKUP($B69,Int_Rate_Param,3,0))))</f>
        <v>0.0488016</v>
      </c>
      <c r="AS69" s="82" t="n">
        <f aca="false">IF($B69&gt;20,IF('EIOPA RFR Q1 2017'!AS30&lt;0,'EIOPA RFR Q1 2017'!AS30,'EIOPA RFR Q1 2017'!AS30*(1+VLOOKUP($B$71,Int_Rate_Param,3,0))),IF('EIOPA RFR Q1 2017'!AS30&lt;0,'EIOPA RFR Q1 2017'!AS30,'EIOPA RFR Q1 2017'!AS30*(1+VLOOKUP($B69,Int_Rate_Param,3,0))))</f>
        <v>0.0037872</v>
      </c>
      <c r="AT69" s="82" t="n">
        <f aca="false">IF($B69&gt;20,IF('EIOPA RFR Q1 2017'!AT30&lt;0,'EIOPA RFR Q1 2017'!AT30,'EIOPA RFR Q1 2017'!AT30*(1+VLOOKUP($B$71,Int_Rate_Param,3,0))),IF('EIOPA RFR Q1 2017'!AT30&lt;0,'EIOPA RFR Q1 2017'!AT30,'EIOPA RFR Q1 2017'!AT30*(1+VLOOKUP($B69,Int_Rate_Param,3,0))))</f>
        <v>0.0311544</v>
      </c>
      <c r="AU69" s="82" t="n">
        <f aca="false">IF($B69&gt;20,IF('EIOPA RFR Q1 2017'!AU30&lt;0,'EIOPA RFR Q1 2017'!AU30,'EIOPA RFR Q1 2017'!AU30*(1+VLOOKUP($B$71,Int_Rate_Param,3,0))),IF('EIOPA RFR Q1 2017'!AU30&lt;0,'EIOPA RFR Q1 2017'!AU30,'EIOPA RFR Q1 2017'!AU30*(1+VLOOKUP($B69,Int_Rate_Param,3,0))))</f>
        <v>0.0568152</v>
      </c>
      <c r="AV69" s="82" t="n">
        <f aca="false">IF($B69&gt;20,IF('EIOPA RFR Q1 2017'!AV30&lt;0,'EIOPA RFR Q1 2017'!AV30,'EIOPA RFR Q1 2017'!AV30*(1+VLOOKUP($B$71,Int_Rate_Param,3,0))),IF('EIOPA RFR Q1 2017'!AV30&lt;0,'EIOPA RFR Q1 2017'!AV30,'EIOPA RFR Q1 2017'!AV30*(1+VLOOKUP($B69,Int_Rate_Param,3,0))))</f>
        <v>0.0278712</v>
      </c>
      <c r="AW69" s="82" t="n">
        <f aca="false">IF($B69&gt;20,IF('EIOPA RFR Q1 2017'!AW30&lt;0,'EIOPA RFR Q1 2017'!AW30,'EIOPA RFR Q1 2017'!AW30*(1+VLOOKUP($B$71,Int_Rate_Param,3,0))),IF('EIOPA RFR Q1 2017'!AW30&lt;0,'EIOPA RFR Q1 2017'!AW30,'EIOPA RFR Q1 2017'!AW30*(1+VLOOKUP($B69,Int_Rate_Param,3,0))))</f>
        <v>0.0190296</v>
      </c>
      <c r="AX69" s="82" t="n">
        <f aca="false">IF($B69&gt;20,IF('EIOPA RFR Q1 2017'!AX30&lt;0,'EIOPA RFR Q1 2017'!AX30,'EIOPA RFR Q1 2017'!AX30*(1+VLOOKUP($B$71,Int_Rate_Param,3,0))),IF('EIOPA RFR Q1 2017'!AX30&lt;0,'EIOPA RFR Q1 2017'!AX30,'EIOPA RFR Q1 2017'!AX30*(1+VLOOKUP($B69,Int_Rate_Param,3,0))))</f>
        <v>0.0600264</v>
      </c>
      <c r="AY69" s="82" t="n">
        <f aca="false">IF($B69&gt;20,IF('EIOPA RFR Q1 2017'!AY30&lt;0,'EIOPA RFR Q1 2017'!AY30,'EIOPA RFR Q1 2017'!AY30*(1+VLOOKUP($B$71,Int_Rate_Param,3,0))),IF('EIOPA RFR Q1 2017'!AY30&lt;0,'EIOPA RFR Q1 2017'!AY30,'EIOPA RFR Q1 2017'!AY30*(1+VLOOKUP($B69,Int_Rate_Param,3,0))))</f>
        <v>0.013068</v>
      </c>
      <c r="AZ69" s="82" t="n">
        <f aca="false">IF($B69&gt;20,IF('EIOPA RFR Q1 2017'!AZ30&lt;0,'EIOPA RFR Q1 2017'!AZ30,'EIOPA RFR Q1 2017'!AZ30*(1+VLOOKUP($B$71,Int_Rate_Param,3,0))),IF('EIOPA RFR Q1 2017'!AZ30&lt;0,'EIOPA RFR Q1 2017'!AZ30,'EIOPA RFR Q1 2017'!AZ30*(1+VLOOKUP($B69,Int_Rate_Param,3,0))))</f>
        <v>0.0127944</v>
      </c>
      <c r="BA69" s="82" t="n">
        <f aca="false">IF($B69&gt;20,IF('EIOPA RFR Q1 2017'!BA30&lt;0,'EIOPA RFR Q1 2017'!BA30,'EIOPA RFR Q1 2017'!BA30*(1+VLOOKUP($B$71,Int_Rate_Param,3,0))),IF('EIOPA RFR Q1 2017'!BA30&lt;0,'EIOPA RFR Q1 2017'!BA30,'EIOPA RFR Q1 2017'!BA30*(1+VLOOKUP($B69,Int_Rate_Param,3,0))))</f>
        <v>0.021024</v>
      </c>
      <c r="BB69" s="82" t="n">
        <f aca="false">IF($B69&gt;20,IF('EIOPA RFR Q1 2017'!BB30&lt;0,'EIOPA RFR Q1 2017'!BB30,'EIOPA RFR Q1 2017'!BB30*(1+VLOOKUP($B$71,Int_Rate_Param,3,0))),IF('EIOPA RFR Q1 2017'!BB30&lt;0,'EIOPA RFR Q1 2017'!BB30,'EIOPA RFR Q1 2017'!BB30*(1+VLOOKUP($B69,Int_Rate_Param,3,0))))</f>
        <v>0.0672624</v>
      </c>
      <c r="BC69" s="82" t="n">
        <f aca="false">IF($B69&gt;20,IF('EIOPA RFR Q1 2017'!BC30&lt;0,'EIOPA RFR Q1 2017'!BC30,'EIOPA RFR Q1 2017'!BC30*(1+VLOOKUP($B$71,Int_Rate_Param,3,0))),IF('EIOPA RFR Q1 2017'!BC30&lt;0,'EIOPA RFR Q1 2017'!BC30,'EIOPA RFR Q1 2017'!BC30*(1+VLOOKUP($B69,Int_Rate_Param,3,0))))</f>
        <v>0.017964</v>
      </c>
    </row>
    <row r="70" customFormat="false" ht="15" hidden="false" customHeight="false" outlineLevel="0" collapsed="false">
      <c r="A70" s="0" t="n">
        <f aca="false">A69+1</f>
        <v>21</v>
      </c>
      <c r="B70" s="81" t="n">
        <v>19</v>
      </c>
      <c r="C70" s="82" t="n">
        <f aca="false">IF($B70&gt;20,IF('EIOPA RFR Q1 2017'!C31&lt;0,'EIOPA RFR Q1 2017'!C31,'EIOPA RFR Q1 2017'!C31*(1+VLOOKUP($B$71,Int_Rate_Param,3,0))),IF('EIOPA RFR Q1 2017'!C31&lt;0,'EIOPA RFR Q1 2017'!C31,'EIOPA RFR Q1 2017'!C31*(1+VLOOKUP($B70,Int_Rate_Param,3,0))))</f>
        <v>0.0085981</v>
      </c>
      <c r="D70" s="82" t="n">
        <f aca="false">IF($B70&gt;20,IF('EIOPA RFR Q1 2017'!D31&lt;0,'EIOPA RFR Q1 2017'!D31,'EIOPA RFR Q1 2017'!D31*(1+VLOOKUP($B$71,Int_Rate_Param,3,0))),IF('EIOPA RFR Q1 2017'!D31&lt;0,'EIOPA RFR Q1 2017'!D31,'EIOPA RFR Q1 2017'!D31*(1+VLOOKUP($B70,Int_Rate_Param,3,0))))</f>
        <v>0.0085981</v>
      </c>
      <c r="E70" s="82" t="n">
        <f aca="false">IF($B70&gt;20,IF('EIOPA RFR Q1 2017'!E31&lt;0,'EIOPA RFR Q1 2017'!E31,'EIOPA RFR Q1 2017'!E31*(1+VLOOKUP($B$71,Int_Rate_Param,3,0))),IF('EIOPA RFR Q1 2017'!E31&lt;0,'EIOPA RFR Q1 2017'!E31,'EIOPA RFR Q1 2017'!E31*(1+VLOOKUP($B70,Int_Rate_Param,3,0))))</f>
        <v>0.0085981</v>
      </c>
      <c r="F70" s="82" t="n">
        <f aca="false">IF($B70&gt;20,IF('EIOPA RFR Q1 2017'!F31&lt;0,'EIOPA RFR Q1 2017'!F31,'EIOPA RFR Q1 2017'!F31*(1+VLOOKUP($B$71,Int_Rate_Param,3,0))),IF('EIOPA RFR Q1 2017'!F31&lt;0,'EIOPA RFR Q1 2017'!F31,'EIOPA RFR Q1 2017'!F31*(1+VLOOKUP($B70,Int_Rate_Param,3,0))))</f>
        <v>0.0082218</v>
      </c>
      <c r="G70" s="82" t="n">
        <f aca="false">IF($B70&gt;20,IF('EIOPA RFR Q1 2017'!G31&lt;0,'EIOPA RFR Q1 2017'!G31,'EIOPA RFR Q1 2017'!G31*(1+VLOOKUP($B$71,Int_Rate_Param,3,0))),IF('EIOPA RFR Q1 2017'!G31&lt;0,'EIOPA RFR Q1 2017'!G31,'EIOPA RFR Q1 2017'!G31*(1+VLOOKUP($B70,Int_Rate_Param,3,0))))</f>
        <v>0.023643</v>
      </c>
      <c r="H70" s="82" t="n">
        <f aca="false">IF($B70&gt;20,IF('EIOPA RFR Q1 2017'!H31&lt;0,'EIOPA RFR Q1 2017'!H31,'EIOPA RFR Q1 2017'!H31*(1+VLOOKUP($B$71,Int_Rate_Param,3,0))),IF('EIOPA RFR Q1 2017'!H31&lt;0,'EIOPA RFR Q1 2017'!H31,'EIOPA RFR Q1 2017'!H31*(1+VLOOKUP($B70,Int_Rate_Param,3,0))))</f>
        <v>0.0085981</v>
      </c>
      <c r="I70" s="82" t="n">
        <f aca="false">IF($B70&gt;20,IF('EIOPA RFR Q1 2017'!I31&lt;0,'EIOPA RFR Q1 2017'!I31,'EIOPA RFR Q1 2017'!I31*(1+VLOOKUP($B$71,Int_Rate_Param,3,0))),IF('EIOPA RFR Q1 2017'!I31&lt;0,'EIOPA RFR Q1 2017'!I31,'EIOPA RFR Q1 2017'!I31*(1+VLOOKUP($B70,Int_Rate_Param,3,0))))</f>
        <v>0.0113032</v>
      </c>
      <c r="J70" s="82" t="n">
        <f aca="false">IF($B70&gt;20,IF('EIOPA RFR Q1 2017'!J31&lt;0,'EIOPA RFR Q1 2017'!J31,'EIOPA RFR Q1 2017'!J31*(1+VLOOKUP($B$71,Int_Rate_Param,3,0))),IF('EIOPA RFR Q1 2017'!J31&lt;0,'EIOPA RFR Q1 2017'!J31,'EIOPA RFR Q1 2017'!J31*(1+VLOOKUP($B70,Int_Rate_Param,3,0))))</f>
        <v>0.00852</v>
      </c>
      <c r="K70" s="82" t="n">
        <f aca="false">IF($B70&gt;20,IF('EIOPA RFR Q1 2017'!K31&lt;0,'EIOPA RFR Q1 2017'!K31,'EIOPA RFR Q1 2017'!K31*(1+VLOOKUP($B$71,Int_Rate_Param,3,0))),IF('EIOPA RFR Q1 2017'!K31&lt;0,'EIOPA RFR Q1 2017'!K31,'EIOPA RFR Q1 2017'!K31*(1+VLOOKUP($B70,Int_Rate_Param,3,0))))</f>
        <v>0.0085981</v>
      </c>
      <c r="L70" s="82" t="n">
        <f aca="false">IF($B70&gt;20,IF('EIOPA RFR Q1 2017'!L31&lt;0,'EIOPA RFR Q1 2017'!L31,'EIOPA RFR Q1 2017'!L31*(1+VLOOKUP($B$71,Int_Rate_Param,3,0))),IF('EIOPA RFR Q1 2017'!L31&lt;0,'EIOPA RFR Q1 2017'!L31,'EIOPA RFR Q1 2017'!L31*(1+VLOOKUP($B70,Int_Rate_Param,3,0))))</f>
        <v>0.0085981</v>
      </c>
      <c r="M70" s="82" t="n">
        <f aca="false">IF($B70&gt;20,IF('EIOPA RFR Q1 2017'!M31&lt;0,'EIOPA RFR Q1 2017'!M31,'EIOPA RFR Q1 2017'!M31*(1+VLOOKUP($B$71,Int_Rate_Param,3,0))),IF('EIOPA RFR Q1 2017'!M31&lt;0,'EIOPA RFR Q1 2017'!M31,'EIOPA RFR Q1 2017'!M31*(1+VLOOKUP($B70,Int_Rate_Param,3,0))))</f>
        <v>0.0085981</v>
      </c>
      <c r="N70" s="82" t="n">
        <f aca="false">IF($B70&gt;20,IF('EIOPA RFR Q1 2017'!N31&lt;0,'EIOPA RFR Q1 2017'!N31,'EIOPA RFR Q1 2017'!N31*(1+VLOOKUP($B$71,Int_Rate_Param,3,0))),IF('EIOPA RFR Q1 2017'!N31&lt;0,'EIOPA RFR Q1 2017'!N31,'EIOPA RFR Q1 2017'!N31*(1+VLOOKUP($B70,Int_Rate_Param,3,0))))</f>
        <v>0.0085981</v>
      </c>
      <c r="O70" s="82" t="n">
        <f aca="false">IF($B70&gt;20,IF('EIOPA RFR Q1 2017'!O31&lt;0,'EIOPA RFR Q1 2017'!O31,'EIOPA RFR Q1 2017'!O31*(1+VLOOKUP($B$71,Int_Rate_Param,3,0))),IF('EIOPA RFR Q1 2017'!O31&lt;0,'EIOPA RFR Q1 2017'!O31,'EIOPA RFR Q1 2017'!O31*(1+VLOOKUP($B70,Int_Rate_Param,3,0))))</f>
        <v>0.0085981</v>
      </c>
      <c r="P70" s="82" t="n">
        <f aca="false">IF($B70&gt;20,IF('EIOPA RFR Q1 2017'!P31&lt;0,'EIOPA RFR Q1 2017'!P31,'EIOPA RFR Q1 2017'!P31*(1+VLOOKUP($B$71,Int_Rate_Param,3,0))),IF('EIOPA RFR Q1 2017'!P31&lt;0,'EIOPA RFR Q1 2017'!P31,'EIOPA RFR Q1 2017'!P31*(1+VLOOKUP($B70,Int_Rate_Param,3,0))))</f>
        <v>0.0293798</v>
      </c>
      <c r="Q70" s="82" t="n">
        <f aca="false">IF($B70&gt;20,IF('EIOPA RFR Q1 2017'!Q31&lt;0,'EIOPA RFR Q1 2017'!Q31,'EIOPA RFR Q1 2017'!Q31*(1+VLOOKUP($B$71,Int_Rate_Param,3,0))),IF('EIOPA RFR Q1 2017'!Q31&lt;0,'EIOPA RFR Q1 2017'!Q31,'EIOPA RFR Q1 2017'!Q31*(1+VLOOKUP($B70,Int_Rate_Param,3,0))))</f>
        <v>0.0330292</v>
      </c>
      <c r="R70" s="82" t="n">
        <f aca="false">IF($B70&gt;20,IF('EIOPA RFR Q1 2017'!R31&lt;0,'EIOPA RFR Q1 2017'!R31,'EIOPA RFR Q1 2017'!R31*(1+VLOOKUP($B$71,Int_Rate_Param,3,0))),IF('EIOPA RFR Q1 2017'!R31&lt;0,'EIOPA RFR Q1 2017'!R31,'EIOPA RFR Q1 2017'!R31*(1+VLOOKUP($B70,Int_Rate_Param,3,0))))</f>
        <v>0.0085981</v>
      </c>
      <c r="S70" s="82" t="n">
        <f aca="false">IF($B70&gt;20,IF('EIOPA RFR Q1 2017'!S31&lt;0,'EIOPA RFR Q1 2017'!S31,'EIOPA RFR Q1 2017'!S31*(1+VLOOKUP($B$71,Int_Rate_Param,3,0))),IF('EIOPA RFR Q1 2017'!S31&lt;0,'EIOPA RFR Q1 2017'!S31,'EIOPA RFR Q1 2017'!S31*(1+VLOOKUP($B70,Int_Rate_Param,3,0))))</f>
        <v>0.0085981</v>
      </c>
      <c r="T70" s="82" t="n">
        <f aca="false">IF($B70&gt;20,IF('EIOPA RFR Q1 2017'!T31&lt;0,'EIOPA RFR Q1 2017'!T31,'EIOPA RFR Q1 2017'!T31*(1+VLOOKUP($B$71,Int_Rate_Param,3,0))),IF('EIOPA RFR Q1 2017'!T31&lt;0,'EIOPA RFR Q1 2017'!T31,'EIOPA RFR Q1 2017'!T31*(1+VLOOKUP($B70,Int_Rate_Param,3,0))))</f>
        <v>0.0085981</v>
      </c>
      <c r="U70" s="82" t="n">
        <f aca="false">IF($B70&gt;20,IF('EIOPA RFR Q1 2017'!U31&lt;0,'EIOPA RFR Q1 2017'!U31,'EIOPA RFR Q1 2017'!U31*(1+VLOOKUP($B$71,Int_Rate_Param,3,0))),IF('EIOPA RFR Q1 2017'!U31&lt;0,'EIOPA RFR Q1 2017'!U31,'EIOPA RFR Q1 2017'!U31*(1+VLOOKUP($B70,Int_Rate_Param,3,0))))</f>
        <v>0.0028826</v>
      </c>
      <c r="V70" s="82" t="n">
        <f aca="false">IF($B70&gt;20,IF('EIOPA RFR Q1 2017'!V31&lt;0,'EIOPA RFR Q1 2017'!V31,'EIOPA RFR Q1 2017'!V31*(1+VLOOKUP($B$71,Int_Rate_Param,3,0))),IF('EIOPA RFR Q1 2017'!V31&lt;0,'EIOPA RFR Q1 2017'!V31,'EIOPA RFR Q1 2017'!V31*(1+VLOOKUP($B70,Int_Rate_Param,3,0))))</f>
        <v>0.0085981</v>
      </c>
      <c r="W70" s="82" t="n">
        <f aca="false">IF($B70&gt;20,IF('EIOPA RFR Q1 2017'!W31&lt;0,'EIOPA RFR Q1 2017'!W31,'EIOPA RFR Q1 2017'!W31*(1+VLOOKUP($B$71,Int_Rate_Param,3,0))),IF('EIOPA RFR Q1 2017'!W31&lt;0,'EIOPA RFR Q1 2017'!W31,'EIOPA RFR Q1 2017'!W31*(1+VLOOKUP($B70,Int_Rate_Param,3,0))))</f>
        <v>0.0085981</v>
      </c>
      <c r="X70" s="82" t="n">
        <f aca="false">IF($B70&gt;20,IF('EIOPA RFR Q1 2017'!X31&lt;0,'EIOPA RFR Q1 2017'!X31,'EIOPA RFR Q1 2017'!X31*(1+VLOOKUP($B$71,Int_Rate_Param,3,0))),IF('EIOPA RFR Q1 2017'!X31&lt;0,'EIOPA RFR Q1 2017'!X31,'EIOPA RFR Q1 2017'!X31*(1+VLOOKUP($B70,Int_Rate_Param,3,0))))</f>
        <v>0.0085981</v>
      </c>
      <c r="Y70" s="82" t="n">
        <f aca="false">IF($B70&gt;20,IF('EIOPA RFR Q1 2017'!Y31&lt;0,'EIOPA RFR Q1 2017'!Y31,'EIOPA RFR Q1 2017'!Y31*(1+VLOOKUP($B$71,Int_Rate_Param,3,0))),IF('EIOPA RFR Q1 2017'!Y31&lt;0,'EIOPA RFR Q1 2017'!Y31,'EIOPA RFR Q1 2017'!Y31*(1+VLOOKUP($B70,Int_Rate_Param,3,0))))</f>
        <v>0.0085981</v>
      </c>
      <c r="Z70" s="82" t="n">
        <f aca="false">IF($B70&gt;20,IF('EIOPA RFR Q1 2017'!Z31&lt;0,'EIOPA RFR Q1 2017'!Z31,'EIOPA RFR Q1 2017'!Z31*(1+VLOOKUP($B$71,Int_Rate_Param,3,0))),IF('EIOPA RFR Q1 2017'!Z31&lt;0,'EIOPA RFR Q1 2017'!Z31,'EIOPA RFR Q1 2017'!Z31*(1+VLOOKUP($B70,Int_Rate_Param,3,0))))</f>
        <v>0.0173666</v>
      </c>
      <c r="AA70" s="82" t="n">
        <f aca="false">IF($B70&gt;20,IF('EIOPA RFR Q1 2017'!AA31&lt;0,'EIOPA RFR Q1 2017'!AA31,'EIOPA RFR Q1 2017'!AA31*(1+VLOOKUP($B$71,Int_Rate_Param,3,0))),IF('EIOPA RFR Q1 2017'!AA31&lt;0,'EIOPA RFR Q1 2017'!AA31,'EIOPA RFR Q1 2017'!AA31*(1+VLOOKUP($B70,Int_Rate_Param,3,0))))</f>
        <v>0.027335</v>
      </c>
      <c r="AB70" s="82" t="n">
        <f aca="false">IF($B70&gt;20,IF('EIOPA RFR Q1 2017'!AB31&lt;0,'EIOPA RFR Q1 2017'!AB31,'EIOPA RFR Q1 2017'!AB31*(1+VLOOKUP($B$71,Int_Rate_Param,3,0))),IF('EIOPA RFR Q1 2017'!AB31&lt;0,'EIOPA RFR Q1 2017'!AB31,'EIOPA RFR Q1 2017'!AB31*(1+VLOOKUP($B70,Int_Rate_Param,3,0))))</f>
        <v>0.0085981</v>
      </c>
      <c r="AC70" s="82" t="n">
        <f aca="false">IF($B70&gt;20,IF('EIOPA RFR Q1 2017'!AC31&lt;0,'EIOPA RFR Q1 2017'!AC31,'EIOPA RFR Q1 2017'!AC31*(1+VLOOKUP($B$71,Int_Rate_Param,3,0))),IF('EIOPA RFR Q1 2017'!AC31&lt;0,'EIOPA RFR Q1 2017'!AC31,'EIOPA RFR Q1 2017'!AC31*(1+VLOOKUP($B70,Int_Rate_Param,3,0))))</f>
        <v>0.0308495</v>
      </c>
      <c r="AD70" s="82" t="n">
        <f aca="false">IF($B70&gt;20,IF('EIOPA RFR Q1 2017'!AD31&lt;0,'EIOPA RFR Q1 2017'!AD31,'EIOPA RFR Q1 2017'!AD31*(1+VLOOKUP($B$71,Int_Rate_Param,3,0))),IF('EIOPA RFR Q1 2017'!AD31&lt;0,'EIOPA RFR Q1 2017'!AD31,'EIOPA RFR Q1 2017'!AD31*(1+VLOOKUP($B70,Int_Rate_Param,3,0))))</f>
        <v>0.0485214</v>
      </c>
      <c r="AE70" s="82" t="n">
        <f aca="false">IF($B70&gt;20,IF('EIOPA RFR Q1 2017'!AE31&lt;0,'EIOPA RFR Q1 2017'!AE31,'EIOPA RFR Q1 2017'!AE31*(1+VLOOKUP($B$71,Int_Rate_Param,3,0))),IF('EIOPA RFR Q1 2017'!AE31&lt;0,'EIOPA RFR Q1 2017'!AE31,'EIOPA RFR Q1 2017'!AE31*(1+VLOOKUP($B70,Int_Rate_Param,3,0))))</f>
        <v>0.0085981</v>
      </c>
      <c r="AF70" s="82" t="n">
        <f aca="false">IF($B70&gt;20,IF('EIOPA RFR Q1 2017'!AF31&lt;0,'EIOPA RFR Q1 2017'!AF31,'EIOPA RFR Q1 2017'!AF31*(1+VLOOKUP($B$71,Int_Rate_Param,3,0))),IF('EIOPA RFR Q1 2017'!AF31&lt;0,'EIOPA RFR Q1 2017'!AF31,'EIOPA RFR Q1 2017'!AF31*(1+VLOOKUP($B70,Int_Rate_Param,3,0))))</f>
        <v>0.0085981</v>
      </c>
      <c r="AG70" s="82" t="n">
        <f aca="false">IF($B70&gt;20,IF('EIOPA RFR Q1 2017'!AG31&lt;0,'EIOPA RFR Q1 2017'!AG31,'EIOPA RFR Q1 2017'!AG31*(1+VLOOKUP($B$71,Int_Rate_Param,3,0))),IF('EIOPA RFR Q1 2017'!AG31&lt;0,'EIOPA RFR Q1 2017'!AG31,'EIOPA RFR Q1 2017'!AG31*(1+VLOOKUP($B70,Int_Rate_Param,3,0))))</f>
        <v>0.0085981</v>
      </c>
      <c r="AH70" s="82" t="n">
        <f aca="false">IF($B70&gt;20,IF('EIOPA RFR Q1 2017'!AH31&lt;0,'EIOPA RFR Q1 2017'!AH31,'EIOPA RFR Q1 2017'!AH31*(1+VLOOKUP($B$71,Int_Rate_Param,3,0))),IF('EIOPA RFR Q1 2017'!AH31&lt;0,'EIOPA RFR Q1 2017'!AH31,'EIOPA RFR Q1 2017'!AH31*(1+VLOOKUP($B70,Int_Rate_Param,3,0))))</f>
        <v>0.0166211</v>
      </c>
      <c r="AI70" s="82" t="n">
        <f aca="false">IF($B70&gt;20,IF('EIOPA RFR Q1 2017'!AI31&lt;0,'EIOPA RFR Q1 2017'!AI31,'EIOPA RFR Q1 2017'!AI31*(1+VLOOKUP($B$71,Int_Rate_Param,3,0))),IF('EIOPA RFR Q1 2017'!AI31&lt;0,'EIOPA RFR Q1 2017'!AI31,'EIOPA RFR Q1 2017'!AI31*(1+VLOOKUP($B70,Int_Rate_Param,3,0))))</f>
        <v>0.0028826</v>
      </c>
      <c r="AJ70" s="82" t="n">
        <f aca="false">IF($B70&gt;20,IF('EIOPA RFR Q1 2017'!AJ31&lt;0,'EIOPA RFR Q1 2017'!AJ31,'EIOPA RFR Q1 2017'!AJ31*(1+VLOOKUP($B$71,Int_Rate_Param,3,0))),IF('EIOPA RFR Q1 2017'!AJ31&lt;0,'EIOPA RFR Q1 2017'!AJ31,'EIOPA RFR Q1 2017'!AJ31*(1+VLOOKUP($B70,Int_Rate_Param,3,0))))</f>
        <v>0.0092371</v>
      </c>
      <c r="AK70" s="82" t="n">
        <f aca="false">IF($B70&gt;20,IF('EIOPA RFR Q1 2017'!AK31&lt;0,'EIOPA RFR Q1 2017'!AK31,'EIOPA RFR Q1 2017'!AK31*(1+VLOOKUP($B$71,Int_Rate_Param,3,0))),IF('EIOPA RFR Q1 2017'!AK31&lt;0,'EIOPA RFR Q1 2017'!AK31,'EIOPA RFR Q1 2017'!AK31*(1+VLOOKUP($B70,Int_Rate_Param,3,0))))</f>
        <v>0.022862</v>
      </c>
      <c r="AL70" s="82" t="n">
        <f aca="false">IF($B70&gt;20,IF('EIOPA RFR Q1 2017'!AL31&lt;0,'EIOPA RFR Q1 2017'!AL31,'EIOPA RFR Q1 2017'!AL31*(1+VLOOKUP($B$71,Int_Rate_Param,3,0))),IF('EIOPA RFR Q1 2017'!AL31&lt;0,'EIOPA RFR Q1 2017'!AL31,'EIOPA RFR Q1 2017'!AL31*(1+VLOOKUP($B70,Int_Rate_Param,3,0))))</f>
        <v>0.06177</v>
      </c>
      <c r="AM70" s="82" t="n">
        <f aca="false">IF($B70&gt;20,IF('EIOPA RFR Q1 2017'!AM31&lt;0,'EIOPA RFR Q1 2017'!AM31,'EIOPA RFR Q1 2017'!AM31*(1+VLOOKUP($B$71,Int_Rate_Param,3,0))),IF('EIOPA RFR Q1 2017'!AM31&lt;0,'EIOPA RFR Q1 2017'!AM31,'EIOPA RFR Q1 2017'!AM31*(1+VLOOKUP($B70,Int_Rate_Param,3,0))))</f>
        <v>0.016046</v>
      </c>
      <c r="AN70" s="82" t="n">
        <f aca="false">IF($B70&gt;20,IF('EIOPA RFR Q1 2017'!AN31&lt;0,'EIOPA RFR Q1 2017'!AN31,'EIOPA RFR Q1 2017'!AN31*(1+VLOOKUP($B$71,Int_Rate_Param,3,0))),IF('EIOPA RFR Q1 2017'!AN31&lt;0,'EIOPA RFR Q1 2017'!AN31,'EIOPA RFR Q1 2017'!AN31*(1+VLOOKUP($B70,Int_Rate_Param,3,0))))</f>
        <v>0.0298484</v>
      </c>
      <c r="AO70" s="82" t="n">
        <f aca="false">IF($B70&gt;20,IF('EIOPA RFR Q1 2017'!AO31&lt;0,'EIOPA RFR Q1 2017'!AO31,'EIOPA RFR Q1 2017'!AO31*(1+VLOOKUP($B$71,Int_Rate_Param,3,0))),IF('EIOPA RFR Q1 2017'!AO31&lt;0,'EIOPA RFR Q1 2017'!AO31,'EIOPA RFR Q1 2017'!AO31*(1+VLOOKUP($B70,Int_Rate_Param,3,0))))</f>
        <v>0.0314033</v>
      </c>
      <c r="AP70" s="82" t="n">
        <f aca="false">IF($B70&gt;20,IF('EIOPA RFR Q1 2017'!AP31&lt;0,'EIOPA RFR Q1 2017'!AP31,'EIOPA RFR Q1 2017'!AP31*(1+VLOOKUP($B$71,Int_Rate_Param,3,0))),IF('EIOPA RFR Q1 2017'!AP31&lt;0,'EIOPA RFR Q1 2017'!AP31,'EIOPA RFR Q1 2017'!AP31*(1+VLOOKUP($B70,Int_Rate_Param,3,0))))</f>
        <v>0.043381</v>
      </c>
      <c r="AQ70" s="82" t="n">
        <f aca="false">IF($B70&gt;20,IF('EIOPA RFR Q1 2017'!AQ31&lt;0,'EIOPA RFR Q1 2017'!AQ31,'EIOPA RFR Q1 2017'!AQ31*(1+VLOOKUP($B$71,Int_Rate_Param,3,0))),IF('EIOPA RFR Q1 2017'!AQ31&lt;0,'EIOPA RFR Q1 2017'!AQ31,'EIOPA RFR Q1 2017'!AQ31*(1+VLOOKUP($B70,Int_Rate_Param,3,0))))</f>
        <v>0.0183393</v>
      </c>
      <c r="AR70" s="82" t="n">
        <f aca="false">IF($B70&gt;20,IF('EIOPA RFR Q1 2017'!AR31&lt;0,'EIOPA RFR Q1 2017'!AR31,'EIOPA RFR Q1 2017'!AR31*(1+VLOOKUP($B$71,Int_Rate_Param,3,0))),IF('EIOPA RFR Q1 2017'!AR31&lt;0,'EIOPA RFR Q1 2017'!AR31,'EIOPA RFR Q1 2017'!AR31*(1+VLOOKUP($B70,Int_Rate_Param,3,0))))</f>
        <v>0.0478966</v>
      </c>
      <c r="AS70" s="82" t="n">
        <f aca="false">IF($B70&gt;20,IF('EIOPA RFR Q1 2017'!AS31&lt;0,'EIOPA RFR Q1 2017'!AS31,'EIOPA RFR Q1 2017'!AS31*(1+VLOOKUP($B$71,Int_Rate_Param,3,0))),IF('EIOPA RFR Q1 2017'!AS31&lt;0,'EIOPA RFR Q1 2017'!AS31,'EIOPA RFR Q1 2017'!AS31*(1+VLOOKUP($B70,Int_Rate_Param,3,0))))</f>
        <v>0.0039973</v>
      </c>
      <c r="AT70" s="82" t="n">
        <f aca="false">IF($B70&gt;20,IF('EIOPA RFR Q1 2017'!AT31&lt;0,'EIOPA RFR Q1 2017'!AT31,'EIOPA RFR Q1 2017'!AT31*(1+VLOOKUP($B$71,Int_Rate_Param,3,0))),IF('EIOPA RFR Q1 2017'!AT31&lt;0,'EIOPA RFR Q1 2017'!AT31,'EIOPA RFR Q1 2017'!AT31*(1+VLOOKUP($B70,Int_Rate_Param,3,0))))</f>
        <v>0.0307998</v>
      </c>
      <c r="AU70" s="82" t="n">
        <f aca="false">IF($B70&gt;20,IF('EIOPA RFR Q1 2017'!AU31&lt;0,'EIOPA RFR Q1 2017'!AU31,'EIOPA RFR Q1 2017'!AU31*(1+VLOOKUP($B$71,Int_Rate_Param,3,0))),IF('EIOPA RFR Q1 2017'!AU31&lt;0,'EIOPA RFR Q1 2017'!AU31,'EIOPA RFR Q1 2017'!AU31*(1+VLOOKUP($B70,Int_Rate_Param,3,0))))</f>
        <v>0.0562462</v>
      </c>
      <c r="AV70" s="82" t="n">
        <f aca="false">IF($B70&gt;20,IF('EIOPA RFR Q1 2017'!AV31&lt;0,'EIOPA RFR Q1 2017'!AV31,'EIOPA RFR Q1 2017'!AV31*(1+VLOOKUP($B$71,Int_Rate_Param,3,0))),IF('EIOPA RFR Q1 2017'!AV31&lt;0,'EIOPA RFR Q1 2017'!AV31,'EIOPA RFR Q1 2017'!AV31*(1+VLOOKUP($B70,Int_Rate_Param,3,0))))</f>
        <v>0.0278107</v>
      </c>
      <c r="AW70" s="82" t="n">
        <f aca="false">IF($B70&gt;20,IF('EIOPA RFR Q1 2017'!AW31&lt;0,'EIOPA RFR Q1 2017'!AW31,'EIOPA RFR Q1 2017'!AW31*(1+VLOOKUP($B$71,Int_Rate_Param,3,0))),IF('EIOPA RFR Q1 2017'!AW31&lt;0,'EIOPA RFR Q1 2017'!AW31,'EIOPA RFR Q1 2017'!AW31*(1+VLOOKUP($B70,Int_Rate_Param,3,0))))</f>
        <v>0.0189002</v>
      </c>
      <c r="AX70" s="82" t="n">
        <f aca="false">IF($B70&gt;20,IF('EIOPA RFR Q1 2017'!AX31&lt;0,'EIOPA RFR Q1 2017'!AX31,'EIOPA RFR Q1 2017'!AX31*(1+VLOOKUP($B$71,Int_Rate_Param,3,0))),IF('EIOPA RFR Q1 2017'!AX31&lt;0,'EIOPA RFR Q1 2017'!AX31,'EIOPA RFR Q1 2017'!AX31*(1+VLOOKUP($B70,Int_Rate_Param,3,0))))</f>
        <v>0.0588164</v>
      </c>
      <c r="AY70" s="82" t="n">
        <f aca="false">IF($B70&gt;20,IF('EIOPA RFR Q1 2017'!AY31&lt;0,'EIOPA RFR Q1 2017'!AY31,'EIOPA RFR Q1 2017'!AY31*(1+VLOOKUP($B$71,Int_Rate_Param,3,0))),IF('EIOPA RFR Q1 2017'!AY31&lt;0,'EIOPA RFR Q1 2017'!AY31,'EIOPA RFR Q1 2017'!AY31*(1+VLOOKUP($B70,Int_Rate_Param,3,0))))</f>
        <v>0.0129291</v>
      </c>
      <c r="AZ70" s="82" t="n">
        <f aca="false">IF($B70&gt;20,IF('EIOPA RFR Q1 2017'!AZ31&lt;0,'EIOPA RFR Q1 2017'!AZ31,'EIOPA RFR Q1 2017'!AZ31*(1+VLOOKUP($B$71,Int_Rate_Param,3,0))),IF('EIOPA RFR Q1 2017'!AZ31&lt;0,'EIOPA RFR Q1 2017'!AZ31,'EIOPA RFR Q1 2017'!AZ31*(1+VLOOKUP($B70,Int_Rate_Param,3,0))))</f>
        <v>0.0131847</v>
      </c>
      <c r="BA70" s="82" t="n">
        <f aca="false">IF($B70&gt;20,IF('EIOPA RFR Q1 2017'!BA31&lt;0,'EIOPA RFR Q1 2017'!BA31,'EIOPA RFR Q1 2017'!BA31*(1+VLOOKUP($B$71,Int_Rate_Param,3,0))),IF('EIOPA RFR Q1 2017'!BA31&lt;0,'EIOPA RFR Q1 2017'!BA31,'EIOPA RFR Q1 2017'!BA31*(1+VLOOKUP($B70,Int_Rate_Param,3,0))))</f>
        <v>0.021016</v>
      </c>
      <c r="BB70" s="82" t="n">
        <f aca="false">IF($B70&gt;20,IF('EIOPA RFR Q1 2017'!BB31&lt;0,'EIOPA RFR Q1 2017'!BB31,'EIOPA RFR Q1 2017'!BB31*(1+VLOOKUP($B$71,Int_Rate_Param,3,0))),IF('EIOPA RFR Q1 2017'!BB31&lt;0,'EIOPA RFR Q1 2017'!BB31,'EIOPA RFR Q1 2017'!BB31*(1+VLOOKUP($B70,Int_Rate_Param,3,0))))</f>
        <v>0.0653697</v>
      </c>
      <c r="BC70" s="82" t="n">
        <f aca="false">IF($B70&gt;20,IF('EIOPA RFR Q1 2017'!BC31&lt;0,'EIOPA RFR Q1 2017'!BC31,'EIOPA RFR Q1 2017'!BC31*(1+VLOOKUP($B$71,Int_Rate_Param,3,0))),IF('EIOPA RFR Q1 2017'!BC31&lt;0,'EIOPA RFR Q1 2017'!BC31,'EIOPA RFR Q1 2017'!BC31*(1+VLOOKUP($B70,Int_Rate_Param,3,0))))</f>
        <v>0.0178068</v>
      </c>
    </row>
    <row r="71" customFormat="false" ht="15" hidden="false" customHeight="false" outlineLevel="0" collapsed="false">
      <c r="A71" s="0" t="n">
        <f aca="false">A70+1</f>
        <v>22</v>
      </c>
      <c r="B71" s="81" t="n">
        <v>20</v>
      </c>
      <c r="C71" s="82" t="n">
        <f aca="false">IF($B71&gt;20,IF('EIOPA RFR Q1 2017'!C32&lt;0,'EIOPA RFR Q1 2017'!C32,'EIOPA RFR Q1 2017'!C32*(1+VLOOKUP($B$71,Int_Rate_Param,3,0))),IF('EIOPA RFR Q1 2017'!C32&lt;0,'EIOPA RFR Q1 2017'!C32,'EIOPA RFR Q1 2017'!C32*(1+VLOOKUP($B71,Int_Rate_Param,3,0))))</f>
        <v>0.0088892</v>
      </c>
      <c r="D71" s="82" t="n">
        <f aca="false">IF($B71&gt;20,IF('EIOPA RFR Q1 2017'!D32&lt;0,'EIOPA RFR Q1 2017'!D32,'EIOPA RFR Q1 2017'!D32*(1+VLOOKUP($B$71,Int_Rate_Param,3,0))),IF('EIOPA RFR Q1 2017'!D32&lt;0,'EIOPA RFR Q1 2017'!D32,'EIOPA RFR Q1 2017'!D32*(1+VLOOKUP($B71,Int_Rate_Param,3,0))))</f>
        <v>0.0088892</v>
      </c>
      <c r="E71" s="82" t="n">
        <f aca="false">IF($B71&gt;20,IF('EIOPA RFR Q1 2017'!E32&lt;0,'EIOPA RFR Q1 2017'!E32,'EIOPA RFR Q1 2017'!E32*(1+VLOOKUP($B$71,Int_Rate_Param,3,0))),IF('EIOPA RFR Q1 2017'!E32&lt;0,'EIOPA RFR Q1 2017'!E32,'EIOPA RFR Q1 2017'!E32*(1+VLOOKUP($B71,Int_Rate_Param,3,0))))</f>
        <v>0.0088892</v>
      </c>
      <c r="F71" s="82" t="n">
        <f aca="false">IF($B71&gt;20,IF('EIOPA RFR Q1 2017'!F32&lt;0,'EIOPA RFR Q1 2017'!F32,'EIOPA RFR Q1 2017'!F32*(1+VLOOKUP($B$71,Int_Rate_Param,3,0))),IF('EIOPA RFR Q1 2017'!F32&lt;0,'EIOPA RFR Q1 2017'!F32,'EIOPA RFR Q1 2017'!F32*(1+VLOOKUP($B71,Int_Rate_Param,3,0))))</f>
        <v>0.00852</v>
      </c>
      <c r="G71" s="82" t="n">
        <f aca="false">IF($B71&gt;20,IF('EIOPA RFR Q1 2017'!G32&lt;0,'EIOPA RFR Q1 2017'!G32,'EIOPA RFR Q1 2017'!G32*(1+VLOOKUP($B$71,Int_Rate_Param,3,0))),IF('EIOPA RFR Q1 2017'!G32&lt;0,'EIOPA RFR Q1 2017'!G32,'EIOPA RFR Q1 2017'!G32*(1+VLOOKUP($B71,Int_Rate_Param,3,0))))</f>
        <v>0.0238631</v>
      </c>
      <c r="H71" s="82" t="n">
        <f aca="false">IF($B71&gt;20,IF('EIOPA RFR Q1 2017'!H32&lt;0,'EIOPA RFR Q1 2017'!H32,'EIOPA RFR Q1 2017'!H32*(1+VLOOKUP($B$71,Int_Rate_Param,3,0))),IF('EIOPA RFR Q1 2017'!H32&lt;0,'EIOPA RFR Q1 2017'!H32,'EIOPA RFR Q1 2017'!H32*(1+VLOOKUP($B71,Int_Rate_Param,3,0))))</f>
        <v>0.0088892</v>
      </c>
      <c r="I71" s="82" t="n">
        <f aca="false">IF($B71&gt;20,IF('EIOPA RFR Q1 2017'!I32&lt;0,'EIOPA RFR Q1 2017'!I32,'EIOPA RFR Q1 2017'!I32*(1+VLOOKUP($B$71,Int_Rate_Param,3,0))),IF('EIOPA RFR Q1 2017'!I32&lt;0,'EIOPA RFR Q1 2017'!I32,'EIOPA RFR Q1 2017'!I32*(1+VLOOKUP($B71,Int_Rate_Param,3,0))))</f>
        <v>0.0118286</v>
      </c>
      <c r="J71" s="82" t="n">
        <f aca="false">IF($B71&gt;20,IF('EIOPA RFR Q1 2017'!J32&lt;0,'EIOPA RFR Q1 2017'!J32,'EIOPA RFR Q1 2017'!J32*(1+VLOOKUP($B$71,Int_Rate_Param,3,0))),IF('EIOPA RFR Q1 2017'!J32&lt;0,'EIOPA RFR Q1 2017'!J32,'EIOPA RFR Q1 2017'!J32*(1+VLOOKUP($B71,Int_Rate_Param,3,0))))</f>
        <v>0.0088182</v>
      </c>
      <c r="K71" s="82" t="n">
        <f aca="false">IF($B71&gt;20,IF('EIOPA RFR Q1 2017'!K32&lt;0,'EIOPA RFR Q1 2017'!K32,'EIOPA RFR Q1 2017'!K32*(1+VLOOKUP($B$71,Int_Rate_Param,3,0))),IF('EIOPA RFR Q1 2017'!K32&lt;0,'EIOPA RFR Q1 2017'!K32,'EIOPA RFR Q1 2017'!K32*(1+VLOOKUP($B71,Int_Rate_Param,3,0))))</f>
        <v>0.0088892</v>
      </c>
      <c r="L71" s="82" t="n">
        <f aca="false">IF($B71&gt;20,IF('EIOPA RFR Q1 2017'!L32&lt;0,'EIOPA RFR Q1 2017'!L32,'EIOPA RFR Q1 2017'!L32*(1+VLOOKUP($B$71,Int_Rate_Param,3,0))),IF('EIOPA RFR Q1 2017'!L32&lt;0,'EIOPA RFR Q1 2017'!L32,'EIOPA RFR Q1 2017'!L32*(1+VLOOKUP($B71,Int_Rate_Param,3,0))))</f>
        <v>0.0088892</v>
      </c>
      <c r="M71" s="82" t="n">
        <f aca="false">IF($B71&gt;20,IF('EIOPA RFR Q1 2017'!M32&lt;0,'EIOPA RFR Q1 2017'!M32,'EIOPA RFR Q1 2017'!M32*(1+VLOOKUP($B$71,Int_Rate_Param,3,0))),IF('EIOPA RFR Q1 2017'!M32&lt;0,'EIOPA RFR Q1 2017'!M32,'EIOPA RFR Q1 2017'!M32*(1+VLOOKUP($B71,Int_Rate_Param,3,0))))</f>
        <v>0.0088892</v>
      </c>
      <c r="N71" s="82" t="n">
        <f aca="false">IF($B71&gt;20,IF('EIOPA RFR Q1 2017'!N32&lt;0,'EIOPA RFR Q1 2017'!N32,'EIOPA RFR Q1 2017'!N32*(1+VLOOKUP($B$71,Int_Rate_Param,3,0))),IF('EIOPA RFR Q1 2017'!N32&lt;0,'EIOPA RFR Q1 2017'!N32,'EIOPA RFR Q1 2017'!N32*(1+VLOOKUP($B71,Int_Rate_Param,3,0))))</f>
        <v>0.0088892</v>
      </c>
      <c r="O71" s="82" t="n">
        <f aca="false">IF($B71&gt;20,IF('EIOPA RFR Q1 2017'!O32&lt;0,'EIOPA RFR Q1 2017'!O32,'EIOPA RFR Q1 2017'!O32*(1+VLOOKUP($B$71,Int_Rate_Param,3,0))),IF('EIOPA RFR Q1 2017'!O32&lt;0,'EIOPA RFR Q1 2017'!O32,'EIOPA RFR Q1 2017'!O32*(1+VLOOKUP($B71,Int_Rate_Param,3,0))))</f>
        <v>0.0088892</v>
      </c>
      <c r="P71" s="82" t="n">
        <f aca="false">IF($B71&gt;20,IF('EIOPA RFR Q1 2017'!P32&lt;0,'EIOPA RFR Q1 2017'!P32,'EIOPA RFR Q1 2017'!P32*(1+VLOOKUP($B$71,Int_Rate_Param,3,0))),IF('EIOPA RFR Q1 2017'!P32&lt;0,'EIOPA RFR Q1 2017'!P32,'EIOPA RFR Q1 2017'!P32*(1+VLOOKUP($B71,Int_Rate_Param,3,0))))</f>
        <v>0.0296709</v>
      </c>
      <c r="Q71" s="82" t="n">
        <f aca="false">IF($B71&gt;20,IF('EIOPA RFR Q1 2017'!Q32&lt;0,'EIOPA RFR Q1 2017'!Q32,'EIOPA RFR Q1 2017'!Q32*(1+VLOOKUP($B$71,Int_Rate_Param,3,0))),IF('EIOPA RFR Q1 2017'!Q32&lt;0,'EIOPA RFR Q1 2017'!Q32,'EIOPA RFR Q1 2017'!Q32*(1+VLOOKUP($B71,Int_Rate_Param,3,0))))</f>
        <v>0.0329511</v>
      </c>
      <c r="R71" s="82" t="n">
        <f aca="false">IF($B71&gt;20,IF('EIOPA RFR Q1 2017'!R32&lt;0,'EIOPA RFR Q1 2017'!R32,'EIOPA RFR Q1 2017'!R32*(1+VLOOKUP($B$71,Int_Rate_Param,3,0))),IF('EIOPA RFR Q1 2017'!R32&lt;0,'EIOPA RFR Q1 2017'!R32,'EIOPA RFR Q1 2017'!R32*(1+VLOOKUP($B71,Int_Rate_Param,3,0))))</f>
        <v>0.0088892</v>
      </c>
      <c r="S71" s="82" t="n">
        <f aca="false">IF($B71&gt;20,IF('EIOPA RFR Q1 2017'!S32&lt;0,'EIOPA RFR Q1 2017'!S32,'EIOPA RFR Q1 2017'!S32*(1+VLOOKUP($B$71,Int_Rate_Param,3,0))),IF('EIOPA RFR Q1 2017'!S32&lt;0,'EIOPA RFR Q1 2017'!S32,'EIOPA RFR Q1 2017'!S32*(1+VLOOKUP($B71,Int_Rate_Param,3,0))))</f>
        <v>0.0088892</v>
      </c>
      <c r="T71" s="82" t="n">
        <f aca="false">IF($B71&gt;20,IF('EIOPA RFR Q1 2017'!T32&lt;0,'EIOPA RFR Q1 2017'!T32,'EIOPA RFR Q1 2017'!T32*(1+VLOOKUP($B$71,Int_Rate_Param,3,0))),IF('EIOPA RFR Q1 2017'!T32&lt;0,'EIOPA RFR Q1 2017'!T32,'EIOPA RFR Q1 2017'!T32*(1+VLOOKUP($B71,Int_Rate_Param,3,0))))</f>
        <v>0.0088892</v>
      </c>
      <c r="U71" s="82" t="n">
        <f aca="false">IF($B71&gt;20,IF('EIOPA RFR Q1 2017'!U32&lt;0,'EIOPA RFR Q1 2017'!U32,'EIOPA RFR Q1 2017'!U32*(1+VLOOKUP($B$71,Int_Rate_Param,3,0))),IF('EIOPA RFR Q1 2017'!U32&lt;0,'EIOPA RFR Q1 2017'!U32,'EIOPA RFR Q1 2017'!U32*(1+VLOOKUP($B71,Int_Rate_Param,3,0))))</f>
        <v>0.0029891</v>
      </c>
      <c r="V71" s="82" t="n">
        <f aca="false">IF($B71&gt;20,IF('EIOPA RFR Q1 2017'!V32&lt;0,'EIOPA RFR Q1 2017'!V32,'EIOPA RFR Q1 2017'!V32*(1+VLOOKUP($B$71,Int_Rate_Param,3,0))),IF('EIOPA RFR Q1 2017'!V32&lt;0,'EIOPA RFR Q1 2017'!V32,'EIOPA RFR Q1 2017'!V32*(1+VLOOKUP($B71,Int_Rate_Param,3,0))))</f>
        <v>0.0088892</v>
      </c>
      <c r="W71" s="82" t="n">
        <f aca="false">IF($B71&gt;20,IF('EIOPA RFR Q1 2017'!W32&lt;0,'EIOPA RFR Q1 2017'!W32,'EIOPA RFR Q1 2017'!W32*(1+VLOOKUP($B$71,Int_Rate_Param,3,0))),IF('EIOPA RFR Q1 2017'!W32&lt;0,'EIOPA RFR Q1 2017'!W32,'EIOPA RFR Q1 2017'!W32*(1+VLOOKUP($B71,Int_Rate_Param,3,0))))</f>
        <v>0.0088892</v>
      </c>
      <c r="X71" s="82" t="n">
        <f aca="false">IF($B71&gt;20,IF('EIOPA RFR Q1 2017'!X32&lt;0,'EIOPA RFR Q1 2017'!X32,'EIOPA RFR Q1 2017'!X32*(1+VLOOKUP($B$71,Int_Rate_Param,3,0))),IF('EIOPA RFR Q1 2017'!X32&lt;0,'EIOPA RFR Q1 2017'!X32,'EIOPA RFR Q1 2017'!X32*(1+VLOOKUP($B71,Int_Rate_Param,3,0))))</f>
        <v>0.0088892</v>
      </c>
      <c r="Y71" s="82" t="n">
        <f aca="false">IF($B71&gt;20,IF('EIOPA RFR Q1 2017'!Y32&lt;0,'EIOPA RFR Q1 2017'!Y32,'EIOPA RFR Q1 2017'!Y32*(1+VLOOKUP($B$71,Int_Rate_Param,3,0))),IF('EIOPA RFR Q1 2017'!Y32&lt;0,'EIOPA RFR Q1 2017'!Y32,'EIOPA RFR Q1 2017'!Y32*(1+VLOOKUP($B71,Int_Rate_Param,3,0))))</f>
        <v>0.0088892</v>
      </c>
      <c r="Z71" s="82" t="n">
        <f aca="false">IF($B71&gt;20,IF('EIOPA RFR Q1 2017'!Z32&lt;0,'EIOPA RFR Q1 2017'!Z32,'EIOPA RFR Q1 2017'!Z32*(1+VLOOKUP($B$71,Int_Rate_Param,3,0))),IF('EIOPA RFR Q1 2017'!Z32&lt;0,'EIOPA RFR Q1 2017'!Z32,'EIOPA RFR Q1 2017'!Z32*(1+VLOOKUP($B71,Int_Rate_Param,3,0))))</f>
        <v>0.0177713</v>
      </c>
      <c r="AA71" s="82" t="n">
        <f aca="false">IF($B71&gt;20,IF('EIOPA RFR Q1 2017'!AA32&lt;0,'EIOPA RFR Q1 2017'!AA32,'EIOPA RFR Q1 2017'!AA32*(1+VLOOKUP($B$71,Int_Rate_Param,3,0))),IF('EIOPA RFR Q1 2017'!AA32&lt;0,'EIOPA RFR Q1 2017'!AA32,'EIOPA RFR Q1 2017'!AA32*(1+VLOOKUP($B71,Int_Rate_Param,3,0))))</f>
        <v>0.0275125</v>
      </c>
      <c r="AB71" s="82" t="n">
        <f aca="false">IF($B71&gt;20,IF('EIOPA RFR Q1 2017'!AB32&lt;0,'EIOPA RFR Q1 2017'!AB32,'EIOPA RFR Q1 2017'!AB32*(1+VLOOKUP($B$71,Int_Rate_Param,3,0))),IF('EIOPA RFR Q1 2017'!AB32&lt;0,'EIOPA RFR Q1 2017'!AB32,'EIOPA RFR Q1 2017'!AB32*(1+VLOOKUP($B71,Int_Rate_Param,3,0))))</f>
        <v>0.0088892</v>
      </c>
      <c r="AC71" s="82" t="n">
        <f aca="false">IF($B71&gt;20,IF('EIOPA RFR Q1 2017'!AC32&lt;0,'EIOPA RFR Q1 2017'!AC32,'EIOPA RFR Q1 2017'!AC32*(1+VLOOKUP($B$71,Int_Rate_Param,3,0))),IF('EIOPA RFR Q1 2017'!AC32&lt;0,'EIOPA RFR Q1 2017'!AC32,'EIOPA RFR Q1 2017'!AC32*(1+VLOOKUP($B71,Int_Rate_Param,3,0))))</f>
        <v>0.0309418</v>
      </c>
      <c r="AD71" s="82" t="n">
        <f aca="false">IF($B71&gt;20,IF('EIOPA RFR Q1 2017'!AD32&lt;0,'EIOPA RFR Q1 2017'!AD32,'EIOPA RFR Q1 2017'!AD32*(1+VLOOKUP($B$71,Int_Rate_Param,3,0))),IF('EIOPA RFR Q1 2017'!AD32&lt;0,'EIOPA RFR Q1 2017'!AD32,'EIOPA RFR Q1 2017'!AD32*(1+VLOOKUP($B71,Int_Rate_Param,3,0))))</f>
        <v>0.0479392</v>
      </c>
      <c r="AE71" s="82" t="n">
        <f aca="false">IF($B71&gt;20,IF('EIOPA RFR Q1 2017'!AE32&lt;0,'EIOPA RFR Q1 2017'!AE32,'EIOPA RFR Q1 2017'!AE32*(1+VLOOKUP($B$71,Int_Rate_Param,3,0))),IF('EIOPA RFR Q1 2017'!AE32&lt;0,'EIOPA RFR Q1 2017'!AE32,'EIOPA RFR Q1 2017'!AE32*(1+VLOOKUP($B71,Int_Rate_Param,3,0))))</f>
        <v>0.0088892</v>
      </c>
      <c r="AF71" s="82" t="n">
        <f aca="false">IF($B71&gt;20,IF('EIOPA RFR Q1 2017'!AF32&lt;0,'EIOPA RFR Q1 2017'!AF32,'EIOPA RFR Q1 2017'!AF32*(1+VLOOKUP($B$71,Int_Rate_Param,3,0))),IF('EIOPA RFR Q1 2017'!AF32&lt;0,'EIOPA RFR Q1 2017'!AF32,'EIOPA RFR Q1 2017'!AF32*(1+VLOOKUP($B71,Int_Rate_Param,3,0))))</f>
        <v>0.0088892</v>
      </c>
      <c r="AG71" s="82" t="n">
        <f aca="false">IF($B71&gt;20,IF('EIOPA RFR Q1 2017'!AG32&lt;0,'EIOPA RFR Q1 2017'!AG32,'EIOPA RFR Q1 2017'!AG32*(1+VLOOKUP($B$71,Int_Rate_Param,3,0))),IF('EIOPA RFR Q1 2017'!AG32&lt;0,'EIOPA RFR Q1 2017'!AG32,'EIOPA RFR Q1 2017'!AG32*(1+VLOOKUP($B71,Int_Rate_Param,3,0))))</f>
        <v>0.0088892</v>
      </c>
      <c r="AH71" s="82" t="n">
        <f aca="false">IF($B71&gt;20,IF('EIOPA RFR Q1 2017'!AH32&lt;0,'EIOPA RFR Q1 2017'!AH32,'EIOPA RFR Q1 2017'!AH32*(1+VLOOKUP($B$71,Int_Rate_Param,3,0))),IF('EIOPA RFR Q1 2017'!AH32&lt;0,'EIOPA RFR Q1 2017'!AH32,'EIOPA RFR Q1 2017'!AH32*(1+VLOOKUP($B71,Int_Rate_Param,3,0))))</f>
        <v>0.0172743</v>
      </c>
      <c r="AI71" s="82" t="n">
        <f aca="false">IF($B71&gt;20,IF('EIOPA RFR Q1 2017'!AI32&lt;0,'EIOPA RFR Q1 2017'!AI32,'EIOPA RFR Q1 2017'!AI32*(1+VLOOKUP($B$71,Int_Rate_Param,3,0))),IF('EIOPA RFR Q1 2017'!AI32&lt;0,'EIOPA RFR Q1 2017'!AI32,'EIOPA RFR Q1 2017'!AI32*(1+VLOOKUP($B71,Int_Rate_Param,3,0))))</f>
        <v>0.0029891</v>
      </c>
      <c r="AJ71" s="82" t="n">
        <f aca="false">IF($B71&gt;20,IF('EIOPA RFR Q1 2017'!AJ32&lt;0,'EIOPA RFR Q1 2017'!AJ32,'EIOPA RFR Q1 2017'!AJ32*(1+VLOOKUP($B$71,Int_Rate_Param,3,0))),IF('EIOPA RFR Q1 2017'!AJ32&lt;0,'EIOPA RFR Q1 2017'!AJ32,'EIOPA RFR Q1 2017'!AJ32*(1+VLOOKUP($B71,Int_Rate_Param,3,0))))</f>
        <v>0.0092229</v>
      </c>
      <c r="AK71" s="82" t="n">
        <f aca="false">IF($B71&gt;20,IF('EIOPA RFR Q1 2017'!AK32&lt;0,'EIOPA RFR Q1 2017'!AK32,'EIOPA RFR Q1 2017'!AK32*(1+VLOOKUP($B$71,Int_Rate_Param,3,0))),IF('EIOPA RFR Q1 2017'!AK32&lt;0,'EIOPA RFR Q1 2017'!AK32,'EIOPA RFR Q1 2017'!AK32*(1+VLOOKUP($B71,Int_Rate_Param,3,0))))</f>
        <v>0.0230253</v>
      </c>
      <c r="AL71" s="82" t="n">
        <f aca="false">IF($B71&gt;20,IF('EIOPA RFR Q1 2017'!AL32&lt;0,'EIOPA RFR Q1 2017'!AL32,'EIOPA RFR Q1 2017'!AL32*(1+VLOOKUP($B$71,Int_Rate_Param,3,0))),IF('EIOPA RFR Q1 2017'!AL32&lt;0,'EIOPA RFR Q1 2017'!AL32,'EIOPA RFR Q1 2017'!AL32*(1+VLOOKUP($B71,Int_Rate_Param,3,0))))</f>
        <v>0.0610742</v>
      </c>
      <c r="AM71" s="82" t="n">
        <f aca="false">IF($B71&gt;20,IF('EIOPA RFR Q1 2017'!AM32&lt;0,'EIOPA RFR Q1 2017'!AM32,'EIOPA RFR Q1 2017'!AM32*(1+VLOOKUP($B$71,Int_Rate_Param,3,0))),IF('EIOPA RFR Q1 2017'!AM32&lt;0,'EIOPA RFR Q1 2017'!AM32,'EIOPA RFR Q1 2017'!AM32*(1+VLOOKUP($B71,Int_Rate_Param,3,0))))</f>
        <v>0.0161241</v>
      </c>
      <c r="AN71" s="82" t="n">
        <f aca="false">IF($B71&gt;20,IF('EIOPA RFR Q1 2017'!AN32&lt;0,'EIOPA RFR Q1 2017'!AN32,'EIOPA RFR Q1 2017'!AN32*(1+VLOOKUP($B$71,Int_Rate_Param,3,0))),IF('EIOPA RFR Q1 2017'!AN32&lt;0,'EIOPA RFR Q1 2017'!AN32,'EIOPA RFR Q1 2017'!AN32*(1+VLOOKUP($B71,Int_Rate_Param,3,0))))</f>
        <v>0.0299194</v>
      </c>
      <c r="AO71" s="82" t="n">
        <f aca="false">IF($B71&gt;20,IF('EIOPA RFR Q1 2017'!AO32&lt;0,'EIOPA RFR Q1 2017'!AO32,'EIOPA RFR Q1 2017'!AO32*(1+VLOOKUP($B$71,Int_Rate_Param,3,0))),IF('EIOPA RFR Q1 2017'!AO32&lt;0,'EIOPA RFR Q1 2017'!AO32,'EIOPA RFR Q1 2017'!AO32*(1+VLOOKUP($B71,Int_Rate_Param,3,0))))</f>
        <v>0.0314317</v>
      </c>
      <c r="AP71" s="82" t="n">
        <f aca="false">IF($B71&gt;20,IF('EIOPA RFR Q1 2017'!AP32&lt;0,'EIOPA RFR Q1 2017'!AP32,'EIOPA RFR Q1 2017'!AP32*(1+VLOOKUP($B$71,Int_Rate_Param,3,0))),IF('EIOPA RFR Q1 2017'!AP32&lt;0,'EIOPA RFR Q1 2017'!AP32,'EIOPA RFR Q1 2017'!AP32*(1+VLOOKUP($B71,Int_Rate_Param,3,0))))</f>
        <v>0.0430615</v>
      </c>
      <c r="AQ71" s="82" t="n">
        <f aca="false">IF($B71&gt;20,IF('EIOPA RFR Q1 2017'!AQ32&lt;0,'EIOPA RFR Q1 2017'!AQ32,'EIOPA RFR Q1 2017'!AQ32*(1+VLOOKUP($B$71,Int_Rate_Param,3,0))),IF('EIOPA RFR Q1 2017'!AQ32&lt;0,'EIOPA RFR Q1 2017'!AQ32,'EIOPA RFR Q1 2017'!AQ32*(1+VLOOKUP($B71,Int_Rate_Param,3,0))))</f>
        <v>0.0186517</v>
      </c>
      <c r="AR71" s="82" t="n">
        <f aca="false">IF($B71&gt;20,IF('EIOPA RFR Q1 2017'!AR32&lt;0,'EIOPA RFR Q1 2017'!AR32,'EIOPA RFR Q1 2017'!AR32*(1+VLOOKUP($B$71,Int_Rate_Param,3,0))),IF('EIOPA RFR Q1 2017'!AR32&lt;0,'EIOPA RFR Q1 2017'!AR32,'EIOPA RFR Q1 2017'!AR32*(1+VLOOKUP($B71,Int_Rate_Param,3,0))))</f>
        <v>0.0476552</v>
      </c>
      <c r="AS71" s="82" t="n">
        <f aca="false">IF($B71&gt;20,IF('EIOPA RFR Q1 2017'!AS32&lt;0,'EIOPA RFR Q1 2017'!AS32,'EIOPA RFR Q1 2017'!AS32*(1+VLOOKUP($B$71,Int_Rate_Param,3,0))),IF('EIOPA RFR Q1 2017'!AS32&lt;0,'EIOPA RFR Q1 2017'!AS32,'EIOPA RFR Q1 2017'!AS32*(1+VLOOKUP($B71,Int_Rate_Param,3,0))))</f>
        <v>0.0042387</v>
      </c>
      <c r="AT71" s="82" t="n">
        <f aca="false">IF($B71&gt;20,IF('EIOPA RFR Q1 2017'!AT32&lt;0,'EIOPA RFR Q1 2017'!AT32,'EIOPA RFR Q1 2017'!AT32*(1+VLOOKUP($B$71,Int_Rate_Param,3,0))),IF('EIOPA RFR Q1 2017'!AT32&lt;0,'EIOPA RFR Q1 2017'!AT32,'EIOPA RFR Q1 2017'!AT32*(1+VLOOKUP($B71,Int_Rate_Param,3,0))))</f>
        <v>0.0308495</v>
      </c>
      <c r="AU71" s="82" t="n">
        <f aca="false">IF($B71&gt;20,IF('EIOPA RFR Q1 2017'!AU32&lt;0,'EIOPA RFR Q1 2017'!AU32,'EIOPA RFR Q1 2017'!AU32*(1+VLOOKUP($B$71,Int_Rate_Param,3,0))),IF('EIOPA RFR Q1 2017'!AU32&lt;0,'EIOPA RFR Q1 2017'!AU32,'EIOPA RFR Q1 2017'!AU32*(1+VLOOKUP($B71,Int_Rate_Param,3,0))))</f>
        <v>0.0563598</v>
      </c>
      <c r="AV71" s="82" t="n">
        <f aca="false">IF($B71&gt;20,IF('EIOPA RFR Q1 2017'!AV32&lt;0,'EIOPA RFR Q1 2017'!AV32,'EIOPA RFR Q1 2017'!AV32*(1+VLOOKUP($B$71,Int_Rate_Param,3,0))),IF('EIOPA RFR Q1 2017'!AV32&lt;0,'EIOPA RFR Q1 2017'!AV32,'EIOPA RFR Q1 2017'!AV32*(1+VLOOKUP($B71,Int_Rate_Param,3,0))))</f>
        <v>0.0281018</v>
      </c>
      <c r="AW71" s="82" t="n">
        <f aca="false">IF($B71&gt;20,IF('EIOPA RFR Q1 2017'!AW32&lt;0,'EIOPA RFR Q1 2017'!AW32,'EIOPA RFR Q1 2017'!AW32*(1+VLOOKUP($B$71,Int_Rate_Param,3,0))),IF('EIOPA RFR Q1 2017'!AW32&lt;0,'EIOPA RFR Q1 2017'!AW32,'EIOPA RFR Q1 2017'!AW32*(1+VLOOKUP($B71,Int_Rate_Param,3,0))))</f>
        <v>0.0190564</v>
      </c>
      <c r="AX71" s="82" t="n">
        <f aca="false">IF($B71&gt;20,IF('EIOPA RFR Q1 2017'!AX32&lt;0,'EIOPA RFR Q1 2017'!AX32,'EIOPA RFR Q1 2017'!AX32*(1+VLOOKUP($B$71,Int_Rate_Param,3,0))),IF('EIOPA RFR Q1 2017'!AX32&lt;0,'EIOPA RFR Q1 2017'!AX32,'EIOPA RFR Q1 2017'!AX32*(1+VLOOKUP($B71,Int_Rate_Param,3,0))))</f>
        <v>0.0583904</v>
      </c>
      <c r="AY71" s="82" t="n">
        <f aca="false">IF($B71&gt;20,IF('EIOPA RFR Q1 2017'!AY32&lt;0,'EIOPA RFR Q1 2017'!AY32,'EIOPA RFR Q1 2017'!AY32*(1+VLOOKUP($B$71,Int_Rate_Param,3,0))),IF('EIOPA RFR Q1 2017'!AY32&lt;0,'EIOPA RFR Q1 2017'!AY32,'EIOPA RFR Q1 2017'!AY32*(1+VLOOKUP($B71,Int_Rate_Param,3,0))))</f>
        <v>0.0130427</v>
      </c>
      <c r="AZ71" s="82" t="n">
        <f aca="false">IF($B71&gt;20,IF('EIOPA RFR Q1 2017'!AZ32&lt;0,'EIOPA RFR Q1 2017'!AZ32,'EIOPA RFR Q1 2017'!AZ32*(1+VLOOKUP($B$71,Int_Rate_Param,3,0))),IF('EIOPA RFR Q1 2017'!AZ32&lt;0,'EIOPA RFR Q1 2017'!AZ32,'EIOPA RFR Q1 2017'!AZ32*(1+VLOOKUP($B71,Int_Rate_Param,3,0))))</f>
        <v>0.0137314</v>
      </c>
      <c r="BA71" s="82" t="n">
        <f aca="false">IF($B71&gt;20,IF('EIOPA RFR Q1 2017'!BA32&lt;0,'EIOPA RFR Q1 2017'!BA32,'EIOPA RFR Q1 2017'!BA32*(1+VLOOKUP($B$71,Int_Rate_Param,3,0))),IF('EIOPA RFR Q1 2017'!BA32&lt;0,'EIOPA RFR Q1 2017'!BA32,'EIOPA RFR Q1 2017'!BA32*(1+VLOOKUP($B71,Int_Rate_Param,3,0))))</f>
        <v>0.0212858</v>
      </c>
      <c r="BB71" s="82" t="n">
        <f aca="false">IF($B71&gt;20,IF('EIOPA RFR Q1 2017'!BB32&lt;0,'EIOPA RFR Q1 2017'!BB32,'EIOPA RFR Q1 2017'!BB32*(1+VLOOKUP($B$71,Int_Rate_Param,3,0))),IF('EIOPA RFR Q1 2017'!BB32&lt;0,'EIOPA RFR Q1 2017'!BB32,'EIOPA RFR Q1 2017'!BB32*(1+VLOOKUP($B71,Int_Rate_Param,3,0))))</f>
        <v>0.0644538</v>
      </c>
      <c r="BC71" s="82" t="n">
        <f aca="false">IF($B71&gt;20,IF('EIOPA RFR Q1 2017'!BC32&lt;0,'EIOPA RFR Q1 2017'!BC32,'EIOPA RFR Q1 2017'!BC32*(1+VLOOKUP($B$71,Int_Rate_Param,3,0))),IF('EIOPA RFR Q1 2017'!BC32&lt;0,'EIOPA RFR Q1 2017'!BC32,'EIOPA RFR Q1 2017'!BC32*(1+VLOOKUP($B71,Int_Rate_Param,3,0))))</f>
        <v>0.0178849</v>
      </c>
    </row>
    <row r="72" customFormat="false" ht="15" hidden="false" customHeight="false" outlineLevel="0" collapsed="false">
      <c r="A72" s="0" t="n">
        <f aca="false">A71+1</f>
        <v>23</v>
      </c>
      <c r="B72" s="81" t="n">
        <v>21</v>
      </c>
      <c r="C72" s="82" t="n">
        <f aca="false">IF($B72&gt;20,IF('EIOPA RFR Q1 2017'!C33&lt;0,'EIOPA RFR Q1 2017'!C33,'EIOPA RFR Q1 2017'!C33*(1+VLOOKUP($B$71,Int_Rate_Param,3,0))),IF('EIOPA RFR Q1 2017'!C33&lt;0,'EIOPA RFR Q1 2017'!C33,'EIOPA RFR Q1 2017'!C33*(1+VLOOKUP($B72,Int_Rate_Param,3,0))))</f>
        <v>0.0092513</v>
      </c>
      <c r="D72" s="82" t="n">
        <f aca="false">IF($B72&gt;20,IF('EIOPA RFR Q1 2017'!D33&lt;0,'EIOPA RFR Q1 2017'!D33,'EIOPA RFR Q1 2017'!D33*(1+VLOOKUP($B$71,Int_Rate_Param,3,0))),IF('EIOPA RFR Q1 2017'!D33&lt;0,'EIOPA RFR Q1 2017'!D33,'EIOPA RFR Q1 2017'!D33*(1+VLOOKUP($B72,Int_Rate_Param,3,0))))</f>
        <v>0.0092513</v>
      </c>
      <c r="E72" s="82" t="n">
        <f aca="false">IF($B72&gt;20,IF('EIOPA RFR Q1 2017'!E33&lt;0,'EIOPA RFR Q1 2017'!E33,'EIOPA RFR Q1 2017'!E33*(1+VLOOKUP($B$71,Int_Rate_Param,3,0))),IF('EIOPA RFR Q1 2017'!E33&lt;0,'EIOPA RFR Q1 2017'!E33,'EIOPA RFR Q1 2017'!E33*(1+VLOOKUP($B72,Int_Rate_Param,3,0))))</f>
        <v>0.0092513</v>
      </c>
      <c r="F72" s="82" t="n">
        <f aca="false">IF($B72&gt;20,IF('EIOPA RFR Q1 2017'!F33&lt;0,'EIOPA RFR Q1 2017'!F33,'EIOPA RFR Q1 2017'!F33*(1+VLOOKUP($B$71,Int_Rate_Param,3,0))),IF('EIOPA RFR Q1 2017'!F33&lt;0,'EIOPA RFR Q1 2017'!F33,'EIOPA RFR Q1 2017'!F33*(1+VLOOKUP($B72,Int_Rate_Param,3,0))))</f>
        <v>0.0088821</v>
      </c>
      <c r="G72" s="82" t="n">
        <f aca="false">IF($B72&gt;20,IF('EIOPA RFR Q1 2017'!G33&lt;0,'EIOPA RFR Q1 2017'!G33,'EIOPA RFR Q1 2017'!G33*(1+VLOOKUP($B$71,Int_Rate_Param,3,0))),IF('EIOPA RFR Q1 2017'!G33&lt;0,'EIOPA RFR Q1 2017'!G33,'EIOPA RFR Q1 2017'!G33*(1+VLOOKUP($B72,Int_Rate_Param,3,0))))</f>
        <v>0.024069</v>
      </c>
      <c r="H72" s="82" t="n">
        <f aca="false">IF($B72&gt;20,IF('EIOPA RFR Q1 2017'!H33&lt;0,'EIOPA RFR Q1 2017'!H33,'EIOPA RFR Q1 2017'!H33*(1+VLOOKUP($B$71,Int_Rate_Param,3,0))),IF('EIOPA RFR Q1 2017'!H33&lt;0,'EIOPA RFR Q1 2017'!H33,'EIOPA RFR Q1 2017'!H33*(1+VLOOKUP($B72,Int_Rate_Param,3,0))))</f>
        <v>0.0092513</v>
      </c>
      <c r="I72" s="82" t="n">
        <f aca="false">IF($B72&gt;20,IF('EIOPA RFR Q1 2017'!I33&lt;0,'EIOPA RFR Q1 2017'!I33,'EIOPA RFR Q1 2017'!I33*(1+VLOOKUP($B$71,Int_Rate_Param,3,0))),IF('EIOPA RFR Q1 2017'!I33&lt;0,'EIOPA RFR Q1 2017'!I33,'EIOPA RFR Q1 2017'!I33*(1+VLOOKUP($B72,Int_Rate_Param,3,0))))</f>
        <v>0.0123469</v>
      </c>
      <c r="J72" s="82" t="n">
        <f aca="false">IF($B72&gt;20,IF('EIOPA RFR Q1 2017'!J33&lt;0,'EIOPA RFR Q1 2017'!J33,'EIOPA RFR Q1 2017'!J33*(1+VLOOKUP($B$71,Int_Rate_Param,3,0))),IF('EIOPA RFR Q1 2017'!J33&lt;0,'EIOPA RFR Q1 2017'!J33,'EIOPA RFR Q1 2017'!J33*(1+VLOOKUP($B72,Int_Rate_Param,3,0))))</f>
        <v>0.0091732</v>
      </c>
      <c r="K72" s="82" t="n">
        <f aca="false">IF($B72&gt;20,IF('EIOPA RFR Q1 2017'!K33&lt;0,'EIOPA RFR Q1 2017'!K33,'EIOPA RFR Q1 2017'!K33*(1+VLOOKUP($B$71,Int_Rate_Param,3,0))),IF('EIOPA RFR Q1 2017'!K33&lt;0,'EIOPA RFR Q1 2017'!K33,'EIOPA RFR Q1 2017'!K33*(1+VLOOKUP($B72,Int_Rate_Param,3,0))))</f>
        <v>0.0092513</v>
      </c>
      <c r="L72" s="82" t="n">
        <f aca="false">IF($B72&gt;20,IF('EIOPA RFR Q1 2017'!L33&lt;0,'EIOPA RFR Q1 2017'!L33,'EIOPA RFR Q1 2017'!L33*(1+VLOOKUP($B$71,Int_Rate_Param,3,0))),IF('EIOPA RFR Q1 2017'!L33&lt;0,'EIOPA RFR Q1 2017'!L33,'EIOPA RFR Q1 2017'!L33*(1+VLOOKUP($B72,Int_Rate_Param,3,0))))</f>
        <v>0.0092513</v>
      </c>
      <c r="M72" s="82" t="n">
        <f aca="false">IF($B72&gt;20,IF('EIOPA RFR Q1 2017'!M33&lt;0,'EIOPA RFR Q1 2017'!M33,'EIOPA RFR Q1 2017'!M33*(1+VLOOKUP($B$71,Int_Rate_Param,3,0))),IF('EIOPA RFR Q1 2017'!M33&lt;0,'EIOPA RFR Q1 2017'!M33,'EIOPA RFR Q1 2017'!M33*(1+VLOOKUP($B72,Int_Rate_Param,3,0))))</f>
        <v>0.0092513</v>
      </c>
      <c r="N72" s="82" t="n">
        <f aca="false">IF($B72&gt;20,IF('EIOPA RFR Q1 2017'!N33&lt;0,'EIOPA RFR Q1 2017'!N33,'EIOPA RFR Q1 2017'!N33*(1+VLOOKUP($B$71,Int_Rate_Param,3,0))),IF('EIOPA RFR Q1 2017'!N33&lt;0,'EIOPA RFR Q1 2017'!N33,'EIOPA RFR Q1 2017'!N33*(1+VLOOKUP($B72,Int_Rate_Param,3,0))))</f>
        <v>0.0092513</v>
      </c>
      <c r="O72" s="82" t="n">
        <f aca="false">IF($B72&gt;20,IF('EIOPA RFR Q1 2017'!O33&lt;0,'EIOPA RFR Q1 2017'!O33,'EIOPA RFR Q1 2017'!O33*(1+VLOOKUP($B$71,Int_Rate_Param,3,0))),IF('EIOPA RFR Q1 2017'!O33&lt;0,'EIOPA RFR Q1 2017'!O33,'EIOPA RFR Q1 2017'!O33*(1+VLOOKUP($B72,Int_Rate_Param,3,0))))</f>
        <v>0.0092513</v>
      </c>
      <c r="P72" s="82" t="n">
        <f aca="false">IF($B72&gt;20,IF('EIOPA RFR Q1 2017'!P33&lt;0,'EIOPA RFR Q1 2017'!P33,'EIOPA RFR Q1 2017'!P33*(1+VLOOKUP($B$71,Int_Rate_Param,3,0))),IF('EIOPA RFR Q1 2017'!P33&lt;0,'EIOPA RFR Q1 2017'!P33,'EIOPA RFR Q1 2017'!P33*(1+VLOOKUP($B72,Int_Rate_Param,3,0))))</f>
        <v>0.0299123</v>
      </c>
      <c r="Q72" s="82" t="n">
        <f aca="false">IF($B72&gt;20,IF('EIOPA RFR Q1 2017'!Q33&lt;0,'EIOPA RFR Q1 2017'!Q33,'EIOPA RFR Q1 2017'!Q33*(1+VLOOKUP($B$71,Int_Rate_Param,3,0))),IF('EIOPA RFR Q1 2017'!Q33&lt;0,'EIOPA RFR Q1 2017'!Q33,'EIOPA RFR Q1 2017'!Q33*(1+VLOOKUP($B72,Int_Rate_Param,3,0))))</f>
        <v>0.032873</v>
      </c>
      <c r="R72" s="82" t="n">
        <f aca="false">IF($B72&gt;20,IF('EIOPA RFR Q1 2017'!R33&lt;0,'EIOPA RFR Q1 2017'!R33,'EIOPA RFR Q1 2017'!R33*(1+VLOOKUP($B$71,Int_Rate_Param,3,0))),IF('EIOPA RFR Q1 2017'!R33&lt;0,'EIOPA RFR Q1 2017'!R33,'EIOPA RFR Q1 2017'!R33*(1+VLOOKUP($B72,Int_Rate_Param,3,0))))</f>
        <v>0.0092513</v>
      </c>
      <c r="S72" s="82" t="n">
        <f aca="false">IF($B72&gt;20,IF('EIOPA RFR Q1 2017'!S33&lt;0,'EIOPA RFR Q1 2017'!S33,'EIOPA RFR Q1 2017'!S33*(1+VLOOKUP($B$71,Int_Rate_Param,3,0))),IF('EIOPA RFR Q1 2017'!S33&lt;0,'EIOPA RFR Q1 2017'!S33,'EIOPA RFR Q1 2017'!S33*(1+VLOOKUP($B72,Int_Rate_Param,3,0))))</f>
        <v>0.0092513</v>
      </c>
      <c r="T72" s="82" t="n">
        <f aca="false">IF($B72&gt;20,IF('EIOPA RFR Q1 2017'!T33&lt;0,'EIOPA RFR Q1 2017'!T33,'EIOPA RFR Q1 2017'!T33*(1+VLOOKUP($B$71,Int_Rate_Param,3,0))),IF('EIOPA RFR Q1 2017'!T33&lt;0,'EIOPA RFR Q1 2017'!T33,'EIOPA RFR Q1 2017'!T33*(1+VLOOKUP($B72,Int_Rate_Param,3,0))))</f>
        <v>0.0092513</v>
      </c>
      <c r="U72" s="82" t="n">
        <f aca="false">IF($B72&gt;20,IF('EIOPA RFR Q1 2017'!U33&lt;0,'EIOPA RFR Q1 2017'!U33,'EIOPA RFR Q1 2017'!U33*(1+VLOOKUP($B$71,Int_Rate_Param,3,0))),IF('EIOPA RFR Q1 2017'!U33&lt;0,'EIOPA RFR Q1 2017'!U33,'EIOPA RFR Q1 2017'!U33*(1+VLOOKUP($B72,Int_Rate_Param,3,0))))</f>
        <v>0.0030601</v>
      </c>
      <c r="V72" s="82" t="n">
        <f aca="false">IF($B72&gt;20,IF('EIOPA RFR Q1 2017'!V33&lt;0,'EIOPA RFR Q1 2017'!V33,'EIOPA RFR Q1 2017'!V33*(1+VLOOKUP($B$71,Int_Rate_Param,3,0))),IF('EIOPA RFR Q1 2017'!V33&lt;0,'EIOPA RFR Q1 2017'!V33,'EIOPA RFR Q1 2017'!V33*(1+VLOOKUP($B72,Int_Rate_Param,3,0))))</f>
        <v>0.0092513</v>
      </c>
      <c r="W72" s="82" t="n">
        <f aca="false">IF($B72&gt;20,IF('EIOPA RFR Q1 2017'!W33&lt;0,'EIOPA RFR Q1 2017'!W33,'EIOPA RFR Q1 2017'!W33*(1+VLOOKUP($B$71,Int_Rate_Param,3,0))),IF('EIOPA RFR Q1 2017'!W33&lt;0,'EIOPA RFR Q1 2017'!W33,'EIOPA RFR Q1 2017'!W33*(1+VLOOKUP($B72,Int_Rate_Param,3,0))))</f>
        <v>0.0092513</v>
      </c>
      <c r="X72" s="82" t="n">
        <f aca="false">IF($B72&gt;20,IF('EIOPA RFR Q1 2017'!X33&lt;0,'EIOPA RFR Q1 2017'!X33,'EIOPA RFR Q1 2017'!X33*(1+VLOOKUP($B$71,Int_Rate_Param,3,0))),IF('EIOPA RFR Q1 2017'!X33&lt;0,'EIOPA RFR Q1 2017'!X33,'EIOPA RFR Q1 2017'!X33*(1+VLOOKUP($B72,Int_Rate_Param,3,0))))</f>
        <v>0.0092513</v>
      </c>
      <c r="Y72" s="82" t="n">
        <f aca="false">IF($B72&gt;20,IF('EIOPA RFR Q1 2017'!Y33&lt;0,'EIOPA RFR Q1 2017'!Y33,'EIOPA RFR Q1 2017'!Y33*(1+VLOOKUP($B$71,Int_Rate_Param,3,0))),IF('EIOPA RFR Q1 2017'!Y33&lt;0,'EIOPA RFR Q1 2017'!Y33,'EIOPA RFR Q1 2017'!Y33*(1+VLOOKUP($B72,Int_Rate_Param,3,0))))</f>
        <v>0.0092513</v>
      </c>
      <c r="Z72" s="82" t="n">
        <f aca="false">IF($B72&gt;20,IF('EIOPA RFR Q1 2017'!Z33&lt;0,'EIOPA RFR Q1 2017'!Z33,'EIOPA RFR Q1 2017'!Z33*(1+VLOOKUP($B$71,Int_Rate_Param,3,0))),IF('EIOPA RFR Q1 2017'!Z33&lt;0,'EIOPA RFR Q1 2017'!Z33,'EIOPA RFR Q1 2017'!Z33*(1+VLOOKUP($B72,Int_Rate_Param,3,0))))</f>
        <v>0.0181547</v>
      </c>
      <c r="AA72" s="82" t="n">
        <f aca="false">IF($B72&gt;20,IF('EIOPA RFR Q1 2017'!AA33&lt;0,'EIOPA RFR Q1 2017'!AA33,'EIOPA RFR Q1 2017'!AA33*(1+VLOOKUP($B$71,Int_Rate_Param,3,0))),IF('EIOPA RFR Q1 2017'!AA33&lt;0,'EIOPA RFR Q1 2017'!AA33,'EIOPA RFR Q1 2017'!AA33*(1+VLOOKUP($B72,Int_Rate_Param,3,0))))</f>
        <v>0.0276687</v>
      </c>
      <c r="AB72" s="82" t="n">
        <f aca="false">IF($B72&gt;20,IF('EIOPA RFR Q1 2017'!AB33&lt;0,'EIOPA RFR Q1 2017'!AB33,'EIOPA RFR Q1 2017'!AB33*(1+VLOOKUP($B$71,Int_Rate_Param,3,0))),IF('EIOPA RFR Q1 2017'!AB33&lt;0,'EIOPA RFR Q1 2017'!AB33,'EIOPA RFR Q1 2017'!AB33*(1+VLOOKUP($B72,Int_Rate_Param,3,0))))</f>
        <v>0.0092513</v>
      </c>
      <c r="AC72" s="82" t="n">
        <f aca="false">IF($B72&gt;20,IF('EIOPA RFR Q1 2017'!AC33&lt;0,'EIOPA RFR Q1 2017'!AC33,'EIOPA RFR Q1 2017'!AC33*(1+VLOOKUP($B$71,Int_Rate_Param,3,0))),IF('EIOPA RFR Q1 2017'!AC33&lt;0,'EIOPA RFR Q1 2017'!AC33,'EIOPA RFR Q1 2017'!AC33*(1+VLOOKUP($B72,Int_Rate_Param,3,0))))</f>
        <v>0.0310199</v>
      </c>
      <c r="AD72" s="82" t="n">
        <f aca="false">IF($B72&gt;20,IF('EIOPA RFR Q1 2017'!AD33&lt;0,'EIOPA RFR Q1 2017'!AD33,'EIOPA RFR Q1 2017'!AD33*(1+VLOOKUP($B$71,Int_Rate_Param,3,0))),IF('EIOPA RFR Q1 2017'!AD33&lt;0,'EIOPA RFR Q1 2017'!AD33,'EIOPA RFR Q1 2017'!AD33*(1+VLOOKUP($B72,Int_Rate_Param,3,0))))</f>
        <v>0.0473783</v>
      </c>
      <c r="AE72" s="82" t="n">
        <f aca="false">IF($B72&gt;20,IF('EIOPA RFR Q1 2017'!AE33&lt;0,'EIOPA RFR Q1 2017'!AE33,'EIOPA RFR Q1 2017'!AE33*(1+VLOOKUP($B$71,Int_Rate_Param,3,0))),IF('EIOPA RFR Q1 2017'!AE33&lt;0,'EIOPA RFR Q1 2017'!AE33,'EIOPA RFR Q1 2017'!AE33*(1+VLOOKUP($B72,Int_Rate_Param,3,0))))</f>
        <v>0.0092513</v>
      </c>
      <c r="AF72" s="82" t="n">
        <f aca="false">IF($B72&gt;20,IF('EIOPA RFR Q1 2017'!AF33&lt;0,'EIOPA RFR Q1 2017'!AF33,'EIOPA RFR Q1 2017'!AF33*(1+VLOOKUP($B$71,Int_Rate_Param,3,0))),IF('EIOPA RFR Q1 2017'!AF33&lt;0,'EIOPA RFR Q1 2017'!AF33,'EIOPA RFR Q1 2017'!AF33*(1+VLOOKUP($B72,Int_Rate_Param,3,0))))</f>
        <v>0.0092513</v>
      </c>
      <c r="AG72" s="82" t="n">
        <f aca="false">IF($B72&gt;20,IF('EIOPA RFR Q1 2017'!AG33&lt;0,'EIOPA RFR Q1 2017'!AG33,'EIOPA RFR Q1 2017'!AG33*(1+VLOOKUP($B$71,Int_Rate_Param,3,0))),IF('EIOPA RFR Q1 2017'!AG33&lt;0,'EIOPA RFR Q1 2017'!AG33,'EIOPA RFR Q1 2017'!AG33*(1+VLOOKUP($B72,Int_Rate_Param,3,0))))</f>
        <v>0.0092513</v>
      </c>
      <c r="AH72" s="82" t="n">
        <f aca="false">IF($B72&gt;20,IF('EIOPA RFR Q1 2017'!AH33&lt;0,'EIOPA RFR Q1 2017'!AH33,'EIOPA RFR Q1 2017'!AH33*(1+VLOOKUP($B$71,Int_Rate_Param,3,0))),IF('EIOPA RFR Q1 2017'!AH33&lt;0,'EIOPA RFR Q1 2017'!AH33,'EIOPA RFR Q1 2017'!AH33*(1+VLOOKUP($B72,Int_Rate_Param,3,0))))</f>
        <v>0.0178636</v>
      </c>
      <c r="AI72" s="82" t="n">
        <f aca="false">IF($B72&gt;20,IF('EIOPA RFR Q1 2017'!AI33&lt;0,'EIOPA RFR Q1 2017'!AI33,'EIOPA RFR Q1 2017'!AI33*(1+VLOOKUP($B$71,Int_Rate_Param,3,0))),IF('EIOPA RFR Q1 2017'!AI33&lt;0,'EIOPA RFR Q1 2017'!AI33,'EIOPA RFR Q1 2017'!AI33*(1+VLOOKUP($B72,Int_Rate_Param,3,0))))</f>
        <v>0.0030601</v>
      </c>
      <c r="AJ72" s="82" t="n">
        <f aca="false">IF($B72&gt;20,IF('EIOPA RFR Q1 2017'!AJ33&lt;0,'EIOPA RFR Q1 2017'!AJ33,'EIOPA RFR Q1 2017'!AJ33*(1+VLOOKUP($B$71,Int_Rate_Param,3,0))),IF('EIOPA RFR Q1 2017'!AJ33&lt;0,'EIOPA RFR Q1 2017'!AJ33,'EIOPA RFR Q1 2017'!AJ33*(1+VLOOKUP($B72,Int_Rate_Param,3,0))))</f>
        <v>0.0092016</v>
      </c>
      <c r="AK72" s="82" t="n">
        <f aca="false">IF($B72&gt;20,IF('EIOPA RFR Q1 2017'!AK33&lt;0,'EIOPA RFR Q1 2017'!AK33,'EIOPA RFR Q1 2017'!AK33*(1+VLOOKUP($B$71,Int_Rate_Param,3,0))),IF('EIOPA RFR Q1 2017'!AK33&lt;0,'EIOPA RFR Q1 2017'!AK33,'EIOPA RFR Q1 2017'!AK33*(1+VLOOKUP($B72,Int_Rate_Param,3,0))))</f>
        <v>0.0231886</v>
      </c>
      <c r="AL72" s="82" t="n">
        <f aca="false">IF($B72&gt;20,IF('EIOPA RFR Q1 2017'!AL33&lt;0,'EIOPA RFR Q1 2017'!AL33,'EIOPA RFR Q1 2017'!AL33*(1+VLOOKUP($B$71,Int_Rate_Param,3,0))),IF('EIOPA RFR Q1 2017'!AL33&lt;0,'EIOPA RFR Q1 2017'!AL33,'EIOPA RFR Q1 2017'!AL33*(1+VLOOKUP($B72,Int_Rate_Param,3,0))))</f>
        <v>0.0603926</v>
      </c>
      <c r="AM72" s="82" t="n">
        <f aca="false">IF($B72&gt;20,IF('EIOPA RFR Q1 2017'!AM33&lt;0,'EIOPA RFR Q1 2017'!AM33,'EIOPA RFR Q1 2017'!AM33*(1+VLOOKUP($B$71,Int_Rate_Param,3,0))),IF('EIOPA RFR Q1 2017'!AM33&lt;0,'EIOPA RFR Q1 2017'!AM33,'EIOPA RFR Q1 2017'!AM33*(1+VLOOKUP($B72,Int_Rate_Param,3,0))))</f>
        <v>0.0161241</v>
      </c>
      <c r="AN72" s="82" t="n">
        <f aca="false">IF($B72&gt;20,IF('EIOPA RFR Q1 2017'!AN33&lt;0,'EIOPA RFR Q1 2017'!AN33,'EIOPA RFR Q1 2017'!AN33*(1+VLOOKUP($B$71,Int_Rate_Param,3,0))),IF('EIOPA RFR Q1 2017'!AN33&lt;0,'EIOPA RFR Q1 2017'!AN33,'EIOPA RFR Q1 2017'!AN33*(1+VLOOKUP($B72,Int_Rate_Param,3,0))))</f>
        <v>0.0299762</v>
      </c>
      <c r="AO72" s="82" t="n">
        <f aca="false">IF($B72&gt;20,IF('EIOPA RFR Q1 2017'!AO33&lt;0,'EIOPA RFR Q1 2017'!AO33,'EIOPA RFR Q1 2017'!AO33*(1+VLOOKUP($B$71,Int_Rate_Param,3,0))),IF('EIOPA RFR Q1 2017'!AO33&lt;0,'EIOPA RFR Q1 2017'!AO33,'EIOPA RFR Q1 2017'!AO33*(1+VLOOKUP($B72,Int_Rate_Param,3,0))))</f>
        <v>0.0314459</v>
      </c>
      <c r="AP72" s="82" t="n">
        <f aca="false">IF($B72&gt;20,IF('EIOPA RFR Q1 2017'!AP33&lt;0,'EIOPA RFR Q1 2017'!AP33,'EIOPA RFR Q1 2017'!AP33*(1+VLOOKUP($B$71,Int_Rate_Param,3,0))),IF('EIOPA RFR Q1 2017'!AP33&lt;0,'EIOPA RFR Q1 2017'!AP33,'EIOPA RFR Q1 2017'!AP33*(1+VLOOKUP($B72,Int_Rate_Param,3,0))))</f>
        <v>0.042742</v>
      </c>
      <c r="AQ72" s="82" t="n">
        <f aca="false">IF($B72&gt;20,IF('EIOPA RFR Q1 2017'!AQ33&lt;0,'EIOPA RFR Q1 2017'!AQ33,'EIOPA RFR Q1 2017'!AQ33*(1+VLOOKUP($B$71,Int_Rate_Param,3,0))),IF('EIOPA RFR Q1 2017'!AQ33&lt;0,'EIOPA RFR Q1 2017'!AQ33,'EIOPA RFR Q1 2017'!AQ33*(1+VLOOKUP($B72,Int_Rate_Param,3,0))))</f>
        <v>0.018957</v>
      </c>
      <c r="AR72" s="82" t="n">
        <f aca="false">IF($B72&gt;20,IF('EIOPA RFR Q1 2017'!AR33&lt;0,'EIOPA RFR Q1 2017'!AR33,'EIOPA RFR Q1 2017'!AR33*(1+VLOOKUP($B$71,Int_Rate_Param,3,0))),IF('EIOPA RFR Q1 2017'!AR33&lt;0,'EIOPA RFR Q1 2017'!AR33,'EIOPA RFR Q1 2017'!AR33*(1+VLOOKUP($B72,Int_Rate_Param,3,0))))</f>
        <v>0.0474138</v>
      </c>
      <c r="AS72" s="82" t="n">
        <f aca="false">IF($B72&gt;20,IF('EIOPA RFR Q1 2017'!AS33&lt;0,'EIOPA RFR Q1 2017'!AS33,'EIOPA RFR Q1 2017'!AS33*(1+VLOOKUP($B$71,Int_Rate_Param,3,0))),IF('EIOPA RFR Q1 2017'!AS33&lt;0,'EIOPA RFR Q1 2017'!AS33,'EIOPA RFR Q1 2017'!AS33*(1+VLOOKUP($B72,Int_Rate_Param,3,0))))</f>
        <v>0.0044517</v>
      </c>
      <c r="AT72" s="82" t="n">
        <f aca="false">IF($B72&gt;20,IF('EIOPA RFR Q1 2017'!AT33&lt;0,'EIOPA RFR Q1 2017'!AT33,'EIOPA RFR Q1 2017'!AT33*(1+VLOOKUP($B$71,Int_Rate_Param,3,0))),IF('EIOPA RFR Q1 2017'!AT33&lt;0,'EIOPA RFR Q1 2017'!AT33,'EIOPA RFR Q1 2017'!AT33*(1+VLOOKUP($B72,Int_Rate_Param,3,0))))</f>
        <v>0.0308921</v>
      </c>
      <c r="AU72" s="82" t="n">
        <f aca="false">IF($B72&gt;20,IF('EIOPA RFR Q1 2017'!AU33&lt;0,'EIOPA RFR Q1 2017'!AU33,'EIOPA RFR Q1 2017'!AU33*(1+VLOOKUP($B$71,Int_Rate_Param,3,0))),IF('EIOPA RFR Q1 2017'!AU33&lt;0,'EIOPA RFR Q1 2017'!AU33,'EIOPA RFR Q1 2017'!AU33*(1+VLOOKUP($B72,Int_Rate_Param,3,0))))</f>
        <v>0.0563456</v>
      </c>
      <c r="AV72" s="82" t="n">
        <f aca="false">IF($B72&gt;20,IF('EIOPA RFR Q1 2017'!AV33&lt;0,'EIOPA RFR Q1 2017'!AV33,'EIOPA RFR Q1 2017'!AV33*(1+VLOOKUP($B$71,Int_Rate_Param,3,0))),IF('EIOPA RFR Q1 2017'!AV33&lt;0,'EIOPA RFR Q1 2017'!AV33,'EIOPA RFR Q1 2017'!AV33*(1+VLOOKUP($B72,Int_Rate_Param,3,0))))</f>
        <v>0.0283503</v>
      </c>
      <c r="AW72" s="82" t="n">
        <f aca="false">IF($B72&gt;20,IF('EIOPA RFR Q1 2017'!AW33&lt;0,'EIOPA RFR Q1 2017'!AW33,'EIOPA RFR Q1 2017'!AW33*(1+VLOOKUP($B$71,Int_Rate_Param,3,0))),IF('EIOPA RFR Q1 2017'!AW33&lt;0,'EIOPA RFR Q1 2017'!AW33,'EIOPA RFR Q1 2017'!AW33*(1+VLOOKUP($B72,Int_Rate_Param,3,0))))</f>
        <v>0.019241</v>
      </c>
      <c r="AX72" s="82" t="n">
        <f aca="false">IF($B72&gt;20,IF('EIOPA RFR Q1 2017'!AX33&lt;0,'EIOPA RFR Q1 2017'!AX33,'EIOPA RFR Q1 2017'!AX33*(1+VLOOKUP($B$71,Int_Rate_Param,3,0))),IF('EIOPA RFR Q1 2017'!AX33&lt;0,'EIOPA RFR Q1 2017'!AX33,'EIOPA RFR Q1 2017'!AX33*(1+VLOOKUP($B72,Int_Rate_Param,3,0))))</f>
        <v>0.057936</v>
      </c>
      <c r="AY72" s="82" t="n">
        <f aca="false">IF($B72&gt;20,IF('EIOPA RFR Q1 2017'!AY33&lt;0,'EIOPA RFR Q1 2017'!AY33,'EIOPA RFR Q1 2017'!AY33*(1+VLOOKUP($B$71,Int_Rate_Param,3,0))),IF('EIOPA RFR Q1 2017'!AY33&lt;0,'EIOPA RFR Q1 2017'!AY33,'EIOPA RFR Q1 2017'!AY33*(1+VLOOKUP($B72,Int_Rate_Param,3,0))))</f>
        <v>0.0132415</v>
      </c>
      <c r="AZ72" s="82" t="n">
        <f aca="false">IF($B72&gt;20,IF('EIOPA RFR Q1 2017'!AZ33&lt;0,'EIOPA RFR Q1 2017'!AZ33,'EIOPA RFR Q1 2017'!AZ33*(1+VLOOKUP($B$71,Int_Rate_Param,3,0))),IF('EIOPA RFR Q1 2017'!AZ33&lt;0,'EIOPA RFR Q1 2017'!AZ33,'EIOPA RFR Q1 2017'!AZ33*(1+VLOOKUP($B72,Int_Rate_Param,3,0))))</f>
        <v>0.0142497</v>
      </c>
      <c r="BA72" s="82" t="n">
        <f aca="false">IF($B72&gt;20,IF('EIOPA RFR Q1 2017'!BA33&lt;0,'EIOPA RFR Q1 2017'!BA33,'EIOPA RFR Q1 2017'!BA33*(1+VLOOKUP($B$71,Int_Rate_Param,3,0))),IF('EIOPA RFR Q1 2017'!BA33&lt;0,'EIOPA RFR Q1 2017'!BA33,'EIOPA RFR Q1 2017'!BA33*(1+VLOOKUP($B72,Int_Rate_Param,3,0))))</f>
        <v>0.0215485</v>
      </c>
      <c r="BB72" s="82" t="n">
        <f aca="false">IF($B72&gt;20,IF('EIOPA RFR Q1 2017'!BB33&lt;0,'EIOPA RFR Q1 2017'!BB33,'EIOPA RFR Q1 2017'!BB33*(1+VLOOKUP($B$71,Int_Rate_Param,3,0))),IF('EIOPA RFR Q1 2017'!BB33&lt;0,'EIOPA RFR Q1 2017'!BB33,'EIOPA RFR Q1 2017'!BB33*(1+VLOOKUP($B72,Int_Rate_Param,3,0))))</f>
        <v>0.0635663</v>
      </c>
      <c r="BC72" s="82" t="n">
        <f aca="false">IF($B72&gt;20,IF('EIOPA RFR Q1 2017'!BC33&lt;0,'EIOPA RFR Q1 2017'!BC33,'EIOPA RFR Q1 2017'!BC33*(1+VLOOKUP($B$71,Int_Rate_Param,3,0))),IF('EIOPA RFR Q1 2017'!BC33&lt;0,'EIOPA RFR Q1 2017'!BC33,'EIOPA RFR Q1 2017'!BC33*(1+VLOOKUP($B72,Int_Rate_Param,3,0))))</f>
        <v>0.0179346</v>
      </c>
    </row>
    <row r="73" customFormat="false" ht="15" hidden="false" customHeight="false" outlineLevel="0" collapsed="false">
      <c r="A73" s="0" t="n">
        <f aca="false">A72+1</f>
        <v>24</v>
      </c>
      <c r="B73" s="81" t="n">
        <v>22</v>
      </c>
      <c r="C73" s="82" t="n">
        <f aca="false">IF($B73&gt;20,IF('EIOPA RFR Q1 2017'!C34&lt;0,'EIOPA RFR Q1 2017'!C34,'EIOPA RFR Q1 2017'!C34*(1+VLOOKUP($B$71,Int_Rate_Param,3,0))),IF('EIOPA RFR Q1 2017'!C34&lt;0,'EIOPA RFR Q1 2017'!C34,'EIOPA RFR Q1 2017'!C34*(1+VLOOKUP($B73,Int_Rate_Param,3,0))))</f>
        <v>0.009656</v>
      </c>
      <c r="D73" s="82" t="n">
        <f aca="false">IF($B73&gt;20,IF('EIOPA RFR Q1 2017'!D34&lt;0,'EIOPA RFR Q1 2017'!D34,'EIOPA RFR Q1 2017'!D34*(1+VLOOKUP($B$71,Int_Rate_Param,3,0))),IF('EIOPA RFR Q1 2017'!D34&lt;0,'EIOPA RFR Q1 2017'!D34,'EIOPA RFR Q1 2017'!D34*(1+VLOOKUP($B73,Int_Rate_Param,3,0))))</f>
        <v>0.009656</v>
      </c>
      <c r="E73" s="82" t="n">
        <f aca="false">IF($B73&gt;20,IF('EIOPA RFR Q1 2017'!E34&lt;0,'EIOPA RFR Q1 2017'!E34,'EIOPA RFR Q1 2017'!E34*(1+VLOOKUP($B$71,Int_Rate_Param,3,0))),IF('EIOPA RFR Q1 2017'!E34&lt;0,'EIOPA RFR Q1 2017'!E34,'EIOPA RFR Q1 2017'!E34*(1+VLOOKUP($B73,Int_Rate_Param,3,0))))</f>
        <v>0.009656</v>
      </c>
      <c r="F73" s="82" t="n">
        <f aca="false">IF($B73&gt;20,IF('EIOPA RFR Q1 2017'!F34&lt;0,'EIOPA RFR Q1 2017'!F34,'EIOPA RFR Q1 2017'!F34*(1+VLOOKUP($B$71,Int_Rate_Param,3,0))),IF('EIOPA RFR Q1 2017'!F34&lt;0,'EIOPA RFR Q1 2017'!F34,'EIOPA RFR Q1 2017'!F34*(1+VLOOKUP($B73,Int_Rate_Param,3,0))))</f>
        <v>0.0092939</v>
      </c>
      <c r="G73" s="82" t="n">
        <f aca="false">IF($B73&gt;20,IF('EIOPA RFR Q1 2017'!G34&lt;0,'EIOPA RFR Q1 2017'!G34,'EIOPA RFR Q1 2017'!G34*(1+VLOOKUP($B$71,Int_Rate_Param,3,0))),IF('EIOPA RFR Q1 2017'!G34&lt;0,'EIOPA RFR Q1 2017'!G34,'EIOPA RFR Q1 2017'!G34*(1+VLOOKUP($B73,Int_Rate_Param,3,0))))</f>
        <v>0.0242607</v>
      </c>
      <c r="H73" s="82" t="n">
        <f aca="false">IF($B73&gt;20,IF('EIOPA RFR Q1 2017'!H34&lt;0,'EIOPA RFR Q1 2017'!H34,'EIOPA RFR Q1 2017'!H34*(1+VLOOKUP($B$71,Int_Rate_Param,3,0))),IF('EIOPA RFR Q1 2017'!H34&lt;0,'EIOPA RFR Q1 2017'!H34,'EIOPA RFR Q1 2017'!H34*(1+VLOOKUP($B73,Int_Rate_Param,3,0))))</f>
        <v>0.009656</v>
      </c>
      <c r="I73" s="82" t="n">
        <f aca="false">IF($B73&gt;20,IF('EIOPA RFR Q1 2017'!I34&lt;0,'EIOPA RFR Q1 2017'!I34,'EIOPA RFR Q1 2017'!I34*(1+VLOOKUP($B$71,Int_Rate_Param,3,0))),IF('EIOPA RFR Q1 2017'!I34&lt;0,'EIOPA RFR Q1 2017'!I34,'EIOPA RFR Q1 2017'!I34*(1+VLOOKUP($B73,Int_Rate_Param,3,0))))</f>
        <v>0.0128581</v>
      </c>
      <c r="J73" s="82" t="n">
        <f aca="false">IF($B73&gt;20,IF('EIOPA RFR Q1 2017'!J34&lt;0,'EIOPA RFR Q1 2017'!J34,'EIOPA RFR Q1 2017'!J34*(1+VLOOKUP($B$71,Int_Rate_Param,3,0))),IF('EIOPA RFR Q1 2017'!J34&lt;0,'EIOPA RFR Q1 2017'!J34,'EIOPA RFR Q1 2017'!J34*(1+VLOOKUP($B73,Int_Rate_Param,3,0))))</f>
        <v>0.009585</v>
      </c>
      <c r="K73" s="82" t="n">
        <f aca="false">IF($B73&gt;20,IF('EIOPA RFR Q1 2017'!K34&lt;0,'EIOPA RFR Q1 2017'!K34,'EIOPA RFR Q1 2017'!K34*(1+VLOOKUP($B$71,Int_Rate_Param,3,0))),IF('EIOPA RFR Q1 2017'!K34&lt;0,'EIOPA RFR Q1 2017'!K34,'EIOPA RFR Q1 2017'!K34*(1+VLOOKUP($B73,Int_Rate_Param,3,0))))</f>
        <v>0.009656</v>
      </c>
      <c r="L73" s="82" t="n">
        <f aca="false">IF($B73&gt;20,IF('EIOPA RFR Q1 2017'!L34&lt;0,'EIOPA RFR Q1 2017'!L34,'EIOPA RFR Q1 2017'!L34*(1+VLOOKUP($B$71,Int_Rate_Param,3,0))),IF('EIOPA RFR Q1 2017'!L34&lt;0,'EIOPA RFR Q1 2017'!L34,'EIOPA RFR Q1 2017'!L34*(1+VLOOKUP($B73,Int_Rate_Param,3,0))))</f>
        <v>0.009656</v>
      </c>
      <c r="M73" s="82" t="n">
        <f aca="false">IF($B73&gt;20,IF('EIOPA RFR Q1 2017'!M34&lt;0,'EIOPA RFR Q1 2017'!M34,'EIOPA RFR Q1 2017'!M34*(1+VLOOKUP($B$71,Int_Rate_Param,3,0))),IF('EIOPA RFR Q1 2017'!M34&lt;0,'EIOPA RFR Q1 2017'!M34,'EIOPA RFR Q1 2017'!M34*(1+VLOOKUP($B73,Int_Rate_Param,3,0))))</f>
        <v>0.009656</v>
      </c>
      <c r="N73" s="82" t="n">
        <f aca="false">IF($B73&gt;20,IF('EIOPA RFR Q1 2017'!N34&lt;0,'EIOPA RFR Q1 2017'!N34,'EIOPA RFR Q1 2017'!N34*(1+VLOOKUP($B$71,Int_Rate_Param,3,0))),IF('EIOPA RFR Q1 2017'!N34&lt;0,'EIOPA RFR Q1 2017'!N34,'EIOPA RFR Q1 2017'!N34*(1+VLOOKUP($B73,Int_Rate_Param,3,0))))</f>
        <v>0.009656</v>
      </c>
      <c r="O73" s="82" t="n">
        <f aca="false">IF($B73&gt;20,IF('EIOPA RFR Q1 2017'!O34&lt;0,'EIOPA RFR Q1 2017'!O34,'EIOPA RFR Q1 2017'!O34*(1+VLOOKUP($B$71,Int_Rate_Param,3,0))),IF('EIOPA RFR Q1 2017'!O34&lt;0,'EIOPA RFR Q1 2017'!O34,'EIOPA RFR Q1 2017'!O34*(1+VLOOKUP($B73,Int_Rate_Param,3,0))))</f>
        <v>0.009656</v>
      </c>
      <c r="P73" s="82" t="n">
        <f aca="false">IF($B73&gt;20,IF('EIOPA RFR Q1 2017'!P34&lt;0,'EIOPA RFR Q1 2017'!P34,'EIOPA RFR Q1 2017'!P34*(1+VLOOKUP($B$71,Int_Rate_Param,3,0))),IF('EIOPA RFR Q1 2017'!P34&lt;0,'EIOPA RFR Q1 2017'!P34,'EIOPA RFR Q1 2017'!P34*(1+VLOOKUP($B73,Int_Rate_Param,3,0))))</f>
        <v>0.030104</v>
      </c>
      <c r="Q73" s="82" t="n">
        <f aca="false">IF($B73&gt;20,IF('EIOPA RFR Q1 2017'!Q34&lt;0,'EIOPA RFR Q1 2017'!Q34,'EIOPA RFR Q1 2017'!Q34*(1+VLOOKUP($B$71,Int_Rate_Param,3,0))),IF('EIOPA RFR Q1 2017'!Q34&lt;0,'EIOPA RFR Q1 2017'!Q34,'EIOPA RFR Q1 2017'!Q34*(1+VLOOKUP($B73,Int_Rate_Param,3,0))))</f>
        <v>0.0327949</v>
      </c>
      <c r="R73" s="82" t="n">
        <f aca="false">IF($B73&gt;20,IF('EIOPA RFR Q1 2017'!R34&lt;0,'EIOPA RFR Q1 2017'!R34,'EIOPA RFR Q1 2017'!R34*(1+VLOOKUP($B$71,Int_Rate_Param,3,0))),IF('EIOPA RFR Q1 2017'!R34&lt;0,'EIOPA RFR Q1 2017'!R34,'EIOPA RFR Q1 2017'!R34*(1+VLOOKUP($B73,Int_Rate_Param,3,0))))</f>
        <v>0.009656</v>
      </c>
      <c r="S73" s="82" t="n">
        <f aca="false">IF($B73&gt;20,IF('EIOPA RFR Q1 2017'!S34&lt;0,'EIOPA RFR Q1 2017'!S34,'EIOPA RFR Q1 2017'!S34*(1+VLOOKUP($B$71,Int_Rate_Param,3,0))),IF('EIOPA RFR Q1 2017'!S34&lt;0,'EIOPA RFR Q1 2017'!S34,'EIOPA RFR Q1 2017'!S34*(1+VLOOKUP($B73,Int_Rate_Param,3,0))))</f>
        <v>0.009656</v>
      </c>
      <c r="T73" s="82" t="n">
        <f aca="false">IF($B73&gt;20,IF('EIOPA RFR Q1 2017'!T34&lt;0,'EIOPA RFR Q1 2017'!T34,'EIOPA RFR Q1 2017'!T34*(1+VLOOKUP($B$71,Int_Rate_Param,3,0))),IF('EIOPA RFR Q1 2017'!T34&lt;0,'EIOPA RFR Q1 2017'!T34,'EIOPA RFR Q1 2017'!T34*(1+VLOOKUP($B73,Int_Rate_Param,3,0))))</f>
        <v>0.009656</v>
      </c>
      <c r="U73" s="82" t="n">
        <f aca="false">IF($B73&gt;20,IF('EIOPA RFR Q1 2017'!U34&lt;0,'EIOPA RFR Q1 2017'!U34,'EIOPA RFR Q1 2017'!U34*(1+VLOOKUP($B$71,Int_Rate_Param,3,0))),IF('EIOPA RFR Q1 2017'!U34&lt;0,'EIOPA RFR Q1 2017'!U34,'EIOPA RFR Q1 2017'!U34*(1+VLOOKUP($B73,Int_Rate_Param,3,0))))</f>
        <v>0.0031169</v>
      </c>
      <c r="V73" s="82" t="n">
        <f aca="false">IF($B73&gt;20,IF('EIOPA RFR Q1 2017'!V34&lt;0,'EIOPA RFR Q1 2017'!V34,'EIOPA RFR Q1 2017'!V34*(1+VLOOKUP($B$71,Int_Rate_Param,3,0))),IF('EIOPA RFR Q1 2017'!V34&lt;0,'EIOPA RFR Q1 2017'!V34,'EIOPA RFR Q1 2017'!V34*(1+VLOOKUP($B73,Int_Rate_Param,3,0))))</f>
        <v>0.009656</v>
      </c>
      <c r="W73" s="82" t="n">
        <f aca="false">IF($B73&gt;20,IF('EIOPA RFR Q1 2017'!W34&lt;0,'EIOPA RFR Q1 2017'!W34,'EIOPA RFR Q1 2017'!W34*(1+VLOOKUP($B$71,Int_Rate_Param,3,0))),IF('EIOPA RFR Q1 2017'!W34&lt;0,'EIOPA RFR Q1 2017'!W34,'EIOPA RFR Q1 2017'!W34*(1+VLOOKUP($B73,Int_Rate_Param,3,0))))</f>
        <v>0.009656</v>
      </c>
      <c r="X73" s="82" t="n">
        <f aca="false">IF($B73&gt;20,IF('EIOPA RFR Q1 2017'!X34&lt;0,'EIOPA RFR Q1 2017'!X34,'EIOPA RFR Q1 2017'!X34*(1+VLOOKUP($B$71,Int_Rate_Param,3,0))),IF('EIOPA RFR Q1 2017'!X34&lt;0,'EIOPA RFR Q1 2017'!X34,'EIOPA RFR Q1 2017'!X34*(1+VLOOKUP($B73,Int_Rate_Param,3,0))))</f>
        <v>0.009656</v>
      </c>
      <c r="Y73" s="82" t="n">
        <f aca="false">IF($B73&gt;20,IF('EIOPA RFR Q1 2017'!Y34&lt;0,'EIOPA RFR Q1 2017'!Y34,'EIOPA RFR Q1 2017'!Y34*(1+VLOOKUP($B$71,Int_Rate_Param,3,0))),IF('EIOPA RFR Q1 2017'!Y34&lt;0,'EIOPA RFR Q1 2017'!Y34,'EIOPA RFR Q1 2017'!Y34*(1+VLOOKUP($B73,Int_Rate_Param,3,0))))</f>
        <v>0.009656</v>
      </c>
      <c r="Z73" s="82" t="n">
        <f aca="false">IF($B73&gt;20,IF('EIOPA RFR Q1 2017'!Z34&lt;0,'EIOPA RFR Q1 2017'!Z34,'EIOPA RFR Q1 2017'!Z34*(1+VLOOKUP($B$71,Int_Rate_Param,3,0))),IF('EIOPA RFR Q1 2017'!Z34&lt;0,'EIOPA RFR Q1 2017'!Z34,'EIOPA RFR Q1 2017'!Z34*(1+VLOOKUP($B73,Int_Rate_Param,3,0))))</f>
        <v>0.0185239</v>
      </c>
      <c r="AA73" s="82" t="n">
        <f aca="false">IF($B73&gt;20,IF('EIOPA RFR Q1 2017'!AA34&lt;0,'EIOPA RFR Q1 2017'!AA34,'EIOPA RFR Q1 2017'!AA34*(1+VLOOKUP($B$71,Int_Rate_Param,3,0))),IF('EIOPA RFR Q1 2017'!AA34&lt;0,'EIOPA RFR Q1 2017'!AA34,'EIOPA RFR Q1 2017'!AA34*(1+VLOOKUP($B73,Int_Rate_Param,3,0))))</f>
        <v>0.0278107</v>
      </c>
      <c r="AB73" s="82" t="n">
        <f aca="false">IF($B73&gt;20,IF('EIOPA RFR Q1 2017'!AB34&lt;0,'EIOPA RFR Q1 2017'!AB34,'EIOPA RFR Q1 2017'!AB34*(1+VLOOKUP($B$71,Int_Rate_Param,3,0))),IF('EIOPA RFR Q1 2017'!AB34&lt;0,'EIOPA RFR Q1 2017'!AB34,'EIOPA RFR Q1 2017'!AB34*(1+VLOOKUP($B73,Int_Rate_Param,3,0))))</f>
        <v>0.009656</v>
      </c>
      <c r="AC73" s="82" t="n">
        <f aca="false">IF($B73&gt;20,IF('EIOPA RFR Q1 2017'!AC34&lt;0,'EIOPA RFR Q1 2017'!AC34,'EIOPA RFR Q1 2017'!AC34*(1+VLOOKUP($B$71,Int_Rate_Param,3,0))),IF('EIOPA RFR Q1 2017'!AC34&lt;0,'EIOPA RFR Q1 2017'!AC34,'EIOPA RFR Q1 2017'!AC34*(1+VLOOKUP($B73,Int_Rate_Param,3,0))))</f>
        <v>0.0310767</v>
      </c>
      <c r="AD73" s="82" t="n">
        <f aca="false">IF($B73&gt;20,IF('EIOPA RFR Q1 2017'!AD34&lt;0,'EIOPA RFR Q1 2017'!AD34,'EIOPA RFR Q1 2017'!AD34*(1+VLOOKUP($B$71,Int_Rate_Param,3,0))),IF('EIOPA RFR Q1 2017'!AD34&lt;0,'EIOPA RFR Q1 2017'!AD34,'EIOPA RFR Q1 2017'!AD34*(1+VLOOKUP($B73,Int_Rate_Param,3,0))))</f>
        <v>0.0468387</v>
      </c>
      <c r="AE73" s="82" t="n">
        <f aca="false">IF($B73&gt;20,IF('EIOPA RFR Q1 2017'!AE34&lt;0,'EIOPA RFR Q1 2017'!AE34,'EIOPA RFR Q1 2017'!AE34*(1+VLOOKUP($B$71,Int_Rate_Param,3,0))),IF('EIOPA RFR Q1 2017'!AE34&lt;0,'EIOPA RFR Q1 2017'!AE34,'EIOPA RFR Q1 2017'!AE34*(1+VLOOKUP($B73,Int_Rate_Param,3,0))))</f>
        <v>0.009656</v>
      </c>
      <c r="AF73" s="82" t="n">
        <f aca="false">IF($B73&gt;20,IF('EIOPA RFR Q1 2017'!AF34&lt;0,'EIOPA RFR Q1 2017'!AF34,'EIOPA RFR Q1 2017'!AF34*(1+VLOOKUP($B$71,Int_Rate_Param,3,0))),IF('EIOPA RFR Q1 2017'!AF34&lt;0,'EIOPA RFR Q1 2017'!AF34,'EIOPA RFR Q1 2017'!AF34*(1+VLOOKUP($B73,Int_Rate_Param,3,0))))</f>
        <v>0.009656</v>
      </c>
      <c r="AG73" s="82" t="n">
        <f aca="false">IF($B73&gt;20,IF('EIOPA RFR Q1 2017'!AG34&lt;0,'EIOPA RFR Q1 2017'!AG34,'EIOPA RFR Q1 2017'!AG34*(1+VLOOKUP($B$71,Int_Rate_Param,3,0))),IF('EIOPA RFR Q1 2017'!AG34&lt;0,'EIOPA RFR Q1 2017'!AG34,'EIOPA RFR Q1 2017'!AG34*(1+VLOOKUP($B73,Int_Rate_Param,3,0))))</f>
        <v>0.009656</v>
      </c>
      <c r="AH73" s="82" t="n">
        <f aca="false">IF($B73&gt;20,IF('EIOPA RFR Q1 2017'!AH34&lt;0,'EIOPA RFR Q1 2017'!AH34,'EIOPA RFR Q1 2017'!AH34*(1+VLOOKUP($B$71,Int_Rate_Param,3,0))),IF('EIOPA RFR Q1 2017'!AH34&lt;0,'EIOPA RFR Q1 2017'!AH34,'EIOPA RFR Q1 2017'!AH34*(1+VLOOKUP($B73,Int_Rate_Param,3,0))))</f>
        <v>0.0183961</v>
      </c>
      <c r="AI73" s="82" t="n">
        <f aca="false">IF($B73&gt;20,IF('EIOPA RFR Q1 2017'!AI34&lt;0,'EIOPA RFR Q1 2017'!AI34,'EIOPA RFR Q1 2017'!AI34*(1+VLOOKUP($B$71,Int_Rate_Param,3,0))),IF('EIOPA RFR Q1 2017'!AI34&lt;0,'EIOPA RFR Q1 2017'!AI34,'EIOPA RFR Q1 2017'!AI34*(1+VLOOKUP($B73,Int_Rate_Param,3,0))))</f>
        <v>0.0031169</v>
      </c>
      <c r="AJ73" s="82" t="n">
        <f aca="false">IF($B73&gt;20,IF('EIOPA RFR Q1 2017'!AJ34&lt;0,'EIOPA RFR Q1 2017'!AJ34,'EIOPA RFR Q1 2017'!AJ34*(1+VLOOKUP($B$71,Int_Rate_Param,3,0))),IF('EIOPA RFR Q1 2017'!AJ34&lt;0,'EIOPA RFR Q1 2017'!AJ34,'EIOPA RFR Q1 2017'!AJ34*(1+VLOOKUP($B73,Int_Rate_Param,3,0))))</f>
        <v>0.0091874</v>
      </c>
      <c r="AK73" s="82" t="n">
        <f aca="false">IF($B73&gt;20,IF('EIOPA RFR Q1 2017'!AK34&lt;0,'EIOPA RFR Q1 2017'!AK34,'EIOPA RFR Q1 2017'!AK34*(1+VLOOKUP($B$71,Int_Rate_Param,3,0))),IF('EIOPA RFR Q1 2017'!AK34&lt;0,'EIOPA RFR Q1 2017'!AK34,'EIOPA RFR Q1 2017'!AK34*(1+VLOOKUP($B73,Int_Rate_Param,3,0))))</f>
        <v>0.0233448</v>
      </c>
      <c r="AL73" s="82" t="n">
        <f aca="false">IF($B73&gt;20,IF('EIOPA RFR Q1 2017'!AL34&lt;0,'EIOPA RFR Q1 2017'!AL34,'EIOPA RFR Q1 2017'!AL34*(1+VLOOKUP($B$71,Int_Rate_Param,3,0))),IF('EIOPA RFR Q1 2017'!AL34&lt;0,'EIOPA RFR Q1 2017'!AL34,'EIOPA RFR Q1 2017'!AL34*(1+VLOOKUP($B73,Int_Rate_Param,3,0))))</f>
        <v>0.0597252</v>
      </c>
      <c r="AM73" s="82" t="n">
        <f aca="false">IF($B73&gt;20,IF('EIOPA RFR Q1 2017'!AM34&lt;0,'EIOPA RFR Q1 2017'!AM34,'EIOPA RFR Q1 2017'!AM34*(1+VLOOKUP($B$71,Int_Rate_Param,3,0))),IF('EIOPA RFR Q1 2017'!AM34&lt;0,'EIOPA RFR Q1 2017'!AM34,'EIOPA RFR Q1 2017'!AM34*(1+VLOOKUP($B73,Int_Rate_Param,3,0))))</f>
        <v>0.0160673</v>
      </c>
      <c r="AN73" s="82" t="n">
        <f aca="false">IF($B73&gt;20,IF('EIOPA RFR Q1 2017'!AN34&lt;0,'EIOPA RFR Q1 2017'!AN34,'EIOPA RFR Q1 2017'!AN34*(1+VLOOKUP($B$71,Int_Rate_Param,3,0))),IF('EIOPA RFR Q1 2017'!AN34&lt;0,'EIOPA RFR Q1 2017'!AN34,'EIOPA RFR Q1 2017'!AN34*(1+VLOOKUP($B73,Int_Rate_Param,3,0))))</f>
        <v>0.0300188</v>
      </c>
      <c r="AO73" s="82" t="n">
        <f aca="false">IF($B73&gt;20,IF('EIOPA RFR Q1 2017'!AO34&lt;0,'EIOPA RFR Q1 2017'!AO34,'EIOPA RFR Q1 2017'!AO34*(1+VLOOKUP($B$71,Int_Rate_Param,3,0))),IF('EIOPA RFR Q1 2017'!AO34&lt;0,'EIOPA RFR Q1 2017'!AO34,'EIOPA RFR Q1 2017'!AO34*(1+VLOOKUP($B73,Int_Rate_Param,3,0))))</f>
        <v>0.031453</v>
      </c>
      <c r="AP73" s="82" t="n">
        <f aca="false">IF($B73&gt;20,IF('EIOPA RFR Q1 2017'!AP34&lt;0,'EIOPA RFR Q1 2017'!AP34,'EIOPA RFR Q1 2017'!AP34*(1+VLOOKUP($B$71,Int_Rate_Param,3,0))),IF('EIOPA RFR Q1 2017'!AP34&lt;0,'EIOPA RFR Q1 2017'!AP34,'EIOPA RFR Q1 2017'!AP34*(1+VLOOKUP($B73,Int_Rate_Param,3,0))))</f>
        <v>0.0424154</v>
      </c>
      <c r="AQ73" s="82" t="n">
        <f aca="false">IF($B73&gt;20,IF('EIOPA RFR Q1 2017'!AQ34&lt;0,'EIOPA RFR Q1 2017'!AQ34,'EIOPA RFR Q1 2017'!AQ34*(1+VLOOKUP($B$71,Int_Rate_Param,3,0))),IF('EIOPA RFR Q1 2017'!AQ34&lt;0,'EIOPA RFR Q1 2017'!AQ34,'EIOPA RFR Q1 2017'!AQ34*(1+VLOOKUP($B73,Int_Rate_Param,3,0))))</f>
        <v>0.0192552</v>
      </c>
      <c r="AR73" s="82" t="n">
        <f aca="false">IF($B73&gt;20,IF('EIOPA RFR Q1 2017'!AR34&lt;0,'EIOPA RFR Q1 2017'!AR34,'EIOPA RFR Q1 2017'!AR34*(1+VLOOKUP($B$71,Int_Rate_Param,3,0))),IF('EIOPA RFR Q1 2017'!AR34&lt;0,'EIOPA RFR Q1 2017'!AR34,'EIOPA RFR Q1 2017'!AR34*(1+VLOOKUP($B73,Int_Rate_Param,3,0))))</f>
        <v>0.0471653</v>
      </c>
      <c r="AS73" s="82" t="n">
        <f aca="false">IF($B73&gt;20,IF('EIOPA RFR Q1 2017'!AS34&lt;0,'EIOPA RFR Q1 2017'!AS34,'EIOPA RFR Q1 2017'!AS34*(1+VLOOKUP($B$71,Int_Rate_Param,3,0))),IF('EIOPA RFR Q1 2017'!AS34&lt;0,'EIOPA RFR Q1 2017'!AS34,'EIOPA RFR Q1 2017'!AS34*(1+VLOOKUP($B73,Int_Rate_Param,3,0))))</f>
        <v>0.0046363</v>
      </c>
      <c r="AT73" s="82" t="n">
        <f aca="false">IF($B73&gt;20,IF('EIOPA RFR Q1 2017'!AT34&lt;0,'EIOPA RFR Q1 2017'!AT34,'EIOPA RFR Q1 2017'!AT34*(1+VLOOKUP($B$71,Int_Rate_Param,3,0))),IF('EIOPA RFR Q1 2017'!AT34&lt;0,'EIOPA RFR Q1 2017'!AT34,'EIOPA RFR Q1 2017'!AT34*(1+VLOOKUP($B73,Int_Rate_Param,3,0))))</f>
        <v>0.0309205</v>
      </c>
      <c r="AU73" s="82" t="n">
        <f aca="false">IF($B73&gt;20,IF('EIOPA RFR Q1 2017'!AU34&lt;0,'EIOPA RFR Q1 2017'!AU34,'EIOPA RFR Q1 2017'!AU34*(1+VLOOKUP($B$71,Int_Rate_Param,3,0))),IF('EIOPA RFR Q1 2017'!AU34&lt;0,'EIOPA RFR Q1 2017'!AU34,'EIOPA RFR Q1 2017'!AU34*(1+VLOOKUP($B73,Int_Rate_Param,3,0))))</f>
        <v>0.0562391</v>
      </c>
      <c r="AV73" s="82" t="n">
        <f aca="false">IF($B73&gt;20,IF('EIOPA RFR Q1 2017'!AV34&lt;0,'EIOPA RFR Q1 2017'!AV34,'EIOPA RFR Q1 2017'!AV34*(1+VLOOKUP($B$71,Int_Rate_Param,3,0))),IF('EIOPA RFR Q1 2017'!AV34&lt;0,'EIOPA RFR Q1 2017'!AV34,'EIOPA RFR Q1 2017'!AV34*(1+VLOOKUP($B73,Int_Rate_Param,3,0))))</f>
        <v>0.0285562</v>
      </c>
      <c r="AW73" s="82" t="n">
        <f aca="false">IF($B73&gt;20,IF('EIOPA RFR Q1 2017'!AW34&lt;0,'EIOPA RFR Q1 2017'!AW34,'EIOPA RFR Q1 2017'!AW34*(1+VLOOKUP($B$71,Int_Rate_Param,3,0))),IF('EIOPA RFR Q1 2017'!AW34&lt;0,'EIOPA RFR Q1 2017'!AW34,'EIOPA RFR Q1 2017'!AW34*(1+VLOOKUP($B73,Int_Rate_Param,3,0))))</f>
        <v>0.0194398</v>
      </c>
      <c r="AX73" s="82" t="n">
        <f aca="false">IF($B73&gt;20,IF('EIOPA RFR Q1 2017'!AX34&lt;0,'EIOPA RFR Q1 2017'!AX34,'EIOPA RFR Q1 2017'!AX34*(1+VLOOKUP($B$71,Int_Rate_Param,3,0))),IF('EIOPA RFR Q1 2017'!AX34&lt;0,'EIOPA RFR Q1 2017'!AX34,'EIOPA RFR Q1 2017'!AX34*(1+VLOOKUP($B73,Int_Rate_Param,3,0))))</f>
        <v>0.0574603</v>
      </c>
      <c r="AY73" s="82" t="n">
        <f aca="false">IF($B73&gt;20,IF('EIOPA RFR Q1 2017'!AY34&lt;0,'EIOPA RFR Q1 2017'!AY34,'EIOPA RFR Q1 2017'!AY34*(1+VLOOKUP($B$71,Int_Rate_Param,3,0))),IF('EIOPA RFR Q1 2017'!AY34&lt;0,'EIOPA RFR Q1 2017'!AY34,'EIOPA RFR Q1 2017'!AY34*(1+VLOOKUP($B73,Int_Rate_Param,3,0))))</f>
        <v>0.01349</v>
      </c>
      <c r="AZ73" s="82" t="n">
        <f aca="false">IF($B73&gt;20,IF('EIOPA RFR Q1 2017'!AZ34&lt;0,'EIOPA RFR Q1 2017'!AZ34,'EIOPA RFR Q1 2017'!AZ34*(1+VLOOKUP($B$71,Int_Rate_Param,3,0))),IF('EIOPA RFR Q1 2017'!AZ34&lt;0,'EIOPA RFR Q1 2017'!AZ34,'EIOPA RFR Q1 2017'!AZ34*(1+VLOOKUP($B73,Int_Rate_Param,3,0))))</f>
        <v>0.0147467</v>
      </c>
      <c r="BA73" s="82" t="n">
        <f aca="false">IF($B73&gt;20,IF('EIOPA RFR Q1 2017'!BA34&lt;0,'EIOPA RFR Q1 2017'!BA34,'EIOPA RFR Q1 2017'!BA34*(1+VLOOKUP($B$71,Int_Rate_Param,3,0))),IF('EIOPA RFR Q1 2017'!BA34&lt;0,'EIOPA RFR Q1 2017'!BA34,'EIOPA RFR Q1 2017'!BA34*(1+VLOOKUP($B73,Int_Rate_Param,3,0))))</f>
        <v>0.021797</v>
      </c>
      <c r="BB73" s="82" t="n">
        <f aca="false">IF($B73&gt;20,IF('EIOPA RFR Q1 2017'!BB34&lt;0,'EIOPA RFR Q1 2017'!BB34,'EIOPA RFR Q1 2017'!BB34*(1+VLOOKUP($B$71,Int_Rate_Param,3,0))),IF('EIOPA RFR Q1 2017'!BB34&lt;0,'EIOPA RFR Q1 2017'!BB34,'EIOPA RFR Q1 2017'!BB34*(1+VLOOKUP($B73,Int_Rate_Param,3,0))))</f>
        <v>0.0627143</v>
      </c>
      <c r="BC73" s="82" t="n">
        <f aca="false">IF($B73&gt;20,IF('EIOPA RFR Q1 2017'!BC34&lt;0,'EIOPA RFR Q1 2017'!BC34,'EIOPA RFR Q1 2017'!BC34*(1+VLOOKUP($B$71,Int_Rate_Param,3,0))),IF('EIOPA RFR Q1 2017'!BC34&lt;0,'EIOPA RFR Q1 2017'!BC34,'EIOPA RFR Q1 2017'!BC34*(1+VLOOKUP($B73,Int_Rate_Param,3,0))))</f>
        <v>0.0179701</v>
      </c>
    </row>
    <row r="74" customFormat="false" ht="15" hidden="false" customHeight="false" outlineLevel="0" collapsed="false">
      <c r="A74" s="0" t="n">
        <f aca="false">A73+1</f>
        <v>25</v>
      </c>
      <c r="B74" s="81" t="n">
        <v>23</v>
      </c>
      <c r="C74" s="82" t="n">
        <f aca="false">IF($B74&gt;20,IF('EIOPA RFR Q1 2017'!C35&lt;0,'EIOPA RFR Q1 2017'!C35,'EIOPA RFR Q1 2017'!C35*(1+VLOOKUP($B$71,Int_Rate_Param,3,0))),IF('EIOPA RFR Q1 2017'!C35&lt;0,'EIOPA RFR Q1 2017'!C35,'EIOPA RFR Q1 2017'!C35*(1+VLOOKUP($B74,Int_Rate_Param,3,0))))</f>
        <v>0.0100962</v>
      </c>
      <c r="D74" s="82" t="n">
        <f aca="false">IF($B74&gt;20,IF('EIOPA RFR Q1 2017'!D35&lt;0,'EIOPA RFR Q1 2017'!D35,'EIOPA RFR Q1 2017'!D35*(1+VLOOKUP($B$71,Int_Rate_Param,3,0))),IF('EIOPA RFR Q1 2017'!D35&lt;0,'EIOPA RFR Q1 2017'!D35,'EIOPA RFR Q1 2017'!D35*(1+VLOOKUP($B74,Int_Rate_Param,3,0))))</f>
        <v>0.0100962</v>
      </c>
      <c r="E74" s="82" t="n">
        <f aca="false">IF($B74&gt;20,IF('EIOPA RFR Q1 2017'!E35&lt;0,'EIOPA RFR Q1 2017'!E35,'EIOPA RFR Q1 2017'!E35*(1+VLOOKUP($B$71,Int_Rate_Param,3,0))),IF('EIOPA RFR Q1 2017'!E35&lt;0,'EIOPA RFR Q1 2017'!E35,'EIOPA RFR Q1 2017'!E35*(1+VLOOKUP($B74,Int_Rate_Param,3,0))))</f>
        <v>0.0100962</v>
      </c>
      <c r="F74" s="82" t="n">
        <f aca="false">IF($B74&gt;20,IF('EIOPA RFR Q1 2017'!F35&lt;0,'EIOPA RFR Q1 2017'!F35,'EIOPA RFR Q1 2017'!F35*(1+VLOOKUP($B$71,Int_Rate_Param,3,0))),IF('EIOPA RFR Q1 2017'!F35&lt;0,'EIOPA RFR Q1 2017'!F35,'EIOPA RFR Q1 2017'!F35*(1+VLOOKUP($B74,Int_Rate_Param,3,0))))</f>
        <v>0.0097412</v>
      </c>
      <c r="G74" s="82" t="n">
        <f aca="false">IF($B74&gt;20,IF('EIOPA RFR Q1 2017'!G35&lt;0,'EIOPA RFR Q1 2017'!G35,'EIOPA RFR Q1 2017'!G35*(1+VLOOKUP($B$71,Int_Rate_Param,3,0))),IF('EIOPA RFR Q1 2017'!G35&lt;0,'EIOPA RFR Q1 2017'!G35,'EIOPA RFR Q1 2017'!G35*(1+VLOOKUP($B74,Int_Rate_Param,3,0))))</f>
        <v>0.0244382</v>
      </c>
      <c r="H74" s="82" t="n">
        <f aca="false">IF($B74&gt;20,IF('EIOPA RFR Q1 2017'!H35&lt;0,'EIOPA RFR Q1 2017'!H35,'EIOPA RFR Q1 2017'!H35*(1+VLOOKUP($B$71,Int_Rate_Param,3,0))),IF('EIOPA RFR Q1 2017'!H35&lt;0,'EIOPA RFR Q1 2017'!H35,'EIOPA RFR Q1 2017'!H35*(1+VLOOKUP($B74,Int_Rate_Param,3,0))))</f>
        <v>0.0100962</v>
      </c>
      <c r="I74" s="82" t="n">
        <f aca="false">IF($B74&gt;20,IF('EIOPA RFR Q1 2017'!I35&lt;0,'EIOPA RFR Q1 2017'!I35,'EIOPA RFR Q1 2017'!I35*(1+VLOOKUP($B$71,Int_Rate_Param,3,0))),IF('EIOPA RFR Q1 2017'!I35&lt;0,'EIOPA RFR Q1 2017'!I35,'EIOPA RFR Q1 2017'!I35*(1+VLOOKUP($B74,Int_Rate_Param,3,0))))</f>
        <v>0.013348</v>
      </c>
      <c r="J74" s="82" t="n">
        <f aca="false">IF($B74&gt;20,IF('EIOPA RFR Q1 2017'!J35&lt;0,'EIOPA RFR Q1 2017'!J35,'EIOPA RFR Q1 2017'!J35*(1+VLOOKUP($B$71,Int_Rate_Param,3,0))),IF('EIOPA RFR Q1 2017'!J35&lt;0,'EIOPA RFR Q1 2017'!J35,'EIOPA RFR Q1 2017'!J35*(1+VLOOKUP($B74,Int_Rate_Param,3,0))))</f>
        <v>0.0100252</v>
      </c>
      <c r="K74" s="82" t="n">
        <f aca="false">IF($B74&gt;20,IF('EIOPA RFR Q1 2017'!K35&lt;0,'EIOPA RFR Q1 2017'!K35,'EIOPA RFR Q1 2017'!K35*(1+VLOOKUP($B$71,Int_Rate_Param,3,0))),IF('EIOPA RFR Q1 2017'!K35&lt;0,'EIOPA RFR Q1 2017'!K35,'EIOPA RFR Q1 2017'!K35*(1+VLOOKUP($B74,Int_Rate_Param,3,0))))</f>
        <v>0.0100962</v>
      </c>
      <c r="L74" s="82" t="n">
        <f aca="false">IF($B74&gt;20,IF('EIOPA RFR Q1 2017'!L35&lt;0,'EIOPA RFR Q1 2017'!L35,'EIOPA RFR Q1 2017'!L35*(1+VLOOKUP($B$71,Int_Rate_Param,3,0))),IF('EIOPA RFR Q1 2017'!L35&lt;0,'EIOPA RFR Q1 2017'!L35,'EIOPA RFR Q1 2017'!L35*(1+VLOOKUP($B74,Int_Rate_Param,3,0))))</f>
        <v>0.0100962</v>
      </c>
      <c r="M74" s="82" t="n">
        <f aca="false">IF($B74&gt;20,IF('EIOPA RFR Q1 2017'!M35&lt;0,'EIOPA RFR Q1 2017'!M35,'EIOPA RFR Q1 2017'!M35*(1+VLOOKUP($B$71,Int_Rate_Param,3,0))),IF('EIOPA RFR Q1 2017'!M35&lt;0,'EIOPA RFR Q1 2017'!M35,'EIOPA RFR Q1 2017'!M35*(1+VLOOKUP($B74,Int_Rate_Param,3,0))))</f>
        <v>0.0100962</v>
      </c>
      <c r="N74" s="82" t="n">
        <f aca="false">IF($B74&gt;20,IF('EIOPA RFR Q1 2017'!N35&lt;0,'EIOPA RFR Q1 2017'!N35,'EIOPA RFR Q1 2017'!N35*(1+VLOOKUP($B$71,Int_Rate_Param,3,0))),IF('EIOPA RFR Q1 2017'!N35&lt;0,'EIOPA RFR Q1 2017'!N35,'EIOPA RFR Q1 2017'!N35*(1+VLOOKUP($B74,Int_Rate_Param,3,0))))</f>
        <v>0.0100962</v>
      </c>
      <c r="O74" s="82" t="n">
        <f aca="false">IF($B74&gt;20,IF('EIOPA RFR Q1 2017'!O35&lt;0,'EIOPA RFR Q1 2017'!O35,'EIOPA RFR Q1 2017'!O35*(1+VLOOKUP($B$71,Int_Rate_Param,3,0))),IF('EIOPA RFR Q1 2017'!O35&lt;0,'EIOPA RFR Q1 2017'!O35,'EIOPA RFR Q1 2017'!O35*(1+VLOOKUP($B74,Int_Rate_Param,3,0))))</f>
        <v>0.0100962</v>
      </c>
      <c r="P74" s="82" t="n">
        <f aca="false">IF($B74&gt;20,IF('EIOPA RFR Q1 2017'!P35&lt;0,'EIOPA RFR Q1 2017'!P35,'EIOPA RFR Q1 2017'!P35*(1+VLOOKUP($B$71,Int_Rate_Param,3,0))),IF('EIOPA RFR Q1 2017'!P35&lt;0,'EIOPA RFR Q1 2017'!P35,'EIOPA RFR Q1 2017'!P35*(1+VLOOKUP($B74,Int_Rate_Param,3,0))))</f>
        <v>0.0302673</v>
      </c>
      <c r="Q74" s="82" t="n">
        <f aca="false">IF($B74&gt;20,IF('EIOPA RFR Q1 2017'!Q35&lt;0,'EIOPA RFR Q1 2017'!Q35,'EIOPA RFR Q1 2017'!Q35*(1+VLOOKUP($B$71,Int_Rate_Param,3,0))),IF('EIOPA RFR Q1 2017'!Q35&lt;0,'EIOPA RFR Q1 2017'!Q35,'EIOPA RFR Q1 2017'!Q35*(1+VLOOKUP($B74,Int_Rate_Param,3,0))))</f>
        <v>0.0327239</v>
      </c>
      <c r="R74" s="82" t="n">
        <f aca="false">IF($B74&gt;20,IF('EIOPA RFR Q1 2017'!R35&lt;0,'EIOPA RFR Q1 2017'!R35,'EIOPA RFR Q1 2017'!R35*(1+VLOOKUP($B$71,Int_Rate_Param,3,0))),IF('EIOPA RFR Q1 2017'!R35&lt;0,'EIOPA RFR Q1 2017'!R35,'EIOPA RFR Q1 2017'!R35*(1+VLOOKUP($B74,Int_Rate_Param,3,0))))</f>
        <v>0.0100962</v>
      </c>
      <c r="S74" s="82" t="n">
        <f aca="false">IF($B74&gt;20,IF('EIOPA RFR Q1 2017'!S35&lt;0,'EIOPA RFR Q1 2017'!S35,'EIOPA RFR Q1 2017'!S35*(1+VLOOKUP($B$71,Int_Rate_Param,3,0))),IF('EIOPA RFR Q1 2017'!S35&lt;0,'EIOPA RFR Q1 2017'!S35,'EIOPA RFR Q1 2017'!S35*(1+VLOOKUP($B74,Int_Rate_Param,3,0))))</f>
        <v>0.0100962</v>
      </c>
      <c r="T74" s="82" t="n">
        <f aca="false">IF($B74&gt;20,IF('EIOPA RFR Q1 2017'!T35&lt;0,'EIOPA RFR Q1 2017'!T35,'EIOPA RFR Q1 2017'!T35*(1+VLOOKUP($B$71,Int_Rate_Param,3,0))),IF('EIOPA RFR Q1 2017'!T35&lt;0,'EIOPA RFR Q1 2017'!T35,'EIOPA RFR Q1 2017'!T35*(1+VLOOKUP($B74,Int_Rate_Param,3,0))))</f>
        <v>0.0100962</v>
      </c>
      <c r="U74" s="82" t="n">
        <f aca="false">IF($B74&gt;20,IF('EIOPA RFR Q1 2017'!U35&lt;0,'EIOPA RFR Q1 2017'!U35,'EIOPA RFR Q1 2017'!U35*(1+VLOOKUP($B$71,Int_Rate_Param,3,0))),IF('EIOPA RFR Q1 2017'!U35&lt;0,'EIOPA RFR Q1 2017'!U35,'EIOPA RFR Q1 2017'!U35*(1+VLOOKUP($B74,Int_Rate_Param,3,0))))</f>
        <v>0.003195</v>
      </c>
      <c r="V74" s="82" t="n">
        <f aca="false">IF($B74&gt;20,IF('EIOPA RFR Q1 2017'!V35&lt;0,'EIOPA RFR Q1 2017'!V35,'EIOPA RFR Q1 2017'!V35*(1+VLOOKUP($B$71,Int_Rate_Param,3,0))),IF('EIOPA RFR Q1 2017'!V35&lt;0,'EIOPA RFR Q1 2017'!V35,'EIOPA RFR Q1 2017'!V35*(1+VLOOKUP($B74,Int_Rate_Param,3,0))))</f>
        <v>0.0100962</v>
      </c>
      <c r="W74" s="82" t="n">
        <f aca="false">IF($B74&gt;20,IF('EIOPA RFR Q1 2017'!W35&lt;0,'EIOPA RFR Q1 2017'!W35,'EIOPA RFR Q1 2017'!W35*(1+VLOOKUP($B$71,Int_Rate_Param,3,0))),IF('EIOPA RFR Q1 2017'!W35&lt;0,'EIOPA RFR Q1 2017'!W35,'EIOPA RFR Q1 2017'!W35*(1+VLOOKUP($B74,Int_Rate_Param,3,0))))</f>
        <v>0.0100962</v>
      </c>
      <c r="X74" s="82" t="n">
        <f aca="false">IF($B74&gt;20,IF('EIOPA RFR Q1 2017'!X35&lt;0,'EIOPA RFR Q1 2017'!X35,'EIOPA RFR Q1 2017'!X35*(1+VLOOKUP($B$71,Int_Rate_Param,3,0))),IF('EIOPA RFR Q1 2017'!X35&lt;0,'EIOPA RFR Q1 2017'!X35,'EIOPA RFR Q1 2017'!X35*(1+VLOOKUP($B74,Int_Rate_Param,3,0))))</f>
        <v>0.0100962</v>
      </c>
      <c r="Y74" s="82" t="n">
        <f aca="false">IF($B74&gt;20,IF('EIOPA RFR Q1 2017'!Y35&lt;0,'EIOPA RFR Q1 2017'!Y35,'EIOPA RFR Q1 2017'!Y35*(1+VLOOKUP($B$71,Int_Rate_Param,3,0))),IF('EIOPA RFR Q1 2017'!Y35&lt;0,'EIOPA RFR Q1 2017'!Y35,'EIOPA RFR Q1 2017'!Y35*(1+VLOOKUP($B74,Int_Rate_Param,3,0))))</f>
        <v>0.0100962</v>
      </c>
      <c r="Z74" s="82" t="n">
        <f aca="false">IF($B74&gt;20,IF('EIOPA RFR Q1 2017'!Z35&lt;0,'EIOPA RFR Q1 2017'!Z35,'EIOPA RFR Q1 2017'!Z35*(1+VLOOKUP($B$71,Int_Rate_Param,3,0))),IF('EIOPA RFR Q1 2017'!Z35&lt;0,'EIOPA RFR Q1 2017'!Z35,'EIOPA RFR Q1 2017'!Z35*(1+VLOOKUP($B74,Int_Rate_Param,3,0))))</f>
        <v>0.0188789</v>
      </c>
      <c r="AA74" s="82" t="n">
        <f aca="false">IF($B74&gt;20,IF('EIOPA RFR Q1 2017'!AA35&lt;0,'EIOPA RFR Q1 2017'!AA35,'EIOPA RFR Q1 2017'!AA35*(1+VLOOKUP($B$71,Int_Rate_Param,3,0))),IF('EIOPA RFR Q1 2017'!AA35&lt;0,'EIOPA RFR Q1 2017'!AA35,'EIOPA RFR Q1 2017'!AA35*(1+VLOOKUP($B74,Int_Rate_Param,3,0))))</f>
        <v>0.0279385</v>
      </c>
      <c r="AB74" s="82" t="n">
        <f aca="false">IF($B74&gt;20,IF('EIOPA RFR Q1 2017'!AB35&lt;0,'EIOPA RFR Q1 2017'!AB35,'EIOPA RFR Q1 2017'!AB35*(1+VLOOKUP($B$71,Int_Rate_Param,3,0))),IF('EIOPA RFR Q1 2017'!AB35&lt;0,'EIOPA RFR Q1 2017'!AB35,'EIOPA RFR Q1 2017'!AB35*(1+VLOOKUP($B74,Int_Rate_Param,3,0))))</f>
        <v>0.0100962</v>
      </c>
      <c r="AC74" s="82" t="n">
        <f aca="false">IF($B74&gt;20,IF('EIOPA RFR Q1 2017'!AC35&lt;0,'EIOPA RFR Q1 2017'!AC35,'EIOPA RFR Q1 2017'!AC35*(1+VLOOKUP($B$71,Int_Rate_Param,3,0))),IF('EIOPA RFR Q1 2017'!AC35&lt;0,'EIOPA RFR Q1 2017'!AC35,'EIOPA RFR Q1 2017'!AC35*(1+VLOOKUP($B74,Int_Rate_Param,3,0))))</f>
        <v>0.0311264</v>
      </c>
      <c r="AD74" s="82" t="n">
        <f aca="false">IF($B74&gt;20,IF('EIOPA RFR Q1 2017'!AD35&lt;0,'EIOPA RFR Q1 2017'!AD35,'EIOPA RFR Q1 2017'!AD35*(1+VLOOKUP($B$71,Int_Rate_Param,3,0))),IF('EIOPA RFR Q1 2017'!AD35&lt;0,'EIOPA RFR Q1 2017'!AD35,'EIOPA RFR Q1 2017'!AD35*(1+VLOOKUP($B74,Int_Rate_Param,3,0))))</f>
        <v>0.0463204</v>
      </c>
      <c r="AE74" s="82" t="n">
        <f aca="false">IF($B74&gt;20,IF('EIOPA RFR Q1 2017'!AE35&lt;0,'EIOPA RFR Q1 2017'!AE35,'EIOPA RFR Q1 2017'!AE35*(1+VLOOKUP($B$71,Int_Rate_Param,3,0))),IF('EIOPA RFR Q1 2017'!AE35&lt;0,'EIOPA RFR Q1 2017'!AE35,'EIOPA RFR Q1 2017'!AE35*(1+VLOOKUP($B74,Int_Rate_Param,3,0))))</f>
        <v>0.0100962</v>
      </c>
      <c r="AF74" s="82" t="n">
        <f aca="false">IF($B74&gt;20,IF('EIOPA RFR Q1 2017'!AF35&lt;0,'EIOPA RFR Q1 2017'!AF35,'EIOPA RFR Q1 2017'!AF35*(1+VLOOKUP($B$71,Int_Rate_Param,3,0))),IF('EIOPA RFR Q1 2017'!AF35&lt;0,'EIOPA RFR Q1 2017'!AF35,'EIOPA RFR Q1 2017'!AF35*(1+VLOOKUP($B74,Int_Rate_Param,3,0))))</f>
        <v>0.0100962</v>
      </c>
      <c r="AG74" s="82" t="n">
        <f aca="false">IF($B74&gt;20,IF('EIOPA RFR Q1 2017'!AG35&lt;0,'EIOPA RFR Q1 2017'!AG35,'EIOPA RFR Q1 2017'!AG35*(1+VLOOKUP($B$71,Int_Rate_Param,3,0))),IF('EIOPA RFR Q1 2017'!AG35&lt;0,'EIOPA RFR Q1 2017'!AG35,'EIOPA RFR Q1 2017'!AG35*(1+VLOOKUP($B74,Int_Rate_Param,3,0))))</f>
        <v>0.0100962</v>
      </c>
      <c r="AH74" s="82" t="n">
        <f aca="false">IF($B74&gt;20,IF('EIOPA RFR Q1 2017'!AH35&lt;0,'EIOPA RFR Q1 2017'!AH35,'EIOPA RFR Q1 2017'!AH35*(1+VLOOKUP($B$71,Int_Rate_Param,3,0))),IF('EIOPA RFR Q1 2017'!AH35&lt;0,'EIOPA RFR Q1 2017'!AH35,'EIOPA RFR Q1 2017'!AH35*(1+VLOOKUP($B74,Int_Rate_Param,3,0))))</f>
        <v>0.0188931</v>
      </c>
      <c r="AI74" s="82" t="n">
        <f aca="false">IF($B74&gt;20,IF('EIOPA RFR Q1 2017'!AI35&lt;0,'EIOPA RFR Q1 2017'!AI35,'EIOPA RFR Q1 2017'!AI35*(1+VLOOKUP($B$71,Int_Rate_Param,3,0))),IF('EIOPA RFR Q1 2017'!AI35&lt;0,'EIOPA RFR Q1 2017'!AI35,'EIOPA RFR Q1 2017'!AI35*(1+VLOOKUP($B74,Int_Rate_Param,3,0))))</f>
        <v>0.003195</v>
      </c>
      <c r="AJ74" s="82" t="n">
        <f aca="false">IF($B74&gt;20,IF('EIOPA RFR Q1 2017'!AJ35&lt;0,'EIOPA RFR Q1 2017'!AJ35,'EIOPA RFR Q1 2017'!AJ35*(1+VLOOKUP($B$71,Int_Rate_Param,3,0))),IF('EIOPA RFR Q1 2017'!AJ35&lt;0,'EIOPA RFR Q1 2017'!AJ35,'EIOPA RFR Q1 2017'!AJ35*(1+VLOOKUP($B74,Int_Rate_Param,3,0))))</f>
        <v>0.0091732</v>
      </c>
      <c r="AK74" s="82" t="n">
        <f aca="false">IF($B74&gt;20,IF('EIOPA RFR Q1 2017'!AK35&lt;0,'EIOPA RFR Q1 2017'!AK35,'EIOPA RFR Q1 2017'!AK35*(1+VLOOKUP($B$71,Int_Rate_Param,3,0))),IF('EIOPA RFR Q1 2017'!AK35&lt;0,'EIOPA RFR Q1 2017'!AK35,'EIOPA RFR Q1 2017'!AK35*(1+VLOOKUP($B74,Int_Rate_Param,3,0))))</f>
        <v>0.0234726</v>
      </c>
      <c r="AL74" s="82" t="n">
        <f aca="false">IF($B74&gt;20,IF('EIOPA RFR Q1 2017'!AL35&lt;0,'EIOPA RFR Q1 2017'!AL35,'EIOPA RFR Q1 2017'!AL35*(1+VLOOKUP($B$71,Int_Rate_Param,3,0))),IF('EIOPA RFR Q1 2017'!AL35&lt;0,'EIOPA RFR Q1 2017'!AL35,'EIOPA RFR Q1 2017'!AL35*(1+VLOOKUP($B74,Int_Rate_Param,3,0))))</f>
        <v>0.0590649</v>
      </c>
      <c r="AM74" s="82" t="n">
        <f aca="false">IF($B74&gt;20,IF('EIOPA RFR Q1 2017'!AM35&lt;0,'EIOPA RFR Q1 2017'!AM35,'EIOPA RFR Q1 2017'!AM35*(1+VLOOKUP($B$71,Int_Rate_Param,3,0))),IF('EIOPA RFR Q1 2017'!AM35&lt;0,'EIOPA RFR Q1 2017'!AM35,'EIOPA RFR Q1 2017'!AM35*(1+VLOOKUP($B74,Int_Rate_Param,3,0))))</f>
        <v>0.0159821</v>
      </c>
      <c r="AN74" s="82" t="n">
        <f aca="false">IF($B74&gt;20,IF('EIOPA RFR Q1 2017'!AN35&lt;0,'EIOPA RFR Q1 2017'!AN35,'EIOPA RFR Q1 2017'!AN35*(1+VLOOKUP($B$71,Int_Rate_Param,3,0))),IF('EIOPA RFR Q1 2017'!AN35&lt;0,'EIOPA RFR Q1 2017'!AN35,'EIOPA RFR Q1 2017'!AN35*(1+VLOOKUP($B74,Int_Rate_Param,3,0))))</f>
        <v>0.0300614</v>
      </c>
      <c r="AO74" s="82" t="n">
        <f aca="false">IF($B74&gt;20,IF('EIOPA RFR Q1 2017'!AO35&lt;0,'EIOPA RFR Q1 2017'!AO35,'EIOPA RFR Q1 2017'!AO35*(1+VLOOKUP($B$71,Int_Rate_Param,3,0))),IF('EIOPA RFR Q1 2017'!AO35&lt;0,'EIOPA RFR Q1 2017'!AO35,'EIOPA RFR Q1 2017'!AO35*(1+VLOOKUP($B74,Int_Rate_Param,3,0))))</f>
        <v>0.031453</v>
      </c>
      <c r="AP74" s="82" t="n">
        <f aca="false">IF($B74&gt;20,IF('EIOPA RFR Q1 2017'!AP35&lt;0,'EIOPA RFR Q1 2017'!AP35,'EIOPA RFR Q1 2017'!AP35*(1+VLOOKUP($B$71,Int_Rate_Param,3,0))),IF('EIOPA RFR Q1 2017'!AP35&lt;0,'EIOPA RFR Q1 2017'!AP35,'EIOPA RFR Q1 2017'!AP35*(1+VLOOKUP($B74,Int_Rate_Param,3,0))))</f>
        <v>0.0420959</v>
      </c>
      <c r="AQ74" s="82" t="n">
        <f aca="false">IF($B74&gt;20,IF('EIOPA RFR Q1 2017'!AQ35&lt;0,'EIOPA RFR Q1 2017'!AQ35,'EIOPA RFR Q1 2017'!AQ35*(1+VLOOKUP($B$71,Int_Rate_Param,3,0))),IF('EIOPA RFR Q1 2017'!AQ35&lt;0,'EIOPA RFR Q1 2017'!AQ35,'EIOPA RFR Q1 2017'!AQ35*(1+VLOOKUP($B74,Int_Rate_Param,3,0))))</f>
        <v>0.0195534</v>
      </c>
      <c r="AR74" s="82" t="n">
        <f aca="false">IF($B74&gt;20,IF('EIOPA RFR Q1 2017'!AR35&lt;0,'EIOPA RFR Q1 2017'!AR35,'EIOPA RFR Q1 2017'!AR35*(1+VLOOKUP($B$71,Int_Rate_Param,3,0))),IF('EIOPA RFR Q1 2017'!AR35&lt;0,'EIOPA RFR Q1 2017'!AR35,'EIOPA RFR Q1 2017'!AR35*(1+VLOOKUP($B74,Int_Rate_Param,3,0))))</f>
        <v>0.0469168</v>
      </c>
      <c r="AS74" s="82" t="n">
        <f aca="false">IF($B74&gt;20,IF('EIOPA RFR Q1 2017'!AS35&lt;0,'EIOPA RFR Q1 2017'!AS35,'EIOPA RFR Q1 2017'!AS35*(1+VLOOKUP($B$71,Int_Rate_Param,3,0))),IF('EIOPA RFR Q1 2017'!AS35&lt;0,'EIOPA RFR Q1 2017'!AS35,'EIOPA RFR Q1 2017'!AS35*(1+VLOOKUP($B74,Int_Rate_Param,3,0))))</f>
        <v>0.0047854</v>
      </c>
      <c r="AT74" s="82" t="n">
        <f aca="false">IF($B74&gt;20,IF('EIOPA RFR Q1 2017'!AT35&lt;0,'EIOPA RFR Q1 2017'!AT35,'EIOPA RFR Q1 2017'!AT35*(1+VLOOKUP($B$71,Int_Rate_Param,3,0))),IF('EIOPA RFR Q1 2017'!AT35&lt;0,'EIOPA RFR Q1 2017'!AT35,'EIOPA RFR Q1 2017'!AT35*(1+VLOOKUP($B74,Int_Rate_Param,3,0))))</f>
        <v>0.0309418</v>
      </c>
      <c r="AU74" s="82" t="n">
        <f aca="false">IF($B74&gt;20,IF('EIOPA RFR Q1 2017'!AU35&lt;0,'EIOPA RFR Q1 2017'!AU35,'EIOPA RFR Q1 2017'!AU35*(1+VLOOKUP($B$71,Int_Rate_Param,3,0))),IF('EIOPA RFR Q1 2017'!AU35&lt;0,'EIOPA RFR Q1 2017'!AU35,'EIOPA RFR Q1 2017'!AU35*(1+VLOOKUP($B74,Int_Rate_Param,3,0))))</f>
        <v>0.0560474</v>
      </c>
      <c r="AV74" s="82" t="n">
        <f aca="false">IF($B74&gt;20,IF('EIOPA RFR Q1 2017'!AV35&lt;0,'EIOPA RFR Q1 2017'!AV35,'EIOPA RFR Q1 2017'!AV35*(1+VLOOKUP($B$71,Int_Rate_Param,3,0))),IF('EIOPA RFR Q1 2017'!AV35&lt;0,'EIOPA RFR Q1 2017'!AV35,'EIOPA RFR Q1 2017'!AV35*(1+VLOOKUP($B74,Int_Rate_Param,3,0))))</f>
        <v>0.0287337</v>
      </c>
      <c r="AW74" s="82" t="n">
        <f aca="false">IF($B74&gt;20,IF('EIOPA RFR Q1 2017'!AW35&lt;0,'EIOPA RFR Q1 2017'!AW35,'EIOPA RFR Q1 2017'!AW35*(1+VLOOKUP($B$71,Int_Rate_Param,3,0))),IF('EIOPA RFR Q1 2017'!AW35&lt;0,'EIOPA RFR Q1 2017'!AW35,'EIOPA RFR Q1 2017'!AW35*(1+VLOOKUP($B74,Int_Rate_Param,3,0))))</f>
        <v>0.0196528</v>
      </c>
      <c r="AX74" s="82" t="n">
        <f aca="false">IF($B74&gt;20,IF('EIOPA RFR Q1 2017'!AX35&lt;0,'EIOPA RFR Q1 2017'!AX35,'EIOPA RFR Q1 2017'!AX35*(1+VLOOKUP($B$71,Int_Rate_Param,3,0))),IF('EIOPA RFR Q1 2017'!AX35&lt;0,'EIOPA RFR Q1 2017'!AX35,'EIOPA RFR Q1 2017'!AX35*(1+VLOOKUP($B74,Int_Rate_Param,3,0))))</f>
        <v>0.0569775</v>
      </c>
      <c r="AY74" s="82" t="n">
        <f aca="false">IF($B74&gt;20,IF('EIOPA RFR Q1 2017'!AY35&lt;0,'EIOPA RFR Q1 2017'!AY35,'EIOPA RFR Q1 2017'!AY35*(1+VLOOKUP($B$71,Int_Rate_Param,3,0))),IF('EIOPA RFR Q1 2017'!AY35&lt;0,'EIOPA RFR Q1 2017'!AY35,'EIOPA RFR Q1 2017'!AY35*(1+VLOOKUP($B74,Int_Rate_Param,3,0))))</f>
        <v>0.0137811</v>
      </c>
      <c r="AZ74" s="82" t="n">
        <f aca="false">IF($B74&gt;20,IF('EIOPA RFR Q1 2017'!AZ35&lt;0,'EIOPA RFR Q1 2017'!AZ35,'EIOPA RFR Q1 2017'!AZ35*(1+VLOOKUP($B$71,Int_Rate_Param,3,0))),IF('EIOPA RFR Q1 2017'!AZ35&lt;0,'EIOPA RFR Q1 2017'!AZ35,'EIOPA RFR Q1 2017'!AZ35*(1+VLOOKUP($B74,Int_Rate_Param,3,0))))</f>
        <v>0.0152224</v>
      </c>
      <c r="BA74" s="82" t="n">
        <f aca="false">IF($B74&gt;20,IF('EIOPA RFR Q1 2017'!BA35&lt;0,'EIOPA RFR Q1 2017'!BA35,'EIOPA RFR Q1 2017'!BA35*(1+VLOOKUP($B$71,Int_Rate_Param,3,0))),IF('EIOPA RFR Q1 2017'!BA35&lt;0,'EIOPA RFR Q1 2017'!BA35,'EIOPA RFR Q1 2017'!BA35*(1+VLOOKUP($B74,Int_Rate_Param,3,0))))</f>
        <v>0.0220384</v>
      </c>
      <c r="BB74" s="82" t="n">
        <f aca="false">IF($B74&gt;20,IF('EIOPA RFR Q1 2017'!BB35&lt;0,'EIOPA RFR Q1 2017'!BB35,'EIOPA RFR Q1 2017'!BB35*(1+VLOOKUP($B$71,Int_Rate_Param,3,0))),IF('EIOPA RFR Q1 2017'!BB35&lt;0,'EIOPA RFR Q1 2017'!BB35,'EIOPA RFR Q1 2017'!BB35*(1+VLOOKUP($B74,Int_Rate_Param,3,0))))</f>
        <v>0.0618978</v>
      </c>
      <c r="BC74" s="82" t="n">
        <f aca="false">IF($B74&gt;20,IF('EIOPA RFR Q1 2017'!BC35&lt;0,'EIOPA RFR Q1 2017'!BC35,'EIOPA RFR Q1 2017'!BC35*(1+VLOOKUP($B$71,Int_Rate_Param,3,0))),IF('EIOPA RFR Q1 2017'!BC35&lt;0,'EIOPA RFR Q1 2017'!BC35,'EIOPA RFR Q1 2017'!BC35*(1+VLOOKUP($B74,Int_Rate_Param,3,0))))</f>
        <v>0.0179985</v>
      </c>
    </row>
    <row r="75" customFormat="false" ht="15" hidden="false" customHeight="false" outlineLevel="0" collapsed="false">
      <c r="A75" s="0" t="n">
        <f aca="false">A74+1</f>
        <v>26</v>
      </c>
      <c r="B75" s="81" t="n">
        <v>24</v>
      </c>
      <c r="C75" s="82" t="n">
        <f aca="false">IF($B75&gt;20,IF('EIOPA RFR Q1 2017'!C36&lt;0,'EIOPA RFR Q1 2017'!C36,'EIOPA RFR Q1 2017'!C36*(1+VLOOKUP($B$71,Int_Rate_Param,3,0))),IF('EIOPA RFR Q1 2017'!C36&lt;0,'EIOPA RFR Q1 2017'!C36,'EIOPA RFR Q1 2017'!C36*(1+VLOOKUP($B75,Int_Rate_Param,3,0))))</f>
        <v>0.0105506</v>
      </c>
      <c r="D75" s="82" t="n">
        <f aca="false">IF($B75&gt;20,IF('EIOPA RFR Q1 2017'!D36&lt;0,'EIOPA RFR Q1 2017'!D36,'EIOPA RFR Q1 2017'!D36*(1+VLOOKUP($B$71,Int_Rate_Param,3,0))),IF('EIOPA RFR Q1 2017'!D36&lt;0,'EIOPA RFR Q1 2017'!D36,'EIOPA RFR Q1 2017'!D36*(1+VLOOKUP($B75,Int_Rate_Param,3,0))))</f>
        <v>0.0105506</v>
      </c>
      <c r="E75" s="82" t="n">
        <f aca="false">IF($B75&gt;20,IF('EIOPA RFR Q1 2017'!E36&lt;0,'EIOPA RFR Q1 2017'!E36,'EIOPA RFR Q1 2017'!E36*(1+VLOOKUP($B$71,Int_Rate_Param,3,0))),IF('EIOPA RFR Q1 2017'!E36&lt;0,'EIOPA RFR Q1 2017'!E36,'EIOPA RFR Q1 2017'!E36*(1+VLOOKUP($B75,Int_Rate_Param,3,0))))</f>
        <v>0.0105506</v>
      </c>
      <c r="F75" s="82" t="n">
        <f aca="false">IF($B75&gt;20,IF('EIOPA RFR Q1 2017'!F36&lt;0,'EIOPA RFR Q1 2017'!F36,'EIOPA RFR Q1 2017'!F36*(1+VLOOKUP($B$71,Int_Rate_Param,3,0))),IF('EIOPA RFR Q1 2017'!F36&lt;0,'EIOPA RFR Q1 2017'!F36,'EIOPA RFR Q1 2017'!F36*(1+VLOOKUP($B75,Int_Rate_Param,3,0))))</f>
        <v>0.0102027</v>
      </c>
      <c r="G75" s="82" t="n">
        <f aca="false">IF($B75&gt;20,IF('EIOPA RFR Q1 2017'!G36&lt;0,'EIOPA RFR Q1 2017'!G36,'EIOPA RFR Q1 2017'!G36*(1+VLOOKUP($B$71,Int_Rate_Param,3,0))),IF('EIOPA RFR Q1 2017'!G36&lt;0,'EIOPA RFR Q1 2017'!G36,'EIOPA RFR Q1 2017'!G36*(1+VLOOKUP($B75,Int_Rate_Param,3,0))))</f>
        <v>0.0246086</v>
      </c>
      <c r="H75" s="82" t="n">
        <f aca="false">IF($B75&gt;20,IF('EIOPA RFR Q1 2017'!H36&lt;0,'EIOPA RFR Q1 2017'!H36,'EIOPA RFR Q1 2017'!H36*(1+VLOOKUP($B$71,Int_Rate_Param,3,0))),IF('EIOPA RFR Q1 2017'!H36&lt;0,'EIOPA RFR Q1 2017'!H36,'EIOPA RFR Q1 2017'!H36*(1+VLOOKUP($B75,Int_Rate_Param,3,0))))</f>
        <v>0.0105506</v>
      </c>
      <c r="I75" s="82" t="n">
        <f aca="false">IF($B75&gt;20,IF('EIOPA RFR Q1 2017'!I36&lt;0,'EIOPA RFR Q1 2017'!I36,'EIOPA RFR Q1 2017'!I36*(1+VLOOKUP($B$71,Int_Rate_Param,3,0))),IF('EIOPA RFR Q1 2017'!I36&lt;0,'EIOPA RFR Q1 2017'!I36,'EIOPA RFR Q1 2017'!I36*(1+VLOOKUP($B75,Int_Rate_Param,3,0))))</f>
        <v>0.0138308</v>
      </c>
      <c r="J75" s="82" t="n">
        <f aca="false">IF($B75&gt;20,IF('EIOPA RFR Q1 2017'!J36&lt;0,'EIOPA RFR Q1 2017'!J36,'EIOPA RFR Q1 2017'!J36*(1+VLOOKUP($B$71,Int_Rate_Param,3,0))),IF('EIOPA RFR Q1 2017'!J36&lt;0,'EIOPA RFR Q1 2017'!J36,'EIOPA RFR Q1 2017'!J36*(1+VLOOKUP($B75,Int_Rate_Param,3,0))))</f>
        <v>0.0104796</v>
      </c>
      <c r="K75" s="82" t="n">
        <f aca="false">IF($B75&gt;20,IF('EIOPA RFR Q1 2017'!K36&lt;0,'EIOPA RFR Q1 2017'!K36,'EIOPA RFR Q1 2017'!K36*(1+VLOOKUP($B$71,Int_Rate_Param,3,0))),IF('EIOPA RFR Q1 2017'!K36&lt;0,'EIOPA RFR Q1 2017'!K36,'EIOPA RFR Q1 2017'!K36*(1+VLOOKUP($B75,Int_Rate_Param,3,0))))</f>
        <v>0.0105506</v>
      </c>
      <c r="L75" s="82" t="n">
        <f aca="false">IF($B75&gt;20,IF('EIOPA RFR Q1 2017'!L36&lt;0,'EIOPA RFR Q1 2017'!L36,'EIOPA RFR Q1 2017'!L36*(1+VLOOKUP($B$71,Int_Rate_Param,3,0))),IF('EIOPA RFR Q1 2017'!L36&lt;0,'EIOPA RFR Q1 2017'!L36,'EIOPA RFR Q1 2017'!L36*(1+VLOOKUP($B75,Int_Rate_Param,3,0))))</f>
        <v>0.0105506</v>
      </c>
      <c r="M75" s="82" t="n">
        <f aca="false">IF($B75&gt;20,IF('EIOPA RFR Q1 2017'!M36&lt;0,'EIOPA RFR Q1 2017'!M36,'EIOPA RFR Q1 2017'!M36*(1+VLOOKUP($B$71,Int_Rate_Param,3,0))),IF('EIOPA RFR Q1 2017'!M36&lt;0,'EIOPA RFR Q1 2017'!M36,'EIOPA RFR Q1 2017'!M36*(1+VLOOKUP($B75,Int_Rate_Param,3,0))))</f>
        <v>0.0105506</v>
      </c>
      <c r="N75" s="82" t="n">
        <f aca="false">IF($B75&gt;20,IF('EIOPA RFR Q1 2017'!N36&lt;0,'EIOPA RFR Q1 2017'!N36,'EIOPA RFR Q1 2017'!N36*(1+VLOOKUP($B$71,Int_Rate_Param,3,0))),IF('EIOPA RFR Q1 2017'!N36&lt;0,'EIOPA RFR Q1 2017'!N36,'EIOPA RFR Q1 2017'!N36*(1+VLOOKUP($B75,Int_Rate_Param,3,0))))</f>
        <v>0.0105506</v>
      </c>
      <c r="O75" s="82" t="n">
        <f aca="false">IF($B75&gt;20,IF('EIOPA RFR Q1 2017'!O36&lt;0,'EIOPA RFR Q1 2017'!O36,'EIOPA RFR Q1 2017'!O36*(1+VLOOKUP($B$71,Int_Rate_Param,3,0))),IF('EIOPA RFR Q1 2017'!O36&lt;0,'EIOPA RFR Q1 2017'!O36,'EIOPA RFR Q1 2017'!O36*(1+VLOOKUP($B75,Int_Rate_Param,3,0))))</f>
        <v>0.0105506</v>
      </c>
      <c r="P75" s="82" t="n">
        <f aca="false">IF($B75&gt;20,IF('EIOPA RFR Q1 2017'!P36&lt;0,'EIOPA RFR Q1 2017'!P36,'EIOPA RFR Q1 2017'!P36*(1+VLOOKUP($B$71,Int_Rate_Param,3,0))),IF('EIOPA RFR Q1 2017'!P36&lt;0,'EIOPA RFR Q1 2017'!P36,'EIOPA RFR Q1 2017'!P36*(1+VLOOKUP($B75,Int_Rate_Param,3,0))))</f>
        <v>0.0304022</v>
      </c>
      <c r="Q75" s="82" t="n">
        <f aca="false">IF($B75&gt;20,IF('EIOPA RFR Q1 2017'!Q36&lt;0,'EIOPA RFR Q1 2017'!Q36,'EIOPA RFR Q1 2017'!Q36*(1+VLOOKUP($B$71,Int_Rate_Param,3,0))),IF('EIOPA RFR Q1 2017'!Q36&lt;0,'EIOPA RFR Q1 2017'!Q36,'EIOPA RFR Q1 2017'!Q36*(1+VLOOKUP($B75,Int_Rate_Param,3,0))))</f>
        <v>0.0326529</v>
      </c>
      <c r="R75" s="82" t="n">
        <f aca="false">IF($B75&gt;20,IF('EIOPA RFR Q1 2017'!R36&lt;0,'EIOPA RFR Q1 2017'!R36,'EIOPA RFR Q1 2017'!R36*(1+VLOOKUP($B$71,Int_Rate_Param,3,0))),IF('EIOPA RFR Q1 2017'!R36&lt;0,'EIOPA RFR Q1 2017'!R36,'EIOPA RFR Q1 2017'!R36*(1+VLOOKUP($B75,Int_Rate_Param,3,0))))</f>
        <v>0.0105506</v>
      </c>
      <c r="S75" s="82" t="n">
        <f aca="false">IF($B75&gt;20,IF('EIOPA RFR Q1 2017'!S36&lt;0,'EIOPA RFR Q1 2017'!S36,'EIOPA RFR Q1 2017'!S36*(1+VLOOKUP($B$71,Int_Rate_Param,3,0))),IF('EIOPA RFR Q1 2017'!S36&lt;0,'EIOPA RFR Q1 2017'!S36,'EIOPA RFR Q1 2017'!S36*(1+VLOOKUP($B75,Int_Rate_Param,3,0))))</f>
        <v>0.0105506</v>
      </c>
      <c r="T75" s="82" t="n">
        <f aca="false">IF($B75&gt;20,IF('EIOPA RFR Q1 2017'!T36&lt;0,'EIOPA RFR Q1 2017'!T36,'EIOPA RFR Q1 2017'!T36*(1+VLOOKUP($B$71,Int_Rate_Param,3,0))),IF('EIOPA RFR Q1 2017'!T36&lt;0,'EIOPA RFR Q1 2017'!T36,'EIOPA RFR Q1 2017'!T36*(1+VLOOKUP($B75,Int_Rate_Param,3,0))))</f>
        <v>0.0105506</v>
      </c>
      <c r="U75" s="82" t="n">
        <f aca="false">IF($B75&gt;20,IF('EIOPA RFR Q1 2017'!U36&lt;0,'EIOPA RFR Q1 2017'!U36,'EIOPA RFR Q1 2017'!U36*(1+VLOOKUP($B$71,Int_Rate_Param,3,0))),IF('EIOPA RFR Q1 2017'!U36&lt;0,'EIOPA RFR Q1 2017'!U36,'EIOPA RFR Q1 2017'!U36*(1+VLOOKUP($B75,Int_Rate_Param,3,0))))</f>
        <v>0.0033015</v>
      </c>
      <c r="V75" s="82" t="n">
        <f aca="false">IF($B75&gt;20,IF('EIOPA RFR Q1 2017'!V36&lt;0,'EIOPA RFR Q1 2017'!V36,'EIOPA RFR Q1 2017'!V36*(1+VLOOKUP($B$71,Int_Rate_Param,3,0))),IF('EIOPA RFR Q1 2017'!V36&lt;0,'EIOPA RFR Q1 2017'!V36,'EIOPA RFR Q1 2017'!V36*(1+VLOOKUP($B75,Int_Rate_Param,3,0))))</f>
        <v>0.0105506</v>
      </c>
      <c r="W75" s="82" t="n">
        <f aca="false">IF($B75&gt;20,IF('EIOPA RFR Q1 2017'!W36&lt;0,'EIOPA RFR Q1 2017'!W36,'EIOPA RFR Q1 2017'!W36*(1+VLOOKUP($B$71,Int_Rate_Param,3,0))),IF('EIOPA RFR Q1 2017'!W36&lt;0,'EIOPA RFR Q1 2017'!W36,'EIOPA RFR Q1 2017'!W36*(1+VLOOKUP($B75,Int_Rate_Param,3,0))))</f>
        <v>0.0105506</v>
      </c>
      <c r="X75" s="82" t="n">
        <f aca="false">IF($B75&gt;20,IF('EIOPA RFR Q1 2017'!X36&lt;0,'EIOPA RFR Q1 2017'!X36,'EIOPA RFR Q1 2017'!X36*(1+VLOOKUP($B$71,Int_Rate_Param,3,0))),IF('EIOPA RFR Q1 2017'!X36&lt;0,'EIOPA RFR Q1 2017'!X36,'EIOPA RFR Q1 2017'!X36*(1+VLOOKUP($B75,Int_Rate_Param,3,0))))</f>
        <v>0.0105506</v>
      </c>
      <c r="Y75" s="82" t="n">
        <f aca="false">IF($B75&gt;20,IF('EIOPA RFR Q1 2017'!Y36&lt;0,'EIOPA RFR Q1 2017'!Y36,'EIOPA RFR Q1 2017'!Y36*(1+VLOOKUP($B$71,Int_Rate_Param,3,0))),IF('EIOPA RFR Q1 2017'!Y36&lt;0,'EIOPA RFR Q1 2017'!Y36,'EIOPA RFR Q1 2017'!Y36*(1+VLOOKUP($B75,Int_Rate_Param,3,0))))</f>
        <v>0.0105506</v>
      </c>
      <c r="Z75" s="82" t="n">
        <f aca="false">IF($B75&gt;20,IF('EIOPA RFR Q1 2017'!Z36&lt;0,'EIOPA RFR Q1 2017'!Z36,'EIOPA RFR Q1 2017'!Z36*(1+VLOOKUP($B$71,Int_Rate_Param,3,0))),IF('EIOPA RFR Q1 2017'!Z36&lt;0,'EIOPA RFR Q1 2017'!Z36,'EIOPA RFR Q1 2017'!Z36*(1+VLOOKUP($B75,Int_Rate_Param,3,0))))</f>
        <v>0.0192126</v>
      </c>
      <c r="AA75" s="82" t="n">
        <f aca="false">IF($B75&gt;20,IF('EIOPA RFR Q1 2017'!AA36&lt;0,'EIOPA RFR Q1 2017'!AA36,'EIOPA RFR Q1 2017'!AA36*(1+VLOOKUP($B$71,Int_Rate_Param,3,0))),IF('EIOPA RFR Q1 2017'!AA36&lt;0,'EIOPA RFR Q1 2017'!AA36,'EIOPA RFR Q1 2017'!AA36*(1+VLOOKUP($B75,Int_Rate_Param,3,0))))</f>
        <v>0.0280521</v>
      </c>
      <c r="AB75" s="82" t="n">
        <f aca="false">IF($B75&gt;20,IF('EIOPA RFR Q1 2017'!AB36&lt;0,'EIOPA RFR Q1 2017'!AB36,'EIOPA RFR Q1 2017'!AB36*(1+VLOOKUP($B$71,Int_Rate_Param,3,0))),IF('EIOPA RFR Q1 2017'!AB36&lt;0,'EIOPA RFR Q1 2017'!AB36,'EIOPA RFR Q1 2017'!AB36*(1+VLOOKUP($B75,Int_Rate_Param,3,0))))</f>
        <v>0.0105506</v>
      </c>
      <c r="AC75" s="82" t="n">
        <f aca="false">IF($B75&gt;20,IF('EIOPA RFR Q1 2017'!AC36&lt;0,'EIOPA RFR Q1 2017'!AC36,'EIOPA RFR Q1 2017'!AC36*(1+VLOOKUP($B$71,Int_Rate_Param,3,0))),IF('EIOPA RFR Q1 2017'!AC36&lt;0,'EIOPA RFR Q1 2017'!AC36,'EIOPA RFR Q1 2017'!AC36*(1+VLOOKUP($B75,Int_Rate_Param,3,0))))</f>
        <v>0.0311548</v>
      </c>
      <c r="AD75" s="82" t="n">
        <f aca="false">IF($B75&gt;20,IF('EIOPA RFR Q1 2017'!AD36&lt;0,'EIOPA RFR Q1 2017'!AD36,'EIOPA RFR Q1 2017'!AD36*(1+VLOOKUP($B$71,Int_Rate_Param,3,0))),IF('EIOPA RFR Q1 2017'!AD36&lt;0,'EIOPA RFR Q1 2017'!AD36,'EIOPA RFR Q1 2017'!AD36*(1+VLOOKUP($B75,Int_Rate_Param,3,0))))</f>
        <v>0.0458234</v>
      </c>
      <c r="AE75" s="82" t="n">
        <f aca="false">IF($B75&gt;20,IF('EIOPA RFR Q1 2017'!AE36&lt;0,'EIOPA RFR Q1 2017'!AE36,'EIOPA RFR Q1 2017'!AE36*(1+VLOOKUP($B$71,Int_Rate_Param,3,0))),IF('EIOPA RFR Q1 2017'!AE36&lt;0,'EIOPA RFR Q1 2017'!AE36,'EIOPA RFR Q1 2017'!AE36*(1+VLOOKUP($B75,Int_Rate_Param,3,0))))</f>
        <v>0.0105506</v>
      </c>
      <c r="AF75" s="82" t="n">
        <f aca="false">IF($B75&gt;20,IF('EIOPA RFR Q1 2017'!AF36&lt;0,'EIOPA RFR Q1 2017'!AF36,'EIOPA RFR Q1 2017'!AF36*(1+VLOOKUP($B$71,Int_Rate_Param,3,0))),IF('EIOPA RFR Q1 2017'!AF36&lt;0,'EIOPA RFR Q1 2017'!AF36,'EIOPA RFR Q1 2017'!AF36*(1+VLOOKUP($B75,Int_Rate_Param,3,0))))</f>
        <v>0.0105506</v>
      </c>
      <c r="AG75" s="82" t="n">
        <f aca="false">IF($B75&gt;20,IF('EIOPA RFR Q1 2017'!AG36&lt;0,'EIOPA RFR Q1 2017'!AG36,'EIOPA RFR Q1 2017'!AG36*(1+VLOOKUP($B$71,Int_Rate_Param,3,0))),IF('EIOPA RFR Q1 2017'!AG36&lt;0,'EIOPA RFR Q1 2017'!AG36,'EIOPA RFR Q1 2017'!AG36*(1+VLOOKUP($B75,Int_Rate_Param,3,0))))</f>
        <v>0.0105506</v>
      </c>
      <c r="AH75" s="82" t="n">
        <f aca="false">IF($B75&gt;20,IF('EIOPA RFR Q1 2017'!AH36&lt;0,'EIOPA RFR Q1 2017'!AH36,'EIOPA RFR Q1 2017'!AH36*(1+VLOOKUP($B$71,Int_Rate_Param,3,0))),IF('EIOPA RFR Q1 2017'!AH36&lt;0,'EIOPA RFR Q1 2017'!AH36,'EIOPA RFR Q1 2017'!AH36*(1+VLOOKUP($B75,Int_Rate_Param,3,0))))</f>
        <v>0.0193404</v>
      </c>
      <c r="AI75" s="82" t="n">
        <f aca="false">IF($B75&gt;20,IF('EIOPA RFR Q1 2017'!AI36&lt;0,'EIOPA RFR Q1 2017'!AI36,'EIOPA RFR Q1 2017'!AI36*(1+VLOOKUP($B$71,Int_Rate_Param,3,0))),IF('EIOPA RFR Q1 2017'!AI36&lt;0,'EIOPA RFR Q1 2017'!AI36,'EIOPA RFR Q1 2017'!AI36*(1+VLOOKUP($B75,Int_Rate_Param,3,0))))</f>
        <v>0.0033015</v>
      </c>
      <c r="AJ75" s="82" t="n">
        <f aca="false">IF($B75&gt;20,IF('EIOPA RFR Q1 2017'!AJ36&lt;0,'EIOPA RFR Q1 2017'!AJ36,'EIOPA RFR Q1 2017'!AJ36*(1+VLOOKUP($B$71,Int_Rate_Param,3,0))),IF('EIOPA RFR Q1 2017'!AJ36&lt;0,'EIOPA RFR Q1 2017'!AJ36,'EIOPA RFR Q1 2017'!AJ36*(1+VLOOKUP($B75,Int_Rate_Param,3,0))))</f>
        <v>0.0091519</v>
      </c>
      <c r="AK75" s="82" t="n">
        <f aca="false">IF($B75&gt;20,IF('EIOPA RFR Q1 2017'!AK36&lt;0,'EIOPA RFR Q1 2017'!AK36,'EIOPA RFR Q1 2017'!AK36*(1+VLOOKUP($B$71,Int_Rate_Param,3,0))),IF('EIOPA RFR Q1 2017'!AK36&lt;0,'EIOPA RFR Q1 2017'!AK36,'EIOPA RFR Q1 2017'!AK36*(1+VLOOKUP($B75,Int_Rate_Param,3,0))))</f>
        <v>0.0235649</v>
      </c>
      <c r="AL75" s="82" t="n">
        <f aca="false">IF($B75&gt;20,IF('EIOPA RFR Q1 2017'!AL36&lt;0,'EIOPA RFR Q1 2017'!AL36,'EIOPA RFR Q1 2017'!AL36*(1+VLOOKUP($B$71,Int_Rate_Param,3,0))),IF('EIOPA RFR Q1 2017'!AL36&lt;0,'EIOPA RFR Q1 2017'!AL36,'EIOPA RFR Q1 2017'!AL36*(1+VLOOKUP($B75,Int_Rate_Param,3,0))))</f>
        <v>0.058433</v>
      </c>
      <c r="AM75" s="82" t="n">
        <f aca="false">IF($B75&gt;20,IF('EIOPA RFR Q1 2017'!AM36&lt;0,'EIOPA RFR Q1 2017'!AM36,'EIOPA RFR Q1 2017'!AM36*(1+VLOOKUP($B$71,Int_Rate_Param,3,0))),IF('EIOPA RFR Q1 2017'!AM36&lt;0,'EIOPA RFR Q1 2017'!AM36,'EIOPA RFR Q1 2017'!AM36*(1+VLOOKUP($B75,Int_Rate_Param,3,0))))</f>
        <v>0.0158898</v>
      </c>
      <c r="AN75" s="82" t="n">
        <f aca="false">IF($B75&gt;20,IF('EIOPA RFR Q1 2017'!AN36&lt;0,'EIOPA RFR Q1 2017'!AN36,'EIOPA RFR Q1 2017'!AN36*(1+VLOOKUP($B$71,Int_Rate_Param,3,0))),IF('EIOPA RFR Q1 2017'!AN36&lt;0,'EIOPA RFR Q1 2017'!AN36,'EIOPA RFR Q1 2017'!AN36*(1+VLOOKUP($B75,Int_Rate_Param,3,0))))</f>
        <v>0.0300898</v>
      </c>
      <c r="AO75" s="82" t="n">
        <f aca="false">IF($B75&gt;20,IF('EIOPA RFR Q1 2017'!AO36&lt;0,'EIOPA RFR Q1 2017'!AO36,'EIOPA RFR Q1 2017'!AO36*(1+VLOOKUP($B$71,Int_Rate_Param,3,0))),IF('EIOPA RFR Q1 2017'!AO36&lt;0,'EIOPA RFR Q1 2017'!AO36,'EIOPA RFR Q1 2017'!AO36*(1+VLOOKUP($B75,Int_Rate_Param,3,0))))</f>
        <v>0.0314459</v>
      </c>
      <c r="AP75" s="82" t="n">
        <f aca="false">IF($B75&gt;20,IF('EIOPA RFR Q1 2017'!AP36&lt;0,'EIOPA RFR Q1 2017'!AP36,'EIOPA RFR Q1 2017'!AP36*(1+VLOOKUP($B$71,Int_Rate_Param,3,0))),IF('EIOPA RFR Q1 2017'!AP36&lt;0,'EIOPA RFR Q1 2017'!AP36,'EIOPA RFR Q1 2017'!AP36*(1+VLOOKUP($B75,Int_Rate_Param,3,0))))</f>
        <v>0.0417764</v>
      </c>
      <c r="AQ75" s="82" t="n">
        <f aca="false">IF($B75&gt;20,IF('EIOPA RFR Q1 2017'!AQ36&lt;0,'EIOPA RFR Q1 2017'!AQ36,'EIOPA RFR Q1 2017'!AQ36*(1+VLOOKUP($B$71,Int_Rate_Param,3,0))),IF('EIOPA RFR Q1 2017'!AQ36&lt;0,'EIOPA RFR Q1 2017'!AQ36,'EIOPA RFR Q1 2017'!AQ36*(1+VLOOKUP($B75,Int_Rate_Param,3,0))))</f>
        <v>0.0198374</v>
      </c>
      <c r="AR75" s="82" t="n">
        <f aca="false">IF($B75&gt;20,IF('EIOPA RFR Q1 2017'!AR36&lt;0,'EIOPA RFR Q1 2017'!AR36,'EIOPA RFR Q1 2017'!AR36*(1+VLOOKUP($B$71,Int_Rate_Param,3,0))),IF('EIOPA RFR Q1 2017'!AR36&lt;0,'EIOPA RFR Q1 2017'!AR36,'EIOPA RFR Q1 2017'!AR36*(1+VLOOKUP($B75,Int_Rate_Param,3,0))))</f>
        <v>0.0466683</v>
      </c>
      <c r="AS75" s="82" t="n">
        <f aca="false">IF($B75&gt;20,IF('EIOPA RFR Q1 2017'!AS36&lt;0,'EIOPA RFR Q1 2017'!AS36,'EIOPA RFR Q1 2017'!AS36*(1+VLOOKUP($B$71,Int_Rate_Param,3,0))),IF('EIOPA RFR Q1 2017'!AS36&lt;0,'EIOPA RFR Q1 2017'!AS36,'EIOPA RFR Q1 2017'!AS36*(1+VLOOKUP($B75,Int_Rate_Param,3,0))))</f>
        <v>0.0049061</v>
      </c>
      <c r="AT75" s="82" t="n">
        <f aca="false">IF($B75&gt;20,IF('EIOPA RFR Q1 2017'!AT36&lt;0,'EIOPA RFR Q1 2017'!AT36,'EIOPA RFR Q1 2017'!AT36*(1+VLOOKUP($B$71,Int_Rate_Param,3,0))),IF('EIOPA RFR Q1 2017'!AT36&lt;0,'EIOPA RFR Q1 2017'!AT36,'EIOPA RFR Q1 2017'!AT36*(1+VLOOKUP($B75,Int_Rate_Param,3,0))))</f>
        <v>0.030956</v>
      </c>
      <c r="AU75" s="82" t="n">
        <f aca="false">IF($B75&gt;20,IF('EIOPA RFR Q1 2017'!AU36&lt;0,'EIOPA RFR Q1 2017'!AU36,'EIOPA RFR Q1 2017'!AU36*(1+VLOOKUP($B$71,Int_Rate_Param,3,0))),IF('EIOPA RFR Q1 2017'!AU36&lt;0,'EIOPA RFR Q1 2017'!AU36,'EIOPA RFR Q1 2017'!AU36*(1+VLOOKUP($B75,Int_Rate_Param,3,0))))</f>
        <v>0.0557989</v>
      </c>
      <c r="AV75" s="82" t="n">
        <f aca="false">IF($B75&gt;20,IF('EIOPA RFR Q1 2017'!AV36&lt;0,'EIOPA RFR Q1 2017'!AV36,'EIOPA RFR Q1 2017'!AV36*(1+VLOOKUP($B$71,Int_Rate_Param,3,0))),IF('EIOPA RFR Q1 2017'!AV36&lt;0,'EIOPA RFR Q1 2017'!AV36,'EIOPA RFR Q1 2017'!AV36*(1+VLOOKUP($B75,Int_Rate_Param,3,0))))</f>
        <v>0.0288899</v>
      </c>
      <c r="AW75" s="82" t="n">
        <f aca="false">IF($B75&gt;20,IF('EIOPA RFR Q1 2017'!AW36&lt;0,'EIOPA RFR Q1 2017'!AW36,'EIOPA RFR Q1 2017'!AW36*(1+VLOOKUP($B$71,Int_Rate_Param,3,0))),IF('EIOPA RFR Q1 2017'!AW36&lt;0,'EIOPA RFR Q1 2017'!AW36,'EIOPA RFR Q1 2017'!AW36*(1+VLOOKUP($B75,Int_Rate_Param,3,0))))</f>
        <v>0.0198729</v>
      </c>
      <c r="AX75" s="82" t="n">
        <f aca="false">IF($B75&gt;20,IF('EIOPA RFR Q1 2017'!AX36&lt;0,'EIOPA RFR Q1 2017'!AX36,'EIOPA RFR Q1 2017'!AX36*(1+VLOOKUP($B$71,Int_Rate_Param,3,0))),IF('EIOPA RFR Q1 2017'!AX36&lt;0,'EIOPA RFR Q1 2017'!AX36,'EIOPA RFR Q1 2017'!AX36*(1+VLOOKUP($B75,Int_Rate_Param,3,0))))</f>
        <v>0.0564876</v>
      </c>
      <c r="AY75" s="82" t="n">
        <f aca="false">IF($B75&gt;20,IF('EIOPA RFR Q1 2017'!AY36&lt;0,'EIOPA RFR Q1 2017'!AY36,'EIOPA RFR Q1 2017'!AY36*(1+VLOOKUP($B$71,Int_Rate_Param,3,0))),IF('EIOPA RFR Q1 2017'!AY36&lt;0,'EIOPA RFR Q1 2017'!AY36,'EIOPA RFR Q1 2017'!AY36*(1+VLOOKUP($B75,Int_Rate_Param,3,0))))</f>
        <v>0.0141006</v>
      </c>
      <c r="AZ75" s="82" t="n">
        <f aca="false">IF($B75&gt;20,IF('EIOPA RFR Q1 2017'!AZ36&lt;0,'EIOPA RFR Q1 2017'!AZ36,'EIOPA RFR Q1 2017'!AZ36*(1+VLOOKUP($B$71,Int_Rate_Param,3,0))),IF('EIOPA RFR Q1 2017'!AZ36&lt;0,'EIOPA RFR Q1 2017'!AZ36,'EIOPA RFR Q1 2017'!AZ36*(1+VLOOKUP($B75,Int_Rate_Param,3,0))))</f>
        <v>0.0156768</v>
      </c>
      <c r="BA75" s="82" t="n">
        <f aca="false">IF($B75&gt;20,IF('EIOPA RFR Q1 2017'!BA36&lt;0,'EIOPA RFR Q1 2017'!BA36,'EIOPA RFR Q1 2017'!BA36*(1+VLOOKUP($B$71,Int_Rate_Param,3,0))),IF('EIOPA RFR Q1 2017'!BA36&lt;0,'EIOPA RFR Q1 2017'!BA36,'EIOPA RFR Q1 2017'!BA36*(1+VLOOKUP($B75,Int_Rate_Param,3,0))))</f>
        <v>0.0222656</v>
      </c>
      <c r="BB75" s="82" t="n">
        <f aca="false">IF($B75&gt;20,IF('EIOPA RFR Q1 2017'!BB36&lt;0,'EIOPA RFR Q1 2017'!BB36,'EIOPA RFR Q1 2017'!BB36*(1+VLOOKUP($B$71,Int_Rate_Param,3,0))),IF('EIOPA RFR Q1 2017'!BB36&lt;0,'EIOPA RFR Q1 2017'!BB36,'EIOPA RFR Q1 2017'!BB36*(1+VLOOKUP($B75,Int_Rate_Param,3,0))))</f>
        <v>0.0611168</v>
      </c>
      <c r="BC75" s="82" t="n">
        <f aca="false">IF($B75&gt;20,IF('EIOPA RFR Q1 2017'!BC36&lt;0,'EIOPA RFR Q1 2017'!BC36,'EIOPA RFR Q1 2017'!BC36*(1+VLOOKUP($B$71,Int_Rate_Param,3,0))),IF('EIOPA RFR Q1 2017'!BC36&lt;0,'EIOPA RFR Q1 2017'!BC36,'EIOPA RFR Q1 2017'!BC36*(1+VLOOKUP($B75,Int_Rate_Param,3,0))))</f>
        <v>0.0180198</v>
      </c>
    </row>
    <row r="76" customFormat="false" ht="15" hidden="false" customHeight="false" outlineLevel="0" collapsed="false">
      <c r="A76" s="0" t="n">
        <f aca="false">A75+1</f>
        <v>27</v>
      </c>
      <c r="B76" s="81" t="n">
        <v>25</v>
      </c>
      <c r="C76" s="82" t="n">
        <f aca="false">IF($B76&gt;20,IF('EIOPA RFR Q1 2017'!C37&lt;0,'EIOPA RFR Q1 2017'!C37,'EIOPA RFR Q1 2017'!C37*(1+VLOOKUP($B$71,Int_Rate_Param,3,0))),IF('EIOPA RFR Q1 2017'!C37&lt;0,'EIOPA RFR Q1 2017'!C37,'EIOPA RFR Q1 2017'!C37*(1+VLOOKUP($B76,Int_Rate_Param,3,0))))</f>
        <v>0.0110121</v>
      </c>
      <c r="D76" s="82" t="n">
        <f aca="false">IF($B76&gt;20,IF('EIOPA RFR Q1 2017'!D37&lt;0,'EIOPA RFR Q1 2017'!D37,'EIOPA RFR Q1 2017'!D37*(1+VLOOKUP($B$71,Int_Rate_Param,3,0))),IF('EIOPA RFR Q1 2017'!D37&lt;0,'EIOPA RFR Q1 2017'!D37,'EIOPA RFR Q1 2017'!D37*(1+VLOOKUP($B76,Int_Rate_Param,3,0))))</f>
        <v>0.0110121</v>
      </c>
      <c r="E76" s="82" t="n">
        <f aca="false">IF($B76&gt;20,IF('EIOPA RFR Q1 2017'!E37&lt;0,'EIOPA RFR Q1 2017'!E37,'EIOPA RFR Q1 2017'!E37*(1+VLOOKUP($B$71,Int_Rate_Param,3,0))),IF('EIOPA RFR Q1 2017'!E37&lt;0,'EIOPA RFR Q1 2017'!E37,'EIOPA RFR Q1 2017'!E37*(1+VLOOKUP($B76,Int_Rate_Param,3,0))))</f>
        <v>0.0110121</v>
      </c>
      <c r="F76" s="82" t="n">
        <f aca="false">IF($B76&gt;20,IF('EIOPA RFR Q1 2017'!F37&lt;0,'EIOPA RFR Q1 2017'!F37,'EIOPA RFR Q1 2017'!F37*(1+VLOOKUP($B$71,Int_Rate_Param,3,0))),IF('EIOPA RFR Q1 2017'!F37&lt;0,'EIOPA RFR Q1 2017'!F37,'EIOPA RFR Q1 2017'!F37*(1+VLOOKUP($B76,Int_Rate_Param,3,0))))</f>
        <v>0.0106784</v>
      </c>
      <c r="G76" s="82" t="n">
        <f aca="false">IF($B76&gt;20,IF('EIOPA RFR Q1 2017'!G37&lt;0,'EIOPA RFR Q1 2017'!G37,'EIOPA RFR Q1 2017'!G37*(1+VLOOKUP($B$71,Int_Rate_Param,3,0))),IF('EIOPA RFR Q1 2017'!G37&lt;0,'EIOPA RFR Q1 2017'!G37,'EIOPA RFR Q1 2017'!G37*(1+VLOOKUP($B76,Int_Rate_Param,3,0))))</f>
        <v>0.0247648</v>
      </c>
      <c r="H76" s="82" t="n">
        <f aca="false">IF($B76&gt;20,IF('EIOPA RFR Q1 2017'!H37&lt;0,'EIOPA RFR Q1 2017'!H37,'EIOPA RFR Q1 2017'!H37*(1+VLOOKUP($B$71,Int_Rate_Param,3,0))),IF('EIOPA RFR Q1 2017'!H37&lt;0,'EIOPA RFR Q1 2017'!H37,'EIOPA RFR Q1 2017'!H37*(1+VLOOKUP($B76,Int_Rate_Param,3,0))))</f>
        <v>0.0110121</v>
      </c>
      <c r="I76" s="82" t="n">
        <f aca="false">IF($B76&gt;20,IF('EIOPA RFR Q1 2017'!I37&lt;0,'EIOPA RFR Q1 2017'!I37,'EIOPA RFR Q1 2017'!I37*(1+VLOOKUP($B$71,Int_Rate_Param,3,0))),IF('EIOPA RFR Q1 2017'!I37&lt;0,'EIOPA RFR Q1 2017'!I37,'EIOPA RFR Q1 2017'!I37*(1+VLOOKUP($B76,Int_Rate_Param,3,0))))</f>
        <v>0.0142923</v>
      </c>
      <c r="J76" s="82" t="n">
        <f aca="false">IF($B76&gt;20,IF('EIOPA RFR Q1 2017'!J37&lt;0,'EIOPA RFR Q1 2017'!J37,'EIOPA RFR Q1 2017'!J37*(1+VLOOKUP($B$71,Int_Rate_Param,3,0))),IF('EIOPA RFR Q1 2017'!J37&lt;0,'EIOPA RFR Q1 2017'!J37,'EIOPA RFR Q1 2017'!J37*(1+VLOOKUP($B76,Int_Rate_Param,3,0))))</f>
        <v>0.0109482</v>
      </c>
      <c r="K76" s="82" t="n">
        <f aca="false">IF($B76&gt;20,IF('EIOPA RFR Q1 2017'!K37&lt;0,'EIOPA RFR Q1 2017'!K37,'EIOPA RFR Q1 2017'!K37*(1+VLOOKUP($B$71,Int_Rate_Param,3,0))),IF('EIOPA RFR Q1 2017'!K37&lt;0,'EIOPA RFR Q1 2017'!K37,'EIOPA RFR Q1 2017'!K37*(1+VLOOKUP($B76,Int_Rate_Param,3,0))))</f>
        <v>0.0110121</v>
      </c>
      <c r="L76" s="82" t="n">
        <f aca="false">IF($B76&gt;20,IF('EIOPA RFR Q1 2017'!L37&lt;0,'EIOPA RFR Q1 2017'!L37,'EIOPA RFR Q1 2017'!L37*(1+VLOOKUP($B$71,Int_Rate_Param,3,0))),IF('EIOPA RFR Q1 2017'!L37&lt;0,'EIOPA RFR Q1 2017'!L37,'EIOPA RFR Q1 2017'!L37*(1+VLOOKUP($B76,Int_Rate_Param,3,0))))</f>
        <v>0.0110121</v>
      </c>
      <c r="M76" s="82" t="n">
        <f aca="false">IF($B76&gt;20,IF('EIOPA RFR Q1 2017'!M37&lt;0,'EIOPA RFR Q1 2017'!M37,'EIOPA RFR Q1 2017'!M37*(1+VLOOKUP($B$71,Int_Rate_Param,3,0))),IF('EIOPA RFR Q1 2017'!M37&lt;0,'EIOPA RFR Q1 2017'!M37,'EIOPA RFR Q1 2017'!M37*(1+VLOOKUP($B76,Int_Rate_Param,3,0))))</f>
        <v>0.0110121</v>
      </c>
      <c r="N76" s="82" t="n">
        <f aca="false">IF($B76&gt;20,IF('EIOPA RFR Q1 2017'!N37&lt;0,'EIOPA RFR Q1 2017'!N37,'EIOPA RFR Q1 2017'!N37*(1+VLOOKUP($B$71,Int_Rate_Param,3,0))),IF('EIOPA RFR Q1 2017'!N37&lt;0,'EIOPA RFR Q1 2017'!N37,'EIOPA RFR Q1 2017'!N37*(1+VLOOKUP($B76,Int_Rate_Param,3,0))))</f>
        <v>0.0110121</v>
      </c>
      <c r="O76" s="82" t="n">
        <f aca="false">IF($B76&gt;20,IF('EIOPA RFR Q1 2017'!O37&lt;0,'EIOPA RFR Q1 2017'!O37,'EIOPA RFR Q1 2017'!O37*(1+VLOOKUP($B$71,Int_Rate_Param,3,0))),IF('EIOPA RFR Q1 2017'!O37&lt;0,'EIOPA RFR Q1 2017'!O37,'EIOPA RFR Q1 2017'!O37*(1+VLOOKUP($B76,Int_Rate_Param,3,0))))</f>
        <v>0.0110121</v>
      </c>
      <c r="P76" s="82" t="n">
        <f aca="false">IF($B76&gt;20,IF('EIOPA RFR Q1 2017'!P37&lt;0,'EIOPA RFR Q1 2017'!P37,'EIOPA RFR Q1 2017'!P37*(1+VLOOKUP($B$71,Int_Rate_Param,3,0))),IF('EIOPA RFR Q1 2017'!P37&lt;0,'EIOPA RFR Q1 2017'!P37,'EIOPA RFR Q1 2017'!P37*(1+VLOOKUP($B76,Int_Rate_Param,3,0))))</f>
        <v>0.0305087</v>
      </c>
      <c r="Q76" s="82" t="n">
        <f aca="false">IF($B76&gt;20,IF('EIOPA RFR Q1 2017'!Q37&lt;0,'EIOPA RFR Q1 2017'!Q37,'EIOPA RFR Q1 2017'!Q37*(1+VLOOKUP($B$71,Int_Rate_Param,3,0))),IF('EIOPA RFR Q1 2017'!Q37&lt;0,'EIOPA RFR Q1 2017'!Q37,'EIOPA RFR Q1 2017'!Q37*(1+VLOOKUP($B76,Int_Rate_Param,3,0))))</f>
        <v>0.0325819</v>
      </c>
      <c r="R76" s="82" t="n">
        <f aca="false">IF($B76&gt;20,IF('EIOPA RFR Q1 2017'!R37&lt;0,'EIOPA RFR Q1 2017'!R37,'EIOPA RFR Q1 2017'!R37*(1+VLOOKUP($B$71,Int_Rate_Param,3,0))),IF('EIOPA RFR Q1 2017'!R37&lt;0,'EIOPA RFR Q1 2017'!R37,'EIOPA RFR Q1 2017'!R37*(1+VLOOKUP($B76,Int_Rate_Param,3,0))))</f>
        <v>0.0110121</v>
      </c>
      <c r="S76" s="82" t="n">
        <f aca="false">IF($B76&gt;20,IF('EIOPA RFR Q1 2017'!S37&lt;0,'EIOPA RFR Q1 2017'!S37,'EIOPA RFR Q1 2017'!S37*(1+VLOOKUP($B$71,Int_Rate_Param,3,0))),IF('EIOPA RFR Q1 2017'!S37&lt;0,'EIOPA RFR Q1 2017'!S37,'EIOPA RFR Q1 2017'!S37*(1+VLOOKUP($B76,Int_Rate_Param,3,0))))</f>
        <v>0.0110121</v>
      </c>
      <c r="T76" s="82" t="n">
        <f aca="false">IF($B76&gt;20,IF('EIOPA RFR Q1 2017'!T37&lt;0,'EIOPA RFR Q1 2017'!T37,'EIOPA RFR Q1 2017'!T37*(1+VLOOKUP($B$71,Int_Rate_Param,3,0))),IF('EIOPA RFR Q1 2017'!T37&lt;0,'EIOPA RFR Q1 2017'!T37,'EIOPA RFR Q1 2017'!T37*(1+VLOOKUP($B76,Int_Rate_Param,3,0))))</f>
        <v>0.0110121</v>
      </c>
      <c r="U76" s="82" t="n">
        <f aca="false">IF($B76&gt;20,IF('EIOPA RFR Q1 2017'!U37&lt;0,'EIOPA RFR Q1 2017'!U37,'EIOPA RFR Q1 2017'!U37*(1+VLOOKUP($B$71,Int_Rate_Param,3,0))),IF('EIOPA RFR Q1 2017'!U37&lt;0,'EIOPA RFR Q1 2017'!U37,'EIOPA RFR Q1 2017'!U37*(1+VLOOKUP($B76,Int_Rate_Param,3,0))))</f>
        <v>0.0034719</v>
      </c>
      <c r="V76" s="82" t="n">
        <f aca="false">IF($B76&gt;20,IF('EIOPA RFR Q1 2017'!V37&lt;0,'EIOPA RFR Q1 2017'!V37,'EIOPA RFR Q1 2017'!V37*(1+VLOOKUP($B$71,Int_Rate_Param,3,0))),IF('EIOPA RFR Q1 2017'!V37&lt;0,'EIOPA RFR Q1 2017'!V37,'EIOPA RFR Q1 2017'!V37*(1+VLOOKUP($B76,Int_Rate_Param,3,0))))</f>
        <v>0.0110121</v>
      </c>
      <c r="W76" s="82" t="n">
        <f aca="false">IF($B76&gt;20,IF('EIOPA RFR Q1 2017'!W37&lt;0,'EIOPA RFR Q1 2017'!W37,'EIOPA RFR Q1 2017'!W37*(1+VLOOKUP($B$71,Int_Rate_Param,3,0))),IF('EIOPA RFR Q1 2017'!W37&lt;0,'EIOPA RFR Q1 2017'!W37,'EIOPA RFR Q1 2017'!W37*(1+VLOOKUP($B76,Int_Rate_Param,3,0))))</f>
        <v>0.0110121</v>
      </c>
      <c r="X76" s="82" t="n">
        <f aca="false">IF($B76&gt;20,IF('EIOPA RFR Q1 2017'!X37&lt;0,'EIOPA RFR Q1 2017'!X37,'EIOPA RFR Q1 2017'!X37*(1+VLOOKUP($B$71,Int_Rate_Param,3,0))),IF('EIOPA RFR Q1 2017'!X37&lt;0,'EIOPA RFR Q1 2017'!X37,'EIOPA RFR Q1 2017'!X37*(1+VLOOKUP($B76,Int_Rate_Param,3,0))))</f>
        <v>0.0110121</v>
      </c>
      <c r="Y76" s="82" t="n">
        <f aca="false">IF($B76&gt;20,IF('EIOPA RFR Q1 2017'!Y37&lt;0,'EIOPA RFR Q1 2017'!Y37,'EIOPA RFR Q1 2017'!Y37*(1+VLOOKUP($B$71,Int_Rate_Param,3,0))),IF('EIOPA RFR Q1 2017'!Y37&lt;0,'EIOPA RFR Q1 2017'!Y37,'EIOPA RFR Q1 2017'!Y37*(1+VLOOKUP($B76,Int_Rate_Param,3,0))))</f>
        <v>0.0110121</v>
      </c>
      <c r="Z76" s="82" t="n">
        <f aca="false">IF($B76&gt;20,IF('EIOPA RFR Q1 2017'!Z37&lt;0,'EIOPA RFR Q1 2017'!Z37,'EIOPA RFR Q1 2017'!Z37*(1+VLOOKUP($B$71,Int_Rate_Param,3,0))),IF('EIOPA RFR Q1 2017'!Z37&lt;0,'EIOPA RFR Q1 2017'!Z37,'EIOPA RFR Q1 2017'!Z37*(1+VLOOKUP($B76,Int_Rate_Param,3,0))))</f>
        <v>0.0195321</v>
      </c>
      <c r="AA76" s="82" t="n">
        <f aca="false">IF($B76&gt;20,IF('EIOPA RFR Q1 2017'!AA37&lt;0,'EIOPA RFR Q1 2017'!AA37,'EIOPA RFR Q1 2017'!AA37*(1+VLOOKUP($B$71,Int_Rate_Param,3,0))),IF('EIOPA RFR Q1 2017'!AA37&lt;0,'EIOPA RFR Q1 2017'!AA37,'EIOPA RFR Q1 2017'!AA37*(1+VLOOKUP($B76,Int_Rate_Param,3,0))))</f>
        <v>0.0281515</v>
      </c>
      <c r="AB76" s="82" t="n">
        <f aca="false">IF($B76&gt;20,IF('EIOPA RFR Q1 2017'!AB37&lt;0,'EIOPA RFR Q1 2017'!AB37,'EIOPA RFR Q1 2017'!AB37*(1+VLOOKUP($B$71,Int_Rate_Param,3,0))),IF('EIOPA RFR Q1 2017'!AB37&lt;0,'EIOPA RFR Q1 2017'!AB37,'EIOPA RFR Q1 2017'!AB37*(1+VLOOKUP($B76,Int_Rate_Param,3,0))))</f>
        <v>0.0110121</v>
      </c>
      <c r="AC76" s="82" t="n">
        <f aca="false">IF($B76&gt;20,IF('EIOPA RFR Q1 2017'!AC37&lt;0,'EIOPA RFR Q1 2017'!AC37,'EIOPA RFR Q1 2017'!AC37*(1+VLOOKUP($B$71,Int_Rate_Param,3,0))),IF('EIOPA RFR Q1 2017'!AC37&lt;0,'EIOPA RFR Q1 2017'!AC37,'EIOPA RFR Q1 2017'!AC37*(1+VLOOKUP($B76,Int_Rate_Param,3,0))))</f>
        <v>0.0311832</v>
      </c>
      <c r="AD76" s="82" t="n">
        <f aca="false">IF($B76&gt;20,IF('EIOPA RFR Q1 2017'!AD37&lt;0,'EIOPA RFR Q1 2017'!AD37,'EIOPA RFR Q1 2017'!AD37*(1+VLOOKUP($B$71,Int_Rate_Param,3,0))),IF('EIOPA RFR Q1 2017'!AD37&lt;0,'EIOPA RFR Q1 2017'!AD37,'EIOPA RFR Q1 2017'!AD37*(1+VLOOKUP($B76,Int_Rate_Param,3,0))))</f>
        <v>0.0453406</v>
      </c>
      <c r="AE76" s="82" t="n">
        <f aca="false">IF($B76&gt;20,IF('EIOPA RFR Q1 2017'!AE37&lt;0,'EIOPA RFR Q1 2017'!AE37,'EIOPA RFR Q1 2017'!AE37*(1+VLOOKUP($B$71,Int_Rate_Param,3,0))),IF('EIOPA RFR Q1 2017'!AE37&lt;0,'EIOPA RFR Q1 2017'!AE37,'EIOPA RFR Q1 2017'!AE37*(1+VLOOKUP($B76,Int_Rate_Param,3,0))))</f>
        <v>0.0110121</v>
      </c>
      <c r="AF76" s="82" t="n">
        <f aca="false">IF($B76&gt;20,IF('EIOPA RFR Q1 2017'!AF37&lt;0,'EIOPA RFR Q1 2017'!AF37,'EIOPA RFR Q1 2017'!AF37*(1+VLOOKUP($B$71,Int_Rate_Param,3,0))),IF('EIOPA RFR Q1 2017'!AF37&lt;0,'EIOPA RFR Q1 2017'!AF37,'EIOPA RFR Q1 2017'!AF37*(1+VLOOKUP($B76,Int_Rate_Param,3,0))))</f>
        <v>0.0110121</v>
      </c>
      <c r="AG76" s="82" t="n">
        <f aca="false">IF($B76&gt;20,IF('EIOPA RFR Q1 2017'!AG37&lt;0,'EIOPA RFR Q1 2017'!AG37,'EIOPA RFR Q1 2017'!AG37*(1+VLOOKUP($B$71,Int_Rate_Param,3,0))),IF('EIOPA RFR Q1 2017'!AG37&lt;0,'EIOPA RFR Q1 2017'!AG37,'EIOPA RFR Q1 2017'!AG37*(1+VLOOKUP($B76,Int_Rate_Param,3,0))))</f>
        <v>0.0110121</v>
      </c>
      <c r="AH76" s="82" t="n">
        <f aca="false">IF($B76&gt;20,IF('EIOPA RFR Q1 2017'!AH37&lt;0,'EIOPA RFR Q1 2017'!AH37,'EIOPA RFR Q1 2017'!AH37*(1+VLOOKUP($B$71,Int_Rate_Param,3,0))),IF('EIOPA RFR Q1 2017'!AH37&lt;0,'EIOPA RFR Q1 2017'!AH37,'EIOPA RFR Q1 2017'!AH37*(1+VLOOKUP($B76,Int_Rate_Param,3,0))))</f>
        <v>0.0197593</v>
      </c>
      <c r="AI76" s="82" t="n">
        <f aca="false">IF($B76&gt;20,IF('EIOPA RFR Q1 2017'!AI37&lt;0,'EIOPA RFR Q1 2017'!AI37,'EIOPA RFR Q1 2017'!AI37*(1+VLOOKUP($B$71,Int_Rate_Param,3,0))),IF('EIOPA RFR Q1 2017'!AI37&lt;0,'EIOPA RFR Q1 2017'!AI37,'EIOPA RFR Q1 2017'!AI37*(1+VLOOKUP($B76,Int_Rate_Param,3,0))))</f>
        <v>0.0034719</v>
      </c>
      <c r="AJ76" s="82" t="n">
        <f aca="false">IF($B76&gt;20,IF('EIOPA RFR Q1 2017'!AJ37&lt;0,'EIOPA RFR Q1 2017'!AJ37,'EIOPA RFR Q1 2017'!AJ37*(1+VLOOKUP($B$71,Int_Rate_Param,3,0))),IF('EIOPA RFR Q1 2017'!AJ37&lt;0,'EIOPA RFR Q1 2017'!AJ37,'EIOPA RFR Q1 2017'!AJ37*(1+VLOOKUP($B76,Int_Rate_Param,3,0))))</f>
        <v>0.0091306</v>
      </c>
      <c r="AK76" s="82" t="n">
        <f aca="false">IF($B76&gt;20,IF('EIOPA RFR Q1 2017'!AK37&lt;0,'EIOPA RFR Q1 2017'!AK37,'EIOPA RFR Q1 2017'!AK37*(1+VLOOKUP($B$71,Int_Rate_Param,3,0))),IF('EIOPA RFR Q1 2017'!AK37&lt;0,'EIOPA RFR Q1 2017'!AK37,'EIOPA RFR Q1 2017'!AK37*(1+VLOOKUP($B76,Int_Rate_Param,3,0))))</f>
        <v>0.0236217</v>
      </c>
      <c r="AL76" s="82" t="n">
        <f aca="false">IF($B76&gt;20,IF('EIOPA RFR Q1 2017'!AL37&lt;0,'EIOPA RFR Q1 2017'!AL37,'EIOPA RFR Q1 2017'!AL37*(1+VLOOKUP($B$71,Int_Rate_Param,3,0))),IF('EIOPA RFR Q1 2017'!AL37&lt;0,'EIOPA RFR Q1 2017'!AL37,'EIOPA RFR Q1 2017'!AL37*(1+VLOOKUP($B76,Int_Rate_Param,3,0))))</f>
        <v>0.0578153</v>
      </c>
      <c r="AM76" s="82" t="n">
        <f aca="false">IF($B76&gt;20,IF('EIOPA RFR Q1 2017'!AM37&lt;0,'EIOPA RFR Q1 2017'!AM37,'EIOPA RFR Q1 2017'!AM37*(1+VLOOKUP($B$71,Int_Rate_Param,3,0))),IF('EIOPA RFR Q1 2017'!AM37&lt;0,'EIOPA RFR Q1 2017'!AM37,'EIOPA RFR Q1 2017'!AM37*(1+VLOOKUP($B76,Int_Rate_Param,3,0))))</f>
        <v>0.0158117</v>
      </c>
      <c r="AN76" s="82" t="n">
        <f aca="false">IF($B76&gt;20,IF('EIOPA RFR Q1 2017'!AN37&lt;0,'EIOPA RFR Q1 2017'!AN37,'EIOPA RFR Q1 2017'!AN37*(1+VLOOKUP($B$71,Int_Rate_Param,3,0))),IF('EIOPA RFR Q1 2017'!AN37&lt;0,'EIOPA RFR Q1 2017'!AN37,'EIOPA RFR Q1 2017'!AN37*(1+VLOOKUP($B76,Int_Rate_Param,3,0))))</f>
        <v>0.0301182</v>
      </c>
      <c r="AO76" s="82" t="n">
        <f aca="false">IF($B76&gt;20,IF('EIOPA RFR Q1 2017'!AO37&lt;0,'EIOPA RFR Q1 2017'!AO37,'EIOPA RFR Q1 2017'!AO37*(1+VLOOKUP($B$71,Int_Rate_Param,3,0))),IF('EIOPA RFR Q1 2017'!AO37&lt;0,'EIOPA RFR Q1 2017'!AO37,'EIOPA RFR Q1 2017'!AO37*(1+VLOOKUP($B76,Int_Rate_Param,3,0))))</f>
        <v>0.0314388</v>
      </c>
      <c r="AP76" s="82" t="n">
        <f aca="false">IF($B76&gt;20,IF('EIOPA RFR Q1 2017'!AP37&lt;0,'EIOPA RFR Q1 2017'!AP37,'EIOPA RFR Q1 2017'!AP37*(1+VLOOKUP($B$71,Int_Rate_Param,3,0))),IF('EIOPA RFR Q1 2017'!AP37&lt;0,'EIOPA RFR Q1 2017'!AP37,'EIOPA RFR Q1 2017'!AP37*(1+VLOOKUP($B76,Int_Rate_Param,3,0))))</f>
        <v>0.041464</v>
      </c>
      <c r="AQ76" s="82" t="n">
        <f aca="false">IF($B76&gt;20,IF('EIOPA RFR Q1 2017'!AQ37&lt;0,'EIOPA RFR Q1 2017'!AQ37,'EIOPA RFR Q1 2017'!AQ37*(1+VLOOKUP($B$71,Int_Rate_Param,3,0))),IF('EIOPA RFR Q1 2017'!AQ37&lt;0,'EIOPA RFR Q1 2017'!AQ37,'EIOPA RFR Q1 2017'!AQ37*(1+VLOOKUP($B76,Int_Rate_Param,3,0))))</f>
        <v>0.0201143</v>
      </c>
      <c r="AR76" s="82" t="n">
        <f aca="false">IF($B76&gt;20,IF('EIOPA RFR Q1 2017'!AR37&lt;0,'EIOPA RFR Q1 2017'!AR37,'EIOPA RFR Q1 2017'!AR37*(1+VLOOKUP($B$71,Int_Rate_Param,3,0))),IF('EIOPA RFR Q1 2017'!AR37&lt;0,'EIOPA RFR Q1 2017'!AR37,'EIOPA RFR Q1 2017'!AR37*(1+VLOOKUP($B76,Int_Rate_Param,3,0))))</f>
        <v>0.0464269</v>
      </c>
      <c r="AS76" s="82" t="n">
        <f aca="false">IF($B76&gt;20,IF('EIOPA RFR Q1 2017'!AS37&lt;0,'EIOPA RFR Q1 2017'!AS37,'EIOPA RFR Q1 2017'!AS37*(1+VLOOKUP($B$71,Int_Rate_Param,3,0))),IF('EIOPA RFR Q1 2017'!AS37&lt;0,'EIOPA RFR Q1 2017'!AS37,'EIOPA RFR Q1 2017'!AS37*(1+VLOOKUP($B76,Int_Rate_Param,3,0))))</f>
        <v>0.0049984</v>
      </c>
      <c r="AT76" s="82" t="n">
        <f aca="false">IF($B76&gt;20,IF('EIOPA RFR Q1 2017'!AT37&lt;0,'EIOPA RFR Q1 2017'!AT37,'EIOPA RFR Q1 2017'!AT37*(1+VLOOKUP($B$71,Int_Rate_Param,3,0))),IF('EIOPA RFR Q1 2017'!AT37&lt;0,'EIOPA RFR Q1 2017'!AT37,'EIOPA RFR Q1 2017'!AT37*(1+VLOOKUP($B76,Int_Rate_Param,3,0))))</f>
        <v>0.0309631</v>
      </c>
      <c r="AU76" s="82" t="n">
        <f aca="false">IF($B76&gt;20,IF('EIOPA RFR Q1 2017'!AU37&lt;0,'EIOPA RFR Q1 2017'!AU37,'EIOPA RFR Q1 2017'!AU37*(1+VLOOKUP($B$71,Int_Rate_Param,3,0))),IF('EIOPA RFR Q1 2017'!AU37&lt;0,'EIOPA RFR Q1 2017'!AU37,'EIOPA RFR Q1 2017'!AU37*(1+VLOOKUP($B76,Int_Rate_Param,3,0))))</f>
        <v>0.0555078</v>
      </c>
      <c r="AV76" s="82" t="n">
        <f aca="false">IF($B76&gt;20,IF('EIOPA RFR Q1 2017'!AV37&lt;0,'EIOPA RFR Q1 2017'!AV37,'EIOPA RFR Q1 2017'!AV37*(1+VLOOKUP($B$71,Int_Rate_Param,3,0))),IF('EIOPA RFR Q1 2017'!AV37&lt;0,'EIOPA RFR Q1 2017'!AV37,'EIOPA RFR Q1 2017'!AV37*(1+VLOOKUP($B76,Int_Rate_Param,3,0))))</f>
        <v>0.0290248</v>
      </c>
      <c r="AW76" s="82" t="n">
        <f aca="false">IF($B76&gt;20,IF('EIOPA RFR Q1 2017'!AW37&lt;0,'EIOPA RFR Q1 2017'!AW37,'EIOPA RFR Q1 2017'!AW37*(1+VLOOKUP($B$71,Int_Rate_Param,3,0))),IF('EIOPA RFR Q1 2017'!AW37&lt;0,'EIOPA RFR Q1 2017'!AW37,'EIOPA RFR Q1 2017'!AW37*(1+VLOOKUP($B76,Int_Rate_Param,3,0))))</f>
        <v>0.0201001</v>
      </c>
      <c r="AX76" s="82" t="n">
        <f aca="false">IF($B76&gt;20,IF('EIOPA RFR Q1 2017'!AX37&lt;0,'EIOPA RFR Q1 2017'!AX37,'EIOPA RFR Q1 2017'!AX37*(1+VLOOKUP($B$71,Int_Rate_Param,3,0))),IF('EIOPA RFR Q1 2017'!AX37&lt;0,'EIOPA RFR Q1 2017'!AX37,'EIOPA RFR Q1 2017'!AX37*(1+VLOOKUP($B76,Int_Rate_Param,3,0))))</f>
        <v>0.0559977</v>
      </c>
      <c r="AY76" s="82" t="n">
        <f aca="false">IF($B76&gt;20,IF('EIOPA RFR Q1 2017'!AY37&lt;0,'EIOPA RFR Q1 2017'!AY37,'EIOPA RFR Q1 2017'!AY37*(1+VLOOKUP($B$71,Int_Rate_Param,3,0))),IF('EIOPA RFR Q1 2017'!AY37&lt;0,'EIOPA RFR Q1 2017'!AY37,'EIOPA RFR Q1 2017'!AY37*(1+VLOOKUP($B76,Int_Rate_Param,3,0))))</f>
        <v>0.0144414</v>
      </c>
      <c r="AZ76" s="82" t="n">
        <f aca="false">IF($B76&gt;20,IF('EIOPA RFR Q1 2017'!AZ37&lt;0,'EIOPA RFR Q1 2017'!AZ37,'EIOPA RFR Q1 2017'!AZ37*(1+VLOOKUP($B$71,Int_Rate_Param,3,0))),IF('EIOPA RFR Q1 2017'!AZ37&lt;0,'EIOPA RFR Q1 2017'!AZ37,'EIOPA RFR Q1 2017'!AZ37*(1+VLOOKUP($B76,Int_Rate_Param,3,0))))</f>
        <v>0.0161099</v>
      </c>
      <c r="BA76" s="82" t="n">
        <f aca="false">IF($B76&gt;20,IF('EIOPA RFR Q1 2017'!BA37&lt;0,'EIOPA RFR Q1 2017'!BA37,'EIOPA RFR Q1 2017'!BA37*(1+VLOOKUP($B$71,Int_Rate_Param,3,0))),IF('EIOPA RFR Q1 2017'!BA37&lt;0,'EIOPA RFR Q1 2017'!BA37,'EIOPA RFR Q1 2017'!BA37*(1+VLOOKUP($B76,Int_Rate_Param,3,0))))</f>
        <v>0.0224857</v>
      </c>
      <c r="BB76" s="82" t="n">
        <f aca="false">IF($B76&gt;20,IF('EIOPA RFR Q1 2017'!BB37&lt;0,'EIOPA RFR Q1 2017'!BB37,'EIOPA RFR Q1 2017'!BB37*(1+VLOOKUP($B$71,Int_Rate_Param,3,0))),IF('EIOPA RFR Q1 2017'!BB37&lt;0,'EIOPA RFR Q1 2017'!BB37,'EIOPA RFR Q1 2017'!BB37*(1+VLOOKUP($B76,Int_Rate_Param,3,0))))</f>
        <v>0.0603713</v>
      </c>
      <c r="BC76" s="82" t="n">
        <f aca="false">IF($B76&gt;20,IF('EIOPA RFR Q1 2017'!BC37&lt;0,'EIOPA RFR Q1 2017'!BC37,'EIOPA RFR Q1 2017'!BC37*(1+VLOOKUP($B$71,Int_Rate_Param,3,0))),IF('EIOPA RFR Q1 2017'!BC37&lt;0,'EIOPA RFR Q1 2017'!BC37,'EIOPA RFR Q1 2017'!BC37*(1+VLOOKUP($B76,Int_Rate_Param,3,0))))</f>
        <v>0.0180269</v>
      </c>
    </row>
    <row r="77" customFormat="false" ht="15" hidden="false" customHeight="false" outlineLevel="0" collapsed="false">
      <c r="A77" s="0" t="n">
        <f aca="false">A76+1</f>
        <v>28</v>
      </c>
      <c r="B77" s="81" t="n">
        <v>26</v>
      </c>
      <c r="C77" s="82" t="n">
        <f aca="false">IF($B77&gt;20,IF('EIOPA RFR Q1 2017'!C38&lt;0,'EIOPA RFR Q1 2017'!C38,'EIOPA RFR Q1 2017'!C38*(1+VLOOKUP($B$71,Int_Rate_Param,3,0))),IF('EIOPA RFR Q1 2017'!C38&lt;0,'EIOPA RFR Q1 2017'!C38,'EIOPA RFR Q1 2017'!C38*(1+VLOOKUP($B77,Int_Rate_Param,3,0))))</f>
        <v>0.0114736</v>
      </c>
      <c r="D77" s="82" t="n">
        <f aca="false">IF($B77&gt;20,IF('EIOPA RFR Q1 2017'!D38&lt;0,'EIOPA RFR Q1 2017'!D38,'EIOPA RFR Q1 2017'!D38*(1+VLOOKUP($B$71,Int_Rate_Param,3,0))),IF('EIOPA RFR Q1 2017'!D38&lt;0,'EIOPA RFR Q1 2017'!D38,'EIOPA RFR Q1 2017'!D38*(1+VLOOKUP($B77,Int_Rate_Param,3,0))))</f>
        <v>0.0114736</v>
      </c>
      <c r="E77" s="82" t="n">
        <f aca="false">IF($B77&gt;20,IF('EIOPA RFR Q1 2017'!E38&lt;0,'EIOPA RFR Q1 2017'!E38,'EIOPA RFR Q1 2017'!E38*(1+VLOOKUP($B$71,Int_Rate_Param,3,0))),IF('EIOPA RFR Q1 2017'!E38&lt;0,'EIOPA RFR Q1 2017'!E38,'EIOPA RFR Q1 2017'!E38*(1+VLOOKUP($B77,Int_Rate_Param,3,0))))</f>
        <v>0.0114736</v>
      </c>
      <c r="F77" s="82" t="n">
        <f aca="false">IF($B77&gt;20,IF('EIOPA RFR Q1 2017'!F38&lt;0,'EIOPA RFR Q1 2017'!F38,'EIOPA RFR Q1 2017'!F38*(1+VLOOKUP($B$71,Int_Rate_Param,3,0))),IF('EIOPA RFR Q1 2017'!F38&lt;0,'EIOPA RFR Q1 2017'!F38,'EIOPA RFR Q1 2017'!F38*(1+VLOOKUP($B77,Int_Rate_Param,3,0))))</f>
        <v>0.0111541</v>
      </c>
      <c r="G77" s="82" t="n">
        <f aca="false">IF($B77&gt;20,IF('EIOPA RFR Q1 2017'!G38&lt;0,'EIOPA RFR Q1 2017'!G38,'EIOPA RFR Q1 2017'!G38*(1+VLOOKUP($B$71,Int_Rate_Param,3,0))),IF('EIOPA RFR Q1 2017'!G38&lt;0,'EIOPA RFR Q1 2017'!G38,'EIOPA RFR Q1 2017'!G38*(1+VLOOKUP($B77,Int_Rate_Param,3,0))))</f>
        <v>0.0249139</v>
      </c>
      <c r="H77" s="82" t="n">
        <f aca="false">IF($B77&gt;20,IF('EIOPA RFR Q1 2017'!H38&lt;0,'EIOPA RFR Q1 2017'!H38,'EIOPA RFR Q1 2017'!H38*(1+VLOOKUP($B$71,Int_Rate_Param,3,0))),IF('EIOPA RFR Q1 2017'!H38&lt;0,'EIOPA RFR Q1 2017'!H38,'EIOPA RFR Q1 2017'!H38*(1+VLOOKUP($B77,Int_Rate_Param,3,0))))</f>
        <v>0.0114736</v>
      </c>
      <c r="I77" s="82" t="n">
        <f aca="false">IF($B77&gt;20,IF('EIOPA RFR Q1 2017'!I38&lt;0,'EIOPA RFR Q1 2017'!I38,'EIOPA RFR Q1 2017'!I38*(1+VLOOKUP($B$71,Int_Rate_Param,3,0))),IF('EIOPA RFR Q1 2017'!I38&lt;0,'EIOPA RFR Q1 2017'!I38,'EIOPA RFR Q1 2017'!I38*(1+VLOOKUP($B77,Int_Rate_Param,3,0))))</f>
        <v>0.0147396</v>
      </c>
      <c r="J77" s="82" t="n">
        <f aca="false">IF($B77&gt;20,IF('EIOPA RFR Q1 2017'!J38&lt;0,'EIOPA RFR Q1 2017'!J38,'EIOPA RFR Q1 2017'!J38*(1+VLOOKUP($B$71,Int_Rate_Param,3,0))),IF('EIOPA RFR Q1 2017'!J38&lt;0,'EIOPA RFR Q1 2017'!J38,'EIOPA RFR Q1 2017'!J38*(1+VLOOKUP($B77,Int_Rate_Param,3,0))))</f>
        <v>0.0114097</v>
      </c>
      <c r="K77" s="82" t="n">
        <f aca="false">IF($B77&gt;20,IF('EIOPA RFR Q1 2017'!K38&lt;0,'EIOPA RFR Q1 2017'!K38,'EIOPA RFR Q1 2017'!K38*(1+VLOOKUP($B$71,Int_Rate_Param,3,0))),IF('EIOPA RFR Q1 2017'!K38&lt;0,'EIOPA RFR Q1 2017'!K38,'EIOPA RFR Q1 2017'!K38*(1+VLOOKUP($B77,Int_Rate_Param,3,0))))</f>
        <v>0.0114736</v>
      </c>
      <c r="L77" s="82" t="n">
        <f aca="false">IF($B77&gt;20,IF('EIOPA RFR Q1 2017'!L38&lt;0,'EIOPA RFR Q1 2017'!L38,'EIOPA RFR Q1 2017'!L38*(1+VLOOKUP($B$71,Int_Rate_Param,3,0))),IF('EIOPA RFR Q1 2017'!L38&lt;0,'EIOPA RFR Q1 2017'!L38,'EIOPA RFR Q1 2017'!L38*(1+VLOOKUP($B77,Int_Rate_Param,3,0))))</f>
        <v>0.0114736</v>
      </c>
      <c r="M77" s="82" t="n">
        <f aca="false">IF($B77&gt;20,IF('EIOPA RFR Q1 2017'!M38&lt;0,'EIOPA RFR Q1 2017'!M38,'EIOPA RFR Q1 2017'!M38*(1+VLOOKUP($B$71,Int_Rate_Param,3,0))),IF('EIOPA RFR Q1 2017'!M38&lt;0,'EIOPA RFR Q1 2017'!M38,'EIOPA RFR Q1 2017'!M38*(1+VLOOKUP($B77,Int_Rate_Param,3,0))))</f>
        <v>0.0114736</v>
      </c>
      <c r="N77" s="82" t="n">
        <f aca="false">IF($B77&gt;20,IF('EIOPA RFR Q1 2017'!N38&lt;0,'EIOPA RFR Q1 2017'!N38,'EIOPA RFR Q1 2017'!N38*(1+VLOOKUP($B$71,Int_Rate_Param,3,0))),IF('EIOPA RFR Q1 2017'!N38&lt;0,'EIOPA RFR Q1 2017'!N38,'EIOPA RFR Q1 2017'!N38*(1+VLOOKUP($B77,Int_Rate_Param,3,0))))</f>
        <v>0.0114736</v>
      </c>
      <c r="O77" s="82" t="n">
        <f aca="false">IF($B77&gt;20,IF('EIOPA RFR Q1 2017'!O38&lt;0,'EIOPA RFR Q1 2017'!O38,'EIOPA RFR Q1 2017'!O38*(1+VLOOKUP($B$71,Int_Rate_Param,3,0))),IF('EIOPA RFR Q1 2017'!O38&lt;0,'EIOPA RFR Q1 2017'!O38,'EIOPA RFR Q1 2017'!O38*(1+VLOOKUP($B77,Int_Rate_Param,3,0))))</f>
        <v>0.0114736</v>
      </c>
      <c r="P77" s="82" t="n">
        <f aca="false">IF($B77&gt;20,IF('EIOPA RFR Q1 2017'!P38&lt;0,'EIOPA RFR Q1 2017'!P38,'EIOPA RFR Q1 2017'!P38*(1+VLOOKUP($B$71,Int_Rate_Param,3,0))),IF('EIOPA RFR Q1 2017'!P38&lt;0,'EIOPA RFR Q1 2017'!P38,'EIOPA RFR Q1 2017'!P38*(1+VLOOKUP($B77,Int_Rate_Param,3,0))))</f>
        <v>0.0305939</v>
      </c>
      <c r="Q77" s="82" t="n">
        <f aca="false">IF($B77&gt;20,IF('EIOPA RFR Q1 2017'!Q38&lt;0,'EIOPA RFR Q1 2017'!Q38,'EIOPA RFR Q1 2017'!Q38*(1+VLOOKUP($B$71,Int_Rate_Param,3,0))),IF('EIOPA RFR Q1 2017'!Q38&lt;0,'EIOPA RFR Q1 2017'!Q38,'EIOPA RFR Q1 2017'!Q38*(1+VLOOKUP($B77,Int_Rate_Param,3,0))))</f>
        <v>0.032518</v>
      </c>
      <c r="R77" s="82" t="n">
        <f aca="false">IF($B77&gt;20,IF('EIOPA RFR Q1 2017'!R38&lt;0,'EIOPA RFR Q1 2017'!R38,'EIOPA RFR Q1 2017'!R38*(1+VLOOKUP($B$71,Int_Rate_Param,3,0))),IF('EIOPA RFR Q1 2017'!R38&lt;0,'EIOPA RFR Q1 2017'!R38,'EIOPA RFR Q1 2017'!R38*(1+VLOOKUP($B77,Int_Rate_Param,3,0))))</f>
        <v>0.0114736</v>
      </c>
      <c r="S77" s="82" t="n">
        <f aca="false">IF($B77&gt;20,IF('EIOPA RFR Q1 2017'!S38&lt;0,'EIOPA RFR Q1 2017'!S38,'EIOPA RFR Q1 2017'!S38*(1+VLOOKUP($B$71,Int_Rate_Param,3,0))),IF('EIOPA RFR Q1 2017'!S38&lt;0,'EIOPA RFR Q1 2017'!S38,'EIOPA RFR Q1 2017'!S38*(1+VLOOKUP($B77,Int_Rate_Param,3,0))))</f>
        <v>0.0114736</v>
      </c>
      <c r="T77" s="82" t="n">
        <f aca="false">IF($B77&gt;20,IF('EIOPA RFR Q1 2017'!T38&lt;0,'EIOPA RFR Q1 2017'!T38,'EIOPA RFR Q1 2017'!T38*(1+VLOOKUP($B$71,Int_Rate_Param,3,0))),IF('EIOPA RFR Q1 2017'!T38&lt;0,'EIOPA RFR Q1 2017'!T38,'EIOPA RFR Q1 2017'!T38*(1+VLOOKUP($B77,Int_Rate_Param,3,0))))</f>
        <v>0.0114736</v>
      </c>
      <c r="U77" s="82" t="n">
        <f aca="false">IF($B77&gt;20,IF('EIOPA RFR Q1 2017'!U38&lt;0,'EIOPA RFR Q1 2017'!U38,'EIOPA RFR Q1 2017'!U38*(1+VLOOKUP($B$71,Int_Rate_Param,3,0))),IF('EIOPA RFR Q1 2017'!U38&lt;0,'EIOPA RFR Q1 2017'!U38,'EIOPA RFR Q1 2017'!U38*(1+VLOOKUP($B77,Int_Rate_Param,3,0))))</f>
        <v>0.0036991</v>
      </c>
      <c r="V77" s="82" t="n">
        <f aca="false">IF($B77&gt;20,IF('EIOPA RFR Q1 2017'!V38&lt;0,'EIOPA RFR Q1 2017'!V38,'EIOPA RFR Q1 2017'!V38*(1+VLOOKUP($B$71,Int_Rate_Param,3,0))),IF('EIOPA RFR Q1 2017'!V38&lt;0,'EIOPA RFR Q1 2017'!V38,'EIOPA RFR Q1 2017'!V38*(1+VLOOKUP($B77,Int_Rate_Param,3,0))))</f>
        <v>0.0114736</v>
      </c>
      <c r="W77" s="82" t="n">
        <f aca="false">IF($B77&gt;20,IF('EIOPA RFR Q1 2017'!W38&lt;0,'EIOPA RFR Q1 2017'!W38,'EIOPA RFR Q1 2017'!W38*(1+VLOOKUP($B$71,Int_Rate_Param,3,0))),IF('EIOPA RFR Q1 2017'!W38&lt;0,'EIOPA RFR Q1 2017'!W38,'EIOPA RFR Q1 2017'!W38*(1+VLOOKUP($B77,Int_Rate_Param,3,0))))</f>
        <v>0.0114736</v>
      </c>
      <c r="X77" s="82" t="n">
        <f aca="false">IF($B77&gt;20,IF('EIOPA RFR Q1 2017'!X38&lt;0,'EIOPA RFR Q1 2017'!X38,'EIOPA RFR Q1 2017'!X38*(1+VLOOKUP($B$71,Int_Rate_Param,3,0))),IF('EIOPA RFR Q1 2017'!X38&lt;0,'EIOPA RFR Q1 2017'!X38,'EIOPA RFR Q1 2017'!X38*(1+VLOOKUP($B77,Int_Rate_Param,3,0))))</f>
        <v>0.0114736</v>
      </c>
      <c r="Y77" s="82" t="n">
        <f aca="false">IF($B77&gt;20,IF('EIOPA RFR Q1 2017'!Y38&lt;0,'EIOPA RFR Q1 2017'!Y38,'EIOPA RFR Q1 2017'!Y38*(1+VLOOKUP($B$71,Int_Rate_Param,3,0))),IF('EIOPA RFR Q1 2017'!Y38&lt;0,'EIOPA RFR Q1 2017'!Y38,'EIOPA RFR Q1 2017'!Y38*(1+VLOOKUP($B77,Int_Rate_Param,3,0))))</f>
        <v>0.0114736</v>
      </c>
      <c r="Z77" s="82" t="n">
        <f aca="false">IF($B77&gt;20,IF('EIOPA RFR Q1 2017'!Z38&lt;0,'EIOPA RFR Q1 2017'!Z38,'EIOPA RFR Q1 2017'!Z38*(1+VLOOKUP($B$71,Int_Rate_Param,3,0))),IF('EIOPA RFR Q1 2017'!Z38&lt;0,'EIOPA RFR Q1 2017'!Z38,'EIOPA RFR Q1 2017'!Z38*(1+VLOOKUP($B77,Int_Rate_Param,3,0))))</f>
        <v>0.0198374</v>
      </c>
      <c r="AA77" s="82" t="n">
        <f aca="false">IF($B77&gt;20,IF('EIOPA RFR Q1 2017'!AA38&lt;0,'EIOPA RFR Q1 2017'!AA38,'EIOPA RFR Q1 2017'!AA38*(1+VLOOKUP($B$71,Int_Rate_Param,3,0))),IF('EIOPA RFR Q1 2017'!AA38&lt;0,'EIOPA RFR Q1 2017'!AA38,'EIOPA RFR Q1 2017'!AA38*(1+VLOOKUP($B77,Int_Rate_Param,3,0))))</f>
        <v>0.0282438</v>
      </c>
      <c r="AB77" s="82" t="n">
        <f aca="false">IF($B77&gt;20,IF('EIOPA RFR Q1 2017'!AB38&lt;0,'EIOPA RFR Q1 2017'!AB38,'EIOPA RFR Q1 2017'!AB38*(1+VLOOKUP($B$71,Int_Rate_Param,3,0))),IF('EIOPA RFR Q1 2017'!AB38&lt;0,'EIOPA RFR Q1 2017'!AB38,'EIOPA RFR Q1 2017'!AB38*(1+VLOOKUP($B77,Int_Rate_Param,3,0))))</f>
        <v>0.0114736</v>
      </c>
      <c r="AC77" s="82" t="n">
        <f aca="false">IF($B77&gt;20,IF('EIOPA RFR Q1 2017'!AC38&lt;0,'EIOPA RFR Q1 2017'!AC38,'EIOPA RFR Q1 2017'!AC38*(1+VLOOKUP($B$71,Int_Rate_Param,3,0))),IF('EIOPA RFR Q1 2017'!AC38&lt;0,'EIOPA RFR Q1 2017'!AC38,'EIOPA RFR Q1 2017'!AC38*(1+VLOOKUP($B77,Int_Rate_Param,3,0))))</f>
        <v>0.0311974</v>
      </c>
      <c r="AD77" s="82" t="n">
        <f aca="false">IF($B77&gt;20,IF('EIOPA RFR Q1 2017'!AD38&lt;0,'EIOPA RFR Q1 2017'!AD38,'EIOPA RFR Q1 2017'!AD38*(1+VLOOKUP($B$71,Int_Rate_Param,3,0))),IF('EIOPA RFR Q1 2017'!AD38&lt;0,'EIOPA RFR Q1 2017'!AD38,'EIOPA RFR Q1 2017'!AD38*(1+VLOOKUP($B77,Int_Rate_Param,3,0))))</f>
        <v>0.0448862</v>
      </c>
      <c r="AE77" s="82" t="n">
        <f aca="false">IF($B77&gt;20,IF('EIOPA RFR Q1 2017'!AE38&lt;0,'EIOPA RFR Q1 2017'!AE38,'EIOPA RFR Q1 2017'!AE38*(1+VLOOKUP($B$71,Int_Rate_Param,3,0))),IF('EIOPA RFR Q1 2017'!AE38&lt;0,'EIOPA RFR Q1 2017'!AE38,'EIOPA RFR Q1 2017'!AE38*(1+VLOOKUP($B77,Int_Rate_Param,3,0))))</f>
        <v>0.0114736</v>
      </c>
      <c r="AF77" s="82" t="n">
        <f aca="false">IF($B77&gt;20,IF('EIOPA RFR Q1 2017'!AF38&lt;0,'EIOPA RFR Q1 2017'!AF38,'EIOPA RFR Q1 2017'!AF38*(1+VLOOKUP($B$71,Int_Rate_Param,3,0))),IF('EIOPA RFR Q1 2017'!AF38&lt;0,'EIOPA RFR Q1 2017'!AF38,'EIOPA RFR Q1 2017'!AF38*(1+VLOOKUP($B77,Int_Rate_Param,3,0))))</f>
        <v>0.0114736</v>
      </c>
      <c r="AG77" s="82" t="n">
        <f aca="false">IF($B77&gt;20,IF('EIOPA RFR Q1 2017'!AG38&lt;0,'EIOPA RFR Q1 2017'!AG38,'EIOPA RFR Q1 2017'!AG38*(1+VLOOKUP($B$71,Int_Rate_Param,3,0))),IF('EIOPA RFR Q1 2017'!AG38&lt;0,'EIOPA RFR Q1 2017'!AG38,'EIOPA RFR Q1 2017'!AG38*(1+VLOOKUP($B77,Int_Rate_Param,3,0))))</f>
        <v>0.0114736</v>
      </c>
      <c r="AH77" s="82" t="n">
        <f aca="false">IF($B77&gt;20,IF('EIOPA RFR Q1 2017'!AH38&lt;0,'EIOPA RFR Q1 2017'!AH38,'EIOPA RFR Q1 2017'!AH38*(1+VLOOKUP($B$71,Int_Rate_Param,3,0))),IF('EIOPA RFR Q1 2017'!AH38&lt;0,'EIOPA RFR Q1 2017'!AH38,'EIOPA RFR Q1 2017'!AH38*(1+VLOOKUP($B77,Int_Rate_Param,3,0))))</f>
        <v>0.0201427</v>
      </c>
      <c r="AI77" s="82" t="n">
        <f aca="false">IF($B77&gt;20,IF('EIOPA RFR Q1 2017'!AI38&lt;0,'EIOPA RFR Q1 2017'!AI38,'EIOPA RFR Q1 2017'!AI38*(1+VLOOKUP($B$71,Int_Rate_Param,3,0))),IF('EIOPA RFR Q1 2017'!AI38&lt;0,'EIOPA RFR Q1 2017'!AI38,'EIOPA RFR Q1 2017'!AI38*(1+VLOOKUP($B77,Int_Rate_Param,3,0))))</f>
        <v>0.0036991</v>
      </c>
      <c r="AJ77" s="82" t="n">
        <f aca="false">IF($B77&gt;20,IF('EIOPA RFR Q1 2017'!AJ38&lt;0,'EIOPA RFR Q1 2017'!AJ38,'EIOPA RFR Q1 2017'!AJ38*(1+VLOOKUP($B$71,Int_Rate_Param,3,0))),IF('EIOPA RFR Q1 2017'!AJ38&lt;0,'EIOPA RFR Q1 2017'!AJ38,'EIOPA RFR Q1 2017'!AJ38*(1+VLOOKUP($B77,Int_Rate_Param,3,0))))</f>
        <v>0.0090951</v>
      </c>
      <c r="AK77" s="82" t="n">
        <f aca="false">IF($B77&gt;20,IF('EIOPA RFR Q1 2017'!AK38&lt;0,'EIOPA RFR Q1 2017'!AK38,'EIOPA RFR Q1 2017'!AK38*(1+VLOOKUP($B$71,Int_Rate_Param,3,0))),IF('EIOPA RFR Q1 2017'!AK38&lt;0,'EIOPA RFR Q1 2017'!AK38,'EIOPA RFR Q1 2017'!AK38*(1+VLOOKUP($B77,Int_Rate_Param,3,0))))</f>
        <v>0.0236359</v>
      </c>
      <c r="AL77" s="82" t="n">
        <f aca="false">IF($B77&gt;20,IF('EIOPA RFR Q1 2017'!AL38&lt;0,'EIOPA RFR Q1 2017'!AL38,'EIOPA RFR Q1 2017'!AL38*(1+VLOOKUP($B$71,Int_Rate_Param,3,0))),IF('EIOPA RFR Q1 2017'!AL38&lt;0,'EIOPA RFR Q1 2017'!AL38,'EIOPA RFR Q1 2017'!AL38*(1+VLOOKUP($B77,Int_Rate_Param,3,0))))</f>
        <v>0.0572189</v>
      </c>
      <c r="AM77" s="82" t="n">
        <f aca="false">IF($B77&gt;20,IF('EIOPA RFR Q1 2017'!AM38&lt;0,'EIOPA RFR Q1 2017'!AM38,'EIOPA RFR Q1 2017'!AM38*(1+VLOOKUP($B$71,Int_Rate_Param,3,0))),IF('EIOPA RFR Q1 2017'!AM38&lt;0,'EIOPA RFR Q1 2017'!AM38,'EIOPA RFR Q1 2017'!AM38*(1+VLOOKUP($B77,Int_Rate_Param,3,0))))</f>
        <v>0.0157549</v>
      </c>
      <c r="AN77" s="82" t="n">
        <f aca="false">IF($B77&gt;20,IF('EIOPA RFR Q1 2017'!AN38&lt;0,'EIOPA RFR Q1 2017'!AN38,'EIOPA RFR Q1 2017'!AN38*(1+VLOOKUP($B$71,Int_Rate_Param,3,0))),IF('EIOPA RFR Q1 2017'!AN38&lt;0,'EIOPA RFR Q1 2017'!AN38,'EIOPA RFR Q1 2017'!AN38*(1+VLOOKUP($B77,Int_Rate_Param,3,0))))</f>
        <v>0.0301466</v>
      </c>
      <c r="AO77" s="82" t="n">
        <f aca="false">IF($B77&gt;20,IF('EIOPA RFR Q1 2017'!AO38&lt;0,'EIOPA RFR Q1 2017'!AO38,'EIOPA RFR Q1 2017'!AO38*(1+VLOOKUP($B$71,Int_Rate_Param,3,0))),IF('EIOPA RFR Q1 2017'!AO38&lt;0,'EIOPA RFR Q1 2017'!AO38,'EIOPA RFR Q1 2017'!AO38*(1+VLOOKUP($B77,Int_Rate_Param,3,0))))</f>
        <v>0.0314246</v>
      </c>
      <c r="AP77" s="82" t="n">
        <f aca="false">IF($B77&gt;20,IF('EIOPA RFR Q1 2017'!AP38&lt;0,'EIOPA RFR Q1 2017'!AP38,'EIOPA RFR Q1 2017'!AP38*(1+VLOOKUP($B$71,Int_Rate_Param,3,0))),IF('EIOPA RFR Q1 2017'!AP38&lt;0,'EIOPA RFR Q1 2017'!AP38,'EIOPA RFR Q1 2017'!AP38*(1+VLOOKUP($B77,Int_Rate_Param,3,0))))</f>
        <v>0.0411587</v>
      </c>
      <c r="AQ77" s="82" t="n">
        <f aca="false">IF($B77&gt;20,IF('EIOPA RFR Q1 2017'!AQ38&lt;0,'EIOPA RFR Q1 2017'!AQ38,'EIOPA RFR Q1 2017'!AQ38*(1+VLOOKUP($B$71,Int_Rate_Param,3,0))),IF('EIOPA RFR Q1 2017'!AQ38&lt;0,'EIOPA RFR Q1 2017'!AQ38,'EIOPA RFR Q1 2017'!AQ38*(1+VLOOKUP($B77,Int_Rate_Param,3,0))))</f>
        <v>0.0203841</v>
      </c>
      <c r="AR77" s="82" t="n">
        <f aca="false">IF($B77&gt;20,IF('EIOPA RFR Q1 2017'!AR38&lt;0,'EIOPA RFR Q1 2017'!AR38,'EIOPA RFR Q1 2017'!AR38*(1+VLOOKUP($B$71,Int_Rate_Param,3,0))),IF('EIOPA RFR Q1 2017'!AR38&lt;0,'EIOPA RFR Q1 2017'!AR38,'EIOPA RFR Q1 2017'!AR38*(1+VLOOKUP($B77,Int_Rate_Param,3,0))))</f>
        <v>0.0461855</v>
      </c>
      <c r="AS77" s="82" t="n">
        <f aca="false">IF($B77&gt;20,IF('EIOPA RFR Q1 2017'!AS38&lt;0,'EIOPA RFR Q1 2017'!AS38,'EIOPA RFR Q1 2017'!AS38*(1+VLOOKUP($B$71,Int_Rate_Param,3,0))),IF('EIOPA RFR Q1 2017'!AS38&lt;0,'EIOPA RFR Q1 2017'!AS38,'EIOPA RFR Q1 2017'!AS38*(1+VLOOKUP($B77,Int_Rate_Param,3,0))))</f>
        <v>0.0050552</v>
      </c>
      <c r="AT77" s="82" t="n">
        <f aca="false">IF($B77&gt;20,IF('EIOPA RFR Q1 2017'!AT38&lt;0,'EIOPA RFR Q1 2017'!AT38,'EIOPA RFR Q1 2017'!AT38*(1+VLOOKUP($B$71,Int_Rate_Param,3,0))),IF('EIOPA RFR Q1 2017'!AT38&lt;0,'EIOPA RFR Q1 2017'!AT38,'EIOPA RFR Q1 2017'!AT38*(1+VLOOKUP($B77,Int_Rate_Param,3,0))))</f>
        <v>0.0309702</v>
      </c>
      <c r="AU77" s="82" t="n">
        <f aca="false">IF($B77&gt;20,IF('EIOPA RFR Q1 2017'!AU38&lt;0,'EIOPA RFR Q1 2017'!AU38,'EIOPA RFR Q1 2017'!AU38*(1+VLOOKUP($B$71,Int_Rate_Param,3,0))),IF('EIOPA RFR Q1 2017'!AU38&lt;0,'EIOPA RFR Q1 2017'!AU38,'EIOPA RFR Q1 2017'!AU38*(1+VLOOKUP($B77,Int_Rate_Param,3,0))))</f>
        <v>0.0551812</v>
      </c>
      <c r="AV77" s="82" t="n">
        <f aca="false">IF($B77&gt;20,IF('EIOPA RFR Q1 2017'!AV38&lt;0,'EIOPA RFR Q1 2017'!AV38,'EIOPA RFR Q1 2017'!AV38*(1+VLOOKUP($B$71,Int_Rate_Param,3,0))),IF('EIOPA RFR Q1 2017'!AV38&lt;0,'EIOPA RFR Q1 2017'!AV38,'EIOPA RFR Q1 2017'!AV38*(1+VLOOKUP($B77,Int_Rate_Param,3,0))))</f>
        <v>0.0291384</v>
      </c>
      <c r="AW77" s="82" t="n">
        <f aca="false">IF($B77&gt;20,IF('EIOPA RFR Q1 2017'!AW38&lt;0,'EIOPA RFR Q1 2017'!AW38,'EIOPA RFR Q1 2017'!AW38*(1+VLOOKUP($B$71,Int_Rate_Param,3,0))),IF('EIOPA RFR Q1 2017'!AW38&lt;0,'EIOPA RFR Q1 2017'!AW38,'EIOPA RFR Q1 2017'!AW38*(1+VLOOKUP($B77,Int_Rate_Param,3,0))))</f>
        <v>0.0203202</v>
      </c>
      <c r="AX77" s="82" t="n">
        <f aca="false">IF($B77&gt;20,IF('EIOPA RFR Q1 2017'!AX38&lt;0,'EIOPA RFR Q1 2017'!AX38,'EIOPA RFR Q1 2017'!AX38*(1+VLOOKUP($B$71,Int_Rate_Param,3,0))),IF('EIOPA RFR Q1 2017'!AX38&lt;0,'EIOPA RFR Q1 2017'!AX38,'EIOPA RFR Q1 2017'!AX38*(1+VLOOKUP($B77,Int_Rate_Param,3,0))))</f>
        <v>0.0555149</v>
      </c>
      <c r="AY77" s="82" t="n">
        <f aca="false">IF($B77&gt;20,IF('EIOPA RFR Q1 2017'!AY38&lt;0,'EIOPA RFR Q1 2017'!AY38,'EIOPA RFR Q1 2017'!AY38*(1+VLOOKUP($B$71,Int_Rate_Param,3,0))),IF('EIOPA RFR Q1 2017'!AY38&lt;0,'EIOPA RFR Q1 2017'!AY38,'EIOPA RFR Q1 2017'!AY38*(1+VLOOKUP($B77,Int_Rate_Param,3,0))))</f>
        <v>0.0147822</v>
      </c>
      <c r="AZ77" s="82" t="n">
        <f aca="false">IF($B77&gt;20,IF('EIOPA RFR Q1 2017'!AZ38&lt;0,'EIOPA RFR Q1 2017'!AZ38,'EIOPA RFR Q1 2017'!AZ38*(1+VLOOKUP($B$71,Int_Rate_Param,3,0))),IF('EIOPA RFR Q1 2017'!AZ38&lt;0,'EIOPA RFR Q1 2017'!AZ38,'EIOPA RFR Q1 2017'!AZ38*(1+VLOOKUP($B77,Int_Rate_Param,3,0))))</f>
        <v>0.0165217</v>
      </c>
      <c r="BA77" s="82" t="n">
        <f aca="false">IF($B77&gt;20,IF('EIOPA RFR Q1 2017'!BA38&lt;0,'EIOPA RFR Q1 2017'!BA38,'EIOPA RFR Q1 2017'!BA38*(1+VLOOKUP($B$71,Int_Rate_Param,3,0))),IF('EIOPA RFR Q1 2017'!BA38&lt;0,'EIOPA RFR Q1 2017'!BA38,'EIOPA RFR Q1 2017'!BA38*(1+VLOOKUP($B77,Int_Rate_Param,3,0))))</f>
        <v>0.0226916</v>
      </c>
      <c r="BB77" s="82" t="n">
        <f aca="false">IF($B77&gt;20,IF('EIOPA RFR Q1 2017'!BB38&lt;0,'EIOPA RFR Q1 2017'!BB38,'EIOPA RFR Q1 2017'!BB38*(1+VLOOKUP($B$71,Int_Rate_Param,3,0))),IF('EIOPA RFR Q1 2017'!BB38&lt;0,'EIOPA RFR Q1 2017'!BB38,'EIOPA RFR Q1 2017'!BB38*(1+VLOOKUP($B77,Int_Rate_Param,3,0))))</f>
        <v>0.0596613</v>
      </c>
      <c r="BC77" s="82" t="n">
        <f aca="false">IF($B77&gt;20,IF('EIOPA RFR Q1 2017'!BC38&lt;0,'EIOPA RFR Q1 2017'!BC38,'EIOPA RFR Q1 2017'!BC38*(1+VLOOKUP($B$71,Int_Rate_Param,3,0))),IF('EIOPA RFR Q1 2017'!BC38&lt;0,'EIOPA RFR Q1 2017'!BC38,'EIOPA RFR Q1 2017'!BC38*(1+VLOOKUP($B77,Int_Rate_Param,3,0))))</f>
        <v>0.018034</v>
      </c>
    </row>
    <row r="78" customFormat="false" ht="15" hidden="false" customHeight="false" outlineLevel="0" collapsed="false">
      <c r="A78" s="0" t="n">
        <f aca="false">A77+1</f>
        <v>29</v>
      </c>
      <c r="B78" s="81" t="n">
        <v>27</v>
      </c>
      <c r="C78" s="82" t="n">
        <f aca="false">IF($B78&gt;20,IF('EIOPA RFR Q1 2017'!C39&lt;0,'EIOPA RFR Q1 2017'!C39,'EIOPA RFR Q1 2017'!C39*(1+VLOOKUP($B$71,Int_Rate_Param,3,0))),IF('EIOPA RFR Q1 2017'!C39&lt;0,'EIOPA RFR Q1 2017'!C39,'EIOPA RFR Q1 2017'!C39*(1+VLOOKUP($B78,Int_Rate_Param,3,0))))</f>
        <v>0.0119351</v>
      </c>
      <c r="D78" s="82" t="n">
        <f aca="false">IF($B78&gt;20,IF('EIOPA RFR Q1 2017'!D39&lt;0,'EIOPA RFR Q1 2017'!D39,'EIOPA RFR Q1 2017'!D39*(1+VLOOKUP($B$71,Int_Rate_Param,3,0))),IF('EIOPA RFR Q1 2017'!D39&lt;0,'EIOPA RFR Q1 2017'!D39,'EIOPA RFR Q1 2017'!D39*(1+VLOOKUP($B78,Int_Rate_Param,3,0))))</f>
        <v>0.0119351</v>
      </c>
      <c r="E78" s="82" t="n">
        <f aca="false">IF($B78&gt;20,IF('EIOPA RFR Q1 2017'!E39&lt;0,'EIOPA RFR Q1 2017'!E39,'EIOPA RFR Q1 2017'!E39*(1+VLOOKUP($B$71,Int_Rate_Param,3,0))),IF('EIOPA RFR Q1 2017'!E39&lt;0,'EIOPA RFR Q1 2017'!E39,'EIOPA RFR Q1 2017'!E39*(1+VLOOKUP($B78,Int_Rate_Param,3,0))))</f>
        <v>0.0119351</v>
      </c>
      <c r="F78" s="82" t="n">
        <f aca="false">IF($B78&gt;20,IF('EIOPA RFR Q1 2017'!F39&lt;0,'EIOPA RFR Q1 2017'!F39,'EIOPA RFR Q1 2017'!F39*(1+VLOOKUP($B$71,Int_Rate_Param,3,0))),IF('EIOPA RFR Q1 2017'!F39&lt;0,'EIOPA RFR Q1 2017'!F39,'EIOPA RFR Q1 2017'!F39*(1+VLOOKUP($B78,Int_Rate_Param,3,0))))</f>
        <v>0.0116227</v>
      </c>
      <c r="G78" s="82" t="n">
        <f aca="false">IF($B78&gt;20,IF('EIOPA RFR Q1 2017'!G39&lt;0,'EIOPA RFR Q1 2017'!G39,'EIOPA RFR Q1 2017'!G39*(1+VLOOKUP($B$71,Int_Rate_Param,3,0))),IF('EIOPA RFR Q1 2017'!G39&lt;0,'EIOPA RFR Q1 2017'!G39,'EIOPA RFR Q1 2017'!G39*(1+VLOOKUP($B78,Int_Rate_Param,3,0))))</f>
        <v>0.0250559</v>
      </c>
      <c r="H78" s="82" t="n">
        <f aca="false">IF($B78&gt;20,IF('EIOPA RFR Q1 2017'!H39&lt;0,'EIOPA RFR Q1 2017'!H39,'EIOPA RFR Q1 2017'!H39*(1+VLOOKUP($B$71,Int_Rate_Param,3,0))),IF('EIOPA RFR Q1 2017'!H39&lt;0,'EIOPA RFR Q1 2017'!H39,'EIOPA RFR Q1 2017'!H39*(1+VLOOKUP($B78,Int_Rate_Param,3,0))))</f>
        <v>0.0119351</v>
      </c>
      <c r="I78" s="82" t="n">
        <f aca="false">IF($B78&gt;20,IF('EIOPA RFR Q1 2017'!I39&lt;0,'EIOPA RFR Q1 2017'!I39,'EIOPA RFR Q1 2017'!I39*(1+VLOOKUP($B$71,Int_Rate_Param,3,0))),IF('EIOPA RFR Q1 2017'!I39&lt;0,'EIOPA RFR Q1 2017'!I39,'EIOPA RFR Q1 2017'!I39*(1+VLOOKUP($B78,Int_Rate_Param,3,0))))</f>
        <v>0.0151656</v>
      </c>
      <c r="J78" s="82" t="n">
        <f aca="false">IF($B78&gt;20,IF('EIOPA RFR Q1 2017'!J39&lt;0,'EIOPA RFR Q1 2017'!J39,'EIOPA RFR Q1 2017'!J39*(1+VLOOKUP($B$71,Int_Rate_Param,3,0))),IF('EIOPA RFR Q1 2017'!J39&lt;0,'EIOPA RFR Q1 2017'!J39,'EIOPA RFR Q1 2017'!J39*(1+VLOOKUP($B78,Int_Rate_Param,3,0))))</f>
        <v>0.0118783</v>
      </c>
      <c r="K78" s="82" t="n">
        <f aca="false">IF($B78&gt;20,IF('EIOPA RFR Q1 2017'!K39&lt;0,'EIOPA RFR Q1 2017'!K39,'EIOPA RFR Q1 2017'!K39*(1+VLOOKUP($B$71,Int_Rate_Param,3,0))),IF('EIOPA RFR Q1 2017'!K39&lt;0,'EIOPA RFR Q1 2017'!K39,'EIOPA RFR Q1 2017'!K39*(1+VLOOKUP($B78,Int_Rate_Param,3,0))))</f>
        <v>0.0119351</v>
      </c>
      <c r="L78" s="82" t="n">
        <f aca="false">IF($B78&gt;20,IF('EIOPA RFR Q1 2017'!L39&lt;0,'EIOPA RFR Q1 2017'!L39,'EIOPA RFR Q1 2017'!L39*(1+VLOOKUP($B$71,Int_Rate_Param,3,0))),IF('EIOPA RFR Q1 2017'!L39&lt;0,'EIOPA RFR Q1 2017'!L39,'EIOPA RFR Q1 2017'!L39*(1+VLOOKUP($B78,Int_Rate_Param,3,0))))</f>
        <v>0.0119351</v>
      </c>
      <c r="M78" s="82" t="n">
        <f aca="false">IF($B78&gt;20,IF('EIOPA RFR Q1 2017'!M39&lt;0,'EIOPA RFR Q1 2017'!M39,'EIOPA RFR Q1 2017'!M39*(1+VLOOKUP($B$71,Int_Rate_Param,3,0))),IF('EIOPA RFR Q1 2017'!M39&lt;0,'EIOPA RFR Q1 2017'!M39,'EIOPA RFR Q1 2017'!M39*(1+VLOOKUP($B78,Int_Rate_Param,3,0))))</f>
        <v>0.0119351</v>
      </c>
      <c r="N78" s="82" t="n">
        <f aca="false">IF($B78&gt;20,IF('EIOPA RFR Q1 2017'!N39&lt;0,'EIOPA RFR Q1 2017'!N39,'EIOPA RFR Q1 2017'!N39*(1+VLOOKUP($B$71,Int_Rate_Param,3,0))),IF('EIOPA RFR Q1 2017'!N39&lt;0,'EIOPA RFR Q1 2017'!N39,'EIOPA RFR Q1 2017'!N39*(1+VLOOKUP($B78,Int_Rate_Param,3,0))))</f>
        <v>0.0119351</v>
      </c>
      <c r="O78" s="82" t="n">
        <f aca="false">IF($B78&gt;20,IF('EIOPA RFR Q1 2017'!O39&lt;0,'EIOPA RFR Q1 2017'!O39,'EIOPA RFR Q1 2017'!O39*(1+VLOOKUP($B$71,Int_Rate_Param,3,0))),IF('EIOPA RFR Q1 2017'!O39&lt;0,'EIOPA RFR Q1 2017'!O39,'EIOPA RFR Q1 2017'!O39*(1+VLOOKUP($B78,Int_Rate_Param,3,0))))</f>
        <v>0.0119351</v>
      </c>
      <c r="P78" s="82" t="n">
        <f aca="false">IF($B78&gt;20,IF('EIOPA RFR Q1 2017'!P39&lt;0,'EIOPA RFR Q1 2017'!P39,'EIOPA RFR Q1 2017'!P39*(1+VLOOKUP($B$71,Int_Rate_Param,3,0))),IF('EIOPA RFR Q1 2017'!P39&lt;0,'EIOPA RFR Q1 2017'!P39,'EIOPA RFR Q1 2017'!P39*(1+VLOOKUP($B78,Int_Rate_Param,3,0))))</f>
        <v>0.0306649</v>
      </c>
      <c r="Q78" s="82" t="n">
        <f aca="false">IF($B78&gt;20,IF('EIOPA RFR Q1 2017'!Q39&lt;0,'EIOPA RFR Q1 2017'!Q39,'EIOPA RFR Q1 2017'!Q39*(1+VLOOKUP($B$71,Int_Rate_Param,3,0))),IF('EIOPA RFR Q1 2017'!Q39&lt;0,'EIOPA RFR Q1 2017'!Q39,'EIOPA RFR Q1 2017'!Q39*(1+VLOOKUP($B78,Int_Rate_Param,3,0))))</f>
        <v>0.0324541</v>
      </c>
      <c r="R78" s="82" t="n">
        <f aca="false">IF($B78&gt;20,IF('EIOPA RFR Q1 2017'!R39&lt;0,'EIOPA RFR Q1 2017'!R39,'EIOPA RFR Q1 2017'!R39*(1+VLOOKUP($B$71,Int_Rate_Param,3,0))),IF('EIOPA RFR Q1 2017'!R39&lt;0,'EIOPA RFR Q1 2017'!R39,'EIOPA RFR Q1 2017'!R39*(1+VLOOKUP($B78,Int_Rate_Param,3,0))))</f>
        <v>0.0119351</v>
      </c>
      <c r="S78" s="82" t="n">
        <f aca="false">IF($B78&gt;20,IF('EIOPA RFR Q1 2017'!S39&lt;0,'EIOPA RFR Q1 2017'!S39,'EIOPA RFR Q1 2017'!S39*(1+VLOOKUP($B$71,Int_Rate_Param,3,0))),IF('EIOPA RFR Q1 2017'!S39&lt;0,'EIOPA RFR Q1 2017'!S39,'EIOPA RFR Q1 2017'!S39*(1+VLOOKUP($B78,Int_Rate_Param,3,0))))</f>
        <v>0.0119351</v>
      </c>
      <c r="T78" s="82" t="n">
        <f aca="false">IF($B78&gt;20,IF('EIOPA RFR Q1 2017'!T39&lt;0,'EIOPA RFR Q1 2017'!T39,'EIOPA RFR Q1 2017'!T39*(1+VLOOKUP($B$71,Int_Rate_Param,3,0))),IF('EIOPA RFR Q1 2017'!T39&lt;0,'EIOPA RFR Q1 2017'!T39,'EIOPA RFR Q1 2017'!T39*(1+VLOOKUP($B78,Int_Rate_Param,3,0))))</f>
        <v>0.0119351</v>
      </c>
      <c r="U78" s="82" t="n">
        <f aca="false">IF($B78&gt;20,IF('EIOPA RFR Q1 2017'!U39&lt;0,'EIOPA RFR Q1 2017'!U39,'EIOPA RFR Q1 2017'!U39*(1+VLOOKUP($B$71,Int_Rate_Param,3,0))),IF('EIOPA RFR Q1 2017'!U39&lt;0,'EIOPA RFR Q1 2017'!U39,'EIOPA RFR Q1 2017'!U39*(1+VLOOKUP($B78,Int_Rate_Param,3,0))))</f>
        <v>0.003976</v>
      </c>
      <c r="V78" s="82" t="n">
        <f aca="false">IF($B78&gt;20,IF('EIOPA RFR Q1 2017'!V39&lt;0,'EIOPA RFR Q1 2017'!V39,'EIOPA RFR Q1 2017'!V39*(1+VLOOKUP($B$71,Int_Rate_Param,3,0))),IF('EIOPA RFR Q1 2017'!V39&lt;0,'EIOPA RFR Q1 2017'!V39,'EIOPA RFR Q1 2017'!V39*(1+VLOOKUP($B78,Int_Rate_Param,3,0))))</f>
        <v>0.0119351</v>
      </c>
      <c r="W78" s="82" t="n">
        <f aca="false">IF($B78&gt;20,IF('EIOPA RFR Q1 2017'!W39&lt;0,'EIOPA RFR Q1 2017'!W39,'EIOPA RFR Q1 2017'!W39*(1+VLOOKUP($B$71,Int_Rate_Param,3,0))),IF('EIOPA RFR Q1 2017'!W39&lt;0,'EIOPA RFR Q1 2017'!W39,'EIOPA RFR Q1 2017'!W39*(1+VLOOKUP($B78,Int_Rate_Param,3,0))))</f>
        <v>0.0119351</v>
      </c>
      <c r="X78" s="82" t="n">
        <f aca="false">IF($B78&gt;20,IF('EIOPA RFR Q1 2017'!X39&lt;0,'EIOPA RFR Q1 2017'!X39,'EIOPA RFR Q1 2017'!X39*(1+VLOOKUP($B$71,Int_Rate_Param,3,0))),IF('EIOPA RFR Q1 2017'!X39&lt;0,'EIOPA RFR Q1 2017'!X39,'EIOPA RFR Q1 2017'!X39*(1+VLOOKUP($B78,Int_Rate_Param,3,0))))</f>
        <v>0.0119351</v>
      </c>
      <c r="Y78" s="82" t="n">
        <f aca="false">IF($B78&gt;20,IF('EIOPA RFR Q1 2017'!Y39&lt;0,'EIOPA RFR Q1 2017'!Y39,'EIOPA RFR Q1 2017'!Y39*(1+VLOOKUP($B$71,Int_Rate_Param,3,0))),IF('EIOPA RFR Q1 2017'!Y39&lt;0,'EIOPA RFR Q1 2017'!Y39,'EIOPA RFR Q1 2017'!Y39*(1+VLOOKUP($B78,Int_Rate_Param,3,0))))</f>
        <v>0.0119351</v>
      </c>
      <c r="Z78" s="82" t="n">
        <f aca="false">IF($B78&gt;20,IF('EIOPA RFR Q1 2017'!Z39&lt;0,'EIOPA RFR Q1 2017'!Z39,'EIOPA RFR Q1 2017'!Z39*(1+VLOOKUP($B$71,Int_Rate_Param,3,0))),IF('EIOPA RFR Q1 2017'!Z39&lt;0,'EIOPA RFR Q1 2017'!Z39,'EIOPA RFR Q1 2017'!Z39*(1+VLOOKUP($B78,Int_Rate_Param,3,0))))</f>
        <v>0.0201285</v>
      </c>
      <c r="AA78" s="82" t="n">
        <f aca="false">IF($B78&gt;20,IF('EIOPA RFR Q1 2017'!AA39&lt;0,'EIOPA RFR Q1 2017'!AA39,'EIOPA RFR Q1 2017'!AA39*(1+VLOOKUP($B$71,Int_Rate_Param,3,0))),IF('EIOPA RFR Q1 2017'!AA39&lt;0,'EIOPA RFR Q1 2017'!AA39,'EIOPA RFR Q1 2017'!AA39*(1+VLOOKUP($B78,Int_Rate_Param,3,0))))</f>
        <v>0.028329</v>
      </c>
      <c r="AB78" s="82" t="n">
        <f aca="false">IF($B78&gt;20,IF('EIOPA RFR Q1 2017'!AB39&lt;0,'EIOPA RFR Q1 2017'!AB39,'EIOPA RFR Q1 2017'!AB39*(1+VLOOKUP($B$71,Int_Rate_Param,3,0))),IF('EIOPA RFR Q1 2017'!AB39&lt;0,'EIOPA RFR Q1 2017'!AB39,'EIOPA RFR Q1 2017'!AB39*(1+VLOOKUP($B78,Int_Rate_Param,3,0))))</f>
        <v>0.0119351</v>
      </c>
      <c r="AC78" s="82" t="n">
        <f aca="false">IF($B78&gt;20,IF('EIOPA RFR Q1 2017'!AC39&lt;0,'EIOPA RFR Q1 2017'!AC39,'EIOPA RFR Q1 2017'!AC39*(1+VLOOKUP($B$71,Int_Rate_Param,3,0))),IF('EIOPA RFR Q1 2017'!AC39&lt;0,'EIOPA RFR Q1 2017'!AC39,'EIOPA RFR Q1 2017'!AC39*(1+VLOOKUP($B78,Int_Rate_Param,3,0))))</f>
        <v>0.0312045</v>
      </c>
      <c r="AD78" s="82" t="n">
        <f aca="false">IF($B78&gt;20,IF('EIOPA RFR Q1 2017'!AD39&lt;0,'EIOPA RFR Q1 2017'!AD39,'EIOPA RFR Q1 2017'!AD39*(1+VLOOKUP($B$71,Int_Rate_Param,3,0))),IF('EIOPA RFR Q1 2017'!AD39&lt;0,'EIOPA RFR Q1 2017'!AD39,'EIOPA RFR Q1 2017'!AD39*(1+VLOOKUP($B78,Int_Rate_Param,3,0))))</f>
        <v>0.044446</v>
      </c>
      <c r="AE78" s="82" t="n">
        <f aca="false">IF($B78&gt;20,IF('EIOPA RFR Q1 2017'!AE39&lt;0,'EIOPA RFR Q1 2017'!AE39,'EIOPA RFR Q1 2017'!AE39*(1+VLOOKUP($B$71,Int_Rate_Param,3,0))),IF('EIOPA RFR Q1 2017'!AE39&lt;0,'EIOPA RFR Q1 2017'!AE39,'EIOPA RFR Q1 2017'!AE39*(1+VLOOKUP($B78,Int_Rate_Param,3,0))))</f>
        <v>0.0119351</v>
      </c>
      <c r="AF78" s="82" t="n">
        <f aca="false">IF($B78&gt;20,IF('EIOPA RFR Q1 2017'!AF39&lt;0,'EIOPA RFR Q1 2017'!AF39,'EIOPA RFR Q1 2017'!AF39*(1+VLOOKUP($B$71,Int_Rate_Param,3,0))),IF('EIOPA RFR Q1 2017'!AF39&lt;0,'EIOPA RFR Q1 2017'!AF39,'EIOPA RFR Q1 2017'!AF39*(1+VLOOKUP($B78,Int_Rate_Param,3,0))))</f>
        <v>0.0119351</v>
      </c>
      <c r="AG78" s="82" t="n">
        <f aca="false">IF($B78&gt;20,IF('EIOPA RFR Q1 2017'!AG39&lt;0,'EIOPA RFR Q1 2017'!AG39,'EIOPA RFR Q1 2017'!AG39*(1+VLOOKUP($B$71,Int_Rate_Param,3,0))),IF('EIOPA RFR Q1 2017'!AG39&lt;0,'EIOPA RFR Q1 2017'!AG39,'EIOPA RFR Q1 2017'!AG39*(1+VLOOKUP($B78,Int_Rate_Param,3,0))))</f>
        <v>0.0119351</v>
      </c>
      <c r="AH78" s="82" t="n">
        <f aca="false">IF($B78&gt;20,IF('EIOPA RFR Q1 2017'!AH39&lt;0,'EIOPA RFR Q1 2017'!AH39,'EIOPA RFR Q1 2017'!AH39*(1+VLOOKUP($B$71,Int_Rate_Param,3,0))),IF('EIOPA RFR Q1 2017'!AH39&lt;0,'EIOPA RFR Q1 2017'!AH39,'EIOPA RFR Q1 2017'!AH39*(1+VLOOKUP($B78,Int_Rate_Param,3,0))))</f>
        <v>0.0204977</v>
      </c>
      <c r="AI78" s="82" t="n">
        <f aca="false">IF($B78&gt;20,IF('EIOPA RFR Q1 2017'!AI39&lt;0,'EIOPA RFR Q1 2017'!AI39,'EIOPA RFR Q1 2017'!AI39*(1+VLOOKUP($B$71,Int_Rate_Param,3,0))),IF('EIOPA RFR Q1 2017'!AI39&lt;0,'EIOPA RFR Q1 2017'!AI39,'EIOPA RFR Q1 2017'!AI39*(1+VLOOKUP($B78,Int_Rate_Param,3,0))))</f>
        <v>0.003976</v>
      </c>
      <c r="AJ78" s="82" t="n">
        <f aca="false">IF($B78&gt;20,IF('EIOPA RFR Q1 2017'!AJ39&lt;0,'EIOPA RFR Q1 2017'!AJ39,'EIOPA RFR Q1 2017'!AJ39*(1+VLOOKUP($B$71,Int_Rate_Param,3,0))),IF('EIOPA RFR Q1 2017'!AJ39&lt;0,'EIOPA RFR Q1 2017'!AJ39,'EIOPA RFR Q1 2017'!AJ39*(1+VLOOKUP($B78,Int_Rate_Param,3,0))))</f>
        <v>0.0090525</v>
      </c>
      <c r="AK78" s="82" t="n">
        <f aca="false">IF($B78&gt;20,IF('EIOPA RFR Q1 2017'!AK39&lt;0,'EIOPA RFR Q1 2017'!AK39,'EIOPA RFR Q1 2017'!AK39*(1+VLOOKUP($B$71,Int_Rate_Param,3,0))),IF('EIOPA RFR Q1 2017'!AK39&lt;0,'EIOPA RFR Q1 2017'!AK39,'EIOPA RFR Q1 2017'!AK39*(1+VLOOKUP($B78,Int_Rate_Param,3,0))))</f>
        <v>0.0236288</v>
      </c>
      <c r="AL78" s="82" t="n">
        <f aca="false">IF($B78&gt;20,IF('EIOPA RFR Q1 2017'!AL39&lt;0,'EIOPA RFR Q1 2017'!AL39,'EIOPA RFR Q1 2017'!AL39*(1+VLOOKUP($B$71,Int_Rate_Param,3,0))),IF('EIOPA RFR Q1 2017'!AL39&lt;0,'EIOPA RFR Q1 2017'!AL39,'EIOPA RFR Q1 2017'!AL39*(1+VLOOKUP($B78,Int_Rate_Param,3,0))))</f>
        <v>0.0566438</v>
      </c>
      <c r="AM78" s="82" t="n">
        <f aca="false">IF($B78&gt;20,IF('EIOPA RFR Q1 2017'!AM39&lt;0,'EIOPA RFR Q1 2017'!AM39,'EIOPA RFR Q1 2017'!AM39*(1+VLOOKUP($B$71,Int_Rate_Param,3,0))),IF('EIOPA RFR Q1 2017'!AM39&lt;0,'EIOPA RFR Q1 2017'!AM39,'EIOPA RFR Q1 2017'!AM39*(1+VLOOKUP($B78,Int_Rate_Param,3,0))))</f>
        <v>0.0157194</v>
      </c>
      <c r="AN78" s="82" t="n">
        <f aca="false">IF($B78&gt;20,IF('EIOPA RFR Q1 2017'!AN39&lt;0,'EIOPA RFR Q1 2017'!AN39,'EIOPA RFR Q1 2017'!AN39*(1+VLOOKUP($B$71,Int_Rate_Param,3,0))),IF('EIOPA RFR Q1 2017'!AN39&lt;0,'EIOPA RFR Q1 2017'!AN39,'EIOPA RFR Q1 2017'!AN39*(1+VLOOKUP($B78,Int_Rate_Param,3,0))))</f>
        <v>0.0301608</v>
      </c>
      <c r="AO78" s="82" t="n">
        <f aca="false">IF($B78&gt;20,IF('EIOPA RFR Q1 2017'!AO39&lt;0,'EIOPA RFR Q1 2017'!AO39,'EIOPA RFR Q1 2017'!AO39*(1+VLOOKUP($B$71,Int_Rate_Param,3,0))),IF('EIOPA RFR Q1 2017'!AO39&lt;0,'EIOPA RFR Q1 2017'!AO39,'EIOPA RFR Q1 2017'!AO39*(1+VLOOKUP($B78,Int_Rate_Param,3,0))))</f>
        <v>0.0314104</v>
      </c>
      <c r="AP78" s="82" t="n">
        <f aca="false">IF($B78&gt;20,IF('EIOPA RFR Q1 2017'!AP39&lt;0,'EIOPA RFR Q1 2017'!AP39,'EIOPA RFR Q1 2017'!AP39*(1+VLOOKUP($B$71,Int_Rate_Param,3,0))),IF('EIOPA RFR Q1 2017'!AP39&lt;0,'EIOPA RFR Q1 2017'!AP39,'EIOPA RFR Q1 2017'!AP39*(1+VLOOKUP($B78,Int_Rate_Param,3,0))))</f>
        <v>0.0408605</v>
      </c>
      <c r="AQ78" s="82" t="n">
        <f aca="false">IF($B78&gt;20,IF('EIOPA RFR Q1 2017'!AQ39&lt;0,'EIOPA RFR Q1 2017'!AQ39,'EIOPA RFR Q1 2017'!AQ39*(1+VLOOKUP($B$71,Int_Rate_Param,3,0))),IF('EIOPA RFR Q1 2017'!AQ39&lt;0,'EIOPA RFR Q1 2017'!AQ39,'EIOPA RFR Q1 2017'!AQ39*(1+VLOOKUP($B78,Int_Rate_Param,3,0))))</f>
        <v>0.0206397</v>
      </c>
      <c r="AR78" s="82" t="n">
        <f aca="false">IF($B78&gt;20,IF('EIOPA RFR Q1 2017'!AR39&lt;0,'EIOPA RFR Q1 2017'!AR39,'EIOPA RFR Q1 2017'!AR39*(1+VLOOKUP($B$71,Int_Rate_Param,3,0))),IF('EIOPA RFR Q1 2017'!AR39&lt;0,'EIOPA RFR Q1 2017'!AR39,'EIOPA RFR Q1 2017'!AR39*(1+VLOOKUP($B78,Int_Rate_Param,3,0))))</f>
        <v>0.0459512</v>
      </c>
      <c r="AS78" s="82" t="n">
        <f aca="false">IF($B78&gt;20,IF('EIOPA RFR Q1 2017'!AS39&lt;0,'EIOPA RFR Q1 2017'!AS39,'EIOPA RFR Q1 2017'!AS39*(1+VLOOKUP($B$71,Int_Rate_Param,3,0))),IF('EIOPA RFR Q1 2017'!AS39&lt;0,'EIOPA RFR Q1 2017'!AS39,'EIOPA RFR Q1 2017'!AS39*(1+VLOOKUP($B78,Int_Rate_Param,3,0))))</f>
        <v>0.0050978</v>
      </c>
      <c r="AT78" s="82" t="n">
        <f aca="false">IF($B78&gt;20,IF('EIOPA RFR Q1 2017'!AT39&lt;0,'EIOPA RFR Q1 2017'!AT39,'EIOPA RFR Q1 2017'!AT39*(1+VLOOKUP($B$71,Int_Rate_Param,3,0))),IF('EIOPA RFR Q1 2017'!AT39&lt;0,'EIOPA RFR Q1 2017'!AT39,'EIOPA RFR Q1 2017'!AT39*(1+VLOOKUP($B78,Int_Rate_Param,3,0))))</f>
        <v>0.0309702</v>
      </c>
      <c r="AU78" s="82" t="n">
        <f aca="false">IF($B78&gt;20,IF('EIOPA RFR Q1 2017'!AU39&lt;0,'EIOPA RFR Q1 2017'!AU39,'EIOPA RFR Q1 2017'!AU39*(1+VLOOKUP($B$71,Int_Rate_Param,3,0))),IF('EIOPA RFR Q1 2017'!AU39&lt;0,'EIOPA RFR Q1 2017'!AU39,'EIOPA RFR Q1 2017'!AU39*(1+VLOOKUP($B78,Int_Rate_Param,3,0))))</f>
        <v>0.0548333</v>
      </c>
      <c r="AV78" s="82" t="n">
        <f aca="false">IF($B78&gt;20,IF('EIOPA RFR Q1 2017'!AV39&lt;0,'EIOPA RFR Q1 2017'!AV39,'EIOPA RFR Q1 2017'!AV39*(1+VLOOKUP($B$71,Int_Rate_Param,3,0))),IF('EIOPA RFR Q1 2017'!AV39&lt;0,'EIOPA RFR Q1 2017'!AV39,'EIOPA RFR Q1 2017'!AV39*(1+VLOOKUP($B78,Int_Rate_Param,3,0))))</f>
        <v>0.0292307</v>
      </c>
      <c r="AW78" s="82" t="n">
        <f aca="false">IF($B78&gt;20,IF('EIOPA RFR Q1 2017'!AW39&lt;0,'EIOPA RFR Q1 2017'!AW39,'EIOPA RFR Q1 2017'!AW39*(1+VLOOKUP($B$71,Int_Rate_Param,3,0))),IF('EIOPA RFR Q1 2017'!AW39&lt;0,'EIOPA RFR Q1 2017'!AW39,'EIOPA RFR Q1 2017'!AW39*(1+VLOOKUP($B78,Int_Rate_Param,3,0))))</f>
        <v>0.0205474</v>
      </c>
      <c r="AX78" s="82" t="n">
        <f aca="false">IF($B78&gt;20,IF('EIOPA RFR Q1 2017'!AX39&lt;0,'EIOPA RFR Q1 2017'!AX39,'EIOPA RFR Q1 2017'!AX39*(1+VLOOKUP($B$71,Int_Rate_Param,3,0))),IF('EIOPA RFR Q1 2017'!AX39&lt;0,'EIOPA RFR Q1 2017'!AX39,'EIOPA RFR Q1 2017'!AX39*(1+VLOOKUP($B78,Int_Rate_Param,3,0))))</f>
        <v>0.0550321</v>
      </c>
      <c r="AY78" s="82" t="n">
        <f aca="false">IF($B78&gt;20,IF('EIOPA RFR Q1 2017'!AY39&lt;0,'EIOPA RFR Q1 2017'!AY39,'EIOPA RFR Q1 2017'!AY39*(1+VLOOKUP($B$71,Int_Rate_Param,3,0))),IF('EIOPA RFR Q1 2017'!AY39&lt;0,'EIOPA RFR Q1 2017'!AY39,'EIOPA RFR Q1 2017'!AY39*(1+VLOOKUP($B78,Int_Rate_Param,3,0))))</f>
        <v>0.0151372</v>
      </c>
      <c r="AZ78" s="82" t="n">
        <f aca="false">IF($B78&gt;20,IF('EIOPA RFR Q1 2017'!AZ39&lt;0,'EIOPA RFR Q1 2017'!AZ39,'EIOPA RFR Q1 2017'!AZ39*(1+VLOOKUP($B$71,Int_Rate_Param,3,0))),IF('EIOPA RFR Q1 2017'!AZ39&lt;0,'EIOPA RFR Q1 2017'!AZ39,'EIOPA RFR Q1 2017'!AZ39*(1+VLOOKUP($B78,Int_Rate_Param,3,0))))</f>
        <v>0.0169193</v>
      </c>
      <c r="BA78" s="82" t="n">
        <f aca="false">IF($B78&gt;20,IF('EIOPA RFR Q1 2017'!BA39&lt;0,'EIOPA RFR Q1 2017'!BA39,'EIOPA RFR Q1 2017'!BA39*(1+VLOOKUP($B$71,Int_Rate_Param,3,0))),IF('EIOPA RFR Q1 2017'!BA39&lt;0,'EIOPA RFR Q1 2017'!BA39,'EIOPA RFR Q1 2017'!BA39*(1+VLOOKUP($B78,Int_Rate_Param,3,0))))</f>
        <v>0.0228904</v>
      </c>
      <c r="BB78" s="82" t="n">
        <f aca="false">IF($B78&gt;20,IF('EIOPA RFR Q1 2017'!BB39&lt;0,'EIOPA RFR Q1 2017'!BB39,'EIOPA RFR Q1 2017'!BB39*(1+VLOOKUP($B$71,Int_Rate_Param,3,0))),IF('EIOPA RFR Q1 2017'!BB39&lt;0,'EIOPA RFR Q1 2017'!BB39,'EIOPA RFR Q1 2017'!BB39*(1+VLOOKUP($B78,Int_Rate_Param,3,0))))</f>
        <v>0.0589797</v>
      </c>
      <c r="BC78" s="82" t="n">
        <f aca="false">IF($B78&gt;20,IF('EIOPA RFR Q1 2017'!BC39&lt;0,'EIOPA RFR Q1 2017'!BC39,'EIOPA RFR Q1 2017'!BC39*(1+VLOOKUP($B$71,Int_Rate_Param,3,0))),IF('EIOPA RFR Q1 2017'!BC39&lt;0,'EIOPA RFR Q1 2017'!BC39,'EIOPA RFR Q1 2017'!BC39*(1+VLOOKUP($B78,Int_Rate_Param,3,0))))</f>
        <v>0.0180411</v>
      </c>
    </row>
    <row r="79" customFormat="false" ht="15" hidden="false" customHeight="false" outlineLevel="0" collapsed="false">
      <c r="A79" s="0" t="n">
        <f aca="false">A78+1</f>
        <v>30</v>
      </c>
      <c r="B79" s="81" t="n">
        <v>28</v>
      </c>
      <c r="C79" s="82" t="n">
        <f aca="false">IF($B79&gt;20,IF('EIOPA RFR Q1 2017'!C40&lt;0,'EIOPA RFR Q1 2017'!C40,'EIOPA RFR Q1 2017'!C40*(1+VLOOKUP($B$71,Int_Rate_Param,3,0))),IF('EIOPA RFR Q1 2017'!C40&lt;0,'EIOPA RFR Q1 2017'!C40,'EIOPA RFR Q1 2017'!C40*(1+VLOOKUP($B79,Int_Rate_Param,3,0))))</f>
        <v>0.0123895</v>
      </c>
      <c r="D79" s="82" t="n">
        <f aca="false">IF($B79&gt;20,IF('EIOPA RFR Q1 2017'!D40&lt;0,'EIOPA RFR Q1 2017'!D40,'EIOPA RFR Q1 2017'!D40*(1+VLOOKUP($B$71,Int_Rate_Param,3,0))),IF('EIOPA RFR Q1 2017'!D40&lt;0,'EIOPA RFR Q1 2017'!D40,'EIOPA RFR Q1 2017'!D40*(1+VLOOKUP($B79,Int_Rate_Param,3,0))))</f>
        <v>0.0123895</v>
      </c>
      <c r="E79" s="82" t="n">
        <f aca="false">IF($B79&gt;20,IF('EIOPA RFR Q1 2017'!E40&lt;0,'EIOPA RFR Q1 2017'!E40,'EIOPA RFR Q1 2017'!E40*(1+VLOOKUP($B$71,Int_Rate_Param,3,0))),IF('EIOPA RFR Q1 2017'!E40&lt;0,'EIOPA RFR Q1 2017'!E40,'EIOPA RFR Q1 2017'!E40*(1+VLOOKUP($B79,Int_Rate_Param,3,0))))</f>
        <v>0.0123895</v>
      </c>
      <c r="F79" s="82" t="n">
        <f aca="false">IF($B79&gt;20,IF('EIOPA RFR Q1 2017'!F40&lt;0,'EIOPA RFR Q1 2017'!F40,'EIOPA RFR Q1 2017'!F40*(1+VLOOKUP($B$71,Int_Rate_Param,3,0))),IF('EIOPA RFR Q1 2017'!F40&lt;0,'EIOPA RFR Q1 2017'!F40,'EIOPA RFR Q1 2017'!F40*(1+VLOOKUP($B79,Int_Rate_Param,3,0))))</f>
        <v>0.0120842</v>
      </c>
      <c r="G79" s="82" t="n">
        <f aca="false">IF($B79&gt;20,IF('EIOPA RFR Q1 2017'!G40&lt;0,'EIOPA RFR Q1 2017'!G40,'EIOPA RFR Q1 2017'!G40*(1+VLOOKUP($B$71,Int_Rate_Param,3,0))),IF('EIOPA RFR Q1 2017'!G40&lt;0,'EIOPA RFR Q1 2017'!G40,'EIOPA RFR Q1 2017'!G40*(1+VLOOKUP($B79,Int_Rate_Param,3,0))))</f>
        <v>0.0251979</v>
      </c>
      <c r="H79" s="82" t="n">
        <f aca="false">IF($B79&gt;20,IF('EIOPA RFR Q1 2017'!H40&lt;0,'EIOPA RFR Q1 2017'!H40,'EIOPA RFR Q1 2017'!H40*(1+VLOOKUP($B$71,Int_Rate_Param,3,0))),IF('EIOPA RFR Q1 2017'!H40&lt;0,'EIOPA RFR Q1 2017'!H40,'EIOPA RFR Q1 2017'!H40*(1+VLOOKUP($B79,Int_Rate_Param,3,0))))</f>
        <v>0.0123895</v>
      </c>
      <c r="I79" s="82" t="n">
        <f aca="false">IF($B79&gt;20,IF('EIOPA RFR Q1 2017'!I40&lt;0,'EIOPA RFR Q1 2017'!I40,'EIOPA RFR Q1 2017'!I40*(1+VLOOKUP($B$71,Int_Rate_Param,3,0))),IF('EIOPA RFR Q1 2017'!I40&lt;0,'EIOPA RFR Q1 2017'!I40,'EIOPA RFR Q1 2017'!I40*(1+VLOOKUP($B79,Int_Rate_Param,3,0))))</f>
        <v>0.0155774</v>
      </c>
      <c r="J79" s="82" t="n">
        <f aca="false">IF($B79&gt;20,IF('EIOPA RFR Q1 2017'!J40&lt;0,'EIOPA RFR Q1 2017'!J40,'EIOPA RFR Q1 2017'!J40*(1+VLOOKUP($B$71,Int_Rate_Param,3,0))),IF('EIOPA RFR Q1 2017'!J40&lt;0,'EIOPA RFR Q1 2017'!J40,'EIOPA RFR Q1 2017'!J40*(1+VLOOKUP($B79,Int_Rate_Param,3,0))))</f>
        <v>0.0123327</v>
      </c>
      <c r="K79" s="82" t="n">
        <f aca="false">IF($B79&gt;20,IF('EIOPA RFR Q1 2017'!K40&lt;0,'EIOPA RFR Q1 2017'!K40,'EIOPA RFR Q1 2017'!K40*(1+VLOOKUP($B$71,Int_Rate_Param,3,0))),IF('EIOPA RFR Q1 2017'!K40&lt;0,'EIOPA RFR Q1 2017'!K40,'EIOPA RFR Q1 2017'!K40*(1+VLOOKUP($B79,Int_Rate_Param,3,0))))</f>
        <v>0.0123895</v>
      </c>
      <c r="L79" s="82" t="n">
        <f aca="false">IF($B79&gt;20,IF('EIOPA RFR Q1 2017'!L40&lt;0,'EIOPA RFR Q1 2017'!L40,'EIOPA RFR Q1 2017'!L40*(1+VLOOKUP($B$71,Int_Rate_Param,3,0))),IF('EIOPA RFR Q1 2017'!L40&lt;0,'EIOPA RFR Q1 2017'!L40,'EIOPA RFR Q1 2017'!L40*(1+VLOOKUP($B79,Int_Rate_Param,3,0))))</f>
        <v>0.0123895</v>
      </c>
      <c r="M79" s="82" t="n">
        <f aca="false">IF($B79&gt;20,IF('EIOPA RFR Q1 2017'!M40&lt;0,'EIOPA RFR Q1 2017'!M40,'EIOPA RFR Q1 2017'!M40*(1+VLOOKUP($B$71,Int_Rate_Param,3,0))),IF('EIOPA RFR Q1 2017'!M40&lt;0,'EIOPA RFR Q1 2017'!M40,'EIOPA RFR Q1 2017'!M40*(1+VLOOKUP($B79,Int_Rate_Param,3,0))))</f>
        <v>0.0123895</v>
      </c>
      <c r="N79" s="82" t="n">
        <f aca="false">IF($B79&gt;20,IF('EIOPA RFR Q1 2017'!N40&lt;0,'EIOPA RFR Q1 2017'!N40,'EIOPA RFR Q1 2017'!N40*(1+VLOOKUP($B$71,Int_Rate_Param,3,0))),IF('EIOPA RFR Q1 2017'!N40&lt;0,'EIOPA RFR Q1 2017'!N40,'EIOPA RFR Q1 2017'!N40*(1+VLOOKUP($B79,Int_Rate_Param,3,0))))</f>
        <v>0.0123895</v>
      </c>
      <c r="O79" s="82" t="n">
        <f aca="false">IF($B79&gt;20,IF('EIOPA RFR Q1 2017'!O40&lt;0,'EIOPA RFR Q1 2017'!O40,'EIOPA RFR Q1 2017'!O40*(1+VLOOKUP($B$71,Int_Rate_Param,3,0))),IF('EIOPA RFR Q1 2017'!O40&lt;0,'EIOPA RFR Q1 2017'!O40,'EIOPA RFR Q1 2017'!O40*(1+VLOOKUP($B79,Int_Rate_Param,3,0))))</f>
        <v>0.0123895</v>
      </c>
      <c r="P79" s="82" t="n">
        <f aca="false">IF($B79&gt;20,IF('EIOPA RFR Q1 2017'!P40&lt;0,'EIOPA RFR Q1 2017'!P40,'EIOPA RFR Q1 2017'!P40*(1+VLOOKUP($B$71,Int_Rate_Param,3,0))),IF('EIOPA RFR Q1 2017'!P40&lt;0,'EIOPA RFR Q1 2017'!P40,'EIOPA RFR Q1 2017'!P40*(1+VLOOKUP($B79,Int_Rate_Param,3,0))))</f>
        <v>0.0307146</v>
      </c>
      <c r="Q79" s="82" t="n">
        <f aca="false">IF($B79&gt;20,IF('EIOPA RFR Q1 2017'!Q40&lt;0,'EIOPA RFR Q1 2017'!Q40,'EIOPA RFR Q1 2017'!Q40*(1+VLOOKUP($B$71,Int_Rate_Param,3,0))),IF('EIOPA RFR Q1 2017'!Q40&lt;0,'EIOPA RFR Q1 2017'!Q40,'EIOPA RFR Q1 2017'!Q40*(1+VLOOKUP($B79,Int_Rate_Param,3,0))))</f>
        <v>0.0323902</v>
      </c>
      <c r="R79" s="82" t="n">
        <f aca="false">IF($B79&gt;20,IF('EIOPA RFR Q1 2017'!R40&lt;0,'EIOPA RFR Q1 2017'!R40,'EIOPA RFR Q1 2017'!R40*(1+VLOOKUP($B$71,Int_Rate_Param,3,0))),IF('EIOPA RFR Q1 2017'!R40&lt;0,'EIOPA RFR Q1 2017'!R40,'EIOPA RFR Q1 2017'!R40*(1+VLOOKUP($B79,Int_Rate_Param,3,0))))</f>
        <v>0.0123895</v>
      </c>
      <c r="S79" s="82" t="n">
        <f aca="false">IF($B79&gt;20,IF('EIOPA RFR Q1 2017'!S40&lt;0,'EIOPA RFR Q1 2017'!S40,'EIOPA RFR Q1 2017'!S40*(1+VLOOKUP($B$71,Int_Rate_Param,3,0))),IF('EIOPA RFR Q1 2017'!S40&lt;0,'EIOPA RFR Q1 2017'!S40,'EIOPA RFR Q1 2017'!S40*(1+VLOOKUP($B79,Int_Rate_Param,3,0))))</f>
        <v>0.0123895</v>
      </c>
      <c r="T79" s="82" t="n">
        <f aca="false">IF($B79&gt;20,IF('EIOPA RFR Q1 2017'!T40&lt;0,'EIOPA RFR Q1 2017'!T40,'EIOPA RFR Q1 2017'!T40*(1+VLOOKUP($B$71,Int_Rate_Param,3,0))),IF('EIOPA RFR Q1 2017'!T40&lt;0,'EIOPA RFR Q1 2017'!T40,'EIOPA RFR Q1 2017'!T40*(1+VLOOKUP($B79,Int_Rate_Param,3,0))))</f>
        <v>0.0123895</v>
      </c>
      <c r="U79" s="82" t="n">
        <f aca="false">IF($B79&gt;20,IF('EIOPA RFR Q1 2017'!U40&lt;0,'EIOPA RFR Q1 2017'!U40,'EIOPA RFR Q1 2017'!U40*(1+VLOOKUP($B$71,Int_Rate_Param,3,0))),IF('EIOPA RFR Q1 2017'!U40&lt;0,'EIOPA RFR Q1 2017'!U40,'EIOPA RFR Q1 2017'!U40*(1+VLOOKUP($B79,Int_Rate_Param,3,0))))</f>
        <v>0.0042884</v>
      </c>
      <c r="V79" s="82" t="n">
        <f aca="false">IF($B79&gt;20,IF('EIOPA RFR Q1 2017'!V40&lt;0,'EIOPA RFR Q1 2017'!V40,'EIOPA RFR Q1 2017'!V40*(1+VLOOKUP($B$71,Int_Rate_Param,3,0))),IF('EIOPA RFR Q1 2017'!V40&lt;0,'EIOPA RFR Q1 2017'!V40,'EIOPA RFR Q1 2017'!V40*(1+VLOOKUP($B79,Int_Rate_Param,3,0))))</f>
        <v>0.0123895</v>
      </c>
      <c r="W79" s="82" t="n">
        <f aca="false">IF($B79&gt;20,IF('EIOPA RFR Q1 2017'!W40&lt;0,'EIOPA RFR Q1 2017'!W40,'EIOPA RFR Q1 2017'!W40*(1+VLOOKUP($B$71,Int_Rate_Param,3,0))),IF('EIOPA RFR Q1 2017'!W40&lt;0,'EIOPA RFR Q1 2017'!W40,'EIOPA RFR Q1 2017'!W40*(1+VLOOKUP($B79,Int_Rate_Param,3,0))))</f>
        <v>0.0123895</v>
      </c>
      <c r="X79" s="82" t="n">
        <f aca="false">IF($B79&gt;20,IF('EIOPA RFR Q1 2017'!X40&lt;0,'EIOPA RFR Q1 2017'!X40,'EIOPA RFR Q1 2017'!X40*(1+VLOOKUP($B$71,Int_Rate_Param,3,0))),IF('EIOPA RFR Q1 2017'!X40&lt;0,'EIOPA RFR Q1 2017'!X40,'EIOPA RFR Q1 2017'!X40*(1+VLOOKUP($B79,Int_Rate_Param,3,0))))</f>
        <v>0.0123895</v>
      </c>
      <c r="Y79" s="82" t="n">
        <f aca="false">IF($B79&gt;20,IF('EIOPA RFR Q1 2017'!Y40&lt;0,'EIOPA RFR Q1 2017'!Y40,'EIOPA RFR Q1 2017'!Y40*(1+VLOOKUP($B$71,Int_Rate_Param,3,0))),IF('EIOPA RFR Q1 2017'!Y40&lt;0,'EIOPA RFR Q1 2017'!Y40,'EIOPA RFR Q1 2017'!Y40*(1+VLOOKUP($B79,Int_Rate_Param,3,0))))</f>
        <v>0.0123895</v>
      </c>
      <c r="Z79" s="82" t="n">
        <f aca="false">IF($B79&gt;20,IF('EIOPA RFR Q1 2017'!Z40&lt;0,'EIOPA RFR Q1 2017'!Z40,'EIOPA RFR Q1 2017'!Z40*(1+VLOOKUP($B$71,Int_Rate_Param,3,0))),IF('EIOPA RFR Q1 2017'!Z40&lt;0,'EIOPA RFR Q1 2017'!Z40,'EIOPA RFR Q1 2017'!Z40*(1+VLOOKUP($B79,Int_Rate_Param,3,0))))</f>
        <v>0.0204054</v>
      </c>
      <c r="AA79" s="82" t="n">
        <f aca="false">IF($B79&gt;20,IF('EIOPA RFR Q1 2017'!AA40&lt;0,'EIOPA RFR Q1 2017'!AA40,'EIOPA RFR Q1 2017'!AA40*(1+VLOOKUP($B$71,Int_Rate_Param,3,0))),IF('EIOPA RFR Q1 2017'!AA40&lt;0,'EIOPA RFR Q1 2017'!AA40,'EIOPA RFR Q1 2017'!AA40*(1+VLOOKUP($B79,Int_Rate_Param,3,0))))</f>
        <v>0.0284071</v>
      </c>
      <c r="AB79" s="82" t="n">
        <f aca="false">IF($B79&gt;20,IF('EIOPA RFR Q1 2017'!AB40&lt;0,'EIOPA RFR Q1 2017'!AB40,'EIOPA RFR Q1 2017'!AB40*(1+VLOOKUP($B$71,Int_Rate_Param,3,0))),IF('EIOPA RFR Q1 2017'!AB40&lt;0,'EIOPA RFR Q1 2017'!AB40,'EIOPA RFR Q1 2017'!AB40*(1+VLOOKUP($B79,Int_Rate_Param,3,0))))</f>
        <v>0.0123895</v>
      </c>
      <c r="AC79" s="82" t="n">
        <f aca="false">IF($B79&gt;20,IF('EIOPA RFR Q1 2017'!AC40&lt;0,'EIOPA RFR Q1 2017'!AC40,'EIOPA RFR Q1 2017'!AC40*(1+VLOOKUP($B$71,Int_Rate_Param,3,0))),IF('EIOPA RFR Q1 2017'!AC40&lt;0,'EIOPA RFR Q1 2017'!AC40,'EIOPA RFR Q1 2017'!AC40*(1+VLOOKUP($B79,Int_Rate_Param,3,0))))</f>
        <v>0.0312045</v>
      </c>
      <c r="AD79" s="82" t="n">
        <f aca="false">IF($B79&gt;20,IF('EIOPA RFR Q1 2017'!AD40&lt;0,'EIOPA RFR Q1 2017'!AD40,'EIOPA RFR Q1 2017'!AD40*(1+VLOOKUP($B$71,Int_Rate_Param,3,0))),IF('EIOPA RFR Q1 2017'!AD40&lt;0,'EIOPA RFR Q1 2017'!AD40,'EIOPA RFR Q1 2017'!AD40*(1+VLOOKUP($B79,Int_Rate_Param,3,0))))</f>
        <v>0.0440271</v>
      </c>
      <c r="AE79" s="82" t="n">
        <f aca="false">IF($B79&gt;20,IF('EIOPA RFR Q1 2017'!AE40&lt;0,'EIOPA RFR Q1 2017'!AE40,'EIOPA RFR Q1 2017'!AE40*(1+VLOOKUP($B$71,Int_Rate_Param,3,0))),IF('EIOPA RFR Q1 2017'!AE40&lt;0,'EIOPA RFR Q1 2017'!AE40,'EIOPA RFR Q1 2017'!AE40*(1+VLOOKUP($B79,Int_Rate_Param,3,0))))</f>
        <v>0.0123895</v>
      </c>
      <c r="AF79" s="82" t="n">
        <f aca="false">IF($B79&gt;20,IF('EIOPA RFR Q1 2017'!AF40&lt;0,'EIOPA RFR Q1 2017'!AF40,'EIOPA RFR Q1 2017'!AF40*(1+VLOOKUP($B$71,Int_Rate_Param,3,0))),IF('EIOPA RFR Q1 2017'!AF40&lt;0,'EIOPA RFR Q1 2017'!AF40,'EIOPA RFR Q1 2017'!AF40*(1+VLOOKUP($B79,Int_Rate_Param,3,0))))</f>
        <v>0.0123895</v>
      </c>
      <c r="AG79" s="82" t="n">
        <f aca="false">IF($B79&gt;20,IF('EIOPA RFR Q1 2017'!AG40&lt;0,'EIOPA RFR Q1 2017'!AG40,'EIOPA RFR Q1 2017'!AG40*(1+VLOOKUP($B$71,Int_Rate_Param,3,0))),IF('EIOPA RFR Q1 2017'!AG40&lt;0,'EIOPA RFR Q1 2017'!AG40,'EIOPA RFR Q1 2017'!AG40*(1+VLOOKUP($B79,Int_Rate_Param,3,0))))</f>
        <v>0.0123895</v>
      </c>
      <c r="AH79" s="82" t="n">
        <f aca="false">IF($B79&gt;20,IF('EIOPA RFR Q1 2017'!AH40&lt;0,'EIOPA RFR Q1 2017'!AH40,'EIOPA RFR Q1 2017'!AH40*(1+VLOOKUP($B$71,Int_Rate_Param,3,0))),IF('EIOPA RFR Q1 2017'!AH40&lt;0,'EIOPA RFR Q1 2017'!AH40,'EIOPA RFR Q1 2017'!AH40*(1+VLOOKUP($B79,Int_Rate_Param,3,0))))</f>
        <v>0.0208314</v>
      </c>
      <c r="AI79" s="82" t="n">
        <f aca="false">IF($B79&gt;20,IF('EIOPA RFR Q1 2017'!AI40&lt;0,'EIOPA RFR Q1 2017'!AI40,'EIOPA RFR Q1 2017'!AI40*(1+VLOOKUP($B$71,Int_Rate_Param,3,0))),IF('EIOPA RFR Q1 2017'!AI40&lt;0,'EIOPA RFR Q1 2017'!AI40,'EIOPA RFR Q1 2017'!AI40*(1+VLOOKUP($B79,Int_Rate_Param,3,0))))</f>
        <v>0.0042884</v>
      </c>
      <c r="AJ79" s="82" t="n">
        <f aca="false">IF($B79&gt;20,IF('EIOPA RFR Q1 2017'!AJ40&lt;0,'EIOPA RFR Q1 2017'!AJ40,'EIOPA RFR Q1 2017'!AJ40*(1+VLOOKUP($B$71,Int_Rate_Param,3,0))),IF('EIOPA RFR Q1 2017'!AJ40&lt;0,'EIOPA RFR Q1 2017'!AJ40,'EIOPA RFR Q1 2017'!AJ40*(1+VLOOKUP($B79,Int_Rate_Param,3,0))))</f>
        <v>0.0090099</v>
      </c>
      <c r="AK79" s="82" t="n">
        <f aca="false">IF($B79&gt;20,IF('EIOPA RFR Q1 2017'!AK40&lt;0,'EIOPA RFR Q1 2017'!AK40,'EIOPA RFR Q1 2017'!AK40*(1+VLOOKUP($B$71,Int_Rate_Param,3,0))),IF('EIOPA RFR Q1 2017'!AK40&lt;0,'EIOPA RFR Q1 2017'!AK40,'EIOPA RFR Q1 2017'!AK40*(1+VLOOKUP($B79,Int_Rate_Param,3,0))))</f>
        <v>0.0236075</v>
      </c>
      <c r="AL79" s="82" t="n">
        <f aca="false">IF($B79&gt;20,IF('EIOPA RFR Q1 2017'!AL40&lt;0,'EIOPA RFR Q1 2017'!AL40,'EIOPA RFR Q1 2017'!AL40*(1+VLOOKUP($B$71,Int_Rate_Param,3,0))),IF('EIOPA RFR Q1 2017'!AL40&lt;0,'EIOPA RFR Q1 2017'!AL40,'EIOPA RFR Q1 2017'!AL40*(1+VLOOKUP($B79,Int_Rate_Param,3,0))))</f>
        <v>0.05609</v>
      </c>
      <c r="AM79" s="82" t="n">
        <f aca="false">IF($B79&gt;20,IF('EIOPA RFR Q1 2017'!AM40&lt;0,'EIOPA RFR Q1 2017'!AM40,'EIOPA RFR Q1 2017'!AM40*(1+VLOOKUP($B$71,Int_Rate_Param,3,0))),IF('EIOPA RFR Q1 2017'!AM40&lt;0,'EIOPA RFR Q1 2017'!AM40,'EIOPA RFR Q1 2017'!AM40*(1+VLOOKUP($B79,Int_Rate_Param,3,0))))</f>
        <v>0.0157194</v>
      </c>
      <c r="AN79" s="82" t="n">
        <f aca="false">IF($B79&gt;20,IF('EIOPA RFR Q1 2017'!AN40&lt;0,'EIOPA RFR Q1 2017'!AN40,'EIOPA RFR Q1 2017'!AN40*(1+VLOOKUP($B$71,Int_Rate_Param,3,0))),IF('EIOPA RFR Q1 2017'!AN40&lt;0,'EIOPA RFR Q1 2017'!AN40,'EIOPA RFR Q1 2017'!AN40*(1+VLOOKUP($B79,Int_Rate_Param,3,0))))</f>
        <v>0.030175</v>
      </c>
      <c r="AO79" s="82" t="n">
        <f aca="false">IF($B79&gt;20,IF('EIOPA RFR Q1 2017'!AO40&lt;0,'EIOPA RFR Q1 2017'!AO40,'EIOPA RFR Q1 2017'!AO40*(1+VLOOKUP($B$71,Int_Rate_Param,3,0))),IF('EIOPA RFR Q1 2017'!AO40&lt;0,'EIOPA RFR Q1 2017'!AO40,'EIOPA RFR Q1 2017'!AO40*(1+VLOOKUP($B79,Int_Rate_Param,3,0))))</f>
        <v>0.0313891</v>
      </c>
      <c r="AP79" s="82" t="n">
        <f aca="false">IF($B79&gt;20,IF('EIOPA RFR Q1 2017'!AP40&lt;0,'EIOPA RFR Q1 2017'!AP40,'EIOPA RFR Q1 2017'!AP40*(1+VLOOKUP($B$71,Int_Rate_Param,3,0))),IF('EIOPA RFR Q1 2017'!AP40&lt;0,'EIOPA RFR Q1 2017'!AP40,'EIOPA RFR Q1 2017'!AP40*(1+VLOOKUP($B79,Int_Rate_Param,3,0))))</f>
        <v>0.0405765</v>
      </c>
      <c r="AQ79" s="82" t="n">
        <f aca="false">IF($B79&gt;20,IF('EIOPA RFR Q1 2017'!AQ40&lt;0,'EIOPA RFR Q1 2017'!AQ40,'EIOPA RFR Q1 2017'!AQ40*(1+VLOOKUP($B$71,Int_Rate_Param,3,0))),IF('EIOPA RFR Q1 2017'!AQ40&lt;0,'EIOPA RFR Q1 2017'!AQ40,'EIOPA RFR Q1 2017'!AQ40*(1+VLOOKUP($B79,Int_Rate_Param,3,0))))</f>
        <v>0.0208882</v>
      </c>
      <c r="AR79" s="82" t="n">
        <f aca="false">IF($B79&gt;20,IF('EIOPA RFR Q1 2017'!AR40&lt;0,'EIOPA RFR Q1 2017'!AR40,'EIOPA RFR Q1 2017'!AR40*(1+VLOOKUP($B$71,Int_Rate_Param,3,0))),IF('EIOPA RFR Q1 2017'!AR40&lt;0,'EIOPA RFR Q1 2017'!AR40,'EIOPA RFR Q1 2017'!AR40*(1+VLOOKUP($B79,Int_Rate_Param,3,0))))</f>
        <v>0.045724</v>
      </c>
      <c r="AS79" s="82" t="n">
        <f aca="false">IF($B79&gt;20,IF('EIOPA RFR Q1 2017'!AS40&lt;0,'EIOPA RFR Q1 2017'!AS40,'EIOPA RFR Q1 2017'!AS40*(1+VLOOKUP($B$71,Int_Rate_Param,3,0))),IF('EIOPA RFR Q1 2017'!AS40&lt;0,'EIOPA RFR Q1 2017'!AS40,'EIOPA RFR Q1 2017'!AS40*(1+VLOOKUP($B79,Int_Rate_Param,3,0))))</f>
        <v>0.0051617</v>
      </c>
      <c r="AT79" s="82" t="n">
        <f aca="false">IF($B79&gt;20,IF('EIOPA RFR Q1 2017'!AT40&lt;0,'EIOPA RFR Q1 2017'!AT40,'EIOPA RFR Q1 2017'!AT40*(1+VLOOKUP($B$71,Int_Rate_Param,3,0))),IF('EIOPA RFR Q1 2017'!AT40&lt;0,'EIOPA RFR Q1 2017'!AT40,'EIOPA RFR Q1 2017'!AT40*(1+VLOOKUP($B79,Int_Rate_Param,3,0))))</f>
        <v>0.0309631</v>
      </c>
      <c r="AU79" s="82" t="n">
        <f aca="false">IF($B79&gt;20,IF('EIOPA RFR Q1 2017'!AU40&lt;0,'EIOPA RFR Q1 2017'!AU40,'EIOPA RFR Q1 2017'!AU40*(1+VLOOKUP($B$71,Int_Rate_Param,3,0))),IF('EIOPA RFR Q1 2017'!AU40&lt;0,'EIOPA RFR Q1 2017'!AU40,'EIOPA RFR Q1 2017'!AU40*(1+VLOOKUP($B79,Int_Rate_Param,3,0))))</f>
        <v>0.0544712</v>
      </c>
      <c r="AV79" s="82" t="n">
        <f aca="false">IF($B79&gt;20,IF('EIOPA RFR Q1 2017'!AV40&lt;0,'EIOPA RFR Q1 2017'!AV40,'EIOPA RFR Q1 2017'!AV40*(1+VLOOKUP($B$71,Int_Rate_Param,3,0))),IF('EIOPA RFR Q1 2017'!AV40&lt;0,'EIOPA RFR Q1 2017'!AV40,'EIOPA RFR Q1 2017'!AV40*(1+VLOOKUP($B79,Int_Rate_Param,3,0))))</f>
        <v>0.0293159</v>
      </c>
      <c r="AW79" s="82" t="n">
        <f aca="false">IF($B79&gt;20,IF('EIOPA RFR Q1 2017'!AW40&lt;0,'EIOPA RFR Q1 2017'!AW40,'EIOPA RFR Q1 2017'!AW40*(1+VLOOKUP($B$71,Int_Rate_Param,3,0))),IF('EIOPA RFR Q1 2017'!AW40&lt;0,'EIOPA RFR Q1 2017'!AW40,'EIOPA RFR Q1 2017'!AW40*(1+VLOOKUP($B79,Int_Rate_Param,3,0))))</f>
        <v>0.0207675</v>
      </c>
      <c r="AX79" s="82" t="n">
        <f aca="false">IF($B79&gt;20,IF('EIOPA RFR Q1 2017'!AX40&lt;0,'EIOPA RFR Q1 2017'!AX40,'EIOPA RFR Q1 2017'!AX40*(1+VLOOKUP($B$71,Int_Rate_Param,3,0))),IF('EIOPA RFR Q1 2017'!AX40&lt;0,'EIOPA RFR Q1 2017'!AX40,'EIOPA RFR Q1 2017'!AX40*(1+VLOOKUP($B79,Int_Rate_Param,3,0))))</f>
        <v>0.0545706</v>
      </c>
      <c r="AY79" s="82" t="n">
        <f aca="false">IF($B79&gt;20,IF('EIOPA RFR Q1 2017'!AY40&lt;0,'EIOPA RFR Q1 2017'!AY40,'EIOPA RFR Q1 2017'!AY40*(1+VLOOKUP($B$71,Int_Rate_Param,3,0))),IF('EIOPA RFR Q1 2017'!AY40&lt;0,'EIOPA RFR Q1 2017'!AY40,'EIOPA RFR Q1 2017'!AY40*(1+VLOOKUP($B79,Int_Rate_Param,3,0))))</f>
        <v>0.0154851</v>
      </c>
      <c r="AZ79" s="82" t="n">
        <f aca="false">IF($B79&gt;20,IF('EIOPA RFR Q1 2017'!AZ40&lt;0,'EIOPA RFR Q1 2017'!AZ40,'EIOPA RFR Q1 2017'!AZ40*(1+VLOOKUP($B$71,Int_Rate_Param,3,0))),IF('EIOPA RFR Q1 2017'!AZ40&lt;0,'EIOPA RFR Q1 2017'!AZ40,'EIOPA RFR Q1 2017'!AZ40*(1+VLOOKUP($B79,Int_Rate_Param,3,0))))</f>
        <v>0.0172885</v>
      </c>
      <c r="BA79" s="82" t="n">
        <f aca="false">IF($B79&gt;20,IF('EIOPA RFR Q1 2017'!BA40&lt;0,'EIOPA RFR Q1 2017'!BA40,'EIOPA RFR Q1 2017'!BA40*(1+VLOOKUP($B$71,Int_Rate_Param,3,0))),IF('EIOPA RFR Q1 2017'!BA40&lt;0,'EIOPA RFR Q1 2017'!BA40,'EIOPA RFR Q1 2017'!BA40*(1+VLOOKUP($B79,Int_Rate_Param,3,0))))</f>
        <v>0.0230821</v>
      </c>
      <c r="BB79" s="82" t="n">
        <f aca="false">IF($B79&gt;20,IF('EIOPA RFR Q1 2017'!BB40&lt;0,'EIOPA RFR Q1 2017'!BB40,'EIOPA RFR Q1 2017'!BB40*(1+VLOOKUP($B$71,Int_Rate_Param,3,0))),IF('EIOPA RFR Q1 2017'!BB40&lt;0,'EIOPA RFR Q1 2017'!BB40,'EIOPA RFR Q1 2017'!BB40*(1+VLOOKUP($B79,Int_Rate_Param,3,0))))</f>
        <v>0.0583265</v>
      </c>
      <c r="BC79" s="82" t="n">
        <f aca="false">IF($B79&gt;20,IF('EIOPA RFR Q1 2017'!BC40&lt;0,'EIOPA RFR Q1 2017'!BC40,'EIOPA RFR Q1 2017'!BC40*(1+VLOOKUP($B$71,Int_Rate_Param,3,0))),IF('EIOPA RFR Q1 2017'!BC40&lt;0,'EIOPA RFR Q1 2017'!BC40,'EIOPA RFR Q1 2017'!BC40*(1+VLOOKUP($B79,Int_Rate_Param,3,0))))</f>
        <v>0.0180411</v>
      </c>
    </row>
    <row r="80" customFormat="false" ht="15" hidden="false" customHeight="false" outlineLevel="0" collapsed="false">
      <c r="A80" s="0" t="n">
        <f aca="false">A79+1</f>
        <v>31</v>
      </c>
      <c r="B80" s="81" t="n">
        <v>29</v>
      </c>
      <c r="C80" s="82" t="n">
        <f aca="false">IF($B80&gt;20,IF('EIOPA RFR Q1 2017'!C41&lt;0,'EIOPA RFR Q1 2017'!C41,'EIOPA RFR Q1 2017'!C41*(1+VLOOKUP($B$71,Int_Rate_Param,3,0))),IF('EIOPA RFR Q1 2017'!C41&lt;0,'EIOPA RFR Q1 2017'!C41,'EIOPA RFR Q1 2017'!C41*(1+VLOOKUP($B80,Int_Rate_Param,3,0))))</f>
        <v>0.0128368</v>
      </c>
      <c r="D80" s="82" t="n">
        <f aca="false">IF($B80&gt;20,IF('EIOPA RFR Q1 2017'!D41&lt;0,'EIOPA RFR Q1 2017'!D41,'EIOPA RFR Q1 2017'!D41*(1+VLOOKUP($B$71,Int_Rate_Param,3,0))),IF('EIOPA RFR Q1 2017'!D41&lt;0,'EIOPA RFR Q1 2017'!D41,'EIOPA RFR Q1 2017'!D41*(1+VLOOKUP($B80,Int_Rate_Param,3,0))))</f>
        <v>0.0128368</v>
      </c>
      <c r="E80" s="82" t="n">
        <f aca="false">IF($B80&gt;20,IF('EIOPA RFR Q1 2017'!E41&lt;0,'EIOPA RFR Q1 2017'!E41,'EIOPA RFR Q1 2017'!E41*(1+VLOOKUP($B$71,Int_Rate_Param,3,0))),IF('EIOPA RFR Q1 2017'!E41&lt;0,'EIOPA RFR Q1 2017'!E41,'EIOPA RFR Q1 2017'!E41*(1+VLOOKUP($B80,Int_Rate_Param,3,0))))</f>
        <v>0.0128368</v>
      </c>
      <c r="F80" s="82" t="n">
        <f aca="false">IF($B80&gt;20,IF('EIOPA RFR Q1 2017'!F41&lt;0,'EIOPA RFR Q1 2017'!F41,'EIOPA RFR Q1 2017'!F41*(1+VLOOKUP($B$71,Int_Rate_Param,3,0))),IF('EIOPA RFR Q1 2017'!F41&lt;0,'EIOPA RFR Q1 2017'!F41,'EIOPA RFR Q1 2017'!F41*(1+VLOOKUP($B80,Int_Rate_Param,3,0))))</f>
        <v>0.0125386</v>
      </c>
      <c r="G80" s="82" t="n">
        <f aca="false">IF($B80&gt;20,IF('EIOPA RFR Q1 2017'!G41&lt;0,'EIOPA RFR Q1 2017'!G41,'EIOPA RFR Q1 2017'!G41*(1+VLOOKUP($B$71,Int_Rate_Param,3,0))),IF('EIOPA RFR Q1 2017'!G41&lt;0,'EIOPA RFR Q1 2017'!G41,'EIOPA RFR Q1 2017'!G41*(1+VLOOKUP($B80,Int_Rate_Param,3,0))))</f>
        <v>0.0253257</v>
      </c>
      <c r="H80" s="82" t="n">
        <f aca="false">IF($B80&gt;20,IF('EIOPA RFR Q1 2017'!H41&lt;0,'EIOPA RFR Q1 2017'!H41,'EIOPA RFR Q1 2017'!H41*(1+VLOOKUP($B$71,Int_Rate_Param,3,0))),IF('EIOPA RFR Q1 2017'!H41&lt;0,'EIOPA RFR Q1 2017'!H41,'EIOPA RFR Q1 2017'!H41*(1+VLOOKUP($B80,Int_Rate_Param,3,0))))</f>
        <v>0.0128368</v>
      </c>
      <c r="I80" s="82" t="n">
        <f aca="false">IF($B80&gt;20,IF('EIOPA RFR Q1 2017'!I41&lt;0,'EIOPA RFR Q1 2017'!I41,'EIOPA RFR Q1 2017'!I41*(1+VLOOKUP($B$71,Int_Rate_Param,3,0))),IF('EIOPA RFR Q1 2017'!I41&lt;0,'EIOPA RFR Q1 2017'!I41,'EIOPA RFR Q1 2017'!I41*(1+VLOOKUP($B80,Int_Rate_Param,3,0))))</f>
        <v>0.015975</v>
      </c>
      <c r="J80" s="82" t="n">
        <f aca="false">IF($B80&gt;20,IF('EIOPA RFR Q1 2017'!J41&lt;0,'EIOPA RFR Q1 2017'!J41,'EIOPA RFR Q1 2017'!J41*(1+VLOOKUP($B$71,Int_Rate_Param,3,0))),IF('EIOPA RFR Q1 2017'!J41&lt;0,'EIOPA RFR Q1 2017'!J41,'EIOPA RFR Q1 2017'!J41*(1+VLOOKUP($B80,Int_Rate_Param,3,0))))</f>
        <v>0.01278</v>
      </c>
      <c r="K80" s="82" t="n">
        <f aca="false">IF($B80&gt;20,IF('EIOPA RFR Q1 2017'!K41&lt;0,'EIOPA RFR Q1 2017'!K41,'EIOPA RFR Q1 2017'!K41*(1+VLOOKUP($B$71,Int_Rate_Param,3,0))),IF('EIOPA RFR Q1 2017'!K41&lt;0,'EIOPA RFR Q1 2017'!K41,'EIOPA RFR Q1 2017'!K41*(1+VLOOKUP($B80,Int_Rate_Param,3,0))))</f>
        <v>0.0128368</v>
      </c>
      <c r="L80" s="82" t="n">
        <f aca="false">IF($B80&gt;20,IF('EIOPA RFR Q1 2017'!L41&lt;0,'EIOPA RFR Q1 2017'!L41,'EIOPA RFR Q1 2017'!L41*(1+VLOOKUP($B$71,Int_Rate_Param,3,0))),IF('EIOPA RFR Q1 2017'!L41&lt;0,'EIOPA RFR Q1 2017'!L41,'EIOPA RFR Q1 2017'!L41*(1+VLOOKUP($B80,Int_Rate_Param,3,0))))</f>
        <v>0.0128368</v>
      </c>
      <c r="M80" s="82" t="n">
        <f aca="false">IF($B80&gt;20,IF('EIOPA RFR Q1 2017'!M41&lt;0,'EIOPA RFR Q1 2017'!M41,'EIOPA RFR Q1 2017'!M41*(1+VLOOKUP($B$71,Int_Rate_Param,3,0))),IF('EIOPA RFR Q1 2017'!M41&lt;0,'EIOPA RFR Q1 2017'!M41,'EIOPA RFR Q1 2017'!M41*(1+VLOOKUP($B80,Int_Rate_Param,3,0))))</f>
        <v>0.0128368</v>
      </c>
      <c r="N80" s="82" t="n">
        <f aca="false">IF($B80&gt;20,IF('EIOPA RFR Q1 2017'!N41&lt;0,'EIOPA RFR Q1 2017'!N41,'EIOPA RFR Q1 2017'!N41*(1+VLOOKUP($B$71,Int_Rate_Param,3,0))),IF('EIOPA RFR Q1 2017'!N41&lt;0,'EIOPA RFR Q1 2017'!N41,'EIOPA RFR Q1 2017'!N41*(1+VLOOKUP($B80,Int_Rate_Param,3,0))))</f>
        <v>0.0128368</v>
      </c>
      <c r="O80" s="82" t="n">
        <f aca="false">IF($B80&gt;20,IF('EIOPA RFR Q1 2017'!O41&lt;0,'EIOPA RFR Q1 2017'!O41,'EIOPA RFR Q1 2017'!O41*(1+VLOOKUP($B$71,Int_Rate_Param,3,0))),IF('EIOPA RFR Q1 2017'!O41&lt;0,'EIOPA RFR Q1 2017'!O41,'EIOPA RFR Q1 2017'!O41*(1+VLOOKUP($B80,Int_Rate_Param,3,0))))</f>
        <v>0.0128368</v>
      </c>
      <c r="P80" s="82" t="n">
        <f aca="false">IF($B80&gt;20,IF('EIOPA RFR Q1 2017'!P41&lt;0,'EIOPA RFR Q1 2017'!P41,'EIOPA RFR Q1 2017'!P41*(1+VLOOKUP($B$71,Int_Rate_Param,3,0))),IF('EIOPA RFR Q1 2017'!P41&lt;0,'EIOPA RFR Q1 2017'!P41,'EIOPA RFR Q1 2017'!P41*(1+VLOOKUP($B80,Int_Rate_Param,3,0))))</f>
        <v>0.0307572</v>
      </c>
      <c r="Q80" s="82" t="n">
        <f aca="false">IF($B80&gt;20,IF('EIOPA RFR Q1 2017'!Q41&lt;0,'EIOPA RFR Q1 2017'!Q41,'EIOPA RFR Q1 2017'!Q41*(1+VLOOKUP($B$71,Int_Rate_Param,3,0))),IF('EIOPA RFR Q1 2017'!Q41&lt;0,'EIOPA RFR Q1 2017'!Q41,'EIOPA RFR Q1 2017'!Q41*(1+VLOOKUP($B80,Int_Rate_Param,3,0))))</f>
        <v>0.0323334</v>
      </c>
      <c r="R80" s="82" t="n">
        <f aca="false">IF($B80&gt;20,IF('EIOPA RFR Q1 2017'!R41&lt;0,'EIOPA RFR Q1 2017'!R41,'EIOPA RFR Q1 2017'!R41*(1+VLOOKUP($B$71,Int_Rate_Param,3,0))),IF('EIOPA RFR Q1 2017'!R41&lt;0,'EIOPA RFR Q1 2017'!R41,'EIOPA RFR Q1 2017'!R41*(1+VLOOKUP($B80,Int_Rate_Param,3,0))))</f>
        <v>0.0128368</v>
      </c>
      <c r="S80" s="82" t="n">
        <f aca="false">IF($B80&gt;20,IF('EIOPA RFR Q1 2017'!S41&lt;0,'EIOPA RFR Q1 2017'!S41,'EIOPA RFR Q1 2017'!S41*(1+VLOOKUP($B$71,Int_Rate_Param,3,0))),IF('EIOPA RFR Q1 2017'!S41&lt;0,'EIOPA RFR Q1 2017'!S41,'EIOPA RFR Q1 2017'!S41*(1+VLOOKUP($B80,Int_Rate_Param,3,0))))</f>
        <v>0.0128368</v>
      </c>
      <c r="T80" s="82" t="n">
        <f aca="false">IF($B80&gt;20,IF('EIOPA RFR Q1 2017'!T41&lt;0,'EIOPA RFR Q1 2017'!T41,'EIOPA RFR Q1 2017'!T41*(1+VLOOKUP($B$71,Int_Rate_Param,3,0))),IF('EIOPA RFR Q1 2017'!T41&lt;0,'EIOPA RFR Q1 2017'!T41,'EIOPA RFR Q1 2017'!T41*(1+VLOOKUP($B80,Int_Rate_Param,3,0))))</f>
        <v>0.0128368</v>
      </c>
      <c r="U80" s="82" t="n">
        <f aca="false">IF($B80&gt;20,IF('EIOPA RFR Q1 2017'!U41&lt;0,'EIOPA RFR Q1 2017'!U41,'EIOPA RFR Q1 2017'!U41*(1+VLOOKUP($B$71,Int_Rate_Param,3,0))),IF('EIOPA RFR Q1 2017'!U41&lt;0,'EIOPA RFR Q1 2017'!U41,'EIOPA RFR Q1 2017'!U41*(1+VLOOKUP($B80,Int_Rate_Param,3,0))))</f>
        <v>0.0046292</v>
      </c>
      <c r="V80" s="82" t="n">
        <f aca="false">IF($B80&gt;20,IF('EIOPA RFR Q1 2017'!V41&lt;0,'EIOPA RFR Q1 2017'!V41,'EIOPA RFR Q1 2017'!V41*(1+VLOOKUP($B$71,Int_Rate_Param,3,0))),IF('EIOPA RFR Q1 2017'!V41&lt;0,'EIOPA RFR Q1 2017'!V41,'EIOPA RFR Q1 2017'!V41*(1+VLOOKUP($B80,Int_Rate_Param,3,0))))</f>
        <v>0.0128368</v>
      </c>
      <c r="W80" s="82" t="n">
        <f aca="false">IF($B80&gt;20,IF('EIOPA RFR Q1 2017'!W41&lt;0,'EIOPA RFR Q1 2017'!W41,'EIOPA RFR Q1 2017'!W41*(1+VLOOKUP($B$71,Int_Rate_Param,3,0))),IF('EIOPA RFR Q1 2017'!W41&lt;0,'EIOPA RFR Q1 2017'!W41,'EIOPA RFR Q1 2017'!W41*(1+VLOOKUP($B80,Int_Rate_Param,3,0))))</f>
        <v>0.0128368</v>
      </c>
      <c r="X80" s="82" t="n">
        <f aca="false">IF($B80&gt;20,IF('EIOPA RFR Q1 2017'!X41&lt;0,'EIOPA RFR Q1 2017'!X41,'EIOPA RFR Q1 2017'!X41*(1+VLOOKUP($B$71,Int_Rate_Param,3,0))),IF('EIOPA RFR Q1 2017'!X41&lt;0,'EIOPA RFR Q1 2017'!X41,'EIOPA RFR Q1 2017'!X41*(1+VLOOKUP($B80,Int_Rate_Param,3,0))))</f>
        <v>0.0128368</v>
      </c>
      <c r="Y80" s="82" t="n">
        <f aca="false">IF($B80&gt;20,IF('EIOPA RFR Q1 2017'!Y41&lt;0,'EIOPA RFR Q1 2017'!Y41,'EIOPA RFR Q1 2017'!Y41*(1+VLOOKUP($B$71,Int_Rate_Param,3,0))),IF('EIOPA RFR Q1 2017'!Y41&lt;0,'EIOPA RFR Q1 2017'!Y41,'EIOPA RFR Q1 2017'!Y41*(1+VLOOKUP($B80,Int_Rate_Param,3,0))))</f>
        <v>0.0128368</v>
      </c>
      <c r="Z80" s="82" t="n">
        <f aca="false">IF($B80&gt;20,IF('EIOPA RFR Q1 2017'!Z41&lt;0,'EIOPA RFR Q1 2017'!Z41,'EIOPA RFR Q1 2017'!Z41*(1+VLOOKUP($B$71,Int_Rate_Param,3,0))),IF('EIOPA RFR Q1 2017'!Z41&lt;0,'EIOPA RFR Q1 2017'!Z41,'EIOPA RFR Q1 2017'!Z41*(1+VLOOKUP($B80,Int_Rate_Param,3,0))))</f>
        <v>0.0206681</v>
      </c>
      <c r="AA80" s="82" t="n">
        <f aca="false">IF($B80&gt;20,IF('EIOPA RFR Q1 2017'!AA41&lt;0,'EIOPA RFR Q1 2017'!AA41,'EIOPA RFR Q1 2017'!AA41*(1+VLOOKUP($B$71,Int_Rate_Param,3,0))),IF('EIOPA RFR Q1 2017'!AA41&lt;0,'EIOPA RFR Q1 2017'!AA41,'EIOPA RFR Q1 2017'!AA41*(1+VLOOKUP($B80,Int_Rate_Param,3,0))))</f>
        <v>0.028471</v>
      </c>
      <c r="AB80" s="82" t="n">
        <f aca="false">IF($B80&gt;20,IF('EIOPA RFR Q1 2017'!AB41&lt;0,'EIOPA RFR Q1 2017'!AB41,'EIOPA RFR Q1 2017'!AB41*(1+VLOOKUP($B$71,Int_Rate_Param,3,0))),IF('EIOPA RFR Q1 2017'!AB41&lt;0,'EIOPA RFR Q1 2017'!AB41,'EIOPA RFR Q1 2017'!AB41*(1+VLOOKUP($B80,Int_Rate_Param,3,0))))</f>
        <v>0.0128368</v>
      </c>
      <c r="AC80" s="82" t="n">
        <f aca="false">IF($B80&gt;20,IF('EIOPA RFR Q1 2017'!AC41&lt;0,'EIOPA RFR Q1 2017'!AC41,'EIOPA RFR Q1 2017'!AC41*(1+VLOOKUP($B$71,Int_Rate_Param,3,0))),IF('EIOPA RFR Q1 2017'!AC41&lt;0,'EIOPA RFR Q1 2017'!AC41,'EIOPA RFR Q1 2017'!AC41*(1+VLOOKUP($B80,Int_Rate_Param,3,0))))</f>
        <v>0.0312045</v>
      </c>
      <c r="AD80" s="82" t="n">
        <f aca="false">IF($B80&gt;20,IF('EIOPA RFR Q1 2017'!AD41&lt;0,'EIOPA RFR Q1 2017'!AD41,'EIOPA RFR Q1 2017'!AD41*(1+VLOOKUP($B$71,Int_Rate_Param,3,0))),IF('EIOPA RFR Q1 2017'!AD41&lt;0,'EIOPA RFR Q1 2017'!AD41,'EIOPA RFR Q1 2017'!AD41*(1+VLOOKUP($B80,Int_Rate_Param,3,0))))</f>
        <v>0.0436295</v>
      </c>
      <c r="AE80" s="82" t="n">
        <f aca="false">IF($B80&gt;20,IF('EIOPA RFR Q1 2017'!AE41&lt;0,'EIOPA RFR Q1 2017'!AE41,'EIOPA RFR Q1 2017'!AE41*(1+VLOOKUP($B$71,Int_Rate_Param,3,0))),IF('EIOPA RFR Q1 2017'!AE41&lt;0,'EIOPA RFR Q1 2017'!AE41,'EIOPA RFR Q1 2017'!AE41*(1+VLOOKUP($B80,Int_Rate_Param,3,0))))</f>
        <v>0.0128368</v>
      </c>
      <c r="AF80" s="82" t="n">
        <f aca="false">IF($B80&gt;20,IF('EIOPA RFR Q1 2017'!AF41&lt;0,'EIOPA RFR Q1 2017'!AF41,'EIOPA RFR Q1 2017'!AF41*(1+VLOOKUP($B$71,Int_Rate_Param,3,0))),IF('EIOPA RFR Q1 2017'!AF41&lt;0,'EIOPA RFR Q1 2017'!AF41,'EIOPA RFR Q1 2017'!AF41*(1+VLOOKUP($B80,Int_Rate_Param,3,0))))</f>
        <v>0.0128368</v>
      </c>
      <c r="AG80" s="82" t="n">
        <f aca="false">IF($B80&gt;20,IF('EIOPA RFR Q1 2017'!AG41&lt;0,'EIOPA RFR Q1 2017'!AG41,'EIOPA RFR Q1 2017'!AG41*(1+VLOOKUP($B$71,Int_Rate_Param,3,0))),IF('EIOPA RFR Q1 2017'!AG41&lt;0,'EIOPA RFR Q1 2017'!AG41,'EIOPA RFR Q1 2017'!AG41*(1+VLOOKUP($B80,Int_Rate_Param,3,0))))</f>
        <v>0.0128368</v>
      </c>
      <c r="AH80" s="82" t="n">
        <f aca="false">IF($B80&gt;20,IF('EIOPA RFR Q1 2017'!AH41&lt;0,'EIOPA RFR Q1 2017'!AH41,'EIOPA RFR Q1 2017'!AH41*(1+VLOOKUP($B$71,Int_Rate_Param,3,0))),IF('EIOPA RFR Q1 2017'!AH41&lt;0,'EIOPA RFR Q1 2017'!AH41,'EIOPA RFR Q1 2017'!AH41*(1+VLOOKUP($B80,Int_Rate_Param,3,0))))</f>
        <v>0.0211367</v>
      </c>
      <c r="AI80" s="82" t="n">
        <f aca="false">IF($B80&gt;20,IF('EIOPA RFR Q1 2017'!AI41&lt;0,'EIOPA RFR Q1 2017'!AI41,'EIOPA RFR Q1 2017'!AI41*(1+VLOOKUP($B$71,Int_Rate_Param,3,0))),IF('EIOPA RFR Q1 2017'!AI41&lt;0,'EIOPA RFR Q1 2017'!AI41,'EIOPA RFR Q1 2017'!AI41*(1+VLOOKUP($B80,Int_Rate_Param,3,0))))</f>
        <v>0.0046292</v>
      </c>
      <c r="AJ80" s="82" t="n">
        <f aca="false">IF($B80&gt;20,IF('EIOPA RFR Q1 2017'!AJ41&lt;0,'EIOPA RFR Q1 2017'!AJ41,'EIOPA RFR Q1 2017'!AJ41*(1+VLOOKUP($B$71,Int_Rate_Param,3,0))),IF('EIOPA RFR Q1 2017'!AJ41&lt;0,'EIOPA RFR Q1 2017'!AJ41,'EIOPA RFR Q1 2017'!AJ41*(1+VLOOKUP($B80,Int_Rate_Param,3,0))))</f>
        <v>0.0089673</v>
      </c>
      <c r="AK80" s="82" t="n">
        <f aca="false">IF($B80&gt;20,IF('EIOPA RFR Q1 2017'!AK41&lt;0,'EIOPA RFR Q1 2017'!AK41,'EIOPA RFR Q1 2017'!AK41*(1+VLOOKUP($B$71,Int_Rate_Param,3,0))),IF('EIOPA RFR Q1 2017'!AK41&lt;0,'EIOPA RFR Q1 2017'!AK41,'EIOPA RFR Q1 2017'!AK41*(1+VLOOKUP($B80,Int_Rate_Param,3,0))))</f>
        <v>0.0235862</v>
      </c>
      <c r="AL80" s="82" t="n">
        <f aca="false">IF($B80&gt;20,IF('EIOPA RFR Q1 2017'!AL41&lt;0,'EIOPA RFR Q1 2017'!AL41,'EIOPA RFR Q1 2017'!AL41*(1+VLOOKUP($B$71,Int_Rate_Param,3,0))),IF('EIOPA RFR Q1 2017'!AL41&lt;0,'EIOPA RFR Q1 2017'!AL41,'EIOPA RFR Q1 2017'!AL41*(1+VLOOKUP($B80,Int_Rate_Param,3,0))))</f>
        <v>0.0555575</v>
      </c>
      <c r="AM80" s="82" t="n">
        <f aca="false">IF($B80&gt;20,IF('EIOPA RFR Q1 2017'!AM41&lt;0,'EIOPA RFR Q1 2017'!AM41,'EIOPA RFR Q1 2017'!AM41*(1+VLOOKUP($B$71,Int_Rate_Param,3,0))),IF('EIOPA RFR Q1 2017'!AM41&lt;0,'EIOPA RFR Q1 2017'!AM41,'EIOPA RFR Q1 2017'!AM41*(1+VLOOKUP($B80,Int_Rate_Param,3,0))))</f>
        <v>0.0157549</v>
      </c>
      <c r="AN80" s="82" t="n">
        <f aca="false">IF($B80&gt;20,IF('EIOPA RFR Q1 2017'!AN41&lt;0,'EIOPA RFR Q1 2017'!AN41,'EIOPA RFR Q1 2017'!AN41*(1+VLOOKUP($B$71,Int_Rate_Param,3,0))),IF('EIOPA RFR Q1 2017'!AN41&lt;0,'EIOPA RFR Q1 2017'!AN41,'EIOPA RFR Q1 2017'!AN41*(1+VLOOKUP($B80,Int_Rate_Param,3,0))))</f>
        <v>0.0301892</v>
      </c>
      <c r="AO80" s="82" t="n">
        <f aca="false">IF($B80&gt;20,IF('EIOPA RFR Q1 2017'!AO41&lt;0,'EIOPA RFR Q1 2017'!AO41,'EIOPA RFR Q1 2017'!AO41*(1+VLOOKUP($B$71,Int_Rate_Param,3,0))),IF('EIOPA RFR Q1 2017'!AO41&lt;0,'EIOPA RFR Q1 2017'!AO41,'EIOPA RFR Q1 2017'!AO41*(1+VLOOKUP($B80,Int_Rate_Param,3,0))))</f>
        <v>0.0313678</v>
      </c>
      <c r="AP80" s="82" t="n">
        <f aca="false">IF($B80&gt;20,IF('EIOPA RFR Q1 2017'!AP41&lt;0,'EIOPA RFR Q1 2017'!AP41,'EIOPA RFR Q1 2017'!AP41*(1+VLOOKUP($B$71,Int_Rate_Param,3,0))),IF('EIOPA RFR Q1 2017'!AP41&lt;0,'EIOPA RFR Q1 2017'!AP41,'EIOPA RFR Q1 2017'!AP41*(1+VLOOKUP($B80,Int_Rate_Param,3,0))))</f>
        <v>0.0402996</v>
      </c>
      <c r="AQ80" s="82" t="n">
        <f aca="false">IF($B80&gt;20,IF('EIOPA RFR Q1 2017'!AQ41&lt;0,'EIOPA RFR Q1 2017'!AQ41,'EIOPA RFR Q1 2017'!AQ41*(1+VLOOKUP($B$71,Int_Rate_Param,3,0))),IF('EIOPA RFR Q1 2017'!AQ41&lt;0,'EIOPA RFR Q1 2017'!AQ41,'EIOPA RFR Q1 2017'!AQ41*(1+VLOOKUP($B80,Int_Rate_Param,3,0))))</f>
        <v>0.0211225</v>
      </c>
      <c r="AR80" s="82" t="n">
        <f aca="false">IF($B80&gt;20,IF('EIOPA RFR Q1 2017'!AR41&lt;0,'EIOPA RFR Q1 2017'!AR41,'EIOPA RFR Q1 2017'!AR41*(1+VLOOKUP($B$71,Int_Rate_Param,3,0))),IF('EIOPA RFR Q1 2017'!AR41&lt;0,'EIOPA RFR Q1 2017'!AR41,'EIOPA RFR Q1 2017'!AR41*(1+VLOOKUP($B80,Int_Rate_Param,3,0))))</f>
        <v>0.0455039</v>
      </c>
      <c r="AS80" s="82" t="n">
        <f aca="false">IF($B80&gt;20,IF('EIOPA RFR Q1 2017'!AS41&lt;0,'EIOPA RFR Q1 2017'!AS41,'EIOPA RFR Q1 2017'!AS41*(1+VLOOKUP($B$71,Int_Rate_Param,3,0))),IF('EIOPA RFR Q1 2017'!AS41&lt;0,'EIOPA RFR Q1 2017'!AS41,'EIOPA RFR Q1 2017'!AS41*(1+VLOOKUP($B80,Int_Rate_Param,3,0))))</f>
        <v>0.0052469</v>
      </c>
      <c r="AT80" s="82" t="n">
        <f aca="false">IF($B80&gt;20,IF('EIOPA RFR Q1 2017'!AT41&lt;0,'EIOPA RFR Q1 2017'!AT41,'EIOPA RFR Q1 2017'!AT41*(1+VLOOKUP($B$71,Int_Rate_Param,3,0))),IF('EIOPA RFR Q1 2017'!AT41&lt;0,'EIOPA RFR Q1 2017'!AT41,'EIOPA RFR Q1 2017'!AT41*(1+VLOOKUP($B80,Int_Rate_Param,3,0))))</f>
        <v>0.030956</v>
      </c>
      <c r="AU80" s="82" t="n">
        <f aca="false">IF($B80&gt;20,IF('EIOPA RFR Q1 2017'!AU41&lt;0,'EIOPA RFR Q1 2017'!AU41,'EIOPA RFR Q1 2017'!AU41*(1+VLOOKUP($B$71,Int_Rate_Param,3,0))),IF('EIOPA RFR Q1 2017'!AU41&lt;0,'EIOPA RFR Q1 2017'!AU41,'EIOPA RFR Q1 2017'!AU41*(1+VLOOKUP($B80,Int_Rate_Param,3,0))))</f>
        <v>0.0540949</v>
      </c>
      <c r="AV80" s="82" t="n">
        <f aca="false">IF($B80&gt;20,IF('EIOPA RFR Q1 2017'!AV41&lt;0,'EIOPA RFR Q1 2017'!AV41,'EIOPA RFR Q1 2017'!AV41*(1+VLOOKUP($B$71,Int_Rate_Param,3,0))),IF('EIOPA RFR Q1 2017'!AV41&lt;0,'EIOPA RFR Q1 2017'!AV41,'EIOPA RFR Q1 2017'!AV41*(1+VLOOKUP($B80,Int_Rate_Param,3,0))))</f>
        <v>0.029394</v>
      </c>
      <c r="AW80" s="82" t="n">
        <f aca="false">IF($B80&gt;20,IF('EIOPA RFR Q1 2017'!AW41&lt;0,'EIOPA RFR Q1 2017'!AW41,'EIOPA RFR Q1 2017'!AW41*(1+VLOOKUP($B$71,Int_Rate_Param,3,0))),IF('EIOPA RFR Q1 2017'!AW41&lt;0,'EIOPA RFR Q1 2017'!AW41,'EIOPA RFR Q1 2017'!AW41*(1+VLOOKUP($B80,Int_Rate_Param,3,0))))</f>
        <v>0.0209876</v>
      </c>
      <c r="AX80" s="82" t="n">
        <f aca="false">IF($B80&gt;20,IF('EIOPA RFR Q1 2017'!AX41&lt;0,'EIOPA RFR Q1 2017'!AX41,'EIOPA RFR Q1 2017'!AX41*(1+VLOOKUP($B$71,Int_Rate_Param,3,0))),IF('EIOPA RFR Q1 2017'!AX41&lt;0,'EIOPA RFR Q1 2017'!AX41,'EIOPA RFR Q1 2017'!AX41*(1+VLOOKUP($B80,Int_Rate_Param,3,0))))</f>
        <v>0.0541091</v>
      </c>
      <c r="AY80" s="82" t="n">
        <f aca="false">IF($B80&gt;20,IF('EIOPA RFR Q1 2017'!AY41&lt;0,'EIOPA RFR Q1 2017'!AY41,'EIOPA RFR Q1 2017'!AY41*(1+VLOOKUP($B$71,Int_Rate_Param,3,0))),IF('EIOPA RFR Q1 2017'!AY41&lt;0,'EIOPA RFR Q1 2017'!AY41,'EIOPA RFR Q1 2017'!AY41*(1+VLOOKUP($B80,Int_Rate_Param,3,0))))</f>
        <v>0.0158259</v>
      </c>
      <c r="AZ80" s="82" t="n">
        <f aca="false">IF($B80&gt;20,IF('EIOPA RFR Q1 2017'!AZ41&lt;0,'EIOPA RFR Q1 2017'!AZ41,'EIOPA RFR Q1 2017'!AZ41*(1+VLOOKUP($B$71,Int_Rate_Param,3,0))),IF('EIOPA RFR Q1 2017'!AZ41&lt;0,'EIOPA RFR Q1 2017'!AZ41,'EIOPA RFR Q1 2017'!AZ41*(1+VLOOKUP($B80,Int_Rate_Param,3,0))))</f>
        <v>0.0176506</v>
      </c>
      <c r="BA80" s="82" t="n">
        <f aca="false">IF($B80&gt;20,IF('EIOPA RFR Q1 2017'!BA41&lt;0,'EIOPA RFR Q1 2017'!BA41,'EIOPA RFR Q1 2017'!BA41*(1+VLOOKUP($B$71,Int_Rate_Param,3,0))),IF('EIOPA RFR Q1 2017'!BA41&lt;0,'EIOPA RFR Q1 2017'!BA41,'EIOPA RFR Q1 2017'!BA41*(1+VLOOKUP($B80,Int_Rate_Param,3,0))))</f>
        <v>0.0232667</v>
      </c>
      <c r="BB80" s="82" t="n">
        <f aca="false">IF($B80&gt;20,IF('EIOPA RFR Q1 2017'!BB41&lt;0,'EIOPA RFR Q1 2017'!BB41,'EIOPA RFR Q1 2017'!BB41*(1+VLOOKUP($B$71,Int_Rate_Param,3,0))),IF('EIOPA RFR Q1 2017'!BB41&lt;0,'EIOPA RFR Q1 2017'!BB41,'EIOPA RFR Q1 2017'!BB41*(1+VLOOKUP($B80,Int_Rate_Param,3,0))))</f>
        <v>0.0577088</v>
      </c>
      <c r="BC80" s="82" t="n">
        <f aca="false">IF($B80&gt;20,IF('EIOPA RFR Q1 2017'!BC41&lt;0,'EIOPA RFR Q1 2017'!BC41,'EIOPA RFR Q1 2017'!BC41*(1+VLOOKUP($B$71,Int_Rate_Param,3,0))),IF('EIOPA RFR Q1 2017'!BC41&lt;0,'EIOPA RFR Q1 2017'!BC41,'EIOPA RFR Q1 2017'!BC41*(1+VLOOKUP($B80,Int_Rate_Param,3,0))))</f>
        <v>0.0180411</v>
      </c>
    </row>
    <row r="81" customFormat="false" ht="15" hidden="false" customHeight="false" outlineLevel="0" collapsed="false">
      <c r="A81" s="0" t="n">
        <f aca="false">A80+1</f>
        <v>32</v>
      </c>
      <c r="B81" s="81" t="n">
        <v>30</v>
      </c>
      <c r="C81" s="82" t="n">
        <f aca="false">IF($B81&gt;20,IF('EIOPA RFR Q1 2017'!C42&lt;0,'EIOPA RFR Q1 2017'!C42,'EIOPA RFR Q1 2017'!C42*(1+VLOOKUP($B$71,Int_Rate_Param,3,0))),IF('EIOPA RFR Q1 2017'!C42&lt;0,'EIOPA RFR Q1 2017'!C42,'EIOPA RFR Q1 2017'!C42*(1+VLOOKUP($B81,Int_Rate_Param,3,0))))</f>
        <v>0.0132699</v>
      </c>
      <c r="D81" s="82" t="n">
        <f aca="false">IF($B81&gt;20,IF('EIOPA RFR Q1 2017'!D42&lt;0,'EIOPA RFR Q1 2017'!D42,'EIOPA RFR Q1 2017'!D42*(1+VLOOKUP($B$71,Int_Rate_Param,3,0))),IF('EIOPA RFR Q1 2017'!D42&lt;0,'EIOPA RFR Q1 2017'!D42,'EIOPA RFR Q1 2017'!D42*(1+VLOOKUP($B81,Int_Rate_Param,3,0))))</f>
        <v>0.0132699</v>
      </c>
      <c r="E81" s="82" t="n">
        <f aca="false">IF($B81&gt;20,IF('EIOPA RFR Q1 2017'!E42&lt;0,'EIOPA RFR Q1 2017'!E42,'EIOPA RFR Q1 2017'!E42*(1+VLOOKUP($B$71,Int_Rate_Param,3,0))),IF('EIOPA RFR Q1 2017'!E42&lt;0,'EIOPA RFR Q1 2017'!E42,'EIOPA RFR Q1 2017'!E42*(1+VLOOKUP($B81,Int_Rate_Param,3,0))))</f>
        <v>0.0132699</v>
      </c>
      <c r="F81" s="82" t="n">
        <f aca="false">IF($B81&gt;20,IF('EIOPA RFR Q1 2017'!F42&lt;0,'EIOPA RFR Q1 2017'!F42,'EIOPA RFR Q1 2017'!F42*(1+VLOOKUP($B$71,Int_Rate_Param,3,0))),IF('EIOPA RFR Q1 2017'!F42&lt;0,'EIOPA RFR Q1 2017'!F42,'EIOPA RFR Q1 2017'!F42*(1+VLOOKUP($B81,Int_Rate_Param,3,0))))</f>
        <v>0.0129788</v>
      </c>
      <c r="G81" s="82" t="n">
        <f aca="false">IF($B81&gt;20,IF('EIOPA RFR Q1 2017'!G42&lt;0,'EIOPA RFR Q1 2017'!G42,'EIOPA RFR Q1 2017'!G42*(1+VLOOKUP($B$71,Int_Rate_Param,3,0))),IF('EIOPA RFR Q1 2017'!G42&lt;0,'EIOPA RFR Q1 2017'!G42,'EIOPA RFR Q1 2017'!G42*(1+VLOOKUP($B81,Int_Rate_Param,3,0))))</f>
        <v>0.0254464</v>
      </c>
      <c r="H81" s="82" t="n">
        <f aca="false">IF($B81&gt;20,IF('EIOPA RFR Q1 2017'!H42&lt;0,'EIOPA RFR Q1 2017'!H42,'EIOPA RFR Q1 2017'!H42*(1+VLOOKUP($B$71,Int_Rate_Param,3,0))),IF('EIOPA RFR Q1 2017'!H42&lt;0,'EIOPA RFR Q1 2017'!H42,'EIOPA RFR Q1 2017'!H42*(1+VLOOKUP($B81,Int_Rate_Param,3,0))))</f>
        <v>0.0132699</v>
      </c>
      <c r="I81" s="82" t="n">
        <f aca="false">IF($B81&gt;20,IF('EIOPA RFR Q1 2017'!I42&lt;0,'EIOPA RFR Q1 2017'!I42,'EIOPA RFR Q1 2017'!I42*(1+VLOOKUP($B$71,Int_Rate_Param,3,0))),IF('EIOPA RFR Q1 2017'!I42&lt;0,'EIOPA RFR Q1 2017'!I42,'EIOPA RFR Q1 2017'!I42*(1+VLOOKUP($B81,Int_Rate_Param,3,0))))</f>
        <v>0.0163513</v>
      </c>
      <c r="J81" s="82" t="n">
        <f aca="false">IF($B81&gt;20,IF('EIOPA RFR Q1 2017'!J42&lt;0,'EIOPA RFR Q1 2017'!J42,'EIOPA RFR Q1 2017'!J42*(1+VLOOKUP($B$71,Int_Rate_Param,3,0))),IF('EIOPA RFR Q1 2017'!J42&lt;0,'EIOPA RFR Q1 2017'!J42,'EIOPA RFR Q1 2017'!J42*(1+VLOOKUP($B81,Int_Rate_Param,3,0))))</f>
        <v>0.0132131</v>
      </c>
      <c r="K81" s="82" t="n">
        <f aca="false">IF($B81&gt;20,IF('EIOPA RFR Q1 2017'!K42&lt;0,'EIOPA RFR Q1 2017'!K42,'EIOPA RFR Q1 2017'!K42*(1+VLOOKUP($B$71,Int_Rate_Param,3,0))),IF('EIOPA RFR Q1 2017'!K42&lt;0,'EIOPA RFR Q1 2017'!K42,'EIOPA RFR Q1 2017'!K42*(1+VLOOKUP($B81,Int_Rate_Param,3,0))))</f>
        <v>0.0132699</v>
      </c>
      <c r="L81" s="82" t="n">
        <f aca="false">IF($B81&gt;20,IF('EIOPA RFR Q1 2017'!L42&lt;0,'EIOPA RFR Q1 2017'!L42,'EIOPA RFR Q1 2017'!L42*(1+VLOOKUP($B$71,Int_Rate_Param,3,0))),IF('EIOPA RFR Q1 2017'!L42&lt;0,'EIOPA RFR Q1 2017'!L42,'EIOPA RFR Q1 2017'!L42*(1+VLOOKUP($B81,Int_Rate_Param,3,0))))</f>
        <v>0.0132699</v>
      </c>
      <c r="M81" s="82" t="n">
        <f aca="false">IF($B81&gt;20,IF('EIOPA RFR Q1 2017'!M42&lt;0,'EIOPA RFR Q1 2017'!M42,'EIOPA RFR Q1 2017'!M42*(1+VLOOKUP($B$71,Int_Rate_Param,3,0))),IF('EIOPA RFR Q1 2017'!M42&lt;0,'EIOPA RFR Q1 2017'!M42,'EIOPA RFR Q1 2017'!M42*(1+VLOOKUP($B81,Int_Rate_Param,3,0))))</f>
        <v>0.0132699</v>
      </c>
      <c r="N81" s="82" t="n">
        <f aca="false">IF($B81&gt;20,IF('EIOPA RFR Q1 2017'!N42&lt;0,'EIOPA RFR Q1 2017'!N42,'EIOPA RFR Q1 2017'!N42*(1+VLOOKUP($B$71,Int_Rate_Param,3,0))),IF('EIOPA RFR Q1 2017'!N42&lt;0,'EIOPA RFR Q1 2017'!N42,'EIOPA RFR Q1 2017'!N42*(1+VLOOKUP($B81,Int_Rate_Param,3,0))))</f>
        <v>0.0132699</v>
      </c>
      <c r="O81" s="82" t="n">
        <f aca="false">IF($B81&gt;20,IF('EIOPA RFR Q1 2017'!O42&lt;0,'EIOPA RFR Q1 2017'!O42,'EIOPA RFR Q1 2017'!O42*(1+VLOOKUP($B$71,Int_Rate_Param,3,0))),IF('EIOPA RFR Q1 2017'!O42&lt;0,'EIOPA RFR Q1 2017'!O42,'EIOPA RFR Q1 2017'!O42*(1+VLOOKUP($B81,Int_Rate_Param,3,0))))</f>
        <v>0.0132699</v>
      </c>
      <c r="P81" s="82" t="n">
        <f aca="false">IF($B81&gt;20,IF('EIOPA RFR Q1 2017'!P42&lt;0,'EIOPA RFR Q1 2017'!P42,'EIOPA RFR Q1 2017'!P42*(1+VLOOKUP($B$71,Int_Rate_Param,3,0))),IF('EIOPA RFR Q1 2017'!P42&lt;0,'EIOPA RFR Q1 2017'!P42,'EIOPA RFR Q1 2017'!P42*(1+VLOOKUP($B81,Int_Rate_Param,3,0))))</f>
        <v>0.0307927</v>
      </c>
      <c r="Q81" s="82" t="n">
        <f aca="false">IF($B81&gt;20,IF('EIOPA RFR Q1 2017'!Q42&lt;0,'EIOPA RFR Q1 2017'!Q42,'EIOPA RFR Q1 2017'!Q42*(1+VLOOKUP($B$71,Int_Rate_Param,3,0))),IF('EIOPA RFR Q1 2017'!Q42&lt;0,'EIOPA RFR Q1 2017'!Q42,'EIOPA RFR Q1 2017'!Q42*(1+VLOOKUP($B81,Int_Rate_Param,3,0))))</f>
        <v>0.0322695</v>
      </c>
      <c r="R81" s="82" t="n">
        <f aca="false">IF($B81&gt;20,IF('EIOPA RFR Q1 2017'!R42&lt;0,'EIOPA RFR Q1 2017'!R42,'EIOPA RFR Q1 2017'!R42*(1+VLOOKUP($B$71,Int_Rate_Param,3,0))),IF('EIOPA RFR Q1 2017'!R42&lt;0,'EIOPA RFR Q1 2017'!R42,'EIOPA RFR Q1 2017'!R42*(1+VLOOKUP($B81,Int_Rate_Param,3,0))))</f>
        <v>0.0132699</v>
      </c>
      <c r="S81" s="82" t="n">
        <f aca="false">IF($B81&gt;20,IF('EIOPA RFR Q1 2017'!S42&lt;0,'EIOPA RFR Q1 2017'!S42,'EIOPA RFR Q1 2017'!S42*(1+VLOOKUP($B$71,Int_Rate_Param,3,0))),IF('EIOPA RFR Q1 2017'!S42&lt;0,'EIOPA RFR Q1 2017'!S42,'EIOPA RFR Q1 2017'!S42*(1+VLOOKUP($B81,Int_Rate_Param,3,0))))</f>
        <v>0.0132699</v>
      </c>
      <c r="T81" s="82" t="n">
        <f aca="false">IF($B81&gt;20,IF('EIOPA RFR Q1 2017'!T42&lt;0,'EIOPA RFR Q1 2017'!T42,'EIOPA RFR Q1 2017'!T42*(1+VLOOKUP($B$71,Int_Rate_Param,3,0))),IF('EIOPA RFR Q1 2017'!T42&lt;0,'EIOPA RFR Q1 2017'!T42,'EIOPA RFR Q1 2017'!T42*(1+VLOOKUP($B81,Int_Rate_Param,3,0))))</f>
        <v>0.0132699</v>
      </c>
      <c r="U81" s="82" t="n">
        <f aca="false">IF($B81&gt;20,IF('EIOPA RFR Q1 2017'!U42&lt;0,'EIOPA RFR Q1 2017'!U42,'EIOPA RFR Q1 2017'!U42*(1+VLOOKUP($B$71,Int_Rate_Param,3,0))),IF('EIOPA RFR Q1 2017'!U42&lt;0,'EIOPA RFR Q1 2017'!U42,'EIOPA RFR Q1 2017'!U42*(1+VLOOKUP($B81,Int_Rate_Param,3,0))))</f>
        <v>0.0049771</v>
      </c>
      <c r="V81" s="82" t="n">
        <f aca="false">IF($B81&gt;20,IF('EIOPA RFR Q1 2017'!V42&lt;0,'EIOPA RFR Q1 2017'!V42,'EIOPA RFR Q1 2017'!V42*(1+VLOOKUP($B$71,Int_Rate_Param,3,0))),IF('EIOPA RFR Q1 2017'!V42&lt;0,'EIOPA RFR Q1 2017'!V42,'EIOPA RFR Q1 2017'!V42*(1+VLOOKUP($B81,Int_Rate_Param,3,0))))</f>
        <v>0.0132699</v>
      </c>
      <c r="W81" s="82" t="n">
        <f aca="false">IF($B81&gt;20,IF('EIOPA RFR Q1 2017'!W42&lt;0,'EIOPA RFR Q1 2017'!W42,'EIOPA RFR Q1 2017'!W42*(1+VLOOKUP($B$71,Int_Rate_Param,3,0))),IF('EIOPA RFR Q1 2017'!W42&lt;0,'EIOPA RFR Q1 2017'!W42,'EIOPA RFR Q1 2017'!W42*(1+VLOOKUP($B81,Int_Rate_Param,3,0))))</f>
        <v>0.0132699</v>
      </c>
      <c r="X81" s="82" t="n">
        <f aca="false">IF($B81&gt;20,IF('EIOPA RFR Q1 2017'!X42&lt;0,'EIOPA RFR Q1 2017'!X42,'EIOPA RFR Q1 2017'!X42*(1+VLOOKUP($B$71,Int_Rate_Param,3,0))),IF('EIOPA RFR Q1 2017'!X42&lt;0,'EIOPA RFR Q1 2017'!X42,'EIOPA RFR Q1 2017'!X42*(1+VLOOKUP($B81,Int_Rate_Param,3,0))))</f>
        <v>0.0132699</v>
      </c>
      <c r="Y81" s="82" t="n">
        <f aca="false">IF($B81&gt;20,IF('EIOPA RFR Q1 2017'!Y42&lt;0,'EIOPA RFR Q1 2017'!Y42,'EIOPA RFR Q1 2017'!Y42*(1+VLOOKUP($B$71,Int_Rate_Param,3,0))),IF('EIOPA RFR Q1 2017'!Y42&lt;0,'EIOPA RFR Q1 2017'!Y42,'EIOPA RFR Q1 2017'!Y42*(1+VLOOKUP($B81,Int_Rate_Param,3,0))))</f>
        <v>0.0132699</v>
      </c>
      <c r="Z81" s="82" t="n">
        <f aca="false">IF($B81&gt;20,IF('EIOPA RFR Q1 2017'!Z42&lt;0,'EIOPA RFR Q1 2017'!Z42,'EIOPA RFR Q1 2017'!Z42*(1+VLOOKUP($B$71,Int_Rate_Param,3,0))),IF('EIOPA RFR Q1 2017'!Z42&lt;0,'EIOPA RFR Q1 2017'!Z42,'EIOPA RFR Q1 2017'!Z42*(1+VLOOKUP($B81,Int_Rate_Param,3,0))))</f>
        <v>0.0209237</v>
      </c>
      <c r="AA81" s="82" t="n">
        <f aca="false">IF($B81&gt;20,IF('EIOPA RFR Q1 2017'!AA42&lt;0,'EIOPA RFR Q1 2017'!AA42,'EIOPA RFR Q1 2017'!AA42*(1+VLOOKUP($B$71,Int_Rate_Param,3,0))),IF('EIOPA RFR Q1 2017'!AA42&lt;0,'EIOPA RFR Q1 2017'!AA42,'EIOPA RFR Q1 2017'!AA42*(1+VLOOKUP($B81,Int_Rate_Param,3,0))))</f>
        <v>0.0285349</v>
      </c>
      <c r="AB81" s="82" t="n">
        <f aca="false">IF($B81&gt;20,IF('EIOPA RFR Q1 2017'!AB42&lt;0,'EIOPA RFR Q1 2017'!AB42,'EIOPA RFR Q1 2017'!AB42*(1+VLOOKUP($B$71,Int_Rate_Param,3,0))),IF('EIOPA RFR Q1 2017'!AB42&lt;0,'EIOPA RFR Q1 2017'!AB42,'EIOPA RFR Q1 2017'!AB42*(1+VLOOKUP($B81,Int_Rate_Param,3,0))))</f>
        <v>0.0132699</v>
      </c>
      <c r="AC81" s="82" t="n">
        <f aca="false">IF($B81&gt;20,IF('EIOPA RFR Q1 2017'!AC42&lt;0,'EIOPA RFR Q1 2017'!AC42,'EIOPA RFR Q1 2017'!AC42*(1+VLOOKUP($B$71,Int_Rate_Param,3,0))),IF('EIOPA RFR Q1 2017'!AC42&lt;0,'EIOPA RFR Q1 2017'!AC42,'EIOPA RFR Q1 2017'!AC42*(1+VLOOKUP($B81,Int_Rate_Param,3,0))))</f>
        <v>0.0311974</v>
      </c>
      <c r="AD81" s="82" t="n">
        <f aca="false">IF($B81&gt;20,IF('EIOPA RFR Q1 2017'!AD42&lt;0,'EIOPA RFR Q1 2017'!AD42,'EIOPA RFR Q1 2017'!AD42*(1+VLOOKUP($B$71,Int_Rate_Param,3,0))),IF('EIOPA RFR Q1 2017'!AD42&lt;0,'EIOPA RFR Q1 2017'!AD42,'EIOPA RFR Q1 2017'!AD42*(1+VLOOKUP($B81,Int_Rate_Param,3,0))))</f>
        <v>0.0432461</v>
      </c>
      <c r="AE81" s="82" t="n">
        <f aca="false">IF($B81&gt;20,IF('EIOPA RFR Q1 2017'!AE42&lt;0,'EIOPA RFR Q1 2017'!AE42,'EIOPA RFR Q1 2017'!AE42*(1+VLOOKUP($B$71,Int_Rate_Param,3,0))),IF('EIOPA RFR Q1 2017'!AE42&lt;0,'EIOPA RFR Q1 2017'!AE42,'EIOPA RFR Q1 2017'!AE42*(1+VLOOKUP($B81,Int_Rate_Param,3,0))))</f>
        <v>0.0132699</v>
      </c>
      <c r="AF81" s="82" t="n">
        <f aca="false">IF($B81&gt;20,IF('EIOPA RFR Q1 2017'!AF42&lt;0,'EIOPA RFR Q1 2017'!AF42,'EIOPA RFR Q1 2017'!AF42*(1+VLOOKUP($B$71,Int_Rate_Param,3,0))),IF('EIOPA RFR Q1 2017'!AF42&lt;0,'EIOPA RFR Q1 2017'!AF42,'EIOPA RFR Q1 2017'!AF42*(1+VLOOKUP($B81,Int_Rate_Param,3,0))))</f>
        <v>0.0132699</v>
      </c>
      <c r="AG81" s="82" t="n">
        <f aca="false">IF($B81&gt;20,IF('EIOPA RFR Q1 2017'!AG42&lt;0,'EIOPA RFR Q1 2017'!AG42,'EIOPA RFR Q1 2017'!AG42*(1+VLOOKUP($B$71,Int_Rate_Param,3,0))),IF('EIOPA RFR Q1 2017'!AG42&lt;0,'EIOPA RFR Q1 2017'!AG42,'EIOPA RFR Q1 2017'!AG42*(1+VLOOKUP($B81,Int_Rate_Param,3,0))))</f>
        <v>0.0132699</v>
      </c>
      <c r="AH81" s="82" t="n">
        <f aca="false">IF($B81&gt;20,IF('EIOPA RFR Q1 2017'!AH42&lt;0,'EIOPA RFR Q1 2017'!AH42,'EIOPA RFR Q1 2017'!AH42*(1+VLOOKUP($B$71,Int_Rate_Param,3,0))),IF('EIOPA RFR Q1 2017'!AH42&lt;0,'EIOPA RFR Q1 2017'!AH42,'EIOPA RFR Q1 2017'!AH42*(1+VLOOKUP($B81,Int_Rate_Param,3,0))))</f>
        <v>0.0214278</v>
      </c>
      <c r="AI81" s="82" t="n">
        <f aca="false">IF($B81&gt;20,IF('EIOPA RFR Q1 2017'!AI42&lt;0,'EIOPA RFR Q1 2017'!AI42,'EIOPA RFR Q1 2017'!AI42*(1+VLOOKUP($B$71,Int_Rate_Param,3,0))),IF('EIOPA RFR Q1 2017'!AI42&lt;0,'EIOPA RFR Q1 2017'!AI42,'EIOPA RFR Q1 2017'!AI42*(1+VLOOKUP($B81,Int_Rate_Param,3,0))))</f>
        <v>0.0049771</v>
      </c>
      <c r="AJ81" s="82" t="n">
        <f aca="false">IF($B81&gt;20,IF('EIOPA RFR Q1 2017'!AJ42&lt;0,'EIOPA RFR Q1 2017'!AJ42,'EIOPA RFR Q1 2017'!AJ42*(1+VLOOKUP($B$71,Int_Rate_Param,3,0))),IF('EIOPA RFR Q1 2017'!AJ42&lt;0,'EIOPA RFR Q1 2017'!AJ42,'EIOPA RFR Q1 2017'!AJ42*(1+VLOOKUP($B81,Int_Rate_Param,3,0))))</f>
        <v>0.0089318</v>
      </c>
      <c r="AK81" s="82" t="n">
        <f aca="false">IF($B81&gt;20,IF('EIOPA RFR Q1 2017'!AK42&lt;0,'EIOPA RFR Q1 2017'!AK42,'EIOPA RFR Q1 2017'!AK42*(1+VLOOKUP($B$71,Int_Rate_Param,3,0))),IF('EIOPA RFR Q1 2017'!AK42&lt;0,'EIOPA RFR Q1 2017'!AK42,'EIOPA RFR Q1 2017'!AK42*(1+VLOOKUP($B81,Int_Rate_Param,3,0))))</f>
        <v>0.0235862</v>
      </c>
      <c r="AL81" s="82" t="n">
        <f aca="false">IF($B81&gt;20,IF('EIOPA RFR Q1 2017'!AL42&lt;0,'EIOPA RFR Q1 2017'!AL42,'EIOPA RFR Q1 2017'!AL42*(1+VLOOKUP($B$71,Int_Rate_Param,3,0))),IF('EIOPA RFR Q1 2017'!AL42&lt;0,'EIOPA RFR Q1 2017'!AL42,'EIOPA RFR Q1 2017'!AL42*(1+VLOOKUP($B81,Int_Rate_Param,3,0))))</f>
        <v>0.0550463</v>
      </c>
      <c r="AM81" s="82" t="n">
        <f aca="false">IF($B81&gt;20,IF('EIOPA RFR Q1 2017'!AM42&lt;0,'EIOPA RFR Q1 2017'!AM42,'EIOPA RFR Q1 2017'!AM42*(1+VLOOKUP($B$71,Int_Rate_Param,3,0))),IF('EIOPA RFR Q1 2017'!AM42&lt;0,'EIOPA RFR Q1 2017'!AM42,'EIOPA RFR Q1 2017'!AM42*(1+VLOOKUP($B81,Int_Rate_Param,3,0))))</f>
        <v>0.015833</v>
      </c>
      <c r="AN81" s="82" t="n">
        <f aca="false">IF($B81&gt;20,IF('EIOPA RFR Q1 2017'!AN42&lt;0,'EIOPA RFR Q1 2017'!AN42,'EIOPA RFR Q1 2017'!AN42*(1+VLOOKUP($B$71,Int_Rate_Param,3,0))),IF('EIOPA RFR Q1 2017'!AN42&lt;0,'EIOPA RFR Q1 2017'!AN42,'EIOPA RFR Q1 2017'!AN42*(1+VLOOKUP($B81,Int_Rate_Param,3,0))))</f>
        <v>0.0302034</v>
      </c>
      <c r="AO81" s="82" t="n">
        <f aca="false">IF($B81&gt;20,IF('EIOPA RFR Q1 2017'!AO42&lt;0,'EIOPA RFR Q1 2017'!AO42,'EIOPA RFR Q1 2017'!AO42*(1+VLOOKUP($B$71,Int_Rate_Param,3,0))),IF('EIOPA RFR Q1 2017'!AO42&lt;0,'EIOPA RFR Q1 2017'!AO42,'EIOPA RFR Q1 2017'!AO42*(1+VLOOKUP($B81,Int_Rate_Param,3,0))))</f>
        <v>0.0313536</v>
      </c>
      <c r="AP81" s="82" t="n">
        <f aca="false">IF($B81&gt;20,IF('EIOPA RFR Q1 2017'!AP42&lt;0,'EIOPA RFR Q1 2017'!AP42,'EIOPA RFR Q1 2017'!AP42*(1+VLOOKUP($B$71,Int_Rate_Param,3,0))),IF('EIOPA RFR Q1 2017'!AP42&lt;0,'EIOPA RFR Q1 2017'!AP42,'EIOPA RFR Q1 2017'!AP42*(1+VLOOKUP($B81,Int_Rate_Param,3,0))))</f>
        <v>0.0400227</v>
      </c>
      <c r="AQ81" s="82" t="n">
        <f aca="false">IF($B81&gt;20,IF('EIOPA RFR Q1 2017'!AQ42&lt;0,'EIOPA RFR Q1 2017'!AQ42,'EIOPA RFR Q1 2017'!AQ42*(1+VLOOKUP($B$71,Int_Rate_Param,3,0))),IF('EIOPA RFR Q1 2017'!AQ42&lt;0,'EIOPA RFR Q1 2017'!AQ42,'EIOPA RFR Q1 2017'!AQ42*(1+VLOOKUP($B81,Int_Rate_Param,3,0))))</f>
        <v>0.0213568</v>
      </c>
      <c r="AR81" s="82" t="n">
        <f aca="false">IF($B81&gt;20,IF('EIOPA RFR Q1 2017'!AR42&lt;0,'EIOPA RFR Q1 2017'!AR42,'EIOPA RFR Q1 2017'!AR42*(1+VLOOKUP($B$71,Int_Rate_Param,3,0))),IF('EIOPA RFR Q1 2017'!AR42&lt;0,'EIOPA RFR Q1 2017'!AR42,'EIOPA RFR Q1 2017'!AR42*(1+VLOOKUP($B81,Int_Rate_Param,3,0))))</f>
        <v>0.0452838</v>
      </c>
      <c r="AS81" s="82" t="n">
        <f aca="false">IF($B81&gt;20,IF('EIOPA RFR Q1 2017'!AS42&lt;0,'EIOPA RFR Q1 2017'!AS42,'EIOPA RFR Q1 2017'!AS42*(1+VLOOKUP($B$71,Int_Rate_Param,3,0))),IF('EIOPA RFR Q1 2017'!AS42&lt;0,'EIOPA RFR Q1 2017'!AS42,'EIOPA RFR Q1 2017'!AS42*(1+VLOOKUP($B81,Int_Rate_Param,3,0))))</f>
        <v>0.0053747</v>
      </c>
      <c r="AT81" s="82" t="n">
        <f aca="false">IF($B81&gt;20,IF('EIOPA RFR Q1 2017'!AT42&lt;0,'EIOPA RFR Q1 2017'!AT42,'EIOPA RFR Q1 2017'!AT42*(1+VLOOKUP($B$71,Int_Rate_Param,3,0))),IF('EIOPA RFR Q1 2017'!AT42&lt;0,'EIOPA RFR Q1 2017'!AT42,'EIOPA RFR Q1 2017'!AT42*(1+VLOOKUP($B81,Int_Rate_Param,3,0))))</f>
        <v>0.0309489</v>
      </c>
      <c r="AU81" s="82" t="n">
        <f aca="false">IF($B81&gt;20,IF('EIOPA RFR Q1 2017'!AU42&lt;0,'EIOPA RFR Q1 2017'!AU42,'EIOPA RFR Q1 2017'!AU42*(1+VLOOKUP($B$71,Int_Rate_Param,3,0))),IF('EIOPA RFR Q1 2017'!AU42&lt;0,'EIOPA RFR Q1 2017'!AU42,'EIOPA RFR Q1 2017'!AU42*(1+VLOOKUP($B81,Int_Rate_Param,3,0))))</f>
        <v>0.0537186</v>
      </c>
      <c r="AV81" s="82" t="n">
        <f aca="false">IF($B81&gt;20,IF('EIOPA RFR Q1 2017'!AV42&lt;0,'EIOPA RFR Q1 2017'!AV42,'EIOPA RFR Q1 2017'!AV42*(1+VLOOKUP($B$71,Int_Rate_Param,3,0))),IF('EIOPA RFR Q1 2017'!AV42&lt;0,'EIOPA RFR Q1 2017'!AV42,'EIOPA RFR Q1 2017'!AV42*(1+VLOOKUP($B81,Int_Rate_Param,3,0))))</f>
        <v>0.0294508</v>
      </c>
      <c r="AW81" s="82" t="n">
        <f aca="false">IF($B81&gt;20,IF('EIOPA RFR Q1 2017'!AW42&lt;0,'EIOPA RFR Q1 2017'!AW42,'EIOPA RFR Q1 2017'!AW42*(1+VLOOKUP($B$71,Int_Rate_Param,3,0))),IF('EIOPA RFR Q1 2017'!AW42&lt;0,'EIOPA RFR Q1 2017'!AW42,'EIOPA RFR Q1 2017'!AW42*(1+VLOOKUP($B81,Int_Rate_Param,3,0))))</f>
        <v>0.0212006</v>
      </c>
      <c r="AX81" s="82" t="n">
        <f aca="false">IF($B81&gt;20,IF('EIOPA RFR Q1 2017'!AX42&lt;0,'EIOPA RFR Q1 2017'!AX42,'EIOPA RFR Q1 2017'!AX42*(1+VLOOKUP($B$71,Int_Rate_Param,3,0))),IF('EIOPA RFR Q1 2017'!AX42&lt;0,'EIOPA RFR Q1 2017'!AX42,'EIOPA RFR Q1 2017'!AX42*(1+VLOOKUP($B81,Int_Rate_Param,3,0))))</f>
        <v>0.0536689</v>
      </c>
      <c r="AY81" s="82" t="n">
        <f aca="false">IF($B81&gt;20,IF('EIOPA RFR Q1 2017'!AY42&lt;0,'EIOPA RFR Q1 2017'!AY42,'EIOPA RFR Q1 2017'!AY42*(1+VLOOKUP($B$71,Int_Rate_Param,3,0))),IF('EIOPA RFR Q1 2017'!AY42&lt;0,'EIOPA RFR Q1 2017'!AY42,'EIOPA RFR Q1 2017'!AY42*(1+VLOOKUP($B81,Int_Rate_Param,3,0))))</f>
        <v>0.0161667</v>
      </c>
      <c r="AZ81" s="82" t="n">
        <f aca="false">IF($B81&gt;20,IF('EIOPA RFR Q1 2017'!AZ42&lt;0,'EIOPA RFR Q1 2017'!AZ42,'EIOPA RFR Q1 2017'!AZ42*(1+VLOOKUP($B$71,Int_Rate_Param,3,0))),IF('EIOPA RFR Q1 2017'!AZ42&lt;0,'EIOPA RFR Q1 2017'!AZ42,'EIOPA RFR Q1 2017'!AZ42*(1+VLOOKUP($B81,Int_Rate_Param,3,0))))</f>
        <v>0.0179914</v>
      </c>
      <c r="BA81" s="82" t="n">
        <f aca="false">IF($B81&gt;20,IF('EIOPA RFR Q1 2017'!BA42&lt;0,'EIOPA RFR Q1 2017'!BA42,'EIOPA RFR Q1 2017'!BA42*(1+VLOOKUP($B$71,Int_Rate_Param,3,0))),IF('EIOPA RFR Q1 2017'!BA42&lt;0,'EIOPA RFR Q1 2017'!BA42,'EIOPA RFR Q1 2017'!BA42*(1+VLOOKUP($B81,Int_Rate_Param,3,0))))</f>
        <v>0.0234442</v>
      </c>
      <c r="BB81" s="82" t="n">
        <f aca="false">IF($B81&gt;20,IF('EIOPA RFR Q1 2017'!BB42&lt;0,'EIOPA RFR Q1 2017'!BB42,'EIOPA RFR Q1 2017'!BB42*(1+VLOOKUP($B$71,Int_Rate_Param,3,0))),IF('EIOPA RFR Q1 2017'!BB42&lt;0,'EIOPA RFR Q1 2017'!BB42,'EIOPA RFR Q1 2017'!BB42*(1+VLOOKUP($B81,Int_Rate_Param,3,0))))</f>
        <v>0.0571124</v>
      </c>
      <c r="BC81" s="82" t="n">
        <f aca="false">IF($B81&gt;20,IF('EIOPA RFR Q1 2017'!BC42&lt;0,'EIOPA RFR Q1 2017'!BC42,'EIOPA RFR Q1 2017'!BC42*(1+VLOOKUP($B$71,Int_Rate_Param,3,0))),IF('EIOPA RFR Q1 2017'!BC42&lt;0,'EIOPA RFR Q1 2017'!BC42,'EIOPA RFR Q1 2017'!BC42*(1+VLOOKUP($B81,Int_Rate_Param,3,0))))</f>
        <v>0.0180411</v>
      </c>
    </row>
    <row r="82" customFormat="false" ht="15" hidden="false" customHeight="false" outlineLevel="0" collapsed="false">
      <c r="A82" s="0" t="n">
        <f aca="false">A81+1</f>
        <v>33</v>
      </c>
      <c r="B82" s="81" t="n">
        <v>31</v>
      </c>
      <c r="C82" s="82" t="n">
        <f aca="false">IF($B82&gt;20,IF('EIOPA RFR Q1 2017'!C43&lt;0,'EIOPA RFR Q1 2017'!C43,'EIOPA RFR Q1 2017'!C43*(1+VLOOKUP($B$71,Int_Rate_Param,3,0))),IF('EIOPA RFR Q1 2017'!C43&lt;0,'EIOPA RFR Q1 2017'!C43,'EIOPA RFR Q1 2017'!C43*(1+VLOOKUP($B82,Int_Rate_Param,3,0))))</f>
        <v>0.0136959</v>
      </c>
      <c r="D82" s="82" t="n">
        <f aca="false">IF($B82&gt;20,IF('EIOPA RFR Q1 2017'!D43&lt;0,'EIOPA RFR Q1 2017'!D43,'EIOPA RFR Q1 2017'!D43*(1+VLOOKUP($B$71,Int_Rate_Param,3,0))),IF('EIOPA RFR Q1 2017'!D43&lt;0,'EIOPA RFR Q1 2017'!D43,'EIOPA RFR Q1 2017'!D43*(1+VLOOKUP($B82,Int_Rate_Param,3,0))))</f>
        <v>0.0136959</v>
      </c>
      <c r="E82" s="82" t="n">
        <f aca="false">IF($B82&gt;20,IF('EIOPA RFR Q1 2017'!E43&lt;0,'EIOPA RFR Q1 2017'!E43,'EIOPA RFR Q1 2017'!E43*(1+VLOOKUP($B$71,Int_Rate_Param,3,0))),IF('EIOPA RFR Q1 2017'!E43&lt;0,'EIOPA RFR Q1 2017'!E43,'EIOPA RFR Q1 2017'!E43*(1+VLOOKUP($B82,Int_Rate_Param,3,0))))</f>
        <v>0.0136959</v>
      </c>
      <c r="F82" s="82" t="n">
        <f aca="false">IF($B82&gt;20,IF('EIOPA RFR Q1 2017'!F43&lt;0,'EIOPA RFR Q1 2017'!F43,'EIOPA RFR Q1 2017'!F43*(1+VLOOKUP($B$71,Int_Rate_Param,3,0))),IF('EIOPA RFR Q1 2017'!F43&lt;0,'EIOPA RFR Q1 2017'!F43,'EIOPA RFR Q1 2017'!F43*(1+VLOOKUP($B82,Int_Rate_Param,3,0))))</f>
        <v>0.0134048</v>
      </c>
      <c r="G82" s="82" t="n">
        <f aca="false">IF($B82&gt;20,IF('EIOPA RFR Q1 2017'!G43&lt;0,'EIOPA RFR Q1 2017'!G43,'EIOPA RFR Q1 2017'!G43*(1+VLOOKUP($B$71,Int_Rate_Param,3,0))),IF('EIOPA RFR Q1 2017'!G43&lt;0,'EIOPA RFR Q1 2017'!G43,'EIOPA RFR Q1 2017'!G43*(1+VLOOKUP($B82,Int_Rate_Param,3,0))))</f>
        <v>0.02556</v>
      </c>
      <c r="H82" s="82" t="n">
        <f aca="false">IF($B82&gt;20,IF('EIOPA RFR Q1 2017'!H43&lt;0,'EIOPA RFR Q1 2017'!H43,'EIOPA RFR Q1 2017'!H43*(1+VLOOKUP($B$71,Int_Rate_Param,3,0))),IF('EIOPA RFR Q1 2017'!H43&lt;0,'EIOPA RFR Q1 2017'!H43,'EIOPA RFR Q1 2017'!H43*(1+VLOOKUP($B82,Int_Rate_Param,3,0))))</f>
        <v>0.0136959</v>
      </c>
      <c r="I82" s="82" t="n">
        <f aca="false">IF($B82&gt;20,IF('EIOPA RFR Q1 2017'!I43&lt;0,'EIOPA RFR Q1 2017'!I43,'EIOPA RFR Q1 2017'!I43*(1+VLOOKUP($B$71,Int_Rate_Param,3,0))),IF('EIOPA RFR Q1 2017'!I43&lt;0,'EIOPA RFR Q1 2017'!I43,'EIOPA RFR Q1 2017'!I43*(1+VLOOKUP($B82,Int_Rate_Param,3,0))))</f>
        <v>0.0167134</v>
      </c>
      <c r="J82" s="82" t="n">
        <f aca="false">IF($B82&gt;20,IF('EIOPA RFR Q1 2017'!J43&lt;0,'EIOPA RFR Q1 2017'!J43,'EIOPA RFR Q1 2017'!J43*(1+VLOOKUP($B$71,Int_Rate_Param,3,0))),IF('EIOPA RFR Q1 2017'!J43&lt;0,'EIOPA RFR Q1 2017'!J43,'EIOPA RFR Q1 2017'!J43*(1+VLOOKUP($B82,Int_Rate_Param,3,0))))</f>
        <v>0.0136391</v>
      </c>
      <c r="K82" s="82" t="n">
        <f aca="false">IF($B82&gt;20,IF('EIOPA RFR Q1 2017'!K43&lt;0,'EIOPA RFR Q1 2017'!K43,'EIOPA RFR Q1 2017'!K43*(1+VLOOKUP($B$71,Int_Rate_Param,3,0))),IF('EIOPA RFR Q1 2017'!K43&lt;0,'EIOPA RFR Q1 2017'!K43,'EIOPA RFR Q1 2017'!K43*(1+VLOOKUP($B82,Int_Rate_Param,3,0))))</f>
        <v>0.0136959</v>
      </c>
      <c r="L82" s="82" t="n">
        <f aca="false">IF($B82&gt;20,IF('EIOPA RFR Q1 2017'!L43&lt;0,'EIOPA RFR Q1 2017'!L43,'EIOPA RFR Q1 2017'!L43*(1+VLOOKUP($B$71,Int_Rate_Param,3,0))),IF('EIOPA RFR Q1 2017'!L43&lt;0,'EIOPA RFR Q1 2017'!L43,'EIOPA RFR Q1 2017'!L43*(1+VLOOKUP($B82,Int_Rate_Param,3,0))))</f>
        <v>0.0136959</v>
      </c>
      <c r="M82" s="82" t="n">
        <f aca="false">IF($B82&gt;20,IF('EIOPA RFR Q1 2017'!M43&lt;0,'EIOPA RFR Q1 2017'!M43,'EIOPA RFR Q1 2017'!M43*(1+VLOOKUP($B$71,Int_Rate_Param,3,0))),IF('EIOPA RFR Q1 2017'!M43&lt;0,'EIOPA RFR Q1 2017'!M43,'EIOPA RFR Q1 2017'!M43*(1+VLOOKUP($B82,Int_Rate_Param,3,0))))</f>
        <v>0.0136959</v>
      </c>
      <c r="N82" s="82" t="n">
        <f aca="false">IF($B82&gt;20,IF('EIOPA RFR Q1 2017'!N43&lt;0,'EIOPA RFR Q1 2017'!N43,'EIOPA RFR Q1 2017'!N43*(1+VLOOKUP($B$71,Int_Rate_Param,3,0))),IF('EIOPA RFR Q1 2017'!N43&lt;0,'EIOPA RFR Q1 2017'!N43,'EIOPA RFR Q1 2017'!N43*(1+VLOOKUP($B82,Int_Rate_Param,3,0))))</f>
        <v>0.0136959</v>
      </c>
      <c r="O82" s="82" t="n">
        <f aca="false">IF($B82&gt;20,IF('EIOPA RFR Q1 2017'!O43&lt;0,'EIOPA RFR Q1 2017'!O43,'EIOPA RFR Q1 2017'!O43*(1+VLOOKUP($B$71,Int_Rate_Param,3,0))),IF('EIOPA RFR Q1 2017'!O43&lt;0,'EIOPA RFR Q1 2017'!O43,'EIOPA RFR Q1 2017'!O43*(1+VLOOKUP($B82,Int_Rate_Param,3,0))))</f>
        <v>0.0136959</v>
      </c>
      <c r="P82" s="82" t="n">
        <f aca="false">IF($B82&gt;20,IF('EIOPA RFR Q1 2017'!P43&lt;0,'EIOPA RFR Q1 2017'!P43,'EIOPA RFR Q1 2017'!P43*(1+VLOOKUP($B$71,Int_Rate_Param,3,0))),IF('EIOPA RFR Q1 2017'!P43&lt;0,'EIOPA RFR Q1 2017'!P43,'EIOPA RFR Q1 2017'!P43*(1+VLOOKUP($B82,Int_Rate_Param,3,0))))</f>
        <v>0.030814</v>
      </c>
      <c r="Q82" s="82" t="n">
        <f aca="false">IF($B82&gt;20,IF('EIOPA RFR Q1 2017'!Q43&lt;0,'EIOPA RFR Q1 2017'!Q43,'EIOPA RFR Q1 2017'!Q43*(1+VLOOKUP($B$71,Int_Rate_Param,3,0))),IF('EIOPA RFR Q1 2017'!Q43&lt;0,'EIOPA RFR Q1 2017'!Q43,'EIOPA RFR Q1 2017'!Q43*(1+VLOOKUP($B82,Int_Rate_Param,3,0))))</f>
        <v>0.0322127</v>
      </c>
      <c r="R82" s="82" t="n">
        <f aca="false">IF($B82&gt;20,IF('EIOPA RFR Q1 2017'!R43&lt;0,'EIOPA RFR Q1 2017'!R43,'EIOPA RFR Q1 2017'!R43*(1+VLOOKUP($B$71,Int_Rate_Param,3,0))),IF('EIOPA RFR Q1 2017'!R43&lt;0,'EIOPA RFR Q1 2017'!R43,'EIOPA RFR Q1 2017'!R43*(1+VLOOKUP($B82,Int_Rate_Param,3,0))))</f>
        <v>0.0136959</v>
      </c>
      <c r="S82" s="82" t="n">
        <f aca="false">IF($B82&gt;20,IF('EIOPA RFR Q1 2017'!S43&lt;0,'EIOPA RFR Q1 2017'!S43,'EIOPA RFR Q1 2017'!S43*(1+VLOOKUP($B$71,Int_Rate_Param,3,0))),IF('EIOPA RFR Q1 2017'!S43&lt;0,'EIOPA RFR Q1 2017'!S43,'EIOPA RFR Q1 2017'!S43*(1+VLOOKUP($B82,Int_Rate_Param,3,0))))</f>
        <v>0.0136959</v>
      </c>
      <c r="T82" s="82" t="n">
        <f aca="false">IF($B82&gt;20,IF('EIOPA RFR Q1 2017'!T43&lt;0,'EIOPA RFR Q1 2017'!T43,'EIOPA RFR Q1 2017'!T43*(1+VLOOKUP($B$71,Int_Rate_Param,3,0))),IF('EIOPA RFR Q1 2017'!T43&lt;0,'EIOPA RFR Q1 2017'!T43,'EIOPA RFR Q1 2017'!T43*(1+VLOOKUP($B82,Int_Rate_Param,3,0))))</f>
        <v>0.0136959</v>
      </c>
      <c r="U82" s="82" t="n">
        <f aca="false">IF($B82&gt;20,IF('EIOPA RFR Q1 2017'!U43&lt;0,'EIOPA RFR Q1 2017'!U43,'EIOPA RFR Q1 2017'!U43*(1+VLOOKUP($B$71,Int_Rate_Param,3,0))),IF('EIOPA RFR Q1 2017'!U43&lt;0,'EIOPA RFR Q1 2017'!U43,'EIOPA RFR Q1 2017'!U43*(1+VLOOKUP($B82,Int_Rate_Param,3,0))))</f>
        <v>0.0053321</v>
      </c>
      <c r="V82" s="82" t="n">
        <f aca="false">IF($B82&gt;20,IF('EIOPA RFR Q1 2017'!V43&lt;0,'EIOPA RFR Q1 2017'!V43,'EIOPA RFR Q1 2017'!V43*(1+VLOOKUP($B$71,Int_Rate_Param,3,0))),IF('EIOPA RFR Q1 2017'!V43&lt;0,'EIOPA RFR Q1 2017'!V43,'EIOPA RFR Q1 2017'!V43*(1+VLOOKUP($B82,Int_Rate_Param,3,0))))</f>
        <v>0.0136959</v>
      </c>
      <c r="W82" s="82" t="n">
        <f aca="false">IF($B82&gt;20,IF('EIOPA RFR Q1 2017'!W43&lt;0,'EIOPA RFR Q1 2017'!W43,'EIOPA RFR Q1 2017'!W43*(1+VLOOKUP($B$71,Int_Rate_Param,3,0))),IF('EIOPA RFR Q1 2017'!W43&lt;0,'EIOPA RFR Q1 2017'!W43,'EIOPA RFR Q1 2017'!W43*(1+VLOOKUP($B82,Int_Rate_Param,3,0))))</f>
        <v>0.0136959</v>
      </c>
      <c r="X82" s="82" t="n">
        <f aca="false">IF($B82&gt;20,IF('EIOPA RFR Q1 2017'!X43&lt;0,'EIOPA RFR Q1 2017'!X43,'EIOPA RFR Q1 2017'!X43*(1+VLOOKUP($B$71,Int_Rate_Param,3,0))),IF('EIOPA RFR Q1 2017'!X43&lt;0,'EIOPA RFR Q1 2017'!X43,'EIOPA RFR Q1 2017'!X43*(1+VLOOKUP($B82,Int_Rate_Param,3,0))))</f>
        <v>0.0136959</v>
      </c>
      <c r="Y82" s="82" t="n">
        <f aca="false">IF($B82&gt;20,IF('EIOPA RFR Q1 2017'!Y43&lt;0,'EIOPA RFR Q1 2017'!Y43,'EIOPA RFR Q1 2017'!Y43*(1+VLOOKUP($B$71,Int_Rate_Param,3,0))),IF('EIOPA RFR Q1 2017'!Y43&lt;0,'EIOPA RFR Q1 2017'!Y43,'EIOPA RFR Q1 2017'!Y43*(1+VLOOKUP($B82,Int_Rate_Param,3,0))))</f>
        <v>0.0136959</v>
      </c>
      <c r="Z82" s="82" t="n">
        <f aca="false">IF($B82&gt;20,IF('EIOPA RFR Q1 2017'!Z43&lt;0,'EIOPA RFR Q1 2017'!Z43,'EIOPA RFR Q1 2017'!Z43*(1+VLOOKUP($B$71,Int_Rate_Param,3,0))),IF('EIOPA RFR Q1 2017'!Z43&lt;0,'EIOPA RFR Q1 2017'!Z43,'EIOPA RFR Q1 2017'!Z43*(1+VLOOKUP($B82,Int_Rate_Param,3,0))))</f>
        <v>0.0211651</v>
      </c>
      <c r="AA82" s="82" t="n">
        <f aca="false">IF($B82&gt;20,IF('EIOPA RFR Q1 2017'!AA43&lt;0,'EIOPA RFR Q1 2017'!AA43,'EIOPA RFR Q1 2017'!AA43*(1+VLOOKUP($B$71,Int_Rate_Param,3,0))),IF('EIOPA RFR Q1 2017'!AA43&lt;0,'EIOPA RFR Q1 2017'!AA43,'EIOPA RFR Q1 2017'!AA43*(1+VLOOKUP($B82,Int_Rate_Param,3,0))))</f>
        <v>0.0285988</v>
      </c>
      <c r="AB82" s="82" t="n">
        <f aca="false">IF($B82&gt;20,IF('EIOPA RFR Q1 2017'!AB43&lt;0,'EIOPA RFR Q1 2017'!AB43,'EIOPA RFR Q1 2017'!AB43*(1+VLOOKUP($B$71,Int_Rate_Param,3,0))),IF('EIOPA RFR Q1 2017'!AB43&lt;0,'EIOPA RFR Q1 2017'!AB43,'EIOPA RFR Q1 2017'!AB43*(1+VLOOKUP($B82,Int_Rate_Param,3,0))))</f>
        <v>0.0136959</v>
      </c>
      <c r="AC82" s="82" t="n">
        <f aca="false">IF($B82&gt;20,IF('EIOPA RFR Q1 2017'!AC43&lt;0,'EIOPA RFR Q1 2017'!AC43,'EIOPA RFR Q1 2017'!AC43*(1+VLOOKUP($B$71,Int_Rate_Param,3,0))),IF('EIOPA RFR Q1 2017'!AC43&lt;0,'EIOPA RFR Q1 2017'!AC43,'EIOPA RFR Q1 2017'!AC43*(1+VLOOKUP($B82,Int_Rate_Param,3,0))))</f>
        <v>0.0311903</v>
      </c>
      <c r="AD82" s="82" t="n">
        <f aca="false">IF($B82&gt;20,IF('EIOPA RFR Q1 2017'!AD43&lt;0,'EIOPA RFR Q1 2017'!AD43,'EIOPA RFR Q1 2017'!AD43*(1+VLOOKUP($B$71,Int_Rate_Param,3,0))),IF('EIOPA RFR Q1 2017'!AD43&lt;0,'EIOPA RFR Q1 2017'!AD43,'EIOPA RFR Q1 2017'!AD43*(1+VLOOKUP($B82,Int_Rate_Param,3,0))))</f>
        <v>0.0428769</v>
      </c>
      <c r="AE82" s="82" t="n">
        <f aca="false">IF($B82&gt;20,IF('EIOPA RFR Q1 2017'!AE43&lt;0,'EIOPA RFR Q1 2017'!AE43,'EIOPA RFR Q1 2017'!AE43*(1+VLOOKUP($B$71,Int_Rate_Param,3,0))),IF('EIOPA RFR Q1 2017'!AE43&lt;0,'EIOPA RFR Q1 2017'!AE43,'EIOPA RFR Q1 2017'!AE43*(1+VLOOKUP($B82,Int_Rate_Param,3,0))))</f>
        <v>0.0136959</v>
      </c>
      <c r="AF82" s="82" t="n">
        <f aca="false">IF($B82&gt;20,IF('EIOPA RFR Q1 2017'!AF43&lt;0,'EIOPA RFR Q1 2017'!AF43,'EIOPA RFR Q1 2017'!AF43*(1+VLOOKUP($B$71,Int_Rate_Param,3,0))),IF('EIOPA RFR Q1 2017'!AF43&lt;0,'EIOPA RFR Q1 2017'!AF43,'EIOPA RFR Q1 2017'!AF43*(1+VLOOKUP($B82,Int_Rate_Param,3,0))))</f>
        <v>0.0136959</v>
      </c>
      <c r="AG82" s="82" t="n">
        <f aca="false">IF($B82&gt;20,IF('EIOPA RFR Q1 2017'!AG43&lt;0,'EIOPA RFR Q1 2017'!AG43,'EIOPA RFR Q1 2017'!AG43*(1+VLOOKUP($B$71,Int_Rate_Param,3,0))),IF('EIOPA RFR Q1 2017'!AG43&lt;0,'EIOPA RFR Q1 2017'!AG43,'EIOPA RFR Q1 2017'!AG43*(1+VLOOKUP($B82,Int_Rate_Param,3,0))))</f>
        <v>0.0136959</v>
      </c>
      <c r="AH82" s="82" t="n">
        <f aca="false">IF($B82&gt;20,IF('EIOPA RFR Q1 2017'!AH43&lt;0,'EIOPA RFR Q1 2017'!AH43,'EIOPA RFR Q1 2017'!AH43*(1+VLOOKUP($B$71,Int_Rate_Param,3,0))),IF('EIOPA RFR Q1 2017'!AH43&lt;0,'EIOPA RFR Q1 2017'!AH43,'EIOPA RFR Q1 2017'!AH43*(1+VLOOKUP($B82,Int_Rate_Param,3,0))))</f>
        <v>0.0216976</v>
      </c>
      <c r="AI82" s="82" t="n">
        <f aca="false">IF($B82&gt;20,IF('EIOPA RFR Q1 2017'!AI43&lt;0,'EIOPA RFR Q1 2017'!AI43,'EIOPA RFR Q1 2017'!AI43*(1+VLOOKUP($B$71,Int_Rate_Param,3,0))),IF('EIOPA RFR Q1 2017'!AI43&lt;0,'EIOPA RFR Q1 2017'!AI43,'EIOPA RFR Q1 2017'!AI43*(1+VLOOKUP($B82,Int_Rate_Param,3,0))))</f>
        <v>0.0053321</v>
      </c>
      <c r="AJ82" s="82" t="n">
        <f aca="false">IF($B82&gt;20,IF('EIOPA RFR Q1 2017'!AJ43&lt;0,'EIOPA RFR Q1 2017'!AJ43,'EIOPA RFR Q1 2017'!AJ43*(1+VLOOKUP($B$71,Int_Rate_Param,3,0))),IF('EIOPA RFR Q1 2017'!AJ43&lt;0,'EIOPA RFR Q1 2017'!AJ43,'EIOPA RFR Q1 2017'!AJ43*(1+VLOOKUP($B82,Int_Rate_Param,3,0))))</f>
        <v>0.0088963</v>
      </c>
      <c r="AK82" s="82" t="n">
        <f aca="false">IF($B82&gt;20,IF('EIOPA RFR Q1 2017'!AK43&lt;0,'EIOPA RFR Q1 2017'!AK43,'EIOPA RFR Q1 2017'!AK43*(1+VLOOKUP($B$71,Int_Rate_Param,3,0))),IF('EIOPA RFR Q1 2017'!AK43&lt;0,'EIOPA RFR Q1 2017'!AK43,'EIOPA RFR Q1 2017'!AK43*(1+VLOOKUP($B82,Int_Rate_Param,3,0))))</f>
        <v>0.0236004</v>
      </c>
      <c r="AL82" s="82" t="n">
        <f aca="false">IF($B82&gt;20,IF('EIOPA RFR Q1 2017'!AL43&lt;0,'EIOPA RFR Q1 2017'!AL43,'EIOPA RFR Q1 2017'!AL43*(1+VLOOKUP($B$71,Int_Rate_Param,3,0))),IF('EIOPA RFR Q1 2017'!AL43&lt;0,'EIOPA RFR Q1 2017'!AL43,'EIOPA RFR Q1 2017'!AL43*(1+VLOOKUP($B82,Int_Rate_Param,3,0))))</f>
        <v>0.0545493</v>
      </c>
      <c r="AM82" s="82" t="n">
        <f aca="false">IF($B82&gt;20,IF('EIOPA RFR Q1 2017'!AM43&lt;0,'EIOPA RFR Q1 2017'!AM43,'EIOPA RFR Q1 2017'!AM43*(1+VLOOKUP($B$71,Int_Rate_Param,3,0))),IF('EIOPA RFR Q1 2017'!AM43&lt;0,'EIOPA RFR Q1 2017'!AM43,'EIOPA RFR Q1 2017'!AM43*(1+VLOOKUP($B82,Int_Rate_Param,3,0))))</f>
        <v>0.0159537</v>
      </c>
      <c r="AN82" s="82" t="n">
        <f aca="false">IF($B82&gt;20,IF('EIOPA RFR Q1 2017'!AN43&lt;0,'EIOPA RFR Q1 2017'!AN43,'EIOPA RFR Q1 2017'!AN43*(1+VLOOKUP($B$71,Int_Rate_Param,3,0))),IF('EIOPA RFR Q1 2017'!AN43&lt;0,'EIOPA RFR Q1 2017'!AN43,'EIOPA RFR Q1 2017'!AN43*(1+VLOOKUP($B82,Int_Rate_Param,3,0))))</f>
        <v>0.0302105</v>
      </c>
      <c r="AO82" s="82" t="n">
        <f aca="false">IF($B82&gt;20,IF('EIOPA RFR Q1 2017'!AO43&lt;0,'EIOPA RFR Q1 2017'!AO43,'EIOPA RFR Q1 2017'!AO43*(1+VLOOKUP($B$71,Int_Rate_Param,3,0))),IF('EIOPA RFR Q1 2017'!AO43&lt;0,'EIOPA RFR Q1 2017'!AO43,'EIOPA RFR Q1 2017'!AO43*(1+VLOOKUP($B82,Int_Rate_Param,3,0))))</f>
        <v>0.0313252</v>
      </c>
      <c r="AP82" s="82" t="n">
        <f aca="false">IF($B82&gt;20,IF('EIOPA RFR Q1 2017'!AP43&lt;0,'EIOPA RFR Q1 2017'!AP43,'EIOPA RFR Q1 2017'!AP43*(1+VLOOKUP($B$71,Int_Rate_Param,3,0))),IF('EIOPA RFR Q1 2017'!AP43&lt;0,'EIOPA RFR Q1 2017'!AP43,'EIOPA RFR Q1 2017'!AP43*(1+VLOOKUP($B82,Int_Rate_Param,3,0))))</f>
        <v>0.0397671</v>
      </c>
      <c r="AQ82" s="82" t="n">
        <f aca="false">IF($B82&gt;20,IF('EIOPA RFR Q1 2017'!AQ43&lt;0,'EIOPA RFR Q1 2017'!AQ43,'EIOPA RFR Q1 2017'!AQ43*(1+VLOOKUP($B$71,Int_Rate_Param,3,0))),IF('EIOPA RFR Q1 2017'!AQ43&lt;0,'EIOPA RFR Q1 2017'!AQ43,'EIOPA RFR Q1 2017'!AQ43*(1+VLOOKUP($B82,Int_Rate_Param,3,0))))</f>
        <v>0.0215769</v>
      </c>
      <c r="AR82" s="82" t="n">
        <f aca="false">IF($B82&gt;20,IF('EIOPA RFR Q1 2017'!AR43&lt;0,'EIOPA RFR Q1 2017'!AR43,'EIOPA RFR Q1 2017'!AR43*(1+VLOOKUP($B$71,Int_Rate_Param,3,0))),IF('EIOPA RFR Q1 2017'!AR43&lt;0,'EIOPA RFR Q1 2017'!AR43,'EIOPA RFR Q1 2017'!AR43*(1+VLOOKUP($B82,Int_Rate_Param,3,0))))</f>
        <v>0.0450779</v>
      </c>
      <c r="AS82" s="82" t="n">
        <f aca="false">IF($B82&gt;20,IF('EIOPA RFR Q1 2017'!AS43&lt;0,'EIOPA RFR Q1 2017'!AS43,'EIOPA RFR Q1 2017'!AS43*(1+VLOOKUP($B$71,Int_Rate_Param,3,0))),IF('EIOPA RFR Q1 2017'!AS43&lt;0,'EIOPA RFR Q1 2017'!AS43,'EIOPA RFR Q1 2017'!AS43*(1+VLOOKUP($B82,Int_Rate_Param,3,0))))</f>
        <v>0.0055451</v>
      </c>
      <c r="AT82" s="82" t="n">
        <f aca="false">IF($B82&gt;20,IF('EIOPA RFR Q1 2017'!AT43&lt;0,'EIOPA RFR Q1 2017'!AT43,'EIOPA RFR Q1 2017'!AT43*(1+VLOOKUP($B$71,Int_Rate_Param,3,0))),IF('EIOPA RFR Q1 2017'!AT43&lt;0,'EIOPA RFR Q1 2017'!AT43,'EIOPA RFR Q1 2017'!AT43*(1+VLOOKUP($B82,Int_Rate_Param,3,0))))</f>
        <v>0.0309418</v>
      </c>
      <c r="AU82" s="82" t="n">
        <f aca="false">IF($B82&gt;20,IF('EIOPA RFR Q1 2017'!AU43&lt;0,'EIOPA RFR Q1 2017'!AU43,'EIOPA RFR Q1 2017'!AU43*(1+VLOOKUP($B$71,Int_Rate_Param,3,0))),IF('EIOPA RFR Q1 2017'!AU43&lt;0,'EIOPA RFR Q1 2017'!AU43,'EIOPA RFR Q1 2017'!AU43*(1+VLOOKUP($B82,Int_Rate_Param,3,0))))</f>
        <v>0.0533423</v>
      </c>
      <c r="AV82" s="82" t="n">
        <f aca="false">IF($B82&gt;20,IF('EIOPA RFR Q1 2017'!AV43&lt;0,'EIOPA RFR Q1 2017'!AV43,'EIOPA RFR Q1 2017'!AV43*(1+VLOOKUP($B$71,Int_Rate_Param,3,0))),IF('EIOPA RFR Q1 2017'!AV43&lt;0,'EIOPA RFR Q1 2017'!AV43,'EIOPA RFR Q1 2017'!AV43*(1+VLOOKUP($B82,Int_Rate_Param,3,0))))</f>
        <v>0.0295076</v>
      </c>
      <c r="AW82" s="82" t="n">
        <f aca="false">IF($B82&gt;20,IF('EIOPA RFR Q1 2017'!AW43&lt;0,'EIOPA RFR Q1 2017'!AW43,'EIOPA RFR Q1 2017'!AW43*(1+VLOOKUP($B$71,Int_Rate_Param,3,0))),IF('EIOPA RFR Q1 2017'!AW43&lt;0,'EIOPA RFR Q1 2017'!AW43,'EIOPA RFR Q1 2017'!AW43*(1+VLOOKUP($B82,Int_Rate_Param,3,0))))</f>
        <v>0.0214136</v>
      </c>
      <c r="AX82" s="82" t="n">
        <f aca="false">IF($B82&gt;20,IF('EIOPA RFR Q1 2017'!AX43&lt;0,'EIOPA RFR Q1 2017'!AX43,'EIOPA RFR Q1 2017'!AX43*(1+VLOOKUP($B$71,Int_Rate_Param,3,0))),IF('EIOPA RFR Q1 2017'!AX43&lt;0,'EIOPA RFR Q1 2017'!AX43,'EIOPA RFR Q1 2017'!AX43*(1+VLOOKUP($B82,Int_Rate_Param,3,0))))</f>
        <v>0.0532358</v>
      </c>
      <c r="AY82" s="82" t="n">
        <f aca="false">IF($B82&gt;20,IF('EIOPA RFR Q1 2017'!AY43&lt;0,'EIOPA RFR Q1 2017'!AY43,'EIOPA RFR Q1 2017'!AY43*(1+VLOOKUP($B$71,Int_Rate_Param,3,0))),IF('EIOPA RFR Q1 2017'!AY43&lt;0,'EIOPA RFR Q1 2017'!AY43,'EIOPA RFR Q1 2017'!AY43*(1+VLOOKUP($B82,Int_Rate_Param,3,0))))</f>
        <v>0.0165004</v>
      </c>
      <c r="AZ82" s="82" t="n">
        <f aca="false">IF($B82&gt;20,IF('EIOPA RFR Q1 2017'!AZ43&lt;0,'EIOPA RFR Q1 2017'!AZ43,'EIOPA RFR Q1 2017'!AZ43*(1+VLOOKUP($B$71,Int_Rate_Param,3,0))),IF('EIOPA RFR Q1 2017'!AZ43&lt;0,'EIOPA RFR Q1 2017'!AZ43,'EIOPA RFR Q1 2017'!AZ43*(1+VLOOKUP($B82,Int_Rate_Param,3,0))))</f>
        <v>0.0183109</v>
      </c>
      <c r="BA82" s="82" t="n">
        <f aca="false">IF($B82&gt;20,IF('EIOPA RFR Q1 2017'!BA43&lt;0,'EIOPA RFR Q1 2017'!BA43,'EIOPA RFR Q1 2017'!BA43*(1+VLOOKUP($B$71,Int_Rate_Param,3,0))),IF('EIOPA RFR Q1 2017'!BA43&lt;0,'EIOPA RFR Q1 2017'!BA43,'EIOPA RFR Q1 2017'!BA43*(1+VLOOKUP($B82,Int_Rate_Param,3,0))))</f>
        <v>0.0236075</v>
      </c>
      <c r="BB82" s="82" t="n">
        <f aca="false">IF($B82&gt;20,IF('EIOPA RFR Q1 2017'!BB43&lt;0,'EIOPA RFR Q1 2017'!BB43,'EIOPA RFR Q1 2017'!BB43*(1+VLOOKUP($B$71,Int_Rate_Param,3,0))),IF('EIOPA RFR Q1 2017'!BB43&lt;0,'EIOPA RFR Q1 2017'!BB43,'EIOPA RFR Q1 2017'!BB43*(1+VLOOKUP($B82,Int_Rate_Param,3,0))))</f>
        <v>0.0565444</v>
      </c>
      <c r="BC82" s="82" t="n">
        <f aca="false">IF($B82&gt;20,IF('EIOPA RFR Q1 2017'!BC43&lt;0,'EIOPA RFR Q1 2017'!BC43,'EIOPA RFR Q1 2017'!BC43*(1+VLOOKUP($B$71,Int_Rate_Param,3,0))),IF('EIOPA RFR Q1 2017'!BC43&lt;0,'EIOPA RFR Q1 2017'!BC43,'EIOPA RFR Q1 2017'!BC43*(1+VLOOKUP($B82,Int_Rate_Param,3,0))))</f>
        <v>0.0180411</v>
      </c>
    </row>
    <row r="83" customFormat="false" ht="15" hidden="false" customHeight="false" outlineLevel="0" collapsed="false">
      <c r="A83" s="0" t="n">
        <f aca="false">A82+1</f>
        <v>34</v>
      </c>
      <c r="B83" s="81" t="n">
        <v>32</v>
      </c>
      <c r="C83" s="82" t="n">
        <f aca="false">IF($B83&gt;20,IF('EIOPA RFR Q1 2017'!C44&lt;0,'EIOPA RFR Q1 2017'!C44,'EIOPA RFR Q1 2017'!C44*(1+VLOOKUP($B$71,Int_Rate_Param,3,0))),IF('EIOPA RFR Q1 2017'!C44&lt;0,'EIOPA RFR Q1 2017'!C44,'EIOPA RFR Q1 2017'!C44*(1+VLOOKUP($B83,Int_Rate_Param,3,0))))</f>
        <v>0.0141006</v>
      </c>
      <c r="D83" s="82" t="n">
        <f aca="false">IF($B83&gt;20,IF('EIOPA RFR Q1 2017'!D44&lt;0,'EIOPA RFR Q1 2017'!D44,'EIOPA RFR Q1 2017'!D44*(1+VLOOKUP($B$71,Int_Rate_Param,3,0))),IF('EIOPA RFR Q1 2017'!D44&lt;0,'EIOPA RFR Q1 2017'!D44,'EIOPA RFR Q1 2017'!D44*(1+VLOOKUP($B83,Int_Rate_Param,3,0))))</f>
        <v>0.0141006</v>
      </c>
      <c r="E83" s="82" t="n">
        <f aca="false">IF($B83&gt;20,IF('EIOPA RFR Q1 2017'!E44&lt;0,'EIOPA RFR Q1 2017'!E44,'EIOPA RFR Q1 2017'!E44*(1+VLOOKUP($B$71,Int_Rate_Param,3,0))),IF('EIOPA RFR Q1 2017'!E44&lt;0,'EIOPA RFR Q1 2017'!E44,'EIOPA RFR Q1 2017'!E44*(1+VLOOKUP($B83,Int_Rate_Param,3,0))))</f>
        <v>0.0141006</v>
      </c>
      <c r="F83" s="82" t="n">
        <f aca="false">IF($B83&gt;20,IF('EIOPA RFR Q1 2017'!F44&lt;0,'EIOPA RFR Q1 2017'!F44,'EIOPA RFR Q1 2017'!F44*(1+VLOOKUP($B$71,Int_Rate_Param,3,0))),IF('EIOPA RFR Q1 2017'!F44&lt;0,'EIOPA RFR Q1 2017'!F44,'EIOPA RFR Q1 2017'!F44*(1+VLOOKUP($B83,Int_Rate_Param,3,0))))</f>
        <v>0.0138237</v>
      </c>
      <c r="G83" s="82" t="n">
        <f aca="false">IF($B83&gt;20,IF('EIOPA RFR Q1 2017'!G44&lt;0,'EIOPA RFR Q1 2017'!G44,'EIOPA RFR Q1 2017'!G44*(1+VLOOKUP($B$71,Int_Rate_Param,3,0))),IF('EIOPA RFR Q1 2017'!G44&lt;0,'EIOPA RFR Q1 2017'!G44,'EIOPA RFR Q1 2017'!G44*(1+VLOOKUP($B83,Int_Rate_Param,3,0))))</f>
        <v>0.0256736</v>
      </c>
      <c r="H83" s="82" t="n">
        <f aca="false">IF($B83&gt;20,IF('EIOPA RFR Q1 2017'!H44&lt;0,'EIOPA RFR Q1 2017'!H44,'EIOPA RFR Q1 2017'!H44*(1+VLOOKUP($B$71,Int_Rate_Param,3,0))),IF('EIOPA RFR Q1 2017'!H44&lt;0,'EIOPA RFR Q1 2017'!H44,'EIOPA RFR Q1 2017'!H44*(1+VLOOKUP($B83,Int_Rate_Param,3,0))))</f>
        <v>0.0141006</v>
      </c>
      <c r="I83" s="82" t="n">
        <f aca="false">IF($B83&gt;20,IF('EIOPA RFR Q1 2017'!I44&lt;0,'EIOPA RFR Q1 2017'!I44,'EIOPA RFR Q1 2017'!I44*(1+VLOOKUP($B$71,Int_Rate_Param,3,0))),IF('EIOPA RFR Q1 2017'!I44&lt;0,'EIOPA RFR Q1 2017'!I44,'EIOPA RFR Q1 2017'!I44*(1+VLOOKUP($B83,Int_Rate_Param,3,0))))</f>
        <v>0.0170613</v>
      </c>
      <c r="J83" s="82" t="n">
        <f aca="false">IF($B83&gt;20,IF('EIOPA RFR Q1 2017'!J44&lt;0,'EIOPA RFR Q1 2017'!J44,'EIOPA RFR Q1 2017'!J44*(1+VLOOKUP($B$71,Int_Rate_Param,3,0))),IF('EIOPA RFR Q1 2017'!J44&lt;0,'EIOPA RFR Q1 2017'!J44,'EIOPA RFR Q1 2017'!J44*(1+VLOOKUP($B83,Int_Rate_Param,3,0))))</f>
        <v>0.0140438</v>
      </c>
      <c r="K83" s="82" t="n">
        <f aca="false">IF($B83&gt;20,IF('EIOPA RFR Q1 2017'!K44&lt;0,'EIOPA RFR Q1 2017'!K44,'EIOPA RFR Q1 2017'!K44*(1+VLOOKUP($B$71,Int_Rate_Param,3,0))),IF('EIOPA RFR Q1 2017'!K44&lt;0,'EIOPA RFR Q1 2017'!K44,'EIOPA RFR Q1 2017'!K44*(1+VLOOKUP($B83,Int_Rate_Param,3,0))))</f>
        <v>0.0141006</v>
      </c>
      <c r="L83" s="82" t="n">
        <f aca="false">IF($B83&gt;20,IF('EIOPA RFR Q1 2017'!L44&lt;0,'EIOPA RFR Q1 2017'!L44,'EIOPA RFR Q1 2017'!L44*(1+VLOOKUP($B$71,Int_Rate_Param,3,0))),IF('EIOPA RFR Q1 2017'!L44&lt;0,'EIOPA RFR Q1 2017'!L44,'EIOPA RFR Q1 2017'!L44*(1+VLOOKUP($B83,Int_Rate_Param,3,0))))</f>
        <v>0.0141006</v>
      </c>
      <c r="M83" s="82" t="n">
        <f aca="false">IF($B83&gt;20,IF('EIOPA RFR Q1 2017'!M44&lt;0,'EIOPA RFR Q1 2017'!M44,'EIOPA RFR Q1 2017'!M44*(1+VLOOKUP($B$71,Int_Rate_Param,3,0))),IF('EIOPA RFR Q1 2017'!M44&lt;0,'EIOPA RFR Q1 2017'!M44,'EIOPA RFR Q1 2017'!M44*(1+VLOOKUP($B83,Int_Rate_Param,3,0))))</f>
        <v>0.0141006</v>
      </c>
      <c r="N83" s="82" t="n">
        <f aca="false">IF($B83&gt;20,IF('EIOPA RFR Q1 2017'!N44&lt;0,'EIOPA RFR Q1 2017'!N44,'EIOPA RFR Q1 2017'!N44*(1+VLOOKUP($B$71,Int_Rate_Param,3,0))),IF('EIOPA RFR Q1 2017'!N44&lt;0,'EIOPA RFR Q1 2017'!N44,'EIOPA RFR Q1 2017'!N44*(1+VLOOKUP($B83,Int_Rate_Param,3,0))))</f>
        <v>0.0141006</v>
      </c>
      <c r="O83" s="82" t="n">
        <f aca="false">IF($B83&gt;20,IF('EIOPA RFR Q1 2017'!O44&lt;0,'EIOPA RFR Q1 2017'!O44,'EIOPA RFR Q1 2017'!O44*(1+VLOOKUP($B$71,Int_Rate_Param,3,0))),IF('EIOPA RFR Q1 2017'!O44&lt;0,'EIOPA RFR Q1 2017'!O44,'EIOPA RFR Q1 2017'!O44*(1+VLOOKUP($B83,Int_Rate_Param,3,0))))</f>
        <v>0.0141006</v>
      </c>
      <c r="P83" s="82" t="n">
        <f aca="false">IF($B83&gt;20,IF('EIOPA RFR Q1 2017'!P44&lt;0,'EIOPA RFR Q1 2017'!P44,'EIOPA RFR Q1 2017'!P44*(1+VLOOKUP($B$71,Int_Rate_Param,3,0))),IF('EIOPA RFR Q1 2017'!P44&lt;0,'EIOPA RFR Q1 2017'!P44,'EIOPA RFR Q1 2017'!P44*(1+VLOOKUP($B83,Int_Rate_Param,3,0))))</f>
        <v>0.0308353</v>
      </c>
      <c r="Q83" s="82" t="n">
        <f aca="false">IF($B83&gt;20,IF('EIOPA RFR Q1 2017'!Q44&lt;0,'EIOPA RFR Q1 2017'!Q44,'EIOPA RFR Q1 2017'!Q44*(1+VLOOKUP($B$71,Int_Rate_Param,3,0))),IF('EIOPA RFR Q1 2017'!Q44&lt;0,'EIOPA RFR Q1 2017'!Q44,'EIOPA RFR Q1 2017'!Q44*(1+VLOOKUP($B83,Int_Rate_Param,3,0))))</f>
        <v>0.032163</v>
      </c>
      <c r="R83" s="82" t="n">
        <f aca="false">IF($B83&gt;20,IF('EIOPA RFR Q1 2017'!R44&lt;0,'EIOPA RFR Q1 2017'!R44,'EIOPA RFR Q1 2017'!R44*(1+VLOOKUP($B$71,Int_Rate_Param,3,0))),IF('EIOPA RFR Q1 2017'!R44&lt;0,'EIOPA RFR Q1 2017'!R44,'EIOPA RFR Q1 2017'!R44*(1+VLOOKUP($B83,Int_Rate_Param,3,0))))</f>
        <v>0.0141006</v>
      </c>
      <c r="S83" s="82" t="n">
        <f aca="false">IF($B83&gt;20,IF('EIOPA RFR Q1 2017'!S44&lt;0,'EIOPA RFR Q1 2017'!S44,'EIOPA RFR Q1 2017'!S44*(1+VLOOKUP($B$71,Int_Rate_Param,3,0))),IF('EIOPA RFR Q1 2017'!S44&lt;0,'EIOPA RFR Q1 2017'!S44,'EIOPA RFR Q1 2017'!S44*(1+VLOOKUP($B83,Int_Rate_Param,3,0))))</f>
        <v>0.0141006</v>
      </c>
      <c r="T83" s="82" t="n">
        <f aca="false">IF($B83&gt;20,IF('EIOPA RFR Q1 2017'!T44&lt;0,'EIOPA RFR Q1 2017'!T44,'EIOPA RFR Q1 2017'!T44*(1+VLOOKUP($B$71,Int_Rate_Param,3,0))),IF('EIOPA RFR Q1 2017'!T44&lt;0,'EIOPA RFR Q1 2017'!T44,'EIOPA RFR Q1 2017'!T44*(1+VLOOKUP($B83,Int_Rate_Param,3,0))))</f>
        <v>0.0141006</v>
      </c>
      <c r="U83" s="82" t="n">
        <f aca="false">IF($B83&gt;20,IF('EIOPA RFR Q1 2017'!U44&lt;0,'EIOPA RFR Q1 2017'!U44,'EIOPA RFR Q1 2017'!U44*(1+VLOOKUP($B$71,Int_Rate_Param,3,0))),IF('EIOPA RFR Q1 2017'!U44&lt;0,'EIOPA RFR Q1 2017'!U44,'EIOPA RFR Q1 2017'!U44*(1+VLOOKUP($B83,Int_Rate_Param,3,0))))</f>
        <v>0.0056942</v>
      </c>
      <c r="V83" s="82" t="n">
        <f aca="false">IF($B83&gt;20,IF('EIOPA RFR Q1 2017'!V44&lt;0,'EIOPA RFR Q1 2017'!V44,'EIOPA RFR Q1 2017'!V44*(1+VLOOKUP($B$71,Int_Rate_Param,3,0))),IF('EIOPA RFR Q1 2017'!V44&lt;0,'EIOPA RFR Q1 2017'!V44,'EIOPA RFR Q1 2017'!V44*(1+VLOOKUP($B83,Int_Rate_Param,3,0))))</f>
        <v>0.0141006</v>
      </c>
      <c r="W83" s="82" t="n">
        <f aca="false">IF($B83&gt;20,IF('EIOPA RFR Q1 2017'!W44&lt;0,'EIOPA RFR Q1 2017'!W44,'EIOPA RFR Q1 2017'!W44*(1+VLOOKUP($B$71,Int_Rate_Param,3,0))),IF('EIOPA RFR Q1 2017'!W44&lt;0,'EIOPA RFR Q1 2017'!W44,'EIOPA RFR Q1 2017'!W44*(1+VLOOKUP($B83,Int_Rate_Param,3,0))))</f>
        <v>0.0141006</v>
      </c>
      <c r="X83" s="82" t="n">
        <f aca="false">IF($B83&gt;20,IF('EIOPA RFR Q1 2017'!X44&lt;0,'EIOPA RFR Q1 2017'!X44,'EIOPA RFR Q1 2017'!X44*(1+VLOOKUP($B$71,Int_Rate_Param,3,0))),IF('EIOPA RFR Q1 2017'!X44&lt;0,'EIOPA RFR Q1 2017'!X44,'EIOPA RFR Q1 2017'!X44*(1+VLOOKUP($B83,Int_Rate_Param,3,0))))</f>
        <v>0.0141006</v>
      </c>
      <c r="Y83" s="82" t="n">
        <f aca="false">IF($B83&gt;20,IF('EIOPA RFR Q1 2017'!Y44&lt;0,'EIOPA RFR Q1 2017'!Y44,'EIOPA RFR Q1 2017'!Y44*(1+VLOOKUP($B$71,Int_Rate_Param,3,0))),IF('EIOPA RFR Q1 2017'!Y44&lt;0,'EIOPA RFR Q1 2017'!Y44,'EIOPA RFR Q1 2017'!Y44*(1+VLOOKUP($B83,Int_Rate_Param,3,0))))</f>
        <v>0.0141006</v>
      </c>
      <c r="Z83" s="82" t="n">
        <f aca="false">IF($B83&gt;20,IF('EIOPA RFR Q1 2017'!Z44&lt;0,'EIOPA RFR Q1 2017'!Z44,'EIOPA RFR Q1 2017'!Z44*(1+VLOOKUP($B$71,Int_Rate_Param,3,0))),IF('EIOPA RFR Q1 2017'!Z44&lt;0,'EIOPA RFR Q1 2017'!Z44,'EIOPA RFR Q1 2017'!Z44*(1+VLOOKUP($B83,Int_Rate_Param,3,0))))</f>
        <v>0.0213923</v>
      </c>
      <c r="AA83" s="82" t="n">
        <f aca="false">IF($B83&gt;20,IF('EIOPA RFR Q1 2017'!AA44&lt;0,'EIOPA RFR Q1 2017'!AA44,'EIOPA RFR Q1 2017'!AA44*(1+VLOOKUP($B$71,Int_Rate_Param,3,0))),IF('EIOPA RFR Q1 2017'!AA44&lt;0,'EIOPA RFR Q1 2017'!AA44,'EIOPA RFR Q1 2017'!AA44*(1+VLOOKUP($B83,Int_Rate_Param,3,0))))</f>
        <v>0.0286485</v>
      </c>
      <c r="AB83" s="82" t="n">
        <f aca="false">IF($B83&gt;20,IF('EIOPA RFR Q1 2017'!AB44&lt;0,'EIOPA RFR Q1 2017'!AB44,'EIOPA RFR Q1 2017'!AB44*(1+VLOOKUP($B$71,Int_Rate_Param,3,0))),IF('EIOPA RFR Q1 2017'!AB44&lt;0,'EIOPA RFR Q1 2017'!AB44,'EIOPA RFR Q1 2017'!AB44*(1+VLOOKUP($B83,Int_Rate_Param,3,0))))</f>
        <v>0.0141006</v>
      </c>
      <c r="AC83" s="82" t="n">
        <f aca="false">IF($B83&gt;20,IF('EIOPA RFR Q1 2017'!AC44&lt;0,'EIOPA RFR Q1 2017'!AC44,'EIOPA RFR Q1 2017'!AC44*(1+VLOOKUP($B$71,Int_Rate_Param,3,0))),IF('EIOPA RFR Q1 2017'!AC44&lt;0,'EIOPA RFR Q1 2017'!AC44,'EIOPA RFR Q1 2017'!AC44*(1+VLOOKUP($B83,Int_Rate_Param,3,0))))</f>
        <v>0.0311761</v>
      </c>
      <c r="AD83" s="82" t="n">
        <f aca="false">IF($B83&gt;20,IF('EIOPA RFR Q1 2017'!AD44&lt;0,'EIOPA RFR Q1 2017'!AD44,'EIOPA RFR Q1 2017'!AD44*(1+VLOOKUP($B$71,Int_Rate_Param,3,0))),IF('EIOPA RFR Q1 2017'!AD44&lt;0,'EIOPA RFR Q1 2017'!AD44,'EIOPA RFR Q1 2017'!AD44*(1+VLOOKUP($B83,Int_Rate_Param,3,0))))</f>
        <v>0.042529</v>
      </c>
      <c r="AE83" s="82" t="n">
        <f aca="false">IF($B83&gt;20,IF('EIOPA RFR Q1 2017'!AE44&lt;0,'EIOPA RFR Q1 2017'!AE44,'EIOPA RFR Q1 2017'!AE44*(1+VLOOKUP($B$71,Int_Rate_Param,3,0))),IF('EIOPA RFR Q1 2017'!AE44&lt;0,'EIOPA RFR Q1 2017'!AE44,'EIOPA RFR Q1 2017'!AE44*(1+VLOOKUP($B83,Int_Rate_Param,3,0))))</f>
        <v>0.0141006</v>
      </c>
      <c r="AF83" s="82" t="n">
        <f aca="false">IF($B83&gt;20,IF('EIOPA RFR Q1 2017'!AF44&lt;0,'EIOPA RFR Q1 2017'!AF44,'EIOPA RFR Q1 2017'!AF44*(1+VLOOKUP($B$71,Int_Rate_Param,3,0))),IF('EIOPA RFR Q1 2017'!AF44&lt;0,'EIOPA RFR Q1 2017'!AF44,'EIOPA RFR Q1 2017'!AF44*(1+VLOOKUP($B83,Int_Rate_Param,3,0))))</f>
        <v>0.0141006</v>
      </c>
      <c r="AG83" s="82" t="n">
        <f aca="false">IF($B83&gt;20,IF('EIOPA RFR Q1 2017'!AG44&lt;0,'EIOPA RFR Q1 2017'!AG44,'EIOPA RFR Q1 2017'!AG44*(1+VLOOKUP($B$71,Int_Rate_Param,3,0))),IF('EIOPA RFR Q1 2017'!AG44&lt;0,'EIOPA RFR Q1 2017'!AG44,'EIOPA RFR Q1 2017'!AG44*(1+VLOOKUP($B83,Int_Rate_Param,3,0))))</f>
        <v>0.0141006</v>
      </c>
      <c r="AH83" s="82" t="n">
        <f aca="false">IF($B83&gt;20,IF('EIOPA RFR Q1 2017'!AH44&lt;0,'EIOPA RFR Q1 2017'!AH44,'EIOPA RFR Q1 2017'!AH44*(1+VLOOKUP($B$71,Int_Rate_Param,3,0))),IF('EIOPA RFR Q1 2017'!AH44&lt;0,'EIOPA RFR Q1 2017'!AH44,'EIOPA RFR Q1 2017'!AH44*(1+VLOOKUP($B83,Int_Rate_Param,3,0))))</f>
        <v>0.0219461</v>
      </c>
      <c r="AI83" s="82" t="n">
        <f aca="false">IF($B83&gt;20,IF('EIOPA RFR Q1 2017'!AI44&lt;0,'EIOPA RFR Q1 2017'!AI44,'EIOPA RFR Q1 2017'!AI44*(1+VLOOKUP($B$71,Int_Rate_Param,3,0))),IF('EIOPA RFR Q1 2017'!AI44&lt;0,'EIOPA RFR Q1 2017'!AI44,'EIOPA RFR Q1 2017'!AI44*(1+VLOOKUP($B83,Int_Rate_Param,3,0))))</f>
        <v>0.0056942</v>
      </c>
      <c r="AJ83" s="82" t="n">
        <f aca="false">IF($B83&gt;20,IF('EIOPA RFR Q1 2017'!AJ44&lt;0,'EIOPA RFR Q1 2017'!AJ44,'EIOPA RFR Q1 2017'!AJ44*(1+VLOOKUP($B$71,Int_Rate_Param,3,0))),IF('EIOPA RFR Q1 2017'!AJ44&lt;0,'EIOPA RFR Q1 2017'!AJ44,'EIOPA RFR Q1 2017'!AJ44*(1+VLOOKUP($B83,Int_Rate_Param,3,0))))</f>
        <v>0.0088537</v>
      </c>
      <c r="AK83" s="82" t="n">
        <f aca="false">IF($B83&gt;20,IF('EIOPA RFR Q1 2017'!AK44&lt;0,'EIOPA RFR Q1 2017'!AK44,'EIOPA RFR Q1 2017'!AK44*(1+VLOOKUP($B$71,Int_Rate_Param,3,0))),IF('EIOPA RFR Q1 2017'!AK44&lt;0,'EIOPA RFR Q1 2017'!AK44,'EIOPA RFR Q1 2017'!AK44*(1+VLOOKUP($B83,Int_Rate_Param,3,0))))</f>
        <v>0.0236359</v>
      </c>
      <c r="AL83" s="82" t="n">
        <f aca="false">IF($B83&gt;20,IF('EIOPA RFR Q1 2017'!AL44&lt;0,'EIOPA RFR Q1 2017'!AL44,'EIOPA RFR Q1 2017'!AL44*(1+VLOOKUP($B$71,Int_Rate_Param,3,0))),IF('EIOPA RFR Q1 2017'!AL44&lt;0,'EIOPA RFR Q1 2017'!AL44,'EIOPA RFR Q1 2017'!AL44*(1+VLOOKUP($B83,Int_Rate_Param,3,0))))</f>
        <v>0.0540807</v>
      </c>
      <c r="AM83" s="82" t="n">
        <f aca="false">IF($B83&gt;20,IF('EIOPA RFR Q1 2017'!AM44&lt;0,'EIOPA RFR Q1 2017'!AM44,'EIOPA RFR Q1 2017'!AM44*(1+VLOOKUP($B$71,Int_Rate_Param,3,0))),IF('EIOPA RFR Q1 2017'!AM44&lt;0,'EIOPA RFR Q1 2017'!AM44,'EIOPA RFR Q1 2017'!AM44*(1+VLOOKUP($B83,Int_Rate_Param,3,0))))</f>
        <v>0.0161028</v>
      </c>
      <c r="AN83" s="82" t="n">
        <f aca="false">IF($B83&gt;20,IF('EIOPA RFR Q1 2017'!AN44&lt;0,'EIOPA RFR Q1 2017'!AN44,'EIOPA RFR Q1 2017'!AN44*(1+VLOOKUP($B$71,Int_Rate_Param,3,0))),IF('EIOPA RFR Q1 2017'!AN44&lt;0,'EIOPA RFR Q1 2017'!AN44,'EIOPA RFR Q1 2017'!AN44*(1+VLOOKUP($B83,Int_Rate_Param,3,0))))</f>
        <v>0.0302176</v>
      </c>
      <c r="AO83" s="82" t="n">
        <f aca="false">IF($B83&gt;20,IF('EIOPA RFR Q1 2017'!AO44&lt;0,'EIOPA RFR Q1 2017'!AO44,'EIOPA RFR Q1 2017'!AO44*(1+VLOOKUP($B$71,Int_Rate_Param,3,0))),IF('EIOPA RFR Q1 2017'!AO44&lt;0,'EIOPA RFR Q1 2017'!AO44,'EIOPA RFR Q1 2017'!AO44*(1+VLOOKUP($B83,Int_Rate_Param,3,0))))</f>
        <v>0.0313039</v>
      </c>
      <c r="AP83" s="82" t="n">
        <f aca="false">IF($B83&gt;20,IF('EIOPA RFR Q1 2017'!AP44&lt;0,'EIOPA RFR Q1 2017'!AP44,'EIOPA RFR Q1 2017'!AP44*(1+VLOOKUP($B$71,Int_Rate_Param,3,0))),IF('EIOPA RFR Q1 2017'!AP44&lt;0,'EIOPA RFR Q1 2017'!AP44,'EIOPA RFR Q1 2017'!AP44*(1+VLOOKUP($B83,Int_Rate_Param,3,0))))</f>
        <v>0.0395115</v>
      </c>
      <c r="AQ83" s="82" t="n">
        <f aca="false">IF($B83&gt;20,IF('EIOPA RFR Q1 2017'!AQ44&lt;0,'EIOPA RFR Q1 2017'!AQ44,'EIOPA RFR Q1 2017'!AQ44*(1+VLOOKUP($B$71,Int_Rate_Param,3,0))),IF('EIOPA RFR Q1 2017'!AQ44&lt;0,'EIOPA RFR Q1 2017'!AQ44,'EIOPA RFR Q1 2017'!AQ44*(1+VLOOKUP($B83,Int_Rate_Param,3,0))))</f>
        <v>0.0217899</v>
      </c>
      <c r="AR83" s="82" t="n">
        <f aca="false">IF($B83&gt;20,IF('EIOPA RFR Q1 2017'!AR44&lt;0,'EIOPA RFR Q1 2017'!AR44,'EIOPA RFR Q1 2017'!AR44*(1+VLOOKUP($B$71,Int_Rate_Param,3,0))),IF('EIOPA RFR Q1 2017'!AR44&lt;0,'EIOPA RFR Q1 2017'!AR44,'EIOPA RFR Q1 2017'!AR44*(1+VLOOKUP($B83,Int_Rate_Param,3,0))))</f>
        <v>0.0448791</v>
      </c>
      <c r="AS83" s="82" t="n">
        <f aca="false">IF($B83&gt;20,IF('EIOPA RFR Q1 2017'!AS44&lt;0,'EIOPA RFR Q1 2017'!AS44,'EIOPA RFR Q1 2017'!AS44*(1+VLOOKUP($B$71,Int_Rate_Param,3,0))),IF('EIOPA RFR Q1 2017'!AS44&lt;0,'EIOPA RFR Q1 2017'!AS44,'EIOPA RFR Q1 2017'!AS44*(1+VLOOKUP($B83,Int_Rate_Param,3,0))))</f>
        <v>0.0057581</v>
      </c>
      <c r="AT83" s="82" t="n">
        <f aca="false">IF($B83&gt;20,IF('EIOPA RFR Q1 2017'!AT44&lt;0,'EIOPA RFR Q1 2017'!AT44,'EIOPA RFR Q1 2017'!AT44*(1+VLOOKUP($B$71,Int_Rate_Param,3,0))),IF('EIOPA RFR Q1 2017'!AT44&lt;0,'EIOPA RFR Q1 2017'!AT44,'EIOPA RFR Q1 2017'!AT44*(1+VLOOKUP($B83,Int_Rate_Param,3,0))))</f>
        <v>0.0309276</v>
      </c>
      <c r="AU83" s="82" t="n">
        <f aca="false">IF($B83&gt;20,IF('EIOPA RFR Q1 2017'!AU44&lt;0,'EIOPA RFR Q1 2017'!AU44,'EIOPA RFR Q1 2017'!AU44*(1+VLOOKUP($B$71,Int_Rate_Param,3,0))),IF('EIOPA RFR Q1 2017'!AU44&lt;0,'EIOPA RFR Q1 2017'!AU44,'EIOPA RFR Q1 2017'!AU44*(1+VLOOKUP($B83,Int_Rate_Param,3,0))))</f>
        <v>0.052966</v>
      </c>
      <c r="AV83" s="82" t="n">
        <f aca="false">IF($B83&gt;20,IF('EIOPA RFR Q1 2017'!AV44&lt;0,'EIOPA RFR Q1 2017'!AV44,'EIOPA RFR Q1 2017'!AV44*(1+VLOOKUP($B$71,Int_Rate_Param,3,0))),IF('EIOPA RFR Q1 2017'!AV44&lt;0,'EIOPA RFR Q1 2017'!AV44,'EIOPA RFR Q1 2017'!AV44*(1+VLOOKUP($B83,Int_Rate_Param,3,0))))</f>
        <v>0.0295573</v>
      </c>
      <c r="AW83" s="82" t="n">
        <f aca="false">IF($B83&gt;20,IF('EIOPA RFR Q1 2017'!AW44&lt;0,'EIOPA RFR Q1 2017'!AW44,'EIOPA RFR Q1 2017'!AW44*(1+VLOOKUP($B$71,Int_Rate_Param,3,0))),IF('EIOPA RFR Q1 2017'!AW44&lt;0,'EIOPA RFR Q1 2017'!AW44,'EIOPA RFR Q1 2017'!AW44*(1+VLOOKUP($B83,Int_Rate_Param,3,0))))</f>
        <v>0.0216124</v>
      </c>
      <c r="AX83" s="82" t="n">
        <f aca="false">IF($B83&gt;20,IF('EIOPA RFR Q1 2017'!AX44&lt;0,'EIOPA RFR Q1 2017'!AX44,'EIOPA RFR Q1 2017'!AX44*(1+VLOOKUP($B$71,Int_Rate_Param,3,0))),IF('EIOPA RFR Q1 2017'!AX44&lt;0,'EIOPA RFR Q1 2017'!AX44,'EIOPA RFR Q1 2017'!AX44*(1+VLOOKUP($B83,Int_Rate_Param,3,0))))</f>
        <v>0.0528169</v>
      </c>
      <c r="AY83" s="82" t="n">
        <f aca="false">IF($B83&gt;20,IF('EIOPA RFR Q1 2017'!AY44&lt;0,'EIOPA RFR Q1 2017'!AY44,'EIOPA RFR Q1 2017'!AY44*(1+VLOOKUP($B$71,Int_Rate_Param,3,0))),IF('EIOPA RFR Q1 2017'!AY44&lt;0,'EIOPA RFR Q1 2017'!AY44,'EIOPA RFR Q1 2017'!AY44*(1+VLOOKUP($B83,Int_Rate_Param,3,0))))</f>
        <v>0.016827</v>
      </c>
      <c r="AZ83" s="82" t="n">
        <f aca="false">IF($B83&gt;20,IF('EIOPA RFR Q1 2017'!AZ44&lt;0,'EIOPA RFR Q1 2017'!AZ44,'EIOPA RFR Q1 2017'!AZ44*(1+VLOOKUP($B$71,Int_Rate_Param,3,0))),IF('EIOPA RFR Q1 2017'!AZ44&lt;0,'EIOPA RFR Q1 2017'!AZ44,'EIOPA RFR Q1 2017'!AZ44*(1+VLOOKUP($B83,Int_Rate_Param,3,0))))</f>
        <v>0.0186233</v>
      </c>
      <c r="BA83" s="82" t="n">
        <f aca="false">IF($B83&gt;20,IF('EIOPA RFR Q1 2017'!BA44&lt;0,'EIOPA RFR Q1 2017'!BA44,'EIOPA RFR Q1 2017'!BA44*(1+VLOOKUP($B$71,Int_Rate_Param,3,0))),IF('EIOPA RFR Q1 2017'!BA44&lt;0,'EIOPA RFR Q1 2017'!BA44,'EIOPA RFR Q1 2017'!BA44*(1+VLOOKUP($B83,Int_Rate_Param,3,0))))</f>
        <v>0.0237708</v>
      </c>
      <c r="BB83" s="82" t="n">
        <f aca="false">IF($B83&gt;20,IF('EIOPA RFR Q1 2017'!BB44&lt;0,'EIOPA RFR Q1 2017'!BB44,'EIOPA RFR Q1 2017'!BB44*(1+VLOOKUP($B$71,Int_Rate_Param,3,0))),IF('EIOPA RFR Q1 2017'!BB44&lt;0,'EIOPA RFR Q1 2017'!BB44,'EIOPA RFR Q1 2017'!BB44*(1+VLOOKUP($B83,Int_Rate_Param,3,0))))</f>
        <v>0.0560048</v>
      </c>
      <c r="BC83" s="82" t="n">
        <f aca="false">IF($B83&gt;20,IF('EIOPA RFR Q1 2017'!BC44&lt;0,'EIOPA RFR Q1 2017'!BC44,'EIOPA RFR Q1 2017'!BC44*(1+VLOOKUP($B$71,Int_Rate_Param,3,0))),IF('EIOPA RFR Q1 2017'!BC44&lt;0,'EIOPA RFR Q1 2017'!BC44,'EIOPA RFR Q1 2017'!BC44*(1+VLOOKUP($B83,Int_Rate_Param,3,0))))</f>
        <v>0.0180411</v>
      </c>
    </row>
    <row r="84" customFormat="false" ht="15" hidden="false" customHeight="false" outlineLevel="0" collapsed="false">
      <c r="A84" s="0" t="n">
        <f aca="false">A83+1</f>
        <v>35</v>
      </c>
      <c r="B84" s="81" t="n">
        <v>33</v>
      </c>
      <c r="C84" s="82" t="n">
        <f aca="false">IF($B84&gt;20,IF('EIOPA RFR Q1 2017'!C45&lt;0,'EIOPA RFR Q1 2017'!C45,'EIOPA RFR Q1 2017'!C45*(1+VLOOKUP($B$71,Int_Rate_Param,3,0))),IF('EIOPA RFR Q1 2017'!C45&lt;0,'EIOPA RFR Q1 2017'!C45,'EIOPA RFR Q1 2017'!C45*(1+VLOOKUP($B84,Int_Rate_Param,3,0))))</f>
        <v>0.0144982</v>
      </c>
      <c r="D84" s="82" t="n">
        <f aca="false">IF($B84&gt;20,IF('EIOPA RFR Q1 2017'!D45&lt;0,'EIOPA RFR Q1 2017'!D45,'EIOPA RFR Q1 2017'!D45*(1+VLOOKUP($B$71,Int_Rate_Param,3,0))),IF('EIOPA RFR Q1 2017'!D45&lt;0,'EIOPA RFR Q1 2017'!D45,'EIOPA RFR Q1 2017'!D45*(1+VLOOKUP($B84,Int_Rate_Param,3,0))))</f>
        <v>0.0144982</v>
      </c>
      <c r="E84" s="82" t="n">
        <f aca="false">IF($B84&gt;20,IF('EIOPA RFR Q1 2017'!E45&lt;0,'EIOPA RFR Q1 2017'!E45,'EIOPA RFR Q1 2017'!E45*(1+VLOOKUP($B$71,Int_Rate_Param,3,0))),IF('EIOPA RFR Q1 2017'!E45&lt;0,'EIOPA RFR Q1 2017'!E45,'EIOPA RFR Q1 2017'!E45*(1+VLOOKUP($B84,Int_Rate_Param,3,0))))</f>
        <v>0.0144982</v>
      </c>
      <c r="F84" s="82" t="n">
        <f aca="false">IF($B84&gt;20,IF('EIOPA RFR Q1 2017'!F45&lt;0,'EIOPA RFR Q1 2017'!F45,'EIOPA RFR Q1 2017'!F45*(1+VLOOKUP($B$71,Int_Rate_Param,3,0))),IF('EIOPA RFR Q1 2017'!F45&lt;0,'EIOPA RFR Q1 2017'!F45,'EIOPA RFR Q1 2017'!F45*(1+VLOOKUP($B84,Int_Rate_Param,3,0))))</f>
        <v>0.0142213</v>
      </c>
      <c r="G84" s="82" t="n">
        <f aca="false">IF($B84&gt;20,IF('EIOPA RFR Q1 2017'!G45&lt;0,'EIOPA RFR Q1 2017'!G45,'EIOPA RFR Q1 2017'!G45*(1+VLOOKUP($B$71,Int_Rate_Param,3,0))),IF('EIOPA RFR Q1 2017'!G45&lt;0,'EIOPA RFR Q1 2017'!G45,'EIOPA RFR Q1 2017'!G45*(1+VLOOKUP($B84,Int_Rate_Param,3,0))))</f>
        <v>0.0257801</v>
      </c>
      <c r="H84" s="82" t="n">
        <f aca="false">IF($B84&gt;20,IF('EIOPA RFR Q1 2017'!H45&lt;0,'EIOPA RFR Q1 2017'!H45,'EIOPA RFR Q1 2017'!H45*(1+VLOOKUP($B$71,Int_Rate_Param,3,0))),IF('EIOPA RFR Q1 2017'!H45&lt;0,'EIOPA RFR Q1 2017'!H45,'EIOPA RFR Q1 2017'!H45*(1+VLOOKUP($B84,Int_Rate_Param,3,0))))</f>
        <v>0.0144982</v>
      </c>
      <c r="I84" s="82" t="n">
        <f aca="false">IF($B84&gt;20,IF('EIOPA RFR Q1 2017'!I45&lt;0,'EIOPA RFR Q1 2017'!I45,'EIOPA RFR Q1 2017'!I45*(1+VLOOKUP($B$71,Int_Rate_Param,3,0))),IF('EIOPA RFR Q1 2017'!I45&lt;0,'EIOPA RFR Q1 2017'!I45,'EIOPA RFR Q1 2017'!I45*(1+VLOOKUP($B84,Int_Rate_Param,3,0))))</f>
        <v>0.017395</v>
      </c>
      <c r="J84" s="82" t="n">
        <f aca="false">IF($B84&gt;20,IF('EIOPA RFR Q1 2017'!J45&lt;0,'EIOPA RFR Q1 2017'!J45,'EIOPA RFR Q1 2017'!J45*(1+VLOOKUP($B$71,Int_Rate_Param,3,0))),IF('EIOPA RFR Q1 2017'!J45&lt;0,'EIOPA RFR Q1 2017'!J45,'EIOPA RFR Q1 2017'!J45*(1+VLOOKUP($B84,Int_Rate_Param,3,0))))</f>
        <v>0.0144414</v>
      </c>
      <c r="K84" s="82" t="n">
        <f aca="false">IF($B84&gt;20,IF('EIOPA RFR Q1 2017'!K45&lt;0,'EIOPA RFR Q1 2017'!K45,'EIOPA RFR Q1 2017'!K45*(1+VLOOKUP($B$71,Int_Rate_Param,3,0))),IF('EIOPA RFR Q1 2017'!K45&lt;0,'EIOPA RFR Q1 2017'!K45,'EIOPA RFR Q1 2017'!K45*(1+VLOOKUP($B84,Int_Rate_Param,3,0))))</f>
        <v>0.0144982</v>
      </c>
      <c r="L84" s="82" t="n">
        <f aca="false">IF($B84&gt;20,IF('EIOPA RFR Q1 2017'!L45&lt;0,'EIOPA RFR Q1 2017'!L45,'EIOPA RFR Q1 2017'!L45*(1+VLOOKUP($B$71,Int_Rate_Param,3,0))),IF('EIOPA RFR Q1 2017'!L45&lt;0,'EIOPA RFR Q1 2017'!L45,'EIOPA RFR Q1 2017'!L45*(1+VLOOKUP($B84,Int_Rate_Param,3,0))))</f>
        <v>0.0144982</v>
      </c>
      <c r="M84" s="82" t="n">
        <f aca="false">IF($B84&gt;20,IF('EIOPA RFR Q1 2017'!M45&lt;0,'EIOPA RFR Q1 2017'!M45,'EIOPA RFR Q1 2017'!M45*(1+VLOOKUP($B$71,Int_Rate_Param,3,0))),IF('EIOPA RFR Q1 2017'!M45&lt;0,'EIOPA RFR Q1 2017'!M45,'EIOPA RFR Q1 2017'!M45*(1+VLOOKUP($B84,Int_Rate_Param,3,0))))</f>
        <v>0.0144982</v>
      </c>
      <c r="N84" s="82" t="n">
        <f aca="false">IF($B84&gt;20,IF('EIOPA RFR Q1 2017'!N45&lt;0,'EIOPA RFR Q1 2017'!N45,'EIOPA RFR Q1 2017'!N45*(1+VLOOKUP($B$71,Int_Rate_Param,3,0))),IF('EIOPA RFR Q1 2017'!N45&lt;0,'EIOPA RFR Q1 2017'!N45,'EIOPA RFR Q1 2017'!N45*(1+VLOOKUP($B84,Int_Rate_Param,3,0))))</f>
        <v>0.0144982</v>
      </c>
      <c r="O84" s="82" t="n">
        <f aca="false">IF($B84&gt;20,IF('EIOPA RFR Q1 2017'!O45&lt;0,'EIOPA RFR Q1 2017'!O45,'EIOPA RFR Q1 2017'!O45*(1+VLOOKUP($B$71,Int_Rate_Param,3,0))),IF('EIOPA RFR Q1 2017'!O45&lt;0,'EIOPA RFR Q1 2017'!O45,'EIOPA RFR Q1 2017'!O45*(1+VLOOKUP($B84,Int_Rate_Param,3,0))))</f>
        <v>0.0144982</v>
      </c>
      <c r="P84" s="82" t="n">
        <f aca="false">IF($B84&gt;20,IF('EIOPA RFR Q1 2017'!P45&lt;0,'EIOPA RFR Q1 2017'!P45,'EIOPA RFR Q1 2017'!P45*(1+VLOOKUP($B$71,Int_Rate_Param,3,0))),IF('EIOPA RFR Q1 2017'!P45&lt;0,'EIOPA RFR Q1 2017'!P45,'EIOPA RFR Q1 2017'!P45*(1+VLOOKUP($B84,Int_Rate_Param,3,0))))</f>
        <v>0.0308495</v>
      </c>
      <c r="Q84" s="82" t="n">
        <f aca="false">IF($B84&gt;20,IF('EIOPA RFR Q1 2017'!Q45&lt;0,'EIOPA RFR Q1 2017'!Q45,'EIOPA RFR Q1 2017'!Q45*(1+VLOOKUP($B$71,Int_Rate_Param,3,0))),IF('EIOPA RFR Q1 2017'!Q45&lt;0,'EIOPA RFR Q1 2017'!Q45,'EIOPA RFR Q1 2017'!Q45*(1+VLOOKUP($B84,Int_Rate_Param,3,0))))</f>
        <v>0.0321062</v>
      </c>
      <c r="R84" s="82" t="n">
        <f aca="false">IF($B84&gt;20,IF('EIOPA RFR Q1 2017'!R45&lt;0,'EIOPA RFR Q1 2017'!R45,'EIOPA RFR Q1 2017'!R45*(1+VLOOKUP($B$71,Int_Rate_Param,3,0))),IF('EIOPA RFR Q1 2017'!R45&lt;0,'EIOPA RFR Q1 2017'!R45,'EIOPA RFR Q1 2017'!R45*(1+VLOOKUP($B84,Int_Rate_Param,3,0))))</f>
        <v>0.0144982</v>
      </c>
      <c r="S84" s="82" t="n">
        <f aca="false">IF($B84&gt;20,IF('EIOPA RFR Q1 2017'!S45&lt;0,'EIOPA RFR Q1 2017'!S45,'EIOPA RFR Q1 2017'!S45*(1+VLOOKUP($B$71,Int_Rate_Param,3,0))),IF('EIOPA RFR Q1 2017'!S45&lt;0,'EIOPA RFR Q1 2017'!S45,'EIOPA RFR Q1 2017'!S45*(1+VLOOKUP($B84,Int_Rate_Param,3,0))))</f>
        <v>0.0144982</v>
      </c>
      <c r="T84" s="82" t="n">
        <f aca="false">IF($B84&gt;20,IF('EIOPA RFR Q1 2017'!T45&lt;0,'EIOPA RFR Q1 2017'!T45,'EIOPA RFR Q1 2017'!T45*(1+VLOOKUP($B$71,Int_Rate_Param,3,0))),IF('EIOPA RFR Q1 2017'!T45&lt;0,'EIOPA RFR Q1 2017'!T45,'EIOPA RFR Q1 2017'!T45*(1+VLOOKUP($B84,Int_Rate_Param,3,0))))</f>
        <v>0.0144982</v>
      </c>
      <c r="U84" s="82" t="n">
        <f aca="false">IF($B84&gt;20,IF('EIOPA RFR Q1 2017'!U45&lt;0,'EIOPA RFR Q1 2017'!U45,'EIOPA RFR Q1 2017'!U45*(1+VLOOKUP($B$71,Int_Rate_Param,3,0))),IF('EIOPA RFR Q1 2017'!U45&lt;0,'EIOPA RFR Q1 2017'!U45,'EIOPA RFR Q1 2017'!U45*(1+VLOOKUP($B84,Int_Rate_Param,3,0))))</f>
        <v>0.0060563</v>
      </c>
      <c r="V84" s="82" t="n">
        <f aca="false">IF($B84&gt;20,IF('EIOPA RFR Q1 2017'!V45&lt;0,'EIOPA RFR Q1 2017'!V45,'EIOPA RFR Q1 2017'!V45*(1+VLOOKUP($B$71,Int_Rate_Param,3,0))),IF('EIOPA RFR Q1 2017'!V45&lt;0,'EIOPA RFR Q1 2017'!V45,'EIOPA RFR Q1 2017'!V45*(1+VLOOKUP($B84,Int_Rate_Param,3,0))))</f>
        <v>0.0144982</v>
      </c>
      <c r="W84" s="82" t="n">
        <f aca="false">IF($B84&gt;20,IF('EIOPA RFR Q1 2017'!W45&lt;0,'EIOPA RFR Q1 2017'!W45,'EIOPA RFR Q1 2017'!W45*(1+VLOOKUP($B$71,Int_Rate_Param,3,0))),IF('EIOPA RFR Q1 2017'!W45&lt;0,'EIOPA RFR Q1 2017'!W45,'EIOPA RFR Q1 2017'!W45*(1+VLOOKUP($B84,Int_Rate_Param,3,0))))</f>
        <v>0.0144982</v>
      </c>
      <c r="X84" s="82" t="n">
        <f aca="false">IF($B84&gt;20,IF('EIOPA RFR Q1 2017'!X45&lt;0,'EIOPA RFR Q1 2017'!X45,'EIOPA RFR Q1 2017'!X45*(1+VLOOKUP($B$71,Int_Rate_Param,3,0))),IF('EIOPA RFR Q1 2017'!X45&lt;0,'EIOPA RFR Q1 2017'!X45,'EIOPA RFR Q1 2017'!X45*(1+VLOOKUP($B84,Int_Rate_Param,3,0))))</f>
        <v>0.0144982</v>
      </c>
      <c r="Y84" s="82" t="n">
        <f aca="false">IF($B84&gt;20,IF('EIOPA RFR Q1 2017'!Y45&lt;0,'EIOPA RFR Q1 2017'!Y45,'EIOPA RFR Q1 2017'!Y45*(1+VLOOKUP($B$71,Int_Rate_Param,3,0))),IF('EIOPA RFR Q1 2017'!Y45&lt;0,'EIOPA RFR Q1 2017'!Y45,'EIOPA RFR Q1 2017'!Y45*(1+VLOOKUP($B84,Int_Rate_Param,3,0))))</f>
        <v>0.0144982</v>
      </c>
      <c r="Z84" s="82" t="n">
        <f aca="false">IF($B84&gt;20,IF('EIOPA RFR Q1 2017'!Z45&lt;0,'EIOPA RFR Q1 2017'!Z45,'EIOPA RFR Q1 2017'!Z45*(1+VLOOKUP($B$71,Int_Rate_Param,3,0))),IF('EIOPA RFR Q1 2017'!Z45&lt;0,'EIOPA RFR Q1 2017'!Z45,'EIOPA RFR Q1 2017'!Z45*(1+VLOOKUP($B84,Int_Rate_Param,3,0))))</f>
        <v>0.0216124</v>
      </c>
      <c r="AA84" s="82" t="n">
        <f aca="false">IF($B84&gt;20,IF('EIOPA RFR Q1 2017'!AA45&lt;0,'EIOPA RFR Q1 2017'!AA45,'EIOPA RFR Q1 2017'!AA45*(1+VLOOKUP($B$71,Int_Rate_Param,3,0))),IF('EIOPA RFR Q1 2017'!AA45&lt;0,'EIOPA RFR Q1 2017'!AA45,'EIOPA RFR Q1 2017'!AA45*(1+VLOOKUP($B84,Int_Rate_Param,3,0))))</f>
        <v>0.0286982</v>
      </c>
      <c r="AB84" s="82" t="n">
        <f aca="false">IF($B84&gt;20,IF('EIOPA RFR Q1 2017'!AB45&lt;0,'EIOPA RFR Q1 2017'!AB45,'EIOPA RFR Q1 2017'!AB45*(1+VLOOKUP($B$71,Int_Rate_Param,3,0))),IF('EIOPA RFR Q1 2017'!AB45&lt;0,'EIOPA RFR Q1 2017'!AB45,'EIOPA RFR Q1 2017'!AB45*(1+VLOOKUP($B84,Int_Rate_Param,3,0))))</f>
        <v>0.0144982</v>
      </c>
      <c r="AC84" s="82" t="n">
        <f aca="false">IF($B84&gt;20,IF('EIOPA RFR Q1 2017'!AC45&lt;0,'EIOPA RFR Q1 2017'!AC45,'EIOPA RFR Q1 2017'!AC45*(1+VLOOKUP($B$71,Int_Rate_Param,3,0))),IF('EIOPA RFR Q1 2017'!AC45&lt;0,'EIOPA RFR Q1 2017'!AC45,'EIOPA RFR Q1 2017'!AC45*(1+VLOOKUP($B84,Int_Rate_Param,3,0))))</f>
        <v>0.0311619</v>
      </c>
      <c r="AD84" s="82" t="n">
        <f aca="false">IF($B84&gt;20,IF('EIOPA RFR Q1 2017'!AD45&lt;0,'EIOPA RFR Q1 2017'!AD45,'EIOPA RFR Q1 2017'!AD45*(1+VLOOKUP($B$71,Int_Rate_Param,3,0))),IF('EIOPA RFR Q1 2017'!AD45&lt;0,'EIOPA RFR Q1 2017'!AD45,'EIOPA RFR Q1 2017'!AD45*(1+VLOOKUP($B84,Int_Rate_Param,3,0))))</f>
        <v>0.0421953</v>
      </c>
      <c r="AE84" s="82" t="n">
        <f aca="false">IF($B84&gt;20,IF('EIOPA RFR Q1 2017'!AE45&lt;0,'EIOPA RFR Q1 2017'!AE45,'EIOPA RFR Q1 2017'!AE45*(1+VLOOKUP($B$71,Int_Rate_Param,3,0))),IF('EIOPA RFR Q1 2017'!AE45&lt;0,'EIOPA RFR Q1 2017'!AE45,'EIOPA RFR Q1 2017'!AE45*(1+VLOOKUP($B84,Int_Rate_Param,3,0))))</f>
        <v>0.0144982</v>
      </c>
      <c r="AF84" s="82" t="n">
        <f aca="false">IF($B84&gt;20,IF('EIOPA RFR Q1 2017'!AF45&lt;0,'EIOPA RFR Q1 2017'!AF45,'EIOPA RFR Q1 2017'!AF45*(1+VLOOKUP($B$71,Int_Rate_Param,3,0))),IF('EIOPA RFR Q1 2017'!AF45&lt;0,'EIOPA RFR Q1 2017'!AF45,'EIOPA RFR Q1 2017'!AF45*(1+VLOOKUP($B84,Int_Rate_Param,3,0))))</f>
        <v>0.0144982</v>
      </c>
      <c r="AG84" s="82" t="n">
        <f aca="false">IF($B84&gt;20,IF('EIOPA RFR Q1 2017'!AG45&lt;0,'EIOPA RFR Q1 2017'!AG45,'EIOPA RFR Q1 2017'!AG45*(1+VLOOKUP($B$71,Int_Rate_Param,3,0))),IF('EIOPA RFR Q1 2017'!AG45&lt;0,'EIOPA RFR Q1 2017'!AG45,'EIOPA RFR Q1 2017'!AG45*(1+VLOOKUP($B84,Int_Rate_Param,3,0))))</f>
        <v>0.0144982</v>
      </c>
      <c r="AH84" s="82" t="n">
        <f aca="false">IF($B84&gt;20,IF('EIOPA RFR Q1 2017'!AH45&lt;0,'EIOPA RFR Q1 2017'!AH45,'EIOPA RFR Q1 2017'!AH45*(1+VLOOKUP($B$71,Int_Rate_Param,3,0))),IF('EIOPA RFR Q1 2017'!AH45&lt;0,'EIOPA RFR Q1 2017'!AH45,'EIOPA RFR Q1 2017'!AH45*(1+VLOOKUP($B84,Int_Rate_Param,3,0))))</f>
        <v>0.0221875</v>
      </c>
      <c r="AI84" s="82" t="n">
        <f aca="false">IF($B84&gt;20,IF('EIOPA RFR Q1 2017'!AI45&lt;0,'EIOPA RFR Q1 2017'!AI45,'EIOPA RFR Q1 2017'!AI45*(1+VLOOKUP($B$71,Int_Rate_Param,3,0))),IF('EIOPA RFR Q1 2017'!AI45&lt;0,'EIOPA RFR Q1 2017'!AI45,'EIOPA RFR Q1 2017'!AI45*(1+VLOOKUP($B84,Int_Rate_Param,3,0))))</f>
        <v>0.0060563</v>
      </c>
      <c r="AJ84" s="82" t="n">
        <f aca="false">IF($B84&gt;20,IF('EIOPA RFR Q1 2017'!AJ45&lt;0,'EIOPA RFR Q1 2017'!AJ45,'EIOPA RFR Q1 2017'!AJ45*(1+VLOOKUP($B$71,Int_Rate_Param,3,0))),IF('EIOPA RFR Q1 2017'!AJ45&lt;0,'EIOPA RFR Q1 2017'!AJ45,'EIOPA RFR Q1 2017'!AJ45*(1+VLOOKUP($B84,Int_Rate_Param,3,0))))</f>
        <v>0.008804</v>
      </c>
      <c r="AK84" s="82" t="n">
        <f aca="false">IF($B84&gt;20,IF('EIOPA RFR Q1 2017'!AK45&lt;0,'EIOPA RFR Q1 2017'!AK45,'EIOPA RFR Q1 2017'!AK45*(1+VLOOKUP($B$71,Int_Rate_Param,3,0))),IF('EIOPA RFR Q1 2017'!AK45&lt;0,'EIOPA RFR Q1 2017'!AK45,'EIOPA RFR Q1 2017'!AK45*(1+VLOOKUP($B84,Int_Rate_Param,3,0))))</f>
        <v>0.0236856</v>
      </c>
      <c r="AL84" s="82" t="n">
        <f aca="false">IF($B84&gt;20,IF('EIOPA RFR Q1 2017'!AL45&lt;0,'EIOPA RFR Q1 2017'!AL45,'EIOPA RFR Q1 2017'!AL45*(1+VLOOKUP($B$71,Int_Rate_Param,3,0))),IF('EIOPA RFR Q1 2017'!AL45&lt;0,'EIOPA RFR Q1 2017'!AL45,'EIOPA RFR Q1 2017'!AL45*(1+VLOOKUP($B84,Int_Rate_Param,3,0))))</f>
        <v>0.0536263</v>
      </c>
      <c r="AM84" s="82" t="n">
        <f aca="false">IF($B84&gt;20,IF('EIOPA RFR Q1 2017'!AM45&lt;0,'EIOPA RFR Q1 2017'!AM45,'EIOPA RFR Q1 2017'!AM45*(1+VLOOKUP($B$71,Int_Rate_Param,3,0))),IF('EIOPA RFR Q1 2017'!AM45&lt;0,'EIOPA RFR Q1 2017'!AM45,'EIOPA RFR Q1 2017'!AM45*(1+VLOOKUP($B84,Int_Rate_Param,3,0))))</f>
        <v>0.0162803</v>
      </c>
      <c r="AN84" s="82" t="n">
        <f aca="false">IF($B84&gt;20,IF('EIOPA RFR Q1 2017'!AN45&lt;0,'EIOPA RFR Q1 2017'!AN45,'EIOPA RFR Q1 2017'!AN45*(1+VLOOKUP($B$71,Int_Rate_Param,3,0))),IF('EIOPA RFR Q1 2017'!AN45&lt;0,'EIOPA RFR Q1 2017'!AN45,'EIOPA RFR Q1 2017'!AN45*(1+VLOOKUP($B84,Int_Rate_Param,3,0))))</f>
        <v>0.0302176</v>
      </c>
      <c r="AO84" s="82" t="n">
        <f aca="false">IF($B84&gt;20,IF('EIOPA RFR Q1 2017'!AO45&lt;0,'EIOPA RFR Q1 2017'!AO45,'EIOPA RFR Q1 2017'!AO45*(1+VLOOKUP($B$71,Int_Rate_Param,3,0))),IF('EIOPA RFR Q1 2017'!AO45&lt;0,'EIOPA RFR Q1 2017'!AO45,'EIOPA RFR Q1 2017'!AO45*(1+VLOOKUP($B84,Int_Rate_Param,3,0))))</f>
        <v>0.0312826</v>
      </c>
      <c r="AP84" s="82" t="n">
        <f aca="false">IF($B84&gt;20,IF('EIOPA RFR Q1 2017'!AP45&lt;0,'EIOPA RFR Q1 2017'!AP45,'EIOPA RFR Q1 2017'!AP45*(1+VLOOKUP($B$71,Int_Rate_Param,3,0))),IF('EIOPA RFR Q1 2017'!AP45&lt;0,'EIOPA RFR Q1 2017'!AP45,'EIOPA RFR Q1 2017'!AP45*(1+VLOOKUP($B84,Int_Rate_Param,3,0))))</f>
        <v>0.0392701</v>
      </c>
      <c r="AQ84" s="82" t="n">
        <f aca="false">IF($B84&gt;20,IF('EIOPA RFR Q1 2017'!AQ45&lt;0,'EIOPA RFR Q1 2017'!AQ45,'EIOPA RFR Q1 2017'!AQ45*(1+VLOOKUP($B$71,Int_Rate_Param,3,0))),IF('EIOPA RFR Q1 2017'!AQ45&lt;0,'EIOPA RFR Q1 2017'!AQ45,'EIOPA RFR Q1 2017'!AQ45*(1+VLOOKUP($B84,Int_Rate_Param,3,0))))</f>
        <v>0.0219887</v>
      </c>
      <c r="AR84" s="82" t="n">
        <f aca="false">IF($B84&gt;20,IF('EIOPA RFR Q1 2017'!AR45&lt;0,'EIOPA RFR Q1 2017'!AR45,'EIOPA RFR Q1 2017'!AR45*(1+VLOOKUP($B$71,Int_Rate_Param,3,0))),IF('EIOPA RFR Q1 2017'!AR45&lt;0,'EIOPA RFR Q1 2017'!AR45,'EIOPA RFR Q1 2017'!AR45*(1+VLOOKUP($B84,Int_Rate_Param,3,0))))</f>
        <v>0.0446803</v>
      </c>
      <c r="AS84" s="82" t="n">
        <f aca="false">IF($B84&gt;20,IF('EIOPA RFR Q1 2017'!AS45&lt;0,'EIOPA RFR Q1 2017'!AS45,'EIOPA RFR Q1 2017'!AS45*(1+VLOOKUP($B$71,Int_Rate_Param,3,0))),IF('EIOPA RFR Q1 2017'!AS45&lt;0,'EIOPA RFR Q1 2017'!AS45,'EIOPA RFR Q1 2017'!AS45*(1+VLOOKUP($B84,Int_Rate_Param,3,0))))</f>
        <v>0.0059995</v>
      </c>
      <c r="AT84" s="82" t="n">
        <f aca="false">IF($B84&gt;20,IF('EIOPA RFR Q1 2017'!AT45&lt;0,'EIOPA RFR Q1 2017'!AT45,'EIOPA RFR Q1 2017'!AT45*(1+VLOOKUP($B$71,Int_Rate_Param,3,0))),IF('EIOPA RFR Q1 2017'!AT45&lt;0,'EIOPA RFR Q1 2017'!AT45,'EIOPA RFR Q1 2017'!AT45*(1+VLOOKUP($B84,Int_Rate_Param,3,0))))</f>
        <v>0.0309205</v>
      </c>
      <c r="AU84" s="82" t="n">
        <f aca="false">IF($B84&gt;20,IF('EIOPA RFR Q1 2017'!AU45&lt;0,'EIOPA RFR Q1 2017'!AU45,'EIOPA RFR Q1 2017'!AU45*(1+VLOOKUP($B$71,Int_Rate_Param,3,0))),IF('EIOPA RFR Q1 2017'!AU45&lt;0,'EIOPA RFR Q1 2017'!AU45,'EIOPA RFR Q1 2017'!AU45*(1+VLOOKUP($B84,Int_Rate_Param,3,0))))</f>
        <v>0.0525897</v>
      </c>
      <c r="AV84" s="82" t="n">
        <f aca="false">IF($B84&gt;20,IF('EIOPA RFR Q1 2017'!AV45&lt;0,'EIOPA RFR Q1 2017'!AV45,'EIOPA RFR Q1 2017'!AV45*(1+VLOOKUP($B$71,Int_Rate_Param,3,0))),IF('EIOPA RFR Q1 2017'!AV45&lt;0,'EIOPA RFR Q1 2017'!AV45,'EIOPA RFR Q1 2017'!AV45*(1+VLOOKUP($B84,Int_Rate_Param,3,0))))</f>
        <v>0.0295999</v>
      </c>
      <c r="AW84" s="82" t="n">
        <f aca="false">IF($B84&gt;20,IF('EIOPA RFR Q1 2017'!AW45&lt;0,'EIOPA RFR Q1 2017'!AW45,'EIOPA RFR Q1 2017'!AW45*(1+VLOOKUP($B$71,Int_Rate_Param,3,0))),IF('EIOPA RFR Q1 2017'!AW45&lt;0,'EIOPA RFR Q1 2017'!AW45,'EIOPA RFR Q1 2017'!AW45*(1+VLOOKUP($B84,Int_Rate_Param,3,0))))</f>
        <v>0.0218112</v>
      </c>
      <c r="AX84" s="82" t="n">
        <f aca="false">IF($B84&gt;20,IF('EIOPA RFR Q1 2017'!AX45&lt;0,'EIOPA RFR Q1 2017'!AX45,'EIOPA RFR Q1 2017'!AX45*(1+VLOOKUP($B$71,Int_Rate_Param,3,0))),IF('EIOPA RFR Q1 2017'!AX45&lt;0,'EIOPA RFR Q1 2017'!AX45,'EIOPA RFR Q1 2017'!AX45*(1+VLOOKUP($B84,Int_Rate_Param,3,0))))</f>
        <v>0.0524193</v>
      </c>
      <c r="AY84" s="82" t="n">
        <f aca="false">IF($B84&gt;20,IF('EIOPA RFR Q1 2017'!AY45&lt;0,'EIOPA RFR Q1 2017'!AY45,'EIOPA RFR Q1 2017'!AY45*(1+VLOOKUP($B$71,Int_Rate_Param,3,0))),IF('EIOPA RFR Q1 2017'!AY45&lt;0,'EIOPA RFR Q1 2017'!AY45,'EIOPA RFR Q1 2017'!AY45*(1+VLOOKUP($B84,Int_Rate_Param,3,0))))</f>
        <v>0.0171394</v>
      </c>
      <c r="AZ84" s="82" t="n">
        <f aca="false">IF($B84&gt;20,IF('EIOPA RFR Q1 2017'!AZ45&lt;0,'EIOPA RFR Q1 2017'!AZ45,'EIOPA RFR Q1 2017'!AZ45*(1+VLOOKUP($B$71,Int_Rate_Param,3,0))),IF('EIOPA RFR Q1 2017'!AZ45&lt;0,'EIOPA RFR Q1 2017'!AZ45,'EIOPA RFR Q1 2017'!AZ45*(1+VLOOKUP($B84,Int_Rate_Param,3,0))))</f>
        <v>0.0189215</v>
      </c>
      <c r="BA84" s="82" t="n">
        <f aca="false">IF($B84&gt;20,IF('EIOPA RFR Q1 2017'!BA45&lt;0,'EIOPA RFR Q1 2017'!BA45,'EIOPA RFR Q1 2017'!BA45*(1+VLOOKUP($B$71,Int_Rate_Param,3,0))),IF('EIOPA RFR Q1 2017'!BA45&lt;0,'EIOPA RFR Q1 2017'!BA45,'EIOPA RFR Q1 2017'!BA45*(1+VLOOKUP($B84,Int_Rate_Param,3,0))))</f>
        <v>0.023927</v>
      </c>
      <c r="BB84" s="82" t="n">
        <f aca="false">IF($B84&gt;20,IF('EIOPA RFR Q1 2017'!BB45&lt;0,'EIOPA RFR Q1 2017'!BB45,'EIOPA RFR Q1 2017'!BB45*(1+VLOOKUP($B$71,Int_Rate_Param,3,0))),IF('EIOPA RFR Q1 2017'!BB45&lt;0,'EIOPA RFR Q1 2017'!BB45,'EIOPA RFR Q1 2017'!BB45*(1+VLOOKUP($B84,Int_Rate_Param,3,0))))</f>
        <v>0.0554865</v>
      </c>
      <c r="BC84" s="82" t="n">
        <f aca="false">IF($B84&gt;20,IF('EIOPA RFR Q1 2017'!BC45&lt;0,'EIOPA RFR Q1 2017'!BC45,'EIOPA RFR Q1 2017'!BC45*(1+VLOOKUP($B$71,Int_Rate_Param,3,0))),IF('EIOPA RFR Q1 2017'!BC45&lt;0,'EIOPA RFR Q1 2017'!BC45,'EIOPA RFR Q1 2017'!BC45*(1+VLOOKUP($B84,Int_Rate_Param,3,0))))</f>
        <v>0.018034</v>
      </c>
    </row>
    <row r="85" customFormat="false" ht="15" hidden="false" customHeight="false" outlineLevel="0" collapsed="false">
      <c r="A85" s="0" t="n">
        <f aca="false">A84+1</f>
        <v>36</v>
      </c>
      <c r="B85" s="81" t="n">
        <v>34</v>
      </c>
      <c r="C85" s="82" t="n">
        <f aca="false">IF($B85&gt;20,IF('EIOPA RFR Q1 2017'!C46&lt;0,'EIOPA RFR Q1 2017'!C46,'EIOPA RFR Q1 2017'!C46*(1+VLOOKUP($B$71,Int_Rate_Param,3,0))),IF('EIOPA RFR Q1 2017'!C46&lt;0,'EIOPA RFR Q1 2017'!C46,'EIOPA RFR Q1 2017'!C46*(1+VLOOKUP($B85,Int_Rate_Param,3,0))))</f>
        <v>0.0148745</v>
      </c>
      <c r="D85" s="82" t="n">
        <f aca="false">IF($B85&gt;20,IF('EIOPA RFR Q1 2017'!D46&lt;0,'EIOPA RFR Q1 2017'!D46,'EIOPA RFR Q1 2017'!D46*(1+VLOOKUP($B$71,Int_Rate_Param,3,0))),IF('EIOPA RFR Q1 2017'!D46&lt;0,'EIOPA RFR Q1 2017'!D46,'EIOPA RFR Q1 2017'!D46*(1+VLOOKUP($B85,Int_Rate_Param,3,0))))</f>
        <v>0.0148745</v>
      </c>
      <c r="E85" s="82" t="n">
        <f aca="false">IF($B85&gt;20,IF('EIOPA RFR Q1 2017'!E46&lt;0,'EIOPA RFR Q1 2017'!E46,'EIOPA RFR Q1 2017'!E46*(1+VLOOKUP($B$71,Int_Rate_Param,3,0))),IF('EIOPA RFR Q1 2017'!E46&lt;0,'EIOPA RFR Q1 2017'!E46,'EIOPA RFR Q1 2017'!E46*(1+VLOOKUP($B85,Int_Rate_Param,3,0))))</f>
        <v>0.0148745</v>
      </c>
      <c r="F85" s="82" t="n">
        <f aca="false">IF($B85&gt;20,IF('EIOPA RFR Q1 2017'!F46&lt;0,'EIOPA RFR Q1 2017'!F46,'EIOPA RFR Q1 2017'!F46*(1+VLOOKUP($B$71,Int_Rate_Param,3,0))),IF('EIOPA RFR Q1 2017'!F46&lt;0,'EIOPA RFR Q1 2017'!F46,'EIOPA RFR Q1 2017'!F46*(1+VLOOKUP($B85,Int_Rate_Param,3,0))))</f>
        <v>0.0146118</v>
      </c>
      <c r="G85" s="82" t="n">
        <f aca="false">IF($B85&gt;20,IF('EIOPA RFR Q1 2017'!G46&lt;0,'EIOPA RFR Q1 2017'!G46,'EIOPA RFR Q1 2017'!G46*(1+VLOOKUP($B$71,Int_Rate_Param,3,0))),IF('EIOPA RFR Q1 2017'!G46&lt;0,'EIOPA RFR Q1 2017'!G46,'EIOPA RFR Q1 2017'!G46*(1+VLOOKUP($B85,Int_Rate_Param,3,0))))</f>
        <v>0.0258795</v>
      </c>
      <c r="H85" s="82" t="n">
        <f aca="false">IF($B85&gt;20,IF('EIOPA RFR Q1 2017'!H46&lt;0,'EIOPA RFR Q1 2017'!H46,'EIOPA RFR Q1 2017'!H46*(1+VLOOKUP($B$71,Int_Rate_Param,3,0))),IF('EIOPA RFR Q1 2017'!H46&lt;0,'EIOPA RFR Q1 2017'!H46,'EIOPA RFR Q1 2017'!H46*(1+VLOOKUP($B85,Int_Rate_Param,3,0))))</f>
        <v>0.0148745</v>
      </c>
      <c r="I85" s="82" t="n">
        <f aca="false">IF($B85&gt;20,IF('EIOPA RFR Q1 2017'!I46&lt;0,'EIOPA RFR Q1 2017'!I46,'EIOPA RFR Q1 2017'!I46*(1+VLOOKUP($B$71,Int_Rate_Param,3,0))),IF('EIOPA RFR Q1 2017'!I46&lt;0,'EIOPA RFR Q1 2017'!I46,'EIOPA RFR Q1 2017'!I46*(1+VLOOKUP($B85,Int_Rate_Param,3,0))))</f>
        <v>0.0177145</v>
      </c>
      <c r="J85" s="82" t="n">
        <f aca="false">IF($B85&gt;20,IF('EIOPA RFR Q1 2017'!J46&lt;0,'EIOPA RFR Q1 2017'!J46,'EIOPA RFR Q1 2017'!J46*(1+VLOOKUP($B$71,Int_Rate_Param,3,0))),IF('EIOPA RFR Q1 2017'!J46&lt;0,'EIOPA RFR Q1 2017'!J46,'EIOPA RFR Q1 2017'!J46*(1+VLOOKUP($B85,Int_Rate_Param,3,0))))</f>
        <v>0.0148248</v>
      </c>
      <c r="K85" s="82" t="n">
        <f aca="false">IF($B85&gt;20,IF('EIOPA RFR Q1 2017'!K46&lt;0,'EIOPA RFR Q1 2017'!K46,'EIOPA RFR Q1 2017'!K46*(1+VLOOKUP($B$71,Int_Rate_Param,3,0))),IF('EIOPA RFR Q1 2017'!K46&lt;0,'EIOPA RFR Q1 2017'!K46,'EIOPA RFR Q1 2017'!K46*(1+VLOOKUP($B85,Int_Rate_Param,3,0))))</f>
        <v>0.0148745</v>
      </c>
      <c r="L85" s="82" t="n">
        <f aca="false">IF($B85&gt;20,IF('EIOPA RFR Q1 2017'!L46&lt;0,'EIOPA RFR Q1 2017'!L46,'EIOPA RFR Q1 2017'!L46*(1+VLOOKUP($B$71,Int_Rate_Param,3,0))),IF('EIOPA RFR Q1 2017'!L46&lt;0,'EIOPA RFR Q1 2017'!L46,'EIOPA RFR Q1 2017'!L46*(1+VLOOKUP($B85,Int_Rate_Param,3,0))))</f>
        <v>0.0148745</v>
      </c>
      <c r="M85" s="82" t="n">
        <f aca="false">IF($B85&gt;20,IF('EIOPA RFR Q1 2017'!M46&lt;0,'EIOPA RFR Q1 2017'!M46,'EIOPA RFR Q1 2017'!M46*(1+VLOOKUP($B$71,Int_Rate_Param,3,0))),IF('EIOPA RFR Q1 2017'!M46&lt;0,'EIOPA RFR Q1 2017'!M46,'EIOPA RFR Q1 2017'!M46*(1+VLOOKUP($B85,Int_Rate_Param,3,0))))</f>
        <v>0.0148745</v>
      </c>
      <c r="N85" s="82" t="n">
        <f aca="false">IF($B85&gt;20,IF('EIOPA RFR Q1 2017'!N46&lt;0,'EIOPA RFR Q1 2017'!N46,'EIOPA RFR Q1 2017'!N46*(1+VLOOKUP($B$71,Int_Rate_Param,3,0))),IF('EIOPA RFR Q1 2017'!N46&lt;0,'EIOPA RFR Q1 2017'!N46,'EIOPA RFR Q1 2017'!N46*(1+VLOOKUP($B85,Int_Rate_Param,3,0))))</f>
        <v>0.0148745</v>
      </c>
      <c r="O85" s="82" t="n">
        <f aca="false">IF($B85&gt;20,IF('EIOPA RFR Q1 2017'!O46&lt;0,'EIOPA RFR Q1 2017'!O46,'EIOPA RFR Q1 2017'!O46*(1+VLOOKUP($B$71,Int_Rate_Param,3,0))),IF('EIOPA RFR Q1 2017'!O46&lt;0,'EIOPA RFR Q1 2017'!O46,'EIOPA RFR Q1 2017'!O46*(1+VLOOKUP($B85,Int_Rate_Param,3,0))))</f>
        <v>0.0148745</v>
      </c>
      <c r="P85" s="82" t="n">
        <f aca="false">IF($B85&gt;20,IF('EIOPA RFR Q1 2017'!P46&lt;0,'EIOPA RFR Q1 2017'!P46,'EIOPA RFR Q1 2017'!P46*(1+VLOOKUP($B$71,Int_Rate_Param,3,0))),IF('EIOPA RFR Q1 2017'!P46&lt;0,'EIOPA RFR Q1 2017'!P46,'EIOPA RFR Q1 2017'!P46*(1+VLOOKUP($B85,Int_Rate_Param,3,0))))</f>
        <v>0.0308566</v>
      </c>
      <c r="Q85" s="82" t="n">
        <f aca="false">IF($B85&gt;20,IF('EIOPA RFR Q1 2017'!Q46&lt;0,'EIOPA RFR Q1 2017'!Q46,'EIOPA RFR Q1 2017'!Q46*(1+VLOOKUP($B$71,Int_Rate_Param,3,0))),IF('EIOPA RFR Q1 2017'!Q46&lt;0,'EIOPA RFR Q1 2017'!Q46,'EIOPA RFR Q1 2017'!Q46*(1+VLOOKUP($B85,Int_Rate_Param,3,0))))</f>
        <v>0.0320565</v>
      </c>
      <c r="R85" s="82" t="n">
        <f aca="false">IF($B85&gt;20,IF('EIOPA RFR Q1 2017'!R46&lt;0,'EIOPA RFR Q1 2017'!R46,'EIOPA RFR Q1 2017'!R46*(1+VLOOKUP($B$71,Int_Rate_Param,3,0))),IF('EIOPA RFR Q1 2017'!R46&lt;0,'EIOPA RFR Q1 2017'!R46,'EIOPA RFR Q1 2017'!R46*(1+VLOOKUP($B85,Int_Rate_Param,3,0))))</f>
        <v>0.0148745</v>
      </c>
      <c r="S85" s="82" t="n">
        <f aca="false">IF($B85&gt;20,IF('EIOPA RFR Q1 2017'!S46&lt;0,'EIOPA RFR Q1 2017'!S46,'EIOPA RFR Q1 2017'!S46*(1+VLOOKUP($B$71,Int_Rate_Param,3,0))),IF('EIOPA RFR Q1 2017'!S46&lt;0,'EIOPA RFR Q1 2017'!S46,'EIOPA RFR Q1 2017'!S46*(1+VLOOKUP($B85,Int_Rate_Param,3,0))))</f>
        <v>0.0148745</v>
      </c>
      <c r="T85" s="82" t="n">
        <f aca="false">IF($B85&gt;20,IF('EIOPA RFR Q1 2017'!T46&lt;0,'EIOPA RFR Q1 2017'!T46,'EIOPA RFR Q1 2017'!T46*(1+VLOOKUP($B$71,Int_Rate_Param,3,0))),IF('EIOPA RFR Q1 2017'!T46&lt;0,'EIOPA RFR Q1 2017'!T46,'EIOPA RFR Q1 2017'!T46*(1+VLOOKUP($B85,Int_Rate_Param,3,0))))</f>
        <v>0.0148745</v>
      </c>
      <c r="U85" s="82" t="n">
        <f aca="false">IF($B85&gt;20,IF('EIOPA RFR Q1 2017'!U46&lt;0,'EIOPA RFR Q1 2017'!U46,'EIOPA RFR Q1 2017'!U46*(1+VLOOKUP($B$71,Int_Rate_Param,3,0))),IF('EIOPA RFR Q1 2017'!U46&lt;0,'EIOPA RFR Q1 2017'!U46,'EIOPA RFR Q1 2017'!U46*(1+VLOOKUP($B85,Int_Rate_Param,3,0))))</f>
        <v>0.0064113</v>
      </c>
      <c r="V85" s="82" t="n">
        <f aca="false">IF($B85&gt;20,IF('EIOPA RFR Q1 2017'!V46&lt;0,'EIOPA RFR Q1 2017'!V46,'EIOPA RFR Q1 2017'!V46*(1+VLOOKUP($B$71,Int_Rate_Param,3,0))),IF('EIOPA RFR Q1 2017'!V46&lt;0,'EIOPA RFR Q1 2017'!V46,'EIOPA RFR Q1 2017'!V46*(1+VLOOKUP($B85,Int_Rate_Param,3,0))))</f>
        <v>0.0148745</v>
      </c>
      <c r="W85" s="82" t="n">
        <f aca="false">IF($B85&gt;20,IF('EIOPA RFR Q1 2017'!W46&lt;0,'EIOPA RFR Q1 2017'!W46,'EIOPA RFR Q1 2017'!W46*(1+VLOOKUP($B$71,Int_Rate_Param,3,0))),IF('EIOPA RFR Q1 2017'!W46&lt;0,'EIOPA RFR Q1 2017'!W46,'EIOPA RFR Q1 2017'!W46*(1+VLOOKUP($B85,Int_Rate_Param,3,0))))</f>
        <v>0.0148745</v>
      </c>
      <c r="X85" s="82" t="n">
        <f aca="false">IF($B85&gt;20,IF('EIOPA RFR Q1 2017'!X46&lt;0,'EIOPA RFR Q1 2017'!X46,'EIOPA RFR Q1 2017'!X46*(1+VLOOKUP($B$71,Int_Rate_Param,3,0))),IF('EIOPA RFR Q1 2017'!X46&lt;0,'EIOPA RFR Q1 2017'!X46,'EIOPA RFR Q1 2017'!X46*(1+VLOOKUP($B85,Int_Rate_Param,3,0))))</f>
        <v>0.0148745</v>
      </c>
      <c r="Y85" s="82" t="n">
        <f aca="false">IF($B85&gt;20,IF('EIOPA RFR Q1 2017'!Y46&lt;0,'EIOPA RFR Q1 2017'!Y46,'EIOPA RFR Q1 2017'!Y46*(1+VLOOKUP($B$71,Int_Rate_Param,3,0))),IF('EIOPA RFR Q1 2017'!Y46&lt;0,'EIOPA RFR Q1 2017'!Y46,'EIOPA RFR Q1 2017'!Y46*(1+VLOOKUP($B85,Int_Rate_Param,3,0))))</f>
        <v>0.0148745</v>
      </c>
      <c r="Z85" s="82" t="n">
        <f aca="false">IF($B85&gt;20,IF('EIOPA RFR Q1 2017'!Z46&lt;0,'EIOPA RFR Q1 2017'!Z46,'EIOPA RFR Q1 2017'!Z46*(1+VLOOKUP($B$71,Int_Rate_Param,3,0))),IF('EIOPA RFR Q1 2017'!Z46&lt;0,'EIOPA RFR Q1 2017'!Z46,'EIOPA RFR Q1 2017'!Z46*(1+VLOOKUP($B85,Int_Rate_Param,3,0))))</f>
        <v>0.0218254</v>
      </c>
      <c r="AA85" s="82" t="n">
        <f aca="false">IF($B85&gt;20,IF('EIOPA RFR Q1 2017'!AA46&lt;0,'EIOPA RFR Q1 2017'!AA46,'EIOPA RFR Q1 2017'!AA46*(1+VLOOKUP($B$71,Int_Rate_Param,3,0))),IF('EIOPA RFR Q1 2017'!AA46&lt;0,'EIOPA RFR Q1 2017'!AA46,'EIOPA RFR Q1 2017'!AA46*(1+VLOOKUP($B85,Int_Rate_Param,3,0))))</f>
        <v>0.0287479</v>
      </c>
      <c r="AB85" s="82" t="n">
        <f aca="false">IF($B85&gt;20,IF('EIOPA RFR Q1 2017'!AB46&lt;0,'EIOPA RFR Q1 2017'!AB46,'EIOPA RFR Q1 2017'!AB46*(1+VLOOKUP($B$71,Int_Rate_Param,3,0))),IF('EIOPA RFR Q1 2017'!AB46&lt;0,'EIOPA RFR Q1 2017'!AB46,'EIOPA RFR Q1 2017'!AB46*(1+VLOOKUP($B85,Int_Rate_Param,3,0))))</f>
        <v>0.0148745</v>
      </c>
      <c r="AC85" s="82" t="n">
        <f aca="false">IF($B85&gt;20,IF('EIOPA RFR Q1 2017'!AC46&lt;0,'EIOPA RFR Q1 2017'!AC46,'EIOPA RFR Q1 2017'!AC46*(1+VLOOKUP($B$71,Int_Rate_Param,3,0))),IF('EIOPA RFR Q1 2017'!AC46&lt;0,'EIOPA RFR Q1 2017'!AC46,'EIOPA RFR Q1 2017'!AC46*(1+VLOOKUP($B85,Int_Rate_Param,3,0))))</f>
        <v>0.0311477</v>
      </c>
      <c r="AD85" s="82" t="n">
        <f aca="false">IF($B85&gt;20,IF('EIOPA RFR Q1 2017'!AD46&lt;0,'EIOPA RFR Q1 2017'!AD46,'EIOPA RFR Q1 2017'!AD46*(1+VLOOKUP($B$71,Int_Rate_Param,3,0))),IF('EIOPA RFR Q1 2017'!AD46&lt;0,'EIOPA RFR Q1 2017'!AD46,'EIOPA RFR Q1 2017'!AD46*(1+VLOOKUP($B85,Int_Rate_Param,3,0))))</f>
        <v>0.0418687</v>
      </c>
      <c r="AE85" s="82" t="n">
        <f aca="false">IF($B85&gt;20,IF('EIOPA RFR Q1 2017'!AE46&lt;0,'EIOPA RFR Q1 2017'!AE46,'EIOPA RFR Q1 2017'!AE46*(1+VLOOKUP($B$71,Int_Rate_Param,3,0))),IF('EIOPA RFR Q1 2017'!AE46&lt;0,'EIOPA RFR Q1 2017'!AE46,'EIOPA RFR Q1 2017'!AE46*(1+VLOOKUP($B85,Int_Rate_Param,3,0))))</f>
        <v>0.0148745</v>
      </c>
      <c r="AF85" s="82" t="n">
        <f aca="false">IF($B85&gt;20,IF('EIOPA RFR Q1 2017'!AF46&lt;0,'EIOPA RFR Q1 2017'!AF46,'EIOPA RFR Q1 2017'!AF46*(1+VLOOKUP($B$71,Int_Rate_Param,3,0))),IF('EIOPA RFR Q1 2017'!AF46&lt;0,'EIOPA RFR Q1 2017'!AF46,'EIOPA RFR Q1 2017'!AF46*(1+VLOOKUP($B85,Int_Rate_Param,3,0))))</f>
        <v>0.0148745</v>
      </c>
      <c r="AG85" s="82" t="n">
        <f aca="false">IF($B85&gt;20,IF('EIOPA RFR Q1 2017'!AG46&lt;0,'EIOPA RFR Q1 2017'!AG46,'EIOPA RFR Q1 2017'!AG46*(1+VLOOKUP($B$71,Int_Rate_Param,3,0))),IF('EIOPA RFR Q1 2017'!AG46&lt;0,'EIOPA RFR Q1 2017'!AG46,'EIOPA RFR Q1 2017'!AG46*(1+VLOOKUP($B85,Int_Rate_Param,3,0))))</f>
        <v>0.0148745</v>
      </c>
      <c r="AH85" s="82" t="n">
        <f aca="false">IF($B85&gt;20,IF('EIOPA RFR Q1 2017'!AH46&lt;0,'EIOPA RFR Q1 2017'!AH46,'EIOPA RFR Q1 2017'!AH46*(1+VLOOKUP($B$71,Int_Rate_Param,3,0))),IF('EIOPA RFR Q1 2017'!AH46&lt;0,'EIOPA RFR Q1 2017'!AH46,'EIOPA RFR Q1 2017'!AH46*(1+VLOOKUP($B85,Int_Rate_Param,3,0))))</f>
        <v>0.0224076</v>
      </c>
      <c r="AI85" s="82" t="n">
        <f aca="false">IF($B85&gt;20,IF('EIOPA RFR Q1 2017'!AI46&lt;0,'EIOPA RFR Q1 2017'!AI46,'EIOPA RFR Q1 2017'!AI46*(1+VLOOKUP($B$71,Int_Rate_Param,3,0))),IF('EIOPA RFR Q1 2017'!AI46&lt;0,'EIOPA RFR Q1 2017'!AI46,'EIOPA RFR Q1 2017'!AI46*(1+VLOOKUP($B85,Int_Rate_Param,3,0))))</f>
        <v>0.0064113</v>
      </c>
      <c r="AJ85" s="82" t="n">
        <f aca="false">IF($B85&gt;20,IF('EIOPA RFR Q1 2017'!AJ46&lt;0,'EIOPA RFR Q1 2017'!AJ46,'EIOPA RFR Q1 2017'!AJ46*(1+VLOOKUP($B$71,Int_Rate_Param,3,0))),IF('EIOPA RFR Q1 2017'!AJ46&lt;0,'EIOPA RFR Q1 2017'!AJ46,'EIOPA RFR Q1 2017'!AJ46*(1+VLOOKUP($B85,Int_Rate_Param,3,0))))</f>
        <v>0.0087401</v>
      </c>
      <c r="AK85" s="82" t="n">
        <f aca="false">IF($B85&gt;20,IF('EIOPA RFR Q1 2017'!AK46&lt;0,'EIOPA RFR Q1 2017'!AK46,'EIOPA RFR Q1 2017'!AK46*(1+VLOOKUP($B$71,Int_Rate_Param,3,0))),IF('EIOPA RFR Q1 2017'!AK46&lt;0,'EIOPA RFR Q1 2017'!AK46,'EIOPA RFR Q1 2017'!AK46*(1+VLOOKUP($B85,Int_Rate_Param,3,0))))</f>
        <v>0.0237495</v>
      </c>
      <c r="AL85" s="82" t="n">
        <f aca="false">IF($B85&gt;20,IF('EIOPA RFR Q1 2017'!AL46&lt;0,'EIOPA RFR Q1 2017'!AL46,'EIOPA RFR Q1 2017'!AL46*(1+VLOOKUP($B$71,Int_Rate_Param,3,0))),IF('EIOPA RFR Q1 2017'!AL46&lt;0,'EIOPA RFR Q1 2017'!AL46,'EIOPA RFR Q1 2017'!AL46*(1+VLOOKUP($B85,Int_Rate_Param,3,0))))</f>
        <v>0.0531932</v>
      </c>
      <c r="AM85" s="82" t="n">
        <f aca="false">IF($B85&gt;20,IF('EIOPA RFR Q1 2017'!AM46&lt;0,'EIOPA RFR Q1 2017'!AM46,'EIOPA RFR Q1 2017'!AM46*(1+VLOOKUP($B$71,Int_Rate_Param,3,0))),IF('EIOPA RFR Q1 2017'!AM46&lt;0,'EIOPA RFR Q1 2017'!AM46,'EIOPA RFR Q1 2017'!AM46*(1+VLOOKUP($B85,Int_Rate_Param,3,0))))</f>
        <v>0.016472</v>
      </c>
      <c r="AN85" s="82" t="n">
        <f aca="false">IF($B85&gt;20,IF('EIOPA RFR Q1 2017'!AN46&lt;0,'EIOPA RFR Q1 2017'!AN46,'EIOPA RFR Q1 2017'!AN46*(1+VLOOKUP($B$71,Int_Rate_Param,3,0))),IF('EIOPA RFR Q1 2017'!AN46&lt;0,'EIOPA RFR Q1 2017'!AN46,'EIOPA RFR Q1 2017'!AN46*(1+VLOOKUP($B85,Int_Rate_Param,3,0))))</f>
        <v>0.0302247</v>
      </c>
      <c r="AO85" s="82" t="n">
        <f aca="false">IF($B85&gt;20,IF('EIOPA RFR Q1 2017'!AO46&lt;0,'EIOPA RFR Q1 2017'!AO46,'EIOPA RFR Q1 2017'!AO46*(1+VLOOKUP($B$71,Int_Rate_Param,3,0))),IF('EIOPA RFR Q1 2017'!AO46&lt;0,'EIOPA RFR Q1 2017'!AO46,'EIOPA RFR Q1 2017'!AO46*(1+VLOOKUP($B85,Int_Rate_Param,3,0))))</f>
        <v>0.0312613</v>
      </c>
      <c r="AP85" s="82" t="n">
        <f aca="false">IF($B85&gt;20,IF('EIOPA RFR Q1 2017'!AP46&lt;0,'EIOPA RFR Q1 2017'!AP46,'EIOPA RFR Q1 2017'!AP46*(1+VLOOKUP($B$71,Int_Rate_Param,3,0))),IF('EIOPA RFR Q1 2017'!AP46&lt;0,'EIOPA RFR Q1 2017'!AP46,'EIOPA RFR Q1 2017'!AP46*(1+VLOOKUP($B85,Int_Rate_Param,3,0))))</f>
        <v>0.0390358</v>
      </c>
      <c r="AQ85" s="82" t="n">
        <f aca="false">IF($B85&gt;20,IF('EIOPA RFR Q1 2017'!AQ46&lt;0,'EIOPA RFR Q1 2017'!AQ46,'EIOPA RFR Q1 2017'!AQ46*(1+VLOOKUP($B$71,Int_Rate_Param,3,0))),IF('EIOPA RFR Q1 2017'!AQ46&lt;0,'EIOPA RFR Q1 2017'!AQ46,'EIOPA RFR Q1 2017'!AQ46*(1+VLOOKUP($B85,Int_Rate_Param,3,0))))</f>
        <v>0.0221875</v>
      </c>
      <c r="AR85" s="82" t="n">
        <f aca="false">IF($B85&gt;20,IF('EIOPA RFR Q1 2017'!AR46&lt;0,'EIOPA RFR Q1 2017'!AR46,'EIOPA RFR Q1 2017'!AR46*(1+VLOOKUP($B$71,Int_Rate_Param,3,0))),IF('EIOPA RFR Q1 2017'!AR46&lt;0,'EIOPA RFR Q1 2017'!AR46,'EIOPA RFR Q1 2017'!AR46*(1+VLOOKUP($B85,Int_Rate_Param,3,0))))</f>
        <v>0.0444957</v>
      </c>
      <c r="AS85" s="82" t="n">
        <f aca="false">IF($B85&gt;20,IF('EIOPA RFR Q1 2017'!AS46&lt;0,'EIOPA RFR Q1 2017'!AS46,'EIOPA RFR Q1 2017'!AS46*(1+VLOOKUP($B$71,Int_Rate_Param,3,0))),IF('EIOPA RFR Q1 2017'!AS46&lt;0,'EIOPA RFR Q1 2017'!AS46,'EIOPA RFR Q1 2017'!AS46*(1+VLOOKUP($B85,Int_Rate_Param,3,0))))</f>
        <v>0.0062551</v>
      </c>
      <c r="AT85" s="82" t="n">
        <f aca="false">IF($B85&gt;20,IF('EIOPA RFR Q1 2017'!AT46&lt;0,'EIOPA RFR Q1 2017'!AT46,'EIOPA RFR Q1 2017'!AT46*(1+VLOOKUP($B$71,Int_Rate_Param,3,0))),IF('EIOPA RFR Q1 2017'!AT46&lt;0,'EIOPA RFR Q1 2017'!AT46,'EIOPA RFR Q1 2017'!AT46*(1+VLOOKUP($B85,Int_Rate_Param,3,0))))</f>
        <v>0.0309063</v>
      </c>
      <c r="AU85" s="82" t="n">
        <f aca="false">IF($B85&gt;20,IF('EIOPA RFR Q1 2017'!AU46&lt;0,'EIOPA RFR Q1 2017'!AU46,'EIOPA RFR Q1 2017'!AU46*(1+VLOOKUP($B$71,Int_Rate_Param,3,0))),IF('EIOPA RFR Q1 2017'!AU46&lt;0,'EIOPA RFR Q1 2017'!AU46,'EIOPA RFR Q1 2017'!AU46*(1+VLOOKUP($B85,Int_Rate_Param,3,0))))</f>
        <v>0.0522276</v>
      </c>
      <c r="AV85" s="82" t="n">
        <f aca="false">IF($B85&gt;20,IF('EIOPA RFR Q1 2017'!AV46&lt;0,'EIOPA RFR Q1 2017'!AV46,'EIOPA RFR Q1 2017'!AV46*(1+VLOOKUP($B$71,Int_Rate_Param,3,0))),IF('EIOPA RFR Q1 2017'!AV46&lt;0,'EIOPA RFR Q1 2017'!AV46,'EIOPA RFR Q1 2017'!AV46*(1+VLOOKUP($B85,Int_Rate_Param,3,0))))</f>
        <v>0.0296354</v>
      </c>
      <c r="AW85" s="82" t="n">
        <f aca="false">IF($B85&gt;20,IF('EIOPA RFR Q1 2017'!AW46&lt;0,'EIOPA RFR Q1 2017'!AW46,'EIOPA RFR Q1 2017'!AW46*(1+VLOOKUP($B$71,Int_Rate_Param,3,0))),IF('EIOPA RFR Q1 2017'!AW46&lt;0,'EIOPA RFR Q1 2017'!AW46,'EIOPA RFR Q1 2017'!AW46*(1+VLOOKUP($B85,Int_Rate_Param,3,0))))</f>
        <v>0.0220029</v>
      </c>
      <c r="AX85" s="82" t="n">
        <f aca="false">IF($B85&gt;20,IF('EIOPA RFR Q1 2017'!AX46&lt;0,'EIOPA RFR Q1 2017'!AX46,'EIOPA RFR Q1 2017'!AX46*(1+VLOOKUP($B$71,Int_Rate_Param,3,0))),IF('EIOPA RFR Q1 2017'!AX46&lt;0,'EIOPA RFR Q1 2017'!AX46,'EIOPA RFR Q1 2017'!AX46*(1+VLOOKUP($B85,Int_Rate_Param,3,0))))</f>
        <v>0.0520288</v>
      </c>
      <c r="AY85" s="82" t="n">
        <f aca="false">IF($B85&gt;20,IF('EIOPA RFR Q1 2017'!AY46&lt;0,'EIOPA RFR Q1 2017'!AY46,'EIOPA RFR Q1 2017'!AY46*(1+VLOOKUP($B$71,Int_Rate_Param,3,0))),IF('EIOPA RFR Q1 2017'!AY46&lt;0,'EIOPA RFR Q1 2017'!AY46,'EIOPA RFR Q1 2017'!AY46*(1+VLOOKUP($B85,Int_Rate_Param,3,0))))</f>
        <v>0.0174447</v>
      </c>
      <c r="AZ85" s="82" t="n">
        <f aca="false">IF($B85&gt;20,IF('EIOPA RFR Q1 2017'!AZ46&lt;0,'EIOPA RFR Q1 2017'!AZ46,'EIOPA RFR Q1 2017'!AZ46*(1+VLOOKUP($B$71,Int_Rate_Param,3,0))),IF('EIOPA RFR Q1 2017'!AZ46&lt;0,'EIOPA RFR Q1 2017'!AZ46,'EIOPA RFR Q1 2017'!AZ46*(1+VLOOKUP($B85,Int_Rate_Param,3,0))))</f>
        <v>0.0191984</v>
      </c>
      <c r="BA85" s="82" t="n">
        <f aca="false">IF($B85&gt;20,IF('EIOPA RFR Q1 2017'!BA46&lt;0,'EIOPA RFR Q1 2017'!BA46,'EIOPA RFR Q1 2017'!BA46*(1+VLOOKUP($B$71,Int_Rate_Param,3,0))),IF('EIOPA RFR Q1 2017'!BA46&lt;0,'EIOPA RFR Q1 2017'!BA46,'EIOPA RFR Q1 2017'!BA46*(1+VLOOKUP($B85,Int_Rate_Param,3,0))))</f>
        <v>0.024069</v>
      </c>
      <c r="BB85" s="82" t="n">
        <f aca="false">IF($B85&gt;20,IF('EIOPA RFR Q1 2017'!BB46&lt;0,'EIOPA RFR Q1 2017'!BB46,'EIOPA RFR Q1 2017'!BB46*(1+VLOOKUP($B$71,Int_Rate_Param,3,0))),IF('EIOPA RFR Q1 2017'!BB46&lt;0,'EIOPA RFR Q1 2017'!BB46,'EIOPA RFR Q1 2017'!BB46*(1+VLOOKUP($B85,Int_Rate_Param,3,0))))</f>
        <v>0.0549966</v>
      </c>
      <c r="BC85" s="82" t="n">
        <f aca="false">IF($B85&gt;20,IF('EIOPA RFR Q1 2017'!BC46&lt;0,'EIOPA RFR Q1 2017'!BC46,'EIOPA RFR Q1 2017'!BC46*(1+VLOOKUP($B$71,Int_Rate_Param,3,0))),IF('EIOPA RFR Q1 2017'!BC46&lt;0,'EIOPA RFR Q1 2017'!BC46,'EIOPA RFR Q1 2017'!BC46*(1+VLOOKUP($B85,Int_Rate_Param,3,0))))</f>
        <v>0.0180269</v>
      </c>
    </row>
    <row r="86" customFormat="false" ht="15" hidden="false" customHeight="false" outlineLevel="0" collapsed="false">
      <c r="A86" s="0" t="n">
        <f aca="false">A85+1</f>
        <v>37</v>
      </c>
      <c r="B86" s="81" t="n">
        <v>35</v>
      </c>
      <c r="C86" s="82" t="n">
        <f aca="false">IF($B86&gt;20,IF('EIOPA RFR Q1 2017'!C47&lt;0,'EIOPA RFR Q1 2017'!C47,'EIOPA RFR Q1 2017'!C47*(1+VLOOKUP($B$71,Int_Rate_Param,3,0))),IF('EIOPA RFR Q1 2017'!C47&lt;0,'EIOPA RFR Q1 2017'!C47,'EIOPA RFR Q1 2017'!C47*(1+VLOOKUP($B86,Int_Rate_Param,3,0))))</f>
        <v>0.0152437</v>
      </c>
      <c r="D86" s="82" t="n">
        <f aca="false">IF($B86&gt;20,IF('EIOPA RFR Q1 2017'!D47&lt;0,'EIOPA RFR Q1 2017'!D47,'EIOPA RFR Q1 2017'!D47*(1+VLOOKUP($B$71,Int_Rate_Param,3,0))),IF('EIOPA RFR Q1 2017'!D47&lt;0,'EIOPA RFR Q1 2017'!D47,'EIOPA RFR Q1 2017'!D47*(1+VLOOKUP($B86,Int_Rate_Param,3,0))))</f>
        <v>0.0152437</v>
      </c>
      <c r="E86" s="82" t="n">
        <f aca="false">IF($B86&gt;20,IF('EIOPA RFR Q1 2017'!E47&lt;0,'EIOPA RFR Q1 2017'!E47,'EIOPA RFR Q1 2017'!E47*(1+VLOOKUP($B$71,Int_Rate_Param,3,0))),IF('EIOPA RFR Q1 2017'!E47&lt;0,'EIOPA RFR Q1 2017'!E47,'EIOPA RFR Q1 2017'!E47*(1+VLOOKUP($B86,Int_Rate_Param,3,0))))</f>
        <v>0.0152437</v>
      </c>
      <c r="F86" s="82" t="n">
        <f aca="false">IF($B86&gt;20,IF('EIOPA RFR Q1 2017'!F47&lt;0,'EIOPA RFR Q1 2017'!F47,'EIOPA RFR Q1 2017'!F47*(1+VLOOKUP($B$71,Int_Rate_Param,3,0))),IF('EIOPA RFR Q1 2017'!F47&lt;0,'EIOPA RFR Q1 2017'!F47,'EIOPA RFR Q1 2017'!F47*(1+VLOOKUP($B86,Int_Rate_Param,3,0))))</f>
        <v>0.0149881</v>
      </c>
      <c r="G86" s="82" t="n">
        <f aca="false">IF($B86&gt;20,IF('EIOPA RFR Q1 2017'!G47&lt;0,'EIOPA RFR Q1 2017'!G47,'EIOPA RFR Q1 2017'!G47*(1+VLOOKUP($B$71,Int_Rate_Param,3,0))),IF('EIOPA RFR Q1 2017'!G47&lt;0,'EIOPA RFR Q1 2017'!G47,'EIOPA RFR Q1 2017'!G47*(1+VLOOKUP($B86,Int_Rate_Param,3,0))))</f>
        <v>0.0259789</v>
      </c>
      <c r="H86" s="82" t="n">
        <f aca="false">IF($B86&gt;20,IF('EIOPA RFR Q1 2017'!H47&lt;0,'EIOPA RFR Q1 2017'!H47,'EIOPA RFR Q1 2017'!H47*(1+VLOOKUP($B$71,Int_Rate_Param,3,0))),IF('EIOPA RFR Q1 2017'!H47&lt;0,'EIOPA RFR Q1 2017'!H47,'EIOPA RFR Q1 2017'!H47*(1+VLOOKUP($B86,Int_Rate_Param,3,0))))</f>
        <v>0.0152437</v>
      </c>
      <c r="I86" s="82" t="n">
        <f aca="false">IF($B86&gt;20,IF('EIOPA RFR Q1 2017'!I47&lt;0,'EIOPA RFR Q1 2017'!I47,'EIOPA RFR Q1 2017'!I47*(1+VLOOKUP($B$71,Int_Rate_Param,3,0))),IF('EIOPA RFR Q1 2017'!I47&lt;0,'EIOPA RFR Q1 2017'!I47,'EIOPA RFR Q1 2017'!I47*(1+VLOOKUP($B86,Int_Rate_Param,3,0))))</f>
        <v>0.0180198</v>
      </c>
      <c r="J86" s="82" t="n">
        <f aca="false">IF($B86&gt;20,IF('EIOPA RFR Q1 2017'!J47&lt;0,'EIOPA RFR Q1 2017'!J47,'EIOPA RFR Q1 2017'!J47*(1+VLOOKUP($B$71,Int_Rate_Param,3,0))),IF('EIOPA RFR Q1 2017'!J47&lt;0,'EIOPA RFR Q1 2017'!J47,'EIOPA RFR Q1 2017'!J47*(1+VLOOKUP($B86,Int_Rate_Param,3,0))))</f>
        <v>0.015194</v>
      </c>
      <c r="K86" s="82" t="n">
        <f aca="false">IF($B86&gt;20,IF('EIOPA RFR Q1 2017'!K47&lt;0,'EIOPA RFR Q1 2017'!K47,'EIOPA RFR Q1 2017'!K47*(1+VLOOKUP($B$71,Int_Rate_Param,3,0))),IF('EIOPA RFR Q1 2017'!K47&lt;0,'EIOPA RFR Q1 2017'!K47,'EIOPA RFR Q1 2017'!K47*(1+VLOOKUP($B86,Int_Rate_Param,3,0))))</f>
        <v>0.0152437</v>
      </c>
      <c r="L86" s="82" t="n">
        <f aca="false">IF($B86&gt;20,IF('EIOPA RFR Q1 2017'!L47&lt;0,'EIOPA RFR Q1 2017'!L47,'EIOPA RFR Q1 2017'!L47*(1+VLOOKUP($B$71,Int_Rate_Param,3,0))),IF('EIOPA RFR Q1 2017'!L47&lt;0,'EIOPA RFR Q1 2017'!L47,'EIOPA RFR Q1 2017'!L47*(1+VLOOKUP($B86,Int_Rate_Param,3,0))))</f>
        <v>0.0152437</v>
      </c>
      <c r="M86" s="82" t="n">
        <f aca="false">IF($B86&gt;20,IF('EIOPA RFR Q1 2017'!M47&lt;0,'EIOPA RFR Q1 2017'!M47,'EIOPA RFR Q1 2017'!M47*(1+VLOOKUP($B$71,Int_Rate_Param,3,0))),IF('EIOPA RFR Q1 2017'!M47&lt;0,'EIOPA RFR Q1 2017'!M47,'EIOPA RFR Q1 2017'!M47*(1+VLOOKUP($B86,Int_Rate_Param,3,0))))</f>
        <v>0.0152437</v>
      </c>
      <c r="N86" s="82" t="n">
        <f aca="false">IF($B86&gt;20,IF('EIOPA RFR Q1 2017'!N47&lt;0,'EIOPA RFR Q1 2017'!N47,'EIOPA RFR Q1 2017'!N47*(1+VLOOKUP($B$71,Int_Rate_Param,3,0))),IF('EIOPA RFR Q1 2017'!N47&lt;0,'EIOPA RFR Q1 2017'!N47,'EIOPA RFR Q1 2017'!N47*(1+VLOOKUP($B86,Int_Rate_Param,3,0))))</f>
        <v>0.0152437</v>
      </c>
      <c r="O86" s="82" t="n">
        <f aca="false">IF($B86&gt;20,IF('EIOPA RFR Q1 2017'!O47&lt;0,'EIOPA RFR Q1 2017'!O47,'EIOPA RFR Q1 2017'!O47*(1+VLOOKUP($B$71,Int_Rate_Param,3,0))),IF('EIOPA RFR Q1 2017'!O47&lt;0,'EIOPA RFR Q1 2017'!O47,'EIOPA RFR Q1 2017'!O47*(1+VLOOKUP($B86,Int_Rate_Param,3,0))))</f>
        <v>0.0152437</v>
      </c>
      <c r="P86" s="82" t="n">
        <f aca="false">IF($B86&gt;20,IF('EIOPA RFR Q1 2017'!P47&lt;0,'EIOPA RFR Q1 2017'!P47,'EIOPA RFR Q1 2017'!P47*(1+VLOOKUP($B$71,Int_Rate_Param,3,0))),IF('EIOPA RFR Q1 2017'!P47&lt;0,'EIOPA RFR Q1 2017'!P47,'EIOPA RFR Q1 2017'!P47*(1+VLOOKUP($B86,Int_Rate_Param,3,0))))</f>
        <v>0.0308566</v>
      </c>
      <c r="Q86" s="82" t="n">
        <f aca="false">IF($B86&gt;20,IF('EIOPA RFR Q1 2017'!Q47&lt;0,'EIOPA RFR Q1 2017'!Q47,'EIOPA RFR Q1 2017'!Q47*(1+VLOOKUP($B$71,Int_Rate_Param,3,0))),IF('EIOPA RFR Q1 2017'!Q47&lt;0,'EIOPA RFR Q1 2017'!Q47,'EIOPA RFR Q1 2017'!Q47*(1+VLOOKUP($B86,Int_Rate_Param,3,0))))</f>
        <v>0.0320068</v>
      </c>
      <c r="R86" s="82" t="n">
        <f aca="false">IF($B86&gt;20,IF('EIOPA RFR Q1 2017'!R47&lt;0,'EIOPA RFR Q1 2017'!R47,'EIOPA RFR Q1 2017'!R47*(1+VLOOKUP($B$71,Int_Rate_Param,3,0))),IF('EIOPA RFR Q1 2017'!R47&lt;0,'EIOPA RFR Q1 2017'!R47,'EIOPA RFR Q1 2017'!R47*(1+VLOOKUP($B86,Int_Rate_Param,3,0))))</f>
        <v>0.0152437</v>
      </c>
      <c r="S86" s="82" t="n">
        <f aca="false">IF($B86&gt;20,IF('EIOPA RFR Q1 2017'!S47&lt;0,'EIOPA RFR Q1 2017'!S47,'EIOPA RFR Q1 2017'!S47*(1+VLOOKUP($B$71,Int_Rate_Param,3,0))),IF('EIOPA RFR Q1 2017'!S47&lt;0,'EIOPA RFR Q1 2017'!S47,'EIOPA RFR Q1 2017'!S47*(1+VLOOKUP($B86,Int_Rate_Param,3,0))))</f>
        <v>0.0152437</v>
      </c>
      <c r="T86" s="82" t="n">
        <f aca="false">IF($B86&gt;20,IF('EIOPA RFR Q1 2017'!T47&lt;0,'EIOPA RFR Q1 2017'!T47,'EIOPA RFR Q1 2017'!T47*(1+VLOOKUP($B$71,Int_Rate_Param,3,0))),IF('EIOPA RFR Q1 2017'!T47&lt;0,'EIOPA RFR Q1 2017'!T47,'EIOPA RFR Q1 2017'!T47*(1+VLOOKUP($B86,Int_Rate_Param,3,0))))</f>
        <v>0.0152437</v>
      </c>
      <c r="U86" s="82" t="n">
        <f aca="false">IF($B86&gt;20,IF('EIOPA RFR Q1 2017'!U47&lt;0,'EIOPA RFR Q1 2017'!U47,'EIOPA RFR Q1 2017'!U47*(1+VLOOKUP($B$71,Int_Rate_Param,3,0))),IF('EIOPA RFR Q1 2017'!U47&lt;0,'EIOPA RFR Q1 2017'!U47,'EIOPA RFR Q1 2017'!U47*(1+VLOOKUP($B86,Int_Rate_Param,3,0))))</f>
        <v>0.0067663</v>
      </c>
      <c r="V86" s="82" t="n">
        <f aca="false">IF($B86&gt;20,IF('EIOPA RFR Q1 2017'!V47&lt;0,'EIOPA RFR Q1 2017'!V47,'EIOPA RFR Q1 2017'!V47*(1+VLOOKUP($B$71,Int_Rate_Param,3,0))),IF('EIOPA RFR Q1 2017'!V47&lt;0,'EIOPA RFR Q1 2017'!V47,'EIOPA RFR Q1 2017'!V47*(1+VLOOKUP($B86,Int_Rate_Param,3,0))))</f>
        <v>0.0152437</v>
      </c>
      <c r="W86" s="82" t="n">
        <f aca="false">IF($B86&gt;20,IF('EIOPA RFR Q1 2017'!W47&lt;0,'EIOPA RFR Q1 2017'!W47,'EIOPA RFR Q1 2017'!W47*(1+VLOOKUP($B$71,Int_Rate_Param,3,0))),IF('EIOPA RFR Q1 2017'!W47&lt;0,'EIOPA RFR Q1 2017'!W47,'EIOPA RFR Q1 2017'!W47*(1+VLOOKUP($B86,Int_Rate_Param,3,0))))</f>
        <v>0.0152437</v>
      </c>
      <c r="X86" s="82" t="n">
        <f aca="false">IF($B86&gt;20,IF('EIOPA RFR Q1 2017'!X47&lt;0,'EIOPA RFR Q1 2017'!X47,'EIOPA RFR Q1 2017'!X47*(1+VLOOKUP($B$71,Int_Rate_Param,3,0))),IF('EIOPA RFR Q1 2017'!X47&lt;0,'EIOPA RFR Q1 2017'!X47,'EIOPA RFR Q1 2017'!X47*(1+VLOOKUP($B86,Int_Rate_Param,3,0))))</f>
        <v>0.0152437</v>
      </c>
      <c r="Y86" s="82" t="n">
        <f aca="false">IF($B86&gt;20,IF('EIOPA RFR Q1 2017'!Y47&lt;0,'EIOPA RFR Q1 2017'!Y47,'EIOPA RFR Q1 2017'!Y47*(1+VLOOKUP($B$71,Int_Rate_Param,3,0))),IF('EIOPA RFR Q1 2017'!Y47&lt;0,'EIOPA RFR Q1 2017'!Y47,'EIOPA RFR Q1 2017'!Y47*(1+VLOOKUP($B86,Int_Rate_Param,3,0))))</f>
        <v>0.0152437</v>
      </c>
      <c r="Z86" s="82" t="n">
        <f aca="false">IF($B86&gt;20,IF('EIOPA RFR Q1 2017'!Z47&lt;0,'EIOPA RFR Q1 2017'!Z47,'EIOPA RFR Q1 2017'!Z47*(1+VLOOKUP($B$71,Int_Rate_Param,3,0))),IF('EIOPA RFR Q1 2017'!Z47&lt;0,'EIOPA RFR Q1 2017'!Z47,'EIOPA RFR Q1 2017'!Z47*(1+VLOOKUP($B86,Int_Rate_Param,3,0))))</f>
        <v>0.0220242</v>
      </c>
      <c r="AA86" s="82" t="n">
        <f aca="false">IF($B86&gt;20,IF('EIOPA RFR Q1 2017'!AA47&lt;0,'EIOPA RFR Q1 2017'!AA47,'EIOPA RFR Q1 2017'!AA47*(1+VLOOKUP($B$71,Int_Rate_Param,3,0))),IF('EIOPA RFR Q1 2017'!AA47&lt;0,'EIOPA RFR Q1 2017'!AA47,'EIOPA RFR Q1 2017'!AA47*(1+VLOOKUP($B86,Int_Rate_Param,3,0))))</f>
        <v>0.0287834</v>
      </c>
      <c r="AB86" s="82" t="n">
        <f aca="false">IF($B86&gt;20,IF('EIOPA RFR Q1 2017'!AB47&lt;0,'EIOPA RFR Q1 2017'!AB47,'EIOPA RFR Q1 2017'!AB47*(1+VLOOKUP($B$71,Int_Rate_Param,3,0))),IF('EIOPA RFR Q1 2017'!AB47&lt;0,'EIOPA RFR Q1 2017'!AB47,'EIOPA RFR Q1 2017'!AB47*(1+VLOOKUP($B86,Int_Rate_Param,3,0))))</f>
        <v>0.0152437</v>
      </c>
      <c r="AC86" s="82" t="n">
        <f aca="false">IF($B86&gt;20,IF('EIOPA RFR Q1 2017'!AC47&lt;0,'EIOPA RFR Q1 2017'!AC47,'EIOPA RFR Q1 2017'!AC47*(1+VLOOKUP($B$71,Int_Rate_Param,3,0))),IF('EIOPA RFR Q1 2017'!AC47&lt;0,'EIOPA RFR Q1 2017'!AC47,'EIOPA RFR Q1 2017'!AC47*(1+VLOOKUP($B86,Int_Rate_Param,3,0))))</f>
        <v>0.0311335</v>
      </c>
      <c r="AD86" s="82" t="n">
        <f aca="false">IF($B86&gt;20,IF('EIOPA RFR Q1 2017'!AD47&lt;0,'EIOPA RFR Q1 2017'!AD47,'EIOPA RFR Q1 2017'!AD47*(1+VLOOKUP($B$71,Int_Rate_Param,3,0))),IF('EIOPA RFR Q1 2017'!AD47&lt;0,'EIOPA RFR Q1 2017'!AD47,'EIOPA RFR Q1 2017'!AD47*(1+VLOOKUP($B86,Int_Rate_Param,3,0))))</f>
        <v>0.0415634</v>
      </c>
      <c r="AE86" s="82" t="n">
        <f aca="false">IF($B86&gt;20,IF('EIOPA RFR Q1 2017'!AE47&lt;0,'EIOPA RFR Q1 2017'!AE47,'EIOPA RFR Q1 2017'!AE47*(1+VLOOKUP($B$71,Int_Rate_Param,3,0))),IF('EIOPA RFR Q1 2017'!AE47&lt;0,'EIOPA RFR Q1 2017'!AE47,'EIOPA RFR Q1 2017'!AE47*(1+VLOOKUP($B86,Int_Rate_Param,3,0))))</f>
        <v>0.0152437</v>
      </c>
      <c r="AF86" s="82" t="n">
        <f aca="false">IF($B86&gt;20,IF('EIOPA RFR Q1 2017'!AF47&lt;0,'EIOPA RFR Q1 2017'!AF47,'EIOPA RFR Q1 2017'!AF47*(1+VLOOKUP($B$71,Int_Rate_Param,3,0))),IF('EIOPA RFR Q1 2017'!AF47&lt;0,'EIOPA RFR Q1 2017'!AF47,'EIOPA RFR Q1 2017'!AF47*(1+VLOOKUP($B86,Int_Rate_Param,3,0))))</f>
        <v>0.0152437</v>
      </c>
      <c r="AG86" s="82" t="n">
        <f aca="false">IF($B86&gt;20,IF('EIOPA RFR Q1 2017'!AG47&lt;0,'EIOPA RFR Q1 2017'!AG47,'EIOPA RFR Q1 2017'!AG47*(1+VLOOKUP($B$71,Int_Rate_Param,3,0))),IF('EIOPA RFR Q1 2017'!AG47&lt;0,'EIOPA RFR Q1 2017'!AG47,'EIOPA RFR Q1 2017'!AG47*(1+VLOOKUP($B86,Int_Rate_Param,3,0))))</f>
        <v>0.0152437</v>
      </c>
      <c r="AH86" s="82" t="n">
        <f aca="false">IF($B86&gt;20,IF('EIOPA RFR Q1 2017'!AH47&lt;0,'EIOPA RFR Q1 2017'!AH47,'EIOPA RFR Q1 2017'!AH47*(1+VLOOKUP($B$71,Int_Rate_Param,3,0))),IF('EIOPA RFR Q1 2017'!AH47&lt;0,'EIOPA RFR Q1 2017'!AH47,'EIOPA RFR Q1 2017'!AH47*(1+VLOOKUP($B86,Int_Rate_Param,3,0))))</f>
        <v>0.0226206</v>
      </c>
      <c r="AI86" s="82" t="n">
        <f aca="false">IF($B86&gt;20,IF('EIOPA RFR Q1 2017'!AI47&lt;0,'EIOPA RFR Q1 2017'!AI47,'EIOPA RFR Q1 2017'!AI47*(1+VLOOKUP($B$71,Int_Rate_Param,3,0))),IF('EIOPA RFR Q1 2017'!AI47&lt;0,'EIOPA RFR Q1 2017'!AI47,'EIOPA RFR Q1 2017'!AI47*(1+VLOOKUP($B86,Int_Rate_Param,3,0))))</f>
        <v>0.0067663</v>
      </c>
      <c r="AJ86" s="82" t="n">
        <f aca="false">IF($B86&gt;20,IF('EIOPA RFR Q1 2017'!AJ47&lt;0,'EIOPA RFR Q1 2017'!AJ47,'EIOPA RFR Q1 2017'!AJ47*(1+VLOOKUP($B$71,Int_Rate_Param,3,0))),IF('EIOPA RFR Q1 2017'!AJ47&lt;0,'EIOPA RFR Q1 2017'!AJ47,'EIOPA RFR Q1 2017'!AJ47*(1+VLOOKUP($B86,Int_Rate_Param,3,0))))</f>
        <v>0.008662</v>
      </c>
      <c r="AK86" s="82" t="n">
        <f aca="false">IF($B86&gt;20,IF('EIOPA RFR Q1 2017'!AK47&lt;0,'EIOPA RFR Q1 2017'!AK47,'EIOPA RFR Q1 2017'!AK47*(1+VLOOKUP($B$71,Int_Rate_Param,3,0))),IF('EIOPA RFR Q1 2017'!AK47&lt;0,'EIOPA RFR Q1 2017'!AK47,'EIOPA RFR Q1 2017'!AK47*(1+VLOOKUP($B86,Int_Rate_Param,3,0))))</f>
        <v>0.0238205</v>
      </c>
      <c r="AL86" s="82" t="n">
        <f aca="false">IF($B86&gt;20,IF('EIOPA RFR Q1 2017'!AL47&lt;0,'EIOPA RFR Q1 2017'!AL47,'EIOPA RFR Q1 2017'!AL47*(1+VLOOKUP($B$71,Int_Rate_Param,3,0))),IF('EIOPA RFR Q1 2017'!AL47&lt;0,'EIOPA RFR Q1 2017'!AL47,'EIOPA RFR Q1 2017'!AL47*(1+VLOOKUP($B86,Int_Rate_Param,3,0))))</f>
        <v>0.0527743</v>
      </c>
      <c r="AM86" s="82" t="n">
        <f aca="false">IF($B86&gt;20,IF('EIOPA RFR Q1 2017'!AM47&lt;0,'EIOPA RFR Q1 2017'!AM47,'EIOPA RFR Q1 2017'!AM47*(1+VLOOKUP($B$71,Int_Rate_Param,3,0))),IF('EIOPA RFR Q1 2017'!AM47&lt;0,'EIOPA RFR Q1 2017'!AM47,'EIOPA RFR Q1 2017'!AM47*(1+VLOOKUP($B86,Int_Rate_Param,3,0))))</f>
        <v>0.0166779</v>
      </c>
      <c r="AN86" s="82" t="n">
        <f aca="false">IF($B86&gt;20,IF('EIOPA RFR Q1 2017'!AN47&lt;0,'EIOPA RFR Q1 2017'!AN47,'EIOPA RFR Q1 2017'!AN47*(1+VLOOKUP($B$71,Int_Rate_Param,3,0))),IF('EIOPA RFR Q1 2017'!AN47&lt;0,'EIOPA RFR Q1 2017'!AN47,'EIOPA RFR Q1 2017'!AN47*(1+VLOOKUP($B86,Int_Rate_Param,3,0))))</f>
        <v>0.0302247</v>
      </c>
      <c r="AO86" s="82" t="n">
        <f aca="false">IF($B86&gt;20,IF('EIOPA RFR Q1 2017'!AO47&lt;0,'EIOPA RFR Q1 2017'!AO47,'EIOPA RFR Q1 2017'!AO47*(1+VLOOKUP($B$71,Int_Rate_Param,3,0))),IF('EIOPA RFR Q1 2017'!AO47&lt;0,'EIOPA RFR Q1 2017'!AO47,'EIOPA RFR Q1 2017'!AO47*(1+VLOOKUP($B86,Int_Rate_Param,3,0))))</f>
        <v>0.0312329</v>
      </c>
      <c r="AP86" s="82" t="n">
        <f aca="false">IF($B86&gt;20,IF('EIOPA RFR Q1 2017'!AP47&lt;0,'EIOPA RFR Q1 2017'!AP47,'EIOPA RFR Q1 2017'!AP47*(1+VLOOKUP($B$71,Int_Rate_Param,3,0))),IF('EIOPA RFR Q1 2017'!AP47&lt;0,'EIOPA RFR Q1 2017'!AP47,'EIOPA RFR Q1 2017'!AP47*(1+VLOOKUP($B86,Int_Rate_Param,3,0))))</f>
        <v>0.0388086</v>
      </c>
      <c r="AQ86" s="82" t="n">
        <f aca="false">IF($B86&gt;20,IF('EIOPA RFR Q1 2017'!AQ47&lt;0,'EIOPA RFR Q1 2017'!AQ47,'EIOPA RFR Q1 2017'!AQ47*(1+VLOOKUP($B$71,Int_Rate_Param,3,0))),IF('EIOPA RFR Q1 2017'!AQ47&lt;0,'EIOPA RFR Q1 2017'!AQ47,'EIOPA RFR Q1 2017'!AQ47*(1+VLOOKUP($B86,Int_Rate_Param,3,0))))</f>
        <v>0.0223721</v>
      </c>
      <c r="AR86" s="82" t="n">
        <f aca="false">IF($B86&gt;20,IF('EIOPA RFR Q1 2017'!AR47&lt;0,'EIOPA RFR Q1 2017'!AR47,'EIOPA RFR Q1 2017'!AR47*(1+VLOOKUP($B$71,Int_Rate_Param,3,0))),IF('EIOPA RFR Q1 2017'!AR47&lt;0,'EIOPA RFR Q1 2017'!AR47,'EIOPA RFR Q1 2017'!AR47*(1+VLOOKUP($B86,Int_Rate_Param,3,0))))</f>
        <v>0.0443111</v>
      </c>
      <c r="AS86" s="82" t="n">
        <f aca="false">IF($B86&gt;20,IF('EIOPA RFR Q1 2017'!AS47&lt;0,'EIOPA RFR Q1 2017'!AS47,'EIOPA RFR Q1 2017'!AS47*(1+VLOOKUP($B$71,Int_Rate_Param,3,0))),IF('EIOPA RFR Q1 2017'!AS47&lt;0,'EIOPA RFR Q1 2017'!AS47,'EIOPA RFR Q1 2017'!AS47*(1+VLOOKUP($B86,Int_Rate_Param,3,0))))</f>
        <v>0.0065249</v>
      </c>
      <c r="AT86" s="82" t="n">
        <f aca="false">IF($B86&gt;20,IF('EIOPA RFR Q1 2017'!AT47&lt;0,'EIOPA RFR Q1 2017'!AT47,'EIOPA RFR Q1 2017'!AT47*(1+VLOOKUP($B$71,Int_Rate_Param,3,0))),IF('EIOPA RFR Q1 2017'!AT47&lt;0,'EIOPA RFR Q1 2017'!AT47,'EIOPA RFR Q1 2017'!AT47*(1+VLOOKUP($B86,Int_Rate_Param,3,0))))</f>
        <v>0.0308921</v>
      </c>
      <c r="AU86" s="82" t="n">
        <f aca="false">IF($B86&gt;20,IF('EIOPA RFR Q1 2017'!AU47&lt;0,'EIOPA RFR Q1 2017'!AU47,'EIOPA RFR Q1 2017'!AU47*(1+VLOOKUP($B$71,Int_Rate_Param,3,0))),IF('EIOPA RFR Q1 2017'!AU47&lt;0,'EIOPA RFR Q1 2017'!AU47,'EIOPA RFR Q1 2017'!AU47*(1+VLOOKUP($B86,Int_Rate_Param,3,0))))</f>
        <v>0.0518726</v>
      </c>
      <c r="AV86" s="82" t="n">
        <f aca="false">IF($B86&gt;20,IF('EIOPA RFR Q1 2017'!AV47&lt;0,'EIOPA RFR Q1 2017'!AV47,'EIOPA RFR Q1 2017'!AV47*(1+VLOOKUP($B$71,Int_Rate_Param,3,0))),IF('EIOPA RFR Q1 2017'!AV47&lt;0,'EIOPA RFR Q1 2017'!AV47,'EIOPA RFR Q1 2017'!AV47*(1+VLOOKUP($B86,Int_Rate_Param,3,0))))</f>
        <v>0.0296638</v>
      </c>
      <c r="AW86" s="82" t="n">
        <f aca="false">IF($B86&gt;20,IF('EIOPA RFR Q1 2017'!AW47&lt;0,'EIOPA RFR Q1 2017'!AW47,'EIOPA RFR Q1 2017'!AW47*(1+VLOOKUP($B$71,Int_Rate_Param,3,0))),IF('EIOPA RFR Q1 2017'!AW47&lt;0,'EIOPA RFR Q1 2017'!AW47,'EIOPA RFR Q1 2017'!AW47*(1+VLOOKUP($B86,Int_Rate_Param,3,0))))</f>
        <v>0.0221875</v>
      </c>
      <c r="AX86" s="82" t="n">
        <f aca="false">IF($B86&gt;20,IF('EIOPA RFR Q1 2017'!AX47&lt;0,'EIOPA RFR Q1 2017'!AX47,'EIOPA RFR Q1 2017'!AX47*(1+VLOOKUP($B$71,Int_Rate_Param,3,0))),IF('EIOPA RFR Q1 2017'!AX47&lt;0,'EIOPA RFR Q1 2017'!AX47,'EIOPA RFR Q1 2017'!AX47*(1+VLOOKUP($B86,Int_Rate_Param,3,0))))</f>
        <v>0.0516525</v>
      </c>
      <c r="AY86" s="82" t="n">
        <f aca="false">IF($B86&gt;20,IF('EIOPA RFR Q1 2017'!AY47&lt;0,'EIOPA RFR Q1 2017'!AY47,'EIOPA RFR Q1 2017'!AY47*(1+VLOOKUP($B$71,Int_Rate_Param,3,0))),IF('EIOPA RFR Q1 2017'!AY47&lt;0,'EIOPA RFR Q1 2017'!AY47,'EIOPA RFR Q1 2017'!AY47*(1+VLOOKUP($B86,Int_Rate_Param,3,0))))</f>
        <v>0.0177429</v>
      </c>
      <c r="AZ86" s="82" t="n">
        <f aca="false">IF($B86&gt;20,IF('EIOPA RFR Q1 2017'!AZ47&lt;0,'EIOPA RFR Q1 2017'!AZ47,'EIOPA RFR Q1 2017'!AZ47*(1+VLOOKUP($B$71,Int_Rate_Param,3,0))),IF('EIOPA RFR Q1 2017'!AZ47&lt;0,'EIOPA RFR Q1 2017'!AZ47,'EIOPA RFR Q1 2017'!AZ47*(1+VLOOKUP($B86,Int_Rate_Param,3,0))))</f>
        <v>0.0194682</v>
      </c>
      <c r="BA86" s="82" t="n">
        <f aca="false">IF($B86&gt;20,IF('EIOPA RFR Q1 2017'!BA47&lt;0,'EIOPA RFR Q1 2017'!BA47,'EIOPA RFR Q1 2017'!BA47*(1+VLOOKUP($B$71,Int_Rate_Param,3,0))),IF('EIOPA RFR Q1 2017'!BA47&lt;0,'EIOPA RFR Q1 2017'!BA47,'EIOPA RFR Q1 2017'!BA47*(1+VLOOKUP($B86,Int_Rate_Param,3,0))))</f>
        <v>0.024211</v>
      </c>
      <c r="BB86" s="82" t="n">
        <f aca="false">IF($B86&gt;20,IF('EIOPA RFR Q1 2017'!BB47&lt;0,'EIOPA RFR Q1 2017'!BB47,'EIOPA RFR Q1 2017'!BB47*(1+VLOOKUP($B$71,Int_Rate_Param,3,0))),IF('EIOPA RFR Q1 2017'!BB47&lt;0,'EIOPA RFR Q1 2017'!BB47,'EIOPA RFR Q1 2017'!BB47*(1+VLOOKUP($B86,Int_Rate_Param,3,0))))</f>
        <v>0.0545209</v>
      </c>
      <c r="BC86" s="82" t="n">
        <f aca="false">IF($B86&gt;20,IF('EIOPA RFR Q1 2017'!BC47&lt;0,'EIOPA RFR Q1 2017'!BC47,'EIOPA RFR Q1 2017'!BC47*(1+VLOOKUP($B$71,Int_Rate_Param,3,0))),IF('EIOPA RFR Q1 2017'!BC47&lt;0,'EIOPA RFR Q1 2017'!BC47,'EIOPA RFR Q1 2017'!BC47*(1+VLOOKUP($B86,Int_Rate_Param,3,0))))</f>
        <v>0.0180127</v>
      </c>
    </row>
    <row r="87" customFormat="false" ht="15" hidden="false" customHeight="false" outlineLevel="0" collapsed="false">
      <c r="A87" s="0" t="n">
        <f aca="false">A86+1</f>
        <v>38</v>
      </c>
      <c r="B87" s="81" t="n">
        <v>36</v>
      </c>
      <c r="C87" s="82" t="n">
        <f aca="false">IF($B87&gt;20,IF('EIOPA RFR Q1 2017'!C48&lt;0,'EIOPA RFR Q1 2017'!C48,'EIOPA RFR Q1 2017'!C48*(1+VLOOKUP($B$71,Int_Rate_Param,3,0))),IF('EIOPA RFR Q1 2017'!C48&lt;0,'EIOPA RFR Q1 2017'!C48,'EIOPA RFR Q1 2017'!C48*(1+VLOOKUP($B87,Int_Rate_Param,3,0))))</f>
        <v>0.0155987</v>
      </c>
      <c r="D87" s="82" t="n">
        <f aca="false">IF($B87&gt;20,IF('EIOPA RFR Q1 2017'!D48&lt;0,'EIOPA RFR Q1 2017'!D48,'EIOPA RFR Q1 2017'!D48*(1+VLOOKUP($B$71,Int_Rate_Param,3,0))),IF('EIOPA RFR Q1 2017'!D48&lt;0,'EIOPA RFR Q1 2017'!D48,'EIOPA RFR Q1 2017'!D48*(1+VLOOKUP($B87,Int_Rate_Param,3,0))))</f>
        <v>0.0155987</v>
      </c>
      <c r="E87" s="82" t="n">
        <f aca="false">IF($B87&gt;20,IF('EIOPA RFR Q1 2017'!E48&lt;0,'EIOPA RFR Q1 2017'!E48,'EIOPA RFR Q1 2017'!E48*(1+VLOOKUP($B$71,Int_Rate_Param,3,0))),IF('EIOPA RFR Q1 2017'!E48&lt;0,'EIOPA RFR Q1 2017'!E48,'EIOPA RFR Q1 2017'!E48*(1+VLOOKUP($B87,Int_Rate_Param,3,0))))</f>
        <v>0.0155987</v>
      </c>
      <c r="F87" s="82" t="n">
        <f aca="false">IF($B87&gt;20,IF('EIOPA RFR Q1 2017'!F48&lt;0,'EIOPA RFR Q1 2017'!F48,'EIOPA RFR Q1 2017'!F48*(1+VLOOKUP($B$71,Int_Rate_Param,3,0))),IF('EIOPA RFR Q1 2017'!F48&lt;0,'EIOPA RFR Q1 2017'!F48,'EIOPA RFR Q1 2017'!F48*(1+VLOOKUP($B87,Int_Rate_Param,3,0))))</f>
        <v>0.0153431</v>
      </c>
      <c r="G87" s="82" t="n">
        <f aca="false">IF($B87&gt;20,IF('EIOPA RFR Q1 2017'!G48&lt;0,'EIOPA RFR Q1 2017'!G48,'EIOPA RFR Q1 2017'!G48*(1+VLOOKUP($B$71,Int_Rate_Param,3,0))),IF('EIOPA RFR Q1 2017'!G48&lt;0,'EIOPA RFR Q1 2017'!G48,'EIOPA RFR Q1 2017'!G48*(1+VLOOKUP($B87,Int_Rate_Param,3,0))))</f>
        <v>0.0260712</v>
      </c>
      <c r="H87" s="82" t="n">
        <f aca="false">IF($B87&gt;20,IF('EIOPA RFR Q1 2017'!H48&lt;0,'EIOPA RFR Q1 2017'!H48,'EIOPA RFR Q1 2017'!H48*(1+VLOOKUP($B$71,Int_Rate_Param,3,0))),IF('EIOPA RFR Q1 2017'!H48&lt;0,'EIOPA RFR Q1 2017'!H48,'EIOPA RFR Q1 2017'!H48*(1+VLOOKUP($B87,Int_Rate_Param,3,0))))</f>
        <v>0.0155987</v>
      </c>
      <c r="I87" s="82" t="n">
        <f aca="false">IF($B87&gt;20,IF('EIOPA RFR Q1 2017'!I48&lt;0,'EIOPA RFR Q1 2017'!I48,'EIOPA RFR Q1 2017'!I48*(1+VLOOKUP($B$71,Int_Rate_Param,3,0))),IF('EIOPA RFR Q1 2017'!I48&lt;0,'EIOPA RFR Q1 2017'!I48,'EIOPA RFR Q1 2017'!I48*(1+VLOOKUP($B87,Int_Rate_Param,3,0))))</f>
        <v>0.0183109</v>
      </c>
      <c r="J87" s="82" t="n">
        <f aca="false">IF($B87&gt;20,IF('EIOPA RFR Q1 2017'!J48&lt;0,'EIOPA RFR Q1 2017'!J48,'EIOPA RFR Q1 2017'!J48*(1+VLOOKUP($B$71,Int_Rate_Param,3,0))),IF('EIOPA RFR Q1 2017'!J48&lt;0,'EIOPA RFR Q1 2017'!J48,'EIOPA RFR Q1 2017'!J48*(1+VLOOKUP($B87,Int_Rate_Param,3,0))))</f>
        <v>0.015549</v>
      </c>
      <c r="K87" s="82" t="n">
        <f aca="false">IF($B87&gt;20,IF('EIOPA RFR Q1 2017'!K48&lt;0,'EIOPA RFR Q1 2017'!K48,'EIOPA RFR Q1 2017'!K48*(1+VLOOKUP($B$71,Int_Rate_Param,3,0))),IF('EIOPA RFR Q1 2017'!K48&lt;0,'EIOPA RFR Q1 2017'!K48,'EIOPA RFR Q1 2017'!K48*(1+VLOOKUP($B87,Int_Rate_Param,3,0))))</f>
        <v>0.0155987</v>
      </c>
      <c r="L87" s="82" t="n">
        <f aca="false">IF($B87&gt;20,IF('EIOPA RFR Q1 2017'!L48&lt;0,'EIOPA RFR Q1 2017'!L48,'EIOPA RFR Q1 2017'!L48*(1+VLOOKUP($B$71,Int_Rate_Param,3,0))),IF('EIOPA RFR Q1 2017'!L48&lt;0,'EIOPA RFR Q1 2017'!L48,'EIOPA RFR Q1 2017'!L48*(1+VLOOKUP($B87,Int_Rate_Param,3,0))))</f>
        <v>0.0155987</v>
      </c>
      <c r="M87" s="82" t="n">
        <f aca="false">IF($B87&gt;20,IF('EIOPA RFR Q1 2017'!M48&lt;0,'EIOPA RFR Q1 2017'!M48,'EIOPA RFR Q1 2017'!M48*(1+VLOOKUP($B$71,Int_Rate_Param,3,0))),IF('EIOPA RFR Q1 2017'!M48&lt;0,'EIOPA RFR Q1 2017'!M48,'EIOPA RFR Q1 2017'!M48*(1+VLOOKUP($B87,Int_Rate_Param,3,0))))</f>
        <v>0.0155987</v>
      </c>
      <c r="N87" s="82" t="n">
        <f aca="false">IF($B87&gt;20,IF('EIOPA RFR Q1 2017'!N48&lt;0,'EIOPA RFR Q1 2017'!N48,'EIOPA RFR Q1 2017'!N48*(1+VLOOKUP($B$71,Int_Rate_Param,3,0))),IF('EIOPA RFR Q1 2017'!N48&lt;0,'EIOPA RFR Q1 2017'!N48,'EIOPA RFR Q1 2017'!N48*(1+VLOOKUP($B87,Int_Rate_Param,3,0))))</f>
        <v>0.0155987</v>
      </c>
      <c r="O87" s="82" t="n">
        <f aca="false">IF($B87&gt;20,IF('EIOPA RFR Q1 2017'!O48&lt;0,'EIOPA RFR Q1 2017'!O48,'EIOPA RFR Q1 2017'!O48*(1+VLOOKUP($B$71,Int_Rate_Param,3,0))),IF('EIOPA RFR Q1 2017'!O48&lt;0,'EIOPA RFR Q1 2017'!O48,'EIOPA RFR Q1 2017'!O48*(1+VLOOKUP($B87,Int_Rate_Param,3,0))))</f>
        <v>0.0155987</v>
      </c>
      <c r="P87" s="82" t="n">
        <f aca="false">IF($B87&gt;20,IF('EIOPA RFR Q1 2017'!P48&lt;0,'EIOPA RFR Q1 2017'!P48,'EIOPA RFR Q1 2017'!P48*(1+VLOOKUP($B$71,Int_Rate_Param,3,0))),IF('EIOPA RFR Q1 2017'!P48&lt;0,'EIOPA RFR Q1 2017'!P48,'EIOPA RFR Q1 2017'!P48*(1+VLOOKUP($B87,Int_Rate_Param,3,0))))</f>
        <v>0.0308566</v>
      </c>
      <c r="Q87" s="82" t="n">
        <f aca="false">IF($B87&gt;20,IF('EIOPA RFR Q1 2017'!Q48&lt;0,'EIOPA RFR Q1 2017'!Q48,'EIOPA RFR Q1 2017'!Q48*(1+VLOOKUP($B$71,Int_Rate_Param,3,0))),IF('EIOPA RFR Q1 2017'!Q48&lt;0,'EIOPA RFR Q1 2017'!Q48,'EIOPA RFR Q1 2017'!Q48*(1+VLOOKUP($B87,Int_Rate_Param,3,0))))</f>
        <v>0.0319642</v>
      </c>
      <c r="R87" s="82" t="n">
        <f aca="false">IF($B87&gt;20,IF('EIOPA RFR Q1 2017'!R48&lt;0,'EIOPA RFR Q1 2017'!R48,'EIOPA RFR Q1 2017'!R48*(1+VLOOKUP($B$71,Int_Rate_Param,3,0))),IF('EIOPA RFR Q1 2017'!R48&lt;0,'EIOPA RFR Q1 2017'!R48,'EIOPA RFR Q1 2017'!R48*(1+VLOOKUP($B87,Int_Rate_Param,3,0))))</f>
        <v>0.0155987</v>
      </c>
      <c r="S87" s="82" t="n">
        <f aca="false">IF($B87&gt;20,IF('EIOPA RFR Q1 2017'!S48&lt;0,'EIOPA RFR Q1 2017'!S48,'EIOPA RFR Q1 2017'!S48*(1+VLOOKUP($B$71,Int_Rate_Param,3,0))),IF('EIOPA RFR Q1 2017'!S48&lt;0,'EIOPA RFR Q1 2017'!S48,'EIOPA RFR Q1 2017'!S48*(1+VLOOKUP($B87,Int_Rate_Param,3,0))))</f>
        <v>0.0155987</v>
      </c>
      <c r="T87" s="82" t="n">
        <f aca="false">IF($B87&gt;20,IF('EIOPA RFR Q1 2017'!T48&lt;0,'EIOPA RFR Q1 2017'!T48,'EIOPA RFR Q1 2017'!T48*(1+VLOOKUP($B$71,Int_Rate_Param,3,0))),IF('EIOPA RFR Q1 2017'!T48&lt;0,'EIOPA RFR Q1 2017'!T48,'EIOPA RFR Q1 2017'!T48*(1+VLOOKUP($B87,Int_Rate_Param,3,0))))</f>
        <v>0.0155987</v>
      </c>
      <c r="U87" s="82" t="n">
        <f aca="false">IF($B87&gt;20,IF('EIOPA RFR Q1 2017'!U48&lt;0,'EIOPA RFR Q1 2017'!U48,'EIOPA RFR Q1 2017'!U48*(1+VLOOKUP($B$71,Int_Rate_Param,3,0))),IF('EIOPA RFR Q1 2017'!U48&lt;0,'EIOPA RFR Q1 2017'!U48,'EIOPA RFR Q1 2017'!U48*(1+VLOOKUP($B87,Int_Rate_Param,3,0))))</f>
        <v>0.0071142</v>
      </c>
      <c r="V87" s="82" t="n">
        <f aca="false">IF($B87&gt;20,IF('EIOPA RFR Q1 2017'!V48&lt;0,'EIOPA RFR Q1 2017'!V48,'EIOPA RFR Q1 2017'!V48*(1+VLOOKUP($B$71,Int_Rate_Param,3,0))),IF('EIOPA RFR Q1 2017'!V48&lt;0,'EIOPA RFR Q1 2017'!V48,'EIOPA RFR Q1 2017'!V48*(1+VLOOKUP($B87,Int_Rate_Param,3,0))))</f>
        <v>0.0155987</v>
      </c>
      <c r="W87" s="82" t="n">
        <f aca="false">IF($B87&gt;20,IF('EIOPA RFR Q1 2017'!W48&lt;0,'EIOPA RFR Q1 2017'!W48,'EIOPA RFR Q1 2017'!W48*(1+VLOOKUP($B$71,Int_Rate_Param,3,0))),IF('EIOPA RFR Q1 2017'!W48&lt;0,'EIOPA RFR Q1 2017'!W48,'EIOPA RFR Q1 2017'!W48*(1+VLOOKUP($B87,Int_Rate_Param,3,0))))</f>
        <v>0.0155987</v>
      </c>
      <c r="X87" s="82" t="n">
        <f aca="false">IF($B87&gt;20,IF('EIOPA RFR Q1 2017'!X48&lt;0,'EIOPA RFR Q1 2017'!X48,'EIOPA RFR Q1 2017'!X48*(1+VLOOKUP($B$71,Int_Rate_Param,3,0))),IF('EIOPA RFR Q1 2017'!X48&lt;0,'EIOPA RFR Q1 2017'!X48,'EIOPA RFR Q1 2017'!X48*(1+VLOOKUP($B87,Int_Rate_Param,3,0))))</f>
        <v>0.0155987</v>
      </c>
      <c r="Y87" s="82" t="n">
        <f aca="false">IF($B87&gt;20,IF('EIOPA RFR Q1 2017'!Y48&lt;0,'EIOPA RFR Q1 2017'!Y48,'EIOPA RFR Q1 2017'!Y48*(1+VLOOKUP($B$71,Int_Rate_Param,3,0))),IF('EIOPA RFR Q1 2017'!Y48&lt;0,'EIOPA RFR Q1 2017'!Y48,'EIOPA RFR Q1 2017'!Y48*(1+VLOOKUP($B87,Int_Rate_Param,3,0))))</f>
        <v>0.0155987</v>
      </c>
      <c r="Z87" s="82" t="n">
        <f aca="false">IF($B87&gt;20,IF('EIOPA RFR Q1 2017'!Z48&lt;0,'EIOPA RFR Q1 2017'!Z48,'EIOPA RFR Q1 2017'!Z48*(1+VLOOKUP($B$71,Int_Rate_Param,3,0))),IF('EIOPA RFR Q1 2017'!Z48&lt;0,'EIOPA RFR Q1 2017'!Z48,'EIOPA RFR Q1 2017'!Z48*(1+VLOOKUP($B87,Int_Rate_Param,3,0))))</f>
        <v>0.0222159</v>
      </c>
      <c r="AA87" s="82" t="n">
        <f aca="false">IF($B87&gt;20,IF('EIOPA RFR Q1 2017'!AA48&lt;0,'EIOPA RFR Q1 2017'!AA48,'EIOPA RFR Q1 2017'!AA48*(1+VLOOKUP($B$71,Int_Rate_Param,3,0))),IF('EIOPA RFR Q1 2017'!AA48&lt;0,'EIOPA RFR Q1 2017'!AA48,'EIOPA RFR Q1 2017'!AA48*(1+VLOOKUP($B87,Int_Rate_Param,3,0))))</f>
        <v>0.028826</v>
      </c>
      <c r="AB87" s="82" t="n">
        <f aca="false">IF($B87&gt;20,IF('EIOPA RFR Q1 2017'!AB48&lt;0,'EIOPA RFR Q1 2017'!AB48,'EIOPA RFR Q1 2017'!AB48*(1+VLOOKUP($B$71,Int_Rate_Param,3,0))),IF('EIOPA RFR Q1 2017'!AB48&lt;0,'EIOPA RFR Q1 2017'!AB48,'EIOPA RFR Q1 2017'!AB48*(1+VLOOKUP($B87,Int_Rate_Param,3,0))))</f>
        <v>0.0155987</v>
      </c>
      <c r="AC87" s="82" t="n">
        <f aca="false">IF($B87&gt;20,IF('EIOPA RFR Q1 2017'!AC48&lt;0,'EIOPA RFR Q1 2017'!AC48,'EIOPA RFR Q1 2017'!AC48*(1+VLOOKUP($B$71,Int_Rate_Param,3,0))),IF('EIOPA RFR Q1 2017'!AC48&lt;0,'EIOPA RFR Q1 2017'!AC48,'EIOPA RFR Q1 2017'!AC48*(1+VLOOKUP($B87,Int_Rate_Param,3,0))))</f>
        <v>0.0311193</v>
      </c>
      <c r="AD87" s="82" t="n">
        <f aca="false">IF($B87&gt;20,IF('EIOPA RFR Q1 2017'!AD48&lt;0,'EIOPA RFR Q1 2017'!AD48,'EIOPA RFR Q1 2017'!AD48*(1+VLOOKUP($B$71,Int_Rate_Param,3,0))),IF('EIOPA RFR Q1 2017'!AD48&lt;0,'EIOPA RFR Q1 2017'!AD48,'EIOPA RFR Q1 2017'!AD48*(1+VLOOKUP($B87,Int_Rate_Param,3,0))))</f>
        <v>0.0412723</v>
      </c>
      <c r="AE87" s="82" t="n">
        <f aca="false">IF($B87&gt;20,IF('EIOPA RFR Q1 2017'!AE48&lt;0,'EIOPA RFR Q1 2017'!AE48,'EIOPA RFR Q1 2017'!AE48*(1+VLOOKUP($B$71,Int_Rate_Param,3,0))),IF('EIOPA RFR Q1 2017'!AE48&lt;0,'EIOPA RFR Q1 2017'!AE48,'EIOPA RFR Q1 2017'!AE48*(1+VLOOKUP($B87,Int_Rate_Param,3,0))))</f>
        <v>0.0155987</v>
      </c>
      <c r="AF87" s="82" t="n">
        <f aca="false">IF($B87&gt;20,IF('EIOPA RFR Q1 2017'!AF48&lt;0,'EIOPA RFR Q1 2017'!AF48,'EIOPA RFR Q1 2017'!AF48*(1+VLOOKUP($B$71,Int_Rate_Param,3,0))),IF('EIOPA RFR Q1 2017'!AF48&lt;0,'EIOPA RFR Q1 2017'!AF48,'EIOPA RFR Q1 2017'!AF48*(1+VLOOKUP($B87,Int_Rate_Param,3,0))))</f>
        <v>0.0155987</v>
      </c>
      <c r="AG87" s="82" t="n">
        <f aca="false">IF($B87&gt;20,IF('EIOPA RFR Q1 2017'!AG48&lt;0,'EIOPA RFR Q1 2017'!AG48,'EIOPA RFR Q1 2017'!AG48*(1+VLOOKUP($B$71,Int_Rate_Param,3,0))),IF('EIOPA RFR Q1 2017'!AG48&lt;0,'EIOPA RFR Q1 2017'!AG48,'EIOPA RFR Q1 2017'!AG48*(1+VLOOKUP($B87,Int_Rate_Param,3,0))))</f>
        <v>0.0155987</v>
      </c>
      <c r="AH87" s="82" t="n">
        <f aca="false">IF($B87&gt;20,IF('EIOPA RFR Q1 2017'!AH48&lt;0,'EIOPA RFR Q1 2017'!AH48,'EIOPA RFR Q1 2017'!AH48*(1+VLOOKUP($B$71,Int_Rate_Param,3,0))),IF('EIOPA RFR Q1 2017'!AH48&lt;0,'EIOPA RFR Q1 2017'!AH48,'EIOPA RFR Q1 2017'!AH48*(1+VLOOKUP($B87,Int_Rate_Param,3,0))))</f>
        <v>0.0228194</v>
      </c>
      <c r="AI87" s="82" t="n">
        <f aca="false">IF($B87&gt;20,IF('EIOPA RFR Q1 2017'!AI48&lt;0,'EIOPA RFR Q1 2017'!AI48,'EIOPA RFR Q1 2017'!AI48*(1+VLOOKUP($B$71,Int_Rate_Param,3,0))),IF('EIOPA RFR Q1 2017'!AI48&lt;0,'EIOPA RFR Q1 2017'!AI48,'EIOPA RFR Q1 2017'!AI48*(1+VLOOKUP($B87,Int_Rate_Param,3,0))))</f>
        <v>0.0071142</v>
      </c>
      <c r="AJ87" s="82" t="n">
        <f aca="false">IF($B87&gt;20,IF('EIOPA RFR Q1 2017'!AJ48&lt;0,'EIOPA RFR Q1 2017'!AJ48,'EIOPA RFR Q1 2017'!AJ48*(1+VLOOKUP($B$71,Int_Rate_Param,3,0))),IF('EIOPA RFR Q1 2017'!AJ48&lt;0,'EIOPA RFR Q1 2017'!AJ48,'EIOPA RFR Q1 2017'!AJ48*(1+VLOOKUP($B87,Int_Rate_Param,3,0))))</f>
        <v>0.0085626</v>
      </c>
      <c r="AK87" s="82" t="n">
        <f aca="false">IF($B87&gt;20,IF('EIOPA RFR Q1 2017'!AK48&lt;0,'EIOPA RFR Q1 2017'!AK48,'EIOPA RFR Q1 2017'!AK48*(1+VLOOKUP($B$71,Int_Rate_Param,3,0))),IF('EIOPA RFR Q1 2017'!AK48&lt;0,'EIOPA RFR Q1 2017'!AK48,'EIOPA RFR Q1 2017'!AK48*(1+VLOOKUP($B87,Int_Rate_Param,3,0))))</f>
        <v>0.0238915</v>
      </c>
      <c r="AL87" s="82" t="n">
        <f aca="false">IF($B87&gt;20,IF('EIOPA RFR Q1 2017'!AL48&lt;0,'EIOPA RFR Q1 2017'!AL48,'EIOPA RFR Q1 2017'!AL48*(1+VLOOKUP($B$71,Int_Rate_Param,3,0))),IF('EIOPA RFR Q1 2017'!AL48&lt;0,'EIOPA RFR Q1 2017'!AL48,'EIOPA RFR Q1 2017'!AL48*(1+VLOOKUP($B87,Int_Rate_Param,3,0))))</f>
        <v>0.0523767</v>
      </c>
      <c r="AM87" s="82" t="n">
        <f aca="false">IF($B87&gt;20,IF('EIOPA RFR Q1 2017'!AM48&lt;0,'EIOPA RFR Q1 2017'!AM48,'EIOPA RFR Q1 2017'!AM48*(1+VLOOKUP($B$71,Int_Rate_Param,3,0))),IF('EIOPA RFR Q1 2017'!AM48&lt;0,'EIOPA RFR Q1 2017'!AM48,'EIOPA RFR Q1 2017'!AM48*(1+VLOOKUP($B87,Int_Rate_Param,3,0))))</f>
        <v>0.016898</v>
      </c>
      <c r="AN87" s="82" t="n">
        <f aca="false">IF($B87&gt;20,IF('EIOPA RFR Q1 2017'!AN48&lt;0,'EIOPA RFR Q1 2017'!AN48,'EIOPA RFR Q1 2017'!AN48*(1+VLOOKUP($B$71,Int_Rate_Param,3,0))),IF('EIOPA RFR Q1 2017'!AN48&lt;0,'EIOPA RFR Q1 2017'!AN48,'EIOPA RFR Q1 2017'!AN48*(1+VLOOKUP($B87,Int_Rate_Param,3,0))))</f>
        <v>0.0302247</v>
      </c>
      <c r="AO87" s="82" t="n">
        <f aca="false">IF($B87&gt;20,IF('EIOPA RFR Q1 2017'!AO48&lt;0,'EIOPA RFR Q1 2017'!AO48,'EIOPA RFR Q1 2017'!AO48*(1+VLOOKUP($B$71,Int_Rate_Param,3,0))),IF('EIOPA RFR Q1 2017'!AO48&lt;0,'EIOPA RFR Q1 2017'!AO48,'EIOPA RFR Q1 2017'!AO48*(1+VLOOKUP($B87,Int_Rate_Param,3,0))))</f>
        <v>0.0312116</v>
      </c>
      <c r="AP87" s="82" t="n">
        <f aca="false">IF($B87&gt;20,IF('EIOPA RFR Q1 2017'!AP48&lt;0,'EIOPA RFR Q1 2017'!AP48,'EIOPA RFR Q1 2017'!AP48*(1+VLOOKUP($B$71,Int_Rate_Param,3,0))),IF('EIOPA RFR Q1 2017'!AP48&lt;0,'EIOPA RFR Q1 2017'!AP48,'EIOPA RFR Q1 2017'!AP48*(1+VLOOKUP($B87,Int_Rate_Param,3,0))))</f>
        <v>0.0385956</v>
      </c>
      <c r="AQ87" s="82" t="n">
        <f aca="false">IF($B87&gt;20,IF('EIOPA RFR Q1 2017'!AQ48&lt;0,'EIOPA RFR Q1 2017'!AQ48,'EIOPA RFR Q1 2017'!AQ48*(1+VLOOKUP($B$71,Int_Rate_Param,3,0))),IF('EIOPA RFR Q1 2017'!AQ48&lt;0,'EIOPA RFR Q1 2017'!AQ48,'EIOPA RFR Q1 2017'!AQ48*(1+VLOOKUP($B87,Int_Rate_Param,3,0))))</f>
        <v>0.0225496</v>
      </c>
      <c r="AR87" s="82" t="n">
        <f aca="false">IF($B87&gt;20,IF('EIOPA RFR Q1 2017'!AR48&lt;0,'EIOPA RFR Q1 2017'!AR48,'EIOPA RFR Q1 2017'!AR48*(1+VLOOKUP($B$71,Int_Rate_Param,3,0))),IF('EIOPA RFR Q1 2017'!AR48&lt;0,'EIOPA RFR Q1 2017'!AR48,'EIOPA RFR Q1 2017'!AR48*(1+VLOOKUP($B87,Int_Rate_Param,3,0))))</f>
        <v>0.0441407</v>
      </c>
      <c r="AS87" s="82" t="n">
        <f aca="false">IF($B87&gt;20,IF('EIOPA RFR Q1 2017'!AS48&lt;0,'EIOPA RFR Q1 2017'!AS48,'EIOPA RFR Q1 2017'!AS48*(1+VLOOKUP($B$71,Int_Rate_Param,3,0))),IF('EIOPA RFR Q1 2017'!AS48&lt;0,'EIOPA RFR Q1 2017'!AS48,'EIOPA RFR Q1 2017'!AS48*(1+VLOOKUP($B87,Int_Rate_Param,3,0))))</f>
        <v>0.0068089</v>
      </c>
      <c r="AT87" s="82" t="n">
        <f aca="false">IF($B87&gt;20,IF('EIOPA RFR Q1 2017'!AT48&lt;0,'EIOPA RFR Q1 2017'!AT48,'EIOPA RFR Q1 2017'!AT48*(1+VLOOKUP($B$71,Int_Rate_Param,3,0))),IF('EIOPA RFR Q1 2017'!AT48&lt;0,'EIOPA RFR Q1 2017'!AT48,'EIOPA RFR Q1 2017'!AT48*(1+VLOOKUP($B87,Int_Rate_Param,3,0))))</f>
        <v>0.0308779</v>
      </c>
      <c r="AU87" s="82" t="n">
        <f aca="false">IF($B87&gt;20,IF('EIOPA RFR Q1 2017'!AU48&lt;0,'EIOPA RFR Q1 2017'!AU48,'EIOPA RFR Q1 2017'!AU48*(1+VLOOKUP($B$71,Int_Rate_Param,3,0))),IF('EIOPA RFR Q1 2017'!AU48&lt;0,'EIOPA RFR Q1 2017'!AU48,'EIOPA RFR Q1 2017'!AU48*(1+VLOOKUP($B87,Int_Rate_Param,3,0))))</f>
        <v>0.0515247</v>
      </c>
      <c r="AV87" s="82" t="n">
        <f aca="false">IF($B87&gt;20,IF('EIOPA RFR Q1 2017'!AV48&lt;0,'EIOPA RFR Q1 2017'!AV48,'EIOPA RFR Q1 2017'!AV48*(1+VLOOKUP($B$71,Int_Rate_Param,3,0))),IF('EIOPA RFR Q1 2017'!AV48&lt;0,'EIOPA RFR Q1 2017'!AV48,'EIOPA RFR Q1 2017'!AV48*(1+VLOOKUP($B87,Int_Rate_Param,3,0))))</f>
        <v>0.0296922</v>
      </c>
      <c r="AW87" s="82" t="n">
        <f aca="false">IF($B87&gt;20,IF('EIOPA RFR Q1 2017'!AW48&lt;0,'EIOPA RFR Q1 2017'!AW48,'EIOPA RFR Q1 2017'!AW48*(1+VLOOKUP($B$71,Int_Rate_Param,3,0))),IF('EIOPA RFR Q1 2017'!AW48&lt;0,'EIOPA RFR Q1 2017'!AW48,'EIOPA RFR Q1 2017'!AW48*(1+VLOOKUP($B87,Int_Rate_Param,3,0))))</f>
        <v>0.022365</v>
      </c>
      <c r="AX87" s="82" t="n">
        <f aca="false">IF($B87&gt;20,IF('EIOPA RFR Q1 2017'!AX48&lt;0,'EIOPA RFR Q1 2017'!AX48,'EIOPA RFR Q1 2017'!AX48*(1+VLOOKUP($B$71,Int_Rate_Param,3,0))),IF('EIOPA RFR Q1 2017'!AX48&lt;0,'EIOPA RFR Q1 2017'!AX48,'EIOPA RFR Q1 2017'!AX48*(1+VLOOKUP($B87,Int_Rate_Param,3,0))))</f>
        <v>0.0512904</v>
      </c>
      <c r="AY87" s="82" t="n">
        <f aca="false">IF($B87&gt;20,IF('EIOPA RFR Q1 2017'!AY48&lt;0,'EIOPA RFR Q1 2017'!AY48,'EIOPA RFR Q1 2017'!AY48*(1+VLOOKUP($B$71,Int_Rate_Param,3,0))),IF('EIOPA RFR Q1 2017'!AY48&lt;0,'EIOPA RFR Q1 2017'!AY48,'EIOPA RFR Q1 2017'!AY48*(1+VLOOKUP($B87,Int_Rate_Param,3,0))))</f>
        <v>0.018034</v>
      </c>
      <c r="AZ87" s="82" t="n">
        <f aca="false">IF($B87&gt;20,IF('EIOPA RFR Q1 2017'!AZ48&lt;0,'EIOPA RFR Q1 2017'!AZ48,'EIOPA RFR Q1 2017'!AZ48*(1+VLOOKUP($B$71,Int_Rate_Param,3,0))),IF('EIOPA RFR Q1 2017'!AZ48&lt;0,'EIOPA RFR Q1 2017'!AZ48,'EIOPA RFR Q1 2017'!AZ48*(1+VLOOKUP($B87,Int_Rate_Param,3,0))))</f>
        <v>0.0197309</v>
      </c>
      <c r="BA87" s="82" t="n">
        <f aca="false">IF($B87&gt;20,IF('EIOPA RFR Q1 2017'!BA48&lt;0,'EIOPA RFR Q1 2017'!BA48,'EIOPA RFR Q1 2017'!BA48*(1+VLOOKUP($B$71,Int_Rate_Param,3,0))),IF('EIOPA RFR Q1 2017'!BA48&lt;0,'EIOPA RFR Q1 2017'!BA48,'EIOPA RFR Q1 2017'!BA48*(1+VLOOKUP($B87,Int_Rate_Param,3,0))))</f>
        <v>0.0243459</v>
      </c>
      <c r="BB87" s="82" t="n">
        <f aca="false">IF($B87&gt;20,IF('EIOPA RFR Q1 2017'!BB48&lt;0,'EIOPA RFR Q1 2017'!BB48,'EIOPA RFR Q1 2017'!BB48*(1+VLOOKUP($B$71,Int_Rate_Param,3,0))),IF('EIOPA RFR Q1 2017'!BB48&lt;0,'EIOPA RFR Q1 2017'!BB48,'EIOPA RFR Q1 2017'!BB48*(1+VLOOKUP($B87,Int_Rate_Param,3,0))))</f>
        <v>0.0540736</v>
      </c>
      <c r="BC87" s="82" t="n">
        <f aca="false">IF($B87&gt;20,IF('EIOPA RFR Q1 2017'!BC48&lt;0,'EIOPA RFR Q1 2017'!BC48,'EIOPA RFR Q1 2017'!BC48*(1+VLOOKUP($B$71,Int_Rate_Param,3,0))),IF('EIOPA RFR Q1 2017'!BC48&lt;0,'EIOPA RFR Q1 2017'!BC48,'EIOPA RFR Q1 2017'!BC48*(1+VLOOKUP($B87,Int_Rate_Param,3,0))))</f>
        <v>0.0179914</v>
      </c>
    </row>
    <row r="88" customFormat="false" ht="15" hidden="false" customHeight="false" outlineLevel="0" collapsed="false">
      <c r="A88" s="0" t="n">
        <f aca="false">A87+1</f>
        <v>39</v>
      </c>
      <c r="B88" s="81" t="n">
        <v>37</v>
      </c>
      <c r="C88" s="82" t="n">
        <f aca="false">IF($B88&gt;20,IF('EIOPA RFR Q1 2017'!C49&lt;0,'EIOPA RFR Q1 2017'!C49,'EIOPA RFR Q1 2017'!C49*(1+VLOOKUP($B$71,Int_Rate_Param,3,0))),IF('EIOPA RFR Q1 2017'!C49&lt;0,'EIOPA RFR Q1 2017'!C49,'EIOPA RFR Q1 2017'!C49*(1+VLOOKUP($B88,Int_Rate_Param,3,0))))</f>
        <v>0.0159324</v>
      </c>
      <c r="D88" s="82" t="n">
        <f aca="false">IF($B88&gt;20,IF('EIOPA RFR Q1 2017'!D49&lt;0,'EIOPA RFR Q1 2017'!D49,'EIOPA RFR Q1 2017'!D49*(1+VLOOKUP($B$71,Int_Rate_Param,3,0))),IF('EIOPA RFR Q1 2017'!D49&lt;0,'EIOPA RFR Q1 2017'!D49,'EIOPA RFR Q1 2017'!D49*(1+VLOOKUP($B88,Int_Rate_Param,3,0))))</f>
        <v>0.0159324</v>
      </c>
      <c r="E88" s="82" t="n">
        <f aca="false">IF($B88&gt;20,IF('EIOPA RFR Q1 2017'!E49&lt;0,'EIOPA RFR Q1 2017'!E49,'EIOPA RFR Q1 2017'!E49*(1+VLOOKUP($B$71,Int_Rate_Param,3,0))),IF('EIOPA RFR Q1 2017'!E49&lt;0,'EIOPA RFR Q1 2017'!E49,'EIOPA RFR Q1 2017'!E49*(1+VLOOKUP($B88,Int_Rate_Param,3,0))))</f>
        <v>0.0159324</v>
      </c>
      <c r="F88" s="82" t="n">
        <f aca="false">IF($B88&gt;20,IF('EIOPA RFR Q1 2017'!F49&lt;0,'EIOPA RFR Q1 2017'!F49,'EIOPA RFR Q1 2017'!F49*(1+VLOOKUP($B$71,Int_Rate_Param,3,0))),IF('EIOPA RFR Q1 2017'!F49&lt;0,'EIOPA RFR Q1 2017'!F49,'EIOPA RFR Q1 2017'!F49*(1+VLOOKUP($B88,Int_Rate_Param,3,0))))</f>
        <v>0.015691</v>
      </c>
      <c r="G88" s="82" t="n">
        <f aca="false">IF($B88&gt;20,IF('EIOPA RFR Q1 2017'!G49&lt;0,'EIOPA RFR Q1 2017'!G49,'EIOPA RFR Q1 2017'!G49*(1+VLOOKUP($B$71,Int_Rate_Param,3,0))),IF('EIOPA RFR Q1 2017'!G49&lt;0,'EIOPA RFR Q1 2017'!G49,'EIOPA RFR Q1 2017'!G49*(1+VLOOKUP($B88,Int_Rate_Param,3,0))))</f>
        <v>0.0261564</v>
      </c>
      <c r="H88" s="82" t="n">
        <f aca="false">IF($B88&gt;20,IF('EIOPA RFR Q1 2017'!H49&lt;0,'EIOPA RFR Q1 2017'!H49,'EIOPA RFR Q1 2017'!H49*(1+VLOOKUP($B$71,Int_Rate_Param,3,0))),IF('EIOPA RFR Q1 2017'!H49&lt;0,'EIOPA RFR Q1 2017'!H49,'EIOPA RFR Q1 2017'!H49*(1+VLOOKUP($B88,Int_Rate_Param,3,0))))</f>
        <v>0.0159324</v>
      </c>
      <c r="I88" s="82" t="n">
        <f aca="false">IF($B88&gt;20,IF('EIOPA RFR Q1 2017'!I49&lt;0,'EIOPA RFR Q1 2017'!I49,'EIOPA RFR Q1 2017'!I49*(1+VLOOKUP($B$71,Int_Rate_Param,3,0))),IF('EIOPA RFR Q1 2017'!I49&lt;0,'EIOPA RFR Q1 2017'!I49,'EIOPA RFR Q1 2017'!I49*(1+VLOOKUP($B88,Int_Rate_Param,3,0))))</f>
        <v>0.0185949</v>
      </c>
      <c r="J88" s="82" t="n">
        <f aca="false">IF($B88&gt;20,IF('EIOPA RFR Q1 2017'!J49&lt;0,'EIOPA RFR Q1 2017'!J49,'EIOPA RFR Q1 2017'!J49*(1+VLOOKUP($B$71,Int_Rate_Param,3,0))),IF('EIOPA RFR Q1 2017'!J49&lt;0,'EIOPA RFR Q1 2017'!J49,'EIOPA RFR Q1 2017'!J49*(1+VLOOKUP($B88,Int_Rate_Param,3,0))))</f>
        <v>0.0158898</v>
      </c>
      <c r="K88" s="82" t="n">
        <f aca="false">IF($B88&gt;20,IF('EIOPA RFR Q1 2017'!K49&lt;0,'EIOPA RFR Q1 2017'!K49,'EIOPA RFR Q1 2017'!K49*(1+VLOOKUP($B$71,Int_Rate_Param,3,0))),IF('EIOPA RFR Q1 2017'!K49&lt;0,'EIOPA RFR Q1 2017'!K49,'EIOPA RFR Q1 2017'!K49*(1+VLOOKUP($B88,Int_Rate_Param,3,0))))</f>
        <v>0.0159324</v>
      </c>
      <c r="L88" s="82" t="n">
        <f aca="false">IF($B88&gt;20,IF('EIOPA RFR Q1 2017'!L49&lt;0,'EIOPA RFR Q1 2017'!L49,'EIOPA RFR Q1 2017'!L49*(1+VLOOKUP($B$71,Int_Rate_Param,3,0))),IF('EIOPA RFR Q1 2017'!L49&lt;0,'EIOPA RFR Q1 2017'!L49,'EIOPA RFR Q1 2017'!L49*(1+VLOOKUP($B88,Int_Rate_Param,3,0))))</f>
        <v>0.0159324</v>
      </c>
      <c r="M88" s="82" t="n">
        <f aca="false">IF($B88&gt;20,IF('EIOPA RFR Q1 2017'!M49&lt;0,'EIOPA RFR Q1 2017'!M49,'EIOPA RFR Q1 2017'!M49*(1+VLOOKUP($B$71,Int_Rate_Param,3,0))),IF('EIOPA RFR Q1 2017'!M49&lt;0,'EIOPA RFR Q1 2017'!M49,'EIOPA RFR Q1 2017'!M49*(1+VLOOKUP($B88,Int_Rate_Param,3,0))))</f>
        <v>0.0159324</v>
      </c>
      <c r="N88" s="82" t="n">
        <f aca="false">IF($B88&gt;20,IF('EIOPA RFR Q1 2017'!N49&lt;0,'EIOPA RFR Q1 2017'!N49,'EIOPA RFR Q1 2017'!N49*(1+VLOOKUP($B$71,Int_Rate_Param,3,0))),IF('EIOPA RFR Q1 2017'!N49&lt;0,'EIOPA RFR Q1 2017'!N49,'EIOPA RFR Q1 2017'!N49*(1+VLOOKUP($B88,Int_Rate_Param,3,0))))</f>
        <v>0.0159324</v>
      </c>
      <c r="O88" s="82" t="n">
        <f aca="false">IF($B88&gt;20,IF('EIOPA RFR Q1 2017'!O49&lt;0,'EIOPA RFR Q1 2017'!O49,'EIOPA RFR Q1 2017'!O49*(1+VLOOKUP($B$71,Int_Rate_Param,3,0))),IF('EIOPA RFR Q1 2017'!O49&lt;0,'EIOPA RFR Q1 2017'!O49,'EIOPA RFR Q1 2017'!O49*(1+VLOOKUP($B88,Int_Rate_Param,3,0))))</f>
        <v>0.0159324</v>
      </c>
      <c r="P88" s="82" t="n">
        <f aca="false">IF($B88&gt;20,IF('EIOPA RFR Q1 2017'!P49&lt;0,'EIOPA RFR Q1 2017'!P49,'EIOPA RFR Q1 2017'!P49*(1+VLOOKUP($B$71,Int_Rate_Param,3,0))),IF('EIOPA RFR Q1 2017'!P49&lt;0,'EIOPA RFR Q1 2017'!P49,'EIOPA RFR Q1 2017'!P49*(1+VLOOKUP($B88,Int_Rate_Param,3,0))))</f>
        <v>0.0308566</v>
      </c>
      <c r="Q88" s="82" t="n">
        <f aca="false">IF($B88&gt;20,IF('EIOPA RFR Q1 2017'!Q49&lt;0,'EIOPA RFR Q1 2017'!Q49,'EIOPA RFR Q1 2017'!Q49*(1+VLOOKUP($B$71,Int_Rate_Param,3,0))),IF('EIOPA RFR Q1 2017'!Q49&lt;0,'EIOPA RFR Q1 2017'!Q49,'EIOPA RFR Q1 2017'!Q49*(1+VLOOKUP($B88,Int_Rate_Param,3,0))))</f>
        <v>0.0319145</v>
      </c>
      <c r="R88" s="82" t="n">
        <f aca="false">IF($B88&gt;20,IF('EIOPA RFR Q1 2017'!R49&lt;0,'EIOPA RFR Q1 2017'!R49,'EIOPA RFR Q1 2017'!R49*(1+VLOOKUP($B$71,Int_Rate_Param,3,0))),IF('EIOPA RFR Q1 2017'!R49&lt;0,'EIOPA RFR Q1 2017'!R49,'EIOPA RFR Q1 2017'!R49*(1+VLOOKUP($B88,Int_Rate_Param,3,0))))</f>
        <v>0.0159324</v>
      </c>
      <c r="S88" s="82" t="n">
        <f aca="false">IF($B88&gt;20,IF('EIOPA RFR Q1 2017'!S49&lt;0,'EIOPA RFR Q1 2017'!S49,'EIOPA RFR Q1 2017'!S49*(1+VLOOKUP($B$71,Int_Rate_Param,3,0))),IF('EIOPA RFR Q1 2017'!S49&lt;0,'EIOPA RFR Q1 2017'!S49,'EIOPA RFR Q1 2017'!S49*(1+VLOOKUP($B88,Int_Rate_Param,3,0))))</f>
        <v>0.0159324</v>
      </c>
      <c r="T88" s="82" t="n">
        <f aca="false">IF($B88&gt;20,IF('EIOPA RFR Q1 2017'!T49&lt;0,'EIOPA RFR Q1 2017'!T49,'EIOPA RFR Q1 2017'!T49*(1+VLOOKUP($B$71,Int_Rate_Param,3,0))),IF('EIOPA RFR Q1 2017'!T49&lt;0,'EIOPA RFR Q1 2017'!T49,'EIOPA RFR Q1 2017'!T49*(1+VLOOKUP($B88,Int_Rate_Param,3,0))))</f>
        <v>0.0159324</v>
      </c>
      <c r="U88" s="82" t="n">
        <f aca="false">IF($B88&gt;20,IF('EIOPA RFR Q1 2017'!U49&lt;0,'EIOPA RFR Q1 2017'!U49,'EIOPA RFR Q1 2017'!U49*(1+VLOOKUP($B$71,Int_Rate_Param,3,0))),IF('EIOPA RFR Q1 2017'!U49&lt;0,'EIOPA RFR Q1 2017'!U49,'EIOPA RFR Q1 2017'!U49*(1+VLOOKUP($B88,Int_Rate_Param,3,0))))</f>
        <v>0.007455</v>
      </c>
      <c r="V88" s="82" t="n">
        <f aca="false">IF($B88&gt;20,IF('EIOPA RFR Q1 2017'!V49&lt;0,'EIOPA RFR Q1 2017'!V49,'EIOPA RFR Q1 2017'!V49*(1+VLOOKUP($B$71,Int_Rate_Param,3,0))),IF('EIOPA RFR Q1 2017'!V49&lt;0,'EIOPA RFR Q1 2017'!V49,'EIOPA RFR Q1 2017'!V49*(1+VLOOKUP($B88,Int_Rate_Param,3,0))))</f>
        <v>0.0159324</v>
      </c>
      <c r="W88" s="82" t="n">
        <f aca="false">IF($B88&gt;20,IF('EIOPA RFR Q1 2017'!W49&lt;0,'EIOPA RFR Q1 2017'!W49,'EIOPA RFR Q1 2017'!W49*(1+VLOOKUP($B$71,Int_Rate_Param,3,0))),IF('EIOPA RFR Q1 2017'!W49&lt;0,'EIOPA RFR Q1 2017'!W49,'EIOPA RFR Q1 2017'!W49*(1+VLOOKUP($B88,Int_Rate_Param,3,0))))</f>
        <v>0.0159324</v>
      </c>
      <c r="X88" s="82" t="n">
        <f aca="false">IF($B88&gt;20,IF('EIOPA RFR Q1 2017'!X49&lt;0,'EIOPA RFR Q1 2017'!X49,'EIOPA RFR Q1 2017'!X49*(1+VLOOKUP($B$71,Int_Rate_Param,3,0))),IF('EIOPA RFR Q1 2017'!X49&lt;0,'EIOPA RFR Q1 2017'!X49,'EIOPA RFR Q1 2017'!X49*(1+VLOOKUP($B88,Int_Rate_Param,3,0))))</f>
        <v>0.0159324</v>
      </c>
      <c r="Y88" s="82" t="n">
        <f aca="false">IF($B88&gt;20,IF('EIOPA RFR Q1 2017'!Y49&lt;0,'EIOPA RFR Q1 2017'!Y49,'EIOPA RFR Q1 2017'!Y49*(1+VLOOKUP($B$71,Int_Rate_Param,3,0))),IF('EIOPA RFR Q1 2017'!Y49&lt;0,'EIOPA RFR Q1 2017'!Y49,'EIOPA RFR Q1 2017'!Y49*(1+VLOOKUP($B88,Int_Rate_Param,3,0))))</f>
        <v>0.0159324</v>
      </c>
      <c r="Z88" s="82" t="n">
        <f aca="false">IF($B88&gt;20,IF('EIOPA RFR Q1 2017'!Z49&lt;0,'EIOPA RFR Q1 2017'!Z49,'EIOPA RFR Q1 2017'!Z49*(1+VLOOKUP($B$71,Int_Rate_Param,3,0))),IF('EIOPA RFR Q1 2017'!Z49&lt;0,'EIOPA RFR Q1 2017'!Z49,'EIOPA RFR Q1 2017'!Z49*(1+VLOOKUP($B88,Int_Rate_Param,3,0))))</f>
        <v>0.0224005</v>
      </c>
      <c r="AA88" s="82" t="n">
        <f aca="false">IF($B88&gt;20,IF('EIOPA RFR Q1 2017'!AA49&lt;0,'EIOPA RFR Q1 2017'!AA49,'EIOPA RFR Q1 2017'!AA49*(1+VLOOKUP($B$71,Int_Rate_Param,3,0))),IF('EIOPA RFR Q1 2017'!AA49&lt;0,'EIOPA RFR Q1 2017'!AA49,'EIOPA RFR Q1 2017'!AA49*(1+VLOOKUP($B88,Int_Rate_Param,3,0))))</f>
        <v>0.0288615</v>
      </c>
      <c r="AB88" s="82" t="n">
        <f aca="false">IF($B88&gt;20,IF('EIOPA RFR Q1 2017'!AB49&lt;0,'EIOPA RFR Q1 2017'!AB49,'EIOPA RFR Q1 2017'!AB49*(1+VLOOKUP($B$71,Int_Rate_Param,3,0))),IF('EIOPA RFR Q1 2017'!AB49&lt;0,'EIOPA RFR Q1 2017'!AB49,'EIOPA RFR Q1 2017'!AB49*(1+VLOOKUP($B88,Int_Rate_Param,3,0))))</f>
        <v>0.0159324</v>
      </c>
      <c r="AC88" s="82" t="n">
        <f aca="false">IF($B88&gt;20,IF('EIOPA RFR Q1 2017'!AC49&lt;0,'EIOPA RFR Q1 2017'!AC49,'EIOPA RFR Q1 2017'!AC49*(1+VLOOKUP($B$71,Int_Rate_Param,3,0))),IF('EIOPA RFR Q1 2017'!AC49&lt;0,'EIOPA RFR Q1 2017'!AC49,'EIOPA RFR Q1 2017'!AC49*(1+VLOOKUP($B88,Int_Rate_Param,3,0))))</f>
        <v>0.031098</v>
      </c>
      <c r="AD88" s="82" t="n">
        <f aca="false">IF($B88&gt;20,IF('EIOPA RFR Q1 2017'!AD49&lt;0,'EIOPA RFR Q1 2017'!AD49,'EIOPA RFR Q1 2017'!AD49*(1+VLOOKUP($B$71,Int_Rate_Param,3,0))),IF('EIOPA RFR Q1 2017'!AD49&lt;0,'EIOPA RFR Q1 2017'!AD49,'EIOPA RFR Q1 2017'!AD49*(1+VLOOKUP($B88,Int_Rate_Param,3,0))))</f>
        <v>0.0409883</v>
      </c>
      <c r="AE88" s="82" t="n">
        <f aca="false">IF($B88&gt;20,IF('EIOPA RFR Q1 2017'!AE49&lt;0,'EIOPA RFR Q1 2017'!AE49,'EIOPA RFR Q1 2017'!AE49*(1+VLOOKUP($B$71,Int_Rate_Param,3,0))),IF('EIOPA RFR Q1 2017'!AE49&lt;0,'EIOPA RFR Q1 2017'!AE49,'EIOPA RFR Q1 2017'!AE49*(1+VLOOKUP($B88,Int_Rate_Param,3,0))))</f>
        <v>0.0159324</v>
      </c>
      <c r="AF88" s="82" t="n">
        <f aca="false">IF($B88&gt;20,IF('EIOPA RFR Q1 2017'!AF49&lt;0,'EIOPA RFR Q1 2017'!AF49,'EIOPA RFR Q1 2017'!AF49*(1+VLOOKUP($B$71,Int_Rate_Param,3,0))),IF('EIOPA RFR Q1 2017'!AF49&lt;0,'EIOPA RFR Q1 2017'!AF49,'EIOPA RFR Q1 2017'!AF49*(1+VLOOKUP($B88,Int_Rate_Param,3,0))))</f>
        <v>0.0159324</v>
      </c>
      <c r="AG88" s="82" t="n">
        <f aca="false">IF($B88&gt;20,IF('EIOPA RFR Q1 2017'!AG49&lt;0,'EIOPA RFR Q1 2017'!AG49,'EIOPA RFR Q1 2017'!AG49*(1+VLOOKUP($B$71,Int_Rate_Param,3,0))),IF('EIOPA RFR Q1 2017'!AG49&lt;0,'EIOPA RFR Q1 2017'!AG49,'EIOPA RFR Q1 2017'!AG49*(1+VLOOKUP($B88,Int_Rate_Param,3,0))))</f>
        <v>0.0159324</v>
      </c>
      <c r="AH88" s="82" t="n">
        <f aca="false">IF($B88&gt;20,IF('EIOPA RFR Q1 2017'!AH49&lt;0,'EIOPA RFR Q1 2017'!AH49,'EIOPA RFR Q1 2017'!AH49*(1+VLOOKUP($B$71,Int_Rate_Param,3,0))),IF('EIOPA RFR Q1 2017'!AH49&lt;0,'EIOPA RFR Q1 2017'!AH49,'EIOPA RFR Q1 2017'!AH49*(1+VLOOKUP($B88,Int_Rate_Param,3,0))))</f>
        <v>0.023004</v>
      </c>
      <c r="AI88" s="82" t="n">
        <f aca="false">IF($B88&gt;20,IF('EIOPA RFR Q1 2017'!AI49&lt;0,'EIOPA RFR Q1 2017'!AI49,'EIOPA RFR Q1 2017'!AI49*(1+VLOOKUP($B$71,Int_Rate_Param,3,0))),IF('EIOPA RFR Q1 2017'!AI49&lt;0,'EIOPA RFR Q1 2017'!AI49,'EIOPA RFR Q1 2017'!AI49*(1+VLOOKUP($B88,Int_Rate_Param,3,0))))</f>
        <v>0.007455</v>
      </c>
      <c r="AJ88" s="82" t="n">
        <f aca="false">IF($B88&gt;20,IF('EIOPA RFR Q1 2017'!AJ49&lt;0,'EIOPA RFR Q1 2017'!AJ49,'EIOPA RFR Q1 2017'!AJ49*(1+VLOOKUP($B$71,Int_Rate_Param,3,0))),IF('EIOPA RFR Q1 2017'!AJ49&lt;0,'EIOPA RFR Q1 2017'!AJ49,'EIOPA RFR Q1 2017'!AJ49*(1+VLOOKUP($B88,Int_Rate_Param,3,0))))</f>
        <v>0.008449</v>
      </c>
      <c r="AK88" s="82" t="n">
        <f aca="false">IF($B88&gt;20,IF('EIOPA RFR Q1 2017'!AK49&lt;0,'EIOPA RFR Q1 2017'!AK49,'EIOPA RFR Q1 2017'!AK49*(1+VLOOKUP($B$71,Int_Rate_Param,3,0))),IF('EIOPA RFR Q1 2017'!AK49&lt;0,'EIOPA RFR Q1 2017'!AK49,'EIOPA RFR Q1 2017'!AK49*(1+VLOOKUP($B88,Int_Rate_Param,3,0))))</f>
        <v>0.0239767</v>
      </c>
      <c r="AL88" s="82" t="n">
        <f aca="false">IF($B88&gt;20,IF('EIOPA RFR Q1 2017'!AL49&lt;0,'EIOPA RFR Q1 2017'!AL49,'EIOPA RFR Q1 2017'!AL49*(1+VLOOKUP($B$71,Int_Rate_Param,3,0))),IF('EIOPA RFR Q1 2017'!AL49&lt;0,'EIOPA RFR Q1 2017'!AL49,'EIOPA RFR Q1 2017'!AL49*(1+VLOOKUP($B88,Int_Rate_Param,3,0))))</f>
        <v>0.0519933</v>
      </c>
      <c r="AM88" s="82" t="n">
        <f aca="false">IF($B88&gt;20,IF('EIOPA RFR Q1 2017'!AM49&lt;0,'EIOPA RFR Q1 2017'!AM49,'EIOPA RFR Q1 2017'!AM49*(1+VLOOKUP($B$71,Int_Rate_Param,3,0))),IF('EIOPA RFR Q1 2017'!AM49&lt;0,'EIOPA RFR Q1 2017'!AM49,'EIOPA RFR Q1 2017'!AM49*(1+VLOOKUP($B88,Int_Rate_Param,3,0))))</f>
        <v>0.0171181</v>
      </c>
      <c r="AN88" s="82" t="n">
        <f aca="false">IF($B88&gt;20,IF('EIOPA RFR Q1 2017'!AN49&lt;0,'EIOPA RFR Q1 2017'!AN49,'EIOPA RFR Q1 2017'!AN49*(1+VLOOKUP($B$71,Int_Rate_Param,3,0))),IF('EIOPA RFR Q1 2017'!AN49&lt;0,'EIOPA RFR Q1 2017'!AN49,'EIOPA RFR Q1 2017'!AN49*(1+VLOOKUP($B88,Int_Rate_Param,3,0))))</f>
        <v>0.0302247</v>
      </c>
      <c r="AO88" s="82" t="n">
        <f aca="false">IF($B88&gt;20,IF('EIOPA RFR Q1 2017'!AO49&lt;0,'EIOPA RFR Q1 2017'!AO49,'EIOPA RFR Q1 2017'!AO49*(1+VLOOKUP($B$71,Int_Rate_Param,3,0))),IF('EIOPA RFR Q1 2017'!AO49&lt;0,'EIOPA RFR Q1 2017'!AO49,'EIOPA RFR Q1 2017'!AO49*(1+VLOOKUP($B88,Int_Rate_Param,3,0))))</f>
        <v>0.0311903</v>
      </c>
      <c r="AP88" s="82" t="n">
        <f aca="false">IF($B88&gt;20,IF('EIOPA RFR Q1 2017'!AP49&lt;0,'EIOPA RFR Q1 2017'!AP49,'EIOPA RFR Q1 2017'!AP49*(1+VLOOKUP($B$71,Int_Rate_Param,3,0))),IF('EIOPA RFR Q1 2017'!AP49&lt;0,'EIOPA RFR Q1 2017'!AP49,'EIOPA RFR Q1 2017'!AP49*(1+VLOOKUP($B88,Int_Rate_Param,3,0))))</f>
        <v>0.0383826</v>
      </c>
      <c r="AQ88" s="82" t="n">
        <f aca="false">IF($B88&gt;20,IF('EIOPA RFR Q1 2017'!AQ49&lt;0,'EIOPA RFR Q1 2017'!AQ49,'EIOPA RFR Q1 2017'!AQ49*(1+VLOOKUP($B$71,Int_Rate_Param,3,0))),IF('EIOPA RFR Q1 2017'!AQ49&lt;0,'EIOPA RFR Q1 2017'!AQ49,'EIOPA RFR Q1 2017'!AQ49*(1+VLOOKUP($B88,Int_Rate_Param,3,0))))</f>
        <v>0.0227271</v>
      </c>
      <c r="AR88" s="82" t="n">
        <f aca="false">IF($B88&gt;20,IF('EIOPA RFR Q1 2017'!AR49&lt;0,'EIOPA RFR Q1 2017'!AR49,'EIOPA RFR Q1 2017'!AR49*(1+VLOOKUP($B$71,Int_Rate_Param,3,0))),IF('EIOPA RFR Q1 2017'!AR49&lt;0,'EIOPA RFR Q1 2017'!AR49,'EIOPA RFR Q1 2017'!AR49*(1+VLOOKUP($B88,Int_Rate_Param,3,0))))</f>
        <v>0.0439703</v>
      </c>
      <c r="AS88" s="82" t="n">
        <f aca="false">IF($B88&gt;20,IF('EIOPA RFR Q1 2017'!AS49&lt;0,'EIOPA RFR Q1 2017'!AS49,'EIOPA RFR Q1 2017'!AS49*(1+VLOOKUP($B$71,Int_Rate_Param,3,0))),IF('EIOPA RFR Q1 2017'!AS49&lt;0,'EIOPA RFR Q1 2017'!AS49,'EIOPA RFR Q1 2017'!AS49*(1+VLOOKUP($B88,Int_Rate_Param,3,0))))</f>
        <v>0.0070929</v>
      </c>
      <c r="AT88" s="82" t="n">
        <f aca="false">IF($B88&gt;20,IF('EIOPA RFR Q1 2017'!AT49&lt;0,'EIOPA RFR Q1 2017'!AT49,'EIOPA RFR Q1 2017'!AT49*(1+VLOOKUP($B$71,Int_Rate_Param,3,0))),IF('EIOPA RFR Q1 2017'!AT49&lt;0,'EIOPA RFR Q1 2017'!AT49,'EIOPA RFR Q1 2017'!AT49*(1+VLOOKUP($B88,Int_Rate_Param,3,0))))</f>
        <v>0.0308637</v>
      </c>
      <c r="AU88" s="82" t="n">
        <f aca="false">IF($B88&gt;20,IF('EIOPA RFR Q1 2017'!AU49&lt;0,'EIOPA RFR Q1 2017'!AU49,'EIOPA RFR Q1 2017'!AU49*(1+VLOOKUP($B$71,Int_Rate_Param,3,0))),IF('EIOPA RFR Q1 2017'!AU49&lt;0,'EIOPA RFR Q1 2017'!AU49,'EIOPA RFR Q1 2017'!AU49*(1+VLOOKUP($B88,Int_Rate_Param,3,0))))</f>
        <v>0.051191</v>
      </c>
      <c r="AV88" s="82" t="n">
        <f aca="false">IF($B88&gt;20,IF('EIOPA RFR Q1 2017'!AV49&lt;0,'EIOPA RFR Q1 2017'!AV49,'EIOPA RFR Q1 2017'!AV49*(1+VLOOKUP($B$71,Int_Rate_Param,3,0))),IF('EIOPA RFR Q1 2017'!AV49&lt;0,'EIOPA RFR Q1 2017'!AV49,'EIOPA RFR Q1 2017'!AV49*(1+VLOOKUP($B88,Int_Rate_Param,3,0))))</f>
        <v>0.0297135</v>
      </c>
      <c r="AW88" s="82" t="n">
        <f aca="false">IF($B88&gt;20,IF('EIOPA RFR Q1 2017'!AW49&lt;0,'EIOPA RFR Q1 2017'!AW49,'EIOPA RFR Q1 2017'!AW49*(1+VLOOKUP($B$71,Int_Rate_Param,3,0))),IF('EIOPA RFR Q1 2017'!AW49&lt;0,'EIOPA RFR Q1 2017'!AW49,'EIOPA RFR Q1 2017'!AW49*(1+VLOOKUP($B88,Int_Rate_Param,3,0))))</f>
        <v>0.0225354</v>
      </c>
      <c r="AX88" s="82" t="n">
        <f aca="false">IF($B88&gt;20,IF('EIOPA RFR Q1 2017'!AX49&lt;0,'EIOPA RFR Q1 2017'!AX49,'EIOPA RFR Q1 2017'!AX49*(1+VLOOKUP($B$71,Int_Rate_Param,3,0))),IF('EIOPA RFR Q1 2017'!AX49&lt;0,'EIOPA RFR Q1 2017'!AX49,'EIOPA RFR Q1 2017'!AX49*(1+VLOOKUP($B88,Int_Rate_Param,3,0))))</f>
        <v>0.0509425</v>
      </c>
      <c r="AY88" s="82" t="n">
        <f aca="false">IF($B88&gt;20,IF('EIOPA RFR Q1 2017'!AY49&lt;0,'EIOPA RFR Q1 2017'!AY49,'EIOPA RFR Q1 2017'!AY49*(1+VLOOKUP($B$71,Int_Rate_Param,3,0))),IF('EIOPA RFR Q1 2017'!AY49&lt;0,'EIOPA RFR Q1 2017'!AY49,'EIOPA RFR Q1 2017'!AY49*(1+VLOOKUP($B88,Int_Rate_Param,3,0))))</f>
        <v>0.0183038</v>
      </c>
      <c r="AZ88" s="82" t="n">
        <f aca="false">IF($B88&gt;20,IF('EIOPA RFR Q1 2017'!AZ49&lt;0,'EIOPA RFR Q1 2017'!AZ49,'EIOPA RFR Q1 2017'!AZ49*(1+VLOOKUP($B$71,Int_Rate_Param,3,0))),IF('EIOPA RFR Q1 2017'!AZ49&lt;0,'EIOPA RFR Q1 2017'!AZ49,'EIOPA RFR Q1 2017'!AZ49*(1+VLOOKUP($B88,Int_Rate_Param,3,0))))</f>
        <v>0.0199794</v>
      </c>
      <c r="BA88" s="82" t="n">
        <f aca="false">IF($B88&gt;20,IF('EIOPA RFR Q1 2017'!BA49&lt;0,'EIOPA RFR Q1 2017'!BA49,'EIOPA RFR Q1 2017'!BA49*(1+VLOOKUP($B$71,Int_Rate_Param,3,0))),IF('EIOPA RFR Q1 2017'!BA49&lt;0,'EIOPA RFR Q1 2017'!BA49,'EIOPA RFR Q1 2017'!BA49*(1+VLOOKUP($B88,Int_Rate_Param,3,0))))</f>
        <v>0.0244737</v>
      </c>
      <c r="BB88" s="82" t="n">
        <f aca="false">IF($B88&gt;20,IF('EIOPA RFR Q1 2017'!BB49&lt;0,'EIOPA RFR Q1 2017'!BB49,'EIOPA RFR Q1 2017'!BB49*(1+VLOOKUP($B$71,Int_Rate_Param,3,0))),IF('EIOPA RFR Q1 2017'!BB49&lt;0,'EIOPA RFR Q1 2017'!BB49,'EIOPA RFR Q1 2017'!BB49*(1+VLOOKUP($B88,Int_Rate_Param,3,0))))</f>
        <v>0.0536405</v>
      </c>
      <c r="BC88" s="82" t="n">
        <f aca="false">IF($B88&gt;20,IF('EIOPA RFR Q1 2017'!BC49&lt;0,'EIOPA RFR Q1 2017'!BC49,'EIOPA RFR Q1 2017'!BC49*(1+VLOOKUP($B$71,Int_Rate_Param,3,0))),IF('EIOPA RFR Q1 2017'!BC49&lt;0,'EIOPA RFR Q1 2017'!BC49,'EIOPA RFR Q1 2017'!BC49*(1+VLOOKUP($B88,Int_Rate_Param,3,0))))</f>
        <v>0.017963</v>
      </c>
    </row>
    <row r="89" customFormat="false" ht="15" hidden="false" customHeight="false" outlineLevel="0" collapsed="false">
      <c r="A89" s="0" t="n">
        <f aca="false">A88+1</f>
        <v>40</v>
      </c>
      <c r="B89" s="81" t="n">
        <v>38</v>
      </c>
      <c r="C89" s="82" t="n">
        <f aca="false">IF($B89&gt;20,IF('EIOPA RFR Q1 2017'!C50&lt;0,'EIOPA RFR Q1 2017'!C50,'EIOPA RFR Q1 2017'!C50*(1+VLOOKUP($B$71,Int_Rate_Param,3,0))),IF('EIOPA RFR Q1 2017'!C50&lt;0,'EIOPA RFR Q1 2017'!C50,'EIOPA RFR Q1 2017'!C50*(1+VLOOKUP($B89,Int_Rate_Param,3,0))))</f>
        <v>0.0162661</v>
      </c>
      <c r="D89" s="82" t="n">
        <f aca="false">IF($B89&gt;20,IF('EIOPA RFR Q1 2017'!D50&lt;0,'EIOPA RFR Q1 2017'!D50,'EIOPA RFR Q1 2017'!D50*(1+VLOOKUP($B$71,Int_Rate_Param,3,0))),IF('EIOPA RFR Q1 2017'!D50&lt;0,'EIOPA RFR Q1 2017'!D50,'EIOPA RFR Q1 2017'!D50*(1+VLOOKUP($B89,Int_Rate_Param,3,0))))</f>
        <v>0.0162661</v>
      </c>
      <c r="E89" s="82" t="n">
        <f aca="false">IF($B89&gt;20,IF('EIOPA RFR Q1 2017'!E50&lt;0,'EIOPA RFR Q1 2017'!E50,'EIOPA RFR Q1 2017'!E50*(1+VLOOKUP($B$71,Int_Rate_Param,3,0))),IF('EIOPA RFR Q1 2017'!E50&lt;0,'EIOPA RFR Q1 2017'!E50,'EIOPA RFR Q1 2017'!E50*(1+VLOOKUP($B89,Int_Rate_Param,3,0))))</f>
        <v>0.0162661</v>
      </c>
      <c r="F89" s="82" t="n">
        <f aca="false">IF($B89&gt;20,IF('EIOPA RFR Q1 2017'!F50&lt;0,'EIOPA RFR Q1 2017'!F50,'EIOPA RFR Q1 2017'!F50*(1+VLOOKUP($B$71,Int_Rate_Param,3,0))),IF('EIOPA RFR Q1 2017'!F50&lt;0,'EIOPA RFR Q1 2017'!F50,'EIOPA RFR Q1 2017'!F50*(1+VLOOKUP($B89,Int_Rate_Param,3,0))))</f>
        <v>0.0160247</v>
      </c>
      <c r="G89" s="82" t="n">
        <f aca="false">IF($B89&gt;20,IF('EIOPA RFR Q1 2017'!G50&lt;0,'EIOPA RFR Q1 2017'!G50,'EIOPA RFR Q1 2017'!G50*(1+VLOOKUP($B$71,Int_Rate_Param,3,0))),IF('EIOPA RFR Q1 2017'!G50&lt;0,'EIOPA RFR Q1 2017'!G50,'EIOPA RFR Q1 2017'!G50*(1+VLOOKUP($B89,Int_Rate_Param,3,0))))</f>
        <v>0.0262416</v>
      </c>
      <c r="H89" s="82" t="n">
        <f aca="false">IF($B89&gt;20,IF('EIOPA RFR Q1 2017'!H50&lt;0,'EIOPA RFR Q1 2017'!H50,'EIOPA RFR Q1 2017'!H50*(1+VLOOKUP($B$71,Int_Rate_Param,3,0))),IF('EIOPA RFR Q1 2017'!H50&lt;0,'EIOPA RFR Q1 2017'!H50,'EIOPA RFR Q1 2017'!H50*(1+VLOOKUP($B89,Int_Rate_Param,3,0))))</f>
        <v>0.0162661</v>
      </c>
      <c r="I89" s="82" t="n">
        <f aca="false">IF($B89&gt;20,IF('EIOPA RFR Q1 2017'!I50&lt;0,'EIOPA RFR Q1 2017'!I50,'EIOPA RFR Q1 2017'!I50*(1+VLOOKUP($B$71,Int_Rate_Param,3,0))),IF('EIOPA RFR Q1 2017'!I50&lt;0,'EIOPA RFR Q1 2017'!I50,'EIOPA RFR Q1 2017'!I50*(1+VLOOKUP($B89,Int_Rate_Param,3,0))))</f>
        <v>0.0188576</v>
      </c>
      <c r="J89" s="82" t="n">
        <f aca="false">IF($B89&gt;20,IF('EIOPA RFR Q1 2017'!J50&lt;0,'EIOPA RFR Q1 2017'!J50,'EIOPA RFR Q1 2017'!J50*(1+VLOOKUP($B$71,Int_Rate_Param,3,0))),IF('EIOPA RFR Q1 2017'!J50&lt;0,'EIOPA RFR Q1 2017'!J50,'EIOPA RFR Q1 2017'!J50*(1+VLOOKUP($B89,Int_Rate_Param,3,0))))</f>
        <v>0.0162164</v>
      </c>
      <c r="K89" s="82" t="n">
        <f aca="false">IF($B89&gt;20,IF('EIOPA RFR Q1 2017'!K50&lt;0,'EIOPA RFR Q1 2017'!K50,'EIOPA RFR Q1 2017'!K50*(1+VLOOKUP($B$71,Int_Rate_Param,3,0))),IF('EIOPA RFR Q1 2017'!K50&lt;0,'EIOPA RFR Q1 2017'!K50,'EIOPA RFR Q1 2017'!K50*(1+VLOOKUP($B89,Int_Rate_Param,3,0))))</f>
        <v>0.0162661</v>
      </c>
      <c r="L89" s="82" t="n">
        <f aca="false">IF($B89&gt;20,IF('EIOPA RFR Q1 2017'!L50&lt;0,'EIOPA RFR Q1 2017'!L50,'EIOPA RFR Q1 2017'!L50*(1+VLOOKUP($B$71,Int_Rate_Param,3,0))),IF('EIOPA RFR Q1 2017'!L50&lt;0,'EIOPA RFR Q1 2017'!L50,'EIOPA RFR Q1 2017'!L50*(1+VLOOKUP($B89,Int_Rate_Param,3,0))))</f>
        <v>0.0162661</v>
      </c>
      <c r="M89" s="82" t="n">
        <f aca="false">IF($B89&gt;20,IF('EIOPA RFR Q1 2017'!M50&lt;0,'EIOPA RFR Q1 2017'!M50,'EIOPA RFR Q1 2017'!M50*(1+VLOOKUP($B$71,Int_Rate_Param,3,0))),IF('EIOPA RFR Q1 2017'!M50&lt;0,'EIOPA RFR Q1 2017'!M50,'EIOPA RFR Q1 2017'!M50*(1+VLOOKUP($B89,Int_Rate_Param,3,0))))</f>
        <v>0.0162661</v>
      </c>
      <c r="N89" s="82" t="n">
        <f aca="false">IF($B89&gt;20,IF('EIOPA RFR Q1 2017'!N50&lt;0,'EIOPA RFR Q1 2017'!N50,'EIOPA RFR Q1 2017'!N50*(1+VLOOKUP($B$71,Int_Rate_Param,3,0))),IF('EIOPA RFR Q1 2017'!N50&lt;0,'EIOPA RFR Q1 2017'!N50,'EIOPA RFR Q1 2017'!N50*(1+VLOOKUP($B89,Int_Rate_Param,3,0))))</f>
        <v>0.0162661</v>
      </c>
      <c r="O89" s="82" t="n">
        <f aca="false">IF($B89&gt;20,IF('EIOPA RFR Q1 2017'!O50&lt;0,'EIOPA RFR Q1 2017'!O50,'EIOPA RFR Q1 2017'!O50*(1+VLOOKUP($B$71,Int_Rate_Param,3,0))),IF('EIOPA RFR Q1 2017'!O50&lt;0,'EIOPA RFR Q1 2017'!O50,'EIOPA RFR Q1 2017'!O50*(1+VLOOKUP($B89,Int_Rate_Param,3,0))))</f>
        <v>0.0162661</v>
      </c>
      <c r="P89" s="82" t="n">
        <f aca="false">IF($B89&gt;20,IF('EIOPA RFR Q1 2017'!P50&lt;0,'EIOPA RFR Q1 2017'!P50,'EIOPA RFR Q1 2017'!P50*(1+VLOOKUP($B$71,Int_Rate_Param,3,0))),IF('EIOPA RFR Q1 2017'!P50&lt;0,'EIOPA RFR Q1 2017'!P50,'EIOPA RFR Q1 2017'!P50*(1+VLOOKUP($B89,Int_Rate_Param,3,0))))</f>
        <v>0.0308495</v>
      </c>
      <c r="Q89" s="82" t="n">
        <f aca="false">IF($B89&gt;20,IF('EIOPA RFR Q1 2017'!Q50&lt;0,'EIOPA RFR Q1 2017'!Q50,'EIOPA RFR Q1 2017'!Q50*(1+VLOOKUP($B$71,Int_Rate_Param,3,0))),IF('EIOPA RFR Q1 2017'!Q50&lt;0,'EIOPA RFR Q1 2017'!Q50,'EIOPA RFR Q1 2017'!Q50*(1+VLOOKUP($B89,Int_Rate_Param,3,0))))</f>
        <v>0.0318719</v>
      </c>
      <c r="R89" s="82" t="n">
        <f aca="false">IF($B89&gt;20,IF('EIOPA RFR Q1 2017'!R50&lt;0,'EIOPA RFR Q1 2017'!R50,'EIOPA RFR Q1 2017'!R50*(1+VLOOKUP($B$71,Int_Rate_Param,3,0))),IF('EIOPA RFR Q1 2017'!R50&lt;0,'EIOPA RFR Q1 2017'!R50,'EIOPA RFR Q1 2017'!R50*(1+VLOOKUP($B89,Int_Rate_Param,3,0))))</f>
        <v>0.0162661</v>
      </c>
      <c r="S89" s="82" t="n">
        <f aca="false">IF($B89&gt;20,IF('EIOPA RFR Q1 2017'!S50&lt;0,'EIOPA RFR Q1 2017'!S50,'EIOPA RFR Q1 2017'!S50*(1+VLOOKUP($B$71,Int_Rate_Param,3,0))),IF('EIOPA RFR Q1 2017'!S50&lt;0,'EIOPA RFR Q1 2017'!S50,'EIOPA RFR Q1 2017'!S50*(1+VLOOKUP($B89,Int_Rate_Param,3,0))))</f>
        <v>0.0162661</v>
      </c>
      <c r="T89" s="82" t="n">
        <f aca="false">IF($B89&gt;20,IF('EIOPA RFR Q1 2017'!T50&lt;0,'EIOPA RFR Q1 2017'!T50,'EIOPA RFR Q1 2017'!T50*(1+VLOOKUP($B$71,Int_Rate_Param,3,0))),IF('EIOPA RFR Q1 2017'!T50&lt;0,'EIOPA RFR Q1 2017'!T50,'EIOPA RFR Q1 2017'!T50*(1+VLOOKUP($B89,Int_Rate_Param,3,0))))</f>
        <v>0.0162661</v>
      </c>
      <c r="U89" s="82" t="n">
        <f aca="false">IF($B89&gt;20,IF('EIOPA RFR Q1 2017'!U50&lt;0,'EIOPA RFR Q1 2017'!U50,'EIOPA RFR Q1 2017'!U50*(1+VLOOKUP($B$71,Int_Rate_Param,3,0))),IF('EIOPA RFR Q1 2017'!U50&lt;0,'EIOPA RFR Q1 2017'!U50,'EIOPA RFR Q1 2017'!U50*(1+VLOOKUP($B89,Int_Rate_Param,3,0))))</f>
        <v>0.0077887</v>
      </c>
      <c r="V89" s="82" t="n">
        <f aca="false">IF($B89&gt;20,IF('EIOPA RFR Q1 2017'!V50&lt;0,'EIOPA RFR Q1 2017'!V50,'EIOPA RFR Q1 2017'!V50*(1+VLOOKUP($B$71,Int_Rate_Param,3,0))),IF('EIOPA RFR Q1 2017'!V50&lt;0,'EIOPA RFR Q1 2017'!V50,'EIOPA RFR Q1 2017'!V50*(1+VLOOKUP($B89,Int_Rate_Param,3,0))))</f>
        <v>0.0162661</v>
      </c>
      <c r="W89" s="82" t="n">
        <f aca="false">IF($B89&gt;20,IF('EIOPA RFR Q1 2017'!W50&lt;0,'EIOPA RFR Q1 2017'!W50,'EIOPA RFR Q1 2017'!W50*(1+VLOOKUP($B$71,Int_Rate_Param,3,0))),IF('EIOPA RFR Q1 2017'!W50&lt;0,'EIOPA RFR Q1 2017'!W50,'EIOPA RFR Q1 2017'!W50*(1+VLOOKUP($B89,Int_Rate_Param,3,0))))</f>
        <v>0.0162661</v>
      </c>
      <c r="X89" s="82" t="n">
        <f aca="false">IF($B89&gt;20,IF('EIOPA RFR Q1 2017'!X50&lt;0,'EIOPA RFR Q1 2017'!X50,'EIOPA RFR Q1 2017'!X50*(1+VLOOKUP($B$71,Int_Rate_Param,3,0))),IF('EIOPA RFR Q1 2017'!X50&lt;0,'EIOPA RFR Q1 2017'!X50,'EIOPA RFR Q1 2017'!X50*(1+VLOOKUP($B89,Int_Rate_Param,3,0))))</f>
        <v>0.0162661</v>
      </c>
      <c r="Y89" s="82" t="n">
        <f aca="false">IF($B89&gt;20,IF('EIOPA RFR Q1 2017'!Y50&lt;0,'EIOPA RFR Q1 2017'!Y50,'EIOPA RFR Q1 2017'!Y50*(1+VLOOKUP($B$71,Int_Rate_Param,3,0))),IF('EIOPA RFR Q1 2017'!Y50&lt;0,'EIOPA RFR Q1 2017'!Y50,'EIOPA RFR Q1 2017'!Y50*(1+VLOOKUP($B89,Int_Rate_Param,3,0))))</f>
        <v>0.0162661</v>
      </c>
      <c r="Z89" s="82" t="n">
        <f aca="false">IF($B89&gt;20,IF('EIOPA RFR Q1 2017'!Z50&lt;0,'EIOPA RFR Q1 2017'!Z50,'EIOPA RFR Q1 2017'!Z50*(1+VLOOKUP($B$71,Int_Rate_Param,3,0))),IF('EIOPA RFR Q1 2017'!Z50&lt;0,'EIOPA RFR Q1 2017'!Z50,'EIOPA RFR Q1 2017'!Z50*(1+VLOOKUP($B89,Int_Rate_Param,3,0))))</f>
        <v>0.022578</v>
      </c>
      <c r="AA89" s="82" t="n">
        <f aca="false">IF($B89&gt;20,IF('EIOPA RFR Q1 2017'!AA50&lt;0,'EIOPA RFR Q1 2017'!AA50,'EIOPA RFR Q1 2017'!AA50*(1+VLOOKUP($B$71,Int_Rate_Param,3,0))),IF('EIOPA RFR Q1 2017'!AA50&lt;0,'EIOPA RFR Q1 2017'!AA50,'EIOPA RFR Q1 2017'!AA50*(1+VLOOKUP($B89,Int_Rate_Param,3,0))))</f>
        <v>0.028897</v>
      </c>
      <c r="AB89" s="82" t="n">
        <f aca="false">IF($B89&gt;20,IF('EIOPA RFR Q1 2017'!AB50&lt;0,'EIOPA RFR Q1 2017'!AB50,'EIOPA RFR Q1 2017'!AB50*(1+VLOOKUP($B$71,Int_Rate_Param,3,0))),IF('EIOPA RFR Q1 2017'!AB50&lt;0,'EIOPA RFR Q1 2017'!AB50,'EIOPA RFR Q1 2017'!AB50*(1+VLOOKUP($B89,Int_Rate_Param,3,0))))</f>
        <v>0.0162661</v>
      </c>
      <c r="AC89" s="82" t="n">
        <f aca="false">IF($B89&gt;20,IF('EIOPA RFR Q1 2017'!AC50&lt;0,'EIOPA RFR Q1 2017'!AC50,'EIOPA RFR Q1 2017'!AC50*(1+VLOOKUP($B$71,Int_Rate_Param,3,0))),IF('EIOPA RFR Q1 2017'!AC50&lt;0,'EIOPA RFR Q1 2017'!AC50,'EIOPA RFR Q1 2017'!AC50*(1+VLOOKUP($B89,Int_Rate_Param,3,0))))</f>
        <v>0.0310838</v>
      </c>
      <c r="AD89" s="82" t="n">
        <f aca="false">IF($B89&gt;20,IF('EIOPA RFR Q1 2017'!AD50&lt;0,'EIOPA RFR Q1 2017'!AD50,'EIOPA RFR Q1 2017'!AD50*(1+VLOOKUP($B$71,Int_Rate_Param,3,0))),IF('EIOPA RFR Q1 2017'!AD50&lt;0,'EIOPA RFR Q1 2017'!AD50,'EIOPA RFR Q1 2017'!AD50*(1+VLOOKUP($B89,Int_Rate_Param,3,0))))</f>
        <v>0.0407185</v>
      </c>
      <c r="AE89" s="82" t="n">
        <f aca="false">IF($B89&gt;20,IF('EIOPA RFR Q1 2017'!AE50&lt;0,'EIOPA RFR Q1 2017'!AE50,'EIOPA RFR Q1 2017'!AE50*(1+VLOOKUP($B$71,Int_Rate_Param,3,0))),IF('EIOPA RFR Q1 2017'!AE50&lt;0,'EIOPA RFR Q1 2017'!AE50,'EIOPA RFR Q1 2017'!AE50*(1+VLOOKUP($B89,Int_Rate_Param,3,0))))</f>
        <v>0.0162661</v>
      </c>
      <c r="AF89" s="82" t="n">
        <f aca="false">IF($B89&gt;20,IF('EIOPA RFR Q1 2017'!AF50&lt;0,'EIOPA RFR Q1 2017'!AF50,'EIOPA RFR Q1 2017'!AF50*(1+VLOOKUP($B$71,Int_Rate_Param,3,0))),IF('EIOPA RFR Q1 2017'!AF50&lt;0,'EIOPA RFR Q1 2017'!AF50,'EIOPA RFR Q1 2017'!AF50*(1+VLOOKUP($B89,Int_Rate_Param,3,0))))</f>
        <v>0.0162661</v>
      </c>
      <c r="AG89" s="82" t="n">
        <f aca="false">IF($B89&gt;20,IF('EIOPA RFR Q1 2017'!AG50&lt;0,'EIOPA RFR Q1 2017'!AG50,'EIOPA RFR Q1 2017'!AG50*(1+VLOOKUP($B$71,Int_Rate_Param,3,0))),IF('EIOPA RFR Q1 2017'!AG50&lt;0,'EIOPA RFR Q1 2017'!AG50,'EIOPA RFR Q1 2017'!AG50*(1+VLOOKUP($B89,Int_Rate_Param,3,0))))</f>
        <v>0.0162661</v>
      </c>
      <c r="AH89" s="82" t="n">
        <f aca="false">IF($B89&gt;20,IF('EIOPA RFR Q1 2017'!AH50&lt;0,'EIOPA RFR Q1 2017'!AH50,'EIOPA RFR Q1 2017'!AH50*(1+VLOOKUP($B$71,Int_Rate_Param,3,0))),IF('EIOPA RFR Q1 2017'!AH50&lt;0,'EIOPA RFR Q1 2017'!AH50,'EIOPA RFR Q1 2017'!AH50*(1+VLOOKUP($B89,Int_Rate_Param,3,0))))</f>
        <v>0.0231815</v>
      </c>
      <c r="AI89" s="82" t="n">
        <f aca="false">IF($B89&gt;20,IF('EIOPA RFR Q1 2017'!AI50&lt;0,'EIOPA RFR Q1 2017'!AI50,'EIOPA RFR Q1 2017'!AI50*(1+VLOOKUP($B$71,Int_Rate_Param,3,0))),IF('EIOPA RFR Q1 2017'!AI50&lt;0,'EIOPA RFR Q1 2017'!AI50,'EIOPA RFR Q1 2017'!AI50*(1+VLOOKUP($B89,Int_Rate_Param,3,0))))</f>
        <v>0.0077887</v>
      </c>
      <c r="AJ89" s="82" t="n">
        <f aca="false">IF($B89&gt;20,IF('EIOPA RFR Q1 2017'!AJ50&lt;0,'EIOPA RFR Q1 2017'!AJ50,'EIOPA RFR Q1 2017'!AJ50*(1+VLOOKUP($B$71,Int_Rate_Param,3,0))),IF('EIOPA RFR Q1 2017'!AJ50&lt;0,'EIOPA RFR Q1 2017'!AJ50,'EIOPA RFR Q1 2017'!AJ50*(1+VLOOKUP($B89,Int_Rate_Param,3,0))))</f>
        <v>0.0083354</v>
      </c>
      <c r="AK89" s="82" t="n">
        <f aca="false">IF($B89&gt;20,IF('EIOPA RFR Q1 2017'!AK50&lt;0,'EIOPA RFR Q1 2017'!AK50,'EIOPA RFR Q1 2017'!AK50*(1+VLOOKUP($B$71,Int_Rate_Param,3,0))),IF('EIOPA RFR Q1 2017'!AK50&lt;0,'EIOPA RFR Q1 2017'!AK50,'EIOPA RFR Q1 2017'!AK50*(1+VLOOKUP($B89,Int_Rate_Param,3,0))))</f>
        <v>0.0240619</v>
      </c>
      <c r="AL89" s="82" t="n">
        <f aca="false">IF($B89&gt;20,IF('EIOPA RFR Q1 2017'!AL50&lt;0,'EIOPA RFR Q1 2017'!AL50,'EIOPA RFR Q1 2017'!AL50*(1+VLOOKUP($B$71,Int_Rate_Param,3,0))),IF('EIOPA RFR Q1 2017'!AL50&lt;0,'EIOPA RFR Q1 2017'!AL50,'EIOPA RFR Q1 2017'!AL50*(1+VLOOKUP($B89,Int_Rate_Param,3,0))))</f>
        <v>0.0516312</v>
      </c>
      <c r="AM89" s="82" t="n">
        <f aca="false">IF($B89&gt;20,IF('EIOPA RFR Q1 2017'!AM50&lt;0,'EIOPA RFR Q1 2017'!AM50,'EIOPA RFR Q1 2017'!AM50*(1+VLOOKUP($B$71,Int_Rate_Param,3,0))),IF('EIOPA RFR Q1 2017'!AM50&lt;0,'EIOPA RFR Q1 2017'!AM50,'EIOPA RFR Q1 2017'!AM50*(1+VLOOKUP($B89,Int_Rate_Param,3,0))))</f>
        <v>0.0173453</v>
      </c>
      <c r="AN89" s="82" t="n">
        <f aca="false">IF($B89&gt;20,IF('EIOPA RFR Q1 2017'!AN50&lt;0,'EIOPA RFR Q1 2017'!AN50,'EIOPA RFR Q1 2017'!AN50*(1+VLOOKUP($B$71,Int_Rate_Param,3,0))),IF('EIOPA RFR Q1 2017'!AN50&lt;0,'EIOPA RFR Q1 2017'!AN50,'EIOPA RFR Q1 2017'!AN50*(1+VLOOKUP($B89,Int_Rate_Param,3,0))))</f>
        <v>0.0302247</v>
      </c>
      <c r="AO89" s="82" t="n">
        <f aca="false">IF($B89&gt;20,IF('EIOPA RFR Q1 2017'!AO50&lt;0,'EIOPA RFR Q1 2017'!AO50,'EIOPA RFR Q1 2017'!AO50*(1+VLOOKUP($B$71,Int_Rate_Param,3,0))),IF('EIOPA RFR Q1 2017'!AO50&lt;0,'EIOPA RFR Q1 2017'!AO50,'EIOPA RFR Q1 2017'!AO50*(1+VLOOKUP($B89,Int_Rate_Param,3,0))))</f>
        <v>0.0311619</v>
      </c>
      <c r="AP89" s="82" t="n">
        <f aca="false">IF($B89&gt;20,IF('EIOPA RFR Q1 2017'!AP50&lt;0,'EIOPA RFR Q1 2017'!AP50,'EIOPA RFR Q1 2017'!AP50*(1+VLOOKUP($B$71,Int_Rate_Param,3,0))),IF('EIOPA RFR Q1 2017'!AP50&lt;0,'EIOPA RFR Q1 2017'!AP50,'EIOPA RFR Q1 2017'!AP50*(1+VLOOKUP($B89,Int_Rate_Param,3,0))))</f>
        <v>0.0381838</v>
      </c>
      <c r="AQ89" s="82" t="n">
        <f aca="false">IF($B89&gt;20,IF('EIOPA RFR Q1 2017'!AQ50&lt;0,'EIOPA RFR Q1 2017'!AQ50,'EIOPA RFR Q1 2017'!AQ50*(1+VLOOKUP($B$71,Int_Rate_Param,3,0))),IF('EIOPA RFR Q1 2017'!AQ50&lt;0,'EIOPA RFR Q1 2017'!AQ50,'EIOPA RFR Q1 2017'!AQ50*(1+VLOOKUP($B89,Int_Rate_Param,3,0))))</f>
        <v>0.0228904</v>
      </c>
      <c r="AR89" s="82" t="n">
        <f aca="false">IF($B89&gt;20,IF('EIOPA RFR Q1 2017'!AR50&lt;0,'EIOPA RFR Q1 2017'!AR50,'EIOPA RFR Q1 2017'!AR50*(1+VLOOKUP($B$71,Int_Rate_Param,3,0))),IF('EIOPA RFR Q1 2017'!AR50&lt;0,'EIOPA RFR Q1 2017'!AR50,'EIOPA RFR Q1 2017'!AR50*(1+VLOOKUP($B89,Int_Rate_Param,3,0))))</f>
        <v>0.043807</v>
      </c>
      <c r="AS89" s="82" t="n">
        <f aca="false">IF($B89&gt;20,IF('EIOPA RFR Q1 2017'!AS50&lt;0,'EIOPA RFR Q1 2017'!AS50,'EIOPA RFR Q1 2017'!AS50*(1+VLOOKUP($B$71,Int_Rate_Param,3,0))),IF('EIOPA RFR Q1 2017'!AS50&lt;0,'EIOPA RFR Q1 2017'!AS50,'EIOPA RFR Q1 2017'!AS50*(1+VLOOKUP($B89,Int_Rate_Param,3,0))))</f>
        <v>0.007384</v>
      </c>
      <c r="AT89" s="82" t="n">
        <f aca="false">IF($B89&gt;20,IF('EIOPA RFR Q1 2017'!AT50&lt;0,'EIOPA RFR Q1 2017'!AT50,'EIOPA RFR Q1 2017'!AT50*(1+VLOOKUP($B$71,Int_Rate_Param,3,0))),IF('EIOPA RFR Q1 2017'!AT50&lt;0,'EIOPA RFR Q1 2017'!AT50,'EIOPA RFR Q1 2017'!AT50*(1+VLOOKUP($B89,Int_Rate_Param,3,0))))</f>
        <v>0.0308495</v>
      </c>
      <c r="AU89" s="82" t="n">
        <f aca="false">IF($B89&gt;20,IF('EIOPA RFR Q1 2017'!AU50&lt;0,'EIOPA RFR Q1 2017'!AU50,'EIOPA RFR Q1 2017'!AU50*(1+VLOOKUP($B$71,Int_Rate_Param,3,0))),IF('EIOPA RFR Q1 2017'!AU50&lt;0,'EIOPA RFR Q1 2017'!AU50,'EIOPA RFR Q1 2017'!AU50*(1+VLOOKUP($B89,Int_Rate_Param,3,0))))</f>
        <v>0.0508573</v>
      </c>
      <c r="AV89" s="82" t="n">
        <f aca="false">IF($B89&gt;20,IF('EIOPA RFR Q1 2017'!AV50&lt;0,'EIOPA RFR Q1 2017'!AV50,'EIOPA RFR Q1 2017'!AV50*(1+VLOOKUP($B$71,Int_Rate_Param,3,0))),IF('EIOPA RFR Q1 2017'!AV50&lt;0,'EIOPA RFR Q1 2017'!AV50,'EIOPA RFR Q1 2017'!AV50*(1+VLOOKUP($B89,Int_Rate_Param,3,0))))</f>
        <v>0.0297348</v>
      </c>
      <c r="AW89" s="82" t="n">
        <f aca="false">IF($B89&gt;20,IF('EIOPA RFR Q1 2017'!AW50&lt;0,'EIOPA RFR Q1 2017'!AW50,'EIOPA RFR Q1 2017'!AW50*(1+VLOOKUP($B$71,Int_Rate_Param,3,0))),IF('EIOPA RFR Q1 2017'!AW50&lt;0,'EIOPA RFR Q1 2017'!AW50,'EIOPA RFR Q1 2017'!AW50*(1+VLOOKUP($B89,Int_Rate_Param,3,0))))</f>
        <v>0.0226987</v>
      </c>
      <c r="AX89" s="82" t="n">
        <f aca="false">IF($B89&gt;20,IF('EIOPA RFR Q1 2017'!AX50&lt;0,'EIOPA RFR Q1 2017'!AX50,'EIOPA RFR Q1 2017'!AX50*(1+VLOOKUP($B$71,Int_Rate_Param,3,0))),IF('EIOPA RFR Q1 2017'!AX50&lt;0,'EIOPA RFR Q1 2017'!AX50,'EIOPA RFR Q1 2017'!AX50*(1+VLOOKUP($B89,Int_Rate_Param,3,0))))</f>
        <v>0.0506088</v>
      </c>
      <c r="AY89" s="82" t="n">
        <f aca="false">IF($B89&gt;20,IF('EIOPA RFR Q1 2017'!AY50&lt;0,'EIOPA RFR Q1 2017'!AY50,'EIOPA RFR Q1 2017'!AY50*(1+VLOOKUP($B$71,Int_Rate_Param,3,0))),IF('EIOPA RFR Q1 2017'!AY50&lt;0,'EIOPA RFR Q1 2017'!AY50,'EIOPA RFR Q1 2017'!AY50*(1+VLOOKUP($B89,Int_Rate_Param,3,0))))</f>
        <v>0.0185736</v>
      </c>
      <c r="AZ89" s="82" t="n">
        <f aca="false">IF($B89&gt;20,IF('EIOPA RFR Q1 2017'!AZ50&lt;0,'EIOPA RFR Q1 2017'!AZ50,'EIOPA RFR Q1 2017'!AZ50*(1+VLOOKUP($B$71,Int_Rate_Param,3,0))),IF('EIOPA RFR Q1 2017'!AZ50&lt;0,'EIOPA RFR Q1 2017'!AZ50,'EIOPA RFR Q1 2017'!AZ50*(1+VLOOKUP($B89,Int_Rate_Param,3,0))))</f>
        <v>0.0202137</v>
      </c>
      <c r="BA89" s="82" t="n">
        <f aca="false">IF($B89&gt;20,IF('EIOPA RFR Q1 2017'!BA50&lt;0,'EIOPA RFR Q1 2017'!BA50,'EIOPA RFR Q1 2017'!BA50*(1+VLOOKUP($B$71,Int_Rate_Param,3,0))),IF('EIOPA RFR Q1 2017'!BA50&lt;0,'EIOPA RFR Q1 2017'!BA50,'EIOPA RFR Q1 2017'!BA50*(1+VLOOKUP($B89,Int_Rate_Param,3,0))))</f>
        <v>0.0246015</v>
      </c>
      <c r="BB89" s="82" t="n">
        <f aca="false">IF($B89&gt;20,IF('EIOPA RFR Q1 2017'!BB50&lt;0,'EIOPA RFR Q1 2017'!BB50,'EIOPA RFR Q1 2017'!BB50*(1+VLOOKUP($B$71,Int_Rate_Param,3,0))),IF('EIOPA RFR Q1 2017'!BB50&lt;0,'EIOPA RFR Q1 2017'!BB50,'EIOPA RFR Q1 2017'!BB50*(1+VLOOKUP($B89,Int_Rate_Param,3,0))))</f>
        <v>0.0532287</v>
      </c>
      <c r="BC89" s="82" t="n">
        <f aca="false">IF($B89&gt;20,IF('EIOPA RFR Q1 2017'!BC50&lt;0,'EIOPA RFR Q1 2017'!BC50,'EIOPA RFR Q1 2017'!BC50*(1+VLOOKUP($B$71,Int_Rate_Param,3,0))),IF('EIOPA RFR Q1 2017'!BC50&lt;0,'EIOPA RFR Q1 2017'!BC50,'EIOPA RFR Q1 2017'!BC50*(1+VLOOKUP($B89,Int_Rate_Param,3,0))))</f>
        <v>0.0179275</v>
      </c>
    </row>
    <row r="90" customFormat="false" ht="15" hidden="false" customHeight="false" outlineLevel="0" collapsed="false">
      <c r="A90" s="0" t="n">
        <f aca="false">A89+1</f>
        <v>41</v>
      </c>
      <c r="B90" s="81" t="n">
        <v>39</v>
      </c>
      <c r="C90" s="82" t="n">
        <f aca="false">IF($B90&gt;20,IF('EIOPA RFR Q1 2017'!C51&lt;0,'EIOPA RFR Q1 2017'!C51,'EIOPA RFR Q1 2017'!C51*(1+VLOOKUP($B$71,Int_Rate_Param,3,0))),IF('EIOPA RFR Q1 2017'!C51&lt;0,'EIOPA RFR Q1 2017'!C51,'EIOPA RFR Q1 2017'!C51*(1+VLOOKUP($B90,Int_Rate_Param,3,0))))</f>
        <v>0.0165785</v>
      </c>
      <c r="D90" s="82" t="n">
        <f aca="false">IF($B90&gt;20,IF('EIOPA RFR Q1 2017'!D51&lt;0,'EIOPA RFR Q1 2017'!D51,'EIOPA RFR Q1 2017'!D51*(1+VLOOKUP($B$71,Int_Rate_Param,3,0))),IF('EIOPA RFR Q1 2017'!D51&lt;0,'EIOPA RFR Q1 2017'!D51,'EIOPA RFR Q1 2017'!D51*(1+VLOOKUP($B90,Int_Rate_Param,3,0))))</f>
        <v>0.0165785</v>
      </c>
      <c r="E90" s="82" t="n">
        <f aca="false">IF($B90&gt;20,IF('EIOPA RFR Q1 2017'!E51&lt;0,'EIOPA RFR Q1 2017'!E51,'EIOPA RFR Q1 2017'!E51*(1+VLOOKUP($B$71,Int_Rate_Param,3,0))),IF('EIOPA RFR Q1 2017'!E51&lt;0,'EIOPA RFR Q1 2017'!E51,'EIOPA RFR Q1 2017'!E51*(1+VLOOKUP($B90,Int_Rate_Param,3,0))))</f>
        <v>0.0165785</v>
      </c>
      <c r="F90" s="82" t="n">
        <f aca="false">IF($B90&gt;20,IF('EIOPA RFR Q1 2017'!F51&lt;0,'EIOPA RFR Q1 2017'!F51,'EIOPA RFR Q1 2017'!F51*(1+VLOOKUP($B$71,Int_Rate_Param,3,0))),IF('EIOPA RFR Q1 2017'!F51&lt;0,'EIOPA RFR Q1 2017'!F51,'EIOPA RFR Q1 2017'!F51*(1+VLOOKUP($B90,Int_Rate_Param,3,0))))</f>
        <v>0.0163442</v>
      </c>
      <c r="G90" s="82" t="n">
        <f aca="false">IF($B90&gt;20,IF('EIOPA RFR Q1 2017'!G51&lt;0,'EIOPA RFR Q1 2017'!G51,'EIOPA RFR Q1 2017'!G51*(1+VLOOKUP($B$71,Int_Rate_Param,3,0))),IF('EIOPA RFR Q1 2017'!G51&lt;0,'EIOPA RFR Q1 2017'!G51,'EIOPA RFR Q1 2017'!G51*(1+VLOOKUP($B90,Int_Rate_Param,3,0))))</f>
        <v>0.0263268</v>
      </c>
      <c r="H90" s="82" t="n">
        <f aca="false">IF($B90&gt;20,IF('EIOPA RFR Q1 2017'!H51&lt;0,'EIOPA RFR Q1 2017'!H51,'EIOPA RFR Q1 2017'!H51*(1+VLOOKUP($B$71,Int_Rate_Param,3,0))),IF('EIOPA RFR Q1 2017'!H51&lt;0,'EIOPA RFR Q1 2017'!H51,'EIOPA RFR Q1 2017'!H51*(1+VLOOKUP($B90,Int_Rate_Param,3,0))))</f>
        <v>0.0165785</v>
      </c>
      <c r="I90" s="82" t="n">
        <f aca="false">IF($B90&gt;20,IF('EIOPA RFR Q1 2017'!I51&lt;0,'EIOPA RFR Q1 2017'!I51,'EIOPA RFR Q1 2017'!I51*(1+VLOOKUP($B$71,Int_Rate_Param,3,0))),IF('EIOPA RFR Q1 2017'!I51&lt;0,'EIOPA RFR Q1 2017'!I51,'EIOPA RFR Q1 2017'!I51*(1+VLOOKUP($B90,Int_Rate_Param,3,0))))</f>
        <v>0.0191203</v>
      </c>
      <c r="J90" s="82" t="n">
        <f aca="false">IF($B90&gt;20,IF('EIOPA RFR Q1 2017'!J51&lt;0,'EIOPA RFR Q1 2017'!J51,'EIOPA RFR Q1 2017'!J51*(1+VLOOKUP($B$71,Int_Rate_Param,3,0))),IF('EIOPA RFR Q1 2017'!J51&lt;0,'EIOPA RFR Q1 2017'!J51,'EIOPA RFR Q1 2017'!J51*(1+VLOOKUP($B90,Int_Rate_Param,3,0))))</f>
        <v>0.0165288</v>
      </c>
      <c r="K90" s="82" t="n">
        <f aca="false">IF($B90&gt;20,IF('EIOPA RFR Q1 2017'!K51&lt;0,'EIOPA RFR Q1 2017'!K51,'EIOPA RFR Q1 2017'!K51*(1+VLOOKUP($B$71,Int_Rate_Param,3,0))),IF('EIOPA RFR Q1 2017'!K51&lt;0,'EIOPA RFR Q1 2017'!K51,'EIOPA RFR Q1 2017'!K51*(1+VLOOKUP($B90,Int_Rate_Param,3,0))))</f>
        <v>0.0165785</v>
      </c>
      <c r="L90" s="82" t="n">
        <f aca="false">IF($B90&gt;20,IF('EIOPA RFR Q1 2017'!L51&lt;0,'EIOPA RFR Q1 2017'!L51,'EIOPA RFR Q1 2017'!L51*(1+VLOOKUP($B$71,Int_Rate_Param,3,0))),IF('EIOPA RFR Q1 2017'!L51&lt;0,'EIOPA RFR Q1 2017'!L51,'EIOPA RFR Q1 2017'!L51*(1+VLOOKUP($B90,Int_Rate_Param,3,0))))</f>
        <v>0.0165785</v>
      </c>
      <c r="M90" s="82" t="n">
        <f aca="false">IF($B90&gt;20,IF('EIOPA RFR Q1 2017'!M51&lt;0,'EIOPA RFR Q1 2017'!M51,'EIOPA RFR Q1 2017'!M51*(1+VLOOKUP($B$71,Int_Rate_Param,3,0))),IF('EIOPA RFR Q1 2017'!M51&lt;0,'EIOPA RFR Q1 2017'!M51,'EIOPA RFR Q1 2017'!M51*(1+VLOOKUP($B90,Int_Rate_Param,3,0))))</f>
        <v>0.0165785</v>
      </c>
      <c r="N90" s="82" t="n">
        <f aca="false">IF($B90&gt;20,IF('EIOPA RFR Q1 2017'!N51&lt;0,'EIOPA RFR Q1 2017'!N51,'EIOPA RFR Q1 2017'!N51*(1+VLOOKUP($B$71,Int_Rate_Param,3,0))),IF('EIOPA RFR Q1 2017'!N51&lt;0,'EIOPA RFR Q1 2017'!N51,'EIOPA RFR Q1 2017'!N51*(1+VLOOKUP($B90,Int_Rate_Param,3,0))))</f>
        <v>0.0165785</v>
      </c>
      <c r="O90" s="82" t="n">
        <f aca="false">IF($B90&gt;20,IF('EIOPA RFR Q1 2017'!O51&lt;0,'EIOPA RFR Q1 2017'!O51,'EIOPA RFR Q1 2017'!O51*(1+VLOOKUP($B$71,Int_Rate_Param,3,0))),IF('EIOPA RFR Q1 2017'!O51&lt;0,'EIOPA RFR Q1 2017'!O51,'EIOPA RFR Q1 2017'!O51*(1+VLOOKUP($B90,Int_Rate_Param,3,0))))</f>
        <v>0.0165785</v>
      </c>
      <c r="P90" s="82" t="n">
        <f aca="false">IF($B90&gt;20,IF('EIOPA RFR Q1 2017'!P51&lt;0,'EIOPA RFR Q1 2017'!P51,'EIOPA RFR Q1 2017'!P51*(1+VLOOKUP($B$71,Int_Rate_Param,3,0))),IF('EIOPA RFR Q1 2017'!P51&lt;0,'EIOPA RFR Q1 2017'!P51,'EIOPA RFR Q1 2017'!P51*(1+VLOOKUP($B90,Int_Rate_Param,3,0))))</f>
        <v>0.0308424</v>
      </c>
      <c r="Q90" s="82" t="n">
        <f aca="false">IF($B90&gt;20,IF('EIOPA RFR Q1 2017'!Q51&lt;0,'EIOPA RFR Q1 2017'!Q51,'EIOPA RFR Q1 2017'!Q51*(1+VLOOKUP($B$71,Int_Rate_Param,3,0))),IF('EIOPA RFR Q1 2017'!Q51&lt;0,'EIOPA RFR Q1 2017'!Q51,'EIOPA RFR Q1 2017'!Q51*(1+VLOOKUP($B90,Int_Rate_Param,3,0))))</f>
        <v>0.0318293</v>
      </c>
      <c r="R90" s="82" t="n">
        <f aca="false">IF($B90&gt;20,IF('EIOPA RFR Q1 2017'!R51&lt;0,'EIOPA RFR Q1 2017'!R51,'EIOPA RFR Q1 2017'!R51*(1+VLOOKUP($B$71,Int_Rate_Param,3,0))),IF('EIOPA RFR Q1 2017'!R51&lt;0,'EIOPA RFR Q1 2017'!R51,'EIOPA RFR Q1 2017'!R51*(1+VLOOKUP($B90,Int_Rate_Param,3,0))))</f>
        <v>0.0165785</v>
      </c>
      <c r="S90" s="82" t="n">
        <f aca="false">IF($B90&gt;20,IF('EIOPA RFR Q1 2017'!S51&lt;0,'EIOPA RFR Q1 2017'!S51,'EIOPA RFR Q1 2017'!S51*(1+VLOOKUP($B$71,Int_Rate_Param,3,0))),IF('EIOPA RFR Q1 2017'!S51&lt;0,'EIOPA RFR Q1 2017'!S51,'EIOPA RFR Q1 2017'!S51*(1+VLOOKUP($B90,Int_Rate_Param,3,0))))</f>
        <v>0.0165785</v>
      </c>
      <c r="T90" s="82" t="n">
        <f aca="false">IF($B90&gt;20,IF('EIOPA RFR Q1 2017'!T51&lt;0,'EIOPA RFR Q1 2017'!T51,'EIOPA RFR Q1 2017'!T51*(1+VLOOKUP($B$71,Int_Rate_Param,3,0))),IF('EIOPA RFR Q1 2017'!T51&lt;0,'EIOPA RFR Q1 2017'!T51,'EIOPA RFR Q1 2017'!T51*(1+VLOOKUP($B90,Int_Rate_Param,3,0))))</f>
        <v>0.0165785</v>
      </c>
      <c r="U90" s="82" t="n">
        <f aca="false">IF($B90&gt;20,IF('EIOPA RFR Q1 2017'!U51&lt;0,'EIOPA RFR Q1 2017'!U51,'EIOPA RFR Q1 2017'!U51*(1+VLOOKUP($B$71,Int_Rate_Param,3,0))),IF('EIOPA RFR Q1 2017'!U51&lt;0,'EIOPA RFR Q1 2017'!U51,'EIOPA RFR Q1 2017'!U51*(1+VLOOKUP($B90,Int_Rate_Param,3,0))))</f>
        <v>0.0081082</v>
      </c>
      <c r="V90" s="82" t="n">
        <f aca="false">IF($B90&gt;20,IF('EIOPA RFR Q1 2017'!V51&lt;0,'EIOPA RFR Q1 2017'!V51,'EIOPA RFR Q1 2017'!V51*(1+VLOOKUP($B$71,Int_Rate_Param,3,0))),IF('EIOPA RFR Q1 2017'!V51&lt;0,'EIOPA RFR Q1 2017'!V51,'EIOPA RFR Q1 2017'!V51*(1+VLOOKUP($B90,Int_Rate_Param,3,0))))</f>
        <v>0.0165785</v>
      </c>
      <c r="W90" s="82" t="n">
        <f aca="false">IF($B90&gt;20,IF('EIOPA RFR Q1 2017'!W51&lt;0,'EIOPA RFR Q1 2017'!W51,'EIOPA RFR Q1 2017'!W51*(1+VLOOKUP($B$71,Int_Rate_Param,3,0))),IF('EIOPA RFR Q1 2017'!W51&lt;0,'EIOPA RFR Q1 2017'!W51,'EIOPA RFR Q1 2017'!W51*(1+VLOOKUP($B90,Int_Rate_Param,3,0))))</f>
        <v>0.0165785</v>
      </c>
      <c r="X90" s="82" t="n">
        <f aca="false">IF($B90&gt;20,IF('EIOPA RFR Q1 2017'!X51&lt;0,'EIOPA RFR Q1 2017'!X51,'EIOPA RFR Q1 2017'!X51*(1+VLOOKUP($B$71,Int_Rate_Param,3,0))),IF('EIOPA RFR Q1 2017'!X51&lt;0,'EIOPA RFR Q1 2017'!X51,'EIOPA RFR Q1 2017'!X51*(1+VLOOKUP($B90,Int_Rate_Param,3,0))))</f>
        <v>0.0165785</v>
      </c>
      <c r="Y90" s="82" t="n">
        <f aca="false">IF($B90&gt;20,IF('EIOPA RFR Q1 2017'!Y51&lt;0,'EIOPA RFR Q1 2017'!Y51,'EIOPA RFR Q1 2017'!Y51*(1+VLOOKUP($B$71,Int_Rate_Param,3,0))),IF('EIOPA RFR Q1 2017'!Y51&lt;0,'EIOPA RFR Q1 2017'!Y51,'EIOPA RFR Q1 2017'!Y51*(1+VLOOKUP($B90,Int_Rate_Param,3,0))))</f>
        <v>0.0165785</v>
      </c>
      <c r="Z90" s="82" t="n">
        <f aca="false">IF($B90&gt;20,IF('EIOPA RFR Q1 2017'!Z51&lt;0,'EIOPA RFR Q1 2017'!Z51,'EIOPA RFR Q1 2017'!Z51*(1+VLOOKUP($B$71,Int_Rate_Param,3,0))),IF('EIOPA RFR Q1 2017'!Z51&lt;0,'EIOPA RFR Q1 2017'!Z51,'EIOPA RFR Q1 2017'!Z51*(1+VLOOKUP($B90,Int_Rate_Param,3,0))))</f>
        <v>0.0227484</v>
      </c>
      <c r="AA90" s="82" t="n">
        <f aca="false">IF($B90&gt;20,IF('EIOPA RFR Q1 2017'!AA51&lt;0,'EIOPA RFR Q1 2017'!AA51,'EIOPA RFR Q1 2017'!AA51*(1+VLOOKUP($B$71,Int_Rate_Param,3,0))),IF('EIOPA RFR Q1 2017'!AA51&lt;0,'EIOPA RFR Q1 2017'!AA51,'EIOPA RFR Q1 2017'!AA51*(1+VLOOKUP($B90,Int_Rate_Param,3,0))))</f>
        <v>0.0289254</v>
      </c>
      <c r="AB90" s="82" t="n">
        <f aca="false">IF($B90&gt;20,IF('EIOPA RFR Q1 2017'!AB51&lt;0,'EIOPA RFR Q1 2017'!AB51,'EIOPA RFR Q1 2017'!AB51*(1+VLOOKUP($B$71,Int_Rate_Param,3,0))),IF('EIOPA RFR Q1 2017'!AB51&lt;0,'EIOPA RFR Q1 2017'!AB51,'EIOPA RFR Q1 2017'!AB51*(1+VLOOKUP($B90,Int_Rate_Param,3,0))))</f>
        <v>0.0165785</v>
      </c>
      <c r="AC90" s="82" t="n">
        <f aca="false">IF($B90&gt;20,IF('EIOPA RFR Q1 2017'!AC51&lt;0,'EIOPA RFR Q1 2017'!AC51,'EIOPA RFR Q1 2017'!AC51*(1+VLOOKUP($B$71,Int_Rate_Param,3,0))),IF('EIOPA RFR Q1 2017'!AC51&lt;0,'EIOPA RFR Q1 2017'!AC51,'EIOPA RFR Q1 2017'!AC51*(1+VLOOKUP($B90,Int_Rate_Param,3,0))))</f>
        <v>0.0310625</v>
      </c>
      <c r="AD90" s="82" t="n">
        <f aca="false">IF($B90&gt;20,IF('EIOPA RFR Q1 2017'!AD51&lt;0,'EIOPA RFR Q1 2017'!AD51,'EIOPA RFR Q1 2017'!AD51*(1+VLOOKUP($B$71,Int_Rate_Param,3,0))),IF('EIOPA RFR Q1 2017'!AD51&lt;0,'EIOPA RFR Q1 2017'!AD51,'EIOPA RFR Q1 2017'!AD51*(1+VLOOKUP($B90,Int_Rate_Param,3,0))))</f>
        <v>0.0404558</v>
      </c>
      <c r="AE90" s="82" t="n">
        <f aca="false">IF($B90&gt;20,IF('EIOPA RFR Q1 2017'!AE51&lt;0,'EIOPA RFR Q1 2017'!AE51,'EIOPA RFR Q1 2017'!AE51*(1+VLOOKUP($B$71,Int_Rate_Param,3,0))),IF('EIOPA RFR Q1 2017'!AE51&lt;0,'EIOPA RFR Q1 2017'!AE51,'EIOPA RFR Q1 2017'!AE51*(1+VLOOKUP($B90,Int_Rate_Param,3,0))))</f>
        <v>0.0165785</v>
      </c>
      <c r="AF90" s="82" t="n">
        <f aca="false">IF($B90&gt;20,IF('EIOPA RFR Q1 2017'!AF51&lt;0,'EIOPA RFR Q1 2017'!AF51,'EIOPA RFR Q1 2017'!AF51*(1+VLOOKUP($B$71,Int_Rate_Param,3,0))),IF('EIOPA RFR Q1 2017'!AF51&lt;0,'EIOPA RFR Q1 2017'!AF51,'EIOPA RFR Q1 2017'!AF51*(1+VLOOKUP($B90,Int_Rate_Param,3,0))))</f>
        <v>0.0165785</v>
      </c>
      <c r="AG90" s="82" t="n">
        <f aca="false">IF($B90&gt;20,IF('EIOPA RFR Q1 2017'!AG51&lt;0,'EIOPA RFR Q1 2017'!AG51,'EIOPA RFR Q1 2017'!AG51*(1+VLOOKUP($B$71,Int_Rate_Param,3,0))),IF('EIOPA RFR Q1 2017'!AG51&lt;0,'EIOPA RFR Q1 2017'!AG51,'EIOPA RFR Q1 2017'!AG51*(1+VLOOKUP($B90,Int_Rate_Param,3,0))))</f>
        <v>0.0165785</v>
      </c>
      <c r="AH90" s="82" t="n">
        <f aca="false">IF($B90&gt;20,IF('EIOPA RFR Q1 2017'!AH51&lt;0,'EIOPA RFR Q1 2017'!AH51,'EIOPA RFR Q1 2017'!AH51*(1+VLOOKUP($B$71,Int_Rate_Param,3,0))),IF('EIOPA RFR Q1 2017'!AH51&lt;0,'EIOPA RFR Q1 2017'!AH51,'EIOPA RFR Q1 2017'!AH51*(1+VLOOKUP($B90,Int_Rate_Param,3,0))))</f>
        <v>0.0233519</v>
      </c>
      <c r="AI90" s="82" t="n">
        <f aca="false">IF($B90&gt;20,IF('EIOPA RFR Q1 2017'!AI51&lt;0,'EIOPA RFR Q1 2017'!AI51,'EIOPA RFR Q1 2017'!AI51*(1+VLOOKUP($B$71,Int_Rate_Param,3,0))),IF('EIOPA RFR Q1 2017'!AI51&lt;0,'EIOPA RFR Q1 2017'!AI51,'EIOPA RFR Q1 2017'!AI51*(1+VLOOKUP($B90,Int_Rate_Param,3,0))))</f>
        <v>0.0081082</v>
      </c>
      <c r="AJ90" s="82" t="n">
        <f aca="false">IF($B90&gt;20,IF('EIOPA RFR Q1 2017'!AJ51&lt;0,'EIOPA RFR Q1 2017'!AJ51,'EIOPA RFR Q1 2017'!AJ51*(1+VLOOKUP($B$71,Int_Rate_Param,3,0))),IF('EIOPA RFR Q1 2017'!AJ51&lt;0,'EIOPA RFR Q1 2017'!AJ51,'EIOPA RFR Q1 2017'!AJ51*(1+VLOOKUP($B90,Int_Rate_Param,3,0))))</f>
        <v>0.008236</v>
      </c>
      <c r="AK90" s="82" t="n">
        <f aca="false">IF($B90&gt;20,IF('EIOPA RFR Q1 2017'!AK51&lt;0,'EIOPA RFR Q1 2017'!AK51,'EIOPA RFR Q1 2017'!AK51*(1+VLOOKUP($B$71,Int_Rate_Param,3,0))),IF('EIOPA RFR Q1 2017'!AK51&lt;0,'EIOPA RFR Q1 2017'!AK51,'EIOPA RFR Q1 2017'!AK51*(1+VLOOKUP($B90,Int_Rate_Param,3,0))))</f>
        <v>0.0241471</v>
      </c>
      <c r="AL90" s="82" t="n">
        <f aca="false">IF($B90&gt;20,IF('EIOPA RFR Q1 2017'!AL51&lt;0,'EIOPA RFR Q1 2017'!AL51,'EIOPA RFR Q1 2017'!AL51*(1+VLOOKUP($B$71,Int_Rate_Param,3,0))),IF('EIOPA RFR Q1 2017'!AL51&lt;0,'EIOPA RFR Q1 2017'!AL51,'EIOPA RFR Q1 2017'!AL51*(1+VLOOKUP($B90,Int_Rate_Param,3,0))))</f>
        <v>0.0512762</v>
      </c>
      <c r="AM90" s="82" t="n">
        <f aca="false">IF($B90&gt;20,IF('EIOPA RFR Q1 2017'!AM51&lt;0,'EIOPA RFR Q1 2017'!AM51,'EIOPA RFR Q1 2017'!AM51*(1+VLOOKUP($B$71,Int_Rate_Param,3,0))),IF('EIOPA RFR Q1 2017'!AM51&lt;0,'EIOPA RFR Q1 2017'!AM51,'EIOPA RFR Q1 2017'!AM51*(1+VLOOKUP($B90,Int_Rate_Param,3,0))))</f>
        <v>0.0175654</v>
      </c>
      <c r="AN90" s="82" t="n">
        <f aca="false">IF($B90&gt;20,IF('EIOPA RFR Q1 2017'!AN51&lt;0,'EIOPA RFR Q1 2017'!AN51,'EIOPA RFR Q1 2017'!AN51*(1+VLOOKUP($B$71,Int_Rate_Param,3,0))),IF('EIOPA RFR Q1 2017'!AN51&lt;0,'EIOPA RFR Q1 2017'!AN51,'EIOPA RFR Q1 2017'!AN51*(1+VLOOKUP($B90,Int_Rate_Param,3,0))))</f>
        <v>0.0302247</v>
      </c>
      <c r="AO90" s="82" t="n">
        <f aca="false">IF($B90&gt;20,IF('EIOPA RFR Q1 2017'!AO51&lt;0,'EIOPA RFR Q1 2017'!AO51,'EIOPA RFR Q1 2017'!AO51*(1+VLOOKUP($B$71,Int_Rate_Param,3,0))),IF('EIOPA RFR Q1 2017'!AO51&lt;0,'EIOPA RFR Q1 2017'!AO51,'EIOPA RFR Q1 2017'!AO51*(1+VLOOKUP($B90,Int_Rate_Param,3,0))))</f>
        <v>0.0311406</v>
      </c>
      <c r="AP90" s="82" t="n">
        <f aca="false">IF($B90&gt;20,IF('EIOPA RFR Q1 2017'!AP51&lt;0,'EIOPA RFR Q1 2017'!AP51,'EIOPA RFR Q1 2017'!AP51*(1+VLOOKUP($B$71,Int_Rate_Param,3,0))),IF('EIOPA RFR Q1 2017'!AP51&lt;0,'EIOPA RFR Q1 2017'!AP51,'EIOPA RFR Q1 2017'!AP51*(1+VLOOKUP($B90,Int_Rate_Param,3,0))))</f>
        <v>0.0379921</v>
      </c>
      <c r="AQ90" s="82" t="n">
        <f aca="false">IF($B90&gt;20,IF('EIOPA RFR Q1 2017'!AQ51&lt;0,'EIOPA RFR Q1 2017'!AQ51,'EIOPA RFR Q1 2017'!AQ51*(1+VLOOKUP($B$71,Int_Rate_Param,3,0))),IF('EIOPA RFR Q1 2017'!AQ51&lt;0,'EIOPA RFR Q1 2017'!AQ51,'EIOPA RFR Q1 2017'!AQ51*(1+VLOOKUP($B90,Int_Rate_Param,3,0))))</f>
        <v>0.0230466</v>
      </c>
      <c r="AR90" s="82" t="n">
        <f aca="false">IF($B90&gt;20,IF('EIOPA RFR Q1 2017'!AR51&lt;0,'EIOPA RFR Q1 2017'!AR51,'EIOPA RFR Q1 2017'!AR51*(1+VLOOKUP($B$71,Int_Rate_Param,3,0))),IF('EIOPA RFR Q1 2017'!AR51&lt;0,'EIOPA RFR Q1 2017'!AR51,'EIOPA RFR Q1 2017'!AR51*(1+VLOOKUP($B90,Int_Rate_Param,3,0))))</f>
        <v>0.0436508</v>
      </c>
      <c r="AS90" s="82" t="n">
        <f aca="false">IF($B90&gt;20,IF('EIOPA RFR Q1 2017'!AS51&lt;0,'EIOPA RFR Q1 2017'!AS51,'EIOPA RFR Q1 2017'!AS51*(1+VLOOKUP($B$71,Int_Rate_Param,3,0))),IF('EIOPA RFR Q1 2017'!AS51&lt;0,'EIOPA RFR Q1 2017'!AS51,'EIOPA RFR Q1 2017'!AS51*(1+VLOOKUP($B90,Int_Rate_Param,3,0))))</f>
        <v>0.007668</v>
      </c>
      <c r="AT90" s="82" t="n">
        <f aca="false">IF($B90&gt;20,IF('EIOPA RFR Q1 2017'!AT51&lt;0,'EIOPA RFR Q1 2017'!AT51,'EIOPA RFR Q1 2017'!AT51*(1+VLOOKUP($B$71,Int_Rate_Param,3,0))),IF('EIOPA RFR Q1 2017'!AT51&lt;0,'EIOPA RFR Q1 2017'!AT51,'EIOPA RFR Q1 2017'!AT51*(1+VLOOKUP($B90,Int_Rate_Param,3,0))))</f>
        <v>0.0308282</v>
      </c>
      <c r="AU90" s="82" t="n">
        <f aca="false">IF($B90&gt;20,IF('EIOPA RFR Q1 2017'!AU51&lt;0,'EIOPA RFR Q1 2017'!AU51,'EIOPA RFR Q1 2017'!AU51*(1+VLOOKUP($B$71,Int_Rate_Param,3,0))),IF('EIOPA RFR Q1 2017'!AU51&lt;0,'EIOPA RFR Q1 2017'!AU51,'EIOPA RFR Q1 2017'!AU51*(1+VLOOKUP($B90,Int_Rate_Param,3,0))))</f>
        <v>0.0505449</v>
      </c>
      <c r="AV90" s="82" t="n">
        <f aca="false">IF($B90&gt;20,IF('EIOPA RFR Q1 2017'!AV51&lt;0,'EIOPA RFR Q1 2017'!AV51,'EIOPA RFR Q1 2017'!AV51*(1+VLOOKUP($B$71,Int_Rate_Param,3,0))),IF('EIOPA RFR Q1 2017'!AV51&lt;0,'EIOPA RFR Q1 2017'!AV51,'EIOPA RFR Q1 2017'!AV51*(1+VLOOKUP($B90,Int_Rate_Param,3,0))))</f>
        <v>0.0297561</v>
      </c>
      <c r="AW90" s="82" t="n">
        <f aca="false">IF($B90&gt;20,IF('EIOPA RFR Q1 2017'!AW51&lt;0,'EIOPA RFR Q1 2017'!AW51,'EIOPA RFR Q1 2017'!AW51*(1+VLOOKUP($B$71,Int_Rate_Param,3,0))),IF('EIOPA RFR Q1 2017'!AW51&lt;0,'EIOPA RFR Q1 2017'!AW51,'EIOPA RFR Q1 2017'!AW51*(1+VLOOKUP($B90,Int_Rate_Param,3,0))))</f>
        <v>0.022862</v>
      </c>
      <c r="AX90" s="82" t="n">
        <f aca="false">IF($B90&gt;20,IF('EIOPA RFR Q1 2017'!AX51&lt;0,'EIOPA RFR Q1 2017'!AX51,'EIOPA RFR Q1 2017'!AX51*(1+VLOOKUP($B$71,Int_Rate_Param,3,0))),IF('EIOPA RFR Q1 2017'!AX51&lt;0,'EIOPA RFR Q1 2017'!AX51,'EIOPA RFR Q1 2017'!AX51*(1+VLOOKUP($B90,Int_Rate_Param,3,0))))</f>
        <v>0.0502893</v>
      </c>
      <c r="AY90" s="82" t="n">
        <f aca="false">IF($B90&gt;20,IF('EIOPA RFR Q1 2017'!AY51&lt;0,'EIOPA RFR Q1 2017'!AY51,'EIOPA RFR Q1 2017'!AY51*(1+VLOOKUP($B$71,Int_Rate_Param,3,0))),IF('EIOPA RFR Q1 2017'!AY51&lt;0,'EIOPA RFR Q1 2017'!AY51,'EIOPA RFR Q1 2017'!AY51*(1+VLOOKUP($B90,Int_Rate_Param,3,0))))</f>
        <v>0.0188292</v>
      </c>
      <c r="AZ90" s="82" t="n">
        <f aca="false">IF($B90&gt;20,IF('EIOPA RFR Q1 2017'!AZ51&lt;0,'EIOPA RFR Q1 2017'!AZ51,'EIOPA RFR Q1 2017'!AZ51*(1+VLOOKUP($B$71,Int_Rate_Param,3,0))),IF('EIOPA RFR Q1 2017'!AZ51&lt;0,'EIOPA RFR Q1 2017'!AZ51,'EIOPA RFR Q1 2017'!AZ51*(1+VLOOKUP($B90,Int_Rate_Param,3,0))))</f>
        <v>0.0204409</v>
      </c>
      <c r="BA90" s="82" t="n">
        <f aca="false">IF($B90&gt;20,IF('EIOPA RFR Q1 2017'!BA51&lt;0,'EIOPA RFR Q1 2017'!BA51,'EIOPA RFR Q1 2017'!BA51*(1+VLOOKUP($B$71,Int_Rate_Param,3,0))),IF('EIOPA RFR Q1 2017'!BA51&lt;0,'EIOPA RFR Q1 2017'!BA51,'EIOPA RFR Q1 2017'!BA51*(1+VLOOKUP($B90,Int_Rate_Param,3,0))))</f>
        <v>0.0247222</v>
      </c>
      <c r="BB90" s="82" t="n">
        <f aca="false">IF($B90&gt;20,IF('EIOPA RFR Q1 2017'!BB51&lt;0,'EIOPA RFR Q1 2017'!BB51,'EIOPA RFR Q1 2017'!BB51*(1+VLOOKUP($B$71,Int_Rate_Param,3,0))),IF('EIOPA RFR Q1 2017'!BB51&lt;0,'EIOPA RFR Q1 2017'!BB51,'EIOPA RFR Q1 2017'!BB51*(1+VLOOKUP($B90,Int_Rate_Param,3,0))))</f>
        <v>0.0528382</v>
      </c>
      <c r="BC90" s="82" t="n">
        <f aca="false">IF($B90&gt;20,IF('EIOPA RFR Q1 2017'!BC51&lt;0,'EIOPA RFR Q1 2017'!BC51,'EIOPA RFR Q1 2017'!BC51*(1+VLOOKUP($B$71,Int_Rate_Param,3,0))),IF('EIOPA RFR Q1 2017'!BC51&lt;0,'EIOPA RFR Q1 2017'!BC51,'EIOPA RFR Q1 2017'!BC51*(1+VLOOKUP($B90,Int_Rate_Param,3,0))))</f>
        <v>0.0178778</v>
      </c>
    </row>
    <row r="91" customFormat="false" ht="15" hidden="false" customHeight="false" outlineLevel="0" collapsed="false">
      <c r="A91" s="0" t="n">
        <f aca="false">A90+1</f>
        <v>42</v>
      </c>
      <c r="B91" s="81" t="n">
        <v>40</v>
      </c>
      <c r="C91" s="82" t="n">
        <f aca="false">IF($B91&gt;20,IF('EIOPA RFR Q1 2017'!C52&lt;0,'EIOPA RFR Q1 2017'!C52,'EIOPA RFR Q1 2017'!C52*(1+VLOOKUP($B$71,Int_Rate_Param,3,0))),IF('EIOPA RFR Q1 2017'!C52&lt;0,'EIOPA RFR Q1 2017'!C52,'EIOPA RFR Q1 2017'!C52*(1+VLOOKUP($B91,Int_Rate_Param,3,0))))</f>
        <v>0.0168767</v>
      </c>
      <c r="D91" s="82" t="n">
        <f aca="false">IF($B91&gt;20,IF('EIOPA RFR Q1 2017'!D52&lt;0,'EIOPA RFR Q1 2017'!D52,'EIOPA RFR Q1 2017'!D52*(1+VLOOKUP($B$71,Int_Rate_Param,3,0))),IF('EIOPA RFR Q1 2017'!D52&lt;0,'EIOPA RFR Q1 2017'!D52,'EIOPA RFR Q1 2017'!D52*(1+VLOOKUP($B91,Int_Rate_Param,3,0))))</f>
        <v>0.0168767</v>
      </c>
      <c r="E91" s="82" t="n">
        <f aca="false">IF($B91&gt;20,IF('EIOPA RFR Q1 2017'!E52&lt;0,'EIOPA RFR Q1 2017'!E52,'EIOPA RFR Q1 2017'!E52*(1+VLOOKUP($B$71,Int_Rate_Param,3,0))),IF('EIOPA RFR Q1 2017'!E52&lt;0,'EIOPA RFR Q1 2017'!E52,'EIOPA RFR Q1 2017'!E52*(1+VLOOKUP($B91,Int_Rate_Param,3,0))))</f>
        <v>0.0168767</v>
      </c>
      <c r="F91" s="82" t="n">
        <f aca="false">IF($B91&gt;20,IF('EIOPA RFR Q1 2017'!F52&lt;0,'EIOPA RFR Q1 2017'!F52,'EIOPA RFR Q1 2017'!F52*(1+VLOOKUP($B$71,Int_Rate_Param,3,0))),IF('EIOPA RFR Q1 2017'!F52&lt;0,'EIOPA RFR Q1 2017'!F52,'EIOPA RFR Q1 2017'!F52*(1+VLOOKUP($B91,Int_Rate_Param,3,0))))</f>
        <v>0.0166566</v>
      </c>
      <c r="G91" s="82" t="n">
        <f aca="false">IF($B91&gt;20,IF('EIOPA RFR Q1 2017'!G52&lt;0,'EIOPA RFR Q1 2017'!G52,'EIOPA RFR Q1 2017'!G52*(1+VLOOKUP($B$71,Int_Rate_Param,3,0))),IF('EIOPA RFR Q1 2017'!G52&lt;0,'EIOPA RFR Q1 2017'!G52,'EIOPA RFR Q1 2017'!G52*(1+VLOOKUP($B91,Int_Rate_Param,3,0))))</f>
        <v>0.0264049</v>
      </c>
      <c r="H91" s="82" t="n">
        <f aca="false">IF($B91&gt;20,IF('EIOPA RFR Q1 2017'!H52&lt;0,'EIOPA RFR Q1 2017'!H52,'EIOPA RFR Q1 2017'!H52*(1+VLOOKUP($B$71,Int_Rate_Param,3,0))),IF('EIOPA RFR Q1 2017'!H52&lt;0,'EIOPA RFR Q1 2017'!H52,'EIOPA RFR Q1 2017'!H52*(1+VLOOKUP($B91,Int_Rate_Param,3,0))))</f>
        <v>0.0168767</v>
      </c>
      <c r="I91" s="82" t="n">
        <f aca="false">IF($B91&gt;20,IF('EIOPA RFR Q1 2017'!I52&lt;0,'EIOPA RFR Q1 2017'!I52,'EIOPA RFR Q1 2017'!I52*(1+VLOOKUP($B$71,Int_Rate_Param,3,0))),IF('EIOPA RFR Q1 2017'!I52&lt;0,'EIOPA RFR Q1 2017'!I52,'EIOPA RFR Q1 2017'!I52*(1+VLOOKUP($B91,Int_Rate_Param,3,0))))</f>
        <v>0.0193617</v>
      </c>
      <c r="J91" s="82" t="n">
        <f aca="false">IF($B91&gt;20,IF('EIOPA RFR Q1 2017'!J52&lt;0,'EIOPA RFR Q1 2017'!J52,'EIOPA RFR Q1 2017'!J52*(1+VLOOKUP($B$71,Int_Rate_Param,3,0))),IF('EIOPA RFR Q1 2017'!J52&lt;0,'EIOPA RFR Q1 2017'!J52,'EIOPA RFR Q1 2017'!J52*(1+VLOOKUP($B91,Int_Rate_Param,3,0))))</f>
        <v>0.0168341</v>
      </c>
      <c r="K91" s="82" t="n">
        <f aca="false">IF($B91&gt;20,IF('EIOPA RFR Q1 2017'!K52&lt;0,'EIOPA RFR Q1 2017'!K52,'EIOPA RFR Q1 2017'!K52*(1+VLOOKUP($B$71,Int_Rate_Param,3,0))),IF('EIOPA RFR Q1 2017'!K52&lt;0,'EIOPA RFR Q1 2017'!K52,'EIOPA RFR Q1 2017'!K52*(1+VLOOKUP($B91,Int_Rate_Param,3,0))))</f>
        <v>0.0168767</v>
      </c>
      <c r="L91" s="82" t="n">
        <f aca="false">IF($B91&gt;20,IF('EIOPA RFR Q1 2017'!L52&lt;0,'EIOPA RFR Q1 2017'!L52,'EIOPA RFR Q1 2017'!L52*(1+VLOOKUP($B$71,Int_Rate_Param,3,0))),IF('EIOPA RFR Q1 2017'!L52&lt;0,'EIOPA RFR Q1 2017'!L52,'EIOPA RFR Q1 2017'!L52*(1+VLOOKUP($B91,Int_Rate_Param,3,0))))</f>
        <v>0.0168767</v>
      </c>
      <c r="M91" s="82" t="n">
        <f aca="false">IF($B91&gt;20,IF('EIOPA RFR Q1 2017'!M52&lt;0,'EIOPA RFR Q1 2017'!M52,'EIOPA RFR Q1 2017'!M52*(1+VLOOKUP($B$71,Int_Rate_Param,3,0))),IF('EIOPA RFR Q1 2017'!M52&lt;0,'EIOPA RFR Q1 2017'!M52,'EIOPA RFR Q1 2017'!M52*(1+VLOOKUP($B91,Int_Rate_Param,3,0))))</f>
        <v>0.0168767</v>
      </c>
      <c r="N91" s="82" t="n">
        <f aca="false">IF($B91&gt;20,IF('EIOPA RFR Q1 2017'!N52&lt;0,'EIOPA RFR Q1 2017'!N52,'EIOPA RFR Q1 2017'!N52*(1+VLOOKUP($B$71,Int_Rate_Param,3,0))),IF('EIOPA RFR Q1 2017'!N52&lt;0,'EIOPA RFR Q1 2017'!N52,'EIOPA RFR Q1 2017'!N52*(1+VLOOKUP($B91,Int_Rate_Param,3,0))))</f>
        <v>0.0168767</v>
      </c>
      <c r="O91" s="82" t="n">
        <f aca="false">IF($B91&gt;20,IF('EIOPA RFR Q1 2017'!O52&lt;0,'EIOPA RFR Q1 2017'!O52,'EIOPA RFR Q1 2017'!O52*(1+VLOOKUP($B$71,Int_Rate_Param,3,0))),IF('EIOPA RFR Q1 2017'!O52&lt;0,'EIOPA RFR Q1 2017'!O52,'EIOPA RFR Q1 2017'!O52*(1+VLOOKUP($B91,Int_Rate_Param,3,0))))</f>
        <v>0.0168767</v>
      </c>
      <c r="P91" s="82" t="n">
        <f aca="false">IF($B91&gt;20,IF('EIOPA RFR Q1 2017'!P52&lt;0,'EIOPA RFR Q1 2017'!P52,'EIOPA RFR Q1 2017'!P52*(1+VLOOKUP($B$71,Int_Rate_Param,3,0))),IF('EIOPA RFR Q1 2017'!P52&lt;0,'EIOPA RFR Q1 2017'!P52,'EIOPA RFR Q1 2017'!P52*(1+VLOOKUP($B91,Int_Rate_Param,3,0))))</f>
        <v>0.0308353</v>
      </c>
      <c r="Q91" s="82" t="n">
        <f aca="false">IF($B91&gt;20,IF('EIOPA RFR Q1 2017'!Q52&lt;0,'EIOPA RFR Q1 2017'!Q52,'EIOPA RFR Q1 2017'!Q52*(1+VLOOKUP($B$71,Int_Rate_Param,3,0))),IF('EIOPA RFR Q1 2017'!Q52&lt;0,'EIOPA RFR Q1 2017'!Q52,'EIOPA RFR Q1 2017'!Q52*(1+VLOOKUP($B91,Int_Rate_Param,3,0))))</f>
        <v>0.0317867</v>
      </c>
      <c r="R91" s="82" t="n">
        <f aca="false">IF($B91&gt;20,IF('EIOPA RFR Q1 2017'!R52&lt;0,'EIOPA RFR Q1 2017'!R52,'EIOPA RFR Q1 2017'!R52*(1+VLOOKUP($B$71,Int_Rate_Param,3,0))),IF('EIOPA RFR Q1 2017'!R52&lt;0,'EIOPA RFR Q1 2017'!R52,'EIOPA RFR Q1 2017'!R52*(1+VLOOKUP($B91,Int_Rate_Param,3,0))))</f>
        <v>0.0168767</v>
      </c>
      <c r="S91" s="82" t="n">
        <f aca="false">IF($B91&gt;20,IF('EIOPA RFR Q1 2017'!S52&lt;0,'EIOPA RFR Q1 2017'!S52,'EIOPA RFR Q1 2017'!S52*(1+VLOOKUP($B$71,Int_Rate_Param,3,0))),IF('EIOPA RFR Q1 2017'!S52&lt;0,'EIOPA RFR Q1 2017'!S52,'EIOPA RFR Q1 2017'!S52*(1+VLOOKUP($B91,Int_Rate_Param,3,0))))</f>
        <v>0.0168767</v>
      </c>
      <c r="T91" s="82" t="n">
        <f aca="false">IF($B91&gt;20,IF('EIOPA RFR Q1 2017'!T52&lt;0,'EIOPA RFR Q1 2017'!T52,'EIOPA RFR Q1 2017'!T52*(1+VLOOKUP($B$71,Int_Rate_Param,3,0))),IF('EIOPA RFR Q1 2017'!T52&lt;0,'EIOPA RFR Q1 2017'!T52,'EIOPA RFR Q1 2017'!T52*(1+VLOOKUP($B91,Int_Rate_Param,3,0))))</f>
        <v>0.0168767</v>
      </c>
      <c r="U91" s="82" t="n">
        <f aca="false">IF($B91&gt;20,IF('EIOPA RFR Q1 2017'!U52&lt;0,'EIOPA RFR Q1 2017'!U52,'EIOPA RFR Q1 2017'!U52*(1+VLOOKUP($B$71,Int_Rate_Param,3,0))),IF('EIOPA RFR Q1 2017'!U52&lt;0,'EIOPA RFR Q1 2017'!U52,'EIOPA RFR Q1 2017'!U52*(1+VLOOKUP($B91,Int_Rate_Param,3,0))))</f>
        <v>0.0084206</v>
      </c>
      <c r="V91" s="82" t="n">
        <f aca="false">IF($B91&gt;20,IF('EIOPA RFR Q1 2017'!V52&lt;0,'EIOPA RFR Q1 2017'!V52,'EIOPA RFR Q1 2017'!V52*(1+VLOOKUP($B$71,Int_Rate_Param,3,0))),IF('EIOPA RFR Q1 2017'!V52&lt;0,'EIOPA RFR Q1 2017'!V52,'EIOPA RFR Q1 2017'!V52*(1+VLOOKUP($B91,Int_Rate_Param,3,0))))</f>
        <v>0.0168767</v>
      </c>
      <c r="W91" s="82" t="n">
        <f aca="false">IF($B91&gt;20,IF('EIOPA RFR Q1 2017'!W52&lt;0,'EIOPA RFR Q1 2017'!W52,'EIOPA RFR Q1 2017'!W52*(1+VLOOKUP($B$71,Int_Rate_Param,3,0))),IF('EIOPA RFR Q1 2017'!W52&lt;0,'EIOPA RFR Q1 2017'!W52,'EIOPA RFR Q1 2017'!W52*(1+VLOOKUP($B91,Int_Rate_Param,3,0))))</f>
        <v>0.0168767</v>
      </c>
      <c r="X91" s="82" t="n">
        <f aca="false">IF($B91&gt;20,IF('EIOPA RFR Q1 2017'!X52&lt;0,'EIOPA RFR Q1 2017'!X52,'EIOPA RFR Q1 2017'!X52*(1+VLOOKUP($B$71,Int_Rate_Param,3,0))),IF('EIOPA RFR Q1 2017'!X52&lt;0,'EIOPA RFR Q1 2017'!X52,'EIOPA RFR Q1 2017'!X52*(1+VLOOKUP($B91,Int_Rate_Param,3,0))))</f>
        <v>0.0168767</v>
      </c>
      <c r="Y91" s="82" t="n">
        <f aca="false">IF($B91&gt;20,IF('EIOPA RFR Q1 2017'!Y52&lt;0,'EIOPA RFR Q1 2017'!Y52,'EIOPA RFR Q1 2017'!Y52*(1+VLOOKUP($B$71,Int_Rate_Param,3,0))),IF('EIOPA RFR Q1 2017'!Y52&lt;0,'EIOPA RFR Q1 2017'!Y52,'EIOPA RFR Q1 2017'!Y52*(1+VLOOKUP($B91,Int_Rate_Param,3,0))))</f>
        <v>0.0168767</v>
      </c>
      <c r="Z91" s="82" t="n">
        <f aca="false">IF($B91&gt;20,IF('EIOPA RFR Q1 2017'!Z52&lt;0,'EIOPA RFR Q1 2017'!Z52,'EIOPA RFR Q1 2017'!Z52*(1+VLOOKUP($B$71,Int_Rate_Param,3,0))),IF('EIOPA RFR Q1 2017'!Z52&lt;0,'EIOPA RFR Q1 2017'!Z52,'EIOPA RFR Q1 2017'!Z52*(1+VLOOKUP($B91,Int_Rate_Param,3,0))))</f>
        <v>0.0229046</v>
      </c>
      <c r="AA91" s="82" t="n">
        <f aca="false">IF($B91&gt;20,IF('EIOPA RFR Q1 2017'!AA52&lt;0,'EIOPA RFR Q1 2017'!AA52,'EIOPA RFR Q1 2017'!AA52*(1+VLOOKUP($B$71,Int_Rate_Param,3,0))),IF('EIOPA RFR Q1 2017'!AA52&lt;0,'EIOPA RFR Q1 2017'!AA52,'EIOPA RFR Q1 2017'!AA52*(1+VLOOKUP($B91,Int_Rate_Param,3,0))))</f>
        <v>0.0289609</v>
      </c>
      <c r="AB91" s="82" t="n">
        <f aca="false">IF($B91&gt;20,IF('EIOPA RFR Q1 2017'!AB52&lt;0,'EIOPA RFR Q1 2017'!AB52,'EIOPA RFR Q1 2017'!AB52*(1+VLOOKUP($B$71,Int_Rate_Param,3,0))),IF('EIOPA RFR Q1 2017'!AB52&lt;0,'EIOPA RFR Q1 2017'!AB52,'EIOPA RFR Q1 2017'!AB52*(1+VLOOKUP($B91,Int_Rate_Param,3,0))))</f>
        <v>0.0168767</v>
      </c>
      <c r="AC91" s="82" t="n">
        <f aca="false">IF($B91&gt;20,IF('EIOPA RFR Q1 2017'!AC52&lt;0,'EIOPA RFR Q1 2017'!AC52,'EIOPA RFR Q1 2017'!AC52*(1+VLOOKUP($B$71,Int_Rate_Param,3,0))),IF('EIOPA RFR Q1 2017'!AC52&lt;0,'EIOPA RFR Q1 2017'!AC52,'EIOPA RFR Q1 2017'!AC52*(1+VLOOKUP($B91,Int_Rate_Param,3,0))))</f>
        <v>0.0310412</v>
      </c>
      <c r="AD91" s="82" t="n">
        <f aca="false">IF($B91&gt;20,IF('EIOPA RFR Q1 2017'!AD52&lt;0,'EIOPA RFR Q1 2017'!AD52,'EIOPA RFR Q1 2017'!AD52*(1+VLOOKUP($B$71,Int_Rate_Param,3,0))),IF('EIOPA RFR Q1 2017'!AD52&lt;0,'EIOPA RFR Q1 2017'!AD52,'EIOPA RFR Q1 2017'!AD52*(1+VLOOKUP($B91,Int_Rate_Param,3,0))))</f>
        <v>0.0402073</v>
      </c>
      <c r="AE91" s="82" t="n">
        <f aca="false">IF($B91&gt;20,IF('EIOPA RFR Q1 2017'!AE52&lt;0,'EIOPA RFR Q1 2017'!AE52,'EIOPA RFR Q1 2017'!AE52*(1+VLOOKUP($B$71,Int_Rate_Param,3,0))),IF('EIOPA RFR Q1 2017'!AE52&lt;0,'EIOPA RFR Q1 2017'!AE52,'EIOPA RFR Q1 2017'!AE52*(1+VLOOKUP($B91,Int_Rate_Param,3,0))))</f>
        <v>0.0168767</v>
      </c>
      <c r="AF91" s="82" t="n">
        <f aca="false">IF($B91&gt;20,IF('EIOPA RFR Q1 2017'!AF52&lt;0,'EIOPA RFR Q1 2017'!AF52,'EIOPA RFR Q1 2017'!AF52*(1+VLOOKUP($B$71,Int_Rate_Param,3,0))),IF('EIOPA RFR Q1 2017'!AF52&lt;0,'EIOPA RFR Q1 2017'!AF52,'EIOPA RFR Q1 2017'!AF52*(1+VLOOKUP($B91,Int_Rate_Param,3,0))))</f>
        <v>0.0168767</v>
      </c>
      <c r="AG91" s="82" t="n">
        <f aca="false">IF($B91&gt;20,IF('EIOPA RFR Q1 2017'!AG52&lt;0,'EIOPA RFR Q1 2017'!AG52,'EIOPA RFR Q1 2017'!AG52*(1+VLOOKUP($B$71,Int_Rate_Param,3,0))),IF('EIOPA RFR Q1 2017'!AG52&lt;0,'EIOPA RFR Q1 2017'!AG52,'EIOPA RFR Q1 2017'!AG52*(1+VLOOKUP($B91,Int_Rate_Param,3,0))))</f>
        <v>0.0168767</v>
      </c>
      <c r="AH91" s="82" t="n">
        <f aca="false">IF($B91&gt;20,IF('EIOPA RFR Q1 2017'!AH52&lt;0,'EIOPA RFR Q1 2017'!AH52,'EIOPA RFR Q1 2017'!AH52*(1+VLOOKUP($B$71,Int_Rate_Param,3,0))),IF('EIOPA RFR Q1 2017'!AH52&lt;0,'EIOPA RFR Q1 2017'!AH52,'EIOPA RFR Q1 2017'!AH52*(1+VLOOKUP($B91,Int_Rate_Param,3,0))))</f>
        <v>0.0235152</v>
      </c>
      <c r="AI91" s="82" t="n">
        <f aca="false">IF($B91&gt;20,IF('EIOPA RFR Q1 2017'!AI52&lt;0,'EIOPA RFR Q1 2017'!AI52,'EIOPA RFR Q1 2017'!AI52*(1+VLOOKUP($B$71,Int_Rate_Param,3,0))),IF('EIOPA RFR Q1 2017'!AI52&lt;0,'EIOPA RFR Q1 2017'!AI52,'EIOPA RFR Q1 2017'!AI52*(1+VLOOKUP($B91,Int_Rate_Param,3,0))))</f>
        <v>0.0084206</v>
      </c>
      <c r="AJ91" s="82" t="n">
        <f aca="false">IF($B91&gt;20,IF('EIOPA RFR Q1 2017'!AJ52&lt;0,'EIOPA RFR Q1 2017'!AJ52,'EIOPA RFR Q1 2017'!AJ52*(1+VLOOKUP($B$71,Int_Rate_Param,3,0))),IF('EIOPA RFR Q1 2017'!AJ52&lt;0,'EIOPA RFR Q1 2017'!AJ52,'EIOPA RFR Q1 2017'!AJ52*(1+VLOOKUP($B91,Int_Rate_Param,3,0))))</f>
        <v>0.0081437</v>
      </c>
      <c r="AK91" s="82" t="n">
        <f aca="false">IF($B91&gt;20,IF('EIOPA RFR Q1 2017'!AK52&lt;0,'EIOPA RFR Q1 2017'!AK52,'EIOPA RFR Q1 2017'!AK52*(1+VLOOKUP($B$71,Int_Rate_Param,3,0))),IF('EIOPA RFR Q1 2017'!AK52&lt;0,'EIOPA RFR Q1 2017'!AK52,'EIOPA RFR Q1 2017'!AK52*(1+VLOOKUP($B91,Int_Rate_Param,3,0))))</f>
        <v>0.0242394</v>
      </c>
      <c r="AL91" s="82" t="n">
        <f aca="false">IF($B91&gt;20,IF('EIOPA RFR Q1 2017'!AL52&lt;0,'EIOPA RFR Q1 2017'!AL52,'EIOPA RFR Q1 2017'!AL52*(1+VLOOKUP($B$71,Int_Rate_Param,3,0))),IF('EIOPA RFR Q1 2017'!AL52&lt;0,'EIOPA RFR Q1 2017'!AL52,'EIOPA RFR Q1 2017'!AL52*(1+VLOOKUP($B91,Int_Rate_Param,3,0))))</f>
        <v>0.0509425</v>
      </c>
      <c r="AM91" s="82" t="n">
        <f aca="false">IF($B91&gt;20,IF('EIOPA RFR Q1 2017'!AM52&lt;0,'EIOPA RFR Q1 2017'!AM52,'EIOPA RFR Q1 2017'!AM52*(1+VLOOKUP($B$71,Int_Rate_Param,3,0))),IF('EIOPA RFR Q1 2017'!AM52&lt;0,'EIOPA RFR Q1 2017'!AM52,'EIOPA RFR Q1 2017'!AM52*(1+VLOOKUP($B91,Int_Rate_Param,3,0))))</f>
        <v>0.0177926</v>
      </c>
      <c r="AN91" s="82" t="n">
        <f aca="false">IF($B91&gt;20,IF('EIOPA RFR Q1 2017'!AN52&lt;0,'EIOPA RFR Q1 2017'!AN52,'EIOPA RFR Q1 2017'!AN52*(1+VLOOKUP($B$71,Int_Rate_Param,3,0))),IF('EIOPA RFR Q1 2017'!AN52&lt;0,'EIOPA RFR Q1 2017'!AN52,'EIOPA RFR Q1 2017'!AN52*(1+VLOOKUP($B91,Int_Rate_Param,3,0))))</f>
        <v>0.0302176</v>
      </c>
      <c r="AO91" s="82" t="n">
        <f aca="false">IF($B91&gt;20,IF('EIOPA RFR Q1 2017'!AO52&lt;0,'EIOPA RFR Q1 2017'!AO52,'EIOPA RFR Q1 2017'!AO52*(1+VLOOKUP($B$71,Int_Rate_Param,3,0))),IF('EIOPA RFR Q1 2017'!AO52&lt;0,'EIOPA RFR Q1 2017'!AO52,'EIOPA RFR Q1 2017'!AO52*(1+VLOOKUP($B91,Int_Rate_Param,3,0))))</f>
        <v>0.0311193</v>
      </c>
      <c r="AP91" s="82" t="n">
        <f aca="false">IF($B91&gt;20,IF('EIOPA RFR Q1 2017'!AP52&lt;0,'EIOPA RFR Q1 2017'!AP52,'EIOPA RFR Q1 2017'!AP52*(1+VLOOKUP($B$71,Int_Rate_Param,3,0))),IF('EIOPA RFR Q1 2017'!AP52&lt;0,'EIOPA RFR Q1 2017'!AP52,'EIOPA RFR Q1 2017'!AP52*(1+VLOOKUP($B91,Int_Rate_Param,3,0))))</f>
        <v>0.0378075</v>
      </c>
      <c r="AQ91" s="82" t="n">
        <f aca="false">IF($B91&gt;20,IF('EIOPA RFR Q1 2017'!AQ52&lt;0,'EIOPA RFR Q1 2017'!AQ52,'EIOPA RFR Q1 2017'!AQ52*(1+VLOOKUP($B$71,Int_Rate_Param,3,0))),IF('EIOPA RFR Q1 2017'!AQ52&lt;0,'EIOPA RFR Q1 2017'!AQ52,'EIOPA RFR Q1 2017'!AQ52*(1+VLOOKUP($B91,Int_Rate_Param,3,0))))</f>
        <v>0.0232028</v>
      </c>
      <c r="AR91" s="82" t="n">
        <f aca="false">IF($B91&gt;20,IF('EIOPA RFR Q1 2017'!AR52&lt;0,'EIOPA RFR Q1 2017'!AR52,'EIOPA RFR Q1 2017'!AR52*(1+VLOOKUP($B$71,Int_Rate_Param,3,0))),IF('EIOPA RFR Q1 2017'!AR52&lt;0,'EIOPA RFR Q1 2017'!AR52,'EIOPA RFR Q1 2017'!AR52*(1+VLOOKUP($B91,Int_Rate_Param,3,0))))</f>
        <v>0.0435017</v>
      </c>
      <c r="AS91" s="82" t="n">
        <f aca="false">IF($B91&gt;20,IF('EIOPA RFR Q1 2017'!AS52&lt;0,'EIOPA RFR Q1 2017'!AS52,'EIOPA RFR Q1 2017'!AS52*(1+VLOOKUP($B$71,Int_Rate_Param,3,0))),IF('EIOPA RFR Q1 2017'!AS52&lt;0,'EIOPA RFR Q1 2017'!AS52,'EIOPA RFR Q1 2017'!AS52*(1+VLOOKUP($B91,Int_Rate_Param,3,0))))</f>
        <v>0.007952</v>
      </c>
      <c r="AT91" s="82" t="n">
        <f aca="false">IF($B91&gt;20,IF('EIOPA RFR Q1 2017'!AT52&lt;0,'EIOPA RFR Q1 2017'!AT52,'EIOPA RFR Q1 2017'!AT52*(1+VLOOKUP($B$71,Int_Rate_Param,3,0))),IF('EIOPA RFR Q1 2017'!AT52&lt;0,'EIOPA RFR Q1 2017'!AT52,'EIOPA RFR Q1 2017'!AT52*(1+VLOOKUP($B91,Int_Rate_Param,3,0))))</f>
        <v>0.030814</v>
      </c>
      <c r="AU91" s="82" t="n">
        <f aca="false">IF($B91&gt;20,IF('EIOPA RFR Q1 2017'!AU52&lt;0,'EIOPA RFR Q1 2017'!AU52,'EIOPA RFR Q1 2017'!AU52*(1+VLOOKUP($B$71,Int_Rate_Param,3,0))),IF('EIOPA RFR Q1 2017'!AU52&lt;0,'EIOPA RFR Q1 2017'!AU52,'EIOPA RFR Q1 2017'!AU52*(1+VLOOKUP($B91,Int_Rate_Param,3,0))))</f>
        <v>0.0502396</v>
      </c>
      <c r="AV91" s="82" t="n">
        <f aca="false">IF($B91&gt;20,IF('EIOPA RFR Q1 2017'!AV52&lt;0,'EIOPA RFR Q1 2017'!AV52,'EIOPA RFR Q1 2017'!AV52*(1+VLOOKUP($B$71,Int_Rate_Param,3,0))),IF('EIOPA RFR Q1 2017'!AV52&lt;0,'EIOPA RFR Q1 2017'!AV52,'EIOPA RFR Q1 2017'!AV52*(1+VLOOKUP($B91,Int_Rate_Param,3,0))))</f>
        <v>0.0297703</v>
      </c>
      <c r="AW91" s="82" t="n">
        <f aca="false">IF($B91&gt;20,IF('EIOPA RFR Q1 2017'!AW52&lt;0,'EIOPA RFR Q1 2017'!AW52,'EIOPA RFR Q1 2017'!AW52*(1+VLOOKUP($B$71,Int_Rate_Param,3,0))),IF('EIOPA RFR Q1 2017'!AW52&lt;0,'EIOPA RFR Q1 2017'!AW52,'EIOPA RFR Q1 2017'!AW52*(1+VLOOKUP($B91,Int_Rate_Param,3,0))))</f>
        <v>0.0230111</v>
      </c>
      <c r="AX91" s="82" t="n">
        <f aca="false">IF($B91&gt;20,IF('EIOPA RFR Q1 2017'!AX52&lt;0,'EIOPA RFR Q1 2017'!AX52,'EIOPA RFR Q1 2017'!AX52*(1+VLOOKUP($B$71,Int_Rate_Param,3,0))),IF('EIOPA RFR Q1 2017'!AX52&lt;0,'EIOPA RFR Q1 2017'!AX52,'EIOPA RFR Q1 2017'!AX52*(1+VLOOKUP($B91,Int_Rate_Param,3,0))))</f>
        <v>0.0499769</v>
      </c>
      <c r="AY91" s="82" t="n">
        <f aca="false">IF($B91&gt;20,IF('EIOPA RFR Q1 2017'!AY52&lt;0,'EIOPA RFR Q1 2017'!AY52,'EIOPA RFR Q1 2017'!AY52*(1+VLOOKUP($B$71,Int_Rate_Param,3,0))),IF('EIOPA RFR Q1 2017'!AY52&lt;0,'EIOPA RFR Q1 2017'!AY52,'EIOPA RFR Q1 2017'!AY52*(1+VLOOKUP($B91,Int_Rate_Param,3,0))))</f>
        <v>0.0190777</v>
      </c>
      <c r="AZ91" s="82" t="n">
        <f aca="false">IF($B91&gt;20,IF('EIOPA RFR Q1 2017'!AZ52&lt;0,'EIOPA RFR Q1 2017'!AZ52,'EIOPA RFR Q1 2017'!AZ52*(1+VLOOKUP($B$71,Int_Rate_Param,3,0))),IF('EIOPA RFR Q1 2017'!AZ52&lt;0,'EIOPA RFR Q1 2017'!AZ52,'EIOPA RFR Q1 2017'!AZ52*(1+VLOOKUP($B91,Int_Rate_Param,3,0))))</f>
        <v>0.0206539</v>
      </c>
      <c r="BA91" s="82" t="n">
        <f aca="false">IF($B91&gt;20,IF('EIOPA RFR Q1 2017'!BA52&lt;0,'EIOPA RFR Q1 2017'!BA52,'EIOPA RFR Q1 2017'!BA52*(1+VLOOKUP($B$71,Int_Rate_Param,3,0))),IF('EIOPA RFR Q1 2017'!BA52&lt;0,'EIOPA RFR Q1 2017'!BA52,'EIOPA RFR Q1 2017'!BA52*(1+VLOOKUP($B91,Int_Rate_Param,3,0))))</f>
        <v>0.0248358</v>
      </c>
      <c r="BB91" s="82" t="n">
        <f aca="false">IF($B91&gt;20,IF('EIOPA RFR Q1 2017'!BB52&lt;0,'EIOPA RFR Q1 2017'!BB52,'EIOPA RFR Q1 2017'!BB52*(1+VLOOKUP($B$71,Int_Rate_Param,3,0))),IF('EIOPA RFR Q1 2017'!BB52&lt;0,'EIOPA RFR Q1 2017'!BB52,'EIOPA RFR Q1 2017'!BB52*(1+VLOOKUP($B91,Int_Rate_Param,3,0))))</f>
        <v>0.0524548</v>
      </c>
      <c r="BC91" s="82" t="n">
        <f aca="false">IF($B91&gt;20,IF('EIOPA RFR Q1 2017'!BC52&lt;0,'EIOPA RFR Q1 2017'!BC52,'EIOPA RFR Q1 2017'!BC52*(1+VLOOKUP($B$71,Int_Rate_Param,3,0))),IF('EIOPA RFR Q1 2017'!BC52&lt;0,'EIOPA RFR Q1 2017'!BC52,'EIOPA RFR Q1 2017'!BC52*(1+VLOOKUP($B91,Int_Rate_Param,3,0))))</f>
        <v>0.0178139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3CDDD"/>
    <pageSetUpPr fitToPage="false"/>
  </sheetPr>
  <dimension ref="A1:DA8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5" activeCellId="0" sqref="G35"/>
    </sheetView>
  </sheetViews>
  <sheetFormatPr defaultRowHeight="15"/>
  <cols>
    <col collapsed="false" hidden="false" max="1025" min="1" style="0" width="8.5748987854251"/>
  </cols>
  <sheetData>
    <row r="1" customFormat="false" ht="15" hidden="false" customHeight="false" outlineLevel="0" collapsed="false">
      <c r="A1" s="84"/>
      <c r="B1" s="27" t="s">
        <v>1044</v>
      </c>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84"/>
      <c r="AK1" s="27" t="s">
        <v>1045</v>
      </c>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84"/>
      <c r="BT1" s="27" t="s">
        <v>1046</v>
      </c>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row>
    <row r="2" customFormat="false" ht="15" hidden="false" customHeight="false" outlineLevel="0" collapsed="false">
      <c r="A2" s="27" t="s">
        <v>18</v>
      </c>
      <c r="B2" s="27" t="s">
        <v>940</v>
      </c>
      <c r="C2" s="27" t="s">
        <v>941</v>
      </c>
      <c r="D2" s="27" t="s">
        <v>942</v>
      </c>
      <c r="E2" s="27" t="s">
        <v>943</v>
      </c>
      <c r="F2" s="27" t="s">
        <v>944</v>
      </c>
      <c r="G2" s="27" t="s">
        <v>945</v>
      </c>
      <c r="H2" s="27" t="s">
        <v>946</v>
      </c>
      <c r="I2" s="27" t="s">
        <v>947</v>
      </c>
      <c r="J2" s="27" t="s">
        <v>948</v>
      </c>
      <c r="K2" s="27" t="s">
        <v>949</v>
      </c>
      <c r="L2" s="27" t="s">
        <v>950</v>
      </c>
      <c r="M2" s="27" t="s">
        <v>951</v>
      </c>
      <c r="N2" s="27" t="s">
        <v>952</v>
      </c>
      <c r="O2" s="27" t="s">
        <v>953</v>
      </c>
      <c r="P2" s="27" t="s">
        <v>954</v>
      </c>
      <c r="Q2" s="27" t="s">
        <v>955</v>
      </c>
      <c r="R2" s="27" t="s">
        <v>956</v>
      </c>
      <c r="S2" s="27" t="s">
        <v>957</v>
      </c>
      <c r="T2" s="27" t="s">
        <v>958</v>
      </c>
      <c r="U2" s="27" t="s">
        <v>959</v>
      </c>
      <c r="V2" s="27" t="s">
        <v>960</v>
      </c>
      <c r="W2" s="27" t="s">
        <v>961</v>
      </c>
      <c r="X2" s="27" t="s">
        <v>962</v>
      </c>
      <c r="Y2" s="27" t="s">
        <v>963</v>
      </c>
      <c r="Z2" s="27" t="s">
        <v>964</v>
      </c>
      <c r="AA2" s="27" t="s">
        <v>965</v>
      </c>
      <c r="AB2" s="27" t="s">
        <v>966</v>
      </c>
      <c r="AC2" s="27" t="s">
        <v>967</v>
      </c>
      <c r="AD2" s="27" t="s">
        <v>968</v>
      </c>
      <c r="AE2" s="27" t="s">
        <v>969</v>
      </c>
      <c r="AF2" s="27" t="s">
        <v>970</v>
      </c>
      <c r="AG2" s="27" t="s">
        <v>971</v>
      </c>
      <c r="AH2" s="27" t="s">
        <v>972</v>
      </c>
      <c r="AI2" s="27" t="s">
        <v>133</v>
      </c>
      <c r="AJ2" s="27" t="s">
        <v>18</v>
      </c>
      <c r="AK2" s="27" t="s">
        <v>940</v>
      </c>
      <c r="AL2" s="27" t="s">
        <v>941</v>
      </c>
      <c r="AM2" s="27" t="s">
        <v>942</v>
      </c>
      <c r="AN2" s="27" t="s">
        <v>943</v>
      </c>
      <c r="AO2" s="27" t="s">
        <v>944</v>
      </c>
      <c r="AP2" s="27" t="s">
        <v>945</v>
      </c>
      <c r="AQ2" s="27" t="s">
        <v>946</v>
      </c>
      <c r="AR2" s="27" t="s">
        <v>947</v>
      </c>
      <c r="AS2" s="27" t="s">
        <v>948</v>
      </c>
      <c r="AT2" s="27" t="s">
        <v>949</v>
      </c>
      <c r="AU2" s="27" t="s">
        <v>950</v>
      </c>
      <c r="AV2" s="27" t="s">
        <v>951</v>
      </c>
      <c r="AW2" s="27" t="s">
        <v>952</v>
      </c>
      <c r="AX2" s="27" t="s">
        <v>953</v>
      </c>
      <c r="AY2" s="27" t="s">
        <v>954</v>
      </c>
      <c r="AZ2" s="27" t="s">
        <v>955</v>
      </c>
      <c r="BA2" s="27" t="s">
        <v>956</v>
      </c>
      <c r="BB2" s="27" t="s">
        <v>957</v>
      </c>
      <c r="BC2" s="27" t="s">
        <v>958</v>
      </c>
      <c r="BD2" s="27" t="s">
        <v>959</v>
      </c>
      <c r="BE2" s="27" t="s">
        <v>960</v>
      </c>
      <c r="BF2" s="27" t="s">
        <v>961</v>
      </c>
      <c r="BG2" s="27" t="s">
        <v>962</v>
      </c>
      <c r="BH2" s="27" t="s">
        <v>963</v>
      </c>
      <c r="BI2" s="27" t="s">
        <v>964</v>
      </c>
      <c r="BJ2" s="27" t="s">
        <v>965</v>
      </c>
      <c r="BK2" s="27" t="s">
        <v>966</v>
      </c>
      <c r="BL2" s="27" t="s">
        <v>967</v>
      </c>
      <c r="BM2" s="27" t="s">
        <v>968</v>
      </c>
      <c r="BN2" s="27" t="s">
        <v>969</v>
      </c>
      <c r="BO2" s="27" t="s">
        <v>970</v>
      </c>
      <c r="BP2" s="27" t="s">
        <v>971</v>
      </c>
      <c r="BQ2" s="27" t="s">
        <v>972</v>
      </c>
      <c r="BR2" s="27" t="s">
        <v>133</v>
      </c>
      <c r="BS2" s="27" t="s">
        <v>18</v>
      </c>
      <c r="BT2" s="27" t="s">
        <v>940</v>
      </c>
      <c r="BU2" s="27" t="s">
        <v>941</v>
      </c>
      <c r="BV2" s="27" t="s">
        <v>942</v>
      </c>
      <c r="BW2" s="27" t="s">
        <v>943</v>
      </c>
      <c r="BX2" s="27" t="s">
        <v>944</v>
      </c>
      <c r="BY2" s="27" t="s">
        <v>945</v>
      </c>
      <c r="BZ2" s="27" t="s">
        <v>946</v>
      </c>
      <c r="CA2" s="27" t="s">
        <v>947</v>
      </c>
      <c r="CB2" s="27" t="s">
        <v>948</v>
      </c>
      <c r="CC2" s="27" t="s">
        <v>949</v>
      </c>
      <c r="CD2" s="27" t="s">
        <v>950</v>
      </c>
      <c r="CE2" s="27" t="s">
        <v>951</v>
      </c>
      <c r="CF2" s="27" t="s">
        <v>952</v>
      </c>
      <c r="CG2" s="27" t="s">
        <v>953</v>
      </c>
      <c r="CH2" s="27" t="s">
        <v>954</v>
      </c>
      <c r="CI2" s="27" t="s">
        <v>955</v>
      </c>
      <c r="CJ2" s="27" t="s">
        <v>956</v>
      </c>
      <c r="CK2" s="27" t="s">
        <v>957</v>
      </c>
      <c r="CL2" s="27" t="s">
        <v>958</v>
      </c>
      <c r="CM2" s="27" t="s">
        <v>959</v>
      </c>
      <c r="CN2" s="27" t="s">
        <v>960</v>
      </c>
      <c r="CO2" s="27" t="s">
        <v>961</v>
      </c>
      <c r="CP2" s="27" t="s">
        <v>962</v>
      </c>
      <c r="CQ2" s="27" t="s">
        <v>963</v>
      </c>
      <c r="CR2" s="27" t="s">
        <v>964</v>
      </c>
      <c r="CS2" s="27" t="s">
        <v>965</v>
      </c>
      <c r="CT2" s="27" t="s">
        <v>966</v>
      </c>
      <c r="CU2" s="27" t="s">
        <v>967</v>
      </c>
      <c r="CV2" s="27" t="s">
        <v>968</v>
      </c>
      <c r="CW2" s="27" t="s">
        <v>969</v>
      </c>
      <c r="CX2" s="27" t="s">
        <v>970</v>
      </c>
      <c r="CY2" s="27" t="s">
        <v>971</v>
      </c>
      <c r="CZ2" s="27" t="s">
        <v>972</v>
      </c>
      <c r="DA2" s="27" t="s">
        <v>133</v>
      </c>
    </row>
    <row r="3" customFormat="false" ht="15" hidden="false" customHeight="false" outlineLevel="0" collapsed="false">
      <c r="A3" s="27" t="n">
        <v>0</v>
      </c>
      <c r="B3" s="85" t="n">
        <v>0</v>
      </c>
      <c r="C3" s="85" t="n">
        <v>0</v>
      </c>
      <c r="D3" s="85" t="n">
        <v>0</v>
      </c>
      <c r="E3" s="85" t="n">
        <v>0</v>
      </c>
      <c r="F3" s="85" t="n">
        <v>0</v>
      </c>
      <c r="G3" s="85" t="n">
        <v>0</v>
      </c>
      <c r="H3" s="85" t="n">
        <v>0</v>
      </c>
      <c r="I3" s="85" t="n">
        <v>0</v>
      </c>
      <c r="J3" s="85" t="n">
        <v>0</v>
      </c>
      <c r="K3" s="85" t="n">
        <v>0</v>
      </c>
      <c r="L3" s="85" t="n">
        <v>0</v>
      </c>
      <c r="M3" s="85" t="n">
        <v>0</v>
      </c>
      <c r="N3" s="85" t="n">
        <v>0</v>
      </c>
      <c r="O3" s="85" t="n">
        <v>0</v>
      </c>
      <c r="P3" s="85" t="n">
        <v>0</v>
      </c>
      <c r="Q3" s="85" t="n">
        <v>0</v>
      </c>
      <c r="R3" s="85" t="n">
        <v>0</v>
      </c>
      <c r="S3" s="85" t="n">
        <v>0</v>
      </c>
      <c r="T3" s="85" t="n">
        <v>0</v>
      </c>
      <c r="U3" s="85" t="n">
        <v>0</v>
      </c>
      <c r="V3" s="85" t="n">
        <v>0</v>
      </c>
      <c r="W3" s="85" t="n">
        <v>0</v>
      </c>
      <c r="X3" s="85" t="n">
        <v>0</v>
      </c>
      <c r="Y3" s="85" t="n">
        <v>0</v>
      </c>
      <c r="Z3" s="85" t="n">
        <v>0</v>
      </c>
      <c r="AA3" s="85" t="n">
        <v>0</v>
      </c>
      <c r="AB3" s="85" t="n">
        <v>0</v>
      </c>
      <c r="AC3" s="85" t="n">
        <v>0</v>
      </c>
      <c r="AD3" s="85" t="n">
        <v>0</v>
      </c>
      <c r="AE3" s="85" t="n">
        <v>0</v>
      </c>
      <c r="AF3" s="85" t="n">
        <v>0</v>
      </c>
      <c r="AG3" s="85" t="n">
        <v>0</v>
      </c>
      <c r="AH3" s="85" t="n">
        <v>0</v>
      </c>
      <c r="AI3" s="85" t="n">
        <v>0</v>
      </c>
      <c r="AJ3" s="27" t="n">
        <v>0</v>
      </c>
      <c r="AK3" s="85" t="n">
        <v>0</v>
      </c>
      <c r="AL3" s="85" t="n">
        <v>0</v>
      </c>
      <c r="AM3" s="85" t="n">
        <v>0</v>
      </c>
      <c r="AN3" s="85" t="n">
        <v>0</v>
      </c>
      <c r="AO3" s="85" t="n">
        <v>0</v>
      </c>
      <c r="AP3" s="85" t="n">
        <v>0</v>
      </c>
      <c r="AQ3" s="85" t="n">
        <v>0</v>
      </c>
      <c r="AR3" s="85" t="n">
        <v>0</v>
      </c>
      <c r="AS3" s="85" t="n">
        <v>0</v>
      </c>
      <c r="AT3" s="85" t="n">
        <v>0</v>
      </c>
      <c r="AU3" s="85" t="n">
        <v>0</v>
      </c>
      <c r="AV3" s="85" t="n">
        <v>0</v>
      </c>
      <c r="AW3" s="85" t="n">
        <v>0</v>
      </c>
      <c r="AX3" s="85" t="n">
        <v>0</v>
      </c>
      <c r="AY3" s="85" t="n">
        <v>0</v>
      </c>
      <c r="AZ3" s="85" t="n">
        <v>0</v>
      </c>
      <c r="BA3" s="85" t="n">
        <v>0</v>
      </c>
      <c r="BB3" s="85" t="n">
        <v>0</v>
      </c>
      <c r="BC3" s="85" t="n">
        <v>0</v>
      </c>
      <c r="BD3" s="85" t="n">
        <v>0</v>
      </c>
      <c r="BE3" s="85" t="n">
        <v>0</v>
      </c>
      <c r="BF3" s="85" t="n">
        <v>0</v>
      </c>
      <c r="BG3" s="85" t="n">
        <v>0</v>
      </c>
      <c r="BH3" s="85" t="n">
        <v>0</v>
      </c>
      <c r="BI3" s="85" t="n">
        <v>0</v>
      </c>
      <c r="BJ3" s="85" t="n">
        <v>0</v>
      </c>
      <c r="BK3" s="85" t="n">
        <v>0</v>
      </c>
      <c r="BL3" s="85" t="n">
        <v>0</v>
      </c>
      <c r="BM3" s="85" t="n">
        <v>0</v>
      </c>
      <c r="BN3" s="85" t="n">
        <v>0</v>
      </c>
      <c r="BO3" s="85" t="n">
        <v>0</v>
      </c>
      <c r="BP3" s="85" t="n">
        <v>0</v>
      </c>
      <c r="BQ3" s="85" t="n">
        <v>0</v>
      </c>
      <c r="BR3" s="85" t="n">
        <v>0</v>
      </c>
      <c r="BS3" s="27" t="n">
        <v>0</v>
      </c>
      <c r="BT3" s="85" t="n">
        <v>0</v>
      </c>
      <c r="BU3" s="85" t="n">
        <v>0</v>
      </c>
      <c r="BV3" s="85" t="n">
        <v>0</v>
      </c>
      <c r="BW3" s="85" t="n">
        <v>0</v>
      </c>
      <c r="BX3" s="85" t="n">
        <v>0</v>
      </c>
      <c r="BY3" s="85" t="n">
        <v>0</v>
      </c>
      <c r="BZ3" s="85" t="n">
        <v>0</v>
      </c>
      <c r="CA3" s="85" t="n">
        <v>0</v>
      </c>
      <c r="CB3" s="85" t="n">
        <v>0</v>
      </c>
      <c r="CC3" s="85" t="n">
        <v>0</v>
      </c>
      <c r="CD3" s="85" t="n">
        <v>0</v>
      </c>
      <c r="CE3" s="85" t="n">
        <v>0</v>
      </c>
      <c r="CF3" s="85" t="n">
        <v>0</v>
      </c>
      <c r="CG3" s="85" t="n">
        <v>0</v>
      </c>
      <c r="CH3" s="85" t="n">
        <v>0</v>
      </c>
      <c r="CI3" s="85" t="n">
        <v>0</v>
      </c>
      <c r="CJ3" s="85" t="n">
        <v>0</v>
      </c>
      <c r="CK3" s="85" t="n">
        <v>0</v>
      </c>
      <c r="CL3" s="85" t="n">
        <v>0</v>
      </c>
      <c r="CM3" s="85" t="n">
        <v>0</v>
      </c>
      <c r="CN3" s="85" t="n">
        <v>0</v>
      </c>
      <c r="CO3" s="85" t="n">
        <v>0</v>
      </c>
      <c r="CP3" s="85" t="n">
        <v>0</v>
      </c>
      <c r="CQ3" s="85" t="n">
        <v>0</v>
      </c>
      <c r="CR3" s="85" t="n">
        <v>0</v>
      </c>
      <c r="CS3" s="85" t="n">
        <v>0</v>
      </c>
      <c r="CT3" s="85" t="n">
        <v>0</v>
      </c>
      <c r="CU3" s="85" t="n">
        <v>0</v>
      </c>
      <c r="CV3" s="85" t="n">
        <v>0</v>
      </c>
      <c r="CW3" s="85" t="n">
        <v>0</v>
      </c>
      <c r="CX3" s="85" t="n">
        <v>0</v>
      </c>
      <c r="CY3" s="85" t="n">
        <v>0</v>
      </c>
      <c r="CZ3" s="85" t="n">
        <v>0</v>
      </c>
      <c r="DA3" s="85" t="n">
        <v>0</v>
      </c>
    </row>
    <row r="4" customFormat="false" ht="15" hidden="false" customHeight="false" outlineLevel="0" collapsed="false">
      <c r="A4" s="27" t="n">
        <v>1</v>
      </c>
      <c r="B4" s="85" t="n">
        <f aca="false">HLOOKUP(B$2,EIOPA_Spot_Rates,'EIOPA RFR Q1 2017'!$A13,0)</f>
        <v>-0.00318</v>
      </c>
      <c r="C4" s="85" t="n">
        <f aca="false">HLOOKUP(C$2,EIOPA_Spot_Rates,'EIOPA RFR Q1 2017'!$A13,0)</f>
        <v>-0.00368</v>
      </c>
      <c r="D4" s="85" t="n">
        <f aca="false">HLOOKUP(D$2,EIOPA_Spot_Rates,'EIOPA RFR Q1 2017'!$A13,0)</f>
        <v>0.00379</v>
      </c>
      <c r="E4" s="85" t="n">
        <f aca="false">HLOOKUP(E$2,EIOPA_Spot_Rates,'EIOPA RFR Q1 2017'!$A13,0)</f>
        <v>0.00197</v>
      </c>
      <c r="F4" s="85" t="n">
        <f aca="false">HLOOKUP(F$2,EIOPA_Spot_Rates,'EIOPA RFR Q1 2017'!$A13,0)</f>
        <v>-0.00328</v>
      </c>
      <c r="G4" s="85" t="n">
        <f aca="false">HLOOKUP(G$2,EIOPA_Spot_Rates,'EIOPA RFR Q1 2017'!$A13,0)</f>
        <v>0.00116</v>
      </c>
      <c r="H4" s="85" t="n">
        <f aca="false">HLOOKUP(H$2,EIOPA_Spot_Rates,'EIOPA RFR Q1 2017'!$A13,0)</f>
        <v>0.04835</v>
      </c>
      <c r="I4" s="85" t="n">
        <f aca="false">HLOOKUP(I$2,EIOPA_Spot_Rates,'EIOPA RFR Q1 2017'!$A13,0)</f>
        <v>-0.0078</v>
      </c>
      <c r="J4" s="85" t="n">
        <f aca="false">HLOOKUP(J$2,EIOPA_Spot_Rates,'EIOPA RFR Q1 2017'!$A13,0)</f>
        <v>0.009</v>
      </c>
      <c r="K4" s="85" t="n">
        <f aca="false">HLOOKUP(K$2,EIOPA_Spot_Rates,'EIOPA RFR Q1 2017'!$A13,0)</f>
        <v>0.01451</v>
      </c>
      <c r="L4" s="85" t="n">
        <f aca="false">HLOOKUP(L$2,EIOPA_Spot_Rates,'EIOPA RFR Q1 2017'!$A13,0)</f>
        <v>0.00959</v>
      </c>
      <c r="M4" s="85" t="n">
        <f aca="false">HLOOKUP(M$2,EIOPA_Spot_Rates,'EIOPA RFR Q1 2017'!$A13,0)</f>
        <v>0.09575</v>
      </c>
      <c r="N4" s="85" t="n">
        <f aca="false">HLOOKUP(N$2,EIOPA_Spot_Rates,'EIOPA RFR Q1 2017'!$A13,0)</f>
        <v>-0.00542</v>
      </c>
      <c r="O4" s="85" t="n">
        <f aca="false">HLOOKUP(O$2,EIOPA_Spot_Rates,'EIOPA RFR Q1 2017'!$A13,0)</f>
        <v>0.00364</v>
      </c>
      <c r="P4" s="85" t="n">
        <f aca="false">HLOOKUP(P$2,EIOPA_Spot_Rates,'EIOPA RFR Q1 2017'!$A13,0)</f>
        <v>0.01826</v>
      </c>
      <c r="Q4" s="85" t="n">
        <f aca="false">HLOOKUP(Q$2,EIOPA_Spot_Rates,'EIOPA RFR Q1 2017'!$A13,0)</f>
        <v>0.0911</v>
      </c>
      <c r="R4" s="85" t="n">
        <f aca="false">HLOOKUP(R$2,EIOPA_Spot_Rates,'EIOPA RFR Q1 2017'!$A13,0)</f>
        <v>0.00779</v>
      </c>
      <c r="S4" s="85" t="n">
        <f aca="false">HLOOKUP(S$2,EIOPA_Spot_Rates,'EIOPA RFR Q1 2017'!$A13,0)</f>
        <v>0.02455</v>
      </c>
      <c r="T4" s="85" t="n">
        <f aca="false">HLOOKUP(T$2,EIOPA_Spot_Rates,'EIOPA RFR Q1 2017'!$A13,0)</f>
        <v>0.03308</v>
      </c>
      <c r="U4" s="85" t="n">
        <f aca="false">HLOOKUP(U$2,EIOPA_Spot_Rates,'EIOPA RFR Q1 2017'!$A13,0)</f>
        <v>0.05322</v>
      </c>
      <c r="V4" s="85" t="n">
        <f aca="false">HLOOKUP(V$2,EIOPA_Spot_Rates,'EIOPA RFR Q1 2017'!$A13,0)</f>
        <v>0.01065</v>
      </c>
      <c r="W4" s="85" t="n">
        <f aca="false">HLOOKUP(W$2,EIOPA_Spot_Rates,'EIOPA RFR Q1 2017'!$A13,0)</f>
        <v>0.0592</v>
      </c>
      <c r="X4" s="85" t="n">
        <f aca="false">HLOOKUP(X$2,EIOPA_Spot_Rates,'EIOPA RFR Q1 2017'!$A13,0)</f>
        <v>-0.00055</v>
      </c>
      <c r="Y4" s="85" t="n">
        <f aca="false">HLOOKUP(Y$2,EIOPA_Spot_Rates,'EIOPA RFR Q1 2017'!$A13,0)</f>
        <v>0.03377</v>
      </c>
      <c r="Z4" s="85" t="n">
        <f aca="false">HLOOKUP(Z$2,EIOPA_Spot_Rates,'EIOPA RFR Q1 2017'!$A13,0)</f>
        <v>0.06999</v>
      </c>
      <c r="AA4" s="85" t="n">
        <f aca="false">HLOOKUP(AA$2,EIOPA_Spot_Rates,'EIOPA RFR Q1 2017'!$A13,0)</f>
        <v>0.01859</v>
      </c>
      <c r="AB4" s="85" t="n">
        <f aca="false">HLOOKUP(AB$2,EIOPA_Spot_Rates,'EIOPA RFR Q1 2017'!$A13,0)</f>
        <v>0.01113</v>
      </c>
      <c r="AC4" s="85" t="n">
        <f aca="false">HLOOKUP(AC$2,EIOPA_Spot_Rates,'EIOPA RFR Q1 2017'!$A13,0)</f>
        <v>0.07186</v>
      </c>
      <c r="AD4" s="85" t="n">
        <f aca="false">HLOOKUP(AD$2,EIOPA_Spot_Rates,'EIOPA RFR Q1 2017'!$A13,0)</f>
        <v>0.01354</v>
      </c>
      <c r="AE4" s="85" t="n">
        <f aca="false">HLOOKUP(AE$2,EIOPA_Spot_Rates,'EIOPA RFR Q1 2017'!$A13,0)</f>
        <v>0.00406</v>
      </c>
      <c r="AF4" s="85" t="n">
        <f aca="false">HLOOKUP(AF$2,EIOPA_Spot_Rates,'EIOPA RFR Q1 2017'!$A13,0)</f>
        <v>0.0142</v>
      </c>
      <c r="AG4" s="85" t="n">
        <f aca="false">HLOOKUP(AG$2,EIOPA_Spot_Rates,'EIOPA RFR Q1 2017'!$A13,0)</f>
        <v>0.1224</v>
      </c>
      <c r="AH4" s="85" t="n">
        <f aca="false">HLOOKUP(AH$2,EIOPA_Spot_Rates,'EIOPA RFR Q1 2017'!$A13,0)</f>
        <v>0.01228</v>
      </c>
      <c r="AI4" s="86" t="n">
        <f aca="false">O4</f>
        <v>0.00364</v>
      </c>
      <c r="AJ4" s="27" t="n">
        <v>1</v>
      </c>
      <c r="AK4" s="85" t="n">
        <f aca="false">HLOOKUP(AK$2,InterestRateStressesSetup!$C$6:$BC$47,InterestRateStressesSetup!$A8,0)</f>
        <v>0.00682</v>
      </c>
      <c r="AL4" s="85" t="n">
        <f aca="false">HLOOKUP(AL$2,InterestRateStressesSetup!$C$6:$BC$47,InterestRateStressesSetup!$A8,0)</f>
        <v>0.00632</v>
      </c>
      <c r="AM4" s="85" t="n">
        <f aca="false">HLOOKUP(AM$2,InterestRateStressesSetup!$C$6:$BC$47,InterestRateStressesSetup!$A8,0)</f>
        <v>0.01379</v>
      </c>
      <c r="AN4" s="85" t="n">
        <f aca="false">HLOOKUP(AN$2,InterestRateStressesSetup!$C$6:$BC$47,InterestRateStressesSetup!$A8,0)</f>
        <v>0.01197</v>
      </c>
      <c r="AO4" s="85" t="n">
        <f aca="false">HLOOKUP(AO$2,InterestRateStressesSetup!$C$6:$BC$47,InterestRateStressesSetup!$A8,0)</f>
        <v>0.00672</v>
      </c>
      <c r="AP4" s="85" t="n">
        <f aca="false">HLOOKUP(AP$2,InterestRateStressesSetup!$C$6:$BC$47,InterestRateStressesSetup!$A8,0)</f>
        <v>0.01116</v>
      </c>
      <c r="AQ4" s="85" t="n">
        <f aca="false">HLOOKUP(AQ$2,InterestRateStressesSetup!$C$6:$BC$47,InterestRateStressesSetup!$A8,0)</f>
        <v>0.05835</v>
      </c>
      <c r="AR4" s="85" t="n">
        <f aca="false">HLOOKUP(AR$2,InterestRateStressesSetup!$C$6:$BC$47,InterestRateStressesSetup!$A8,0)</f>
        <v>0.0022</v>
      </c>
      <c r="AS4" s="85" t="n">
        <f aca="false">HLOOKUP(AS$2,InterestRateStressesSetup!$C$6:$BC$47,InterestRateStressesSetup!$A8,0)</f>
        <v>0.019</v>
      </c>
      <c r="AT4" s="85" t="n">
        <f aca="false">HLOOKUP(AT$2,InterestRateStressesSetup!$C$6:$BC$47,InterestRateStressesSetup!$A8,0)</f>
        <v>0.02451</v>
      </c>
      <c r="AU4" s="85" t="n">
        <f aca="false">HLOOKUP(AU$2,InterestRateStressesSetup!$C$6:$BC$47,InterestRateStressesSetup!$A8,0)</f>
        <v>0.01959</v>
      </c>
      <c r="AV4" s="85" t="n">
        <f aca="false">HLOOKUP(AV$2,InterestRateStressesSetup!$C$6:$BC$47,InterestRateStressesSetup!$A8,0)</f>
        <v>0.10575</v>
      </c>
      <c r="AW4" s="85" t="n">
        <f aca="false">HLOOKUP(AW$2,InterestRateStressesSetup!$C$6:$BC$47,InterestRateStressesSetup!$A8,0)</f>
        <v>0.00458</v>
      </c>
      <c r="AX4" s="85" t="n">
        <f aca="false">HLOOKUP(AX$2,InterestRateStressesSetup!$C$6:$BC$47,InterestRateStressesSetup!$A8,0)</f>
        <v>0.01364</v>
      </c>
      <c r="AY4" s="85" t="n">
        <f aca="false">HLOOKUP(AY$2,InterestRateStressesSetup!$C$6:$BC$47,InterestRateStressesSetup!$A8,0)</f>
        <v>0.02826</v>
      </c>
      <c r="AZ4" s="85" t="n">
        <f aca="false">HLOOKUP(AZ$2,InterestRateStressesSetup!$C$6:$BC$47,InterestRateStressesSetup!$A8,0)</f>
        <v>0.1011</v>
      </c>
      <c r="BA4" s="85" t="n">
        <f aca="false">HLOOKUP(BA$2,InterestRateStressesSetup!$C$6:$BC$47,InterestRateStressesSetup!$A8,0)</f>
        <v>0.01779</v>
      </c>
      <c r="BB4" s="85" t="n">
        <f aca="false">HLOOKUP(BB$2,InterestRateStressesSetup!$C$6:$BC$47,InterestRateStressesSetup!$A8,0)</f>
        <v>0.03455</v>
      </c>
      <c r="BC4" s="85" t="n">
        <f aca="false">HLOOKUP(BC$2,InterestRateStressesSetup!$C$6:$BC$47,InterestRateStressesSetup!$A8,0)</f>
        <v>0.04308</v>
      </c>
      <c r="BD4" s="85" t="n">
        <f aca="false">HLOOKUP(BD$2,InterestRateStressesSetup!$C$6:$BC$47,InterestRateStressesSetup!$A8,0)</f>
        <v>0.06322</v>
      </c>
      <c r="BE4" s="85" t="n">
        <f aca="false">HLOOKUP(BE$2,InterestRateStressesSetup!$C$6:$BC$47,InterestRateStressesSetup!$A8,0)</f>
        <v>0.02065</v>
      </c>
      <c r="BF4" s="85" t="n">
        <f aca="false">HLOOKUP(BF$2,InterestRateStressesSetup!$C$6:$BC$47,InterestRateStressesSetup!$A8,0)</f>
        <v>0.0692</v>
      </c>
      <c r="BG4" s="85" t="n">
        <f aca="false">HLOOKUP(BG$2,InterestRateStressesSetup!$C$6:$BC$47,InterestRateStressesSetup!$A8,0)</f>
        <v>0.00945</v>
      </c>
      <c r="BH4" s="85" t="n">
        <f aca="false">HLOOKUP(BH$2,InterestRateStressesSetup!$C$6:$BC$47,InterestRateStressesSetup!$A8,0)</f>
        <v>0.04377</v>
      </c>
      <c r="BI4" s="85" t="n">
        <f aca="false">HLOOKUP(BI$2,InterestRateStressesSetup!$C$6:$BC$47,InterestRateStressesSetup!$A8,0)</f>
        <v>0.07999</v>
      </c>
      <c r="BJ4" s="85" t="n">
        <f aca="false">HLOOKUP(BJ$2,InterestRateStressesSetup!$C$6:$BC$47,InterestRateStressesSetup!$A8,0)</f>
        <v>0.02859</v>
      </c>
      <c r="BK4" s="85" t="n">
        <f aca="false">HLOOKUP(BK$2,InterestRateStressesSetup!$C$6:$BC$47,InterestRateStressesSetup!$A8,0)</f>
        <v>0.02113</v>
      </c>
      <c r="BL4" s="85" t="n">
        <f aca="false">HLOOKUP(BL$2,InterestRateStressesSetup!$C$6:$BC$47,InterestRateStressesSetup!$A8,0)</f>
        <v>0.08186</v>
      </c>
      <c r="BM4" s="85" t="n">
        <f aca="false">HLOOKUP(BM$2,InterestRateStressesSetup!$C$6:$BC$47,InterestRateStressesSetup!$A8,0)</f>
        <v>0.02354</v>
      </c>
      <c r="BN4" s="85" t="n">
        <f aca="false">HLOOKUP(BN$2,InterestRateStressesSetup!$C$6:$BC$47,InterestRateStressesSetup!$A8,0)</f>
        <v>0.01406</v>
      </c>
      <c r="BO4" s="85" t="n">
        <f aca="false">HLOOKUP(BO$2,InterestRateStressesSetup!$C$6:$BC$47,InterestRateStressesSetup!$A8,0)</f>
        <v>0.0242</v>
      </c>
      <c r="BP4" s="85" t="n">
        <f aca="false">HLOOKUP(BP$2,InterestRateStressesSetup!$C$6:$BC$47,InterestRateStressesSetup!$A8,0)</f>
        <v>0.1324</v>
      </c>
      <c r="BQ4" s="85" t="n">
        <f aca="false">HLOOKUP(BQ$2,InterestRateStressesSetup!$C$6:$BC$47,InterestRateStressesSetup!$A8,0)</f>
        <v>0.02228</v>
      </c>
      <c r="BR4" s="86" t="n">
        <f aca="false">AX4</f>
        <v>0.01364</v>
      </c>
      <c r="BS4" s="27" t="n">
        <v>1</v>
      </c>
      <c r="BT4" s="85" t="n">
        <f aca="false">HLOOKUP(BT$2,InterestRateStressesSetup!$C$50:$BC$91,InterestRateStressesSetup!$A52,0)</f>
        <v>-0.00318</v>
      </c>
      <c r="BU4" s="85" t="n">
        <f aca="false">HLOOKUP(BU$2,InterestRateStressesSetup!$C$50:$BC$91,InterestRateStressesSetup!$A52,0)</f>
        <v>-0.00368</v>
      </c>
      <c r="BV4" s="85" t="n">
        <f aca="false">HLOOKUP(BV$2,InterestRateStressesSetup!$C$50:$BC$91,InterestRateStressesSetup!$A52,0)</f>
        <v>0.0009475</v>
      </c>
      <c r="BW4" s="85" t="n">
        <f aca="false">HLOOKUP(BW$2,InterestRateStressesSetup!$C$50:$BC$91,InterestRateStressesSetup!$A52,0)</f>
        <v>0.0004925</v>
      </c>
      <c r="BX4" s="85" t="n">
        <f aca="false">HLOOKUP(BX$2,InterestRateStressesSetup!$C$50:$BC$91,InterestRateStressesSetup!$A52,0)</f>
        <v>-0.00328</v>
      </c>
      <c r="BY4" s="85" t="n">
        <f aca="false">HLOOKUP(BY$2,InterestRateStressesSetup!$C$50:$BC$91,InterestRateStressesSetup!$A52,0)</f>
        <v>0.00029</v>
      </c>
      <c r="BZ4" s="85" t="n">
        <f aca="false">HLOOKUP(BZ$2,InterestRateStressesSetup!$C$50:$BC$91,InterestRateStressesSetup!$A52,0)</f>
        <v>0.0120875</v>
      </c>
      <c r="CA4" s="85" t="n">
        <f aca="false">HLOOKUP(CA$2,InterestRateStressesSetup!$C$50:$BC$91,InterestRateStressesSetup!$A52,0)</f>
        <v>-0.0078</v>
      </c>
      <c r="CB4" s="85" t="n">
        <f aca="false">HLOOKUP(CB$2,InterestRateStressesSetup!$C$50:$BC$91,InterestRateStressesSetup!$A52,0)</f>
        <v>0.00225</v>
      </c>
      <c r="CC4" s="85" t="n">
        <f aca="false">HLOOKUP(CC$2,InterestRateStressesSetup!$C$50:$BC$91,InterestRateStressesSetup!$A52,0)</f>
        <v>0.0036275</v>
      </c>
      <c r="CD4" s="85" t="n">
        <f aca="false">HLOOKUP(CD$2,InterestRateStressesSetup!$C$50:$BC$91,InterestRateStressesSetup!$A52,0)</f>
        <v>0.0023975</v>
      </c>
      <c r="CE4" s="85" t="n">
        <f aca="false">HLOOKUP(CE$2,InterestRateStressesSetup!$C$50:$BC$91,InterestRateStressesSetup!$A52,0)</f>
        <v>0.0239375</v>
      </c>
      <c r="CF4" s="85" t="n">
        <f aca="false">HLOOKUP(CF$2,InterestRateStressesSetup!$C$50:$BC$91,InterestRateStressesSetup!$A52,0)</f>
        <v>-0.00542</v>
      </c>
      <c r="CG4" s="85" t="n">
        <f aca="false">HLOOKUP(CG$2,InterestRateStressesSetup!$C$50:$BC$91,InterestRateStressesSetup!$A52,0)</f>
        <v>0.00091</v>
      </c>
      <c r="CH4" s="85" t="n">
        <f aca="false">HLOOKUP(CH$2,InterestRateStressesSetup!$C$50:$BC$91,InterestRateStressesSetup!$A52,0)</f>
        <v>0.004565</v>
      </c>
      <c r="CI4" s="85" t="n">
        <f aca="false">HLOOKUP(CI$2,InterestRateStressesSetup!$C$50:$BC$91,InterestRateStressesSetup!$A52,0)</f>
        <v>0.022775</v>
      </c>
      <c r="CJ4" s="85" t="n">
        <f aca="false">HLOOKUP(CJ$2,InterestRateStressesSetup!$C$50:$BC$91,InterestRateStressesSetup!$A52,0)</f>
        <v>0.0019475</v>
      </c>
      <c r="CK4" s="85" t="n">
        <f aca="false">HLOOKUP(CK$2,InterestRateStressesSetup!$C$50:$BC$91,InterestRateStressesSetup!$A52,0)</f>
        <v>0.0061375</v>
      </c>
      <c r="CL4" s="85" t="n">
        <f aca="false">HLOOKUP(CL$2,InterestRateStressesSetup!$C$50:$BC$91,InterestRateStressesSetup!$A52,0)</f>
        <v>0.00827</v>
      </c>
      <c r="CM4" s="85" t="n">
        <f aca="false">HLOOKUP(CM$2,InterestRateStressesSetup!$C$50:$BC$91,InterestRateStressesSetup!$A52,0)</f>
        <v>0.013305</v>
      </c>
      <c r="CN4" s="85" t="n">
        <f aca="false">HLOOKUP(CN$2,InterestRateStressesSetup!$C$50:$BC$91,InterestRateStressesSetup!$A52,0)</f>
        <v>0.0026625</v>
      </c>
      <c r="CO4" s="85" t="n">
        <f aca="false">HLOOKUP(CO$2,InterestRateStressesSetup!$C$50:$BC$91,InterestRateStressesSetup!$A52,0)</f>
        <v>0.0148</v>
      </c>
      <c r="CP4" s="85" t="n">
        <f aca="false">HLOOKUP(CP$2,InterestRateStressesSetup!$C$50:$BC$91,InterestRateStressesSetup!$A52,0)</f>
        <v>-0.00055</v>
      </c>
      <c r="CQ4" s="85" t="n">
        <f aca="false">HLOOKUP(CQ$2,InterestRateStressesSetup!$C$50:$BC$91,InterestRateStressesSetup!$A52,0)</f>
        <v>0.0084425</v>
      </c>
      <c r="CR4" s="85" t="n">
        <f aca="false">HLOOKUP(CR$2,InterestRateStressesSetup!$C$50:$BC$91,InterestRateStressesSetup!$A52,0)</f>
        <v>0.0174975</v>
      </c>
      <c r="CS4" s="85" t="n">
        <f aca="false">HLOOKUP(CS$2,InterestRateStressesSetup!$C$50:$BC$91,InterestRateStressesSetup!$A52,0)</f>
        <v>0.0046475</v>
      </c>
      <c r="CT4" s="85" t="n">
        <f aca="false">HLOOKUP(CT$2,InterestRateStressesSetup!$C$50:$BC$91,InterestRateStressesSetup!$A52,0)</f>
        <v>0.0027825</v>
      </c>
      <c r="CU4" s="85" t="n">
        <f aca="false">HLOOKUP(CU$2,InterestRateStressesSetup!$C$50:$BC$91,InterestRateStressesSetup!$A52,0)</f>
        <v>0.017965</v>
      </c>
      <c r="CV4" s="85" t="n">
        <f aca="false">HLOOKUP(CV$2,InterestRateStressesSetup!$C$50:$BC$91,InterestRateStressesSetup!$A52,0)</f>
        <v>0.003385</v>
      </c>
      <c r="CW4" s="85" t="n">
        <f aca="false">HLOOKUP(CW$2,InterestRateStressesSetup!$C$50:$BC$91,InterestRateStressesSetup!$A52,0)</f>
        <v>0.001015</v>
      </c>
      <c r="CX4" s="85" t="n">
        <f aca="false">HLOOKUP(CX$2,InterestRateStressesSetup!$C$50:$BC$91,InterestRateStressesSetup!$A52,0)</f>
        <v>0.00355</v>
      </c>
      <c r="CY4" s="85" t="n">
        <f aca="false">HLOOKUP(CY$2,InterestRateStressesSetup!$C$50:$BC$91,InterestRateStressesSetup!$A52,0)</f>
        <v>0.0306</v>
      </c>
      <c r="CZ4" s="85" t="n">
        <f aca="false">HLOOKUP(CZ$2,InterestRateStressesSetup!$C$50:$BC$91,InterestRateStressesSetup!$A52,0)</f>
        <v>0.00307</v>
      </c>
      <c r="DA4" s="86" t="n">
        <f aca="false">CG4</f>
        <v>0.00091</v>
      </c>
    </row>
    <row r="5" customFormat="false" ht="15" hidden="false" customHeight="false" outlineLevel="0" collapsed="false">
      <c r="A5" s="27" t="n">
        <v>2</v>
      </c>
      <c r="B5" s="85" t="n">
        <f aca="false">HLOOKUP(B$2,EIOPA_Spot_Rates,'EIOPA RFR Q1 2017'!$A14,0)</f>
        <v>-0.0023</v>
      </c>
      <c r="C5" s="85" t="n">
        <f aca="false">HLOOKUP(C$2,EIOPA_Spot_Rates,'EIOPA RFR Q1 2017'!$A14,0)</f>
        <v>-0.0028</v>
      </c>
      <c r="D5" s="85" t="n">
        <f aca="false">HLOOKUP(D$2,EIOPA_Spot_Rates,'EIOPA RFR Q1 2017'!$A14,0)</f>
        <v>0.01014</v>
      </c>
      <c r="E5" s="85" t="n">
        <f aca="false">HLOOKUP(E$2,EIOPA_Spot_Rates,'EIOPA RFR Q1 2017'!$A14,0)</f>
        <v>0.0035</v>
      </c>
      <c r="F5" s="85" t="n">
        <f aca="false">HLOOKUP(F$2,EIOPA_Spot_Rates,'EIOPA RFR Q1 2017'!$A14,0)</f>
        <v>-0.0024</v>
      </c>
      <c r="G5" s="85" t="n">
        <f aca="false">HLOOKUP(G$2,EIOPA_Spot_Rates,'EIOPA RFR Q1 2017'!$A14,0)</f>
        <v>0.00748</v>
      </c>
      <c r="H5" s="85" t="n">
        <f aca="false">HLOOKUP(H$2,EIOPA_Spot_Rates,'EIOPA RFR Q1 2017'!$A14,0)</f>
        <v>0.0484</v>
      </c>
      <c r="I5" s="85" t="n">
        <f aca="false">HLOOKUP(I$2,EIOPA_Spot_Rates,'EIOPA RFR Q1 2017'!$A14,0)</f>
        <v>-0.00735</v>
      </c>
      <c r="J5" s="85" t="n">
        <f aca="false">HLOOKUP(J$2,EIOPA_Spot_Rates,'EIOPA RFR Q1 2017'!$A14,0)</f>
        <v>0.01076</v>
      </c>
      <c r="K5" s="85" t="n">
        <f aca="false">HLOOKUP(K$2,EIOPA_Spot_Rates,'EIOPA RFR Q1 2017'!$A14,0)</f>
        <v>0.01837</v>
      </c>
      <c r="L5" s="85" t="n">
        <f aca="false">HLOOKUP(L$2,EIOPA_Spot_Rates,'EIOPA RFR Q1 2017'!$A14,0)</f>
        <v>0.01452</v>
      </c>
      <c r="M5" s="85" t="n">
        <f aca="false">HLOOKUP(M$2,EIOPA_Spot_Rates,'EIOPA RFR Q1 2017'!$A14,0)</f>
        <v>0.08797</v>
      </c>
      <c r="N5" s="85" t="n">
        <f aca="false">HLOOKUP(N$2,EIOPA_Spot_Rates,'EIOPA RFR Q1 2017'!$A14,0)</f>
        <v>-0.00375</v>
      </c>
      <c r="O5" s="85" t="n">
        <f aca="false">HLOOKUP(O$2,EIOPA_Spot_Rates,'EIOPA RFR Q1 2017'!$A14,0)</f>
        <v>0.0045</v>
      </c>
      <c r="P5" s="85" t="n">
        <f aca="false">HLOOKUP(P$2,EIOPA_Spot_Rates,'EIOPA RFR Q1 2017'!$A14,0)</f>
        <v>0.01953</v>
      </c>
      <c r="Q5" s="85" t="n">
        <f aca="false">HLOOKUP(Q$2,EIOPA_Spot_Rates,'EIOPA RFR Q1 2017'!$A14,0)</f>
        <v>0.08828</v>
      </c>
      <c r="R5" s="85" t="n">
        <f aca="false">HLOOKUP(R$2,EIOPA_Spot_Rates,'EIOPA RFR Q1 2017'!$A14,0)</f>
        <v>0.00891</v>
      </c>
      <c r="S5" s="85" t="n">
        <f aca="false">HLOOKUP(S$2,EIOPA_Spot_Rates,'EIOPA RFR Q1 2017'!$A14,0)</f>
        <v>0.0263</v>
      </c>
      <c r="T5" s="85" t="n">
        <f aca="false">HLOOKUP(T$2,EIOPA_Spot_Rates,'EIOPA RFR Q1 2017'!$A14,0)</f>
        <v>0.03391</v>
      </c>
      <c r="U5" s="85" t="n">
        <f aca="false">HLOOKUP(U$2,EIOPA_Spot_Rates,'EIOPA RFR Q1 2017'!$A14,0)</f>
        <v>0.05368</v>
      </c>
      <c r="V5" s="85" t="n">
        <f aca="false">HLOOKUP(V$2,EIOPA_Spot_Rates,'EIOPA RFR Q1 2017'!$A14,0)</f>
        <v>0.01349</v>
      </c>
      <c r="W5" s="85" t="n">
        <f aca="false">HLOOKUP(W$2,EIOPA_Spot_Rates,'EIOPA RFR Q1 2017'!$A14,0)</f>
        <v>0.06052</v>
      </c>
      <c r="X5" s="85" t="n">
        <f aca="false">HLOOKUP(X$2,EIOPA_Spot_Rates,'EIOPA RFR Q1 2017'!$A14,0)</f>
        <v>-0.00047</v>
      </c>
      <c r="Y5" s="85" t="n">
        <f aca="false">HLOOKUP(Y$2,EIOPA_Spot_Rates,'EIOPA RFR Q1 2017'!$A14,0)</f>
        <v>0.03482</v>
      </c>
      <c r="Z5" s="85" t="n">
        <f aca="false">HLOOKUP(Z$2,EIOPA_Spot_Rates,'EIOPA RFR Q1 2017'!$A14,0)</f>
        <v>0.07013</v>
      </c>
      <c r="AA5" s="85" t="n">
        <f aca="false">HLOOKUP(AA$2,EIOPA_Spot_Rates,'EIOPA RFR Q1 2017'!$A14,0)</f>
        <v>0.02106</v>
      </c>
      <c r="AB5" s="85" t="n">
        <f aca="false">HLOOKUP(AB$2,EIOPA_Spot_Rates,'EIOPA RFR Q1 2017'!$A14,0)</f>
        <v>0.0139</v>
      </c>
      <c r="AC5" s="85" t="n">
        <f aca="false">HLOOKUP(AC$2,EIOPA_Spot_Rates,'EIOPA RFR Q1 2017'!$A14,0)</f>
        <v>0.07181</v>
      </c>
      <c r="AD5" s="85" t="n">
        <f aca="false">HLOOKUP(AD$2,EIOPA_Spot_Rates,'EIOPA RFR Q1 2017'!$A14,0)</f>
        <v>0.01426</v>
      </c>
      <c r="AE5" s="85" t="n">
        <f aca="false">HLOOKUP(AE$2,EIOPA_Spot_Rates,'EIOPA RFR Q1 2017'!$A14,0)</f>
        <v>0.00527</v>
      </c>
      <c r="AF5" s="85" t="n">
        <f aca="false">HLOOKUP(AF$2,EIOPA_Spot_Rates,'EIOPA RFR Q1 2017'!$A14,0)</f>
        <v>0.01557</v>
      </c>
      <c r="AG5" s="85" t="n">
        <f aca="false">HLOOKUP(AG$2,EIOPA_Spot_Rates,'EIOPA RFR Q1 2017'!$A14,0)</f>
        <v>0.11933</v>
      </c>
      <c r="AH5" s="85" t="n">
        <f aca="false">HLOOKUP(AH$2,EIOPA_Spot_Rates,'EIOPA RFR Q1 2017'!$A14,0)</f>
        <v>0.01465</v>
      </c>
      <c r="AI5" s="86" t="n">
        <f aca="false">O5</f>
        <v>0.0045</v>
      </c>
      <c r="AJ5" s="27" t="n">
        <v>2</v>
      </c>
      <c r="AK5" s="85" t="n">
        <f aca="false">HLOOKUP(AK$2,InterestRateStressesSetup!$C$6:$BC$47,InterestRateStressesSetup!$A9,0)</f>
        <v>0.0077</v>
      </c>
      <c r="AL5" s="85" t="n">
        <f aca="false">HLOOKUP(AL$2,InterestRateStressesSetup!$C$6:$BC$47,InterestRateStressesSetup!$A9,0)</f>
        <v>0.0072</v>
      </c>
      <c r="AM5" s="85" t="n">
        <f aca="false">HLOOKUP(AM$2,InterestRateStressesSetup!$C$6:$BC$47,InterestRateStressesSetup!$A9,0)</f>
        <v>0.02014</v>
      </c>
      <c r="AN5" s="85" t="n">
        <f aca="false">HLOOKUP(AN$2,InterestRateStressesSetup!$C$6:$BC$47,InterestRateStressesSetup!$A9,0)</f>
        <v>0.0135</v>
      </c>
      <c r="AO5" s="85" t="n">
        <f aca="false">HLOOKUP(AO$2,InterestRateStressesSetup!$C$6:$BC$47,InterestRateStressesSetup!$A9,0)</f>
        <v>0.0076</v>
      </c>
      <c r="AP5" s="85" t="n">
        <f aca="false">HLOOKUP(AP$2,InterestRateStressesSetup!$C$6:$BC$47,InterestRateStressesSetup!$A9,0)</f>
        <v>0.01748</v>
      </c>
      <c r="AQ5" s="85" t="n">
        <f aca="false">HLOOKUP(AQ$2,InterestRateStressesSetup!$C$6:$BC$47,InterestRateStressesSetup!$A9,0)</f>
        <v>0.0584</v>
      </c>
      <c r="AR5" s="85" t="n">
        <f aca="false">HLOOKUP(AR$2,InterestRateStressesSetup!$C$6:$BC$47,InterestRateStressesSetup!$A9,0)</f>
        <v>0.00265</v>
      </c>
      <c r="AS5" s="85" t="n">
        <f aca="false">HLOOKUP(AS$2,InterestRateStressesSetup!$C$6:$BC$47,InterestRateStressesSetup!$A9,0)</f>
        <v>0.02076</v>
      </c>
      <c r="AT5" s="85" t="n">
        <f aca="false">HLOOKUP(AT$2,InterestRateStressesSetup!$C$6:$BC$47,InterestRateStressesSetup!$A9,0)</f>
        <v>0.02837</v>
      </c>
      <c r="AU5" s="85" t="n">
        <f aca="false">HLOOKUP(AU$2,InterestRateStressesSetup!$C$6:$BC$47,InterestRateStressesSetup!$A9,0)</f>
        <v>0.02452</v>
      </c>
      <c r="AV5" s="85" t="n">
        <f aca="false">HLOOKUP(AV$2,InterestRateStressesSetup!$C$6:$BC$47,InterestRateStressesSetup!$A9,0)</f>
        <v>0.09797</v>
      </c>
      <c r="AW5" s="85" t="n">
        <f aca="false">HLOOKUP(AW$2,InterestRateStressesSetup!$C$6:$BC$47,InterestRateStressesSetup!$A9,0)</f>
        <v>0.00625</v>
      </c>
      <c r="AX5" s="85" t="n">
        <f aca="false">HLOOKUP(AX$2,InterestRateStressesSetup!$C$6:$BC$47,InterestRateStressesSetup!$A9,0)</f>
        <v>0.0145</v>
      </c>
      <c r="AY5" s="85" t="n">
        <f aca="false">HLOOKUP(AY$2,InterestRateStressesSetup!$C$6:$BC$47,InterestRateStressesSetup!$A9,0)</f>
        <v>0.02953</v>
      </c>
      <c r="AZ5" s="85" t="n">
        <f aca="false">HLOOKUP(AZ$2,InterestRateStressesSetup!$C$6:$BC$47,InterestRateStressesSetup!$A9,0)</f>
        <v>0.09828</v>
      </c>
      <c r="BA5" s="85" t="n">
        <f aca="false">HLOOKUP(BA$2,InterestRateStressesSetup!$C$6:$BC$47,InterestRateStressesSetup!$A9,0)</f>
        <v>0.01891</v>
      </c>
      <c r="BB5" s="85" t="n">
        <f aca="false">HLOOKUP(BB$2,InterestRateStressesSetup!$C$6:$BC$47,InterestRateStressesSetup!$A9,0)</f>
        <v>0.0363</v>
      </c>
      <c r="BC5" s="85" t="n">
        <f aca="false">HLOOKUP(BC$2,InterestRateStressesSetup!$C$6:$BC$47,InterestRateStressesSetup!$A9,0)</f>
        <v>0.04391</v>
      </c>
      <c r="BD5" s="85" t="n">
        <f aca="false">HLOOKUP(BD$2,InterestRateStressesSetup!$C$6:$BC$47,InterestRateStressesSetup!$A9,0)</f>
        <v>0.06368</v>
      </c>
      <c r="BE5" s="85" t="n">
        <f aca="false">HLOOKUP(BE$2,InterestRateStressesSetup!$C$6:$BC$47,InterestRateStressesSetup!$A9,0)</f>
        <v>0.02349</v>
      </c>
      <c r="BF5" s="85" t="n">
        <f aca="false">HLOOKUP(BF$2,InterestRateStressesSetup!$C$6:$BC$47,InterestRateStressesSetup!$A9,0)</f>
        <v>0.07052</v>
      </c>
      <c r="BG5" s="85" t="n">
        <f aca="false">HLOOKUP(BG$2,InterestRateStressesSetup!$C$6:$BC$47,InterestRateStressesSetup!$A9,0)</f>
        <v>0.00953</v>
      </c>
      <c r="BH5" s="85" t="n">
        <f aca="false">HLOOKUP(BH$2,InterestRateStressesSetup!$C$6:$BC$47,InterestRateStressesSetup!$A9,0)</f>
        <v>0.04482</v>
      </c>
      <c r="BI5" s="85" t="n">
        <f aca="false">HLOOKUP(BI$2,InterestRateStressesSetup!$C$6:$BC$47,InterestRateStressesSetup!$A9,0)</f>
        <v>0.08013</v>
      </c>
      <c r="BJ5" s="85" t="n">
        <f aca="false">HLOOKUP(BJ$2,InterestRateStressesSetup!$C$6:$BC$47,InterestRateStressesSetup!$A9,0)</f>
        <v>0.03106</v>
      </c>
      <c r="BK5" s="85" t="n">
        <f aca="false">HLOOKUP(BK$2,InterestRateStressesSetup!$C$6:$BC$47,InterestRateStressesSetup!$A9,0)</f>
        <v>0.0239</v>
      </c>
      <c r="BL5" s="85" t="n">
        <f aca="false">HLOOKUP(BL$2,InterestRateStressesSetup!$C$6:$BC$47,InterestRateStressesSetup!$A9,0)</f>
        <v>0.08181</v>
      </c>
      <c r="BM5" s="85" t="n">
        <f aca="false">HLOOKUP(BM$2,InterestRateStressesSetup!$C$6:$BC$47,InterestRateStressesSetup!$A9,0)</f>
        <v>0.02426</v>
      </c>
      <c r="BN5" s="85" t="n">
        <f aca="false">HLOOKUP(BN$2,InterestRateStressesSetup!$C$6:$BC$47,InterestRateStressesSetup!$A9,0)</f>
        <v>0.01527</v>
      </c>
      <c r="BO5" s="85" t="n">
        <f aca="false">HLOOKUP(BO$2,InterestRateStressesSetup!$C$6:$BC$47,InterestRateStressesSetup!$A9,0)</f>
        <v>0.02557</v>
      </c>
      <c r="BP5" s="85" t="n">
        <f aca="false">HLOOKUP(BP$2,InterestRateStressesSetup!$C$6:$BC$47,InterestRateStressesSetup!$A9,0)</f>
        <v>0.12933</v>
      </c>
      <c r="BQ5" s="85" t="n">
        <f aca="false">HLOOKUP(BQ$2,InterestRateStressesSetup!$C$6:$BC$47,InterestRateStressesSetup!$A9,0)</f>
        <v>0.02465</v>
      </c>
      <c r="BR5" s="86" t="n">
        <f aca="false">AX5</f>
        <v>0.0145</v>
      </c>
      <c r="BS5" s="27" t="n">
        <v>2</v>
      </c>
      <c r="BT5" s="85" t="n">
        <f aca="false">HLOOKUP(BT$2,InterestRateStressesSetup!$C$50:$BC$91,InterestRateStressesSetup!$A53,0)</f>
        <v>-0.0023</v>
      </c>
      <c r="BU5" s="85" t="n">
        <f aca="false">HLOOKUP(BU$2,InterestRateStressesSetup!$C$50:$BC$91,InterestRateStressesSetup!$A53,0)</f>
        <v>-0.0028</v>
      </c>
      <c r="BV5" s="85" t="n">
        <f aca="false">HLOOKUP(BV$2,InterestRateStressesSetup!$C$50:$BC$91,InterestRateStressesSetup!$A53,0)</f>
        <v>0.003549</v>
      </c>
      <c r="BW5" s="85" t="n">
        <f aca="false">HLOOKUP(BW$2,InterestRateStressesSetup!$C$50:$BC$91,InterestRateStressesSetup!$A53,0)</f>
        <v>0.001225</v>
      </c>
      <c r="BX5" s="85" t="n">
        <f aca="false">HLOOKUP(BX$2,InterestRateStressesSetup!$C$50:$BC$91,InterestRateStressesSetup!$A53,0)</f>
        <v>-0.0024</v>
      </c>
      <c r="BY5" s="85" t="n">
        <f aca="false">HLOOKUP(BY$2,InterestRateStressesSetup!$C$50:$BC$91,InterestRateStressesSetup!$A53,0)</f>
        <v>0.002618</v>
      </c>
      <c r="BZ5" s="85" t="n">
        <f aca="false">HLOOKUP(BZ$2,InterestRateStressesSetup!$C$50:$BC$91,InterestRateStressesSetup!$A53,0)</f>
        <v>0.01694</v>
      </c>
      <c r="CA5" s="85" t="n">
        <f aca="false">HLOOKUP(CA$2,InterestRateStressesSetup!$C$50:$BC$91,InterestRateStressesSetup!$A53,0)</f>
        <v>-0.00735</v>
      </c>
      <c r="CB5" s="85" t="n">
        <f aca="false">HLOOKUP(CB$2,InterestRateStressesSetup!$C$50:$BC$91,InterestRateStressesSetup!$A53,0)</f>
        <v>0.003766</v>
      </c>
      <c r="CC5" s="85" t="n">
        <f aca="false">HLOOKUP(CC$2,InterestRateStressesSetup!$C$50:$BC$91,InterestRateStressesSetup!$A53,0)</f>
        <v>0.0064295</v>
      </c>
      <c r="CD5" s="85" t="n">
        <f aca="false">HLOOKUP(CD$2,InterestRateStressesSetup!$C$50:$BC$91,InterestRateStressesSetup!$A53,0)</f>
        <v>0.005082</v>
      </c>
      <c r="CE5" s="85" t="n">
        <f aca="false">HLOOKUP(CE$2,InterestRateStressesSetup!$C$50:$BC$91,InterestRateStressesSetup!$A53,0)</f>
        <v>0.0307895</v>
      </c>
      <c r="CF5" s="85" t="n">
        <f aca="false">HLOOKUP(CF$2,InterestRateStressesSetup!$C$50:$BC$91,InterestRateStressesSetup!$A53,0)</f>
        <v>-0.00375</v>
      </c>
      <c r="CG5" s="85" t="n">
        <f aca="false">HLOOKUP(CG$2,InterestRateStressesSetup!$C$50:$BC$91,InterestRateStressesSetup!$A53,0)</f>
        <v>0.001575</v>
      </c>
      <c r="CH5" s="85" t="n">
        <f aca="false">HLOOKUP(CH$2,InterestRateStressesSetup!$C$50:$BC$91,InterestRateStressesSetup!$A53,0)</f>
        <v>0.0068355</v>
      </c>
      <c r="CI5" s="85" t="n">
        <f aca="false">HLOOKUP(CI$2,InterestRateStressesSetup!$C$50:$BC$91,InterestRateStressesSetup!$A53,0)</f>
        <v>0.030898</v>
      </c>
      <c r="CJ5" s="85" t="n">
        <f aca="false">HLOOKUP(CJ$2,InterestRateStressesSetup!$C$50:$BC$91,InterestRateStressesSetup!$A53,0)</f>
        <v>0.0031185</v>
      </c>
      <c r="CK5" s="85" t="n">
        <f aca="false">HLOOKUP(CK$2,InterestRateStressesSetup!$C$50:$BC$91,InterestRateStressesSetup!$A53,0)</f>
        <v>0.009205</v>
      </c>
      <c r="CL5" s="85" t="n">
        <f aca="false">HLOOKUP(CL$2,InterestRateStressesSetup!$C$50:$BC$91,InterestRateStressesSetup!$A53,0)</f>
        <v>0.0118685</v>
      </c>
      <c r="CM5" s="85" t="n">
        <f aca="false">HLOOKUP(CM$2,InterestRateStressesSetup!$C$50:$BC$91,InterestRateStressesSetup!$A53,0)</f>
        <v>0.018788</v>
      </c>
      <c r="CN5" s="85" t="n">
        <f aca="false">HLOOKUP(CN$2,InterestRateStressesSetup!$C$50:$BC$91,InterestRateStressesSetup!$A53,0)</f>
        <v>0.0047215</v>
      </c>
      <c r="CO5" s="85" t="n">
        <f aca="false">HLOOKUP(CO$2,InterestRateStressesSetup!$C$50:$BC$91,InterestRateStressesSetup!$A53,0)</f>
        <v>0.021182</v>
      </c>
      <c r="CP5" s="85" t="n">
        <f aca="false">HLOOKUP(CP$2,InterestRateStressesSetup!$C$50:$BC$91,InterestRateStressesSetup!$A53,0)</f>
        <v>-0.00047</v>
      </c>
      <c r="CQ5" s="85" t="n">
        <f aca="false">HLOOKUP(CQ$2,InterestRateStressesSetup!$C$50:$BC$91,InterestRateStressesSetup!$A53,0)</f>
        <v>0.012187</v>
      </c>
      <c r="CR5" s="85" t="n">
        <f aca="false">HLOOKUP(CR$2,InterestRateStressesSetup!$C$50:$BC$91,InterestRateStressesSetup!$A53,0)</f>
        <v>0.0245455</v>
      </c>
      <c r="CS5" s="85" t="n">
        <f aca="false">HLOOKUP(CS$2,InterestRateStressesSetup!$C$50:$BC$91,InterestRateStressesSetup!$A53,0)</f>
        <v>0.007371</v>
      </c>
      <c r="CT5" s="85" t="n">
        <f aca="false">HLOOKUP(CT$2,InterestRateStressesSetup!$C$50:$BC$91,InterestRateStressesSetup!$A53,0)</f>
        <v>0.004865</v>
      </c>
      <c r="CU5" s="85" t="n">
        <f aca="false">HLOOKUP(CU$2,InterestRateStressesSetup!$C$50:$BC$91,InterestRateStressesSetup!$A53,0)</f>
        <v>0.0251335</v>
      </c>
      <c r="CV5" s="85" t="n">
        <f aca="false">HLOOKUP(CV$2,InterestRateStressesSetup!$C$50:$BC$91,InterestRateStressesSetup!$A53,0)</f>
        <v>0.004991</v>
      </c>
      <c r="CW5" s="85" t="n">
        <f aca="false">HLOOKUP(CW$2,InterestRateStressesSetup!$C$50:$BC$91,InterestRateStressesSetup!$A53,0)</f>
        <v>0.0018445</v>
      </c>
      <c r="CX5" s="85" t="n">
        <f aca="false">HLOOKUP(CX$2,InterestRateStressesSetup!$C$50:$BC$91,InterestRateStressesSetup!$A53,0)</f>
        <v>0.0054495</v>
      </c>
      <c r="CY5" s="85" t="n">
        <f aca="false">HLOOKUP(CY$2,InterestRateStressesSetup!$C$50:$BC$91,InterestRateStressesSetup!$A53,0)</f>
        <v>0.0417655</v>
      </c>
      <c r="CZ5" s="85" t="n">
        <f aca="false">HLOOKUP(CZ$2,InterestRateStressesSetup!$C$50:$BC$91,InterestRateStressesSetup!$A53,0)</f>
        <v>0.0051275</v>
      </c>
      <c r="DA5" s="86" t="n">
        <f aca="false">CG5</f>
        <v>0.001575</v>
      </c>
    </row>
    <row r="6" customFormat="false" ht="15" hidden="false" customHeight="false" outlineLevel="0" collapsed="false">
      <c r="A6" s="27" t="n">
        <v>3</v>
      </c>
      <c r="B6" s="85" t="n">
        <f aca="false">HLOOKUP(B$2,EIOPA_Spot_Rates,'EIOPA RFR Q1 2017'!$A15,0)</f>
        <v>-0.00139</v>
      </c>
      <c r="C6" s="85" t="n">
        <f aca="false">HLOOKUP(C$2,EIOPA_Spot_Rates,'EIOPA RFR Q1 2017'!$A15,0)</f>
        <v>-0.00189</v>
      </c>
      <c r="D6" s="85" t="n">
        <f aca="false">HLOOKUP(D$2,EIOPA_Spot_Rates,'EIOPA RFR Q1 2017'!$A15,0)</f>
        <v>0.016</v>
      </c>
      <c r="E6" s="85" t="n">
        <f aca="false">HLOOKUP(E$2,EIOPA_Spot_Rates,'EIOPA RFR Q1 2017'!$A15,0)</f>
        <v>0.00434</v>
      </c>
      <c r="F6" s="85" t="n">
        <f aca="false">HLOOKUP(F$2,EIOPA_Spot_Rates,'EIOPA RFR Q1 2017'!$A15,0)</f>
        <v>-0.00149</v>
      </c>
      <c r="G6" s="85" t="n">
        <f aca="false">HLOOKUP(G$2,EIOPA_Spot_Rates,'EIOPA RFR Q1 2017'!$A15,0)</f>
        <v>0.0096</v>
      </c>
      <c r="H6" s="85" t="n">
        <f aca="false">HLOOKUP(H$2,EIOPA_Spot_Rates,'EIOPA RFR Q1 2017'!$A15,0)</f>
        <v>0.0484</v>
      </c>
      <c r="I6" s="85" t="n">
        <f aca="false">HLOOKUP(I$2,EIOPA_Spot_Rates,'EIOPA RFR Q1 2017'!$A15,0)</f>
        <v>-0.00648</v>
      </c>
      <c r="J6" s="85" t="n">
        <f aca="false">HLOOKUP(J$2,EIOPA_Spot_Rates,'EIOPA RFR Q1 2017'!$A15,0)</f>
        <v>0.01182</v>
      </c>
      <c r="K6" s="85" t="n">
        <f aca="false">HLOOKUP(K$2,EIOPA_Spot_Rates,'EIOPA RFR Q1 2017'!$A15,0)</f>
        <v>0.02198</v>
      </c>
      <c r="L6" s="85" t="n">
        <f aca="false">HLOOKUP(L$2,EIOPA_Spot_Rates,'EIOPA RFR Q1 2017'!$A15,0)</f>
        <v>0.01941</v>
      </c>
      <c r="M6" s="85" t="n">
        <f aca="false">HLOOKUP(M$2,EIOPA_Spot_Rates,'EIOPA RFR Q1 2017'!$A15,0)</f>
        <v>0.08418</v>
      </c>
      <c r="N6" s="85" t="n">
        <f aca="false">HLOOKUP(N$2,EIOPA_Spot_Rates,'EIOPA RFR Q1 2017'!$A15,0)</f>
        <v>-0.00162</v>
      </c>
      <c r="O6" s="85" t="n">
        <f aca="false">HLOOKUP(O$2,EIOPA_Spot_Rates,'EIOPA RFR Q1 2017'!$A15,0)</f>
        <v>0.00533</v>
      </c>
      <c r="P6" s="85" t="n">
        <f aca="false">HLOOKUP(P$2,EIOPA_Spot_Rates,'EIOPA RFR Q1 2017'!$A15,0)</f>
        <v>0.02088</v>
      </c>
      <c r="Q6" s="85" t="n">
        <f aca="false">HLOOKUP(Q$2,EIOPA_Spot_Rates,'EIOPA RFR Q1 2017'!$A15,0)</f>
        <v>0.09038</v>
      </c>
      <c r="R6" s="85" t="n">
        <f aca="false">HLOOKUP(R$2,EIOPA_Spot_Rates,'EIOPA RFR Q1 2017'!$A15,0)</f>
        <v>0.01041</v>
      </c>
      <c r="S6" s="85" t="n">
        <f aca="false">HLOOKUP(S$2,EIOPA_Spot_Rates,'EIOPA RFR Q1 2017'!$A15,0)</f>
        <v>0.0288</v>
      </c>
      <c r="T6" s="85" t="n">
        <f aca="false">HLOOKUP(T$2,EIOPA_Spot_Rates,'EIOPA RFR Q1 2017'!$A15,0)</f>
        <v>0.03452</v>
      </c>
      <c r="U6" s="85" t="n">
        <f aca="false">HLOOKUP(U$2,EIOPA_Spot_Rates,'EIOPA RFR Q1 2017'!$A15,0)</f>
        <v>0.05486</v>
      </c>
      <c r="V6" s="85" t="n">
        <f aca="false">HLOOKUP(V$2,EIOPA_Spot_Rates,'EIOPA RFR Q1 2017'!$A15,0)</f>
        <v>0.01564</v>
      </c>
      <c r="W6" s="85" t="n">
        <f aca="false">HLOOKUP(W$2,EIOPA_Spot_Rates,'EIOPA RFR Q1 2017'!$A15,0)</f>
        <v>0.06172</v>
      </c>
      <c r="X6" s="85" t="n">
        <f aca="false">HLOOKUP(X$2,EIOPA_Spot_Rates,'EIOPA RFR Q1 2017'!$A15,0)</f>
        <v>-0.00036</v>
      </c>
      <c r="Y6" s="85" t="n">
        <f aca="false">HLOOKUP(Y$2,EIOPA_Spot_Rates,'EIOPA RFR Q1 2017'!$A15,0)</f>
        <v>0.03554</v>
      </c>
      <c r="Z6" s="85" t="n">
        <f aca="false">HLOOKUP(Z$2,EIOPA_Spot_Rates,'EIOPA RFR Q1 2017'!$A15,0)</f>
        <v>0.07027</v>
      </c>
      <c r="AA6" s="85" t="n">
        <f aca="false">HLOOKUP(AA$2,EIOPA_Spot_Rates,'EIOPA RFR Q1 2017'!$A15,0)</f>
        <v>0.02347</v>
      </c>
      <c r="AB6" s="85" t="n">
        <f aca="false">HLOOKUP(AB$2,EIOPA_Spot_Rates,'EIOPA RFR Q1 2017'!$A15,0)</f>
        <v>0.01609</v>
      </c>
      <c r="AC6" s="85" t="n">
        <f aca="false">HLOOKUP(AC$2,EIOPA_Spot_Rates,'EIOPA RFR Q1 2017'!$A15,0)</f>
        <v>0.07278</v>
      </c>
      <c r="AD6" s="85" t="n">
        <f aca="false">HLOOKUP(AD$2,EIOPA_Spot_Rates,'EIOPA RFR Q1 2017'!$A15,0)</f>
        <v>0.01495</v>
      </c>
      <c r="AE6" s="85" t="n">
        <f aca="false">HLOOKUP(AE$2,EIOPA_Spot_Rates,'EIOPA RFR Q1 2017'!$A15,0)</f>
        <v>0.00629</v>
      </c>
      <c r="AF6" s="85" t="n">
        <f aca="false">HLOOKUP(AF$2,EIOPA_Spot_Rates,'EIOPA RFR Q1 2017'!$A15,0)</f>
        <v>0.01752</v>
      </c>
      <c r="AG6" s="85" t="n">
        <f aca="false">HLOOKUP(AG$2,EIOPA_Spot_Rates,'EIOPA RFR Q1 2017'!$A15,0)</f>
        <v>0.11714</v>
      </c>
      <c r="AH6" s="85" t="n">
        <f aca="false">HLOOKUP(AH$2,EIOPA_Spot_Rates,'EIOPA RFR Q1 2017'!$A15,0)</f>
        <v>0.01659</v>
      </c>
      <c r="AI6" s="86" t="n">
        <f aca="false">O6</f>
        <v>0.00533</v>
      </c>
      <c r="AJ6" s="27" t="n">
        <v>3</v>
      </c>
      <c r="AK6" s="85" t="n">
        <f aca="false">HLOOKUP(AK$2,InterestRateStressesSetup!$C$6:$BC$47,InterestRateStressesSetup!$A10,0)</f>
        <v>0.00861</v>
      </c>
      <c r="AL6" s="85" t="n">
        <f aca="false">HLOOKUP(AL$2,InterestRateStressesSetup!$C$6:$BC$47,InterestRateStressesSetup!$A10,0)</f>
        <v>0.00811</v>
      </c>
      <c r="AM6" s="85" t="n">
        <f aca="false">HLOOKUP(AM$2,InterestRateStressesSetup!$C$6:$BC$47,InterestRateStressesSetup!$A10,0)</f>
        <v>0.026</v>
      </c>
      <c r="AN6" s="85" t="n">
        <f aca="false">HLOOKUP(AN$2,InterestRateStressesSetup!$C$6:$BC$47,InterestRateStressesSetup!$A10,0)</f>
        <v>0.01434</v>
      </c>
      <c r="AO6" s="85" t="n">
        <f aca="false">HLOOKUP(AO$2,InterestRateStressesSetup!$C$6:$BC$47,InterestRateStressesSetup!$A10,0)</f>
        <v>0.00851</v>
      </c>
      <c r="AP6" s="85" t="n">
        <f aca="false">HLOOKUP(AP$2,InterestRateStressesSetup!$C$6:$BC$47,InterestRateStressesSetup!$A10,0)</f>
        <v>0.0196</v>
      </c>
      <c r="AQ6" s="85" t="n">
        <f aca="false">HLOOKUP(AQ$2,InterestRateStressesSetup!$C$6:$BC$47,InterestRateStressesSetup!$A10,0)</f>
        <v>0.0584</v>
      </c>
      <c r="AR6" s="85" t="n">
        <f aca="false">HLOOKUP(AR$2,InterestRateStressesSetup!$C$6:$BC$47,InterestRateStressesSetup!$A10,0)</f>
        <v>0.00352</v>
      </c>
      <c r="AS6" s="85" t="n">
        <f aca="false">HLOOKUP(AS$2,InterestRateStressesSetup!$C$6:$BC$47,InterestRateStressesSetup!$A10,0)</f>
        <v>0.02182</v>
      </c>
      <c r="AT6" s="85" t="n">
        <f aca="false">HLOOKUP(AT$2,InterestRateStressesSetup!$C$6:$BC$47,InterestRateStressesSetup!$A10,0)</f>
        <v>0.03198</v>
      </c>
      <c r="AU6" s="85" t="n">
        <f aca="false">HLOOKUP(AU$2,InterestRateStressesSetup!$C$6:$BC$47,InterestRateStressesSetup!$A10,0)</f>
        <v>0.02941</v>
      </c>
      <c r="AV6" s="85" t="n">
        <f aca="false">HLOOKUP(AV$2,InterestRateStressesSetup!$C$6:$BC$47,InterestRateStressesSetup!$A10,0)</f>
        <v>0.09418</v>
      </c>
      <c r="AW6" s="85" t="n">
        <f aca="false">HLOOKUP(AW$2,InterestRateStressesSetup!$C$6:$BC$47,InterestRateStressesSetup!$A10,0)</f>
        <v>0.00838</v>
      </c>
      <c r="AX6" s="85" t="n">
        <f aca="false">HLOOKUP(AX$2,InterestRateStressesSetup!$C$6:$BC$47,InterestRateStressesSetup!$A10,0)</f>
        <v>0.01533</v>
      </c>
      <c r="AY6" s="85" t="n">
        <f aca="false">HLOOKUP(AY$2,InterestRateStressesSetup!$C$6:$BC$47,InterestRateStressesSetup!$A10,0)</f>
        <v>0.03088</v>
      </c>
      <c r="AZ6" s="85" t="n">
        <f aca="false">HLOOKUP(AZ$2,InterestRateStressesSetup!$C$6:$BC$47,InterestRateStressesSetup!$A10,0)</f>
        <v>0.10038</v>
      </c>
      <c r="BA6" s="85" t="n">
        <f aca="false">HLOOKUP(BA$2,InterestRateStressesSetup!$C$6:$BC$47,InterestRateStressesSetup!$A10,0)</f>
        <v>0.02041</v>
      </c>
      <c r="BB6" s="85" t="n">
        <f aca="false">HLOOKUP(BB$2,InterestRateStressesSetup!$C$6:$BC$47,InterestRateStressesSetup!$A10,0)</f>
        <v>0.0388</v>
      </c>
      <c r="BC6" s="85" t="n">
        <f aca="false">HLOOKUP(BC$2,InterestRateStressesSetup!$C$6:$BC$47,InterestRateStressesSetup!$A10,0)</f>
        <v>0.04452</v>
      </c>
      <c r="BD6" s="85" t="n">
        <f aca="false">HLOOKUP(BD$2,InterestRateStressesSetup!$C$6:$BC$47,InterestRateStressesSetup!$A10,0)</f>
        <v>0.06486</v>
      </c>
      <c r="BE6" s="85" t="n">
        <f aca="false">HLOOKUP(BE$2,InterestRateStressesSetup!$C$6:$BC$47,InterestRateStressesSetup!$A10,0)</f>
        <v>0.02564</v>
      </c>
      <c r="BF6" s="85" t="n">
        <f aca="false">HLOOKUP(BF$2,InterestRateStressesSetup!$C$6:$BC$47,InterestRateStressesSetup!$A10,0)</f>
        <v>0.07172</v>
      </c>
      <c r="BG6" s="85" t="n">
        <f aca="false">HLOOKUP(BG$2,InterestRateStressesSetup!$C$6:$BC$47,InterestRateStressesSetup!$A10,0)</f>
        <v>0.00964</v>
      </c>
      <c r="BH6" s="85" t="n">
        <f aca="false">HLOOKUP(BH$2,InterestRateStressesSetup!$C$6:$BC$47,InterestRateStressesSetup!$A10,0)</f>
        <v>0.04554</v>
      </c>
      <c r="BI6" s="85" t="n">
        <f aca="false">HLOOKUP(BI$2,InterestRateStressesSetup!$C$6:$BC$47,InterestRateStressesSetup!$A10,0)</f>
        <v>0.08027</v>
      </c>
      <c r="BJ6" s="85" t="n">
        <f aca="false">HLOOKUP(BJ$2,InterestRateStressesSetup!$C$6:$BC$47,InterestRateStressesSetup!$A10,0)</f>
        <v>0.03347</v>
      </c>
      <c r="BK6" s="85" t="n">
        <f aca="false">HLOOKUP(BK$2,InterestRateStressesSetup!$C$6:$BC$47,InterestRateStressesSetup!$A10,0)</f>
        <v>0.02609</v>
      </c>
      <c r="BL6" s="85" t="n">
        <f aca="false">HLOOKUP(BL$2,InterestRateStressesSetup!$C$6:$BC$47,InterestRateStressesSetup!$A10,0)</f>
        <v>0.08278</v>
      </c>
      <c r="BM6" s="85" t="n">
        <f aca="false">HLOOKUP(BM$2,InterestRateStressesSetup!$C$6:$BC$47,InterestRateStressesSetup!$A10,0)</f>
        <v>0.02495</v>
      </c>
      <c r="BN6" s="85" t="n">
        <f aca="false">HLOOKUP(BN$2,InterestRateStressesSetup!$C$6:$BC$47,InterestRateStressesSetup!$A10,0)</f>
        <v>0.01629</v>
      </c>
      <c r="BO6" s="85" t="n">
        <f aca="false">HLOOKUP(BO$2,InterestRateStressesSetup!$C$6:$BC$47,InterestRateStressesSetup!$A10,0)</f>
        <v>0.02752</v>
      </c>
      <c r="BP6" s="85" t="n">
        <f aca="false">HLOOKUP(BP$2,InterestRateStressesSetup!$C$6:$BC$47,InterestRateStressesSetup!$A10,0)</f>
        <v>0.12714</v>
      </c>
      <c r="BQ6" s="85" t="n">
        <f aca="false">HLOOKUP(BQ$2,InterestRateStressesSetup!$C$6:$BC$47,InterestRateStressesSetup!$A10,0)</f>
        <v>0.02659</v>
      </c>
      <c r="BR6" s="86" t="n">
        <f aca="false">AX6</f>
        <v>0.01533</v>
      </c>
      <c r="BS6" s="27" t="n">
        <v>3</v>
      </c>
      <c r="BT6" s="85" t="n">
        <f aca="false">HLOOKUP(BT$2,InterestRateStressesSetup!$C$50:$BC$91,InterestRateStressesSetup!$A54,0)</f>
        <v>-0.00139</v>
      </c>
      <c r="BU6" s="85" t="n">
        <f aca="false">HLOOKUP(BU$2,InterestRateStressesSetup!$C$50:$BC$91,InterestRateStressesSetup!$A54,0)</f>
        <v>-0.00189</v>
      </c>
      <c r="BV6" s="85" t="n">
        <f aca="false">HLOOKUP(BV$2,InterestRateStressesSetup!$C$50:$BC$91,InterestRateStressesSetup!$A54,0)</f>
        <v>0.00704</v>
      </c>
      <c r="BW6" s="85" t="n">
        <f aca="false">HLOOKUP(BW$2,InterestRateStressesSetup!$C$50:$BC$91,InterestRateStressesSetup!$A54,0)</f>
        <v>0.0019096</v>
      </c>
      <c r="BX6" s="85" t="n">
        <f aca="false">HLOOKUP(BX$2,InterestRateStressesSetup!$C$50:$BC$91,InterestRateStressesSetup!$A54,0)</f>
        <v>-0.00149</v>
      </c>
      <c r="BY6" s="85" t="n">
        <f aca="false">HLOOKUP(BY$2,InterestRateStressesSetup!$C$50:$BC$91,InterestRateStressesSetup!$A54,0)</f>
        <v>0.004224</v>
      </c>
      <c r="BZ6" s="85" t="n">
        <f aca="false">HLOOKUP(BZ$2,InterestRateStressesSetup!$C$50:$BC$91,InterestRateStressesSetup!$A54,0)</f>
        <v>0.021296</v>
      </c>
      <c r="CA6" s="85" t="n">
        <f aca="false">HLOOKUP(CA$2,InterestRateStressesSetup!$C$50:$BC$91,InterestRateStressesSetup!$A54,0)</f>
        <v>-0.00648</v>
      </c>
      <c r="CB6" s="85" t="n">
        <f aca="false">HLOOKUP(CB$2,InterestRateStressesSetup!$C$50:$BC$91,InterestRateStressesSetup!$A54,0)</f>
        <v>0.0052008</v>
      </c>
      <c r="CC6" s="85" t="n">
        <f aca="false">HLOOKUP(CC$2,InterestRateStressesSetup!$C$50:$BC$91,InterestRateStressesSetup!$A54,0)</f>
        <v>0.0096712</v>
      </c>
      <c r="CD6" s="85" t="n">
        <f aca="false">HLOOKUP(CD$2,InterestRateStressesSetup!$C$50:$BC$91,InterestRateStressesSetup!$A54,0)</f>
        <v>0.0085404</v>
      </c>
      <c r="CE6" s="85" t="n">
        <f aca="false">HLOOKUP(CE$2,InterestRateStressesSetup!$C$50:$BC$91,InterestRateStressesSetup!$A54,0)</f>
        <v>0.0370392</v>
      </c>
      <c r="CF6" s="85" t="n">
        <f aca="false">HLOOKUP(CF$2,InterestRateStressesSetup!$C$50:$BC$91,InterestRateStressesSetup!$A54,0)</f>
        <v>-0.00162</v>
      </c>
      <c r="CG6" s="85" t="n">
        <f aca="false">HLOOKUP(CG$2,InterestRateStressesSetup!$C$50:$BC$91,InterestRateStressesSetup!$A54,0)</f>
        <v>0.0023452</v>
      </c>
      <c r="CH6" s="85" t="n">
        <f aca="false">HLOOKUP(CH$2,InterestRateStressesSetup!$C$50:$BC$91,InterestRateStressesSetup!$A54,0)</f>
        <v>0.0091872</v>
      </c>
      <c r="CI6" s="85" t="n">
        <f aca="false">HLOOKUP(CI$2,InterestRateStressesSetup!$C$50:$BC$91,InterestRateStressesSetup!$A54,0)</f>
        <v>0.0397672</v>
      </c>
      <c r="CJ6" s="85" t="n">
        <f aca="false">HLOOKUP(CJ$2,InterestRateStressesSetup!$C$50:$BC$91,InterestRateStressesSetup!$A54,0)</f>
        <v>0.0045804</v>
      </c>
      <c r="CK6" s="85" t="n">
        <f aca="false">HLOOKUP(CK$2,InterestRateStressesSetup!$C$50:$BC$91,InterestRateStressesSetup!$A54,0)</f>
        <v>0.012672</v>
      </c>
      <c r="CL6" s="85" t="n">
        <f aca="false">HLOOKUP(CL$2,InterestRateStressesSetup!$C$50:$BC$91,InterestRateStressesSetup!$A54,0)</f>
        <v>0.0151888</v>
      </c>
      <c r="CM6" s="85" t="n">
        <f aca="false">HLOOKUP(CM$2,InterestRateStressesSetup!$C$50:$BC$91,InterestRateStressesSetup!$A54,0)</f>
        <v>0.0241384</v>
      </c>
      <c r="CN6" s="85" t="n">
        <f aca="false">HLOOKUP(CN$2,InterestRateStressesSetup!$C$50:$BC$91,InterestRateStressesSetup!$A54,0)</f>
        <v>0.0068816</v>
      </c>
      <c r="CO6" s="85" t="n">
        <f aca="false">HLOOKUP(CO$2,InterestRateStressesSetup!$C$50:$BC$91,InterestRateStressesSetup!$A54,0)</f>
        <v>0.0271568</v>
      </c>
      <c r="CP6" s="85" t="n">
        <f aca="false">HLOOKUP(CP$2,InterestRateStressesSetup!$C$50:$BC$91,InterestRateStressesSetup!$A54,0)</f>
        <v>-0.00036</v>
      </c>
      <c r="CQ6" s="85" t="n">
        <f aca="false">HLOOKUP(CQ$2,InterestRateStressesSetup!$C$50:$BC$91,InterestRateStressesSetup!$A54,0)</f>
        <v>0.0156376</v>
      </c>
      <c r="CR6" s="85" t="n">
        <f aca="false">HLOOKUP(CR$2,InterestRateStressesSetup!$C$50:$BC$91,InterestRateStressesSetup!$A54,0)</f>
        <v>0.0309188</v>
      </c>
      <c r="CS6" s="85" t="n">
        <f aca="false">HLOOKUP(CS$2,InterestRateStressesSetup!$C$50:$BC$91,InterestRateStressesSetup!$A54,0)</f>
        <v>0.0103268</v>
      </c>
      <c r="CT6" s="85" t="n">
        <f aca="false">HLOOKUP(CT$2,InterestRateStressesSetup!$C$50:$BC$91,InterestRateStressesSetup!$A54,0)</f>
        <v>0.0070796</v>
      </c>
      <c r="CU6" s="85" t="n">
        <f aca="false">HLOOKUP(CU$2,InterestRateStressesSetup!$C$50:$BC$91,InterestRateStressesSetup!$A54,0)</f>
        <v>0.0320232</v>
      </c>
      <c r="CV6" s="85" t="n">
        <f aca="false">HLOOKUP(CV$2,InterestRateStressesSetup!$C$50:$BC$91,InterestRateStressesSetup!$A54,0)</f>
        <v>0.006578</v>
      </c>
      <c r="CW6" s="85" t="n">
        <f aca="false">HLOOKUP(CW$2,InterestRateStressesSetup!$C$50:$BC$91,InterestRateStressesSetup!$A54,0)</f>
        <v>0.0027676</v>
      </c>
      <c r="CX6" s="85" t="n">
        <f aca="false">HLOOKUP(CX$2,InterestRateStressesSetup!$C$50:$BC$91,InterestRateStressesSetup!$A54,0)</f>
        <v>0.0077088</v>
      </c>
      <c r="CY6" s="85" t="n">
        <f aca="false">HLOOKUP(CY$2,InterestRateStressesSetup!$C$50:$BC$91,InterestRateStressesSetup!$A54,0)</f>
        <v>0.0515416</v>
      </c>
      <c r="CZ6" s="85" t="n">
        <f aca="false">HLOOKUP(CZ$2,InterestRateStressesSetup!$C$50:$BC$91,InterestRateStressesSetup!$A54,0)</f>
        <v>0.0072996</v>
      </c>
      <c r="DA6" s="86" t="n">
        <f aca="false">CG6</f>
        <v>0.0023452</v>
      </c>
    </row>
    <row r="7" customFormat="false" ht="15" hidden="false" customHeight="false" outlineLevel="0" collapsed="false">
      <c r="A7" s="27" t="n">
        <v>4</v>
      </c>
      <c r="B7" s="85" t="n">
        <f aca="false">HLOOKUP(B$2,EIOPA_Spot_Rates,'EIOPA RFR Q1 2017'!$A16,0)</f>
        <v>-0.00032</v>
      </c>
      <c r="C7" s="85" t="n">
        <f aca="false">HLOOKUP(C$2,EIOPA_Spot_Rates,'EIOPA RFR Q1 2017'!$A16,0)</f>
        <v>-0.00082</v>
      </c>
      <c r="D7" s="85" t="n">
        <f aca="false">HLOOKUP(D$2,EIOPA_Spot_Rates,'EIOPA RFR Q1 2017'!$A16,0)</f>
        <v>0.02053</v>
      </c>
      <c r="E7" s="85" t="n">
        <f aca="false">HLOOKUP(E$2,EIOPA_Spot_Rates,'EIOPA RFR Q1 2017'!$A16,0)</f>
        <v>0.00517</v>
      </c>
      <c r="F7" s="85" t="n">
        <f aca="false">HLOOKUP(F$2,EIOPA_Spot_Rates,'EIOPA RFR Q1 2017'!$A16,0)</f>
        <v>-0.00042</v>
      </c>
      <c r="G7" s="85" t="n">
        <f aca="false">HLOOKUP(G$2,EIOPA_Spot_Rates,'EIOPA RFR Q1 2017'!$A16,0)</f>
        <v>0.0137</v>
      </c>
      <c r="H7" s="85" t="n">
        <f aca="false">HLOOKUP(H$2,EIOPA_Spot_Rates,'EIOPA RFR Q1 2017'!$A16,0)</f>
        <v>0.0482</v>
      </c>
      <c r="I7" s="85" t="n">
        <f aca="false">HLOOKUP(I$2,EIOPA_Spot_Rates,'EIOPA RFR Q1 2017'!$A16,0)</f>
        <v>-0.00545</v>
      </c>
      <c r="J7" s="85" t="n">
        <f aca="false">HLOOKUP(J$2,EIOPA_Spot_Rates,'EIOPA RFR Q1 2017'!$A16,0)</f>
        <v>0.01289</v>
      </c>
      <c r="K7" s="85" t="n">
        <f aca="false">HLOOKUP(K$2,EIOPA_Spot_Rates,'EIOPA RFR Q1 2017'!$A16,0)</f>
        <v>0.02505</v>
      </c>
      <c r="L7" s="85" t="n">
        <f aca="false">HLOOKUP(L$2,EIOPA_Spot_Rates,'EIOPA RFR Q1 2017'!$A16,0)</f>
        <v>0.02389</v>
      </c>
      <c r="M7" s="85" t="n">
        <f aca="false">HLOOKUP(M$2,EIOPA_Spot_Rates,'EIOPA RFR Q1 2017'!$A16,0)</f>
        <v>0.0824</v>
      </c>
      <c r="N7" s="85" t="n">
        <f aca="false">HLOOKUP(N$2,EIOPA_Spot_Rates,'EIOPA RFR Q1 2017'!$A16,0)</f>
        <v>0.00039</v>
      </c>
      <c r="O7" s="85" t="n">
        <f aca="false">HLOOKUP(O$2,EIOPA_Spot_Rates,'EIOPA RFR Q1 2017'!$A16,0)</f>
        <v>0.00609</v>
      </c>
      <c r="P7" s="85" t="n">
        <f aca="false">HLOOKUP(P$2,EIOPA_Spot_Rates,'EIOPA RFR Q1 2017'!$A16,0)</f>
        <v>0.02228</v>
      </c>
      <c r="Q7" s="85" t="n">
        <f aca="false">HLOOKUP(Q$2,EIOPA_Spot_Rates,'EIOPA RFR Q1 2017'!$A16,0)</f>
        <v>0.09198</v>
      </c>
      <c r="R7" s="85" t="n">
        <f aca="false">HLOOKUP(R$2,EIOPA_Spot_Rates,'EIOPA RFR Q1 2017'!$A16,0)</f>
        <v>0.0116</v>
      </c>
      <c r="S7" s="85" t="n">
        <f aca="false">HLOOKUP(S$2,EIOPA_Spot_Rates,'EIOPA RFR Q1 2017'!$A16,0)</f>
        <v>0.03112</v>
      </c>
      <c r="T7" s="85" t="n">
        <f aca="false">HLOOKUP(T$2,EIOPA_Spot_Rates,'EIOPA RFR Q1 2017'!$A16,0)</f>
        <v>0.0353</v>
      </c>
      <c r="U7" s="85" t="n">
        <f aca="false">HLOOKUP(U$2,EIOPA_Spot_Rates,'EIOPA RFR Q1 2017'!$A16,0)</f>
        <v>0.05607</v>
      </c>
      <c r="V7" s="85" t="n">
        <f aca="false">HLOOKUP(V$2,EIOPA_Spot_Rates,'EIOPA RFR Q1 2017'!$A16,0)</f>
        <v>0.01751</v>
      </c>
      <c r="W7" s="85" t="n">
        <f aca="false">HLOOKUP(W$2,EIOPA_Spot_Rates,'EIOPA RFR Q1 2017'!$A16,0)</f>
        <v>0.06287</v>
      </c>
      <c r="X7" s="85" t="n">
        <f aca="false">HLOOKUP(X$2,EIOPA_Spot_Rates,'EIOPA RFR Q1 2017'!$A16,0)</f>
        <v>-0.00018</v>
      </c>
      <c r="Y7" s="85" t="n">
        <f aca="false">HLOOKUP(Y$2,EIOPA_Spot_Rates,'EIOPA RFR Q1 2017'!$A16,0)</f>
        <v>0.03625</v>
      </c>
      <c r="Z7" s="85" t="n">
        <f aca="false">HLOOKUP(Z$2,EIOPA_Spot_Rates,'EIOPA RFR Q1 2017'!$A16,0)</f>
        <v>0.07047</v>
      </c>
      <c r="AA7" s="85" t="n">
        <f aca="false">HLOOKUP(AA$2,EIOPA_Spot_Rates,'EIOPA RFR Q1 2017'!$A16,0)</f>
        <v>0.02556</v>
      </c>
      <c r="AB7" s="85" t="n">
        <f aca="false">HLOOKUP(AB$2,EIOPA_Spot_Rates,'EIOPA RFR Q1 2017'!$A16,0)</f>
        <v>0.01787</v>
      </c>
      <c r="AC7" s="85" t="n">
        <f aca="false">HLOOKUP(AC$2,EIOPA_Spot_Rates,'EIOPA RFR Q1 2017'!$A16,0)</f>
        <v>0.07418</v>
      </c>
      <c r="AD7" s="85" t="n">
        <f aca="false">HLOOKUP(AD$2,EIOPA_Spot_Rates,'EIOPA RFR Q1 2017'!$A16,0)</f>
        <v>0.01554</v>
      </c>
      <c r="AE7" s="85" t="n">
        <f aca="false">HLOOKUP(AE$2,EIOPA_Spot_Rates,'EIOPA RFR Q1 2017'!$A16,0)</f>
        <v>0.00715</v>
      </c>
      <c r="AF7" s="85" t="n">
        <f aca="false">HLOOKUP(AF$2,EIOPA_Spot_Rates,'EIOPA RFR Q1 2017'!$A16,0)</f>
        <v>0.01928</v>
      </c>
      <c r="AG7" s="85" t="n">
        <f aca="false">HLOOKUP(AG$2,EIOPA_Spot_Rates,'EIOPA RFR Q1 2017'!$A16,0)</f>
        <v>0.11605</v>
      </c>
      <c r="AH7" s="85" t="n">
        <f aca="false">HLOOKUP(AH$2,EIOPA_Spot_Rates,'EIOPA RFR Q1 2017'!$A16,0)</f>
        <v>0.01801</v>
      </c>
      <c r="AI7" s="86" t="n">
        <f aca="false">O7</f>
        <v>0.00609</v>
      </c>
      <c r="AJ7" s="27" t="n">
        <v>4</v>
      </c>
      <c r="AK7" s="85" t="n">
        <f aca="false">HLOOKUP(AK$2,InterestRateStressesSetup!$C$6:$BC$47,InterestRateStressesSetup!$A11,0)</f>
        <v>0.00968</v>
      </c>
      <c r="AL7" s="85" t="n">
        <f aca="false">HLOOKUP(AL$2,InterestRateStressesSetup!$C$6:$BC$47,InterestRateStressesSetup!$A11,0)</f>
        <v>0.00918</v>
      </c>
      <c r="AM7" s="85" t="n">
        <f aca="false">HLOOKUP(AM$2,InterestRateStressesSetup!$C$6:$BC$47,InterestRateStressesSetup!$A11,0)</f>
        <v>0.03053</v>
      </c>
      <c r="AN7" s="85" t="n">
        <f aca="false">HLOOKUP(AN$2,InterestRateStressesSetup!$C$6:$BC$47,InterestRateStressesSetup!$A11,0)</f>
        <v>0.01517</v>
      </c>
      <c r="AO7" s="85" t="n">
        <f aca="false">HLOOKUP(AO$2,InterestRateStressesSetup!$C$6:$BC$47,InterestRateStressesSetup!$A11,0)</f>
        <v>0.00958</v>
      </c>
      <c r="AP7" s="85" t="n">
        <f aca="false">HLOOKUP(AP$2,InterestRateStressesSetup!$C$6:$BC$47,InterestRateStressesSetup!$A11,0)</f>
        <v>0.0237</v>
      </c>
      <c r="AQ7" s="85" t="n">
        <f aca="false">HLOOKUP(AQ$2,InterestRateStressesSetup!$C$6:$BC$47,InterestRateStressesSetup!$A11,0)</f>
        <v>0.0582</v>
      </c>
      <c r="AR7" s="85" t="n">
        <f aca="false">HLOOKUP(AR$2,InterestRateStressesSetup!$C$6:$BC$47,InterestRateStressesSetup!$A11,0)</f>
        <v>0.00455</v>
      </c>
      <c r="AS7" s="85" t="n">
        <f aca="false">HLOOKUP(AS$2,InterestRateStressesSetup!$C$6:$BC$47,InterestRateStressesSetup!$A11,0)</f>
        <v>0.02289</v>
      </c>
      <c r="AT7" s="85" t="n">
        <f aca="false">HLOOKUP(AT$2,InterestRateStressesSetup!$C$6:$BC$47,InterestRateStressesSetup!$A11,0)</f>
        <v>0.03505</v>
      </c>
      <c r="AU7" s="85" t="n">
        <f aca="false">HLOOKUP(AU$2,InterestRateStressesSetup!$C$6:$BC$47,InterestRateStressesSetup!$A11,0)</f>
        <v>0.03389</v>
      </c>
      <c r="AV7" s="85" t="n">
        <f aca="false">HLOOKUP(AV$2,InterestRateStressesSetup!$C$6:$BC$47,InterestRateStressesSetup!$A11,0)</f>
        <v>0.0924</v>
      </c>
      <c r="AW7" s="85" t="n">
        <f aca="false">HLOOKUP(AW$2,InterestRateStressesSetup!$C$6:$BC$47,InterestRateStressesSetup!$A11,0)</f>
        <v>0.01039</v>
      </c>
      <c r="AX7" s="85" t="n">
        <f aca="false">HLOOKUP(AX$2,InterestRateStressesSetup!$C$6:$BC$47,InterestRateStressesSetup!$A11,0)</f>
        <v>0.01609</v>
      </c>
      <c r="AY7" s="85" t="n">
        <f aca="false">HLOOKUP(AY$2,InterestRateStressesSetup!$C$6:$BC$47,InterestRateStressesSetup!$A11,0)</f>
        <v>0.03228</v>
      </c>
      <c r="AZ7" s="85" t="n">
        <f aca="false">HLOOKUP(AZ$2,InterestRateStressesSetup!$C$6:$BC$47,InterestRateStressesSetup!$A11,0)</f>
        <v>0.10198</v>
      </c>
      <c r="BA7" s="85" t="n">
        <f aca="false">HLOOKUP(BA$2,InterestRateStressesSetup!$C$6:$BC$47,InterestRateStressesSetup!$A11,0)</f>
        <v>0.0216</v>
      </c>
      <c r="BB7" s="85" t="n">
        <f aca="false">HLOOKUP(BB$2,InterestRateStressesSetup!$C$6:$BC$47,InterestRateStressesSetup!$A11,0)</f>
        <v>0.04112</v>
      </c>
      <c r="BC7" s="85" t="n">
        <f aca="false">HLOOKUP(BC$2,InterestRateStressesSetup!$C$6:$BC$47,InterestRateStressesSetup!$A11,0)</f>
        <v>0.0453</v>
      </c>
      <c r="BD7" s="85" t="n">
        <f aca="false">HLOOKUP(BD$2,InterestRateStressesSetup!$C$6:$BC$47,InterestRateStressesSetup!$A11,0)</f>
        <v>0.06607</v>
      </c>
      <c r="BE7" s="85" t="n">
        <f aca="false">HLOOKUP(BE$2,InterestRateStressesSetup!$C$6:$BC$47,InterestRateStressesSetup!$A11,0)</f>
        <v>0.02751</v>
      </c>
      <c r="BF7" s="85" t="n">
        <f aca="false">HLOOKUP(BF$2,InterestRateStressesSetup!$C$6:$BC$47,InterestRateStressesSetup!$A11,0)</f>
        <v>0.07287</v>
      </c>
      <c r="BG7" s="85" t="n">
        <f aca="false">HLOOKUP(BG$2,InterestRateStressesSetup!$C$6:$BC$47,InterestRateStressesSetup!$A11,0)</f>
        <v>0.00982</v>
      </c>
      <c r="BH7" s="85" t="n">
        <f aca="false">HLOOKUP(BH$2,InterestRateStressesSetup!$C$6:$BC$47,InterestRateStressesSetup!$A11,0)</f>
        <v>0.04625</v>
      </c>
      <c r="BI7" s="85" t="n">
        <f aca="false">HLOOKUP(BI$2,InterestRateStressesSetup!$C$6:$BC$47,InterestRateStressesSetup!$A11,0)</f>
        <v>0.08047</v>
      </c>
      <c r="BJ7" s="85" t="n">
        <f aca="false">HLOOKUP(BJ$2,InterestRateStressesSetup!$C$6:$BC$47,InterestRateStressesSetup!$A11,0)</f>
        <v>0.03556</v>
      </c>
      <c r="BK7" s="85" t="n">
        <f aca="false">HLOOKUP(BK$2,InterestRateStressesSetup!$C$6:$BC$47,InterestRateStressesSetup!$A11,0)</f>
        <v>0.02787</v>
      </c>
      <c r="BL7" s="85" t="n">
        <f aca="false">HLOOKUP(BL$2,InterestRateStressesSetup!$C$6:$BC$47,InterestRateStressesSetup!$A11,0)</f>
        <v>0.08418</v>
      </c>
      <c r="BM7" s="85" t="n">
        <f aca="false">HLOOKUP(BM$2,InterestRateStressesSetup!$C$6:$BC$47,InterestRateStressesSetup!$A11,0)</f>
        <v>0.02554</v>
      </c>
      <c r="BN7" s="85" t="n">
        <f aca="false">HLOOKUP(BN$2,InterestRateStressesSetup!$C$6:$BC$47,InterestRateStressesSetup!$A11,0)</f>
        <v>0.01715</v>
      </c>
      <c r="BO7" s="85" t="n">
        <f aca="false">HLOOKUP(BO$2,InterestRateStressesSetup!$C$6:$BC$47,InterestRateStressesSetup!$A11,0)</f>
        <v>0.02928</v>
      </c>
      <c r="BP7" s="85" t="n">
        <f aca="false">HLOOKUP(BP$2,InterestRateStressesSetup!$C$6:$BC$47,InterestRateStressesSetup!$A11,0)</f>
        <v>0.12605</v>
      </c>
      <c r="BQ7" s="85" t="n">
        <f aca="false">HLOOKUP(BQ$2,InterestRateStressesSetup!$C$6:$BC$47,InterestRateStressesSetup!$A11,0)</f>
        <v>0.02801</v>
      </c>
      <c r="BR7" s="86" t="n">
        <f aca="false">AX7</f>
        <v>0.01609</v>
      </c>
      <c r="BS7" s="27" t="n">
        <v>4</v>
      </c>
      <c r="BT7" s="85" t="n">
        <f aca="false">HLOOKUP(BT$2,InterestRateStressesSetup!$C$50:$BC$91,InterestRateStressesSetup!$A55,0)</f>
        <v>-0.00032</v>
      </c>
      <c r="BU7" s="85" t="n">
        <f aca="false">HLOOKUP(BU$2,InterestRateStressesSetup!$C$50:$BC$91,InterestRateStressesSetup!$A55,0)</f>
        <v>-0.00082</v>
      </c>
      <c r="BV7" s="85" t="n">
        <f aca="false">HLOOKUP(BV$2,InterestRateStressesSetup!$C$50:$BC$91,InterestRateStressesSetup!$A55,0)</f>
        <v>0.010265</v>
      </c>
      <c r="BW7" s="85" t="n">
        <f aca="false">HLOOKUP(BW$2,InterestRateStressesSetup!$C$50:$BC$91,InterestRateStressesSetup!$A55,0)</f>
        <v>0.002585</v>
      </c>
      <c r="BX7" s="85" t="n">
        <f aca="false">HLOOKUP(BX$2,InterestRateStressesSetup!$C$50:$BC$91,InterestRateStressesSetup!$A55,0)</f>
        <v>-0.00042</v>
      </c>
      <c r="BY7" s="85" t="n">
        <f aca="false">HLOOKUP(BY$2,InterestRateStressesSetup!$C$50:$BC$91,InterestRateStressesSetup!$A55,0)</f>
        <v>0.00685</v>
      </c>
      <c r="BZ7" s="85" t="n">
        <f aca="false">HLOOKUP(BZ$2,InterestRateStressesSetup!$C$50:$BC$91,InterestRateStressesSetup!$A55,0)</f>
        <v>0.0241</v>
      </c>
      <c r="CA7" s="85" t="n">
        <f aca="false">HLOOKUP(CA$2,InterestRateStressesSetup!$C$50:$BC$91,InterestRateStressesSetup!$A55,0)</f>
        <v>-0.00545</v>
      </c>
      <c r="CB7" s="85" t="n">
        <f aca="false">HLOOKUP(CB$2,InterestRateStressesSetup!$C$50:$BC$91,InterestRateStressesSetup!$A55,0)</f>
        <v>0.006445</v>
      </c>
      <c r="CC7" s="85" t="n">
        <f aca="false">HLOOKUP(CC$2,InterestRateStressesSetup!$C$50:$BC$91,InterestRateStressesSetup!$A55,0)</f>
        <v>0.012525</v>
      </c>
      <c r="CD7" s="85" t="n">
        <f aca="false">HLOOKUP(CD$2,InterestRateStressesSetup!$C$50:$BC$91,InterestRateStressesSetup!$A55,0)</f>
        <v>0.011945</v>
      </c>
      <c r="CE7" s="85" t="n">
        <f aca="false">HLOOKUP(CE$2,InterestRateStressesSetup!$C$50:$BC$91,InterestRateStressesSetup!$A55,0)</f>
        <v>0.0412</v>
      </c>
      <c r="CF7" s="85" t="n">
        <f aca="false">HLOOKUP(CF$2,InterestRateStressesSetup!$C$50:$BC$91,InterestRateStressesSetup!$A55,0)</f>
        <v>0.000195</v>
      </c>
      <c r="CG7" s="85" t="n">
        <f aca="false">HLOOKUP(CG$2,InterestRateStressesSetup!$C$50:$BC$91,InterestRateStressesSetup!$A55,0)</f>
        <v>0.003045</v>
      </c>
      <c r="CH7" s="85" t="n">
        <f aca="false">HLOOKUP(CH$2,InterestRateStressesSetup!$C$50:$BC$91,InterestRateStressesSetup!$A55,0)</f>
        <v>0.01114</v>
      </c>
      <c r="CI7" s="85" t="n">
        <f aca="false">HLOOKUP(CI$2,InterestRateStressesSetup!$C$50:$BC$91,InterestRateStressesSetup!$A55,0)</f>
        <v>0.04599</v>
      </c>
      <c r="CJ7" s="85" t="n">
        <f aca="false">HLOOKUP(CJ$2,InterestRateStressesSetup!$C$50:$BC$91,InterestRateStressesSetup!$A55,0)</f>
        <v>0.0058</v>
      </c>
      <c r="CK7" s="85" t="n">
        <f aca="false">HLOOKUP(CK$2,InterestRateStressesSetup!$C$50:$BC$91,InterestRateStressesSetup!$A55,0)</f>
        <v>0.01556</v>
      </c>
      <c r="CL7" s="85" t="n">
        <f aca="false">HLOOKUP(CL$2,InterestRateStressesSetup!$C$50:$BC$91,InterestRateStressesSetup!$A55,0)</f>
        <v>0.01765</v>
      </c>
      <c r="CM7" s="85" t="n">
        <f aca="false">HLOOKUP(CM$2,InterestRateStressesSetup!$C$50:$BC$91,InterestRateStressesSetup!$A55,0)</f>
        <v>0.028035</v>
      </c>
      <c r="CN7" s="85" t="n">
        <f aca="false">HLOOKUP(CN$2,InterestRateStressesSetup!$C$50:$BC$91,InterestRateStressesSetup!$A55,0)</f>
        <v>0.008755</v>
      </c>
      <c r="CO7" s="85" t="n">
        <f aca="false">HLOOKUP(CO$2,InterestRateStressesSetup!$C$50:$BC$91,InterestRateStressesSetup!$A55,0)</f>
        <v>0.031435</v>
      </c>
      <c r="CP7" s="85" t="n">
        <f aca="false">HLOOKUP(CP$2,InterestRateStressesSetup!$C$50:$BC$91,InterestRateStressesSetup!$A55,0)</f>
        <v>-0.00018</v>
      </c>
      <c r="CQ7" s="85" t="n">
        <f aca="false">HLOOKUP(CQ$2,InterestRateStressesSetup!$C$50:$BC$91,InterestRateStressesSetup!$A55,0)</f>
        <v>0.018125</v>
      </c>
      <c r="CR7" s="85" t="n">
        <f aca="false">HLOOKUP(CR$2,InterestRateStressesSetup!$C$50:$BC$91,InterestRateStressesSetup!$A55,0)</f>
        <v>0.035235</v>
      </c>
      <c r="CS7" s="85" t="n">
        <f aca="false">HLOOKUP(CS$2,InterestRateStressesSetup!$C$50:$BC$91,InterestRateStressesSetup!$A55,0)</f>
        <v>0.01278</v>
      </c>
      <c r="CT7" s="85" t="n">
        <f aca="false">HLOOKUP(CT$2,InterestRateStressesSetup!$C$50:$BC$91,InterestRateStressesSetup!$A55,0)</f>
        <v>0.008935</v>
      </c>
      <c r="CU7" s="85" t="n">
        <f aca="false">HLOOKUP(CU$2,InterestRateStressesSetup!$C$50:$BC$91,InterestRateStressesSetup!$A55,0)</f>
        <v>0.03709</v>
      </c>
      <c r="CV7" s="85" t="n">
        <f aca="false">HLOOKUP(CV$2,InterestRateStressesSetup!$C$50:$BC$91,InterestRateStressesSetup!$A55,0)</f>
        <v>0.00777</v>
      </c>
      <c r="CW7" s="85" t="n">
        <f aca="false">HLOOKUP(CW$2,InterestRateStressesSetup!$C$50:$BC$91,InterestRateStressesSetup!$A55,0)</f>
        <v>0.003575</v>
      </c>
      <c r="CX7" s="85" t="n">
        <f aca="false">HLOOKUP(CX$2,InterestRateStressesSetup!$C$50:$BC$91,InterestRateStressesSetup!$A55,0)</f>
        <v>0.00964</v>
      </c>
      <c r="CY7" s="85" t="n">
        <f aca="false">HLOOKUP(CY$2,InterestRateStressesSetup!$C$50:$BC$91,InterestRateStressesSetup!$A55,0)</f>
        <v>0.058025</v>
      </c>
      <c r="CZ7" s="85" t="n">
        <f aca="false">HLOOKUP(CZ$2,InterestRateStressesSetup!$C$50:$BC$91,InterestRateStressesSetup!$A55,0)</f>
        <v>0.009005</v>
      </c>
      <c r="DA7" s="86" t="n">
        <f aca="false">CG7</f>
        <v>0.003045</v>
      </c>
    </row>
    <row r="8" customFormat="false" ht="15" hidden="false" customHeight="false" outlineLevel="0" collapsed="false">
      <c r="A8" s="27" t="n">
        <v>5</v>
      </c>
      <c r="B8" s="85" t="n">
        <f aca="false">HLOOKUP(B$2,EIOPA_Spot_Rates,'EIOPA RFR Q1 2017'!$A17,0)</f>
        <v>0.00082</v>
      </c>
      <c r="C8" s="85" t="n">
        <f aca="false">HLOOKUP(C$2,EIOPA_Spot_Rates,'EIOPA RFR Q1 2017'!$A17,0)</f>
        <v>0.00032</v>
      </c>
      <c r="D8" s="85" t="n">
        <f aca="false">HLOOKUP(D$2,EIOPA_Spot_Rates,'EIOPA RFR Q1 2017'!$A17,0)</f>
        <v>0.02331</v>
      </c>
      <c r="E8" s="85" t="n">
        <f aca="false">HLOOKUP(E$2,EIOPA_Spot_Rates,'EIOPA RFR Q1 2017'!$A17,0)</f>
        <v>0.00602</v>
      </c>
      <c r="F8" s="85" t="n">
        <f aca="false">HLOOKUP(F$2,EIOPA_Spot_Rates,'EIOPA RFR Q1 2017'!$A17,0)</f>
        <v>0.00072</v>
      </c>
      <c r="G8" s="85" t="n">
        <f aca="false">HLOOKUP(G$2,EIOPA_Spot_Rates,'EIOPA RFR Q1 2017'!$A17,0)</f>
        <v>0.01844</v>
      </c>
      <c r="H8" s="85" t="n">
        <f aca="false">HLOOKUP(H$2,EIOPA_Spot_Rates,'EIOPA RFR Q1 2017'!$A17,0)</f>
        <v>0.04796</v>
      </c>
      <c r="I8" s="85" t="n">
        <f aca="false">HLOOKUP(I$2,EIOPA_Spot_Rates,'EIOPA RFR Q1 2017'!$A17,0)</f>
        <v>-0.00438</v>
      </c>
      <c r="J8" s="85" t="n">
        <f aca="false">HLOOKUP(J$2,EIOPA_Spot_Rates,'EIOPA RFR Q1 2017'!$A17,0)</f>
        <v>0.01401</v>
      </c>
      <c r="K8" s="85" t="n">
        <f aca="false">HLOOKUP(K$2,EIOPA_Spot_Rates,'EIOPA RFR Q1 2017'!$A17,0)</f>
        <v>0.02739</v>
      </c>
      <c r="L8" s="85" t="n">
        <f aca="false">HLOOKUP(L$2,EIOPA_Spot_Rates,'EIOPA RFR Q1 2017'!$A17,0)</f>
        <v>0.02788</v>
      </c>
      <c r="M8" s="85" t="n">
        <f aca="false">HLOOKUP(M$2,EIOPA_Spot_Rates,'EIOPA RFR Q1 2017'!$A17,0)</f>
        <v>0.08112</v>
      </c>
      <c r="N8" s="85" t="n">
        <f aca="false">HLOOKUP(N$2,EIOPA_Spot_Rates,'EIOPA RFR Q1 2017'!$A17,0)</f>
        <v>0.00238</v>
      </c>
      <c r="O8" s="85" t="n">
        <f aca="false">HLOOKUP(O$2,EIOPA_Spot_Rates,'EIOPA RFR Q1 2017'!$A17,0)</f>
        <v>0.00684</v>
      </c>
      <c r="P8" s="85" t="n">
        <f aca="false">HLOOKUP(P$2,EIOPA_Spot_Rates,'EIOPA RFR Q1 2017'!$A17,0)</f>
        <v>0.02362</v>
      </c>
      <c r="Q8" s="85" t="n">
        <f aca="false">HLOOKUP(Q$2,EIOPA_Spot_Rates,'EIOPA RFR Q1 2017'!$A17,0)</f>
        <v>0.09286</v>
      </c>
      <c r="R8" s="85" t="n">
        <f aca="false">HLOOKUP(R$2,EIOPA_Spot_Rates,'EIOPA RFR Q1 2017'!$A17,0)</f>
        <v>0.01265</v>
      </c>
      <c r="S8" s="85" t="n">
        <f aca="false">HLOOKUP(S$2,EIOPA_Spot_Rates,'EIOPA RFR Q1 2017'!$A17,0)</f>
        <v>0.03327</v>
      </c>
      <c r="T8" s="85" t="n">
        <f aca="false">HLOOKUP(T$2,EIOPA_Spot_Rates,'EIOPA RFR Q1 2017'!$A17,0)</f>
        <v>0.03634</v>
      </c>
      <c r="U8" s="85" t="n">
        <f aca="false">HLOOKUP(U$2,EIOPA_Spot_Rates,'EIOPA RFR Q1 2017'!$A17,0)</f>
        <v>0.05693</v>
      </c>
      <c r="V8" s="85" t="n">
        <f aca="false">HLOOKUP(V$2,EIOPA_Spot_Rates,'EIOPA RFR Q1 2017'!$A17,0)</f>
        <v>0.0187</v>
      </c>
      <c r="W8" s="85" t="n">
        <f aca="false">HLOOKUP(W$2,EIOPA_Spot_Rates,'EIOPA RFR Q1 2017'!$A17,0)</f>
        <v>0.0639</v>
      </c>
      <c r="X8" s="85" t="n">
        <f aca="false">HLOOKUP(X$2,EIOPA_Spot_Rates,'EIOPA RFR Q1 2017'!$A17,0)</f>
        <v>6E-005</v>
      </c>
      <c r="Y8" s="85" t="n">
        <f aca="false">HLOOKUP(Y$2,EIOPA_Spot_Rates,'EIOPA RFR Q1 2017'!$A17,0)</f>
        <v>0.03704</v>
      </c>
      <c r="Z8" s="85" t="n">
        <f aca="false">HLOOKUP(Z$2,EIOPA_Spot_Rates,'EIOPA RFR Q1 2017'!$A17,0)</f>
        <v>0.07084</v>
      </c>
      <c r="AA8" s="85" t="n">
        <f aca="false">HLOOKUP(AA$2,EIOPA_Spot_Rates,'EIOPA RFR Q1 2017'!$A17,0)</f>
        <v>0.02735</v>
      </c>
      <c r="AB8" s="85" t="n">
        <f aca="false">HLOOKUP(AB$2,EIOPA_Spot_Rates,'EIOPA RFR Q1 2017'!$A17,0)</f>
        <v>0.01927</v>
      </c>
      <c r="AC8" s="85" t="n">
        <f aca="false">HLOOKUP(AC$2,EIOPA_Spot_Rates,'EIOPA RFR Q1 2017'!$A17,0)</f>
        <v>0.0758</v>
      </c>
      <c r="AD8" s="85" t="n">
        <f aca="false">HLOOKUP(AD$2,EIOPA_Spot_Rates,'EIOPA RFR Q1 2017'!$A17,0)</f>
        <v>0.01608</v>
      </c>
      <c r="AE8" s="85" t="n">
        <f aca="false">HLOOKUP(AE$2,EIOPA_Spot_Rates,'EIOPA RFR Q1 2017'!$A17,0)</f>
        <v>0.00789</v>
      </c>
      <c r="AF8" s="85" t="n">
        <f aca="false">HLOOKUP(AF$2,EIOPA_Spot_Rates,'EIOPA RFR Q1 2017'!$A17,0)</f>
        <v>0.0209</v>
      </c>
      <c r="AG8" s="85" t="n">
        <f aca="false">HLOOKUP(AG$2,EIOPA_Spot_Rates,'EIOPA RFR Q1 2017'!$A17,0)</f>
        <v>0.11498</v>
      </c>
      <c r="AH8" s="85" t="n">
        <f aca="false">HLOOKUP(AH$2,EIOPA_Spot_Rates,'EIOPA RFR Q1 2017'!$A17,0)</f>
        <v>0.01912</v>
      </c>
      <c r="AI8" s="86" t="n">
        <f aca="false">O8</f>
        <v>0.00684</v>
      </c>
      <c r="AJ8" s="27" t="n">
        <v>5</v>
      </c>
      <c r="AK8" s="85" t="n">
        <f aca="false">HLOOKUP(AK$2,InterestRateStressesSetup!$C$6:$BC$47,InterestRateStressesSetup!$A12,0)</f>
        <v>0.01082</v>
      </c>
      <c r="AL8" s="85" t="n">
        <f aca="false">HLOOKUP(AL$2,InterestRateStressesSetup!$C$6:$BC$47,InterestRateStressesSetup!$A12,0)</f>
        <v>0.01032</v>
      </c>
      <c r="AM8" s="85" t="n">
        <f aca="false">HLOOKUP(AM$2,InterestRateStressesSetup!$C$6:$BC$47,InterestRateStressesSetup!$A12,0)</f>
        <v>0.03331</v>
      </c>
      <c r="AN8" s="85" t="n">
        <f aca="false">HLOOKUP(AN$2,InterestRateStressesSetup!$C$6:$BC$47,InterestRateStressesSetup!$A12,0)</f>
        <v>0.01602</v>
      </c>
      <c r="AO8" s="85" t="n">
        <f aca="false">HLOOKUP(AO$2,InterestRateStressesSetup!$C$6:$BC$47,InterestRateStressesSetup!$A12,0)</f>
        <v>0.01072</v>
      </c>
      <c r="AP8" s="85" t="n">
        <f aca="false">HLOOKUP(AP$2,InterestRateStressesSetup!$C$6:$BC$47,InterestRateStressesSetup!$A12,0)</f>
        <v>0.02844</v>
      </c>
      <c r="AQ8" s="85" t="n">
        <f aca="false">HLOOKUP(AQ$2,InterestRateStressesSetup!$C$6:$BC$47,InterestRateStressesSetup!$A12,0)</f>
        <v>0.05796</v>
      </c>
      <c r="AR8" s="85" t="n">
        <f aca="false">HLOOKUP(AR$2,InterestRateStressesSetup!$C$6:$BC$47,InterestRateStressesSetup!$A12,0)</f>
        <v>0.00562</v>
      </c>
      <c r="AS8" s="85" t="n">
        <f aca="false">HLOOKUP(AS$2,InterestRateStressesSetup!$C$6:$BC$47,InterestRateStressesSetup!$A12,0)</f>
        <v>0.02401</v>
      </c>
      <c r="AT8" s="85" t="n">
        <f aca="false">HLOOKUP(AT$2,InterestRateStressesSetup!$C$6:$BC$47,InterestRateStressesSetup!$A12,0)</f>
        <v>0.03739</v>
      </c>
      <c r="AU8" s="85" t="n">
        <f aca="false">HLOOKUP(AU$2,InterestRateStressesSetup!$C$6:$BC$47,InterestRateStressesSetup!$A12,0)</f>
        <v>0.03788</v>
      </c>
      <c r="AV8" s="85" t="n">
        <f aca="false">HLOOKUP(AV$2,InterestRateStressesSetup!$C$6:$BC$47,InterestRateStressesSetup!$A12,0)</f>
        <v>0.09112</v>
      </c>
      <c r="AW8" s="85" t="n">
        <f aca="false">HLOOKUP(AW$2,InterestRateStressesSetup!$C$6:$BC$47,InterestRateStressesSetup!$A12,0)</f>
        <v>0.01238</v>
      </c>
      <c r="AX8" s="85" t="n">
        <f aca="false">HLOOKUP(AX$2,InterestRateStressesSetup!$C$6:$BC$47,InterestRateStressesSetup!$A12,0)</f>
        <v>0.01684</v>
      </c>
      <c r="AY8" s="85" t="n">
        <f aca="false">HLOOKUP(AY$2,InterestRateStressesSetup!$C$6:$BC$47,InterestRateStressesSetup!$A12,0)</f>
        <v>0.03362</v>
      </c>
      <c r="AZ8" s="85" t="n">
        <f aca="false">HLOOKUP(AZ$2,InterestRateStressesSetup!$C$6:$BC$47,InterestRateStressesSetup!$A12,0)</f>
        <v>0.10286</v>
      </c>
      <c r="BA8" s="85" t="n">
        <f aca="false">HLOOKUP(BA$2,InterestRateStressesSetup!$C$6:$BC$47,InterestRateStressesSetup!$A12,0)</f>
        <v>0.02265</v>
      </c>
      <c r="BB8" s="85" t="n">
        <f aca="false">HLOOKUP(BB$2,InterestRateStressesSetup!$C$6:$BC$47,InterestRateStressesSetup!$A12,0)</f>
        <v>0.04327</v>
      </c>
      <c r="BC8" s="85" t="n">
        <f aca="false">HLOOKUP(BC$2,InterestRateStressesSetup!$C$6:$BC$47,InterestRateStressesSetup!$A12,0)</f>
        <v>0.04634</v>
      </c>
      <c r="BD8" s="85" t="n">
        <f aca="false">HLOOKUP(BD$2,InterestRateStressesSetup!$C$6:$BC$47,InterestRateStressesSetup!$A12,0)</f>
        <v>0.06693</v>
      </c>
      <c r="BE8" s="85" t="n">
        <f aca="false">HLOOKUP(BE$2,InterestRateStressesSetup!$C$6:$BC$47,InterestRateStressesSetup!$A12,0)</f>
        <v>0.0287</v>
      </c>
      <c r="BF8" s="85" t="n">
        <f aca="false">HLOOKUP(BF$2,InterestRateStressesSetup!$C$6:$BC$47,InterestRateStressesSetup!$A12,0)</f>
        <v>0.0739</v>
      </c>
      <c r="BG8" s="85" t="n">
        <f aca="false">HLOOKUP(BG$2,InterestRateStressesSetup!$C$6:$BC$47,InterestRateStressesSetup!$A12,0)</f>
        <v>0.01006</v>
      </c>
      <c r="BH8" s="85" t="n">
        <f aca="false">HLOOKUP(BH$2,InterestRateStressesSetup!$C$6:$BC$47,InterestRateStressesSetup!$A12,0)</f>
        <v>0.04704</v>
      </c>
      <c r="BI8" s="85" t="n">
        <f aca="false">HLOOKUP(BI$2,InterestRateStressesSetup!$C$6:$BC$47,InterestRateStressesSetup!$A12,0)</f>
        <v>0.08084</v>
      </c>
      <c r="BJ8" s="85" t="n">
        <f aca="false">HLOOKUP(BJ$2,InterestRateStressesSetup!$C$6:$BC$47,InterestRateStressesSetup!$A12,0)</f>
        <v>0.03735</v>
      </c>
      <c r="BK8" s="85" t="n">
        <f aca="false">HLOOKUP(BK$2,InterestRateStressesSetup!$C$6:$BC$47,InterestRateStressesSetup!$A12,0)</f>
        <v>0.02927</v>
      </c>
      <c r="BL8" s="85" t="n">
        <f aca="false">HLOOKUP(BL$2,InterestRateStressesSetup!$C$6:$BC$47,InterestRateStressesSetup!$A12,0)</f>
        <v>0.0858</v>
      </c>
      <c r="BM8" s="85" t="n">
        <f aca="false">HLOOKUP(BM$2,InterestRateStressesSetup!$C$6:$BC$47,InterestRateStressesSetup!$A12,0)</f>
        <v>0.02608</v>
      </c>
      <c r="BN8" s="85" t="n">
        <f aca="false">HLOOKUP(BN$2,InterestRateStressesSetup!$C$6:$BC$47,InterestRateStressesSetup!$A12,0)</f>
        <v>0.01789</v>
      </c>
      <c r="BO8" s="85" t="n">
        <f aca="false">HLOOKUP(BO$2,InterestRateStressesSetup!$C$6:$BC$47,InterestRateStressesSetup!$A12,0)</f>
        <v>0.0309</v>
      </c>
      <c r="BP8" s="85" t="n">
        <f aca="false">HLOOKUP(BP$2,InterestRateStressesSetup!$C$6:$BC$47,InterestRateStressesSetup!$A12,0)</f>
        <v>0.12498</v>
      </c>
      <c r="BQ8" s="85" t="n">
        <f aca="false">HLOOKUP(BQ$2,InterestRateStressesSetup!$C$6:$BC$47,InterestRateStressesSetup!$A12,0)</f>
        <v>0.02912</v>
      </c>
      <c r="BR8" s="86" t="n">
        <f aca="false">AX8</f>
        <v>0.01684</v>
      </c>
      <c r="BS8" s="27" t="n">
        <v>5</v>
      </c>
      <c r="BT8" s="85" t="n">
        <f aca="false">HLOOKUP(BT$2,InterestRateStressesSetup!$C$50:$BC$91,InterestRateStressesSetup!$A56,0)</f>
        <v>0.0004428</v>
      </c>
      <c r="BU8" s="85" t="n">
        <f aca="false">HLOOKUP(BU$2,InterestRateStressesSetup!$C$50:$BC$91,InterestRateStressesSetup!$A56,0)</f>
        <v>0.0001728</v>
      </c>
      <c r="BV8" s="85" t="n">
        <f aca="false">HLOOKUP(BV$2,InterestRateStressesSetup!$C$50:$BC$91,InterestRateStressesSetup!$A56,0)</f>
        <v>0.0125874</v>
      </c>
      <c r="BW8" s="85" t="n">
        <f aca="false">HLOOKUP(BW$2,InterestRateStressesSetup!$C$50:$BC$91,InterestRateStressesSetup!$A56,0)</f>
        <v>0.0032508</v>
      </c>
      <c r="BX8" s="85" t="n">
        <f aca="false">HLOOKUP(BX$2,InterestRateStressesSetup!$C$50:$BC$91,InterestRateStressesSetup!$A56,0)</f>
        <v>0.0003888</v>
      </c>
      <c r="BY8" s="85" t="n">
        <f aca="false">HLOOKUP(BY$2,InterestRateStressesSetup!$C$50:$BC$91,InterestRateStressesSetup!$A56,0)</f>
        <v>0.0099576</v>
      </c>
      <c r="BZ8" s="85" t="n">
        <f aca="false">HLOOKUP(BZ$2,InterestRateStressesSetup!$C$50:$BC$91,InterestRateStressesSetup!$A56,0)</f>
        <v>0.0258984</v>
      </c>
      <c r="CA8" s="85" t="n">
        <f aca="false">HLOOKUP(CA$2,InterestRateStressesSetup!$C$50:$BC$91,InterestRateStressesSetup!$A56,0)</f>
        <v>-0.00438</v>
      </c>
      <c r="CB8" s="85" t="n">
        <f aca="false">HLOOKUP(CB$2,InterestRateStressesSetup!$C$50:$BC$91,InterestRateStressesSetup!$A56,0)</f>
        <v>0.0075654</v>
      </c>
      <c r="CC8" s="85" t="n">
        <f aca="false">HLOOKUP(CC$2,InterestRateStressesSetup!$C$50:$BC$91,InterestRateStressesSetup!$A56,0)</f>
        <v>0.0147906</v>
      </c>
      <c r="CD8" s="85" t="n">
        <f aca="false">HLOOKUP(CD$2,InterestRateStressesSetup!$C$50:$BC$91,InterestRateStressesSetup!$A56,0)</f>
        <v>0.0150552</v>
      </c>
      <c r="CE8" s="85" t="n">
        <f aca="false">HLOOKUP(CE$2,InterestRateStressesSetup!$C$50:$BC$91,InterestRateStressesSetup!$A56,0)</f>
        <v>0.0438048</v>
      </c>
      <c r="CF8" s="85" t="n">
        <f aca="false">HLOOKUP(CF$2,InterestRateStressesSetup!$C$50:$BC$91,InterestRateStressesSetup!$A56,0)</f>
        <v>0.0012852</v>
      </c>
      <c r="CG8" s="85" t="n">
        <f aca="false">HLOOKUP(CG$2,InterestRateStressesSetup!$C$50:$BC$91,InterestRateStressesSetup!$A56,0)</f>
        <v>0.0036936</v>
      </c>
      <c r="CH8" s="85" t="n">
        <f aca="false">HLOOKUP(CH$2,InterestRateStressesSetup!$C$50:$BC$91,InterestRateStressesSetup!$A56,0)</f>
        <v>0.0127548</v>
      </c>
      <c r="CI8" s="85" t="n">
        <f aca="false">HLOOKUP(CI$2,InterestRateStressesSetup!$C$50:$BC$91,InterestRateStressesSetup!$A56,0)</f>
        <v>0.0501444</v>
      </c>
      <c r="CJ8" s="85" t="n">
        <f aca="false">HLOOKUP(CJ$2,InterestRateStressesSetup!$C$50:$BC$91,InterestRateStressesSetup!$A56,0)</f>
        <v>0.006831</v>
      </c>
      <c r="CK8" s="85" t="n">
        <f aca="false">HLOOKUP(CK$2,InterestRateStressesSetup!$C$50:$BC$91,InterestRateStressesSetup!$A56,0)</f>
        <v>0.0179658</v>
      </c>
      <c r="CL8" s="85" t="n">
        <f aca="false">HLOOKUP(CL$2,InterestRateStressesSetup!$C$50:$BC$91,InterestRateStressesSetup!$A56,0)</f>
        <v>0.0196236</v>
      </c>
      <c r="CM8" s="85" t="n">
        <f aca="false">HLOOKUP(CM$2,InterestRateStressesSetup!$C$50:$BC$91,InterestRateStressesSetup!$A56,0)</f>
        <v>0.0307422</v>
      </c>
      <c r="CN8" s="85" t="n">
        <f aca="false">HLOOKUP(CN$2,InterestRateStressesSetup!$C$50:$BC$91,InterestRateStressesSetup!$A56,0)</f>
        <v>0.010098</v>
      </c>
      <c r="CO8" s="85" t="n">
        <f aca="false">HLOOKUP(CO$2,InterestRateStressesSetup!$C$50:$BC$91,InterestRateStressesSetup!$A56,0)</f>
        <v>0.034506</v>
      </c>
      <c r="CP8" s="85" t="n">
        <f aca="false">HLOOKUP(CP$2,InterestRateStressesSetup!$C$50:$BC$91,InterestRateStressesSetup!$A56,0)</f>
        <v>3.24E-005</v>
      </c>
      <c r="CQ8" s="85" t="n">
        <f aca="false">HLOOKUP(CQ$2,InterestRateStressesSetup!$C$50:$BC$91,InterestRateStressesSetup!$A56,0)</f>
        <v>0.0200016</v>
      </c>
      <c r="CR8" s="85" t="n">
        <f aca="false">HLOOKUP(CR$2,InterestRateStressesSetup!$C$50:$BC$91,InterestRateStressesSetup!$A56,0)</f>
        <v>0.0382536</v>
      </c>
      <c r="CS8" s="85" t="n">
        <f aca="false">HLOOKUP(CS$2,InterestRateStressesSetup!$C$50:$BC$91,InterestRateStressesSetup!$A56,0)</f>
        <v>0.014769</v>
      </c>
      <c r="CT8" s="85" t="n">
        <f aca="false">HLOOKUP(CT$2,InterestRateStressesSetup!$C$50:$BC$91,InterestRateStressesSetup!$A56,0)</f>
        <v>0.0104058</v>
      </c>
      <c r="CU8" s="85" t="n">
        <f aca="false">HLOOKUP(CU$2,InterestRateStressesSetup!$C$50:$BC$91,InterestRateStressesSetup!$A56,0)</f>
        <v>0.040932</v>
      </c>
      <c r="CV8" s="85" t="n">
        <f aca="false">HLOOKUP(CV$2,InterestRateStressesSetup!$C$50:$BC$91,InterestRateStressesSetup!$A56,0)</f>
        <v>0.0086832</v>
      </c>
      <c r="CW8" s="85" t="n">
        <f aca="false">HLOOKUP(CW$2,InterestRateStressesSetup!$C$50:$BC$91,InterestRateStressesSetup!$A56,0)</f>
        <v>0.0042606</v>
      </c>
      <c r="CX8" s="85" t="n">
        <f aca="false">HLOOKUP(CX$2,InterestRateStressesSetup!$C$50:$BC$91,InterestRateStressesSetup!$A56,0)</f>
        <v>0.011286</v>
      </c>
      <c r="CY8" s="85" t="n">
        <f aca="false">HLOOKUP(CY$2,InterestRateStressesSetup!$C$50:$BC$91,InterestRateStressesSetup!$A56,0)</f>
        <v>0.0620892</v>
      </c>
      <c r="CZ8" s="85" t="n">
        <f aca="false">HLOOKUP(CZ$2,InterestRateStressesSetup!$C$50:$BC$91,InterestRateStressesSetup!$A56,0)</f>
        <v>0.0103248</v>
      </c>
      <c r="DA8" s="86" t="n">
        <f aca="false">CG8</f>
        <v>0.0036936</v>
      </c>
    </row>
    <row r="9" customFormat="false" ht="15" hidden="false" customHeight="false" outlineLevel="0" collapsed="false">
      <c r="A9" s="27" t="n">
        <v>6</v>
      </c>
      <c r="B9" s="85" t="n">
        <f aca="false">HLOOKUP(B$2,EIOPA_Spot_Rates,'EIOPA RFR Q1 2017'!$A18,0)</f>
        <v>0.00205</v>
      </c>
      <c r="C9" s="85" t="n">
        <f aca="false">HLOOKUP(C$2,EIOPA_Spot_Rates,'EIOPA RFR Q1 2017'!$A18,0)</f>
        <v>0.00155</v>
      </c>
      <c r="D9" s="85" t="n">
        <f aca="false">HLOOKUP(D$2,EIOPA_Spot_Rates,'EIOPA RFR Q1 2017'!$A18,0)</f>
        <v>0.02506</v>
      </c>
      <c r="E9" s="85" t="n">
        <f aca="false">HLOOKUP(E$2,EIOPA_Spot_Rates,'EIOPA RFR Q1 2017'!$A18,0)</f>
        <v>0.0068</v>
      </c>
      <c r="F9" s="85" t="n">
        <f aca="false">HLOOKUP(F$2,EIOPA_Spot_Rates,'EIOPA RFR Q1 2017'!$A18,0)</f>
        <v>0.00195</v>
      </c>
      <c r="G9" s="85" t="n">
        <f aca="false">HLOOKUP(G$2,EIOPA_Spot_Rates,'EIOPA RFR Q1 2017'!$A18,0)</f>
        <v>0.0222</v>
      </c>
      <c r="H9" s="85" t="n">
        <f aca="false">HLOOKUP(H$2,EIOPA_Spot_Rates,'EIOPA RFR Q1 2017'!$A18,0)</f>
        <v>0.0478</v>
      </c>
      <c r="I9" s="85" t="n">
        <f aca="false">HLOOKUP(I$2,EIOPA_Spot_Rates,'EIOPA RFR Q1 2017'!$A18,0)</f>
        <v>-0.00327</v>
      </c>
      <c r="J9" s="85" t="n">
        <f aca="false">HLOOKUP(J$2,EIOPA_Spot_Rates,'EIOPA RFR Q1 2017'!$A18,0)</f>
        <v>0.01515</v>
      </c>
      <c r="K9" s="85" t="n">
        <f aca="false">HLOOKUP(K$2,EIOPA_Spot_Rates,'EIOPA RFR Q1 2017'!$A18,0)</f>
        <v>0.02898</v>
      </c>
      <c r="L9" s="85" t="n">
        <f aca="false">HLOOKUP(L$2,EIOPA_Spot_Rates,'EIOPA RFR Q1 2017'!$A18,0)</f>
        <v>0.03126</v>
      </c>
      <c r="M9" s="85" t="n">
        <f aca="false">HLOOKUP(M$2,EIOPA_Spot_Rates,'EIOPA RFR Q1 2017'!$A18,0)</f>
        <v>0.08002</v>
      </c>
      <c r="N9" s="85" t="n">
        <f aca="false">HLOOKUP(N$2,EIOPA_Spot_Rates,'EIOPA RFR Q1 2017'!$A18,0)</f>
        <v>0.00427</v>
      </c>
      <c r="O9" s="85" t="n">
        <f aca="false">HLOOKUP(O$2,EIOPA_Spot_Rates,'EIOPA RFR Q1 2017'!$A18,0)</f>
        <v>0.00762</v>
      </c>
      <c r="P9" s="85" t="n">
        <f aca="false">HLOOKUP(P$2,EIOPA_Spot_Rates,'EIOPA RFR Q1 2017'!$A18,0)</f>
        <v>0.02486</v>
      </c>
      <c r="Q9" s="85" t="n">
        <f aca="false">HLOOKUP(Q$2,EIOPA_Spot_Rates,'EIOPA RFR Q1 2017'!$A18,0)</f>
        <v>0.09335</v>
      </c>
      <c r="R9" s="85" t="n">
        <f aca="false">HLOOKUP(R$2,EIOPA_Spot_Rates,'EIOPA RFR Q1 2017'!$A18,0)</f>
        <v>0.01358</v>
      </c>
      <c r="S9" s="85" t="n">
        <f aca="false">HLOOKUP(S$2,EIOPA_Spot_Rates,'EIOPA RFR Q1 2017'!$A18,0)</f>
        <v>0.0352</v>
      </c>
      <c r="T9" s="85" t="n">
        <f aca="false">HLOOKUP(T$2,EIOPA_Spot_Rates,'EIOPA RFR Q1 2017'!$A18,0)</f>
        <v>0.03788</v>
      </c>
      <c r="U9" s="85" t="n">
        <f aca="false">HLOOKUP(U$2,EIOPA_Spot_Rates,'EIOPA RFR Q1 2017'!$A18,0)</f>
        <v>0.05838</v>
      </c>
      <c r="V9" s="85" t="n">
        <f aca="false">HLOOKUP(V$2,EIOPA_Spot_Rates,'EIOPA RFR Q1 2017'!$A18,0)</f>
        <v>0.01969</v>
      </c>
      <c r="W9" s="85" t="n">
        <f aca="false">HLOOKUP(W$2,EIOPA_Spot_Rates,'EIOPA RFR Q1 2017'!$A18,0)</f>
        <v>0.06492</v>
      </c>
      <c r="X9" s="85" t="n">
        <f aca="false">HLOOKUP(X$2,EIOPA_Spot_Rates,'EIOPA RFR Q1 2017'!$A18,0)</f>
        <v>0.00033</v>
      </c>
      <c r="Y9" s="85" t="n">
        <f aca="false">HLOOKUP(Y$2,EIOPA_Spot_Rates,'EIOPA RFR Q1 2017'!$A18,0)</f>
        <v>0.03759</v>
      </c>
      <c r="Z9" s="85" t="n">
        <f aca="false">HLOOKUP(Z$2,EIOPA_Spot_Rates,'EIOPA RFR Q1 2017'!$A18,0)</f>
        <v>0.07153</v>
      </c>
      <c r="AA9" s="85" t="n">
        <f aca="false">HLOOKUP(AA$2,EIOPA_Spot_Rates,'EIOPA RFR Q1 2017'!$A18,0)</f>
        <v>0.02894</v>
      </c>
      <c r="AB9" s="85" t="n">
        <f aca="false">HLOOKUP(AB$2,EIOPA_Spot_Rates,'EIOPA RFR Q1 2017'!$A18,0)</f>
        <v>0.02047</v>
      </c>
      <c r="AC9" s="85" t="n">
        <f aca="false">HLOOKUP(AC$2,EIOPA_Spot_Rates,'EIOPA RFR Q1 2017'!$A18,0)</f>
        <v>0.07732</v>
      </c>
      <c r="AD9" s="85" t="n">
        <f aca="false">HLOOKUP(AD$2,EIOPA_Spot_Rates,'EIOPA RFR Q1 2017'!$A18,0)</f>
        <v>0.01649</v>
      </c>
      <c r="AE9" s="85" t="n">
        <f aca="false">HLOOKUP(AE$2,EIOPA_Spot_Rates,'EIOPA RFR Q1 2017'!$A18,0)</f>
        <v>0.00865</v>
      </c>
      <c r="AF9" s="85" t="n">
        <f aca="false">HLOOKUP(AF$2,EIOPA_Spot_Rates,'EIOPA RFR Q1 2017'!$A18,0)</f>
        <v>0.02218</v>
      </c>
      <c r="AG9" s="85" t="n">
        <f aca="false">HLOOKUP(AG$2,EIOPA_Spot_Rates,'EIOPA RFR Q1 2017'!$A18,0)</f>
        <v>0.11299</v>
      </c>
      <c r="AH9" s="85" t="n">
        <f aca="false">HLOOKUP(AH$2,EIOPA_Spot_Rates,'EIOPA RFR Q1 2017'!$A18,0)</f>
        <v>0.02006</v>
      </c>
      <c r="AI9" s="86" t="n">
        <f aca="false">O9</f>
        <v>0.00762</v>
      </c>
      <c r="AJ9" s="27" t="n">
        <v>6</v>
      </c>
      <c r="AK9" s="85" t="n">
        <f aca="false">HLOOKUP(AK$2,InterestRateStressesSetup!$C$6:$BC$47,InterestRateStressesSetup!$A13,0)</f>
        <v>0.01205</v>
      </c>
      <c r="AL9" s="85" t="n">
        <f aca="false">HLOOKUP(AL$2,InterestRateStressesSetup!$C$6:$BC$47,InterestRateStressesSetup!$A13,0)</f>
        <v>0.01155</v>
      </c>
      <c r="AM9" s="85" t="n">
        <f aca="false">HLOOKUP(AM$2,InterestRateStressesSetup!$C$6:$BC$47,InterestRateStressesSetup!$A13,0)</f>
        <v>0.03506</v>
      </c>
      <c r="AN9" s="85" t="n">
        <f aca="false">HLOOKUP(AN$2,InterestRateStressesSetup!$C$6:$BC$47,InterestRateStressesSetup!$A13,0)</f>
        <v>0.0168</v>
      </c>
      <c r="AO9" s="85" t="n">
        <f aca="false">HLOOKUP(AO$2,InterestRateStressesSetup!$C$6:$BC$47,InterestRateStressesSetup!$A13,0)</f>
        <v>0.01195</v>
      </c>
      <c r="AP9" s="85" t="n">
        <f aca="false">HLOOKUP(AP$2,InterestRateStressesSetup!$C$6:$BC$47,InterestRateStressesSetup!$A13,0)</f>
        <v>0.0322</v>
      </c>
      <c r="AQ9" s="85" t="n">
        <f aca="false">HLOOKUP(AQ$2,InterestRateStressesSetup!$C$6:$BC$47,InterestRateStressesSetup!$A13,0)</f>
        <v>0.0578</v>
      </c>
      <c r="AR9" s="85" t="n">
        <f aca="false">HLOOKUP(AR$2,InterestRateStressesSetup!$C$6:$BC$47,InterestRateStressesSetup!$A13,0)</f>
        <v>0.00673</v>
      </c>
      <c r="AS9" s="85" t="n">
        <f aca="false">HLOOKUP(AS$2,InterestRateStressesSetup!$C$6:$BC$47,InterestRateStressesSetup!$A13,0)</f>
        <v>0.02515</v>
      </c>
      <c r="AT9" s="85" t="n">
        <f aca="false">HLOOKUP(AT$2,InterestRateStressesSetup!$C$6:$BC$47,InterestRateStressesSetup!$A13,0)</f>
        <v>0.03898</v>
      </c>
      <c r="AU9" s="85" t="n">
        <f aca="false">HLOOKUP(AU$2,InterestRateStressesSetup!$C$6:$BC$47,InterestRateStressesSetup!$A13,0)</f>
        <v>0.04126</v>
      </c>
      <c r="AV9" s="85" t="n">
        <f aca="false">HLOOKUP(AV$2,InterestRateStressesSetup!$C$6:$BC$47,InterestRateStressesSetup!$A13,0)</f>
        <v>0.09002</v>
      </c>
      <c r="AW9" s="85" t="n">
        <f aca="false">HLOOKUP(AW$2,InterestRateStressesSetup!$C$6:$BC$47,InterestRateStressesSetup!$A13,0)</f>
        <v>0.01427</v>
      </c>
      <c r="AX9" s="85" t="n">
        <f aca="false">HLOOKUP(AX$2,InterestRateStressesSetup!$C$6:$BC$47,InterestRateStressesSetup!$A13,0)</f>
        <v>0.01762</v>
      </c>
      <c r="AY9" s="85" t="n">
        <f aca="false">HLOOKUP(AY$2,InterestRateStressesSetup!$C$6:$BC$47,InterestRateStressesSetup!$A13,0)</f>
        <v>0.03486</v>
      </c>
      <c r="AZ9" s="85" t="n">
        <f aca="false">HLOOKUP(AZ$2,InterestRateStressesSetup!$C$6:$BC$47,InterestRateStressesSetup!$A13,0)</f>
        <v>0.10335</v>
      </c>
      <c r="BA9" s="85" t="n">
        <f aca="false">HLOOKUP(BA$2,InterestRateStressesSetup!$C$6:$BC$47,InterestRateStressesSetup!$A13,0)</f>
        <v>0.02358</v>
      </c>
      <c r="BB9" s="85" t="n">
        <f aca="false">HLOOKUP(BB$2,InterestRateStressesSetup!$C$6:$BC$47,InterestRateStressesSetup!$A13,0)</f>
        <v>0.0452</v>
      </c>
      <c r="BC9" s="85" t="n">
        <f aca="false">HLOOKUP(BC$2,InterestRateStressesSetup!$C$6:$BC$47,InterestRateStressesSetup!$A13,0)</f>
        <v>0.04788</v>
      </c>
      <c r="BD9" s="85" t="n">
        <f aca="false">HLOOKUP(BD$2,InterestRateStressesSetup!$C$6:$BC$47,InterestRateStressesSetup!$A13,0)</f>
        <v>0.06838</v>
      </c>
      <c r="BE9" s="85" t="n">
        <f aca="false">HLOOKUP(BE$2,InterestRateStressesSetup!$C$6:$BC$47,InterestRateStressesSetup!$A13,0)</f>
        <v>0.02969</v>
      </c>
      <c r="BF9" s="85" t="n">
        <f aca="false">HLOOKUP(BF$2,InterestRateStressesSetup!$C$6:$BC$47,InterestRateStressesSetup!$A13,0)</f>
        <v>0.07492</v>
      </c>
      <c r="BG9" s="85" t="n">
        <f aca="false">HLOOKUP(BG$2,InterestRateStressesSetup!$C$6:$BC$47,InterestRateStressesSetup!$A13,0)</f>
        <v>0.01033</v>
      </c>
      <c r="BH9" s="85" t="n">
        <f aca="false">HLOOKUP(BH$2,InterestRateStressesSetup!$C$6:$BC$47,InterestRateStressesSetup!$A13,0)</f>
        <v>0.04759</v>
      </c>
      <c r="BI9" s="85" t="n">
        <f aca="false">HLOOKUP(BI$2,InterestRateStressesSetup!$C$6:$BC$47,InterestRateStressesSetup!$A13,0)</f>
        <v>0.08153</v>
      </c>
      <c r="BJ9" s="85" t="n">
        <f aca="false">HLOOKUP(BJ$2,InterestRateStressesSetup!$C$6:$BC$47,InterestRateStressesSetup!$A13,0)</f>
        <v>0.03894</v>
      </c>
      <c r="BK9" s="85" t="n">
        <f aca="false">HLOOKUP(BK$2,InterestRateStressesSetup!$C$6:$BC$47,InterestRateStressesSetup!$A13,0)</f>
        <v>0.03047</v>
      </c>
      <c r="BL9" s="85" t="n">
        <f aca="false">HLOOKUP(BL$2,InterestRateStressesSetup!$C$6:$BC$47,InterestRateStressesSetup!$A13,0)</f>
        <v>0.08732</v>
      </c>
      <c r="BM9" s="85" t="n">
        <f aca="false">HLOOKUP(BM$2,InterestRateStressesSetup!$C$6:$BC$47,InterestRateStressesSetup!$A13,0)</f>
        <v>0.02649</v>
      </c>
      <c r="BN9" s="85" t="n">
        <f aca="false">HLOOKUP(BN$2,InterestRateStressesSetup!$C$6:$BC$47,InterestRateStressesSetup!$A13,0)</f>
        <v>0.01865</v>
      </c>
      <c r="BO9" s="85" t="n">
        <f aca="false">HLOOKUP(BO$2,InterestRateStressesSetup!$C$6:$BC$47,InterestRateStressesSetup!$A13,0)</f>
        <v>0.03218</v>
      </c>
      <c r="BP9" s="85" t="n">
        <f aca="false">HLOOKUP(BP$2,InterestRateStressesSetup!$C$6:$BC$47,InterestRateStressesSetup!$A13,0)</f>
        <v>0.12299</v>
      </c>
      <c r="BQ9" s="85" t="n">
        <f aca="false">HLOOKUP(BQ$2,InterestRateStressesSetup!$C$6:$BC$47,InterestRateStressesSetup!$A13,0)</f>
        <v>0.03006</v>
      </c>
      <c r="BR9" s="86" t="n">
        <f aca="false">AX9</f>
        <v>0.01762</v>
      </c>
      <c r="BS9" s="27" t="n">
        <v>6</v>
      </c>
      <c r="BT9" s="85" t="n">
        <f aca="false">HLOOKUP(BT$2,InterestRateStressesSetup!$C$50:$BC$91,InterestRateStressesSetup!$A57,0)</f>
        <v>0.001189</v>
      </c>
      <c r="BU9" s="85" t="n">
        <f aca="false">HLOOKUP(BU$2,InterestRateStressesSetup!$C$50:$BC$91,InterestRateStressesSetup!$A57,0)</f>
        <v>0.000899</v>
      </c>
      <c r="BV9" s="85" t="n">
        <f aca="false">HLOOKUP(BV$2,InterestRateStressesSetup!$C$50:$BC$91,InterestRateStressesSetup!$A57,0)</f>
        <v>0.0145348</v>
      </c>
      <c r="BW9" s="85" t="n">
        <f aca="false">HLOOKUP(BW$2,InterestRateStressesSetup!$C$50:$BC$91,InterestRateStressesSetup!$A57,0)</f>
        <v>0.003944</v>
      </c>
      <c r="BX9" s="85" t="n">
        <f aca="false">HLOOKUP(BX$2,InterestRateStressesSetup!$C$50:$BC$91,InterestRateStressesSetup!$A57,0)</f>
        <v>0.001131</v>
      </c>
      <c r="BY9" s="85" t="n">
        <f aca="false">HLOOKUP(BY$2,InterestRateStressesSetup!$C$50:$BC$91,InterestRateStressesSetup!$A57,0)</f>
        <v>0.012876</v>
      </c>
      <c r="BZ9" s="85" t="n">
        <f aca="false">HLOOKUP(BZ$2,InterestRateStressesSetup!$C$50:$BC$91,InterestRateStressesSetup!$A57,0)</f>
        <v>0.027724</v>
      </c>
      <c r="CA9" s="85" t="n">
        <f aca="false">HLOOKUP(CA$2,InterestRateStressesSetup!$C$50:$BC$91,InterestRateStressesSetup!$A57,0)</f>
        <v>-0.00327</v>
      </c>
      <c r="CB9" s="85" t="n">
        <f aca="false">HLOOKUP(CB$2,InterestRateStressesSetup!$C$50:$BC$91,InterestRateStressesSetup!$A57,0)</f>
        <v>0.008787</v>
      </c>
      <c r="CC9" s="85" t="n">
        <f aca="false">HLOOKUP(CC$2,InterestRateStressesSetup!$C$50:$BC$91,InterestRateStressesSetup!$A57,0)</f>
        <v>0.0168084</v>
      </c>
      <c r="CD9" s="85" t="n">
        <f aca="false">HLOOKUP(CD$2,InterestRateStressesSetup!$C$50:$BC$91,InterestRateStressesSetup!$A57,0)</f>
        <v>0.0181308</v>
      </c>
      <c r="CE9" s="85" t="n">
        <f aca="false">HLOOKUP(CE$2,InterestRateStressesSetup!$C$50:$BC$91,InterestRateStressesSetup!$A57,0)</f>
        <v>0.0464116</v>
      </c>
      <c r="CF9" s="85" t="n">
        <f aca="false">HLOOKUP(CF$2,InterestRateStressesSetup!$C$50:$BC$91,InterestRateStressesSetup!$A57,0)</f>
        <v>0.0024766</v>
      </c>
      <c r="CG9" s="85" t="n">
        <f aca="false">HLOOKUP(CG$2,InterestRateStressesSetup!$C$50:$BC$91,InterestRateStressesSetup!$A57,0)</f>
        <v>0.0044196</v>
      </c>
      <c r="CH9" s="85" t="n">
        <f aca="false">HLOOKUP(CH$2,InterestRateStressesSetup!$C$50:$BC$91,InterestRateStressesSetup!$A57,0)</f>
        <v>0.0144188</v>
      </c>
      <c r="CI9" s="85" t="n">
        <f aca="false">HLOOKUP(CI$2,InterestRateStressesSetup!$C$50:$BC$91,InterestRateStressesSetup!$A57,0)</f>
        <v>0.054143</v>
      </c>
      <c r="CJ9" s="85" t="n">
        <f aca="false">HLOOKUP(CJ$2,InterestRateStressesSetup!$C$50:$BC$91,InterestRateStressesSetup!$A57,0)</f>
        <v>0.0078764</v>
      </c>
      <c r="CK9" s="85" t="n">
        <f aca="false">HLOOKUP(CK$2,InterestRateStressesSetup!$C$50:$BC$91,InterestRateStressesSetup!$A57,0)</f>
        <v>0.020416</v>
      </c>
      <c r="CL9" s="85" t="n">
        <f aca="false">HLOOKUP(CL$2,InterestRateStressesSetup!$C$50:$BC$91,InterestRateStressesSetup!$A57,0)</f>
        <v>0.0219704</v>
      </c>
      <c r="CM9" s="85" t="n">
        <f aca="false">HLOOKUP(CM$2,InterestRateStressesSetup!$C$50:$BC$91,InterestRateStressesSetup!$A57,0)</f>
        <v>0.0338604</v>
      </c>
      <c r="CN9" s="85" t="n">
        <f aca="false">HLOOKUP(CN$2,InterestRateStressesSetup!$C$50:$BC$91,InterestRateStressesSetup!$A57,0)</f>
        <v>0.0114202</v>
      </c>
      <c r="CO9" s="85" t="n">
        <f aca="false">HLOOKUP(CO$2,InterestRateStressesSetup!$C$50:$BC$91,InterestRateStressesSetup!$A57,0)</f>
        <v>0.0376536</v>
      </c>
      <c r="CP9" s="85" t="n">
        <f aca="false">HLOOKUP(CP$2,InterestRateStressesSetup!$C$50:$BC$91,InterestRateStressesSetup!$A57,0)</f>
        <v>0.0001914</v>
      </c>
      <c r="CQ9" s="85" t="n">
        <f aca="false">HLOOKUP(CQ$2,InterestRateStressesSetup!$C$50:$BC$91,InterestRateStressesSetup!$A57,0)</f>
        <v>0.0218022</v>
      </c>
      <c r="CR9" s="85" t="n">
        <f aca="false">HLOOKUP(CR$2,InterestRateStressesSetup!$C$50:$BC$91,InterestRateStressesSetup!$A57,0)</f>
        <v>0.0414874</v>
      </c>
      <c r="CS9" s="85" t="n">
        <f aca="false">HLOOKUP(CS$2,InterestRateStressesSetup!$C$50:$BC$91,InterestRateStressesSetup!$A57,0)</f>
        <v>0.0167852</v>
      </c>
      <c r="CT9" s="85" t="n">
        <f aca="false">HLOOKUP(CT$2,InterestRateStressesSetup!$C$50:$BC$91,InterestRateStressesSetup!$A57,0)</f>
        <v>0.0118726</v>
      </c>
      <c r="CU9" s="85" t="n">
        <f aca="false">HLOOKUP(CU$2,InterestRateStressesSetup!$C$50:$BC$91,InterestRateStressesSetup!$A57,0)</f>
        <v>0.0448456</v>
      </c>
      <c r="CV9" s="85" t="n">
        <f aca="false">HLOOKUP(CV$2,InterestRateStressesSetup!$C$50:$BC$91,InterestRateStressesSetup!$A57,0)</f>
        <v>0.0095642</v>
      </c>
      <c r="CW9" s="85" t="n">
        <f aca="false">HLOOKUP(CW$2,InterestRateStressesSetup!$C$50:$BC$91,InterestRateStressesSetup!$A57,0)</f>
        <v>0.005017</v>
      </c>
      <c r="CX9" s="85" t="n">
        <f aca="false">HLOOKUP(CX$2,InterestRateStressesSetup!$C$50:$BC$91,InterestRateStressesSetup!$A57,0)</f>
        <v>0.0128644</v>
      </c>
      <c r="CY9" s="85" t="n">
        <f aca="false">HLOOKUP(CY$2,InterestRateStressesSetup!$C$50:$BC$91,InterestRateStressesSetup!$A57,0)</f>
        <v>0.0655342</v>
      </c>
      <c r="CZ9" s="85" t="n">
        <f aca="false">HLOOKUP(CZ$2,InterestRateStressesSetup!$C$50:$BC$91,InterestRateStressesSetup!$A57,0)</f>
        <v>0.0116348</v>
      </c>
      <c r="DA9" s="86" t="n">
        <f aca="false">CG9</f>
        <v>0.0044196</v>
      </c>
    </row>
    <row r="10" customFormat="false" ht="15" hidden="false" customHeight="false" outlineLevel="0" collapsed="false">
      <c r="A10" s="27" t="n">
        <v>7</v>
      </c>
      <c r="B10" s="85" t="n">
        <f aca="false">HLOOKUP(B$2,EIOPA_Spot_Rates,'EIOPA RFR Q1 2017'!$A19,0)</f>
        <v>0.00328</v>
      </c>
      <c r="C10" s="85" t="n">
        <f aca="false">HLOOKUP(C$2,EIOPA_Spot_Rates,'EIOPA RFR Q1 2017'!$A19,0)</f>
        <v>0.00278</v>
      </c>
      <c r="D10" s="85" t="n">
        <f aca="false">HLOOKUP(D$2,EIOPA_Spot_Rates,'EIOPA RFR Q1 2017'!$A19,0)</f>
        <v>0.02631</v>
      </c>
      <c r="E10" s="85" t="n">
        <f aca="false">HLOOKUP(E$2,EIOPA_Spot_Rates,'EIOPA RFR Q1 2017'!$A19,0)</f>
        <v>0.00749</v>
      </c>
      <c r="F10" s="85" t="n">
        <f aca="false">HLOOKUP(F$2,EIOPA_Spot_Rates,'EIOPA RFR Q1 2017'!$A19,0)</f>
        <v>0.00318</v>
      </c>
      <c r="G10" s="85" t="n">
        <f aca="false">HLOOKUP(G$2,EIOPA_Spot_Rates,'EIOPA RFR Q1 2017'!$A19,0)</f>
        <v>0.02561</v>
      </c>
      <c r="H10" s="85" t="n">
        <f aca="false">HLOOKUP(H$2,EIOPA_Spot_Rates,'EIOPA RFR Q1 2017'!$A19,0)</f>
        <v>0.04774</v>
      </c>
      <c r="I10" s="85" t="n">
        <f aca="false">HLOOKUP(I$2,EIOPA_Spot_Rates,'EIOPA RFR Q1 2017'!$A19,0)</f>
        <v>-0.00218</v>
      </c>
      <c r="J10" s="85" t="n">
        <f aca="false">HLOOKUP(J$2,EIOPA_Spot_Rates,'EIOPA RFR Q1 2017'!$A19,0)</f>
        <v>0.01619</v>
      </c>
      <c r="K10" s="85" t="n">
        <f aca="false">HLOOKUP(K$2,EIOPA_Spot_Rates,'EIOPA RFR Q1 2017'!$A19,0)</f>
        <v>0.03013</v>
      </c>
      <c r="L10" s="85" t="n">
        <f aca="false">HLOOKUP(L$2,EIOPA_Spot_Rates,'EIOPA RFR Q1 2017'!$A19,0)</f>
        <v>0.0339</v>
      </c>
      <c r="M10" s="85" t="n">
        <f aca="false">HLOOKUP(M$2,EIOPA_Spot_Rates,'EIOPA RFR Q1 2017'!$A19,0)</f>
        <v>0.07906</v>
      </c>
      <c r="N10" s="85" t="n">
        <f aca="false">HLOOKUP(N$2,EIOPA_Spot_Rates,'EIOPA RFR Q1 2017'!$A19,0)</f>
        <v>0.0061</v>
      </c>
      <c r="O10" s="85" t="n">
        <f aca="false">HLOOKUP(O$2,EIOPA_Spot_Rates,'EIOPA RFR Q1 2017'!$A19,0)</f>
        <v>0.00837</v>
      </c>
      <c r="P10" s="85" t="n">
        <f aca="false">HLOOKUP(P$2,EIOPA_Spot_Rates,'EIOPA RFR Q1 2017'!$A19,0)</f>
        <v>0.02584</v>
      </c>
      <c r="Q10" s="85" t="n">
        <f aca="false">HLOOKUP(Q$2,EIOPA_Spot_Rates,'EIOPA RFR Q1 2017'!$A19,0)</f>
        <v>0.09344</v>
      </c>
      <c r="R10" s="85" t="n">
        <f aca="false">HLOOKUP(R$2,EIOPA_Spot_Rates,'EIOPA RFR Q1 2017'!$A19,0)</f>
        <v>0.01453</v>
      </c>
      <c r="S10" s="85" t="n">
        <f aca="false">HLOOKUP(S$2,EIOPA_Spot_Rates,'EIOPA RFR Q1 2017'!$A19,0)</f>
        <v>0.03678</v>
      </c>
      <c r="T10" s="85" t="n">
        <f aca="false">HLOOKUP(T$2,EIOPA_Spot_Rates,'EIOPA RFR Q1 2017'!$A19,0)</f>
        <v>0.03941</v>
      </c>
      <c r="U10" s="85" t="n">
        <f aca="false">HLOOKUP(U$2,EIOPA_Spot_Rates,'EIOPA RFR Q1 2017'!$A19,0)</f>
        <v>0.0595</v>
      </c>
      <c r="V10" s="85" t="n">
        <f aca="false">HLOOKUP(V$2,EIOPA_Spot_Rates,'EIOPA RFR Q1 2017'!$A19,0)</f>
        <v>0.02055</v>
      </c>
      <c r="W10" s="85" t="n">
        <f aca="false">HLOOKUP(W$2,EIOPA_Spot_Rates,'EIOPA RFR Q1 2017'!$A19,0)</f>
        <v>0.06565</v>
      </c>
      <c r="X10" s="85" t="n">
        <f aca="false">HLOOKUP(X$2,EIOPA_Spot_Rates,'EIOPA RFR Q1 2017'!$A19,0)</f>
        <v>0.00061</v>
      </c>
      <c r="Y10" s="85" t="n">
        <f aca="false">HLOOKUP(Y$2,EIOPA_Spot_Rates,'EIOPA RFR Q1 2017'!$A19,0)</f>
        <v>0.03806</v>
      </c>
      <c r="Z10" s="85" t="n">
        <f aca="false">HLOOKUP(Z$2,EIOPA_Spot_Rates,'EIOPA RFR Q1 2017'!$A19,0)</f>
        <v>0.07224</v>
      </c>
      <c r="AA10" s="85" t="n">
        <f aca="false">HLOOKUP(AA$2,EIOPA_Spot_Rates,'EIOPA RFR Q1 2017'!$A19,0)</f>
        <v>0.03027</v>
      </c>
      <c r="AB10" s="85" t="n">
        <f aca="false">HLOOKUP(AB$2,EIOPA_Spot_Rates,'EIOPA RFR Q1 2017'!$A19,0)</f>
        <v>0.02154</v>
      </c>
      <c r="AC10" s="85" t="n">
        <f aca="false">HLOOKUP(AC$2,EIOPA_Spot_Rates,'EIOPA RFR Q1 2017'!$A19,0)</f>
        <v>0.07865</v>
      </c>
      <c r="AD10" s="85" t="n">
        <f aca="false">HLOOKUP(AD$2,EIOPA_Spot_Rates,'EIOPA RFR Q1 2017'!$A19,0)</f>
        <v>0.01687</v>
      </c>
      <c r="AE10" s="85" t="n">
        <f aca="false">HLOOKUP(AE$2,EIOPA_Spot_Rates,'EIOPA RFR Q1 2017'!$A19,0)</f>
        <v>0.00921</v>
      </c>
      <c r="AF10" s="85" t="n">
        <f aca="false">HLOOKUP(AF$2,EIOPA_Spot_Rates,'EIOPA RFR Q1 2017'!$A19,0)</f>
        <v>0.02323</v>
      </c>
      <c r="AG10" s="85" t="n">
        <f aca="false">HLOOKUP(AG$2,EIOPA_Spot_Rates,'EIOPA RFR Q1 2017'!$A19,0)</f>
        <v>0.11078</v>
      </c>
      <c r="AH10" s="85" t="n">
        <f aca="false">HLOOKUP(AH$2,EIOPA_Spot_Rates,'EIOPA RFR Q1 2017'!$A19,0)</f>
        <v>0.02085</v>
      </c>
      <c r="AI10" s="86" t="n">
        <f aca="false">O10</f>
        <v>0.00837</v>
      </c>
      <c r="AJ10" s="27" t="n">
        <v>7</v>
      </c>
      <c r="AK10" s="85" t="n">
        <f aca="false">HLOOKUP(AK$2,InterestRateStressesSetup!$C$6:$BC$47,InterestRateStressesSetup!$A14,0)</f>
        <v>0.01328</v>
      </c>
      <c r="AL10" s="85" t="n">
        <f aca="false">HLOOKUP(AL$2,InterestRateStressesSetup!$C$6:$BC$47,InterestRateStressesSetup!$A14,0)</f>
        <v>0.01278</v>
      </c>
      <c r="AM10" s="85" t="n">
        <f aca="false">HLOOKUP(AM$2,InterestRateStressesSetup!$C$6:$BC$47,InterestRateStressesSetup!$A14,0)</f>
        <v>0.03631</v>
      </c>
      <c r="AN10" s="85" t="n">
        <f aca="false">HLOOKUP(AN$2,InterestRateStressesSetup!$C$6:$BC$47,InterestRateStressesSetup!$A14,0)</f>
        <v>0.01749</v>
      </c>
      <c r="AO10" s="85" t="n">
        <f aca="false">HLOOKUP(AO$2,InterestRateStressesSetup!$C$6:$BC$47,InterestRateStressesSetup!$A14,0)</f>
        <v>0.01318</v>
      </c>
      <c r="AP10" s="85" t="n">
        <f aca="false">HLOOKUP(AP$2,InterestRateStressesSetup!$C$6:$BC$47,InterestRateStressesSetup!$A14,0)</f>
        <v>0.03561</v>
      </c>
      <c r="AQ10" s="85" t="n">
        <f aca="false">HLOOKUP(AQ$2,InterestRateStressesSetup!$C$6:$BC$47,InterestRateStressesSetup!$A14,0)</f>
        <v>0.05774</v>
      </c>
      <c r="AR10" s="85" t="n">
        <f aca="false">HLOOKUP(AR$2,InterestRateStressesSetup!$C$6:$BC$47,InterestRateStressesSetup!$A14,0)</f>
        <v>0.00782</v>
      </c>
      <c r="AS10" s="85" t="n">
        <f aca="false">HLOOKUP(AS$2,InterestRateStressesSetup!$C$6:$BC$47,InterestRateStressesSetup!$A14,0)</f>
        <v>0.02619</v>
      </c>
      <c r="AT10" s="85" t="n">
        <f aca="false">HLOOKUP(AT$2,InterestRateStressesSetup!$C$6:$BC$47,InterestRateStressesSetup!$A14,0)</f>
        <v>0.04013</v>
      </c>
      <c r="AU10" s="85" t="n">
        <f aca="false">HLOOKUP(AU$2,InterestRateStressesSetup!$C$6:$BC$47,InterestRateStressesSetup!$A14,0)</f>
        <v>0.0439</v>
      </c>
      <c r="AV10" s="85" t="n">
        <f aca="false">HLOOKUP(AV$2,InterestRateStressesSetup!$C$6:$BC$47,InterestRateStressesSetup!$A14,0)</f>
        <v>0.08906</v>
      </c>
      <c r="AW10" s="85" t="n">
        <f aca="false">HLOOKUP(AW$2,InterestRateStressesSetup!$C$6:$BC$47,InterestRateStressesSetup!$A14,0)</f>
        <v>0.0161</v>
      </c>
      <c r="AX10" s="85" t="n">
        <f aca="false">HLOOKUP(AX$2,InterestRateStressesSetup!$C$6:$BC$47,InterestRateStressesSetup!$A14,0)</f>
        <v>0.01837</v>
      </c>
      <c r="AY10" s="85" t="n">
        <f aca="false">HLOOKUP(AY$2,InterestRateStressesSetup!$C$6:$BC$47,InterestRateStressesSetup!$A14,0)</f>
        <v>0.03584</v>
      </c>
      <c r="AZ10" s="85" t="n">
        <f aca="false">HLOOKUP(AZ$2,InterestRateStressesSetup!$C$6:$BC$47,InterestRateStressesSetup!$A14,0)</f>
        <v>0.10344</v>
      </c>
      <c r="BA10" s="85" t="n">
        <f aca="false">HLOOKUP(BA$2,InterestRateStressesSetup!$C$6:$BC$47,InterestRateStressesSetup!$A14,0)</f>
        <v>0.02453</v>
      </c>
      <c r="BB10" s="85" t="n">
        <f aca="false">HLOOKUP(BB$2,InterestRateStressesSetup!$C$6:$BC$47,InterestRateStressesSetup!$A14,0)</f>
        <v>0.04678</v>
      </c>
      <c r="BC10" s="85" t="n">
        <f aca="false">HLOOKUP(BC$2,InterestRateStressesSetup!$C$6:$BC$47,InterestRateStressesSetup!$A14,0)</f>
        <v>0.04941</v>
      </c>
      <c r="BD10" s="85" t="n">
        <f aca="false">HLOOKUP(BD$2,InterestRateStressesSetup!$C$6:$BC$47,InterestRateStressesSetup!$A14,0)</f>
        <v>0.0695</v>
      </c>
      <c r="BE10" s="85" t="n">
        <f aca="false">HLOOKUP(BE$2,InterestRateStressesSetup!$C$6:$BC$47,InterestRateStressesSetup!$A14,0)</f>
        <v>0.03055</v>
      </c>
      <c r="BF10" s="85" t="n">
        <f aca="false">HLOOKUP(BF$2,InterestRateStressesSetup!$C$6:$BC$47,InterestRateStressesSetup!$A14,0)</f>
        <v>0.07565</v>
      </c>
      <c r="BG10" s="85" t="n">
        <f aca="false">HLOOKUP(BG$2,InterestRateStressesSetup!$C$6:$BC$47,InterestRateStressesSetup!$A14,0)</f>
        <v>0.01061</v>
      </c>
      <c r="BH10" s="85" t="n">
        <f aca="false">HLOOKUP(BH$2,InterestRateStressesSetup!$C$6:$BC$47,InterestRateStressesSetup!$A14,0)</f>
        <v>0.04806</v>
      </c>
      <c r="BI10" s="85" t="n">
        <f aca="false">HLOOKUP(BI$2,InterestRateStressesSetup!$C$6:$BC$47,InterestRateStressesSetup!$A14,0)</f>
        <v>0.08224</v>
      </c>
      <c r="BJ10" s="85" t="n">
        <f aca="false">HLOOKUP(BJ$2,InterestRateStressesSetup!$C$6:$BC$47,InterestRateStressesSetup!$A14,0)</f>
        <v>0.04027</v>
      </c>
      <c r="BK10" s="85" t="n">
        <f aca="false">HLOOKUP(BK$2,InterestRateStressesSetup!$C$6:$BC$47,InterestRateStressesSetup!$A14,0)</f>
        <v>0.03154</v>
      </c>
      <c r="BL10" s="85" t="n">
        <f aca="false">HLOOKUP(BL$2,InterestRateStressesSetup!$C$6:$BC$47,InterestRateStressesSetup!$A14,0)</f>
        <v>0.08865</v>
      </c>
      <c r="BM10" s="85" t="n">
        <f aca="false">HLOOKUP(BM$2,InterestRateStressesSetup!$C$6:$BC$47,InterestRateStressesSetup!$A14,0)</f>
        <v>0.02687</v>
      </c>
      <c r="BN10" s="85" t="n">
        <f aca="false">HLOOKUP(BN$2,InterestRateStressesSetup!$C$6:$BC$47,InterestRateStressesSetup!$A14,0)</f>
        <v>0.01921</v>
      </c>
      <c r="BO10" s="85" t="n">
        <f aca="false">HLOOKUP(BO$2,InterestRateStressesSetup!$C$6:$BC$47,InterestRateStressesSetup!$A14,0)</f>
        <v>0.03323</v>
      </c>
      <c r="BP10" s="85" t="n">
        <f aca="false">HLOOKUP(BP$2,InterestRateStressesSetup!$C$6:$BC$47,InterestRateStressesSetup!$A14,0)</f>
        <v>0.12078</v>
      </c>
      <c r="BQ10" s="85" t="n">
        <f aca="false">HLOOKUP(BQ$2,InterestRateStressesSetup!$C$6:$BC$47,InterestRateStressesSetup!$A14,0)</f>
        <v>0.03085</v>
      </c>
      <c r="BR10" s="86" t="n">
        <f aca="false">AX10</f>
        <v>0.01837</v>
      </c>
      <c r="BS10" s="27" t="n">
        <v>7</v>
      </c>
      <c r="BT10" s="85" t="n">
        <f aca="false">HLOOKUP(BT$2,InterestRateStressesSetup!$C$50:$BC$91,InterestRateStressesSetup!$A58,0)</f>
        <v>0.0020008</v>
      </c>
      <c r="BU10" s="85" t="n">
        <f aca="false">HLOOKUP(BU$2,InterestRateStressesSetup!$C$50:$BC$91,InterestRateStressesSetup!$A58,0)</f>
        <v>0.0016958</v>
      </c>
      <c r="BV10" s="85" t="n">
        <f aca="false">HLOOKUP(BV$2,InterestRateStressesSetup!$C$50:$BC$91,InterestRateStressesSetup!$A58,0)</f>
        <v>0.0160491</v>
      </c>
      <c r="BW10" s="85" t="n">
        <f aca="false">HLOOKUP(BW$2,InterestRateStressesSetup!$C$50:$BC$91,InterestRateStressesSetup!$A58,0)</f>
        <v>0.0045689</v>
      </c>
      <c r="BX10" s="85" t="n">
        <f aca="false">HLOOKUP(BX$2,InterestRateStressesSetup!$C$50:$BC$91,InterestRateStressesSetup!$A58,0)</f>
        <v>0.0019398</v>
      </c>
      <c r="BY10" s="85" t="n">
        <f aca="false">HLOOKUP(BY$2,InterestRateStressesSetup!$C$50:$BC$91,InterestRateStressesSetup!$A58,0)</f>
        <v>0.0156221</v>
      </c>
      <c r="BZ10" s="85" t="n">
        <f aca="false">HLOOKUP(BZ$2,InterestRateStressesSetup!$C$50:$BC$91,InterestRateStressesSetup!$A58,0)</f>
        <v>0.0291214</v>
      </c>
      <c r="CA10" s="85" t="n">
        <f aca="false">HLOOKUP(CA$2,InterestRateStressesSetup!$C$50:$BC$91,InterestRateStressesSetup!$A58,0)</f>
        <v>-0.00218</v>
      </c>
      <c r="CB10" s="85" t="n">
        <f aca="false">HLOOKUP(CB$2,InterestRateStressesSetup!$C$50:$BC$91,InterestRateStressesSetup!$A58,0)</f>
        <v>0.0098759</v>
      </c>
      <c r="CC10" s="85" t="n">
        <f aca="false">HLOOKUP(CC$2,InterestRateStressesSetup!$C$50:$BC$91,InterestRateStressesSetup!$A58,0)</f>
        <v>0.0183793</v>
      </c>
      <c r="CD10" s="85" t="n">
        <f aca="false">HLOOKUP(CD$2,InterestRateStressesSetup!$C$50:$BC$91,InterestRateStressesSetup!$A58,0)</f>
        <v>0.020679</v>
      </c>
      <c r="CE10" s="85" t="n">
        <f aca="false">HLOOKUP(CE$2,InterestRateStressesSetup!$C$50:$BC$91,InterestRateStressesSetup!$A58,0)</f>
        <v>0.0482266</v>
      </c>
      <c r="CF10" s="85" t="n">
        <f aca="false">HLOOKUP(CF$2,InterestRateStressesSetup!$C$50:$BC$91,InterestRateStressesSetup!$A58,0)</f>
        <v>0.003721</v>
      </c>
      <c r="CG10" s="85" t="n">
        <f aca="false">HLOOKUP(CG$2,InterestRateStressesSetup!$C$50:$BC$91,InterestRateStressesSetup!$A58,0)</f>
        <v>0.0051057</v>
      </c>
      <c r="CH10" s="85" t="n">
        <f aca="false">HLOOKUP(CH$2,InterestRateStressesSetup!$C$50:$BC$91,InterestRateStressesSetup!$A58,0)</f>
        <v>0.0157624</v>
      </c>
      <c r="CI10" s="85" t="n">
        <f aca="false">HLOOKUP(CI$2,InterestRateStressesSetup!$C$50:$BC$91,InterestRateStressesSetup!$A58,0)</f>
        <v>0.0569984</v>
      </c>
      <c r="CJ10" s="85" t="n">
        <f aca="false">HLOOKUP(CJ$2,InterestRateStressesSetup!$C$50:$BC$91,InterestRateStressesSetup!$A58,0)</f>
        <v>0.0088633</v>
      </c>
      <c r="CK10" s="85" t="n">
        <f aca="false">HLOOKUP(CK$2,InterestRateStressesSetup!$C$50:$BC$91,InterestRateStressesSetup!$A58,0)</f>
        <v>0.0224358</v>
      </c>
      <c r="CL10" s="85" t="n">
        <f aca="false">HLOOKUP(CL$2,InterestRateStressesSetup!$C$50:$BC$91,InterestRateStressesSetup!$A58,0)</f>
        <v>0.0240401</v>
      </c>
      <c r="CM10" s="85" t="n">
        <f aca="false">HLOOKUP(CM$2,InterestRateStressesSetup!$C$50:$BC$91,InterestRateStressesSetup!$A58,0)</f>
        <v>0.036295</v>
      </c>
      <c r="CN10" s="85" t="n">
        <f aca="false">HLOOKUP(CN$2,InterestRateStressesSetup!$C$50:$BC$91,InterestRateStressesSetup!$A58,0)</f>
        <v>0.0125355</v>
      </c>
      <c r="CO10" s="85" t="n">
        <f aca="false">HLOOKUP(CO$2,InterestRateStressesSetup!$C$50:$BC$91,InterestRateStressesSetup!$A58,0)</f>
        <v>0.0400465</v>
      </c>
      <c r="CP10" s="85" t="n">
        <f aca="false">HLOOKUP(CP$2,InterestRateStressesSetup!$C$50:$BC$91,InterestRateStressesSetup!$A58,0)</f>
        <v>0.0003721</v>
      </c>
      <c r="CQ10" s="85" t="n">
        <f aca="false">HLOOKUP(CQ$2,InterestRateStressesSetup!$C$50:$BC$91,InterestRateStressesSetup!$A58,0)</f>
        <v>0.0232166</v>
      </c>
      <c r="CR10" s="85" t="n">
        <f aca="false">HLOOKUP(CR$2,InterestRateStressesSetup!$C$50:$BC$91,InterestRateStressesSetup!$A58,0)</f>
        <v>0.0440664</v>
      </c>
      <c r="CS10" s="85" t="n">
        <f aca="false">HLOOKUP(CS$2,InterestRateStressesSetup!$C$50:$BC$91,InterestRateStressesSetup!$A58,0)</f>
        <v>0.0184647</v>
      </c>
      <c r="CT10" s="85" t="n">
        <f aca="false">HLOOKUP(CT$2,InterestRateStressesSetup!$C$50:$BC$91,InterestRateStressesSetup!$A58,0)</f>
        <v>0.0131394</v>
      </c>
      <c r="CU10" s="85" t="n">
        <f aca="false">HLOOKUP(CU$2,InterestRateStressesSetup!$C$50:$BC$91,InterestRateStressesSetup!$A58,0)</f>
        <v>0.0479765</v>
      </c>
      <c r="CV10" s="85" t="n">
        <f aca="false">HLOOKUP(CV$2,InterestRateStressesSetup!$C$50:$BC$91,InterestRateStressesSetup!$A58,0)</f>
        <v>0.0102907</v>
      </c>
      <c r="CW10" s="85" t="n">
        <f aca="false">HLOOKUP(CW$2,InterestRateStressesSetup!$C$50:$BC$91,InterestRateStressesSetup!$A58,0)</f>
        <v>0.0056181</v>
      </c>
      <c r="CX10" s="85" t="n">
        <f aca="false">HLOOKUP(CX$2,InterestRateStressesSetup!$C$50:$BC$91,InterestRateStressesSetup!$A58,0)</f>
        <v>0.0141703</v>
      </c>
      <c r="CY10" s="85" t="n">
        <f aca="false">HLOOKUP(CY$2,InterestRateStressesSetup!$C$50:$BC$91,InterestRateStressesSetup!$A58,0)</f>
        <v>0.0675758</v>
      </c>
      <c r="CZ10" s="85" t="n">
        <f aca="false">HLOOKUP(CZ$2,InterestRateStressesSetup!$C$50:$BC$91,InterestRateStressesSetup!$A58,0)</f>
        <v>0.0127185</v>
      </c>
      <c r="DA10" s="86" t="n">
        <f aca="false">CG10</f>
        <v>0.0051057</v>
      </c>
    </row>
    <row r="11" customFormat="false" ht="15" hidden="false" customHeight="false" outlineLevel="0" collapsed="false">
      <c r="A11" s="27" t="n">
        <v>8</v>
      </c>
      <c r="B11" s="85" t="n">
        <f aca="false">HLOOKUP(B$2,EIOPA_Spot_Rates,'EIOPA RFR Q1 2017'!$A20,0)</f>
        <v>0.00452</v>
      </c>
      <c r="C11" s="85" t="n">
        <f aca="false">HLOOKUP(C$2,EIOPA_Spot_Rates,'EIOPA RFR Q1 2017'!$A20,0)</f>
        <v>0.00401</v>
      </c>
      <c r="D11" s="85" t="n">
        <f aca="false">HLOOKUP(D$2,EIOPA_Spot_Rates,'EIOPA RFR Q1 2017'!$A20,0)</f>
        <v>0.02733</v>
      </c>
      <c r="E11" s="85" t="n">
        <f aca="false">HLOOKUP(E$2,EIOPA_Spot_Rates,'EIOPA RFR Q1 2017'!$A20,0)</f>
        <v>0.00819</v>
      </c>
      <c r="F11" s="85" t="n">
        <f aca="false">HLOOKUP(F$2,EIOPA_Spot_Rates,'EIOPA RFR Q1 2017'!$A20,0)</f>
        <v>0.00442</v>
      </c>
      <c r="G11" s="85" t="n">
        <f aca="false">HLOOKUP(G$2,EIOPA_Spot_Rates,'EIOPA RFR Q1 2017'!$A20,0)</f>
        <v>0.02814</v>
      </c>
      <c r="H11" s="85" t="n">
        <f aca="false">HLOOKUP(H$2,EIOPA_Spot_Rates,'EIOPA RFR Q1 2017'!$A20,0)</f>
        <v>0.0477</v>
      </c>
      <c r="I11" s="85" t="n">
        <f aca="false">HLOOKUP(I$2,EIOPA_Spot_Rates,'EIOPA RFR Q1 2017'!$A20,0)</f>
        <v>-0.00121</v>
      </c>
      <c r="J11" s="85" t="n">
        <f aca="false">HLOOKUP(J$2,EIOPA_Spot_Rates,'EIOPA RFR Q1 2017'!$A20,0)</f>
        <v>0.01708</v>
      </c>
      <c r="K11" s="85" t="n">
        <f aca="false">HLOOKUP(K$2,EIOPA_Spot_Rates,'EIOPA RFR Q1 2017'!$A20,0)</f>
        <v>0.03132</v>
      </c>
      <c r="L11" s="85" t="n">
        <f aca="false">HLOOKUP(L$2,EIOPA_Spot_Rates,'EIOPA RFR Q1 2017'!$A20,0)</f>
        <v>0.03581</v>
      </c>
      <c r="M11" s="85" t="n">
        <f aca="false">HLOOKUP(M$2,EIOPA_Spot_Rates,'EIOPA RFR Q1 2017'!$A20,0)</f>
        <v>0.07821</v>
      </c>
      <c r="N11" s="85" t="n">
        <f aca="false">HLOOKUP(N$2,EIOPA_Spot_Rates,'EIOPA RFR Q1 2017'!$A20,0)</f>
        <v>0.00773</v>
      </c>
      <c r="O11" s="85" t="n">
        <f aca="false">HLOOKUP(O$2,EIOPA_Spot_Rates,'EIOPA RFR Q1 2017'!$A20,0)</f>
        <v>0.00908</v>
      </c>
      <c r="P11" s="85" t="n">
        <f aca="false">HLOOKUP(P$2,EIOPA_Spot_Rates,'EIOPA RFR Q1 2017'!$A20,0)</f>
        <v>0.02678</v>
      </c>
      <c r="Q11" s="85" t="n">
        <f aca="false">HLOOKUP(Q$2,EIOPA_Spot_Rates,'EIOPA RFR Q1 2017'!$A20,0)</f>
        <v>0.09351</v>
      </c>
      <c r="R11" s="85" t="n">
        <f aca="false">HLOOKUP(R$2,EIOPA_Spot_Rates,'EIOPA RFR Q1 2017'!$A20,0)</f>
        <v>0.01544</v>
      </c>
      <c r="S11" s="85" t="n">
        <f aca="false">HLOOKUP(S$2,EIOPA_Spot_Rates,'EIOPA RFR Q1 2017'!$A20,0)</f>
        <v>0.03798</v>
      </c>
      <c r="T11" s="85" t="n">
        <f aca="false">HLOOKUP(T$2,EIOPA_Spot_Rates,'EIOPA RFR Q1 2017'!$A20,0)</f>
        <v>0.04062</v>
      </c>
      <c r="U11" s="85" t="n">
        <f aca="false">HLOOKUP(U$2,EIOPA_Spot_Rates,'EIOPA RFR Q1 2017'!$A20,0)</f>
        <v>0.06072</v>
      </c>
      <c r="V11" s="85" t="n">
        <f aca="false">HLOOKUP(V$2,EIOPA_Spot_Rates,'EIOPA RFR Q1 2017'!$A20,0)</f>
        <v>0.02127</v>
      </c>
      <c r="W11" s="85" t="n">
        <f aca="false">HLOOKUP(W$2,EIOPA_Spot_Rates,'EIOPA RFR Q1 2017'!$A20,0)</f>
        <v>0.06646</v>
      </c>
      <c r="X11" s="85" t="n">
        <f aca="false">HLOOKUP(X$2,EIOPA_Spot_Rates,'EIOPA RFR Q1 2017'!$A20,0)</f>
        <v>0.00094</v>
      </c>
      <c r="Y11" s="85" t="n">
        <f aca="false">HLOOKUP(Y$2,EIOPA_Spot_Rates,'EIOPA RFR Q1 2017'!$A20,0)</f>
        <v>0.03858</v>
      </c>
      <c r="Z11" s="85" t="n">
        <f aca="false">HLOOKUP(Z$2,EIOPA_Spot_Rates,'EIOPA RFR Q1 2017'!$A20,0)</f>
        <v>0.07277</v>
      </c>
      <c r="AA11" s="85" t="n">
        <f aca="false">HLOOKUP(AA$2,EIOPA_Spot_Rates,'EIOPA RFR Q1 2017'!$A20,0)</f>
        <v>0.03139</v>
      </c>
      <c r="AB11" s="85" t="n">
        <f aca="false">HLOOKUP(AB$2,EIOPA_Spot_Rates,'EIOPA RFR Q1 2017'!$A20,0)</f>
        <v>0.0225</v>
      </c>
      <c r="AC11" s="85" t="n">
        <f aca="false">HLOOKUP(AC$2,EIOPA_Spot_Rates,'EIOPA RFR Q1 2017'!$A20,0)</f>
        <v>0.07985</v>
      </c>
      <c r="AD11" s="85" t="n">
        <f aca="false">HLOOKUP(AD$2,EIOPA_Spot_Rates,'EIOPA RFR Q1 2017'!$A20,0)</f>
        <v>0.01727</v>
      </c>
      <c r="AE11" s="85" t="n">
        <f aca="false">HLOOKUP(AE$2,EIOPA_Spot_Rates,'EIOPA RFR Q1 2017'!$A20,0)</f>
        <v>0.00982</v>
      </c>
      <c r="AF11" s="85" t="n">
        <f aca="false">HLOOKUP(AF$2,EIOPA_Spot_Rates,'EIOPA RFR Q1 2017'!$A20,0)</f>
        <v>0.02414</v>
      </c>
      <c r="AG11" s="85" t="n">
        <f aca="false">HLOOKUP(AG$2,EIOPA_Spot_Rates,'EIOPA RFR Q1 2017'!$A20,0)</f>
        <v>0.10888</v>
      </c>
      <c r="AH11" s="85" t="n">
        <f aca="false">HLOOKUP(AH$2,EIOPA_Spot_Rates,'EIOPA RFR Q1 2017'!$A20,0)</f>
        <v>0.02152</v>
      </c>
      <c r="AI11" s="86" t="n">
        <f aca="false">O11</f>
        <v>0.00908</v>
      </c>
      <c r="AJ11" s="27" t="n">
        <v>8</v>
      </c>
      <c r="AK11" s="85" t="n">
        <f aca="false">HLOOKUP(AK$2,InterestRateStressesSetup!$C$6:$BC$47,InterestRateStressesSetup!$A15,0)</f>
        <v>0.01452</v>
      </c>
      <c r="AL11" s="85" t="n">
        <f aca="false">HLOOKUP(AL$2,InterestRateStressesSetup!$C$6:$BC$47,InterestRateStressesSetup!$A15,0)</f>
        <v>0.01401</v>
      </c>
      <c r="AM11" s="85" t="n">
        <f aca="false">HLOOKUP(AM$2,InterestRateStressesSetup!$C$6:$BC$47,InterestRateStressesSetup!$A15,0)</f>
        <v>0.03733</v>
      </c>
      <c r="AN11" s="85" t="n">
        <f aca="false">HLOOKUP(AN$2,InterestRateStressesSetup!$C$6:$BC$47,InterestRateStressesSetup!$A15,0)</f>
        <v>0.01819</v>
      </c>
      <c r="AO11" s="85" t="n">
        <f aca="false">HLOOKUP(AO$2,InterestRateStressesSetup!$C$6:$BC$47,InterestRateStressesSetup!$A15,0)</f>
        <v>0.01442</v>
      </c>
      <c r="AP11" s="85" t="n">
        <f aca="false">HLOOKUP(AP$2,InterestRateStressesSetup!$C$6:$BC$47,InterestRateStressesSetup!$A15,0)</f>
        <v>0.03814</v>
      </c>
      <c r="AQ11" s="85" t="n">
        <f aca="false">HLOOKUP(AQ$2,InterestRateStressesSetup!$C$6:$BC$47,InterestRateStressesSetup!$A15,0)</f>
        <v>0.0577</v>
      </c>
      <c r="AR11" s="85" t="n">
        <f aca="false">HLOOKUP(AR$2,InterestRateStressesSetup!$C$6:$BC$47,InterestRateStressesSetup!$A15,0)</f>
        <v>0.00879</v>
      </c>
      <c r="AS11" s="85" t="n">
        <f aca="false">HLOOKUP(AS$2,InterestRateStressesSetup!$C$6:$BC$47,InterestRateStressesSetup!$A15,0)</f>
        <v>0.02708</v>
      </c>
      <c r="AT11" s="85" t="n">
        <f aca="false">HLOOKUP(AT$2,InterestRateStressesSetup!$C$6:$BC$47,InterestRateStressesSetup!$A15,0)</f>
        <v>0.04132</v>
      </c>
      <c r="AU11" s="85" t="n">
        <f aca="false">HLOOKUP(AU$2,InterestRateStressesSetup!$C$6:$BC$47,InterestRateStressesSetup!$A15,0)</f>
        <v>0.04581</v>
      </c>
      <c r="AV11" s="85" t="n">
        <f aca="false">HLOOKUP(AV$2,InterestRateStressesSetup!$C$6:$BC$47,InterestRateStressesSetup!$A15,0)</f>
        <v>0.08821</v>
      </c>
      <c r="AW11" s="85" t="n">
        <f aca="false">HLOOKUP(AW$2,InterestRateStressesSetup!$C$6:$BC$47,InterestRateStressesSetup!$A15,0)</f>
        <v>0.01773</v>
      </c>
      <c r="AX11" s="85" t="n">
        <f aca="false">HLOOKUP(AX$2,InterestRateStressesSetup!$C$6:$BC$47,InterestRateStressesSetup!$A15,0)</f>
        <v>0.01908</v>
      </c>
      <c r="AY11" s="85" t="n">
        <f aca="false">HLOOKUP(AY$2,InterestRateStressesSetup!$C$6:$BC$47,InterestRateStressesSetup!$A15,0)</f>
        <v>0.03678</v>
      </c>
      <c r="AZ11" s="85" t="n">
        <f aca="false">HLOOKUP(AZ$2,InterestRateStressesSetup!$C$6:$BC$47,InterestRateStressesSetup!$A15,0)</f>
        <v>0.10351</v>
      </c>
      <c r="BA11" s="85" t="n">
        <f aca="false">HLOOKUP(BA$2,InterestRateStressesSetup!$C$6:$BC$47,InterestRateStressesSetup!$A15,0)</f>
        <v>0.02544</v>
      </c>
      <c r="BB11" s="85" t="n">
        <f aca="false">HLOOKUP(BB$2,InterestRateStressesSetup!$C$6:$BC$47,InterestRateStressesSetup!$A15,0)</f>
        <v>0.04798</v>
      </c>
      <c r="BC11" s="85" t="n">
        <f aca="false">HLOOKUP(BC$2,InterestRateStressesSetup!$C$6:$BC$47,InterestRateStressesSetup!$A15,0)</f>
        <v>0.05062</v>
      </c>
      <c r="BD11" s="85" t="n">
        <f aca="false">HLOOKUP(BD$2,InterestRateStressesSetup!$C$6:$BC$47,InterestRateStressesSetup!$A15,0)</f>
        <v>0.07072</v>
      </c>
      <c r="BE11" s="85" t="n">
        <f aca="false">HLOOKUP(BE$2,InterestRateStressesSetup!$C$6:$BC$47,InterestRateStressesSetup!$A15,0)</f>
        <v>0.03127</v>
      </c>
      <c r="BF11" s="85" t="n">
        <f aca="false">HLOOKUP(BF$2,InterestRateStressesSetup!$C$6:$BC$47,InterestRateStressesSetup!$A15,0)</f>
        <v>0.07646</v>
      </c>
      <c r="BG11" s="85" t="n">
        <f aca="false">HLOOKUP(BG$2,InterestRateStressesSetup!$C$6:$BC$47,InterestRateStressesSetup!$A15,0)</f>
        <v>0.01094</v>
      </c>
      <c r="BH11" s="85" t="n">
        <f aca="false">HLOOKUP(BH$2,InterestRateStressesSetup!$C$6:$BC$47,InterestRateStressesSetup!$A15,0)</f>
        <v>0.04858</v>
      </c>
      <c r="BI11" s="85" t="n">
        <f aca="false">HLOOKUP(BI$2,InterestRateStressesSetup!$C$6:$BC$47,InterestRateStressesSetup!$A15,0)</f>
        <v>0.08277</v>
      </c>
      <c r="BJ11" s="85" t="n">
        <f aca="false">HLOOKUP(BJ$2,InterestRateStressesSetup!$C$6:$BC$47,InterestRateStressesSetup!$A15,0)</f>
        <v>0.04139</v>
      </c>
      <c r="BK11" s="85" t="n">
        <f aca="false">HLOOKUP(BK$2,InterestRateStressesSetup!$C$6:$BC$47,InterestRateStressesSetup!$A15,0)</f>
        <v>0.0325</v>
      </c>
      <c r="BL11" s="85" t="n">
        <f aca="false">HLOOKUP(BL$2,InterestRateStressesSetup!$C$6:$BC$47,InterestRateStressesSetup!$A15,0)</f>
        <v>0.08985</v>
      </c>
      <c r="BM11" s="85" t="n">
        <f aca="false">HLOOKUP(BM$2,InterestRateStressesSetup!$C$6:$BC$47,InterestRateStressesSetup!$A15,0)</f>
        <v>0.02727</v>
      </c>
      <c r="BN11" s="85" t="n">
        <f aca="false">HLOOKUP(BN$2,InterestRateStressesSetup!$C$6:$BC$47,InterestRateStressesSetup!$A15,0)</f>
        <v>0.01982</v>
      </c>
      <c r="BO11" s="85" t="n">
        <f aca="false">HLOOKUP(BO$2,InterestRateStressesSetup!$C$6:$BC$47,InterestRateStressesSetup!$A15,0)</f>
        <v>0.03414</v>
      </c>
      <c r="BP11" s="85" t="n">
        <f aca="false">HLOOKUP(BP$2,InterestRateStressesSetup!$C$6:$BC$47,InterestRateStressesSetup!$A15,0)</f>
        <v>0.11888</v>
      </c>
      <c r="BQ11" s="85" t="n">
        <f aca="false">HLOOKUP(BQ$2,InterestRateStressesSetup!$C$6:$BC$47,InterestRateStressesSetup!$A15,0)</f>
        <v>0.03152</v>
      </c>
      <c r="BR11" s="86" t="n">
        <f aca="false">AX11</f>
        <v>0.01908</v>
      </c>
      <c r="BS11" s="27" t="n">
        <v>8</v>
      </c>
      <c r="BT11" s="85" t="n">
        <f aca="false">HLOOKUP(BT$2,InterestRateStressesSetup!$C$50:$BC$91,InterestRateStressesSetup!$A59,0)</f>
        <v>0.0028928</v>
      </c>
      <c r="BU11" s="85" t="n">
        <f aca="false">HLOOKUP(BU$2,InterestRateStressesSetup!$C$50:$BC$91,InterestRateStressesSetup!$A59,0)</f>
        <v>0.0025664</v>
      </c>
      <c r="BV11" s="85" t="n">
        <f aca="false">HLOOKUP(BV$2,InterestRateStressesSetup!$C$50:$BC$91,InterestRateStressesSetup!$A59,0)</f>
        <v>0.0174912</v>
      </c>
      <c r="BW11" s="85" t="n">
        <f aca="false">HLOOKUP(BW$2,InterestRateStressesSetup!$C$50:$BC$91,InterestRateStressesSetup!$A59,0)</f>
        <v>0.0052416</v>
      </c>
      <c r="BX11" s="85" t="n">
        <f aca="false">HLOOKUP(BX$2,InterestRateStressesSetup!$C$50:$BC$91,InterestRateStressesSetup!$A59,0)</f>
        <v>0.0028288</v>
      </c>
      <c r="BY11" s="85" t="n">
        <f aca="false">HLOOKUP(BY$2,InterestRateStressesSetup!$C$50:$BC$91,InterestRateStressesSetup!$A59,0)</f>
        <v>0.0180096</v>
      </c>
      <c r="BZ11" s="85" t="n">
        <f aca="false">HLOOKUP(BZ$2,InterestRateStressesSetup!$C$50:$BC$91,InterestRateStressesSetup!$A59,0)</f>
        <v>0.030528</v>
      </c>
      <c r="CA11" s="85" t="n">
        <f aca="false">HLOOKUP(CA$2,InterestRateStressesSetup!$C$50:$BC$91,InterestRateStressesSetup!$A59,0)</f>
        <v>-0.00121</v>
      </c>
      <c r="CB11" s="85" t="n">
        <f aca="false">HLOOKUP(CB$2,InterestRateStressesSetup!$C$50:$BC$91,InterestRateStressesSetup!$A59,0)</f>
        <v>0.0109312</v>
      </c>
      <c r="CC11" s="85" t="n">
        <f aca="false">HLOOKUP(CC$2,InterestRateStressesSetup!$C$50:$BC$91,InterestRateStressesSetup!$A59,0)</f>
        <v>0.0200448</v>
      </c>
      <c r="CD11" s="85" t="n">
        <f aca="false">HLOOKUP(CD$2,InterestRateStressesSetup!$C$50:$BC$91,InterestRateStressesSetup!$A59,0)</f>
        <v>0.0229184</v>
      </c>
      <c r="CE11" s="85" t="n">
        <f aca="false">HLOOKUP(CE$2,InterestRateStressesSetup!$C$50:$BC$91,InterestRateStressesSetup!$A59,0)</f>
        <v>0.0500544</v>
      </c>
      <c r="CF11" s="85" t="n">
        <f aca="false">HLOOKUP(CF$2,InterestRateStressesSetup!$C$50:$BC$91,InterestRateStressesSetup!$A59,0)</f>
        <v>0.0049472</v>
      </c>
      <c r="CG11" s="85" t="n">
        <f aca="false">HLOOKUP(CG$2,InterestRateStressesSetup!$C$50:$BC$91,InterestRateStressesSetup!$A59,0)</f>
        <v>0.0058112</v>
      </c>
      <c r="CH11" s="85" t="n">
        <f aca="false">HLOOKUP(CH$2,InterestRateStressesSetup!$C$50:$BC$91,InterestRateStressesSetup!$A59,0)</f>
        <v>0.0171392</v>
      </c>
      <c r="CI11" s="85" t="n">
        <f aca="false">HLOOKUP(CI$2,InterestRateStressesSetup!$C$50:$BC$91,InterestRateStressesSetup!$A59,0)</f>
        <v>0.0598464</v>
      </c>
      <c r="CJ11" s="85" t="n">
        <f aca="false">HLOOKUP(CJ$2,InterestRateStressesSetup!$C$50:$BC$91,InterestRateStressesSetup!$A59,0)</f>
        <v>0.0098816</v>
      </c>
      <c r="CK11" s="85" t="n">
        <f aca="false">HLOOKUP(CK$2,InterestRateStressesSetup!$C$50:$BC$91,InterestRateStressesSetup!$A59,0)</f>
        <v>0.0243072</v>
      </c>
      <c r="CL11" s="85" t="n">
        <f aca="false">HLOOKUP(CL$2,InterestRateStressesSetup!$C$50:$BC$91,InterestRateStressesSetup!$A59,0)</f>
        <v>0.0259968</v>
      </c>
      <c r="CM11" s="85" t="n">
        <f aca="false">HLOOKUP(CM$2,InterestRateStressesSetup!$C$50:$BC$91,InterestRateStressesSetup!$A59,0)</f>
        <v>0.0388608</v>
      </c>
      <c r="CN11" s="85" t="n">
        <f aca="false">HLOOKUP(CN$2,InterestRateStressesSetup!$C$50:$BC$91,InterestRateStressesSetup!$A59,0)</f>
        <v>0.0136128</v>
      </c>
      <c r="CO11" s="85" t="n">
        <f aca="false">HLOOKUP(CO$2,InterestRateStressesSetup!$C$50:$BC$91,InterestRateStressesSetup!$A59,0)</f>
        <v>0.0425344</v>
      </c>
      <c r="CP11" s="85" t="n">
        <f aca="false">HLOOKUP(CP$2,InterestRateStressesSetup!$C$50:$BC$91,InterestRateStressesSetup!$A59,0)</f>
        <v>0.0006016</v>
      </c>
      <c r="CQ11" s="85" t="n">
        <f aca="false">HLOOKUP(CQ$2,InterestRateStressesSetup!$C$50:$BC$91,InterestRateStressesSetup!$A59,0)</f>
        <v>0.0246912</v>
      </c>
      <c r="CR11" s="85" t="n">
        <f aca="false">HLOOKUP(CR$2,InterestRateStressesSetup!$C$50:$BC$91,InterestRateStressesSetup!$A59,0)</f>
        <v>0.0465728</v>
      </c>
      <c r="CS11" s="85" t="n">
        <f aca="false">HLOOKUP(CS$2,InterestRateStressesSetup!$C$50:$BC$91,InterestRateStressesSetup!$A59,0)</f>
        <v>0.0200896</v>
      </c>
      <c r="CT11" s="85" t="n">
        <f aca="false">HLOOKUP(CT$2,InterestRateStressesSetup!$C$50:$BC$91,InterestRateStressesSetup!$A59,0)</f>
        <v>0.0144</v>
      </c>
      <c r="CU11" s="85" t="n">
        <f aca="false">HLOOKUP(CU$2,InterestRateStressesSetup!$C$50:$BC$91,InterestRateStressesSetup!$A59,0)</f>
        <v>0.051104</v>
      </c>
      <c r="CV11" s="85" t="n">
        <f aca="false">HLOOKUP(CV$2,InterestRateStressesSetup!$C$50:$BC$91,InterestRateStressesSetup!$A59,0)</f>
        <v>0.0110528</v>
      </c>
      <c r="CW11" s="85" t="n">
        <f aca="false">HLOOKUP(CW$2,InterestRateStressesSetup!$C$50:$BC$91,InterestRateStressesSetup!$A59,0)</f>
        <v>0.0062848</v>
      </c>
      <c r="CX11" s="85" t="n">
        <f aca="false">HLOOKUP(CX$2,InterestRateStressesSetup!$C$50:$BC$91,InterestRateStressesSetup!$A59,0)</f>
        <v>0.0154496</v>
      </c>
      <c r="CY11" s="85" t="n">
        <f aca="false">HLOOKUP(CY$2,InterestRateStressesSetup!$C$50:$BC$91,InterestRateStressesSetup!$A59,0)</f>
        <v>0.0696832</v>
      </c>
      <c r="CZ11" s="85" t="n">
        <f aca="false">HLOOKUP(CZ$2,InterestRateStressesSetup!$C$50:$BC$91,InterestRateStressesSetup!$A59,0)</f>
        <v>0.0137728</v>
      </c>
      <c r="DA11" s="86" t="n">
        <f aca="false">CG11</f>
        <v>0.0058112</v>
      </c>
    </row>
    <row r="12" customFormat="false" ht="15" hidden="false" customHeight="false" outlineLevel="0" collapsed="false">
      <c r="A12" s="27" t="n">
        <v>9</v>
      </c>
      <c r="B12" s="85" t="n">
        <f aca="false">HLOOKUP(B$2,EIOPA_Spot_Rates,'EIOPA RFR Q1 2017'!$A21,0)</f>
        <v>0.00571</v>
      </c>
      <c r="C12" s="85" t="n">
        <f aca="false">HLOOKUP(C$2,EIOPA_Spot_Rates,'EIOPA RFR Q1 2017'!$A21,0)</f>
        <v>0.0052</v>
      </c>
      <c r="D12" s="85" t="n">
        <f aca="false">HLOOKUP(D$2,EIOPA_Spot_Rates,'EIOPA RFR Q1 2017'!$A21,0)</f>
        <v>0.02825</v>
      </c>
      <c r="E12" s="85" t="n">
        <f aca="false">HLOOKUP(E$2,EIOPA_Spot_Rates,'EIOPA RFR Q1 2017'!$A21,0)</f>
        <v>0.00892</v>
      </c>
      <c r="F12" s="85" t="n">
        <f aca="false">HLOOKUP(F$2,EIOPA_Spot_Rates,'EIOPA RFR Q1 2017'!$A21,0)</f>
        <v>0.00561</v>
      </c>
      <c r="G12" s="85" t="n">
        <f aca="false">HLOOKUP(G$2,EIOPA_Spot_Rates,'EIOPA RFR Q1 2017'!$A21,0)</f>
        <v>0.03012</v>
      </c>
      <c r="H12" s="85" t="n">
        <f aca="false">HLOOKUP(H$2,EIOPA_Spot_Rates,'EIOPA RFR Q1 2017'!$A21,0)</f>
        <v>0.04764</v>
      </c>
      <c r="I12" s="85" t="n">
        <f aca="false">HLOOKUP(I$2,EIOPA_Spot_Rates,'EIOPA RFR Q1 2017'!$A21,0)</f>
        <v>-0.00033</v>
      </c>
      <c r="J12" s="85" t="n">
        <f aca="false">HLOOKUP(J$2,EIOPA_Spot_Rates,'EIOPA RFR Q1 2017'!$A21,0)</f>
        <v>0.01777</v>
      </c>
      <c r="K12" s="85" t="n">
        <f aca="false">HLOOKUP(K$2,EIOPA_Spot_Rates,'EIOPA RFR Q1 2017'!$A21,0)</f>
        <v>0.03228</v>
      </c>
      <c r="L12" s="85" t="n">
        <f aca="false">HLOOKUP(L$2,EIOPA_Spot_Rates,'EIOPA RFR Q1 2017'!$A21,0)</f>
        <v>0.03738</v>
      </c>
      <c r="M12" s="85" t="n">
        <f aca="false">HLOOKUP(M$2,EIOPA_Spot_Rates,'EIOPA RFR Q1 2017'!$A21,0)</f>
        <v>0.07739</v>
      </c>
      <c r="N12" s="85" t="n">
        <f aca="false">HLOOKUP(N$2,EIOPA_Spot_Rates,'EIOPA RFR Q1 2017'!$A21,0)</f>
        <v>0.00914</v>
      </c>
      <c r="O12" s="85" t="n">
        <f aca="false">HLOOKUP(O$2,EIOPA_Spot_Rates,'EIOPA RFR Q1 2017'!$A21,0)</f>
        <v>0.00975</v>
      </c>
      <c r="P12" s="85" t="n">
        <f aca="false">HLOOKUP(P$2,EIOPA_Spot_Rates,'EIOPA RFR Q1 2017'!$A21,0)</f>
        <v>0.02758</v>
      </c>
      <c r="Q12" s="85" t="n">
        <f aca="false">HLOOKUP(Q$2,EIOPA_Spot_Rates,'EIOPA RFR Q1 2017'!$A21,0)</f>
        <v>0.09363</v>
      </c>
      <c r="R12" s="85" t="n">
        <f aca="false">HLOOKUP(R$2,EIOPA_Spot_Rates,'EIOPA RFR Q1 2017'!$A21,0)</f>
        <v>0.01631</v>
      </c>
      <c r="S12" s="85" t="n">
        <f aca="false">HLOOKUP(S$2,EIOPA_Spot_Rates,'EIOPA RFR Q1 2017'!$A21,0)</f>
        <v>0.03888</v>
      </c>
      <c r="T12" s="85" t="n">
        <f aca="false">HLOOKUP(T$2,EIOPA_Spot_Rates,'EIOPA RFR Q1 2017'!$A21,0)</f>
        <v>0.04153</v>
      </c>
      <c r="U12" s="85" t="n">
        <f aca="false">HLOOKUP(U$2,EIOPA_Spot_Rates,'EIOPA RFR Q1 2017'!$A21,0)</f>
        <v>0.06183</v>
      </c>
      <c r="V12" s="85" t="n">
        <f aca="false">HLOOKUP(V$2,EIOPA_Spot_Rates,'EIOPA RFR Q1 2017'!$A21,0)</f>
        <v>0.02188</v>
      </c>
      <c r="W12" s="85" t="n">
        <f aca="false">HLOOKUP(W$2,EIOPA_Spot_Rates,'EIOPA RFR Q1 2017'!$A21,0)</f>
        <v>0.06724</v>
      </c>
      <c r="X12" s="85" t="n">
        <f aca="false">HLOOKUP(X$2,EIOPA_Spot_Rates,'EIOPA RFR Q1 2017'!$A21,0)</f>
        <v>0.00129</v>
      </c>
      <c r="Y12" s="85" t="n">
        <f aca="false">HLOOKUP(Y$2,EIOPA_Spot_Rates,'EIOPA RFR Q1 2017'!$A21,0)</f>
        <v>0.03914</v>
      </c>
      <c r="Z12" s="85" t="n">
        <f aca="false">HLOOKUP(Z$2,EIOPA_Spot_Rates,'EIOPA RFR Q1 2017'!$A21,0)</f>
        <v>0.07324</v>
      </c>
      <c r="AA12" s="85" t="n">
        <f aca="false">HLOOKUP(AA$2,EIOPA_Spot_Rates,'EIOPA RFR Q1 2017'!$A21,0)</f>
        <v>0.03234</v>
      </c>
      <c r="AB12" s="85" t="n">
        <f aca="false">HLOOKUP(AB$2,EIOPA_Spot_Rates,'EIOPA RFR Q1 2017'!$A21,0)</f>
        <v>0.02333</v>
      </c>
      <c r="AC12" s="85" t="n">
        <f aca="false">HLOOKUP(AC$2,EIOPA_Spot_Rates,'EIOPA RFR Q1 2017'!$A21,0)</f>
        <v>0.08093</v>
      </c>
      <c r="AD12" s="85" t="n">
        <f aca="false">HLOOKUP(AD$2,EIOPA_Spot_Rates,'EIOPA RFR Q1 2017'!$A21,0)</f>
        <v>0.01765</v>
      </c>
      <c r="AE12" s="85" t="n">
        <f aca="false">HLOOKUP(AE$2,EIOPA_Spot_Rates,'EIOPA RFR Q1 2017'!$A21,0)</f>
        <v>0.01041</v>
      </c>
      <c r="AF12" s="85" t="n">
        <f aca="false">HLOOKUP(AF$2,EIOPA_Spot_Rates,'EIOPA RFR Q1 2017'!$A21,0)</f>
        <v>0.02492</v>
      </c>
      <c r="AG12" s="85" t="n">
        <f aca="false">HLOOKUP(AG$2,EIOPA_Spot_Rates,'EIOPA RFR Q1 2017'!$A21,0)</f>
        <v>0.10722</v>
      </c>
      <c r="AH12" s="85" t="n">
        <f aca="false">HLOOKUP(AH$2,EIOPA_Spot_Rates,'EIOPA RFR Q1 2017'!$A21,0)</f>
        <v>0.02211</v>
      </c>
      <c r="AI12" s="86" t="n">
        <f aca="false">O12</f>
        <v>0.00975</v>
      </c>
      <c r="AJ12" s="27" t="n">
        <v>9</v>
      </c>
      <c r="AK12" s="85" t="n">
        <f aca="false">HLOOKUP(AK$2,InterestRateStressesSetup!$C$6:$BC$47,InterestRateStressesSetup!$A16,0)</f>
        <v>0.01571</v>
      </c>
      <c r="AL12" s="85" t="n">
        <f aca="false">HLOOKUP(AL$2,InterestRateStressesSetup!$C$6:$BC$47,InterestRateStressesSetup!$A16,0)</f>
        <v>0.0152</v>
      </c>
      <c r="AM12" s="85" t="n">
        <f aca="false">HLOOKUP(AM$2,InterestRateStressesSetup!$C$6:$BC$47,InterestRateStressesSetup!$A16,0)</f>
        <v>0.03825</v>
      </c>
      <c r="AN12" s="85" t="n">
        <f aca="false">HLOOKUP(AN$2,InterestRateStressesSetup!$C$6:$BC$47,InterestRateStressesSetup!$A16,0)</f>
        <v>0.01892</v>
      </c>
      <c r="AO12" s="85" t="n">
        <f aca="false">HLOOKUP(AO$2,InterestRateStressesSetup!$C$6:$BC$47,InterestRateStressesSetup!$A16,0)</f>
        <v>0.01561</v>
      </c>
      <c r="AP12" s="85" t="n">
        <f aca="false">HLOOKUP(AP$2,InterestRateStressesSetup!$C$6:$BC$47,InterestRateStressesSetup!$A16,0)</f>
        <v>0.04012</v>
      </c>
      <c r="AQ12" s="85" t="n">
        <f aca="false">HLOOKUP(AQ$2,InterestRateStressesSetup!$C$6:$BC$47,InterestRateStressesSetup!$A16,0)</f>
        <v>0.05764</v>
      </c>
      <c r="AR12" s="85" t="n">
        <f aca="false">HLOOKUP(AR$2,InterestRateStressesSetup!$C$6:$BC$47,InterestRateStressesSetup!$A16,0)</f>
        <v>0.00967</v>
      </c>
      <c r="AS12" s="85" t="n">
        <f aca="false">HLOOKUP(AS$2,InterestRateStressesSetup!$C$6:$BC$47,InterestRateStressesSetup!$A16,0)</f>
        <v>0.02777</v>
      </c>
      <c r="AT12" s="85" t="n">
        <f aca="false">HLOOKUP(AT$2,InterestRateStressesSetup!$C$6:$BC$47,InterestRateStressesSetup!$A16,0)</f>
        <v>0.04228</v>
      </c>
      <c r="AU12" s="85" t="n">
        <f aca="false">HLOOKUP(AU$2,InterestRateStressesSetup!$C$6:$BC$47,InterestRateStressesSetup!$A16,0)</f>
        <v>0.04738</v>
      </c>
      <c r="AV12" s="85" t="n">
        <f aca="false">HLOOKUP(AV$2,InterestRateStressesSetup!$C$6:$BC$47,InterestRateStressesSetup!$A16,0)</f>
        <v>0.08739</v>
      </c>
      <c r="AW12" s="85" t="n">
        <f aca="false">HLOOKUP(AW$2,InterestRateStressesSetup!$C$6:$BC$47,InterestRateStressesSetup!$A16,0)</f>
        <v>0.01914</v>
      </c>
      <c r="AX12" s="85" t="n">
        <f aca="false">HLOOKUP(AX$2,InterestRateStressesSetup!$C$6:$BC$47,InterestRateStressesSetup!$A16,0)</f>
        <v>0.01975</v>
      </c>
      <c r="AY12" s="85" t="n">
        <f aca="false">HLOOKUP(AY$2,InterestRateStressesSetup!$C$6:$BC$47,InterestRateStressesSetup!$A16,0)</f>
        <v>0.03758</v>
      </c>
      <c r="AZ12" s="85" t="n">
        <f aca="false">HLOOKUP(AZ$2,InterestRateStressesSetup!$C$6:$BC$47,InterestRateStressesSetup!$A16,0)</f>
        <v>0.10363</v>
      </c>
      <c r="BA12" s="85" t="n">
        <f aca="false">HLOOKUP(BA$2,InterestRateStressesSetup!$C$6:$BC$47,InterestRateStressesSetup!$A16,0)</f>
        <v>0.02631</v>
      </c>
      <c r="BB12" s="85" t="n">
        <f aca="false">HLOOKUP(BB$2,InterestRateStressesSetup!$C$6:$BC$47,InterestRateStressesSetup!$A16,0)</f>
        <v>0.04888</v>
      </c>
      <c r="BC12" s="85" t="n">
        <f aca="false">HLOOKUP(BC$2,InterestRateStressesSetup!$C$6:$BC$47,InterestRateStressesSetup!$A16,0)</f>
        <v>0.05153</v>
      </c>
      <c r="BD12" s="85" t="n">
        <f aca="false">HLOOKUP(BD$2,InterestRateStressesSetup!$C$6:$BC$47,InterestRateStressesSetup!$A16,0)</f>
        <v>0.07183</v>
      </c>
      <c r="BE12" s="85" t="n">
        <f aca="false">HLOOKUP(BE$2,InterestRateStressesSetup!$C$6:$BC$47,InterestRateStressesSetup!$A16,0)</f>
        <v>0.03188</v>
      </c>
      <c r="BF12" s="85" t="n">
        <f aca="false">HLOOKUP(BF$2,InterestRateStressesSetup!$C$6:$BC$47,InterestRateStressesSetup!$A16,0)</f>
        <v>0.07724</v>
      </c>
      <c r="BG12" s="85" t="n">
        <f aca="false">HLOOKUP(BG$2,InterestRateStressesSetup!$C$6:$BC$47,InterestRateStressesSetup!$A16,0)</f>
        <v>0.01129</v>
      </c>
      <c r="BH12" s="85" t="n">
        <f aca="false">HLOOKUP(BH$2,InterestRateStressesSetup!$C$6:$BC$47,InterestRateStressesSetup!$A16,0)</f>
        <v>0.04914</v>
      </c>
      <c r="BI12" s="85" t="n">
        <f aca="false">HLOOKUP(BI$2,InterestRateStressesSetup!$C$6:$BC$47,InterestRateStressesSetup!$A16,0)</f>
        <v>0.08324</v>
      </c>
      <c r="BJ12" s="85" t="n">
        <f aca="false">HLOOKUP(BJ$2,InterestRateStressesSetup!$C$6:$BC$47,InterestRateStressesSetup!$A16,0)</f>
        <v>0.04234</v>
      </c>
      <c r="BK12" s="85" t="n">
        <f aca="false">HLOOKUP(BK$2,InterestRateStressesSetup!$C$6:$BC$47,InterestRateStressesSetup!$A16,0)</f>
        <v>0.03333</v>
      </c>
      <c r="BL12" s="85" t="n">
        <f aca="false">HLOOKUP(BL$2,InterestRateStressesSetup!$C$6:$BC$47,InterestRateStressesSetup!$A16,0)</f>
        <v>0.09093</v>
      </c>
      <c r="BM12" s="85" t="n">
        <f aca="false">HLOOKUP(BM$2,InterestRateStressesSetup!$C$6:$BC$47,InterestRateStressesSetup!$A16,0)</f>
        <v>0.02765</v>
      </c>
      <c r="BN12" s="85" t="n">
        <f aca="false">HLOOKUP(BN$2,InterestRateStressesSetup!$C$6:$BC$47,InterestRateStressesSetup!$A16,0)</f>
        <v>0.02041</v>
      </c>
      <c r="BO12" s="85" t="n">
        <f aca="false">HLOOKUP(BO$2,InterestRateStressesSetup!$C$6:$BC$47,InterestRateStressesSetup!$A16,0)</f>
        <v>0.03492</v>
      </c>
      <c r="BP12" s="85" t="n">
        <f aca="false">HLOOKUP(BP$2,InterestRateStressesSetup!$C$6:$BC$47,InterestRateStressesSetup!$A16,0)</f>
        <v>0.11722</v>
      </c>
      <c r="BQ12" s="85" t="n">
        <f aca="false">HLOOKUP(BQ$2,InterestRateStressesSetup!$C$6:$BC$47,InterestRateStressesSetup!$A16,0)</f>
        <v>0.03211</v>
      </c>
      <c r="BR12" s="86" t="n">
        <f aca="false">AX12</f>
        <v>0.01975</v>
      </c>
      <c r="BS12" s="27" t="n">
        <v>9</v>
      </c>
      <c r="BT12" s="85" t="n">
        <f aca="false">HLOOKUP(BT$2,InterestRateStressesSetup!$C$50:$BC$91,InterestRateStressesSetup!$A60,0)</f>
        <v>0.0038257</v>
      </c>
      <c r="BU12" s="85" t="n">
        <f aca="false">HLOOKUP(BU$2,InterestRateStressesSetup!$C$50:$BC$91,InterestRateStressesSetup!$A60,0)</f>
        <v>0.003484</v>
      </c>
      <c r="BV12" s="85" t="n">
        <f aca="false">HLOOKUP(BV$2,InterestRateStressesSetup!$C$50:$BC$91,InterestRateStressesSetup!$A60,0)</f>
        <v>0.0189275</v>
      </c>
      <c r="BW12" s="85" t="n">
        <f aca="false">HLOOKUP(BW$2,InterestRateStressesSetup!$C$50:$BC$91,InterestRateStressesSetup!$A60,0)</f>
        <v>0.0059764</v>
      </c>
      <c r="BX12" s="85" t="n">
        <f aca="false">HLOOKUP(BX$2,InterestRateStressesSetup!$C$50:$BC$91,InterestRateStressesSetup!$A60,0)</f>
        <v>0.0037587</v>
      </c>
      <c r="BY12" s="85" t="n">
        <f aca="false">HLOOKUP(BY$2,InterestRateStressesSetup!$C$50:$BC$91,InterestRateStressesSetup!$A60,0)</f>
        <v>0.0201804</v>
      </c>
      <c r="BZ12" s="85" t="n">
        <f aca="false">HLOOKUP(BZ$2,InterestRateStressesSetup!$C$50:$BC$91,InterestRateStressesSetup!$A60,0)</f>
        <v>0.0319188</v>
      </c>
      <c r="CA12" s="85" t="n">
        <f aca="false">HLOOKUP(CA$2,InterestRateStressesSetup!$C$50:$BC$91,InterestRateStressesSetup!$A60,0)</f>
        <v>-0.00033</v>
      </c>
      <c r="CB12" s="85" t="n">
        <f aca="false">HLOOKUP(CB$2,InterestRateStressesSetup!$C$50:$BC$91,InterestRateStressesSetup!$A60,0)</f>
        <v>0.0119059</v>
      </c>
      <c r="CC12" s="85" t="n">
        <f aca="false">HLOOKUP(CC$2,InterestRateStressesSetup!$C$50:$BC$91,InterestRateStressesSetup!$A60,0)</f>
        <v>0.0216276</v>
      </c>
      <c r="CD12" s="85" t="n">
        <f aca="false">HLOOKUP(CD$2,InterestRateStressesSetup!$C$50:$BC$91,InterestRateStressesSetup!$A60,0)</f>
        <v>0.0250446</v>
      </c>
      <c r="CE12" s="85" t="n">
        <f aca="false">HLOOKUP(CE$2,InterestRateStressesSetup!$C$50:$BC$91,InterestRateStressesSetup!$A60,0)</f>
        <v>0.0518513</v>
      </c>
      <c r="CF12" s="85" t="n">
        <f aca="false">HLOOKUP(CF$2,InterestRateStressesSetup!$C$50:$BC$91,InterestRateStressesSetup!$A60,0)</f>
        <v>0.0061238</v>
      </c>
      <c r="CG12" s="85" t="n">
        <f aca="false">HLOOKUP(CG$2,InterestRateStressesSetup!$C$50:$BC$91,InterestRateStressesSetup!$A60,0)</f>
        <v>0.0065325</v>
      </c>
      <c r="CH12" s="85" t="n">
        <f aca="false">HLOOKUP(CH$2,InterestRateStressesSetup!$C$50:$BC$91,InterestRateStressesSetup!$A60,0)</f>
        <v>0.0184786</v>
      </c>
      <c r="CI12" s="85" t="n">
        <f aca="false">HLOOKUP(CI$2,InterestRateStressesSetup!$C$50:$BC$91,InterestRateStressesSetup!$A60,0)</f>
        <v>0.0627321</v>
      </c>
      <c r="CJ12" s="85" t="n">
        <f aca="false">HLOOKUP(CJ$2,InterestRateStressesSetup!$C$50:$BC$91,InterestRateStressesSetup!$A60,0)</f>
        <v>0.0109277</v>
      </c>
      <c r="CK12" s="85" t="n">
        <f aca="false">HLOOKUP(CK$2,InterestRateStressesSetup!$C$50:$BC$91,InterestRateStressesSetup!$A60,0)</f>
        <v>0.0260496</v>
      </c>
      <c r="CL12" s="85" t="n">
        <f aca="false">HLOOKUP(CL$2,InterestRateStressesSetup!$C$50:$BC$91,InterestRateStressesSetup!$A60,0)</f>
        <v>0.0278251</v>
      </c>
      <c r="CM12" s="85" t="n">
        <f aca="false">HLOOKUP(CM$2,InterestRateStressesSetup!$C$50:$BC$91,InterestRateStressesSetup!$A60,0)</f>
        <v>0.0414261</v>
      </c>
      <c r="CN12" s="85" t="n">
        <f aca="false">HLOOKUP(CN$2,InterestRateStressesSetup!$C$50:$BC$91,InterestRateStressesSetup!$A60,0)</f>
        <v>0.0146596</v>
      </c>
      <c r="CO12" s="85" t="n">
        <f aca="false">HLOOKUP(CO$2,InterestRateStressesSetup!$C$50:$BC$91,InterestRateStressesSetup!$A60,0)</f>
        <v>0.0450508</v>
      </c>
      <c r="CP12" s="85" t="n">
        <f aca="false">HLOOKUP(CP$2,InterestRateStressesSetup!$C$50:$BC$91,InterestRateStressesSetup!$A60,0)</f>
        <v>0.0008643</v>
      </c>
      <c r="CQ12" s="85" t="n">
        <f aca="false">HLOOKUP(CQ$2,InterestRateStressesSetup!$C$50:$BC$91,InterestRateStressesSetup!$A60,0)</f>
        <v>0.0262238</v>
      </c>
      <c r="CR12" s="85" t="n">
        <f aca="false">HLOOKUP(CR$2,InterestRateStressesSetup!$C$50:$BC$91,InterestRateStressesSetup!$A60,0)</f>
        <v>0.0490708</v>
      </c>
      <c r="CS12" s="85" t="n">
        <f aca="false">HLOOKUP(CS$2,InterestRateStressesSetup!$C$50:$BC$91,InterestRateStressesSetup!$A60,0)</f>
        <v>0.0216678</v>
      </c>
      <c r="CT12" s="85" t="n">
        <f aca="false">HLOOKUP(CT$2,InterestRateStressesSetup!$C$50:$BC$91,InterestRateStressesSetup!$A60,0)</f>
        <v>0.0156311</v>
      </c>
      <c r="CU12" s="85" t="n">
        <f aca="false">HLOOKUP(CU$2,InterestRateStressesSetup!$C$50:$BC$91,InterestRateStressesSetup!$A60,0)</f>
        <v>0.0542231</v>
      </c>
      <c r="CV12" s="85" t="n">
        <f aca="false">HLOOKUP(CV$2,InterestRateStressesSetup!$C$50:$BC$91,InterestRateStressesSetup!$A60,0)</f>
        <v>0.0118255</v>
      </c>
      <c r="CW12" s="85" t="n">
        <f aca="false">HLOOKUP(CW$2,InterestRateStressesSetup!$C$50:$BC$91,InterestRateStressesSetup!$A60,0)</f>
        <v>0.0069747</v>
      </c>
      <c r="CX12" s="85" t="n">
        <f aca="false">HLOOKUP(CX$2,InterestRateStressesSetup!$C$50:$BC$91,InterestRateStressesSetup!$A60,0)</f>
        <v>0.0166964</v>
      </c>
      <c r="CY12" s="85" t="n">
        <f aca="false">HLOOKUP(CY$2,InterestRateStressesSetup!$C$50:$BC$91,InterestRateStressesSetup!$A60,0)</f>
        <v>0.0718374</v>
      </c>
      <c r="CZ12" s="85" t="n">
        <f aca="false">HLOOKUP(CZ$2,InterestRateStressesSetup!$C$50:$BC$91,InterestRateStressesSetup!$A60,0)</f>
        <v>0.0148137</v>
      </c>
      <c r="DA12" s="86" t="n">
        <f aca="false">CG12</f>
        <v>0.0065325</v>
      </c>
    </row>
    <row r="13" customFormat="false" ht="15" hidden="false" customHeight="false" outlineLevel="0" collapsed="false">
      <c r="A13" s="27" t="n">
        <v>10</v>
      </c>
      <c r="B13" s="85" t="n">
        <f aca="false">HLOOKUP(B$2,EIOPA_Spot_Rates,'EIOPA RFR Q1 2017'!$A22,0)</f>
        <v>0.00677</v>
      </c>
      <c r="C13" s="85" t="n">
        <f aca="false">HLOOKUP(C$2,EIOPA_Spot_Rates,'EIOPA RFR Q1 2017'!$A22,0)</f>
        <v>0.00626</v>
      </c>
      <c r="D13" s="85" t="n">
        <f aca="false">HLOOKUP(D$2,EIOPA_Spot_Rates,'EIOPA RFR Q1 2017'!$A22,0)</f>
        <v>0.02904</v>
      </c>
      <c r="E13" s="85" t="n">
        <f aca="false">HLOOKUP(E$2,EIOPA_Spot_Rates,'EIOPA RFR Q1 2017'!$A22,0)</f>
        <v>0.00972</v>
      </c>
      <c r="F13" s="85" t="n">
        <f aca="false">HLOOKUP(F$2,EIOPA_Spot_Rates,'EIOPA RFR Q1 2017'!$A22,0)</f>
        <v>0.00667</v>
      </c>
      <c r="G13" s="85" t="n">
        <f aca="false">HLOOKUP(G$2,EIOPA_Spot_Rates,'EIOPA RFR Q1 2017'!$A22,0)</f>
        <v>0.0317</v>
      </c>
      <c r="H13" s="85" t="n">
        <f aca="false">HLOOKUP(H$2,EIOPA_Spot_Rates,'EIOPA RFR Q1 2017'!$A22,0)</f>
        <v>0.04755</v>
      </c>
      <c r="I13" s="85" t="n">
        <f aca="false">HLOOKUP(I$2,EIOPA_Spot_Rates,'EIOPA RFR Q1 2017'!$A22,0)</f>
        <v>0.00031</v>
      </c>
      <c r="J13" s="85" t="n">
        <f aca="false">HLOOKUP(J$2,EIOPA_Spot_Rates,'EIOPA RFR Q1 2017'!$A22,0)</f>
        <v>0.01841</v>
      </c>
      <c r="K13" s="85" t="n">
        <f aca="false">HLOOKUP(K$2,EIOPA_Spot_Rates,'EIOPA RFR Q1 2017'!$A22,0)</f>
        <v>0.03343</v>
      </c>
      <c r="L13" s="85" t="n">
        <f aca="false">HLOOKUP(L$2,EIOPA_Spot_Rates,'EIOPA RFR Q1 2017'!$A22,0)</f>
        <v>0.03877</v>
      </c>
      <c r="M13" s="85" t="n">
        <f aca="false">HLOOKUP(M$2,EIOPA_Spot_Rates,'EIOPA RFR Q1 2017'!$A22,0)</f>
        <v>0.07654</v>
      </c>
      <c r="N13" s="85" t="n">
        <f aca="false">HLOOKUP(N$2,EIOPA_Spot_Rates,'EIOPA RFR Q1 2017'!$A22,0)</f>
        <v>0.01032</v>
      </c>
      <c r="O13" s="85" t="n">
        <f aca="false">HLOOKUP(O$2,EIOPA_Spot_Rates,'EIOPA RFR Q1 2017'!$A22,0)</f>
        <v>0.01038</v>
      </c>
      <c r="P13" s="85" t="n">
        <f aca="false">HLOOKUP(P$2,EIOPA_Spot_Rates,'EIOPA RFR Q1 2017'!$A22,0)</f>
        <v>0.02833</v>
      </c>
      <c r="Q13" s="85" t="n">
        <f aca="false">HLOOKUP(Q$2,EIOPA_Spot_Rates,'EIOPA RFR Q1 2017'!$A22,0)</f>
        <v>0.09372</v>
      </c>
      <c r="R13" s="85" t="n">
        <f aca="false">HLOOKUP(R$2,EIOPA_Spot_Rates,'EIOPA RFR Q1 2017'!$A22,0)</f>
        <v>0.01729</v>
      </c>
      <c r="S13" s="85" t="n">
        <f aca="false">HLOOKUP(S$2,EIOPA_Spot_Rates,'EIOPA RFR Q1 2017'!$A22,0)</f>
        <v>0.03958</v>
      </c>
      <c r="T13" s="85" t="n">
        <f aca="false">HLOOKUP(T$2,EIOPA_Spot_Rates,'EIOPA RFR Q1 2017'!$A22,0)</f>
        <v>0.04222</v>
      </c>
      <c r="U13" s="85" t="n">
        <f aca="false">HLOOKUP(U$2,EIOPA_Spot_Rates,'EIOPA RFR Q1 2017'!$A22,0)</f>
        <v>0.06257</v>
      </c>
      <c r="V13" s="85" t="n">
        <f aca="false">HLOOKUP(V$2,EIOPA_Spot_Rates,'EIOPA RFR Q1 2017'!$A22,0)</f>
        <v>0.02237</v>
      </c>
      <c r="W13" s="85" t="n">
        <f aca="false">HLOOKUP(W$2,EIOPA_Spot_Rates,'EIOPA RFR Q1 2017'!$A22,0)</f>
        <v>0.06797</v>
      </c>
      <c r="X13" s="85" t="n">
        <f aca="false">HLOOKUP(X$2,EIOPA_Spot_Rates,'EIOPA RFR Q1 2017'!$A22,0)</f>
        <v>0.00166</v>
      </c>
      <c r="Y13" s="85" t="n">
        <f aca="false">HLOOKUP(Y$2,EIOPA_Spot_Rates,'EIOPA RFR Q1 2017'!$A22,0)</f>
        <v>0.03968</v>
      </c>
      <c r="Z13" s="85" t="n">
        <f aca="false">HLOOKUP(Z$2,EIOPA_Spot_Rates,'EIOPA RFR Q1 2017'!$A22,0)</f>
        <v>0.07377</v>
      </c>
      <c r="AA13" s="85" t="n">
        <f aca="false">HLOOKUP(AA$2,EIOPA_Spot_Rates,'EIOPA RFR Q1 2017'!$A22,0)</f>
        <v>0.03309</v>
      </c>
      <c r="AB13" s="85" t="n">
        <f aca="false">HLOOKUP(AB$2,EIOPA_Spot_Rates,'EIOPA RFR Q1 2017'!$A22,0)</f>
        <v>0.024</v>
      </c>
      <c r="AC13" s="85" t="n">
        <f aca="false">HLOOKUP(AC$2,EIOPA_Spot_Rates,'EIOPA RFR Q1 2017'!$A22,0)</f>
        <v>0.08194</v>
      </c>
      <c r="AD13" s="85" t="n">
        <f aca="false">HLOOKUP(AD$2,EIOPA_Spot_Rates,'EIOPA RFR Q1 2017'!$A22,0)</f>
        <v>0.01796</v>
      </c>
      <c r="AE13" s="85" t="n">
        <f aca="false">HLOOKUP(AE$2,EIOPA_Spot_Rates,'EIOPA RFR Q1 2017'!$A22,0)</f>
        <v>0.01099</v>
      </c>
      <c r="AF13" s="85" t="n">
        <f aca="false">HLOOKUP(AF$2,EIOPA_Spot_Rates,'EIOPA RFR Q1 2017'!$A22,0)</f>
        <v>0.02556</v>
      </c>
      <c r="AG13" s="85" t="n">
        <f aca="false">HLOOKUP(AG$2,EIOPA_Spot_Rates,'EIOPA RFR Q1 2017'!$A22,0)</f>
        <v>0.10564</v>
      </c>
      <c r="AH13" s="85" t="n">
        <f aca="false">HLOOKUP(AH$2,EIOPA_Spot_Rates,'EIOPA RFR Q1 2017'!$A22,0)</f>
        <v>0.02264</v>
      </c>
      <c r="AI13" s="86" t="n">
        <f aca="false">O13</f>
        <v>0.01038</v>
      </c>
      <c r="AJ13" s="27" t="n">
        <v>10</v>
      </c>
      <c r="AK13" s="85" t="n">
        <f aca="false">HLOOKUP(AK$2,InterestRateStressesSetup!$C$6:$BC$47,InterestRateStressesSetup!$A17,0)</f>
        <v>0.01677</v>
      </c>
      <c r="AL13" s="85" t="n">
        <f aca="false">HLOOKUP(AL$2,InterestRateStressesSetup!$C$6:$BC$47,InterestRateStressesSetup!$A17,0)</f>
        <v>0.01626</v>
      </c>
      <c r="AM13" s="85" t="n">
        <f aca="false">HLOOKUP(AM$2,InterestRateStressesSetup!$C$6:$BC$47,InterestRateStressesSetup!$A17,0)</f>
        <v>0.03904</v>
      </c>
      <c r="AN13" s="85" t="n">
        <f aca="false">HLOOKUP(AN$2,InterestRateStressesSetup!$C$6:$BC$47,InterestRateStressesSetup!$A17,0)</f>
        <v>0.01972</v>
      </c>
      <c r="AO13" s="85" t="n">
        <f aca="false">HLOOKUP(AO$2,InterestRateStressesSetup!$C$6:$BC$47,InterestRateStressesSetup!$A17,0)</f>
        <v>0.01667</v>
      </c>
      <c r="AP13" s="85" t="n">
        <f aca="false">HLOOKUP(AP$2,InterestRateStressesSetup!$C$6:$BC$47,InterestRateStressesSetup!$A17,0)</f>
        <v>0.0417</v>
      </c>
      <c r="AQ13" s="85" t="n">
        <f aca="false">HLOOKUP(AQ$2,InterestRateStressesSetup!$C$6:$BC$47,InterestRateStressesSetup!$A17,0)</f>
        <v>0.05755</v>
      </c>
      <c r="AR13" s="85" t="n">
        <f aca="false">HLOOKUP(AR$2,InterestRateStressesSetup!$C$6:$BC$47,InterestRateStressesSetup!$A17,0)</f>
        <v>0.01031</v>
      </c>
      <c r="AS13" s="85" t="n">
        <f aca="false">HLOOKUP(AS$2,InterestRateStressesSetup!$C$6:$BC$47,InterestRateStressesSetup!$A17,0)</f>
        <v>0.02841</v>
      </c>
      <c r="AT13" s="85" t="n">
        <f aca="false">HLOOKUP(AT$2,InterestRateStressesSetup!$C$6:$BC$47,InterestRateStressesSetup!$A17,0)</f>
        <v>0.04343</v>
      </c>
      <c r="AU13" s="85" t="n">
        <f aca="false">HLOOKUP(AU$2,InterestRateStressesSetup!$C$6:$BC$47,InterestRateStressesSetup!$A17,0)</f>
        <v>0.04877</v>
      </c>
      <c r="AV13" s="85" t="n">
        <f aca="false">HLOOKUP(AV$2,InterestRateStressesSetup!$C$6:$BC$47,InterestRateStressesSetup!$A17,0)</f>
        <v>0.08654</v>
      </c>
      <c r="AW13" s="85" t="n">
        <f aca="false">HLOOKUP(AW$2,InterestRateStressesSetup!$C$6:$BC$47,InterestRateStressesSetup!$A17,0)</f>
        <v>0.02032</v>
      </c>
      <c r="AX13" s="85" t="n">
        <f aca="false">HLOOKUP(AX$2,InterestRateStressesSetup!$C$6:$BC$47,InterestRateStressesSetup!$A17,0)</f>
        <v>0.02038</v>
      </c>
      <c r="AY13" s="85" t="n">
        <f aca="false">HLOOKUP(AY$2,InterestRateStressesSetup!$C$6:$BC$47,InterestRateStressesSetup!$A17,0)</f>
        <v>0.03833</v>
      </c>
      <c r="AZ13" s="85" t="n">
        <f aca="false">HLOOKUP(AZ$2,InterestRateStressesSetup!$C$6:$BC$47,InterestRateStressesSetup!$A17,0)</f>
        <v>0.10372</v>
      </c>
      <c r="BA13" s="85" t="n">
        <f aca="false">HLOOKUP(BA$2,InterestRateStressesSetup!$C$6:$BC$47,InterestRateStressesSetup!$A17,0)</f>
        <v>0.02729</v>
      </c>
      <c r="BB13" s="85" t="n">
        <f aca="false">HLOOKUP(BB$2,InterestRateStressesSetup!$C$6:$BC$47,InterestRateStressesSetup!$A17,0)</f>
        <v>0.04958</v>
      </c>
      <c r="BC13" s="85" t="n">
        <f aca="false">HLOOKUP(BC$2,InterestRateStressesSetup!$C$6:$BC$47,InterestRateStressesSetup!$A17,0)</f>
        <v>0.05222</v>
      </c>
      <c r="BD13" s="85" t="n">
        <f aca="false">HLOOKUP(BD$2,InterestRateStressesSetup!$C$6:$BC$47,InterestRateStressesSetup!$A17,0)</f>
        <v>0.07257</v>
      </c>
      <c r="BE13" s="85" t="n">
        <f aca="false">HLOOKUP(BE$2,InterestRateStressesSetup!$C$6:$BC$47,InterestRateStressesSetup!$A17,0)</f>
        <v>0.03237</v>
      </c>
      <c r="BF13" s="85" t="n">
        <f aca="false">HLOOKUP(BF$2,InterestRateStressesSetup!$C$6:$BC$47,InterestRateStressesSetup!$A17,0)</f>
        <v>0.07797</v>
      </c>
      <c r="BG13" s="85" t="n">
        <f aca="false">HLOOKUP(BG$2,InterestRateStressesSetup!$C$6:$BC$47,InterestRateStressesSetup!$A17,0)</f>
        <v>0.01166</v>
      </c>
      <c r="BH13" s="85" t="n">
        <f aca="false">HLOOKUP(BH$2,InterestRateStressesSetup!$C$6:$BC$47,InterestRateStressesSetup!$A17,0)</f>
        <v>0.04968</v>
      </c>
      <c r="BI13" s="85" t="n">
        <f aca="false">HLOOKUP(BI$2,InterestRateStressesSetup!$C$6:$BC$47,InterestRateStressesSetup!$A17,0)</f>
        <v>0.08377</v>
      </c>
      <c r="BJ13" s="85" t="n">
        <f aca="false">HLOOKUP(BJ$2,InterestRateStressesSetup!$C$6:$BC$47,InterestRateStressesSetup!$A17,0)</f>
        <v>0.04309</v>
      </c>
      <c r="BK13" s="85" t="n">
        <f aca="false">HLOOKUP(BK$2,InterestRateStressesSetup!$C$6:$BC$47,InterestRateStressesSetup!$A17,0)</f>
        <v>0.034</v>
      </c>
      <c r="BL13" s="85" t="n">
        <f aca="false">HLOOKUP(BL$2,InterestRateStressesSetup!$C$6:$BC$47,InterestRateStressesSetup!$A17,0)</f>
        <v>0.09194</v>
      </c>
      <c r="BM13" s="85" t="n">
        <f aca="false">HLOOKUP(BM$2,InterestRateStressesSetup!$C$6:$BC$47,InterestRateStressesSetup!$A17,0)</f>
        <v>0.02796</v>
      </c>
      <c r="BN13" s="85" t="n">
        <f aca="false">HLOOKUP(BN$2,InterestRateStressesSetup!$C$6:$BC$47,InterestRateStressesSetup!$A17,0)</f>
        <v>0.02099</v>
      </c>
      <c r="BO13" s="85" t="n">
        <f aca="false">HLOOKUP(BO$2,InterestRateStressesSetup!$C$6:$BC$47,InterestRateStressesSetup!$A17,0)</f>
        <v>0.03556</v>
      </c>
      <c r="BP13" s="85" t="n">
        <f aca="false">HLOOKUP(BP$2,InterestRateStressesSetup!$C$6:$BC$47,InterestRateStressesSetup!$A17,0)</f>
        <v>0.11564</v>
      </c>
      <c r="BQ13" s="85" t="n">
        <f aca="false">HLOOKUP(BQ$2,InterestRateStressesSetup!$C$6:$BC$47,InterestRateStressesSetup!$A17,0)</f>
        <v>0.03264</v>
      </c>
      <c r="BR13" s="86" t="n">
        <f aca="false">AX13</f>
        <v>0.02038</v>
      </c>
      <c r="BS13" s="27" t="n">
        <v>10</v>
      </c>
      <c r="BT13" s="85" t="n">
        <f aca="false">HLOOKUP(BT$2,InterestRateStressesSetup!$C$50:$BC$91,InterestRateStressesSetup!$A61,0)</f>
        <v>0.0046713</v>
      </c>
      <c r="BU13" s="85" t="n">
        <f aca="false">HLOOKUP(BU$2,InterestRateStressesSetup!$C$50:$BC$91,InterestRateStressesSetup!$A61,0)</f>
        <v>0.0043194</v>
      </c>
      <c r="BV13" s="85" t="n">
        <f aca="false">HLOOKUP(BV$2,InterestRateStressesSetup!$C$50:$BC$91,InterestRateStressesSetup!$A61,0)</f>
        <v>0.0200376</v>
      </c>
      <c r="BW13" s="85" t="n">
        <f aca="false">HLOOKUP(BW$2,InterestRateStressesSetup!$C$50:$BC$91,InterestRateStressesSetup!$A61,0)</f>
        <v>0.0067068</v>
      </c>
      <c r="BX13" s="85" t="n">
        <f aca="false">HLOOKUP(BX$2,InterestRateStressesSetup!$C$50:$BC$91,InterestRateStressesSetup!$A61,0)</f>
        <v>0.0046023</v>
      </c>
      <c r="BY13" s="85" t="n">
        <f aca="false">HLOOKUP(BY$2,InterestRateStressesSetup!$C$50:$BC$91,InterestRateStressesSetup!$A61,0)</f>
        <v>0.021873</v>
      </c>
      <c r="BZ13" s="85" t="n">
        <f aca="false">HLOOKUP(BZ$2,InterestRateStressesSetup!$C$50:$BC$91,InterestRateStressesSetup!$A61,0)</f>
        <v>0.0328095</v>
      </c>
      <c r="CA13" s="85" t="n">
        <f aca="false">HLOOKUP(CA$2,InterestRateStressesSetup!$C$50:$BC$91,InterestRateStressesSetup!$A61,0)</f>
        <v>0.0002139</v>
      </c>
      <c r="CB13" s="85" t="n">
        <f aca="false">HLOOKUP(CB$2,InterestRateStressesSetup!$C$50:$BC$91,InterestRateStressesSetup!$A61,0)</f>
        <v>0.0127029</v>
      </c>
      <c r="CC13" s="85" t="n">
        <f aca="false">HLOOKUP(CC$2,InterestRateStressesSetup!$C$50:$BC$91,InterestRateStressesSetup!$A61,0)</f>
        <v>0.0230667</v>
      </c>
      <c r="CD13" s="85" t="n">
        <f aca="false">HLOOKUP(CD$2,InterestRateStressesSetup!$C$50:$BC$91,InterestRateStressesSetup!$A61,0)</f>
        <v>0.0267513</v>
      </c>
      <c r="CE13" s="85" t="n">
        <f aca="false">HLOOKUP(CE$2,InterestRateStressesSetup!$C$50:$BC$91,InterestRateStressesSetup!$A61,0)</f>
        <v>0.0528126</v>
      </c>
      <c r="CF13" s="85" t="n">
        <f aca="false">HLOOKUP(CF$2,InterestRateStressesSetup!$C$50:$BC$91,InterestRateStressesSetup!$A61,0)</f>
        <v>0.0071208</v>
      </c>
      <c r="CG13" s="85" t="n">
        <f aca="false">HLOOKUP(CG$2,InterestRateStressesSetup!$C$50:$BC$91,InterestRateStressesSetup!$A61,0)</f>
        <v>0.0071622</v>
      </c>
      <c r="CH13" s="85" t="n">
        <f aca="false">HLOOKUP(CH$2,InterestRateStressesSetup!$C$50:$BC$91,InterestRateStressesSetup!$A61,0)</f>
        <v>0.0195477</v>
      </c>
      <c r="CI13" s="85" t="n">
        <f aca="false">HLOOKUP(CI$2,InterestRateStressesSetup!$C$50:$BC$91,InterestRateStressesSetup!$A61,0)</f>
        <v>0.0646668</v>
      </c>
      <c r="CJ13" s="85" t="n">
        <f aca="false">HLOOKUP(CJ$2,InterestRateStressesSetup!$C$50:$BC$91,InterestRateStressesSetup!$A61,0)</f>
        <v>0.0119301</v>
      </c>
      <c r="CK13" s="85" t="n">
        <f aca="false">HLOOKUP(CK$2,InterestRateStressesSetup!$C$50:$BC$91,InterestRateStressesSetup!$A61,0)</f>
        <v>0.0273102</v>
      </c>
      <c r="CL13" s="85" t="n">
        <f aca="false">HLOOKUP(CL$2,InterestRateStressesSetup!$C$50:$BC$91,InterestRateStressesSetup!$A61,0)</f>
        <v>0.0291318</v>
      </c>
      <c r="CM13" s="85" t="n">
        <f aca="false">HLOOKUP(CM$2,InterestRateStressesSetup!$C$50:$BC$91,InterestRateStressesSetup!$A61,0)</f>
        <v>0.0431733</v>
      </c>
      <c r="CN13" s="85" t="n">
        <f aca="false">HLOOKUP(CN$2,InterestRateStressesSetup!$C$50:$BC$91,InterestRateStressesSetup!$A61,0)</f>
        <v>0.0154353</v>
      </c>
      <c r="CO13" s="85" t="n">
        <f aca="false">HLOOKUP(CO$2,InterestRateStressesSetup!$C$50:$BC$91,InterestRateStressesSetup!$A61,0)</f>
        <v>0.0468993</v>
      </c>
      <c r="CP13" s="85" t="n">
        <f aca="false">HLOOKUP(CP$2,InterestRateStressesSetup!$C$50:$BC$91,InterestRateStressesSetup!$A61,0)</f>
        <v>0.0011454</v>
      </c>
      <c r="CQ13" s="85" t="n">
        <f aca="false">HLOOKUP(CQ$2,InterestRateStressesSetup!$C$50:$BC$91,InterestRateStressesSetup!$A61,0)</f>
        <v>0.0273792</v>
      </c>
      <c r="CR13" s="85" t="n">
        <f aca="false">HLOOKUP(CR$2,InterestRateStressesSetup!$C$50:$BC$91,InterestRateStressesSetup!$A61,0)</f>
        <v>0.0509013</v>
      </c>
      <c r="CS13" s="85" t="n">
        <f aca="false">HLOOKUP(CS$2,InterestRateStressesSetup!$C$50:$BC$91,InterestRateStressesSetup!$A61,0)</f>
        <v>0.0228321</v>
      </c>
      <c r="CT13" s="85" t="n">
        <f aca="false">HLOOKUP(CT$2,InterestRateStressesSetup!$C$50:$BC$91,InterestRateStressesSetup!$A61,0)</f>
        <v>0.01656</v>
      </c>
      <c r="CU13" s="85" t="n">
        <f aca="false">HLOOKUP(CU$2,InterestRateStressesSetup!$C$50:$BC$91,InterestRateStressesSetup!$A61,0)</f>
        <v>0.0565386</v>
      </c>
      <c r="CV13" s="85" t="n">
        <f aca="false">HLOOKUP(CV$2,InterestRateStressesSetup!$C$50:$BC$91,InterestRateStressesSetup!$A61,0)</f>
        <v>0.0123924</v>
      </c>
      <c r="CW13" s="85" t="n">
        <f aca="false">HLOOKUP(CW$2,InterestRateStressesSetup!$C$50:$BC$91,InterestRateStressesSetup!$A61,0)</f>
        <v>0.0075831</v>
      </c>
      <c r="CX13" s="85" t="n">
        <f aca="false">HLOOKUP(CX$2,InterestRateStressesSetup!$C$50:$BC$91,InterestRateStressesSetup!$A61,0)</f>
        <v>0.0176364</v>
      </c>
      <c r="CY13" s="85" t="n">
        <f aca="false">HLOOKUP(CY$2,InterestRateStressesSetup!$C$50:$BC$91,InterestRateStressesSetup!$A61,0)</f>
        <v>0.0728916</v>
      </c>
      <c r="CZ13" s="85" t="n">
        <f aca="false">HLOOKUP(CZ$2,InterestRateStressesSetup!$C$50:$BC$91,InterestRateStressesSetup!$A61,0)</f>
        <v>0.0156216</v>
      </c>
      <c r="DA13" s="86" t="n">
        <f aca="false">CG13</f>
        <v>0.0071622</v>
      </c>
    </row>
    <row r="14" customFormat="false" ht="15" hidden="false" customHeight="false" outlineLevel="0" collapsed="false">
      <c r="A14" s="27" t="n">
        <v>11</v>
      </c>
      <c r="B14" s="85" t="n">
        <f aca="false">HLOOKUP(B$2,EIOPA_Spot_Rates,'EIOPA RFR Q1 2017'!$A23,0)</f>
        <v>0.00777</v>
      </c>
      <c r="C14" s="85" t="n">
        <f aca="false">HLOOKUP(C$2,EIOPA_Spot_Rates,'EIOPA RFR Q1 2017'!$A23,0)</f>
        <v>0.00726</v>
      </c>
      <c r="D14" s="85" t="n">
        <f aca="false">HLOOKUP(D$2,EIOPA_Spot_Rates,'EIOPA RFR Q1 2017'!$A23,0)</f>
        <v>0.02973</v>
      </c>
      <c r="E14" s="85" t="n">
        <f aca="false">HLOOKUP(E$2,EIOPA_Spot_Rates,'EIOPA RFR Q1 2017'!$A23,0)</f>
        <v>0.01058</v>
      </c>
      <c r="F14" s="85" t="n">
        <f aca="false">HLOOKUP(F$2,EIOPA_Spot_Rates,'EIOPA RFR Q1 2017'!$A23,0)</f>
        <v>0.00767</v>
      </c>
      <c r="G14" s="85" t="n">
        <f aca="false">HLOOKUP(G$2,EIOPA_Spot_Rates,'EIOPA RFR Q1 2017'!$A23,0)</f>
        <v>0.03324</v>
      </c>
      <c r="H14" s="85" t="n">
        <f aca="false">HLOOKUP(H$2,EIOPA_Spot_Rates,'EIOPA RFR Q1 2017'!$A23,0)</f>
        <v>0.04745</v>
      </c>
      <c r="I14" s="85" t="n">
        <f aca="false">HLOOKUP(I$2,EIOPA_Spot_Rates,'EIOPA RFR Q1 2017'!$A23,0)</f>
        <v>0.00102</v>
      </c>
      <c r="J14" s="85" t="n">
        <f aca="false">HLOOKUP(J$2,EIOPA_Spot_Rates,'EIOPA RFR Q1 2017'!$A23,0)</f>
        <v>0.01909</v>
      </c>
      <c r="K14" s="85" t="n">
        <f aca="false">HLOOKUP(K$2,EIOPA_Spot_Rates,'EIOPA RFR Q1 2017'!$A23,0)</f>
        <v>0.03445</v>
      </c>
      <c r="L14" s="85" t="n">
        <f aca="false">HLOOKUP(L$2,EIOPA_Spot_Rates,'EIOPA RFR Q1 2017'!$A23,0)</f>
        <v>0.03989</v>
      </c>
      <c r="M14" s="85" t="n">
        <f aca="false">HLOOKUP(M$2,EIOPA_Spot_Rates,'EIOPA RFR Q1 2017'!$A23,0)</f>
        <v>0.07565</v>
      </c>
      <c r="N14" s="85" t="n">
        <f aca="false">HLOOKUP(N$2,EIOPA_Spot_Rates,'EIOPA RFR Q1 2017'!$A23,0)</f>
        <v>0.01191</v>
      </c>
      <c r="O14" s="85" t="n">
        <f aca="false">HLOOKUP(O$2,EIOPA_Spot_Rates,'EIOPA RFR Q1 2017'!$A23,0)</f>
        <v>0.01093</v>
      </c>
      <c r="P14" s="85" t="n">
        <f aca="false">HLOOKUP(P$2,EIOPA_Spot_Rates,'EIOPA RFR Q1 2017'!$A23,0)</f>
        <v>0.02901</v>
      </c>
      <c r="Q14" s="85" t="n">
        <f aca="false">HLOOKUP(Q$2,EIOPA_Spot_Rates,'EIOPA RFR Q1 2017'!$A23,0)</f>
        <v>0.09353</v>
      </c>
      <c r="R14" s="85" t="n">
        <f aca="false">HLOOKUP(R$2,EIOPA_Spot_Rates,'EIOPA RFR Q1 2017'!$A23,0)</f>
        <v>0.0182</v>
      </c>
      <c r="S14" s="85" t="n">
        <f aca="false">HLOOKUP(S$2,EIOPA_Spot_Rates,'EIOPA RFR Q1 2017'!$A23,0)</f>
        <v>0.04013</v>
      </c>
      <c r="T14" s="85" t="n">
        <f aca="false">HLOOKUP(T$2,EIOPA_Spot_Rates,'EIOPA RFR Q1 2017'!$A23,0)</f>
        <v>0.04274</v>
      </c>
      <c r="U14" s="85" t="n">
        <f aca="false">HLOOKUP(U$2,EIOPA_Spot_Rates,'EIOPA RFR Q1 2017'!$A23,0)</f>
        <v>0.06297</v>
      </c>
      <c r="V14" s="85" t="n">
        <f aca="false">HLOOKUP(V$2,EIOPA_Spot_Rates,'EIOPA RFR Q1 2017'!$A23,0)</f>
        <v>0.02278</v>
      </c>
      <c r="W14" s="85" t="n">
        <f aca="false">HLOOKUP(W$2,EIOPA_Spot_Rates,'EIOPA RFR Q1 2017'!$A23,0)</f>
        <v>0.06844</v>
      </c>
      <c r="X14" s="85" t="n">
        <f aca="false">HLOOKUP(X$2,EIOPA_Spot_Rates,'EIOPA RFR Q1 2017'!$A23,0)</f>
        <v>0.00207</v>
      </c>
      <c r="Y14" s="85" t="n">
        <f aca="false">HLOOKUP(Y$2,EIOPA_Spot_Rates,'EIOPA RFR Q1 2017'!$A23,0)</f>
        <v>0.04021</v>
      </c>
      <c r="Z14" s="85" t="n">
        <f aca="false">HLOOKUP(Z$2,EIOPA_Spot_Rates,'EIOPA RFR Q1 2017'!$A23,0)</f>
        <v>0.07441</v>
      </c>
      <c r="AA14" s="85" t="n">
        <f aca="false">HLOOKUP(AA$2,EIOPA_Spot_Rates,'EIOPA RFR Q1 2017'!$A23,0)</f>
        <v>0.03384</v>
      </c>
      <c r="AB14" s="85" t="n">
        <f aca="false">HLOOKUP(AB$2,EIOPA_Spot_Rates,'EIOPA RFR Q1 2017'!$A23,0)</f>
        <v>0.02453</v>
      </c>
      <c r="AC14" s="85" t="n">
        <f aca="false">HLOOKUP(AC$2,EIOPA_Spot_Rates,'EIOPA RFR Q1 2017'!$A23,0)</f>
        <v>0.08286</v>
      </c>
      <c r="AD14" s="85" t="n">
        <f aca="false">HLOOKUP(AD$2,EIOPA_Spot_Rates,'EIOPA RFR Q1 2017'!$A23,0)</f>
        <v>0.01819</v>
      </c>
      <c r="AE14" s="85" t="n">
        <f aca="false">HLOOKUP(AE$2,EIOPA_Spot_Rates,'EIOPA RFR Q1 2017'!$A23,0)</f>
        <v>0.01171</v>
      </c>
      <c r="AF14" s="85" t="n">
        <f aca="false">HLOOKUP(AF$2,EIOPA_Spot_Rates,'EIOPA RFR Q1 2017'!$A23,0)</f>
        <v>0.02608</v>
      </c>
      <c r="AG14" s="85" t="n">
        <f aca="false">HLOOKUP(AG$2,EIOPA_Spot_Rates,'EIOPA RFR Q1 2017'!$A23,0)</f>
        <v>0.10404</v>
      </c>
      <c r="AH14" s="85" t="n">
        <f aca="false">HLOOKUP(AH$2,EIOPA_Spot_Rates,'EIOPA RFR Q1 2017'!$A23,0)</f>
        <v>0.02311</v>
      </c>
      <c r="AI14" s="86" t="n">
        <f aca="false">O14</f>
        <v>0.01093</v>
      </c>
      <c r="AJ14" s="27" t="n">
        <v>11</v>
      </c>
      <c r="AK14" s="85" t="n">
        <f aca="false">HLOOKUP(AK$2,InterestRateStressesSetup!$C$6:$BC$47,InterestRateStressesSetup!$A18,0)</f>
        <v>0.01777</v>
      </c>
      <c r="AL14" s="85" t="n">
        <f aca="false">HLOOKUP(AL$2,InterestRateStressesSetup!$C$6:$BC$47,InterestRateStressesSetup!$A18,0)</f>
        <v>0.01726</v>
      </c>
      <c r="AM14" s="85" t="n">
        <f aca="false">HLOOKUP(AM$2,InterestRateStressesSetup!$C$6:$BC$47,InterestRateStressesSetup!$A18,0)</f>
        <v>0.03973</v>
      </c>
      <c r="AN14" s="85" t="n">
        <f aca="false">HLOOKUP(AN$2,InterestRateStressesSetup!$C$6:$BC$47,InterestRateStressesSetup!$A18,0)</f>
        <v>0.02058</v>
      </c>
      <c r="AO14" s="85" t="n">
        <f aca="false">HLOOKUP(AO$2,InterestRateStressesSetup!$C$6:$BC$47,InterestRateStressesSetup!$A18,0)</f>
        <v>0.01767</v>
      </c>
      <c r="AP14" s="85" t="n">
        <f aca="false">HLOOKUP(AP$2,InterestRateStressesSetup!$C$6:$BC$47,InterestRateStressesSetup!$A18,0)</f>
        <v>0.04324</v>
      </c>
      <c r="AQ14" s="85" t="n">
        <f aca="false">HLOOKUP(AQ$2,InterestRateStressesSetup!$C$6:$BC$47,InterestRateStressesSetup!$A18,0)</f>
        <v>0.05745</v>
      </c>
      <c r="AR14" s="85" t="n">
        <f aca="false">HLOOKUP(AR$2,InterestRateStressesSetup!$C$6:$BC$47,InterestRateStressesSetup!$A18,0)</f>
        <v>0.01102</v>
      </c>
      <c r="AS14" s="85" t="n">
        <f aca="false">HLOOKUP(AS$2,InterestRateStressesSetup!$C$6:$BC$47,InterestRateStressesSetup!$A18,0)</f>
        <v>0.02909</v>
      </c>
      <c r="AT14" s="85" t="n">
        <f aca="false">HLOOKUP(AT$2,InterestRateStressesSetup!$C$6:$BC$47,InterestRateStressesSetup!$A18,0)</f>
        <v>0.04445</v>
      </c>
      <c r="AU14" s="85" t="n">
        <f aca="false">HLOOKUP(AU$2,InterestRateStressesSetup!$C$6:$BC$47,InterestRateStressesSetup!$A18,0)</f>
        <v>0.04989</v>
      </c>
      <c r="AV14" s="85" t="n">
        <f aca="false">HLOOKUP(AV$2,InterestRateStressesSetup!$C$6:$BC$47,InterestRateStressesSetup!$A18,0)</f>
        <v>0.08565</v>
      </c>
      <c r="AW14" s="85" t="n">
        <f aca="false">HLOOKUP(AW$2,InterestRateStressesSetup!$C$6:$BC$47,InterestRateStressesSetup!$A18,0)</f>
        <v>0.02191</v>
      </c>
      <c r="AX14" s="85" t="n">
        <f aca="false">HLOOKUP(AX$2,InterestRateStressesSetup!$C$6:$BC$47,InterestRateStressesSetup!$A18,0)</f>
        <v>0.02093</v>
      </c>
      <c r="AY14" s="85" t="n">
        <f aca="false">HLOOKUP(AY$2,InterestRateStressesSetup!$C$6:$BC$47,InterestRateStressesSetup!$A18,0)</f>
        <v>0.03901</v>
      </c>
      <c r="AZ14" s="85" t="n">
        <f aca="false">HLOOKUP(AZ$2,InterestRateStressesSetup!$C$6:$BC$47,InterestRateStressesSetup!$A18,0)</f>
        <v>0.10353</v>
      </c>
      <c r="BA14" s="85" t="n">
        <f aca="false">HLOOKUP(BA$2,InterestRateStressesSetup!$C$6:$BC$47,InterestRateStressesSetup!$A18,0)</f>
        <v>0.0282</v>
      </c>
      <c r="BB14" s="85" t="n">
        <f aca="false">HLOOKUP(BB$2,InterestRateStressesSetup!$C$6:$BC$47,InterestRateStressesSetup!$A18,0)</f>
        <v>0.05013</v>
      </c>
      <c r="BC14" s="85" t="n">
        <f aca="false">HLOOKUP(BC$2,InterestRateStressesSetup!$C$6:$BC$47,InterestRateStressesSetup!$A18,0)</f>
        <v>0.05274</v>
      </c>
      <c r="BD14" s="85" t="n">
        <f aca="false">HLOOKUP(BD$2,InterestRateStressesSetup!$C$6:$BC$47,InterestRateStressesSetup!$A18,0)</f>
        <v>0.07297</v>
      </c>
      <c r="BE14" s="85" t="n">
        <f aca="false">HLOOKUP(BE$2,InterestRateStressesSetup!$C$6:$BC$47,InterestRateStressesSetup!$A18,0)</f>
        <v>0.03278</v>
      </c>
      <c r="BF14" s="85" t="n">
        <f aca="false">HLOOKUP(BF$2,InterestRateStressesSetup!$C$6:$BC$47,InterestRateStressesSetup!$A18,0)</f>
        <v>0.07844</v>
      </c>
      <c r="BG14" s="85" t="n">
        <f aca="false">HLOOKUP(BG$2,InterestRateStressesSetup!$C$6:$BC$47,InterestRateStressesSetup!$A18,0)</f>
        <v>0.01207</v>
      </c>
      <c r="BH14" s="85" t="n">
        <f aca="false">HLOOKUP(BH$2,InterestRateStressesSetup!$C$6:$BC$47,InterestRateStressesSetup!$A18,0)</f>
        <v>0.05021</v>
      </c>
      <c r="BI14" s="85" t="n">
        <f aca="false">HLOOKUP(BI$2,InterestRateStressesSetup!$C$6:$BC$47,InterestRateStressesSetup!$A18,0)</f>
        <v>0.08441</v>
      </c>
      <c r="BJ14" s="85" t="n">
        <f aca="false">HLOOKUP(BJ$2,InterestRateStressesSetup!$C$6:$BC$47,InterestRateStressesSetup!$A18,0)</f>
        <v>0.04384</v>
      </c>
      <c r="BK14" s="85" t="n">
        <f aca="false">HLOOKUP(BK$2,InterestRateStressesSetup!$C$6:$BC$47,InterestRateStressesSetup!$A18,0)</f>
        <v>0.03453</v>
      </c>
      <c r="BL14" s="85" t="n">
        <f aca="false">HLOOKUP(BL$2,InterestRateStressesSetup!$C$6:$BC$47,InterestRateStressesSetup!$A18,0)</f>
        <v>0.09286</v>
      </c>
      <c r="BM14" s="85" t="n">
        <f aca="false">HLOOKUP(BM$2,InterestRateStressesSetup!$C$6:$BC$47,InterestRateStressesSetup!$A18,0)</f>
        <v>0.02819</v>
      </c>
      <c r="BN14" s="85" t="n">
        <f aca="false">HLOOKUP(BN$2,InterestRateStressesSetup!$C$6:$BC$47,InterestRateStressesSetup!$A18,0)</f>
        <v>0.02171</v>
      </c>
      <c r="BO14" s="85" t="n">
        <f aca="false">HLOOKUP(BO$2,InterestRateStressesSetup!$C$6:$BC$47,InterestRateStressesSetup!$A18,0)</f>
        <v>0.03608</v>
      </c>
      <c r="BP14" s="85" t="n">
        <f aca="false">HLOOKUP(BP$2,InterestRateStressesSetup!$C$6:$BC$47,InterestRateStressesSetup!$A18,0)</f>
        <v>0.11404</v>
      </c>
      <c r="BQ14" s="85" t="n">
        <f aca="false">HLOOKUP(BQ$2,InterestRateStressesSetup!$C$6:$BC$47,InterestRateStressesSetup!$A18,0)</f>
        <v>0.03311</v>
      </c>
      <c r="BR14" s="86" t="n">
        <f aca="false">AX14</f>
        <v>0.02093</v>
      </c>
      <c r="BS14" s="27" t="n">
        <v>11</v>
      </c>
      <c r="BT14" s="85" t="n">
        <f aca="false">HLOOKUP(BT$2,InterestRateStressesSetup!$C$50:$BC$91,InterestRateStressesSetup!$A62,0)</f>
        <v>0.005439</v>
      </c>
      <c r="BU14" s="85" t="n">
        <f aca="false">HLOOKUP(BU$2,InterestRateStressesSetup!$C$50:$BC$91,InterestRateStressesSetup!$A62,0)</f>
        <v>0.005082</v>
      </c>
      <c r="BV14" s="85" t="n">
        <f aca="false">HLOOKUP(BV$2,InterestRateStressesSetup!$C$50:$BC$91,InterestRateStressesSetup!$A62,0)</f>
        <v>0.020811</v>
      </c>
      <c r="BW14" s="85" t="n">
        <f aca="false">HLOOKUP(BW$2,InterestRateStressesSetup!$C$50:$BC$91,InterestRateStressesSetup!$A62,0)</f>
        <v>0.007406</v>
      </c>
      <c r="BX14" s="85" t="n">
        <f aca="false">HLOOKUP(BX$2,InterestRateStressesSetup!$C$50:$BC$91,InterestRateStressesSetup!$A62,0)</f>
        <v>0.005369</v>
      </c>
      <c r="BY14" s="85" t="n">
        <f aca="false">HLOOKUP(BY$2,InterestRateStressesSetup!$C$50:$BC$91,InterestRateStressesSetup!$A62,0)</f>
        <v>0.023268</v>
      </c>
      <c r="BZ14" s="85" t="n">
        <f aca="false">HLOOKUP(BZ$2,InterestRateStressesSetup!$C$50:$BC$91,InterestRateStressesSetup!$A62,0)</f>
        <v>0.033215</v>
      </c>
      <c r="CA14" s="85" t="n">
        <f aca="false">HLOOKUP(CA$2,InterestRateStressesSetup!$C$50:$BC$91,InterestRateStressesSetup!$A62,0)</f>
        <v>0.000714</v>
      </c>
      <c r="CB14" s="85" t="n">
        <f aca="false">HLOOKUP(CB$2,InterestRateStressesSetup!$C$50:$BC$91,InterestRateStressesSetup!$A62,0)</f>
        <v>0.013363</v>
      </c>
      <c r="CC14" s="85" t="n">
        <f aca="false">HLOOKUP(CC$2,InterestRateStressesSetup!$C$50:$BC$91,InterestRateStressesSetup!$A62,0)</f>
        <v>0.024115</v>
      </c>
      <c r="CD14" s="85" t="n">
        <f aca="false">HLOOKUP(CD$2,InterestRateStressesSetup!$C$50:$BC$91,InterestRateStressesSetup!$A62,0)</f>
        <v>0.027923</v>
      </c>
      <c r="CE14" s="85" t="n">
        <f aca="false">HLOOKUP(CE$2,InterestRateStressesSetup!$C$50:$BC$91,InterestRateStressesSetup!$A62,0)</f>
        <v>0.052955</v>
      </c>
      <c r="CF14" s="85" t="n">
        <f aca="false">HLOOKUP(CF$2,InterestRateStressesSetup!$C$50:$BC$91,InterestRateStressesSetup!$A62,0)</f>
        <v>0.008337</v>
      </c>
      <c r="CG14" s="85" t="n">
        <f aca="false">HLOOKUP(CG$2,InterestRateStressesSetup!$C$50:$BC$91,InterestRateStressesSetup!$A62,0)</f>
        <v>0.007651</v>
      </c>
      <c r="CH14" s="85" t="n">
        <f aca="false">HLOOKUP(CH$2,InterestRateStressesSetup!$C$50:$BC$91,InterestRateStressesSetup!$A62,0)</f>
        <v>0.020307</v>
      </c>
      <c r="CI14" s="85" t="n">
        <f aca="false">HLOOKUP(CI$2,InterestRateStressesSetup!$C$50:$BC$91,InterestRateStressesSetup!$A62,0)</f>
        <v>0.065471</v>
      </c>
      <c r="CJ14" s="85" t="n">
        <f aca="false">HLOOKUP(CJ$2,InterestRateStressesSetup!$C$50:$BC$91,InterestRateStressesSetup!$A62,0)</f>
        <v>0.01274</v>
      </c>
      <c r="CK14" s="85" t="n">
        <f aca="false">HLOOKUP(CK$2,InterestRateStressesSetup!$C$50:$BC$91,InterestRateStressesSetup!$A62,0)</f>
        <v>0.028091</v>
      </c>
      <c r="CL14" s="85" t="n">
        <f aca="false">HLOOKUP(CL$2,InterestRateStressesSetup!$C$50:$BC$91,InterestRateStressesSetup!$A62,0)</f>
        <v>0.029918</v>
      </c>
      <c r="CM14" s="85" t="n">
        <f aca="false">HLOOKUP(CM$2,InterestRateStressesSetup!$C$50:$BC$91,InterestRateStressesSetup!$A62,0)</f>
        <v>0.044079</v>
      </c>
      <c r="CN14" s="85" t="n">
        <f aca="false">HLOOKUP(CN$2,InterestRateStressesSetup!$C$50:$BC$91,InterestRateStressesSetup!$A62,0)</f>
        <v>0.015946</v>
      </c>
      <c r="CO14" s="85" t="n">
        <f aca="false">HLOOKUP(CO$2,InterestRateStressesSetup!$C$50:$BC$91,InterestRateStressesSetup!$A62,0)</f>
        <v>0.047908</v>
      </c>
      <c r="CP14" s="85" t="n">
        <f aca="false">HLOOKUP(CP$2,InterestRateStressesSetup!$C$50:$BC$91,InterestRateStressesSetup!$A62,0)</f>
        <v>0.001449</v>
      </c>
      <c r="CQ14" s="85" t="n">
        <f aca="false">HLOOKUP(CQ$2,InterestRateStressesSetup!$C$50:$BC$91,InterestRateStressesSetup!$A62,0)</f>
        <v>0.028147</v>
      </c>
      <c r="CR14" s="85" t="n">
        <f aca="false">HLOOKUP(CR$2,InterestRateStressesSetup!$C$50:$BC$91,InterestRateStressesSetup!$A62,0)</f>
        <v>0.052087</v>
      </c>
      <c r="CS14" s="85" t="n">
        <f aca="false">HLOOKUP(CS$2,InterestRateStressesSetup!$C$50:$BC$91,InterestRateStressesSetup!$A62,0)</f>
        <v>0.023688</v>
      </c>
      <c r="CT14" s="85" t="n">
        <f aca="false">HLOOKUP(CT$2,InterestRateStressesSetup!$C$50:$BC$91,InterestRateStressesSetup!$A62,0)</f>
        <v>0.017171</v>
      </c>
      <c r="CU14" s="85" t="n">
        <f aca="false">HLOOKUP(CU$2,InterestRateStressesSetup!$C$50:$BC$91,InterestRateStressesSetup!$A62,0)</f>
        <v>0.058002</v>
      </c>
      <c r="CV14" s="85" t="n">
        <f aca="false">HLOOKUP(CV$2,InterestRateStressesSetup!$C$50:$BC$91,InterestRateStressesSetup!$A62,0)</f>
        <v>0.012733</v>
      </c>
      <c r="CW14" s="85" t="n">
        <f aca="false">HLOOKUP(CW$2,InterestRateStressesSetup!$C$50:$BC$91,InterestRateStressesSetup!$A62,0)</f>
        <v>0.008197</v>
      </c>
      <c r="CX14" s="85" t="n">
        <f aca="false">HLOOKUP(CX$2,InterestRateStressesSetup!$C$50:$BC$91,InterestRateStressesSetup!$A62,0)</f>
        <v>0.018256</v>
      </c>
      <c r="CY14" s="85" t="n">
        <f aca="false">HLOOKUP(CY$2,InterestRateStressesSetup!$C$50:$BC$91,InterestRateStressesSetup!$A62,0)</f>
        <v>0.072828</v>
      </c>
      <c r="CZ14" s="85" t="n">
        <f aca="false">HLOOKUP(CZ$2,InterestRateStressesSetup!$C$50:$BC$91,InterestRateStressesSetup!$A62,0)</f>
        <v>0.016177</v>
      </c>
      <c r="DA14" s="86" t="n">
        <f aca="false">CG14</f>
        <v>0.007651</v>
      </c>
    </row>
    <row r="15" customFormat="false" ht="15" hidden="false" customHeight="false" outlineLevel="0" collapsed="false">
      <c r="A15" s="27" t="n">
        <v>12</v>
      </c>
      <c r="B15" s="85" t="n">
        <f aca="false">HLOOKUP(B$2,EIOPA_Spot_Rates,'EIOPA RFR Q1 2017'!$A24,0)</f>
        <v>0.00871</v>
      </c>
      <c r="C15" s="85" t="n">
        <f aca="false">HLOOKUP(C$2,EIOPA_Spot_Rates,'EIOPA RFR Q1 2017'!$A24,0)</f>
        <v>0.00819</v>
      </c>
      <c r="D15" s="85" t="n">
        <f aca="false">HLOOKUP(D$2,EIOPA_Spot_Rates,'EIOPA RFR Q1 2017'!$A24,0)</f>
        <v>0.03034</v>
      </c>
      <c r="E15" s="85" t="n">
        <f aca="false">HLOOKUP(E$2,EIOPA_Spot_Rates,'EIOPA RFR Q1 2017'!$A24,0)</f>
        <v>0.01135</v>
      </c>
      <c r="F15" s="85" t="n">
        <f aca="false">HLOOKUP(F$2,EIOPA_Spot_Rates,'EIOPA RFR Q1 2017'!$A24,0)</f>
        <v>0.0086</v>
      </c>
      <c r="G15" s="85" t="n">
        <f aca="false">HLOOKUP(G$2,EIOPA_Spot_Rates,'EIOPA RFR Q1 2017'!$A24,0)</f>
        <v>0.03476</v>
      </c>
      <c r="H15" s="85" t="n">
        <f aca="false">HLOOKUP(H$2,EIOPA_Spot_Rates,'EIOPA RFR Q1 2017'!$A24,0)</f>
        <v>0.04734</v>
      </c>
      <c r="I15" s="85" t="n">
        <f aca="false">HLOOKUP(I$2,EIOPA_Spot_Rates,'EIOPA RFR Q1 2017'!$A24,0)</f>
        <v>0.00158</v>
      </c>
      <c r="J15" s="85" t="n">
        <f aca="false">HLOOKUP(J$2,EIOPA_Spot_Rates,'EIOPA RFR Q1 2017'!$A24,0)</f>
        <v>0.0198</v>
      </c>
      <c r="K15" s="85" t="n">
        <f aca="false">HLOOKUP(K$2,EIOPA_Spot_Rates,'EIOPA RFR Q1 2017'!$A24,0)</f>
        <v>0.03529</v>
      </c>
      <c r="L15" s="85" t="n">
        <f aca="false">HLOOKUP(L$2,EIOPA_Spot_Rates,'EIOPA RFR Q1 2017'!$A24,0)</f>
        <v>0.04077</v>
      </c>
      <c r="M15" s="85" t="n">
        <f aca="false">HLOOKUP(M$2,EIOPA_Spot_Rates,'EIOPA RFR Q1 2017'!$A24,0)</f>
        <v>0.07472</v>
      </c>
      <c r="N15" s="85" t="n">
        <f aca="false">HLOOKUP(N$2,EIOPA_Spot_Rates,'EIOPA RFR Q1 2017'!$A24,0)</f>
        <v>0.0137</v>
      </c>
      <c r="O15" s="85" t="n">
        <f aca="false">HLOOKUP(O$2,EIOPA_Spot_Rates,'EIOPA RFR Q1 2017'!$A24,0)</f>
        <v>0.01141</v>
      </c>
      <c r="P15" s="85" t="n">
        <f aca="false">HLOOKUP(P$2,EIOPA_Spot_Rates,'EIOPA RFR Q1 2017'!$A24,0)</f>
        <v>0.02963</v>
      </c>
      <c r="Q15" s="85" t="n">
        <f aca="false">HLOOKUP(Q$2,EIOPA_Spot_Rates,'EIOPA RFR Q1 2017'!$A24,0)</f>
        <v>0.09308</v>
      </c>
      <c r="R15" s="85" t="n">
        <f aca="false">HLOOKUP(R$2,EIOPA_Spot_Rates,'EIOPA RFR Q1 2017'!$A24,0)</f>
        <v>0.01902</v>
      </c>
      <c r="S15" s="85" t="n">
        <f aca="false">HLOOKUP(S$2,EIOPA_Spot_Rates,'EIOPA RFR Q1 2017'!$A24,0)</f>
        <v>0.04056</v>
      </c>
      <c r="T15" s="85" t="n">
        <f aca="false">HLOOKUP(T$2,EIOPA_Spot_Rates,'EIOPA RFR Q1 2017'!$A24,0)</f>
        <v>0.04314</v>
      </c>
      <c r="U15" s="85" t="n">
        <f aca="false">HLOOKUP(U$2,EIOPA_Spot_Rates,'EIOPA RFR Q1 2017'!$A24,0)</f>
        <v>0.06312</v>
      </c>
      <c r="V15" s="85" t="n">
        <f aca="false">HLOOKUP(V$2,EIOPA_Spot_Rates,'EIOPA RFR Q1 2017'!$A24,0)</f>
        <v>0.02313</v>
      </c>
      <c r="W15" s="85" t="n">
        <f aca="false">HLOOKUP(W$2,EIOPA_Spot_Rates,'EIOPA RFR Q1 2017'!$A24,0)</f>
        <v>0.06868</v>
      </c>
      <c r="X15" s="85" t="n">
        <f aca="false">HLOOKUP(X$2,EIOPA_Spot_Rates,'EIOPA RFR Q1 2017'!$A24,0)</f>
        <v>0.00251</v>
      </c>
      <c r="Y15" s="85" t="n">
        <f aca="false">HLOOKUP(Y$2,EIOPA_Spot_Rates,'EIOPA RFR Q1 2017'!$A24,0)</f>
        <v>0.04077</v>
      </c>
      <c r="Z15" s="85" t="n">
        <f aca="false">HLOOKUP(Z$2,EIOPA_Spot_Rates,'EIOPA RFR Q1 2017'!$A24,0)</f>
        <v>0.07513</v>
      </c>
      <c r="AA15" s="85" t="n">
        <f aca="false">HLOOKUP(AA$2,EIOPA_Spot_Rates,'EIOPA RFR Q1 2017'!$A24,0)</f>
        <v>0.03462</v>
      </c>
      <c r="AB15" s="85" t="n">
        <f aca="false">HLOOKUP(AB$2,EIOPA_Spot_Rates,'EIOPA RFR Q1 2017'!$A24,0)</f>
        <v>0.02496</v>
      </c>
      <c r="AC15" s="85" t="n">
        <f aca="false">HLOOKUP(AC$2,EIOPA_Spot_Rates,'EIOPA RFR Q1 2017'!$A24,0)</f>
        <v>0.0836</v>
      </c>
      <c r="AD15" s="85" t="n">
        <f aca="false">HLOOKUP(AD$2,EIOPA_Spot_Rates,'EIOPA RFR Q1 2017'!$A24,0)</f>
        <v>0.01833</v>
      </c>
      <c r="AE15" s="85" t="n">
        <f aca="false">HLOOKUP(AE$2,EIOPA_Spot_Rates,'EIOPA RFR Q1 2017'!$A24,0)</f>
        <v>0.01253</v>
      </c>
      <c r="AF15" s="85" t="n">
        <f aca="false">HLOOKUP(AF$2,EIOPA_Spot_Rates,'EIOPA RFR Q1 2017'!$A24,0)</f>
        <v>0.02655</v>
      </c>
      <c r="AG15" s="85" t="n">
        <f aca="false">HLOOKUP(AG$2,EIOPA_Spot_Rates,'EIOPA RFR Q1 2017'!$A24,0)</f>
        <v>0.10244</v>
      </c>
      <c r="AH15" s="85" t="n">
        <f aca="false">HLOOKUP(AH$2,EIOPA_Spot_Rates,'EIOPA RFR Q1 2017'!$A24,0)</f>
        <v>0.02353</v>
      </c>
      <c r="AI15" s="86" t="n">
        <f aca="false">O15</f>
        <v>0.01141</v>
      </c>
      <c r="AJ15" s="27" t="n">
        <v>12</v>
      </c>
      <c r="AK15" s="85" t="n">
        <f aca="false">HLOOKUP(AK$2,InterestRateStressesSetup!$C$6:$BC$47,InterestRateStressesSetup!$A19,0)</f>
        <v>0.01871</v>
      </c>
      <c r="AL15" s="85" t="n">
        <f aca="false">HLOOKUP(AL$2,InterestRateStressesSetup!$C$6:$BC$47,InterestRateStressesSetup!$A19,0)</f>
        <v>0.01819</v>
      </c>
      <c r="AM15" s="85" t="n">
        <f aca="false">HLOOKUP(AM$2,InterestRateStressesSetup!$C$6:$BC$47,InterestRateStressesSetup!$A19,0)</f>
        <v>0.04034</v>
      </c>
      <c r="AN15" s="85" t="n">
        <f aca="false">HLOOKUP(AN$2,InterestRateStressesSetup!$C$6:$BC$47,InterestRateStressesSetup!$A19,0)</f>
        <v>0.02135</v>
      </c>
      <c r="AO15" s="85" t="n">
        <f aca="false">HLOOKUP(AO$2,InterestRateStressesSetup!$C$6:$BC$47,InterestRateStressesSetup!$A19,0)</f>
        <v>0.0186</v>
      </c>
      <c r="AP15" s="85" t="n">
        <f aca="false">HLOOKUP(AP$2,InterestRateStressesSetup!$C$6:$BC$47,InterestRateStressesSetup!$A19,0)</f>
        <v>0.04476</v>
      </c>
      <c r="AQ15" s="85" t="n">
        <f aca="false">HLOOKUP(AQ$2,InterestRateStressesSetup!$C$6:$BC$47,InterestRateStressesSetup!$A19,0)</f>
        <v>0.05734</v>
      </c>
      <c r="AR15" s="85" t="n">
        <f aca="false">HLOOKUP(AR$2,InterestRateStressesSetup!$C$6:$BC$47,InterestRateStressesSetup!$A19,0)</f>
        <v>0.01158</v>
      </c>
      <c r="AS15" s="85" t="n">
        <f aca="false">HLOOKUP(AS$2,InterestRateStressesSetup!$C$6:$BC$47,InterestRateStressesSetup!$A19,0)</f>
        <v>0.0298</v>
      </c>
      <c r="AT15" s="85" t="n">
        <f aca="false">HLOOKUP(AT$2,InterestRateStressesSetup!$C$6:$BC$47,InterestRateStressesSetup!$A19,0)</f>
        <v>0.04529</v>
      </c>
      <c r="AU15" s="85" t="n">
        <f aca="false">HLOOKUP(AU$2,InterestRateStressesSetup!$C$6:$BC$47,InterestRateStressesSetup!$A19,0)</f>
        <v>0.05077</v>
      </c>
      <c r="AV15" s="85" t="n">
        <f aca="false">HLOOKUP(AV$2,InterestRateStressesSetup!$C$6:$BC$47,InterestRateStressesSetup!$A19,0)</f>
        <v>0.08472</v>
      </c>
      <c r="AW15" s="85" t="n">
        <f aca="false">HLOOKUP(AW$2,InterestRateStressesSetup!$C$6:$BC$47,InterestRateStressesSetup!$A19,0)</f>
        <v>0.0237</v>
      </c>
      <c r="AX15" s="85" t="n">
        <f aca="false">HLOOKUP(AX$2,InterestRateStressesSetup!$C$6:$BC$47,InterestRateStressesSetup!$A19,0)</f>
        <v>0.02141</v>
      </c>
      <c r="AY15" s="85" t="n">
        <f aca="false">HLOOKUP(AY$2,InterestRateStressesSetup!$C$6:$BC$47,InterestRateStressesSetup!$A19,0)</f>
        <v>0.03963</v>
      </c>
      <c r="AZ15" s="85" t="n">
        <f aca="false">HLOOKUP(AZ$2,InterestRateStressesSetup!$C$6:$BC$47,InterestRateStressesSetup!$A19,0)</f>
        <v>0.10308</v>
      </c>
      <c r="BA15" s="85" t="n">
        <f aca="false">HLOOKUP(BA$2,InterestRateStressesSetup!$C$6:$BC$47,InterestRateStressesSetup!$A19,0)</f>
        <v>0.02902</v>
      </c>
      <c r="BB15" s="85" t="n">
        <f aca="false">HLOOKUP(BB$2,InterestRateStressesSetup!$C$6:$BC$47,InterestRateStressesSetup!$A19,0)</f>
        <v>0.05056</v>
      </c>
      <c r="BC15" s="85" t="n">
        <f aca="false">HLOOKUP(BC$2,InterestRateStressesSetup!$C$6:$BC$47,InterestRateStressesSetup!$A19,0)</f>
        <v>0.05314</v>
      </c>
      <c r="BD15" s="85" t="n">
        <f aca="false">HLOOKUP(BD$2,InterestRateStressesSetup!$C$6:$BC$47,InterestRateStressesSetup!$A19,0)</f>
        <v>0.07312</v>
      </c>
      <c r="BE15" s="85" t="n">
        <f aca="false">HLOOKUP(BE$2,InterestRateStressesSetup!$C$6:$BC$47,InterestRateStressesSetup!$A19,0)</f>
        <v>0.03313</v>
      </c>
      <c r="BF15" s="85" t="n">
        <f aca="false">HLOOKUP(BF$2,InterestRateStressesSetup!$C$6:$BC$47,InterestRateStressesSetup!$A19,0)</f>
        <v>0.07868</v>
      </c>
      <c r="BG15" s="85" t="n">
        <f aca="false">HLOOKUP(BG$2,InterestRateStressesSetup!$C$6:$BC$47,InterestRateStressesSetup!$A19,0)</f>
        <v>0.01251</v>
      </c>
      <c r="BH15" s="85" t="n">
        <f aca="false">HLOOKUP(BH$2,InterestRateStressesSetup!$C$6:$BC$47,InterestRateStressesSetup!$A19,0)</f>
        <v>0.05077</v>
      </c>
      <c r="BI15" s="85" t="n">
        <f aca="false">HLOOKUP(BI$2,InterestRateStressesSetup!$C$6:$BC$47,InterestRateStressesSetup!$A19,0)</f>
        <v>0.08513</v>
      </c>
      <c r="BJ15" s="85" t="n">
        <f aca="false">HLOOKUP(BJ$2,InterestRateStressesSetup!$C$6:$BC$47,InterestRateStressesSetup!$A19,0)</f>
        <v>0.04462</v>
      </c>
      <c r="BK15" s="85" t="n">
        <f aca="false">HLOOKUP(BK$2,InterestRateStressesSetup!$C$6:$BC$47,InterestRateStressesSetup!$A19,0)</f>
        <v>0.03496</v>
      </c>
      <c r="BL15" s="85" t="n">
        <f aca="false">HLOOKUP(BL$2,InterestRateStressesSetup!$C$6:$BC$47,InterestRateStressesSetup!$A19,0)</f>
        <v>0.0936</v>
      </c>
      <c r="BM15" s="85" t="n">
        <f aca="false">HLOOKUP(BM$2,InterestRateStressesSetup!$C$6:$BC$47,InterestRateStressesSetup!$A19,0)</f>
        <v>0.02833</v>
      </c>
      <c r="BN15" s="85" t="n">
        <f aca="false">HLOOKUP(BN$2,InterestRateStressesSetup!$C$6:$BC$47,InterestRateStressesSetup!$A19,0)</f>
        <v>0.02253</v>
      </c>
      <c r="BO15" s="85" t="n">
        <f aca="false">HLOOKUP(BO$2,InterestRateStressesSetup!$C$6:$BC$47,InterestRateStressesSetup!$A19,0)</f>
        <v>0.03655</v>
      </c>
      <c r="BP15" s="85" t="n">
        <f aca="false">HLOOKUP(BP$2,InterestRateStressesSetup!$C$6:$BC$47,InterestRateStressesSetup!$A19,0)</f>
        <v>0.11244</v>
      </c>
      <c r="BQ15" s="85" t="n">
        <f aca="false">HLOOKUP(BQ$2,InterestRateStressesSetup!$C$6:$BC$47,InterestRateStressesSetup!$A19,0)</f>
        <v>0.03353</v>
      </c>
      <c r="BR15" s="86" t="n">
        <f aca="false">AX15</f>
        <v>0.02141</v>
      </c>
      <c r="BS15" s="27" t="n">
        <v>12</v>
      </c>
      <c r="BT15" s="85" t="n">
        <f aca="false">HLOOKUP(BT$2,InterestRateStressesSetup!$C$50:$BC$91,InterestRateStressesSetup!$A63,0)</f>
        <v>0.0061841</v>
      </c>
      <c r="BU15" s="85" t="n">
        <f aca="false">HLOOKUP(BU$2,InterestRateStressesSetup!$C$50:$BC$91,InterestRateStressesSetup!$A63,0)</f>
        <v>0.0058149</v>
      </c>
      <c r="BV15" s="85" t="n">
        <f aca="false">HLOOKUP(BV$2,InterestRateStressesSetup!$C$50:$BC$91,InterestRateStressesSetup!$A63,0)</f>
        <v>0.0215414</v>
      </c>
      <c r="BW15" s="85" t="n">
        <f aca="false">HLOOKUP(BW$2,InterestRateStressesSetup!$C$50:$BC$91,InterestRateStressesSetup!$A63,0)</f>
        <v>0.0080585</v>
      </c>
      <c r="BX15" s="85" t="n">
        <f aca="false">HLOOKUP(BX$2,InterestRateStressesSetup!$C$50:$BC$91,InterestRateStressesSetup!$A63,0)</f>
        <v>0.006106</v>
      </c>
      <c r="BY15" s="85" t="n">
        <f aca="false">HLOOKUP(BY$2,InterestRateStressesSetup!$C$50:$BC$91,InterestRateStressesSetup!$A63,0)</f>
        <v>0.0246796</v>
      </c>
      <c r="BZ15" s="85" t="n">
        <f aca="false">HLOOKUP(BZ$2,InterestRateStressesSetup!$C$50:$BC$91,InterestRateStressesSetup!$A63,0)</f>
        <v>0.0336114</v>
      </c>
      <c r="CA15" s="85" t="n">
        <f aca="false">HLOOKUP(CA$2,InterestRateStressesSetup!$C$50:$BC$91,InterestRateStressesSetup!$A63,0)</f>
        <v>0.0011218</v>
      </c>
      <c r="CB15" s="85" t="n">
        <f aca="false">HLOOKUP(CB$2,InterestRateStressesSetup!$C$50:$BC$91,InterestRateStressesSetup!$A63,0)</f>
        <v>0.014058</v>
      </c>
      <c r="CC15" s="85" t="n">
        <f aca="false">HLOOKUP(CC$2,InterestRateStressesSetup!$C$50:$BC$91,InterestRateStressesSetup!$A63,0)</f>
        <v>0.0250559</v>
      </c>
      <c r="CD15" s="85" t="n">
        <f aca="false">HLOOKUP(CD$2,InterestRateStressesSetup!$C$50:$BC$91,InterestRateStressesSetup!$A63,0)</f>
        <v>0.0289467</v>
      </c>
      <c r="CE15" s="85" t="n">
        <f aca="false">HLOOKUP(CE$2,InterestRateStressesSetup!$C$50:$BC$91,InterestRateStressesSetup!$A63,0)</f>
        <v>0.0530512</v>
      </c>
      <c r="CF15" s="85" t="n">
        <f aca="false">HLOOKUP(CF$2,InterestRateStressesSetup!$C$50:$BC$91,InterestRateStressesSetup!$A63,0)</f>
        <v>0.009727</v>
      </c>
      <c r="CG15" s="85" t="n">
        <f aca="false">HLOOKUP(CG$2,InterestRateStressesSetup!$C$50:$BC$91,InterestRateStressesSetup!$A63,0)</f>
        <v>0.0081011</v>
      </c>
      <c r="CH15" s="85" t="n">
        <f aca="false">HLOOKUP(CH$2,InterestRateStressesSetup!$C$50:$BC$91,InterestRateStressesSetup!$A63,0)</f>
        <v>0.0210373</v>
      </c>
      <c r="CI15" s="85" t="n">
        <f aca="false">HLOOKUP(CI$2,InterestRateStressesSetup!$C$50:$BC$91,InterestRateStressesSetup!$A63,0)</f>
        <v>0.0660868</v>
      </c>
      <c r="CJ15" s="85" t="n">
        <f aca="false">HLOOKUP(CJ$2,InterestRateStressesSetup!$C$50:$BC$91,InterestRateStressesSetup!$A63,0)</f>
        <v>0.0135042</v>
      </c>
      <c r="CK15" s="85" t="n">
        <f aca="false">HLOOKUP(CK$2,InterestRateStressesSetup!$C$50:$BC$91,InterestRateStressesSetup!$A63,0)</f>
        <v>0.0287976</v>
      </c>
      <c r="CL15" s="85" t="n">
        <f aca="false">HLOOKUP(CL$2,InterestRateStressesSetup!$C$50:$BC$91,InterestRateStressesSetup!$A63,0)</f>
        <v>0.0306294</v>
      </c>
      <c r="CM15" s="85" t="n">
        <f aca="false">HLOOKUP(CM$2,InterestRateStressesSetup!$C$50:$BC$91,InterestRateStressesSetup!$A63,0)</f>
        <v>0.0448152</v>
      </c>
      <c r="CN15" s="85" t="n">
        <f aca="false">HLOOKUP(CN$2,InterestRateStressesSetup!$C$50:$BC$91,InterestRateStressesSetup!$A63,0)</f>
        <v>0.0164223</v>
      </c>
      <c r="CO15" s="85" t="n">
        <f aca="false">HLOOKUP(CO$2,InterestRateStressesSetup!$C$50:$BC$91,InterestRateStressesSetup!$A63,0)</f>
        <v>0.0487628</v>
      </c>
      <c r="CP15" s="85" t="n">
        <f aca="false">HLOOKUP(CP$2,InterestRateStressesSetup!$C$50:$BC$91,InterestRateStressesSetup!$A63,0)</f>
        <v>0.0017821</v>
      </c>
      <c r="CQ15" s="85" t="n">
        <f aca="false">HLOOKUP(CQ$2,InterestRateStressesSetup!$C$50:$BC$91,InterestRateStressesSetup!$A63,0)</f>
        <v>0.0289467</v>
      </c>
      <c r="CR15" s="85" t="n">
        <f aca="false">HLOOKUP(CR$2,InterestRateStressesSetup!$C$50:$BC$91,InterestRateStressesSetup!$A63,0)</f>
        <v>0.0533423</v>
      </c>
      <c r="CS15" s="85" t="n">
        <f aca="false">HLOOKUP(CS$2,InterestRateStressesSetup!$C$50:$BC$91,InterestRateStressesSetup!$A63,0)</f>
        <v>0.0245802</v>
      </c>
      <c r="CT15" s="85" t="n">
        <f aca="false">HLOOKUP(CT$2,InterestRateStressesSetup!$C$50:$BC$91,InterestRateStressesSetup!$A63,0)</f>
        <v>0.0177216</v>
      </c>
      <c r="CU15" s="85" t="n">
        <f aca="false">HLOOKUP(CU$2,InterestRateStressesSetup!$C$50:$BC$91,InterestRateStressesSetup!$A63,0)</f>
        <v>0.059356</v>
      </c>
      <c r="CV15" s="85" t="n">
        <f aca="false">HLOOKUP(CV$2,InterestRateStressesSetup!$C$50:$BC$91,InterestRateStressesSetup!$A63,0)</f>
        <v>0.0130143</v>
      </c>
      <c r="CW15" s="85" t="n">
        <f aca="false">HLOOKUP(CW$2,InterestRateStressesSetup!$C$50:$BC$91,InterestRateStressesSetup!$A63,0)</f>
        <v>0.0088963</v>
      </c>
      <c r="CX15" s="85" t="n">
        <f aca="false">HLOOKUP(CX$2,InterestRateStressesSetup!$C$50:$BC$91,InterestRateStressesSetup!$A63,0)</f>
        <v>0.0188505</v>
      </c>
      <c r="CY15" s="85" t="n">
        <f aca="false">HLOOKUP(CY$2,InterestRateStressesSetup!$C$50:$BC$91,InterestRateStressesSetup!$A63,0)</f>
        <v>0.0727324</v>
      </c>
      <c r="CZ15" s="85" t="n">
        <f aca="false">HLOOKUP(CZ$2,InterestRateStressesSetup!$C$50:$BC$91,InterestRateStressesSetup!$A63,0)</f>
        <v>0.0167063</v>
      </c>
      <c r="DA15" s="86" t="n">
        <f aca="false">CG15</f>
        <v>0.0081011</v>
      </c>
    </row>
    <row r="16" customFormat="false" ht="15" hidden="false" customHeight="false" outlineLevel="0" collapsed="false">
      <c r="A16" s="27" t="n">
        <v>13</v>
      </c>
      <c r="B16" s="85" t="n">
        <f aca="false">HLOOKUP(B$2,EIOPA_Spot_Rates,'EIOPA RFR Q1 2017'!$A25,0)</f>
        <v>0.00954</v>
      </c>
      <c r="C16" s="85" t="n">
        <f aca="false">HLOOKUP(C$2,EIOPA_Spot_Rates,'EIOPA RFR Q1 2017'!$A25,0)</f>
        <v>0.00902</v>
      </c>
      <c r="D16" s="85" t="n">
        <f aca="false">HLOOKUP(D$2,EIOPA_Spot_Rates,'EIOPA RFR Q1 2017'!$A25,0)</f>
        <v>0.03089</v>
      </c>
      <c r="E16" s="85" t="n">
        <f aca="false">HLOOKUP(E$2,EIOPA_Spot_Rates,'EIOPA RFR Q1 2017'!$A25,0)</f>
        <v>0.01196</v>
      </c>
      <c r="F16" s="85" t="n">
        <f aca="false">HLOOKUP(F$2,EIOPA_Spot_Rates,'EIOPA RFR Q1 2017'!$A25,0)</f>
        <v>0.00944</v>
      </c>
      <c r="G16" s="85" t="n">
        <f aca="false">HLOOKUP(G$2,EIOPA_Spot_Rates,'EIOPA RFR Q1 2017'!$A25,0)</f>
        <v>0.03619</v>
      </c>
      <c r="H16" s="85" t="n">
        <f aca="false">HLOOKUP(H$2,EIOPA_Spot_Rates,'EIOPA RFR Q1 2017'!$A25,0)</f>
        <v>0.04723</v>
      </c>
      <c r="I16" s="85" t="n">
        <f aca="false">HLOOKUP(I$2,EIOPA_Spot_Rates,'EIOPA RFR Q1 2017'!$A25,0)</f>
        <v>0.00196</v>
      </c>
      <c r="J16" s="85" t="n">
        <f aca="false">HLOOKUP(J$2,EIOPA_Spot_Rates,'EIOPA RFR Q1 2017'!$A25,0)</f>
        <v>0.02051</v>
      </c>
      <c r="K16" s="85" t="n">
        <f aca="false">HLOOKUP(K$2,EIOPA_Spot_Rates,'EIOPA RFR Q1 2017'!$A25,0)</f>
        <v>0.03599</v>
      </c>
      <c r="L16" s="85" t="n">
        <f aca="false">HLOOKUP(L$2,EIOPA_Spot_Rates,'EIOPA RFR Q1 2017'!$A25,0)</f>
        <v>0.04145</v>
      </c>
      <c r="M16" s="85" t="n">
        <f aca="false">HLOOKUP(M$2,EIOPA_Spot_Rates,'EIOPA RFR Q1 2017'!$A25,0)</f>
        <v>0.07377</v>
      </c>
      <c r="N16" s="85" t="n">
        <f aca="false">HLOOKUP(N$2,EIOPA_Spot_Rates,'EIOPA RFR Q1 2017'!$A25,0)</f>
        <v>0.01547</v>
      </c>
      <c r="O16" s="85" t="n">
        <f aca="false">HLOOKUP(O$2,EIOPA_Spot_Rates,'EIOPA RFR Q1 2017'!$A25,0)</f>
        <v>0.01187</v>
      </c>
      <c r="P16" s="85" t="n">
        <f aca="false">HLOOKUP(P$2,EIOPA_Spot_Rates,'EIOPA RFR Q1 2017'!$A25,0)</f>
        <v>0.03019</v>
      </c>
      <c r="Q16" s="85" t="n">
        <f aca="false">HLOOKUP(Q$2,EIOPA_Spot_Rates,'EIOPA RFR Q1 2017'!$A25,0)</f>
        <v>0.09244</v>
      </c>
      <c r="R16" s="85" t="n">
        <f aca="false">HLOOKUP(R$2,EIOPA_Spot_Rates,'EIOPA RFR Q1 2017'!$A25,0)</f>
        <v>0.01976</v>
      </c>
      <c r="S16" s="85" t="n">
        <f aca="false">HLOOKUP(S$2,EIOPA_Spot_Rates,'EIOPA RFR Q1 2017'!$A25,0)</f>
        <v>0.04092</v>
      </c>
      <c r="T16" s="85" t="n">
        <f aca="false">HLOOKUP(T$2,EIOPA_Spot_Rates,'EIOPA RFR Q1 2017'!$A25,0)</f>
        <v>0.04345</v>
      </c>
      <c r="U16" s="85" t="n">
        <f aca="false">HLOOKUP(U$2,EIOPA_Spot_Rates,'EIOPA RFR Q1 2017'!$A25,0)</f>
        <v>0.06309</v>
      </c>
      <c r="V16" s="85" t="n">
        <f aca="false">HLOOKUP(V$2,EIOPA_Spot_Rates,'EIOPA RFR Q1 2017'!$A25,0)</f>
        <v>0.02346</v>
      </c>
      <c r="W16" s="85" t="n">
        <f aca="false">HLOOKUP(W$2,EIOPA_Spot_Rates,'EIOPA RFR Q1 2017'!$A25,0)</f>
        <v>0.06875</v>
      </c>
      <c r="X16" s="85" t="n">
        <f aca="false">HLOOKUP(X$2,EIOPA_Spot_Rates,'EIOPA RFR Q1 2017'!$A25,0)</f>
        <v>0.00299</v>
      </c>
      <c r="Y16" s="85" t="n">
        <f aca="false">HLOOKUP(Y$2,EIOPA_Spot_Rates,'EIOPA RFR Q1 2017'!$A25,0)</f>
        <v>0.0414</v>
      </c>
      <c r="Z16" s="85" t="n">
        <f aca="false">HLOOKUP(Z$2,EIOPA_Spot_Rates,'EIOPA RFR Q1 2017'!$A25,0)</f>
        <v>0.07586</v>
      </c>
      <c r="AA16" s="85" t="n">
        <f aca="false">HLOOKUP(AA$2,EIOPA_Spot_Rates,'EIOPA RFR Q1 2017'!$A25,0)</f>
        <v>0.03542</v>
      </c>
      <c r="AB16" s="85" t="n">
        <f aca="false">HLOOKUP(AB$2,EIOPA_Spot_Rates,'EIOPA RFR Q1 2017'!$A25,0)</f>
        <v>0.02532</v>
      </c>
      <c r="AC16" s="85" t="n">
        <f aca="false">HLOOKUP(AC$2,EIOPA_Spot_Rates,'EIOPA RFR Q1 2017'!$A25,0)</f>
        <v>0.08408</v>
      </c>
      <c r="AD16" s="85" t="n">
        <f aca="false">HLOOKUP(AD$2,EIOPA_Spot_Rates,'EIOPA RFR Q1 2017'!$A25,0)</f>
        <v>0.01839</v>
      </c>
      <c r="AE16" s="85" t="n">
        <f aca="false">HLOOKUP(AE$2,EIOPA_Spot_Rates,'EIOPA RFR Q1 2017'!$A25,0)</f>
        <v>0.0134</v>
      </c>
      <c r="AF16" s="85" t="n">
        <f aca="false">HLOOKUP(AF$2,EIOPA_Spot_Rates,'EIOPA RFR Q1 2017'!$A25,0)</f>
        <v>0.02701</v>
      </c>
      <c r="AG16" s="85" t="n">
        <f aca="false">HLOOKUP(AG$2,EIOPA_Spot_Rates,'EIOPA RFR Q1 2017'!$A25,0)</f>
        <v>0.10086</v>
      </c>
      <c r="AH16" s="85" t="n">
        <f aca="false">HLOOKUP(AH$2,EIOPA_Spot_Rates,'EIOPA RFR Q1 2017'!$A25,0)</f>
        <v>0.02388</v>
      </c>
      <c r="AI16" s="86" t="n">
        <f aca="false">O16</f>
        <v>0.01187</v>
      </c>
      <c r="AJ16" s="27" t="n">
        <v>13</v>
      </c>
      <c r="AK16" s="85" t="n">
        <f aca="false">HLOOKUP(AK$2,InterestRateStressesSetup!$C$6:$BC$47,InterestRateStressesSetup!$A20,0)</f>
        <v>0.01954</v>
      </c>
      <c r="AL16" s="85" t="n">
        <f aca="false">HLOOKUP(AL$2,InterestRateStressesSetup!$C$6:$BC$47,InterestRateStressesSetup!$A20,0)</f>
        <v>0.01902</v>
      </c>
      <c r="AM16" s="85" t="n">
        <f aca="false">HLOOKUP(AM$2,InterestRateStressesSetup!$C$6:$BC$47,InterestRateStressesSetup!$A20,0)</f>
        <v>0.04089</v>
      </c>
      <c r="AN16" s="85" t="n">
        <f aca="false">HLOOKUP(AN$2,InterestRateStressesSetup!$C$6:$BC$47,InterestRateStressesSetup!$A20,0)</f>
        <v>0.02196</v>
      </c>
      <c r="AO16" s="85" t="n">
        <f aca="false">HLOOKUP(AO$2,InterestRateStressesSetup!$C$6:$BC$47,InterestRateStressesSetup!$A20,0)</f>
        <v>0.01944</v>
      </c>
      <c r="AP16" s="85" t="n">
        <f aca="false">HLOOKUP(AP$2,InterestRateStressesSetup!$C$6:$BC$47,InterestRateStressesSetup!$A20,0)</f>
        <v>0.04619</v>
      </c>
      <c r="AQ16" s="85" t="n">
        <f aca="false">HLOOKUP(AQ$2,InterestRateStressesSetup!$C$6:$BC$47,InterestRateStressesSetup!$A20,0)</f>
        <v>0.05723</v>
      </c>
      <c r="AR16" s="85" t="n">
        <f aca="false">HLOOKUP(AR$2,InterestRateStressesSetup!$C$6:$BC$47,InterestRateStressesSetup!$A20,0)</f>
        <v>0.01196</v>
      </c>
      <c r="AS16" s="85" t="n">
        <f aca="false">HLOOKUP(AS$2,InterestRateStressesSetup!$C$6:$BC$47,InterestRateStressesSetup!$A20,0)</f>
        <v>0.03051</v>
      </c>
      <c r="AT16" s="85" t="n">
        <f aca="false">HLOOKUP(AT$2,InterestRateStressesSetup!$C$6:$BC$47,InterestRateStressesSetup!$A20,0)</f>
        <v>0.04599</v>
      </c>
      <c r="AU16" s="85" t="n">
        <f aca="false">HLOOKUP(AU$2,InterestRateStressesSetup!$C$6:$BC$47,InterestRateStressesSetup!$A20,0)</f>
        <v>0.05145</v>
      </c>
      <c r="AV16" s="85" t="n">
        <f aca="false">HLOOKUP(AV$2,InterestRateStressesSetup!$C$6:$BC$47,InterestRateStressesSetup!$A20,0)</f>
        <v>0.08377</v>
      </c>
      <c r="AW16" s="85" t="n">
        <f aca="false">HLOOKUP(AW$2,InterestRateStressesSetup!$C$6:$BC$47,InterestRateStressesSetup!$A20,0)</f>
        <v>0.02547</v>
      </c>
      <c r="AX16" s="85" t="n">
        <f aca="false">HLOOKUP(AX$2,InterestRateStressesSetup!$C$6:$BC$47,InterestRateStressesSetup!$A20,0)</f>
        <v>0.02187</v>
      </c>
      <c r="AY16" s="85" t="n">
        <f aca="false">HLOOKUP(AY$2,InterestRateStressesSetup!$C$6:$BC$47,InterestRateStressesSetup!$A20,0)</f>
        <v>0.04019</v>
      </c>
      <c r="AZ16" s="85" t="n">
        <f aca="false">HLOOKUP(AZ$2,InterestRateStressesSetup!$C$6:$BC$47,InterestRateStressesSetup!$A20,0)</f>
        <v>0.10244</v>
      </c>
      <c r="BA16" s="85" t="n">
        <f aca="false">HLOOKUP(BA$2,InterestRateStressesSetup!$C$6:$BC$47,InterestRateStressesSetup!$A20,0)</f>
        <v>0.02976</v>
      </c>
      <c r="BB16" s="85" t="n">
        <f aca="false">HLOOKUP(BB$2,InterestRateStressesSetup!$C$6:$BC$47,InterestRateStressesSetup!$A20,0)</f>
        <v>0.05092</v>
      </c>
      <c r="BC16" s="85" t="n">
        <f aca="false">HLOOKUP(BC$2,InterestRateStressesSetup!$C$6:$BC$47,InterestRateStressesSetup!$A20,0)</f>
        <v>0.05345</v>
      </c>
      <c r="BD16" s="85" t="n">
        <f aca="false">HLOOKUP(BD$2,InterestRateStressesSetup!$C$6:$BC$47,InterestRateStressesSetup!$A20,0)</f>
        <v>0.07309</v>
      </c>
      <c r="BE16" s="85" t="n">
        <f aca="false">HLOOKUP(BE$2,InterestRateStressesSetup!$C$6:$BC$47,InterestRateStressesSetup!$A20,0)</f>
        <v>0.03346</v>
      </c>
      <c r="BF16" s="85" t="n">
        <f aca="false">HLOOKUP(BF$2,InterestRateStressesSetup!$C$6:$BC$47,InterestRateStressesSetup!$A20,0)</f>
        <v>0.07875</v>
      </c>
      <c r="BG16" s="85" t="n">
        <f aca="false">HLOOKUP(BG$2,InterestRateStressesSetup!$C$6:$BC$47,InterestRateStressesSetup!$A20,0)</f>
        <v>0.01299</v>
      </c>
      <c r="BH16" s="85" t="n">
        <f aca="false">HLOOKUP(BH$2,InterestRateStressesSetup!$C$6:$BC$47,InterestRateStressesSetup!$A20,0)</f>
        <v>0.0514</v>
      </c>
      <c r="BI16" s="85" t="n">
        <f aca="false">HLOOKUP(BI$2,InterestRateStressesSetup!$C$6:$BC$47,InterestRateStressesSetup!$A20,0)</f>
        <v>0.08586</v>
      </c>
      <c r="BJ16" s="85" t="n">
        <f aca="false">HLOOKUP(BJ$2,InterestRateStressesSetup!$C$6:$BC$47,InterestRateStressesSetup!$A20,0)</f>
        <v>0.04542</v>
      </c>
      <c r="BK16" s="85" t="n">
        <f aca="false">HLOOKUP(BK$2,InterestRateStressesSetup!$C$6:$BC$47,InterestRateStressesSetup!$A20,0)</f>
        <v>0.03532</v>
      </c>
      <c r="BL16" s="85" t="n">
        <f aca="false">HLOOKUP(BL$2,InterestRateStressesSetup!$C$6:$BC$47,InterestRateStressesSetup!$A20,0)</f>
        <v>0.09408</v>
      </c>
      <c r="BM16" s="85" t="n">
        <f aca="false">HLOOKUP(BM$2,InterestRateStressesSetup!$C$6:$BC$47,InterestRateStressesSetup!$A20,0)</f>
        <v>0.02839</v>
      </c>
      <c r="BN16" s="85" t="n">
        <f aca="false">HLOOKUP(BN$2,InterestRateStressesSetup!$C$6:$BC$47,InterestRateStressesSetup!$A20,0)</f>
        <v>0.0234</v>
      </c>
      <c r="BO16" s="85" t="n">
        <f aca="false">HLOOKUP(BO$2,InterestRateStressesSetup!$C$6:$BC$47,InterestRateStressesSetup!$A20,0)</f>
        <v>0.03701</v>
      </c>
      <c r="BP16" s="85" t="n">
        <f aca="false">HLOOKUP(BP$2,InterestRateStressesSetup!$C$6:$BC$47,InterestRateStressesSetup!$A20,0)</f>
        <v>0.11086</v>
      </c>
      <c r="BQ16" s="85" t="n">
        <f aca="false">HLOOKUP(BQ$2,InterestRateStressesSetup!$C$6:$BC$47,InterestRateStressesSetup!$A20,0)</f>
        <v>0.03388</v>
      </c>
      <c r="BR16" s="86" t="n">
        <f aca="false">AX16</f>
        <v>0.02187</v>
      </c>
      <c r="BS16" s="27" t="n">
        <v>13</v>
      </c>
      <c r="BT16" s="85" t="n">
        <f aca="false">HLOOKUP(BT$2,InterestRateStressesSetup!$C$50:$BC$91,InterestRateStressesSetup!$A64,0)</f>
        <v>0.0068688</v>
      </c>
      <c r="BU16" s="85" t="n">
        <f aca="false">HLOOKUP(BU$2,InterestRateStressesSetup!$C$50:$BC$91,InterestRateStressesSetup!$A64,0)</f>
        <v>0.0064944</v>
      </c>
      <c r="BV16" s="85" t="n">
        <f aca="false">HLOOKUP(BV$2,InterestRateStressesSetup!$C$50:$BC$91,InterestRateStressesSetup!$A64,0)</f>
        <v>0.0222408</v>
      </c>
      <c r="BW16" s="85" t="n">
        <f aca="false">HLOOKUP(BW$2,InterestRateStressesSetup!$C$50:$BC$91,InterestRateStressesSetup!$A64,0)</f>
        <v>0.0086112</v>
      </c>
      <c r="BX16" s="85" t="n">
        <f aca="false">HLOOKUP(BX$2,InterestRateStressesSetup!$C$50:$BC$91,InterestRateStressesSetup!$A64,0)</f>
        <v>0.0067968</v>
      </c>
      <c r="BY16" s="85" t="n">
        <f aca="false">HLOOKUP(BY$2,InterestRateStressesSetup!$C$50:$BC$91,InterestRateStressesSetup!$A64,0)</f>
        <v>0.0260568</v>
      </c>
      <c r="BZ16" s="85" t="n">
        <f aca="false">HLOOKUP(BZ$2,InterestRateStressesSetup!$C$50:$BC$91,InterestRateStressesSetup!$A64,0)</f>
        <v>0.0340056</v>
      </c>
      <c r="CA16" s="85" t="n">
        <f aca="false">HLOOKUP(CA$2,InterestRateStressesSetup!$C$50:$BC$91,InterestRateStressesSetup!$A64,0)</f>
        <v>0.0014112</v>
      </c>
      <c r="CB16" s="85" t="n">
        <f aca="false">HLOOKUP(CB$2,InterestRateStressesSetup!$C$50:$BC$91,InterestRateStressesSetup!$A64,0)</f>
        <v>0.0147672</v>
      </c>
      <c r="CC16" s="85" t="n">
        <f aca="false">HLOOKUP(CC$2,InterestRateStressesSetup!$C$50:$BC$91,InterestRateStressesSetup!$A64,0)</f>
        <v>0.0259128</v>
      </c>
      <c r="CD16" s="85" t="n">
        <f aca="false">HLOOKUP(CD$2,InterestRateStressesSetup!$C$50:$BC$91,InterestRateStressesSetup!$A64,0)</f>
        <v>0.029844</v>
      </c>
      <c r="CE16" s="85" t="n">
        <f aca="false">HLOOKUP(CE$2,InterestRateStressesSetup!$C$50:$BC$91,InterestRateStressesSetup!$A64,0)</f>
        <v>0.0531144</v>
      </c>
      <c r="CF16" s="85" t="n">
        <f aca="false">HLOOKUP(CF$2,InterestRateStressesSetup!$C$50:$BC$91,InterestRateStressesSetup!$A64,0)</f>
        <v>0.0111384</v>
      </c>
      <c r="CG16" s="85" t="n">
        <f aca="false">HLOOKUP(CG$2,InterestRateStressesSetup!$C$50:$BC$91,InterestRateStressesSetup!$A64,0)</f>
        <v>0.0085464</v>
      </c>
      <c r="CH16" s="85" t="n">
        <f aca="false">HLOOKUP(CH$2,InterestRateStressesSetup!$C$50:$BC$91,InterestRateStressesSetup!$A64,0)</f>
        <v>0.0217368</v>
      </c>
      <c r="CI16" s="85" t="n">
        <f aca="false">HLOOKUP(CI$2,InterestRateStressesSetup!$C$50:$BC$91,InterestRateStressesSetup!$A64,0)</f>
        <v>0.0665568</v>
      </c>
      <c r="CJ16" s="85" t="n">
        <f aca="false">HLOOKUP(CJ$2,InterestRateStressesSetup!$C$50:$BC$91,InterestRateStressesSetup!$A64,0)</f>
        <v>0.0142272</v>
      </c>
      <c r="CK16" s="85" t="n">
        <f aca="false">HLOOKUP(CK$2,InterestRateStressesSetup!$C$50:$BC$91,InterestRateStressesSetup!$A64,0)</f>
        <v>0.0294624</v>
      </c>
      <c r="CL16" s="85" t="n">
        <f aca="false">HLOOKUP(CL$2,InterestRateStressesSetup!$C$50:$BC$91,InterestRateStressesSetup!$A64,0)</f>
        <v>0.031284</v>
      </c>
      <c r="CM16" s="85" t="n">
        <f aca="false">HLOOKUP(CM$2,InterestRateStressesSetup!$C$50:$BC$91,InterestRateStressesSetup!$A64,0)</f>
        <v>0.0454248</v>
      </c>
      <c r="CN16" s="85" t="n">
        <f aca="false">HLOOKUP(CN$2,InterestRateStressesSetup!$C$50:$BC$91,InterestRateStressesSetup!$A64,0)</f>
        <v>0.0168912</v>
      </c>
      <c r="CO16" s="85" t="n">
        <f aca="false">HLOOKUP(CO$2,InterestRateStressesSetup!$C$50:$BC$91,InterestRateStressesSetup!$A64,0)</f>
        <v>0.0495</v>
      </c>
      <c r="CP16" s="85" t="n">
        <f aca="false">HLOOKUP(CP$2,InterestRateStressesSetup!$C$50:$BC$91,InterestRateStressesSetup!$A64,0)</f>
        <v>0.0021528</v>
      </c>
      <c r="CQ16" s="85" t="n">
        <f aca="false">HLOOKUP(CQ$2,InterestRateStressesSetup!$C$50:$BC$91,InterestRateStressesSetup!$A64,0)</f>
        <v>0.029808</v>
      </c>
      <c r="CR16" s="85" t="n">
        <f aca="false">HLOOKUP(CR$2,InterestRateStressesSetup!$C$50:$BC$91,InterestRateStressesSetup!$A64,0)</f>
        <v>0.0546192</v>
      </c>
      <c r="CS16" s="85" t="n">
        <f aca="false">HLOOKUP(CS$2,InterestRateStressesSetup!$C$50:$BC$91,InterestRateStressesSetup!$A64,0)</f>
        <v>0.0255024</v>
      </c>
      <c r="CT16" s="85" t="n">
        <f aca="false">HLOOKUP(CT$2,InterestRateStressesSetup!$C$50:$BC$91,InterestRateStressesSetup!$A64,0)</f>
        <v>0.0182304</v>
      </c>
      <c r="CU16" s="85" t="n">
        <f aca="false">HLOOKUP(CU$2,InterestRateStressesSetup!$C$50:$BC$91,InterestRateStressesSetup!$A64,0)</f>
        <v>0.0605376</v>
      </c>
      <c r="CV16" s="85" t="n">
        <f aca="false">HLOOKUP(CV$2,InterestRateStressesSetup!$C$50:$BC$91,InterestRateStressesSetup!$A64,0)</f>
        <v>0.0132408</v>
      </c>
      <c r="CW16" s="85" t="n">
        <f aca="false">HLOOKUP(CW$2,InterestRateStressesSetup!$C$50:$BC$91,InterestRateStressesSetup!$A64,0)</f>
        <v>0.009648</v>
      </c>
      <c r="CX16" s="85" t="n">
        <f aca="false">HLOOKUP(CX$2,InterestRateStressesSetup!$C$50:$BC$91,InterestRateStressesSetup!$A64,0)</f>
        <v>0.0194472</v>
      </c>
      <c r="CY16" s="85" t="n">
        <f aca="false">HLOOKUP(CY$2,InterestRateStressesSetup!$C$50:$BC$91,InterestRateStressesSetup!$A64,0)</f>
        <v>0.0726192</v>
      </c>
      <c r="CZ16" s="85" t="n">
        <f aca="false">HLOOKUP(CZ$2,InterestRateStressesSetup!$C$50:$BC$91,InterestRateStressesSetup!$A64,0)</f>
        <v>0.0171936</v>
      </c>
      <c r="DA16" s="86" t="n">
        <f aca="false">CG16</f>
        <v>0.0085464</v>
      </c>
    </row>
    <row r="17" customFormat="false" ht="15" hidden="false" customHeight="false" outlineLevel="0" collapsed="false">
      <c r="A17" s="27" t="n">
        <v>14</v>
      </c>
      <c r="B17" s="85" t="n">
        <f aca="false">HLOOKUP(B$2,EIOPA_Spot_Rates,'EIOPA RFR Q1 2017'!$A26,0)</f>
        <v>0.01024</v>
      </c>
      <c r="C17" s="85" t="n">
        <f aca="false">HLOOKUP(C$2,EIOPA_Spot_Rates,'EIOPA RFR Q1 2017'!$A26,0)</f>
        <v>0.00972</v>
      </c>
      <c r="D17" s="85" t="n">
        <f aca="false">HLOOKUP(D$2,EIOPA_Spot_Rates,'EIOPA RFR Q1 2017'!$A26,0)</f>
        <v>0.03138</v>
      </c>
      <c r="E17" s="85" t="n">
        <f aca="false">HLOOKUP(E$2,EIOPA_Spot_Rates,'EIOPA RFR Q1 2017'!$A26,0)</f>
        <v>0.01251</v>
      </c>
      <c r="F17" s="85" t="n">
        <f aca="false">HLOOKUP(F$2,EIOPA_Spot_Rates,'EIOPA RFR Q1 2017'!$A26,0)</f>
        <v>0.01013</v>
      </c>
      <c r="G17" s="85" t="n">
        <f aca="false">HLOOKUP(G$2,EIOPA_Spot_Rates,'EIOPA RFR Q1 2017'!$A26,0)</f>
        <v>0.03749</v>
      </c>
      <c r="H17" s="85" t="n">
        <f aca="false">HLOOKUP(H$2,EIOPA_Spot_Rates,'EIOPA RFR Q1 2017'!$A26,0)</f>
        <v>0.04711</v>
      </c>
      <c r="I17" s="85" t="n">
        <f aca="false">HLOOKUP(I$2,EIOPA_Spot_Rates,'EIOPA RFR Q1 2017'!$A26,0)</f>
        <v>0.00248</v>
      </c>
      <c r="J17" s="85" t="n">
        <f aca="false">HLOOKUP(J$2,EIOPA_Spot_Rates,'EIOPA RFR Q1 2017'!$A26,0)</f>
        <v>0.02122</v>
      </c>
      <c r="K17" s="85" t="n">
        <f aca="false">HLOOKUP(K$2,EIOPA_Spot_Rates,'EIOPA RFR Q1 2017'!$A26,0)</f>
        <v>0.03658</v>
      </c>
      <c r="L17" s="85" t="n">
        <f aca="false">HLOOKUP(L$2,EIOPA_Spot_Rates,'EIOPA RFR Q1 2017'!$A26,0)</f>
        <v>0.042</v>
      </c>
      <c r="M17" s="85" t="n">
        <f aca="false">HLOOKUP(M$2,EIOPA_Spot_Rates,'EIOPA RFR Q1 2017'!$A26,0)</f>
        <v>0.07282</v>
      </c>
      <c r="N17" s="85" t="n">
        <f aca="false">HLOOKUP(N$2,EIOPA_Spot_Rates,'EIOPA RFR Q1 2017'!$A26,0)</f>
        <v>0.01714</v>
      </c>
      <c r="O17" s="85" t="n">
        <f aca="false">HLOOKUP(O$2,EIOPA_Spot_Rates,'EIOPA RFR Q1 2017'!$A26,0)</f>
        <v>0.01219</v>
      </c>
      <c r="P17" s="85" t="n">
        <f aca="false">HLOOKUP(P$2,EIOPA_Spot_Rates,'EIOPA RFR Q1 2017'!$A26,0)</f>
        <v>0.03067</v>
      </c>
      <c r="Q17" s="85" t="n">
        <f aca="false">HLOOKUP(Q$2,EIOPA_Spot_Rates,'EIOPA RFR Q1 2017'!$A26,0)</f>
        <v>0.09167</v>
      </c>
      <c r="R17" s="85" t="n">
        <f aca="false">HLOOKUP(R$2,EIOPA_Spot_Rates,'EIOPA RFR Q1 2017'!$A26,0)</f>
        <v>0.02044</v>
      </c>
      <c r="S17" s="85" t="n">
        <f aca="false">HLOOKUP(S$2,EIOPA_Spot_Rates,'EIOPA RFR Q1 2017'!$A26,0)</f>
        <v>0.0412</v>
      </c>
      <c r="T17" s="85" t="n">
        <f aca="false">HLOOKUP(T$2,EIOPA_Spot_Rates,'EIOPA RFR Q1 2017'!$A26,0)</f>
        <v>0.04368</v>
      </c>
      <c r="U17" s="85" t="n">
        <f aca="false">HLOOKUP(U$2,EIOPA_Spot_Rates,'EIOPA RFR Q1 2017'!$A26,0)</f>
        <v>0.06292</v>
      </c>
      <c r="V17" s="85" t="n">
        <f aca="false">HLOOKUP(V$2,EIOPA_Spot_Rates,'EIOPA RFR Q1 2017'!$A26,0)</f>
        <v>0.02379</v>
      </c>
      <c r="W17" s="85" t="n">
        <f aca="false">HLOOKUP(W$2,EIOPA_Spot_Rates,'EIOPA RFR Q1 2017'!$A26,0)</f>
        <v>0.0687</v>
      </c>
      <c r="X17" s="85" t="n">
        <f aca="false">HLOOKUP(X$2,EIOPA_Spot_Rates,'EIOPA RFR Q1 2017'!$A26,0)</f>
        <v>0.00347</v>
      </c>
      <c r="Y17" s="85" t="n">
        <f aca="false">HLOOKUP(Y$2,EIOPA_Spot_Rates,'EIOPA RFR Q1 2017'!$A26,0)</f>
        <v>0.042</v>
      </c>
      <c r="Z17" s="85" t="n">
        <f aca="false">HLOOKUP(Z$2,EIOPA_Spot_Rates,'EIOPA RFR Q1 2017'!$A26,0)</f>
        <v>0.07658</v>
      </c>
      <c r="AA17" s="85" t="n">
        <f aca="false">HLOOKUP(AA$2,EIOPA_Spot_Rates,'EIOPA RFR Q1 2017'!$A26,0)</f>
        <v>0.03619</v>
      </c>
      <c r="AB17" s="85" t="n">
        <f aca="false">HLOOKUP(AB$2,EIOPA_Spot_Rates,'EIOPA RFR Q1 2017'!$A26,0)</f>
        <v>0.02563</v>
      </c>
      <c r="AC17" s="85" t="n">
        <f aca="false">HLOOKUP(AC$2,EIOPA_Spot_Rates,'EIOPA RFR Q1 2017'!$A26,0)</f>
        <v>0.08432</v>
      </c>
      <c r="AD17" s="85" t="n">
        <f aca="false">HLOOKUP(AD$2,EIOPA_Spot_Rates,'EIOPA RFR Q1 2017'!$A26,0)</f>
        <v>0.01839</v>
      </c>
      <c r="AE17" s="85" t="n">
        <f aca="false">HLOOKUP(AE$2,EIOPA_Spot_Rates,'EIOPA RFR Q1 2017'!$A26,0)</f>
        <v>0.0143</v>
      </c>
      <c r="AF17" s="85" t="n">
        <f aca="false">HLOOKUP(AF$2,EIOPA_Spot_Rates,'EIOPA RFR Q1 2017'!$A26,0)</f>
        <v>0.02747</v>
      </c>
      <c r="AG17" s="85" t="n">
        <f aca="false">HLOOKUP(AG$2,EIOPA_Spot_Rates,'EIOPA RFR Q1 2017'!$A26,0)</f>
        <v>0.09929</v>
      </c>
      <c r="AH17" s="85" t="n">
        <f aca="false">HLOOKUP(AH$2,EIOPA_Spot_Rates,'EIOPA RFR Q1 2017'!$A26,0)</f>
        <v>0.02416</v>
      </c>
      <c r="AI17" s="86" t="n">
        <f aca="false">O17</f>
        <v>0.01219</v>
      </c>
      <c r="AJ17" s="27" t="n">
        <v>14</v>
      </c>
      <c r="AK17" s="85" t="n">
        <f aca="false">HLOOKUP(AK$2,InterestRateStressesSetup!$C$6:$BC$47,InterestRateStressesSetup!$A21,0)</f>
        <v>0.02024</v>
      </c>
      <c r="AL17" s="85" t="n">
        <f aca="false">HLOOKUP(AL$2,InterestRateStressesSetup!$C$6:$BC$47,InterestRateStressesSetup!$A21,0)</f>
        <v>0.01972</v>
      </c>
      <c r="AM17" s="85" t="n">
        <f aca="false">HLOOKUP(AM$2,InterestRateStressesSetup!$C$6:$BC$47,InterestRateStressesSetup!$A21,0)</f>
        <v>0.04138</v>
      </c>
      <c r="AN17" s="85" t="n">
        <f aca="false">HLOOKUP(AN$2,InterestRateStressesSetup!$C$6:$BC$47,InterestRateStressesSetup!$A21,0)</f>
        <v>0.02251</v>
      </c>
      <c r="AO17" s="85" t="n">
        <f aca="false">HLOOKUP(AO$2,InterestRateStressesSetup!$C$6:$BC$47,InterestRateStressesSetup!$A21,0)</f>
        <v>0.02013</v>
      </c>
      <c r="AP17" s="85" t="n">
        <f aca="false">HLOOKUP(AP$2,InterestRateStressesSetup!$C$6:$BC$47,InterestRateStressesSetup!$A21,0)</f>
        <v>0.04749</v>
      </c>
      <c r="AQ17" s="85" t="n">
        <f aca="false">HLOOKUP(AQ$2,InterestRateStressesSetup!$C$6:$BC$47,InterestRateStressesSetup!$A21,0)</f>
        <v>0.05711</v>
      </c>
      <c r="AR17" s="85" t="n">
        <f aca="false">HLOOKUP(AR$2,InterestRateStressesSetup!$C$6:$BC$47,InterestRateStressesSetup!$A21,0)</f>
        <v>0.01248</v>
      </c>
      <c r="AS17" s="85" t="n">
        <f aca="false">HLOOKUP(AS$2,InterestRateStressesSetup!$C$6:$BC$47,InterestRateStressesSetup!$A21,0)</f>
        <v>0.03122</v>
      </c>
      <c r="AT17" s="85" t="n">
        <f aca="false">HLOOKUP(AT$2,InterestRateStressesSetup!$C$6:$BC$47,InterestRateStressesSetup!$A21,0)</f>
        <v>0.04658</v>
      </c>
      <c r="AU17" s="85" t="n">
        <f aca="false">HLOOKUP(AU$2,InterestRateStressesSetup!$C$6:$BC$47,InterestRateStressesSetup!$A21,0)</f>
        <v>0.052</v>
      </c>
      <c r="AV17" s="85" t="n">
        <f aca="false">HLOOKUP(AV$2,InterestRateStressesSetup!$C$6:$BC$47,InterestRateStressesSetup!$A21,0)</f>
        <v>0.08282</v>
      </c>
      <c r="AW17" s="85" t="n">
        <f aca="false">HLOOKUP(AW$2,InterestRateStressesSetup!$C$6:$BC$47,InterestRateStressesSetup!$A21,0)</f>
        <v>0.02714</v>
      </c>
      <c r="AX17" s="85" t="n">
        <f aca="false">HLOOKUP(AX$2,InterestRateStressesSetup!$C$6:$BC$47,InterestRateStressesSetup!$A21,0)</f>
        <v>0.02219</v>
      </c>
      <c r="AY17" s="85" t="n">
        <f aca="false">HLOOKUP(AY$2,InterestRateStressesSetup!$C$6:$BC$47,InterestRateStressesSetup!$A21,0)</f>
        <v>0.04067</v>
      </c>
      <c r="AZ17" s="85" t="n">
        <f aca="false">HLOOKUP(AZ$2,InterestRateStressesSetup!$C$6:$BC$47,InterestRateStressesSetup!$A21,0)</f>
        <v>0.10167</v>
      </c>
      <c r="BA17" s="85" t="n">
        <f aca="false">HLOOKUP(BA$2,InterestRateStressesSetup!$C$6:$BC$47,InterestRateStressesSetup!$A21,0)</f>
        <v>0.03044</v>
      </c>
      <c r="BB17" s="85" t="n">
        <f aca="false">HLOOKUP(BB$2,InterestRateStressesSetup!$C$6:$BC$47,InterestRateStressesSetup!$A21,0)</f>
        <v>0.0512</v>
      </c>
      <c r="BC17" s="85" t="n">
        <f aca="false">HLOOKUP(BC$2,InterestRateStressesSetup!$C$6:$BC$47,InterestRateStressesSetup!$A21,0)</f>
        <v>0.05368</v>
      </c>
      <c r="BD17" s="85" t="n">
        <f aca="false">HLOOKUP(BD$2,InterestRateStressesSetup!$C$6:$BC$47,InterestRateStressesSetup!$A21,0)</f>
        <v>0.07292</v>
      </c>
      <c r="BE17" s="85" t="n">
        <f aca="false">HLOOKUP(BE$2,InterestRateStressesSetup!$C$6:$BC$47,InterestRateStressesSetup!$A21,0)</f>
        <v>0.03379</v>
      </c>
      <c r="BF17" s="85" t="n">
        <f aca="false">HLOOKUP(BF$2,InterestRateStressesSetup!$C$6:$BC$47,InterestRateStressesSetup!$A21,0)</f>
        <v>0.0787</v>
      </c>
      <c r="BG17" s="85" t="n">
        <f aca="false">HLOOKUP(BG$2,InterestRateStressesSetup!$C$6:$BC$47,InterestRateStressesSetup!$A21,0)</f>
        <v>0.01347</v>
      </c>
      <c r="BH17" s="85" t="n">
        <f aca="false">HLOOKUP(BH$2,InterestRateStressesSetup!$C$6:$BC$47,InterestRateStressesSetup!$A21,0)</f>
        <v>0.052</v>
      </c>
      <c r="BI17" s="85" t="n">
        <f aca="false">HLOOKUP(BI$2,InterestRateStressesSetup!$C$6:$BC$47,InterestRateStressesSetup!$A21,0)</f>
        <v>0.08658</v>
      </c>
      <c r="BJ17" s="85" t="n">
        <f aca="false">HLOOKUP(BJ$2,InterestRateStressesSetup!$C$6:$BC$47,InterestRateStressesSetup!$A21,0)</f>
        <v>0.04619</v>
      </c>
      <c r="BK17" s="85" t="n">
        <f aca="false">HLOOKUP(BK$2,InterestRateStressesSetup!$C$6:$BC$47,InterestRateStressesSetup!$A21,0)</f>
        <v>0.03563</v>
      </c>
      <c r="BL17" s="85" t="n">
        <f aca="false">HLOOKUP(BL$2,InterestRateStressesSetup!$C$6:$BC$47,InterestRateStressesSetup!$A21,0)</f>
        <v>0.09432</v>
      </c>
      <c r="BM17" s="85" t="n">
        <f aca="false">HLOOKUP(BM$2,InterestRateStressesSetup!$C$6:$BC$47,InterestRateStressesSetup!$A21,0)</f>
        <v>0.02839</v>
      </c>
      <c r="BN17" s="85" t="n">
        <f aca="false">HLOOKUP(BN$2,InterestRateStressesSetup!$C$6:$BC$47,InterestRateStressesSetup!$A21,0)</f>
        <v>0.0243</v>
      </c>
      <c r="BO17" s="85" t="n">
        <f aca="false">HLOOKUP(BO$2,InterestRateStressesSetup!$C$6:$BC$47,InterestRateStressesSetup!$A21,0)</f>
        <v>0.03747</v>
      </c>
      <c r="BP17" s="85" t="n">
        <f aca="false">HLOOKUP(BP$2,InterestRateStressesSetup!$C$6:$BC$47,InterestRateStressesSetup!$A21,0)</f>
        <v>0.10929</v>
      </c>
      <c r="BQ17" s="85" t="n">
        <f aca="false">HLOOKUP(BQ$2,InterestRateStressesSetup!$C$6:$BC$47,InterestRateStressesSetup!$A21,0)</f>
        <v>0.03416</v>
      </c>
      <c r="BR17" s="86" t="n">
        <f aca="false">AX17</f>
        <v>0.02219</v>
      </c>
      <c r="BS17" s="27" t="n">
        <v>14</v>
      </c>
      <c r="BT17" s="85" t="n">
        <f aca="false">HLOOKUP(BT$2,InterestRateStressesSetup!$C$50:$BC$91,InterestRateStressesSetup!$A65,0)</f>
        <v>0.0073728</v>
      </c>
      <c r="BU17" s="85" t="n">
        <f aca="false">HLOOKUP(BU$2,InterestRateStressesSetup!$C$50:$BC$91,InterestRateStressesSetup!$A65,0)</f>
        <v>0.0069984</v>
      </c>
      <c r="BV17" s="85" t="n">
        <f aca="false">HLOOKUP(BV$2,InterestRateStressesSetup!$C$50:$BC$91,InterestRateStressesSetup!$A65,0)</f>
        <v>0.0225936</v>
      </c>
      <c r="BW17" s="85" t="n">
        <f aca="false">HLOOKUP(BW$2,InterestRateStressesSetup!$C$50:$BC$91,InterestRateStressesSetup!$A65,0)</f>
        <v>0.0090072</v>
      </c>
      <c r="BX17" s="85" t="n">
        <f aca="false">HLOOKUP(BX$2,InterestRateStressesSetup!$C$50:$BC$91,InterestRateStressesSetup!$A65,0)</f>
        <v>0.0072936</v>
      </c>
      <c r="BY17" s="85" t="n">
        <f aca="false">HLOOKUP(BY$2,InterestRateStressesSetup!$C$50:$BC$91,InterestRateStressesSetup!$A65,0)</f>
        <v>0.0269928</v>
      </c>
      <c r="BZ17" s="85" t="n">
        <f aca="false">HLOOKUP(BZ$2,InterestRateStressesSetup!$C$50:$BC$91,InterestRateStressesSetup!$A65,0)</f>
        <v>0.0339192</v>
      </c>
      <c r="CA17" s="85" t="n">
        <f aca="false">HLOOKUP(CA$2,InterestRateStressesSetup!$C$50:$BC$91,InterestRateStressesSetup!$A65,0)</f>
        <v>0.0017856</v>
      </c>
      <c r="CB17" s="85" t="n">
        <f aca="false">HLOOKUP(CB$2,InterestRateStressesSetup!$C$50:$BC$91,InterestRateStressesSetup!$A65,0)</f>
        <v>0.0152784</v>
      </c>
      <c r="CC17" s="85" t="n">
        <f aca="false">HLOOKUP(CC$2,InterestRateStressesSetup!$C$50:$BC$91,InterestRateStressesSetup!$A65,0)</f>
        <v>0.0263376</v>
      </c>
      <c r="CD17" s="85" t="n">
        <f aca="false">HLOOKUP(CD$2,InterestRateStressesSetup!$C$50:$BC$91,InterestRateStressesSetup!$A65,0)</f>
        <v>0.03024</v>
      </c>
      <c r="CE17" s="85" t="n">
        <f aca="false">HLOOKUP(CE$2,InterestRateStressesSetup!$C$50:$BC$91,InterestRateStressesSetup!$A65,0)</f>
        <v>0.0524304</v>
      </c>
      <c r="CF17" s="85" t="n">
        <f aca="false">HLOOKUP(CF$2,InterestRateStressesSetup!$C$50:$BC$91,InterestRateStressesSetup!$A65,0)</f>
        <v>0.0123408</v>
      </c>
      <c r="CG17" s="85" t="n">
        <f aca="false">HLOOKUP(CG$2,InterestRateStressesSetup!$C$50:$BC$91,InterestRateStressesSetup!$A65,0)</f>
        <v>0.0087768</v>
      </c>
      <c r="CH17" s="85" t="n">
        <f aca="false">HLOOKUP(CH$2,InterestRateStressesSetup!$C$50:$BC$91,InterestRateStressesSetup!$A65,0)</f>
        <v>0.0220824</v>
      </c>
      <c r="CI17" s="85" t="n">
        <f aca="false">HLOOKUP(CI$2,InterestRateStressesSetup!$C$50:$BC$91,InterestRateStressesSetup!$A65,0)</f>
        <v>0.0660024</v>
      </c>
      <c r="CJ17" s="85" t="n">
        <f aca="false">HLOOKUP(CJ$2,InterestRateStressesSetup!$C$50:$BC$91,InterestRateStressesSetup!$A65,0)</f>
        <v>0.0147168</v>
      </c>
      <c r="CK17" s="85" t="n">
        <f aca="false">HLOOKUP(CK$2,InterestRateStressesSetup!$C$50:$BC$91,InterestRateStressesSetup!$A65,0)</f>
        <v>0.029664</v>
      </c>
      <c r="CL17" s="85" t="n">
        <f aca="false">HLOOKUP(CL$2,InterestRateStressesSetup!$C$50:$BC$91,InterestRateStressesSetup!$A65,0)</f>
        <v>0.0314496</v>
      </c>
      <c r="CM17" s="85" t="n">
        <f aca="false">HLOOKUP(CM$2,InterestRateStressesSetup!$C$50:$BC$91,InterestRateStressesSetup!$A65,0)</f>
        <v>0.0453024</v>
      </c>
      <c r="CN17" s="85" t="n">
        <f aca="false">HLOOKUP(CN$2,InterestRateStressesSetup!$C$50:$BC$91,InterestRateStressesSetup!$A65,0)</f>
        <v>0.0171288</v>
      </c>
      <c r="CO17" s="85" t="n">
        <f aca="false">HLOOKUP(CO$2,InterestRateStressesSetup!$C$50:$BC$91,InterestRateStressesSetup!$A65,0)</f>
        <v>0.049464</v>
      </c>
      <c r="CP17" s="85" t="n">
        <f aca="false">HLOOKUP(CP$2,InterestRateStressesSetup!$C$50:$BC$91,InterestRateStressesSetup!$A65,0)</f>
        <v>0.0024984</v>
      </c>
      <c r="CQ17" s="85" t="n">
        <f aca="false">HLOOKUP(CQ$2,InterestRateStressesSetup!$C$50:$BC$91,InterestRateStressesSetup!$A65,0)</f>
        <v>0.03024</v>
      </c>
      <c r="CR17" s="85" t="n">
        <f aca="false">HLOOKUP(CR$2,InterestRateStressesSetup!$C$50:$BC$91,InterestRateStressesSetup!$A65,0)</f>
        <v>0.0551376</v>
      </c>
      <c r="CS17" s="85" t="n">
        <f aca="false">HLOOKUP(CS$2,InterestRateStressesSetup!$C$50:$BC$91,InterestRateStressesSetup!$A65,0)</f>
        <v>0.0260568</v>
      </c>
      <c r="CT17" s="85" t="n">
        <f aca="false">HLOOKUP(CT$2,InterestRateStressesSetup!$C$50:$BC$91,InterestRateStressesSetup!$A65,0)</f>
        <v>0.0184536</v>
      </c>
      <c r="CU17" s="85" t="n">
        <f aca="false">HLOOKUP(CU$2,InterestRateStressesSetup!$C$50:$BC$91,InterestRateStressesSetup!$A65,0)</f>
        <v>0.0607104</v>
      </c>
      <c r="CV17" s="85" t="n">
        <f aca="false">HLOOKUP(CV$2,InterestRateStressesSetup!$C$50:$BC$91,InterestRateStressesSetup!$A65,0)</f>
        <v>0.0132408</v>
      </c>
      <c r="CW17" s="85" t="n">
        <f aca="false">HLOOKUP(CW$2,InterestRateStressesSetup!$C$50:$BC$91,InterestRateStressesSetup!$A65,0)</f>
        <v>0.010296</v>
      </c>
      <c r="CX17" s="85" t="n">
        <f aca="false">HLOOKUP(CX$2,InterestRateStressesSetup!$C$50:$BC$91,InterestRateStressesSetup!$A65,0)</f>
        <v>0.0197784</v>
      </c>
      <c r="CY17" s="85" t="n">
        <f aca="false">HLOOKUP(CY$2,InterestRateStressesSetup!$C$50:$BC$91,InterestRateStressesSetup!$A65,0)</f>
        <v>0.0714888</v>
      </c>
      <c r="CZ17" s="85" t="n">
        <f aca="false">HLOOKUP(CZ$2,InterestRateStressesSetup!$C$50:$BC$91,InterestRateStressesSetup!$A65,0)</f>
        <v>0.0173952</v>
      </c>
      <c r="DA17" s="86" t="n">
        <f aca="false">CG17</f>
        <v>0.0087768</v>
      </c>
    </row>
    <row r="18" customFormat="false" ht="15" hidden="false" customHeight="false" outlineLevel="0" collapsed="false">
      <c r="A18" s="27" t="n">
        <v>15</v>
      </c>
      <c r="B18" s="85" t="n">
        <f aca="false">HLOOKUP(B$2,EIOPA_Spot_Rates,'EIOPA RFR Q1 2017'!$A27,0)</f>
        <v>0.01078</v>
      </c>
      <c r="C18" s="85" t="n">
        <f aca="false">HLOOKUP(C$2,EIOPA_Spot_Rates,'EIOPA RFR Q1 2017'!$A27,0)</f>
        <v>0.01026</v>
      </c>
      <c r="D18" s="85" t="n">
        <f aca="false">HLOOKUP(D$2,EIOPA_Spot_Rates,'EIOPA RFR Q1 2017'!$A27,0)</f>
        <v>0.03183</v>
      </c>
      <c r="E18" s="85" t="n">
        <f aca="false">HLOOKUP(E$2,EIOPA_Spot_Rates,'EIOPA RFR Q1 2017'!$A27,0)</f>
        <v>0.01309</v>
      </c>
      <c r="F18" s="85" t="n">
        <f aca="false">HLOOKUP(F$2,EIOPA_Spot_Rates,'EIOPA RFR Q1 2017'!$A27,0)</f>
        <v>0.01067</v>
      </c>
      <c r="G18" s="85" t="n">
        <f aca="false">HLOOKUP(G$2,EIOPA_Spot_Rates,'EIOPA RFR Q1 2017'!$A27,0)</f>
        <v>0.0386</v>
      </c>
      <c r="H18" s="85" t="n">
        <f aca="false">HLOOKUP(H$2,EIOPA_Spot_Rates,'EIOPA RFR Q1 2017'!$A27,0)</f>
        <v>0.04699</v>
      </c>
      <c r="I18" s="85" t="n">
        <f aca="false">HLOOKUP(I$2,EIOPA_Spot_Rates,'EIOPA RFR Q1 2017'!$A27,0)</f>
        <v>0.00289</v>
      </c>
      <c r="J18" s="85" t="n">
        <f aca="false">HLOOKUP(J$2,EIOPA_Spot_Rates,'EIOPA RFR Q1 2017'!$A27,0)</f>
        <v>0.02192</v>
      </c>
      <c r="K18" s="85" t="n">
        <f aca="false">HLOOKUP(K$2,EIOPA_Spot_Rates,'EIOPA RFR Q1 2017'!$A27,0)</f>
        <v>0.03708</v>
      </c>
      <c r="L18" s="85" t="n">
        <f aca="false">HLOOKUP(L$2,EIOPA_Spot_Rates,'EIOPA RFR Q1 2017'!$A27,0)</f>
        <v>0.04243</v>
      </c>
      <c r="M18" s="85" t="n">
        <f aca="false">HLOOKUP(M$2,EIOPA_Spot_Rates,'EIOPA RFR Q1 2017'!$A27,0)</f>
        <v>0.07188</v>
      </c>
      <c r="N18" s="85" t="n">
        <f aca="false">HLOOKUP(N$2,EIOPA_Spot_Rates,'EIOPA RFR Q1 2017'!$A27,0)</f>
        <v>0.01866</v>
      </c>
      <c r="O18" s="85" t="n">
        <f aca="false">HLOOKUP(O$2,EIOPA_Spot_Rates,'EIOPA RFR Q1 2017'!$A27,0)</f>
        <v>0.01241</v>
      </c>
      <c r="P18" s="85" t="n">
        <f aca="false">HLOOKUP(P$2,EIOPA_Spot_Rates,'EIOPA RFR Q1 2017'!$A27,0)</f>
        <v>0.03108</v>
      </c>
      <c r="Q18" s="85" t="n">
        <f aca="false">HLOOKUP(Q$2,EIOPA_Spot_Rates,'EIOPA RFR Q1 2017'!$A27,0)</f>
        <v>0.09082</v>
      </c>
      <c r="R18" s="85" t="n">
        <f aca="false">HLOOKUP(R$2,EIOPA_Spot_Rates,'EIOPA RFR Q1 2017'!$A27,0)</f>
        <v>0.02104</v>
      </c>
      <c r="S18" s="85" t="n">
        <f aca="false">HLOOKUP(S$2,EIOPA_Spot_Rates,'EIOPA RFR Q1 2017'!$A27,0)</f>
        <v>0.04144</v>
      </c>
      <c r="T18" s="85" t="n">
        <f aca="false">HLOOKUP(T$2,EIOPA_Spot_Rates,'EIOPA RFR Q1 2017'!$A27,0)</f>
        <v>0.04386</v>
      </c>
      <c r="U18" s="85" t="n">
        <f aca="false">HLOOKUP(U$2,EIOPA_Spot_Rates,'EIOPA RFR Q1 2017'!$A27,0)</f>
        <v>0.06266</v>
      </c>
      <c r="V18" s="85" t="n">
        <f aca="false">HLOOKUP(V$2,EIOPA_Spot_Rates,'EIOPA RFR Q1 2017'!$A27,0)</f>
        <v>0.02414</v>
      </c>
      <c r="W18" s="85" t="n">
        <f aca="false">HLOOKUP(W$2,EIOPA_Spot_Rates,'EIOPA RFR Q1 2017'!$A27,0)</f>
        <v>0.06855</v>
      </c>
      <c r="X18" s="85" t="n">
        <f aca="false">HLOOKUP(X$2,EIOPA_Spot_Rates,'EIOPA RFR Q1 2017'!$A27,0)</f>
        <v>0.00395</v>
      </c>
      <c r="Y18" s="85" t="n">
        <f aca="false">HLOOKUP(Y$2,EIOPA_Spot_Rates,'EIOPA RFR Q1 2017'!$A27,0)</f>
        <v>0.0425</v>
      </c>
      <c r="Z18" s="85" t="n">
        <f aca="false">HLOOKUP(Z$2,EIOPA_Spot_Rates,'EIOPA RFR Q1 2017'!$A27,0)</f>
        <v>0.07727</v>
      </c>
      <c r="AA18" s="85" t="n">
        <f aca="false">HLOOKUP(AA$2,EIOPA_Spot_Rates,'EIOPA RFR Q1 2017'!$A27,0)</f>
        <v>0.03692</v>
      </c>
      <c r="AB18" s="85" t="n">
        <f aca="false">HLOOKUP(AB$2,EIOPA_Spot_Rates,'EIOPA RFR Q1 2017'!$A27,0)</f>
        <v>0.02589</v>
      </c>
      <c r="AC18" s="85" t="n">
        <f aca="false">HLOOKUP(AC$2,EIOPA_Spot_Rates,'EIOPA RFR Q1 2017'!$A27,0)</f>
        <v>0.08434</v>
      </c>
      <c r="AD18" s="85" t="n">
        <f aca="false">HLOOKUP(AD$2,EIOPA_Spot_Rates,'EIOPA RFR Q1 2017'!$A27,0)</f>
        <v>0.01833</v>
      </c>
      <c r="AE18" s="85" t="n">
        <f aca="false">HLOOKUP(AE$2,EIOPA_Spot_Rates,'EIOPA RFR Q1 2017'!$A27,0)</f>
        <v>0.0152</v>
      </c>
      <c r="AF18" s="85" t="n">
        <f aca="false">HLOOKUP(AF$2,EIOPA_Spot_Rates,'EIOPA RFR Q1 2017'!$A27,0)</f>
        <v>0.02792</v>
      </c>
      <c r="AG18" s="85" t="n">
        <f aca="false">HLOOKUP(AG$2,EIOPA_Spot_Rates,'EIOPA RFR Q1 2017'!$A27,0)</f>
        <v>0.09776</v>
      </c>
      <c r="AH18" s="85" t="n">
        <f aca="false">HLOOKUP(AH$2,EIOPA_Spot_Rates,'EIOPA RFR Q1 2017'!$A27,0)</f>
        <v>0.0244</v>
      </c>
      <c r="AI18" s="86" t="n">
        <f aca="false">O18</f>
        <v>0.01241</v>
      </c>
      <c r="AJ18" s="27" t="n">
        <v>15</v>
      </c>
      <c r="AK18" s="85" t="n">
        <f aca="false">HLOOKUP(AK$2,InterestRateStressesSetup!$C$6:$BC$47,InterestRateStressesSetup!$A22,0)</f>
        <v>0.02078</v>
      </c>
      <c r="AL18" s="85" t="n">
        <f aca="false">HLOOKUP(AL$2,InterestRateStressesSetup!$C$6:$BC$47,InterestRateStressesSetup!$A22,0)</f>
        <v>0.02026</v>
      </c>
      <c r="AM18" s="85" t="n">
        <f aca="false">HLOOKUP(AM$2,InterestRateStressesSetup!$C$6:$BC$47,InterestRateStressesSetup!$A22,0)</f>
        <v>0.04183</v>
      </c>
      <c r="AN18" s="85" t="n">
        <f aca="false">HLOOKUP(AN$2,InterestRateStressesSetup!$C$6:$BC$47,InterestRateStressesSetup!$A22,0)</f>
        <v>0.02309</v>
      </c>
      <c r="AO18" s="85" t="n">
        <f aca="false">HLOOKUP(AO$2,InterestRateStressesSetup!$C$6:$BC$47,InterestRateStressesSetup!$A22,0)</f>
        <v>0.02067</v>
      </c>
      <c r="AP18" s="85" t="n">
        <f aca="false">HLOOKUP(AP$2,InterestRateStressesSetup!$C$6:$BC$47,InterestRateStressesSetup!$A22,0)</f>
        <v>0.0486</v>
      </c>
      <c r="AQ18" s="85" t="n">
        <f aca="false">HLOOKUP(AQ$2,InterestRateStressesSetup!$C$6:$BC$47,InterestRateStressesSetup!$A22,0)</f>
        <v>0.05699</v>
      </c>
      <c r="AR18" s="85" t="n">
        <f aca="false">HLOOKUP(AR$2,InterestRateStressesSetup!$C$6:$BC$47,InterestRateStressesSetup!$A22,0)</f>
        <v>0.01289</v>
      </c>
      <c r="AS18" s="85" t="n">
        <f aca="false">HLOOKUP(AS$2,InterestRateStressesSetup!$C$6:$BC$47,InterestRateStressesSetup!$A22,0)</f>
        <v>0.03192</v>
      </c>
      <c r="AT18" s="85" t="n">
        <f aca="false">HLOOKUP(AT$2,InterestRateStressesSetup!$C$6:$BC$47,InterestRateStressesSetup!$A22,0)</f>
        <v>0.04708</v>
      </c>
      <c r="AU18" s="85" t="n">
        <f aca="false">HLOOKUP(AU$2,InterestRateStressesSetup!$C$6:$BC$47,InterestRateStressesSetup!$A22,0)</f>
        <v>0.05243</v>
      </c>
      <c r="AV18" s="85" t="n">
        <f aca="false">HLOOKUP(AV$2,InterestRateStressesSetup!$C$6:$BC$47,InterestRateStressesSetup!$A22,0)</f>
        <v>0.08188</v>
      </c>
      <c r="AW18" s="85" t="n">
        <f aca="false">HLOOKUP(AW$2,InterestRateStressesSetup!$C$6:$BC$47,InterestRateStressesSetup!$A22,0)</f>
        <v>0.02866</v>
      </c>
      <c r="AX18" s="85" t="n">
        <f aca="false">HLOOKUP(AX$2,InterestRateStressesSetup!$C$6:$BC$47,InterestRateStressesSetup!$A22,0)</f>
        <v>0.02241</v>
      </c>
      <c r="AY18" s="85" t="n">
        <f aca="false">HLOOKUP(AY$2,InterestRateStressesSetup!$C$6:$BC$47,InterestRateStressesSetup!$A22,0)</f>
        <v>0.04108</v>
      </c>
      <c r="AZ18" s="85" t="n">
        <f aca="false">HLOOKUP(AZ$2,InterestRateStressesSetup!$C$6:$BC$47,InterestRateStressesSetup!$A22,0)</f>
        <v>0.10082</v>
      </c>
      <c r="BA18" s="85" t="n">
        <f aca="false">HLOOKUP(BA$2,InterestRateStressesSetup!$C$6:$BC$47,InterestRateStressesSetup!$A22,0)</f>
        <v>0.03104</v>
      </c>
      <c r="BB18" s="85" t="n">
        <f aca="false">HLOOKUP(BB$2,InterestRateStressesSetup!$C$6:$BC$47,InterestRateStressesSetup!$A22,0)</f>
        <v>0.05144</v>
      </c>
      <c r="BC18" s="85" t="n">
        <f aca="false">HLOOKUP(BC$2,InterestRateStressesSetup!$C$6:$BC$47,InterestRateStressesSetup!$A22,0)</f>
        <v>0.05386</v>
      </c>
      <c r="BD18" s="85" t="n">
        <f aca="false">HLOOKUP(BD$2,InterestRateStressesSetup!$C$6:$BC$47,InterestRateStressesSetup!$A22,0)</f>
        <v>0.07266</v>
      </c>
      <c r="BE18" s="85" t="n">
        <f aca="false">HLOOKUP(BE$2,InterestRateStressesSetup!$C$6:$BC$47,InterestRateStressesSetup!$A22,0)</f>
        <v>0.03414</v>
      </c>
      <c r="BF18" s="85" t="n">
        <f aca="false">HLOOKUP(BF$2,InterestRateStressesSetup!$C$6:$BC$47,InterestRateStressesSetup!$A22,0)</f>
        <v>0.07855</v>
      </c>
      <c r="BG18" s="85" t="n">
        <f aca="false">HLOOKUP(BG$2,InterestRateStressesSetup!$C$6:$BC$47,InterestRateStressesSetup!$A22,0)</f>
        <v>0.01395</v>
      </c>
      <c r="BH18" s="85" t="n">
        <f aca="false">HLOOKUP(BH$2,InterestRateStressesSetup!$C$6:$BC$47,InterestRateStressesSetup!$A22,0)</f>
        <v>0.0525</v>
      </c>
      <c r="BI18" s="85" t="n">
        <f aca="false">HLOOKUP(BI$2,InterestRateStressesSetup!$C$6:$BC$47,InterestRateStressesSetup!$A22,0)</f>
        <v>0.08727</v>
      </c>
      <c r="BJ18" s="85" t="n">
        <f aca="false">HLOOKUP(BJ$2,InterestRateStressesSetup!$C$6:$BC$47,InterestRateStressesSetup!$A22,0)</f>
        <v>0.04692</v>
      </c>
      <c r="BK18" s="85" t="n">
        <f aca="false">HLOOKUP(BK$2,InterestRateStressesSetup!$C$6:$BC$47,InterestRateStressesSetup!$A22,0)</f>
        <v>0.03589</v>
      </c>
      <c r="BL18" s="85" t="n">
        <f aca="false">HLOOKUP(BL$2,InterestRateStressesSetup!$C$6:$BC$47,InterestRateStressesSetup!$A22,0)</f>
        <v>0.09434</v>
      </c>
      <c r="BM18" s="85" t="n">
        <f aca="false">HLOOKUP(BM$2,InterestRateStressesSetup!$C$6:$BC$47,InterestRateStressesSetup!$A22,0)</f>
        <v>0.02833</v>
      </c>
      <c r="BN18" s="85" t="n">
        <f aca="false">HLOOKUP(BN$2,InterestRateStressesSetup!$C$6:$BC$47,InterestRateStressesSetup!$A22,0)</f>
        <v>0.0252</v>
      </c>
      <c r="BO18" s="85" t="n">
        <f aca="false">HLOOKUP(BO$2,InterestRateStressesSetup!$C$6:$BC$47,InterestRateStressesSetup!$A22,0)</f>
        <v>0.03792</v>
      </c>
      <c r="BP18" s="85" t="n">
        <f aca="false">HLOOKUP(BP$2,InterestRateStressesSetup!$C$6:$BC$47,InterestRateStressesSetup!$A22,0)</f>
        <v>0.10776</v>
      </c>
      <c r="BQ18" s="85" t="n">
        <f aca="false">HLOOKUP(BQ$2,InterestRateStressesSetup!$C$6:$BC$47,InterestRateStressesSetup!$A22,0)</f>
        <v>0.0344</v>
      </c>
      <c r="BR18" s="86" t="n">
        <f aca="false">AX18</f>
        <v>0.02241</v>
      </c>
      <c r="BS18" s="27" t="n">
        <v>15</v>
      </c>
      <c r="BT18" s="85" t="n">
        <f aca="false">HLOOKUP(BT$2,InterestRateStressesSetup!$C$50:$BC$91,InterestRateStressesSetup!$A66,0)</f>
        <v>0.0078694</v>
      </c>
      <c r="BU18" s="85" t="n">
        <f aca="false">HLOOKUP(BU$2,InterestRateStressesSetup!$C$50:$BC$91,InterestRateStressesSetup!$A66,0)</f>
        <v>0.0074898</v>
      </c>
      <c r="BV18" s="85" t="n">
        <f aca="false">HLOOKUP(BV$2,InterestRateStressesSetup!$C$50:$BC$91,InterestRateStressesSetup!$A66,0)</f>
        <v>0.0232359</v>
      </c>
      <c r="BW18" s="85" t="n">
        <f aca="false">HLOOKUP(BW$2,InterestRateStressesSetup!$C$50:$BC$91,InterestRateStressesSetup!$A66,0)</f>
        <v>0.0095557</v>
      </c>
      <c r="BX18" s="85" t="n">
        <f aca="false">HLOOKUP(BX$2,InterestRateStressesSetup!$C$50:$BC$91,InterestRateStressesSetup!$A66,0)</f>
        <v>0.0077891</v>
      </c>
      <c r="BY18" s="85" t="n">
        <f aca="false">HLOOKUP(BY$2,InterestRateStressesSetup!$C$50:$BC$91,InterestRateStressesSetup!$A66,0)</f>
        <v>0.028178</v>
      </c>
      <c r="BZ18" s="85" t="n">
        <f aca="false">HLOOKUP(BZ$2,InterestRateStressesSetup!$C$50:$BC$91,InterestRateStressesSetup!$A66,0)</f>
        <v>0.0343027</v>
      </c>
      <c r="CA18" s="85" t="n">
        <f aca="false">HLOOKUP(CA$2,InterestRateStressesSetup!$C$50:$BC$91,InterestRateStressesSetup!$A66,0)</f>
        <v>0.0021097</v>
      </c>
      <c r="CB18" s="85" t="n">
        <f aca="false">HLOOKUP(CB$2,InterestRateStressesSetup!$C$50:$BC$91,InterestRateStressesSetup!$A66,0)</f>
        <v>0.0160016</v>
      </c>
      <c r="CC18" s="85" t="n">
        <f aca="false">HLOOKUP(CC$2,InterestRateStressesSetup!$C$50:$BC$91,InterestRateStressesSetup!$A66,0)</f>
        <v>0.0270684</v>
      </c>
      <c r="CD18" s="85" t="n">
        <f aca="false">HLOOKUP(CD$2,InterestRateStressesSetup!$C$50:$BC$91,InterestRateStressesSetup!$A66,0)</f>
        <v>0.0309739</v>
      </c>
      <c r="CE18" s="85" t="n">
        <f aca="false">HLOOKUP(CE$2,InterestRateStressesSetup!$C$50:$BC$91,InterestRateStressesSetup!$A66,0)</f>
        <v>0.0524724</v>
      </c>
      <c r="CF18" s="85" t="n">
        <f aca="false">HLOOKUP(CF$2,InterestRateStressesSetup!$C$50:$BC$91,InterestRateStressesSetup!$A66,0)</f>
        <v>0.0136218</v>
      </c>
      <c r="CG18" s="85" t="n">
        <f aca="false">HLOOKUP(CG$2,InterestRateStressesSetup!$C$50:$BC$91,InterestRateStressesSetup!$A66,0)</f>
        <v>0.0090593</v>
      </c>
      <c r="CH18" s="85" t="n">
        <f aca="false">HLOOKUP(CH$2,InterestRateStressesSetup!$C$50:$BC$91,InterestRateStressesSetup!$A66,0)</f>
        <v>0.0226884</v>
      </c>
      <c r="CI18" s="85" t="n">
        <f aca="false">HLOOKUP(CI$2,InterestRateStressesSetup!$C$50:$BC$91,InterestRateStressesSetup!$A66,0)</f>
        <v>0.0662986</v>
      </c>
      <c r="CJ18" s="85" t="n">
        <f aca="false">HLOOKUP(CJ$2,InterestRateStressesSetup!$C$50:$BC$91,InterestRateStressesSetup!$A66,0)</f>
        <v>0.0153592</v>
      </c>
      <c r="CK18" s="85" t="n">
        <f aca="false">HLOOKUP(CK$2,InterestRateStressesSetup!$C$50:$BC$91,InterestRateStressesSetup!$A66,0)</f>
        <v>0.0302512</v>
      </c>
      <c r="CL18" s="85" t="n">
        <f aca="false">HLOOKUP(CL$2,InterestRateStressesSetup!$C$50:$BC$91,InterestRateStressesSetup!$A66,0)</f>
        <v>0.0320178</v>
      </c>
      <c r="CM18" s="85" t="n">
        <f aca="false">HLOOKUP(CM$2,InterestRateStressesSetup!$C$50:$BC$91,InterestRateStressesSetup!$A66,0)</f>
        <v>0.0457418</v>
      </c>
      <c r="CN18" s="85" t="n">
        <f aca="false">HLOOKUP(CN$2,InterestRateStressesSetup!$C$50:$BC$91,InterestRateStressesSetup!$A66,0)</f>
        <v>0.0176222</v>
      </c>
      <c r="CO18" s="85" t="n">
        <f aca="false">HLOOKUP(CO$2,InterestRateStressesSetup!$C$50:$BC$91,InterestRateStressesSetup!$A66,0)</f>
        <v>0.0500415</v>
      </c>
      <c r="CP18" s="85" t="n">
        <f aca="false">HLOOKUP(CP$2,InterestRateStressesSetup!$C$50:$BC$91,InterestRateStressesSetup!$A66,0)</f>
        <v>0.0028835</v>
      </c>
      <c r="CQ18" s="85" t="n">
        <f aca="false">HLOOKUP(CQ$2,InterestRateStressesSetup!$C$50:$BC$91,InterestRateStressesSetup!$A66,0)</f>
        <v>0.031025</v>
      </c>
      <c r="CR18" s="85" t="n">
        <f aca="false">HLOOKUP(CR$2,InterestRateStressesSetup!$C$50:$BC$91,InterestRateStressesSetup!$A66,0)</f>
        <v>0.0564071</v>
      </c>
      <c r="CS18" s="85" t="n">
        <f aca="false">HLOOKUP(CS$2,InterestRateStressesSetup!$C$50:$BC$91,InterestRateStressesSetup!$A66,0)</f>
        <v>0.0269516</v>
      </c>
      <c r="CT18" s="85" t="n">
        <f aca="false">HLOOKUP(CT$2,InterestRateStressesSetup!$C$50:$BC$91,InterestRateStressesSetup!$A66,0)</f>
        <v>0.0188997</v>
      </c>
      <c r="CU18" s="85" t="n">
        <f aca="false">HLOOKUP(CU$2,InterestRateStressesSetup!$C$50:$BC$91,InterestRateStressesSetup!$A66,0)</f>
        <v>0.0615682</v>
      </c>
      <c r="CV18" s="85" t="n">
        <f aca="false">HLOOKUP(CV$2,InterestRateStressesSetup!$C$50:$BC$91,InterestRateStressesSetup!$A66,0)</f>
        <v>0.0133809</v>
      </c>
      <c r="CW18" s="85" t="n">
        <f aca="false">HLOOKUP(CW$2,InterestRateStressesSetup!$C$50:$BC$91,InterestRateStressesSetup!$A66,0)</f>
        <v>0.011096</v>
      </c>
      <c r="CX18" s="85" t="n">
        <f aca="false">HLOOKUP(CX$2,InterestRateStressesSetup!$C$50:$BC$91,InterestRateStressesSetup!$A66,0)</f>
        <v>0.0203816</v>
      </c>
      <c r="CY18" s="85" t="n">
        <f aca="false">HLOOKUP(CY$2,InterestRateStressesSetup!$C$50:$BC$91,InterestRateStressesSetup!$A66,0)</f>
        <v>0.0713648</v>
      </c>
      <c r="CZ18" s="85" t="n">
        <f aca="false">HLOOKUP(CZ$2,InterestRateStressesSetup!$C$50:$BC$91,InterestRateStressesSetup!$A66,0)</f>
        <v>0.017812</v>
      </c>
      <c r="DA18" s="86" t="n">
        <f aca="false">CG18</f>
        <v>0.0090593</v>
      </c>
    </row>
    <row r="19" customFormat="false" ht="15" hidden="false" customHeight="false" outlineLevel="0" collapsed="false">
      <c r="A19" s="27" t="n">
        <v>16</v>
      </c>
      <c r="B19" s="85" t="n">
        <f aca="false">HLOOKUP(B$2,EIOPA_Spot_Rates,'EIOPA RFR Q1 2017'!$A28,0)</f>
        <v>0.01116</v>
      </c>
      <c r="C19" s="85" t="n">
        <f aca="false">HLOOKUP(C$2,EIOPA_Spot_Rates,'EIOPA RFR Q1 2017'!$A28,0)</f>
        <v>0.01064</v>
      </c>
      <c r="D19" s="85" t="n">
        <f aca="false">HLOOKUP(D$2,EIOPA_Spot_Rates,'EIOPA RFR Q1 2017'!$A28,0)</f>
        <v>0.03224</v>
      </c>
      <c r="E19" s="85" t="n">
        <f aca="false">HLOOKUP(E$2,EIOPA_Spot_Rates,'EIOPA RFR Q1 2017'!$A28,0)</f>
        <v>0.01374</v>
      </c>
      <c r="F19" s="85" t="n">
        <f aca="false">HLOOKUP(F$2,EIOPA_Spot_Rates,'EIOPA RFR Q1 2017'!$A28,0)</f>
        <v>0.01106</v>
      </c>
      <c r="G19" s="85" t="n">
        <f aca="false">HLOOKUP(G$2,EIOPA_Spot_Rates,'EIOPA RFR Q1 2017'!$A28,0)</f>
        <v>0.03952</v>
      </c>
      <c r="H19" s="85" t="n">
        <f aca="false">HLOOKUP(H$2,EIOPA_Spot_Rates,'EIOPA RFR Q1 2017'!$A28,0)</f>
        <v>0.04687</v>
      </c>
      <c r="I19" s="85" t="n">
        <f aca="false">HLOOKUP(I$2,EIOPA_Spot_Rates,'EIOPA RFR Q1 2017'!$A28,0)</f>
        <v>0.00325</v>
      </c>
      <c r="J19" s="85" t="n">
        <f aca="false">HLOOKUP(J$2,EIOPA_Spot_Rates,'EIOPA RFR Q1 2017'!$A28,0)</f>
        <v>0.02259</v>
      </c>
      <c r="K19" s="85" t="n">
        <f aca="false">HLOOKUP(K$2,EIOPA_Spot_Rates,'EIOPA RFR Q1 2017'!$A28,0)</f>
        <v>0.03752</v>
      </c>
      <c r="L19" s="85" t="n">
        <f aca="false">HLOOKUP(L$2,EIOPA_Spot_Rates,'EIOPA RFR Q1 2017'!$A28,0)</f>
        <v>0.04278</v>
      </c>
      <c r="M19" s="85" t="n">
        <f aca="false">HLOOKUP(M$2,EIOPA_Spot_Rates,'EIOPA RFR Q1 2017'!$A28,0)</f>
        <v>0.07096</v>
      </c>
      <c r="N19" s="85" t="n">
        <f aca="false">HLOOKUP(N$2,EIOPA_Spot_Rates,'EIOPA RFR Q1 2017'!$A28,0)</f>
        <v>0.02004</v>
      </c>
      <c r="O19" s="85" t="n">
        <f aca="false">HLOOKUP(O$2,EIOPA_Spot_Rates,'EIOPA RFR Q1 2017'!$A28,0)</f>
        <v>0.01268</v>
      </c>
      <c r="P19" s="85" t="n">
        <f aca="false">HLOOKUP(P$2,EIOPA_Spot_Rates,'EIOPA RFR Q1 2017'!$A28,0)</f>
        <v>0.03142</v>
      </c>
      <c r="Q19" s="85" t="n">
        <f aca="false">HLOOKUP(Q$2,EIOPA_Spot_Rates,'EIOPA RFR Q1 2017'!$A28,0)</f>
        <v>0.0899</v>
      </c>
      <c r="R19" s="85" t="n">
        <f aca="false">HLOOKUP(R$2,EIOPA_Spot_Rates,'EIOPA RFR Q1 2017'!$A28,0)</f>
        <v>0.02157</v>
      </c>
      <c r="S19" s="85" t="n">
        <f aca="false">HLOOKUP(S$2,EIOPA_Spot_Rates,'EIOPA RFR Q1 2017'!$A28,0)</f>
        <v>0.04163</v>
      </c>
      <c r="T19" s="85" t="n">
        <f aca="false">HLOOKUP(T$2,EIOPA_Spot_Rates,'EIOPA RFR Q1 2017'!$A28,0)</f>
        <v>0.044</v>
      </c>
      <c r="U19" s="85" t="n">
        <f aca="false">HLOOKUP(U$2,EIOPA_Spot_Rates,'EIOPA RFR Q1 2017'!$A28,0)</f>
        <v>0.06233</v>
      </c>
      <c r="V19" s="85" t="n">
        <f aca="false">HLOOKUP(V$2,EIOPA_Spot_Rates,'EIOPA RFR Q1 2017'!$A28,0)</f>
        <v>0.02454</v>
      </c>
      <c r="W19" s="85" t="n">
        <f aca="false">HLOOKUP(W$2,EIOPA_Spot_Rates,'EIOPA RFR Q1 2017'!$A28,0)</f>
        <v>0.06834</v>
      </c>
      <c r="X19" s="85" t="n">
        <f aca="false">HLOOKUP(X$2,EIOPA_Spot_Rates,'EIOPA RFR Q1 2017'!$A28,0)</f>
        <v>0.00441</v>
      </c>
      <c r="Y19" s="85" t="n">
        <f aca="false">HLOOKUP(Y$2,EIOPA_Spot_Rates,'EIOPA RFR Q1 2017'!$A28,0)</f>
        <v>0.04286</v>
      </c>
      <c r="Z19" s="85" t="n">
        <f aca="false">HLOOKUP(Z$2,EIOPA_Spot_Rates,'EIOPA RFR Q1 2017'!$A28,0)</f>
        <v>0.07791</v>
      </c>
      <c r="AA19" s="85" t="n">
        <f aca="false">HLOOKUP(AA$2,EIOPA_Spot_Rates,'EIOPA RFR Q1 2017'!$A28,0)</f>
        <v>0.03758</v>
      </c>
      <c r="AB19" s="85" t="n">
        <f aca="false">HLOOKUP(AB$2,EIOPA_Spot_Rates,'EIOPA RFR Q1 2017'!$A28,0)</f>
        <v>0.02609</v>
      </c>
      <c r="AC19" s="85" t="n">
        <f aca="false">HLOOKUP(AC$2,EIOPA_Spot_Rates,'EIOPA RFR Q1 2017'!$A28,0)</f>
        <v>0.08416</v>
      </c>
      <c r="AD19" s="85" t="n">
        <f aca="false">HLOOKUP(AD$2,EIOPA_Spot_Rates,'EIOPA RFR Q1 2017'!$A28,0)</f>
        <v>0.01824</v>
      </c>
      <c r="AE19" s="85" t="n">
        <f aca="false">HLOOKUP(AE$2,EIOPA_Spot_Rates,'EIOPA RFR Q1 2017'!$A28,0)</f>
        <v>0.01608</v>
      </c>
      <c r="AF19" s="85" t="n">
        <f aca="false">HLOOKUP(AF$2,EIOPA_Spot_Rates,'EIOPA RFR Q1 2017'!$A28,0)</f>
        <v>0.02836</v>
      </c>
      <c r="AG19" s="85" t="n">
        <f aca="false">HLOOKUP(AG$2,EIOPA_Spot_Rates,'EIOPA RFR Q1 2017'!$A28,0)</f>
        <v>0.09627</v>
      </c>
      <c r="AH19" s="85" t="n">
        <f aca="false">HLOOKUP(AH$2,EIOPA_Spot_Rates,'EIOPA RFR Q1 2017'!$A28,0)</f>
        <v>0.02461</v>
      </c>
      <c r="AI19" s="86" t="n">
        <f aca="false">O19</f>
        <v>0.01268</v>
      </c>
      <c r="AJ19" s="27" t="n">
        <v>16</v>
      </c>
      <c r="AK19" s="85" t="n">
        <f aca="false">HLOOKUP(AK$2,InterestRateStressesSetup!$C$6:$BC$47,InterestRateStressesSetup!$A23,0)</f>
        <v>0.02116</v>
      </c>
      <c r="AL19" s="85" t="n">
        <f aca="false">HLOOKUP(AL$2,InterestRateStressesSetup!$C$6:$BC$47,InterestRateStressesSetup!$A23,0)</f>
        <v>0.02064</v>
      </c>
      <c r="AM19" s="85" t="n">
        <f aca="false">HLOOKUP(AM$2,InterestRateStressesSetup!$C$6:$BC$47,InterestRateStressesSetup!$A23,0)</f>
        <v>0.04224</v>
      </c>
      <c r="AN19" s="85" t="n">
        <f aca="false">HLOOKUP(AN$2,InterestRateStressesSetup!$C$6:$BC$47,InterestRateStressesSetup!$A23,0)</f>
        <v>0.02374</v>
      </c>
      <c r="AO19" s="85" t="n">
        <f aca="false">HLOOKUP(AO$2,InterestRateStressesSetup!$C$6:$BC$47,InterestRateStressesSetup!$A23,0)</f>
        <v>0.02106</v>
      </c>
      <c r="AP19" s="85" t="n">
        <f aca="false">HLOOKUP(AP$2,InterestRateStressesSetup!$C$6:$BC$47,InterestRateStressesSetup!$A23,0)</f>
        <v>0.04952</v>
      </c>
      <c r="AQ19" s="85" t="n">
        <f aca="false">HLOOKUP(AQ$2,InterestRateStressesSetup!$C$6:$BC$47,InterestRateStressesSetup!$A23,0)</f>
        <v>0.05687</v>
      </c>
      <c r="AR19" s="85" t="n">
        <f aca="false">HLOOKUP(AR$2,InterestRateStressesSetup!$C$6:$BC$47,InterestRateStressesSetup!$A23,0)</f>
        <v>0.01325</v>
      </c>
      <c r="AS19" s="85" t="n">
        <f aca="false">HLOOKUP(AS$2,InterestRateStressesSetup!$C$6:$BC$47,InterestRateStressesSetup!$A23,0)</f>
        <v>0.03259</v>
      </c>
      <c r="AT19" s="85" t="n">
        <f aca="false">HLOOKUP(AT$2,InterestRateStressesSetup!$C$6:$BC$47,InterestRateStressesSetup!$A23,0)</f>
        <v>0.04752</v>
      </c>
      <c r="AU19" s="85" t="n">
        <f aca="false">HLOOKUP(AU$2,InterestRateStressesSetup!$C$6:$BC$47,InterestRateStressesSetup!$A23,0)</f>
        <v>0.05278</v>
      </c>
      <c r="AV19" s="85" t="n">
        <f aca="false">HLOOKUP(AV$2,InterestRateStressesSetup!$C$6:$BC$47,InterestRateStressesSetup!$A23,0)</f>
        <v>0.08096</v>
      </c>
      <c r="AW19" s="85" t="n">
        <f aca="false">HLOOKUP(AW$2,InterestRateStressesSetup!$C$6:$BC$47,InterestRateStressesSetup!$A23,0)</f>
        <v>0.03004</v>
      </c>
      <c r="AX19" s="85" t="n">
        <f aca="false">HLOOKUP(AX$2,InterestRateStressesSetup!$C$6:$BC$47,InterestRateStressesSetup!$A23,0)</f>
        <v>0.02268</v>
      </c>
      <c r="AY19" s="85" t="n">
        <f aca="false">HLOOKUP(AY$2,InterestRateStressesSetup!$C$6:$BC$47,InterestRateStressesSetup!$A23,0)</f>
        <v>0.04142</v>
      </c>
      <c r="AZ19" s="85" t="n">
        <f aca="false">HLOOKUP(AZ$2,InterestRateStressesSetup!$C$6:$BC$47,InterestRateStressesSetup!$A23,0)</f>
        <v>0.0999</v>
      </c>
      <c r="BA19" s="85" t="n">
        <f aca="false">HLOOKUP(BA$2,InterestRateStressesSetup!$C$6:$BC$47,InterestRateStressesSetup!$A23,0)</f>
        <v>0.03157</v>
      </c>
      <c r="BB19" s="85" t="n">
        <f aca="false">HLOOKUP(BB$2,InterestRateStressesSetup!$C$6:$BC$47,InterestRateStressesSetup!$A23,0)</f>
        <v>0.05163</v>
      </c>
      <c r="BC19" s="85" t="n">
        <f aca="false">HLOOKUP(BC$2,InterestRateStressesSetup!$C$6:$BC$47,InterestRateStressesSetup!$A23,0)</f>
        <v>0.054</v>
      </c>
      <c r="BD19" s="85" t="n">
        <f aca="false">HLOOKUP(BD$2,InterestRateStressesSetup!$C$6:$BC$47,InterestRateStressesSetup!$A23,0)</f>
        <v>0.07233</v>
      </c>
      <c r="BE19" s="85" t="n">
        <f aca="false">HLOOKUP(BE$2,InterestRateStressesSetup!$C$6:$BC$47,InterestRateStressesSetup!$A23,0)</f>
        <v>0.03454</v>
      </c>
      <c r="BF19" s="85" t="n">
        <f aca="false">HLOOKUP(BF$2,InterestRateStressesSetup!$C$6:$BC$47,InterestRateStressesSetup!$A23,0)</f>
        <v>0.07834</v>
      </c>
      <c r="BG19" s="85" t="n">
        <f aca="false">HLOOKUP(BG$2,InterestRateStressesSetup!$C$6:$BC$47,InterestRateStressesSetup!$A23,0)</f>
        <v>0.01441</v>
      </c>
      <c r="BH19" s="85" t="n">
        <f aca="false">HLOOKUP(BH$2,InterestRateStressesSetup!$C$6:$BC$47,InterestRateStressesSetup!$A23,0)</f>
        <v>0.05286</v>
      </c>
      <c r="BI19" s="85" t="n">
        <f aca="false">HLOOKUP(BI$2,InterestRateStressesSetup!$C$6:$BC$47,InterestRateStressesSetup!$A23,0)</f>
        <v>0.08791</v>
      </c>
      <c r="BJ19" s="85" t="n">
        <f aca="false">HLOOKUP(BJ$2,InterestRateStressesSetup!$C$6:$BC$47,InterestRateStressesSetup!$A23,0)</f>
        <v>0.04758</v>
      </c>
      <c r="BK19" s="85" t="n">
        <f aca="false">HLOOKUP(BK$2,InterestRateStressesSetup!$C$6:$BC$47,InterestRateStressesSetup!$A23,0)</f>
        <v>0.03609</v>
      </c>
      <c r="BL19" s="85" t="n">
        <f aca="false">HLOOKUP(BL$2,InterestRateStressesSetup!$C$6:$BC$47,InterestRateStressesSetup!$A23,0)</f>
        <v>0.09416</v>
      </c>
      <c r="BM19" s="85" t="n">
        <f aca="false">HLOOKUP(BM$2,InterestRateStressesSetup!$C$6:$BC$47,InterestRateStressesSetup!$A23,0)</f>
        <v>0.02824</v>
      </c>
      <c r="BN19" s="85" t="n">
        <f aca="false">HLOOKUP(BN$2,InterestRateStressesSetup!$C$6:$BC$47,InterestRateStressesSetup!$A23,0)</f>
        <v>0.02608</v>
      </c>
      <c r="BO19" s="85" t="n">
        <f aca="false">HLOOKUP(BO$2,InterestRateStressesSetup!$C$6:$BC$47,InterestRateStressesSetup!$A23,0)</f>
        <v>0.03836</v>
      </c>
      <c r="BP19" s="85" t="n">
        <f aca="false">HLOOKUP(BP$2,InterestRateStressesSetup!$C$6:$BC$47,InterestRateStressesSetup!$A23,0)</f>
        <v>0.10627</v>
      </c>
      <c r="BQ19" s="85" t="n">
        <f aca="false">HLOOKUP(BQ$2,InterestRateStressesSetup!$C$6:$BC$47,InterestRateStressesSetup!$A23,0)</f>
        <v>0.03461</v>
      </c>
      <c r="BR19" s="86" t="n">
        <f aca="false">AX19</f>
        <v>0.02268</v>
      </c>
      <c r="BS19" s="27" t="n">
        <v>16</v>
      </c>
      <c r="BT19" s="85" t="n">
        <f aca="false">HLOOKUP(BT$2,InterestRateStressesSetup!$C$50:$BC$91,InterestRateStressesSetup!$A67,0)</f>
        <v>0.0080352</v>
      </c>
      <c r="BU19" s="85" t="n">
        <f aca="false">HLOOKUP(BU$2,InterestRateStressesSetup!$C$50:$BC$91,InterestRateStressesSetup!$A67,0)</f>
        <v>0.0076608</v>
      </c>
      <c r="BV19" s="85" t="n">
        <f aca="false">HLOOKUP(BV$2,InterestRateStressesSetup!$C$50:$BC$91,InterestRateStressesSetup!$A67,0)</f>
        <v>0.0232128</v>
      </c>
      <c r="BW19" s="85" t="n">
        <f aca="false">HLOOKUP(BW$2,InterestRateStressesSetup!$C$50:$BC$91,InterestRateStressesSetup!$A67,0)</f>
        <v>0.0098928</v>
      </c>
      <c r="BX19" s="85" t="n">
        <f aca="false">HLOOKUP(BX$2,InterestRateStressesSetup!$C$50:$BC$91,InterestRateStressesSetup!$A67,0)</f>
        <v>0.0079632</v>
      </c>
      <c r="BY19" s="85" t="n">
        <f aca="false">HLOOKUP(BY$2,InterestRateStressesSetup!$C$50:$BC$91,InterestRateStressesSetup!$A67,0)</f>
        <v>0.0284544</v>
      </c>
      <c r="BZ19" s="85" t="n">
        <f aca="false">HLOOKUP(BZ$2,InterestRateStressesSetup!$C$50:$BC$91,InterestRateStressesSetup!$A67,0)</f>
        <v>0.0337464</v>
      </c>
      <c r="CA19" s="85" t="n">
        <f aca="false">HLOOKUP(CA$2,InterestRateStressesSetup!$C$50:$BC$91,InterestRateStressesSetup!$A67,0)</f>
        <v>0.00234</v>
      </c>
      <c r="CB19" s="85" t="n">
        <f aca="false">HLOOKUP(CB$2,InterestRateStressesSetup!$C$50:$BC$91,InterestRateStressesSetup!$A67,0)</f>
        <v>0.0162648</v>
      </c>
      <c r="CC19" s="85" t="n">
        <f aca="false">HLOOKUP(CC$2,InterestRateStressesSetup!$C$50:$BC$91,InterestRateStressesSetup!$A67,0)</f>
        <v>0.0270144</v>
      </c>
      <c r="CD19" s="85" t="n">
        <f aca="false">HLOOKUP(CD$2,InterestRateStressesSetup!$C$50:$BC$91,InterestRateStressesSetup!$A67,0)</f>
        <v>0.0308016</v>
      </c>
      <c r="CE19" s="85" t="n">
        <f aca="false">HLOOKUP(CE$2,InterestRateStressesSetup!$C$50:$BC$91,InterestRateStressesSetup!$A67,0)</f>
        <v>0.0510912</v>
      </c>
      <c r="CF19" s="85" t="n">
        <f aca="false">HLOOKUP(CF$2,InterestRateStressesSetup!$C$50:$BC$91,InterestRateStressesSetup!$A67,0)</f>
        <v>0.0144288</v>
      </c>
      <c r="CG19" s="85" t="n">
        <f aca="false">HLOOKUP(CG$2,InterestRateStressesSetup!$C$50:$BC$91,InterestRateStressesSetup!$A67,0)</f>
        <v>0.0091296</v>
      </c>
      <c r="CH19" s="85" t="n">
        <f aca="false">HLOOKUP(CH$2,InterestRateStressesSetup!$C$50:$BC$91,InterestRateStressesSetup!$A67,0)</f>
        <v>0.0226224</v>
      </c>
      <c r="CI19" s="85" t="n">
        <f aca="false">HLOOKUP(CI$2,InterestRateStressesSetup!$C$50:$BC$91,InterestRateStressesSetup!$A67,0)</f>
        <v>0.064728</v>
      </c>
      <c r="CJ19" s="85" t="n">
        <f aca="false">HLOOKUP(CJ$2,InterestRateStressesSetup!$C$50:$BC$91,InterestRateStressesSetup!$A67,0)</f>
        <v>0.0155304</v>
      </c>
      <c r="CK19" s="85" t="n">
        <f aca="false">HLOOKUP(CK$2,InterestRateStressesSetup!$C$50:$BC$91,InterestRateStressesSetup!$A67,0)</f>
        <v>0.0299736</v>
      </c>
      <c r="CL19" s="85" t="n">
        <f aca="false">HLOOKUP(CL$2,InterestRateStressesSetup!$C$50:$BC$91,InterestRateStressesSetup!$A67,0)</f>
        <v>0.03168</v>
      </c>
      <c r="CM19" s="85" t="n">
        <f aca="false">HLOOKUP(CM$2,InterestRateStressesSetup!$C$50:$BC$91,InterestRateStressesSetup!$A67,0)</f>
        <v>0.0448776</v>
      </c>
      <c r="CN19" s="85" t="n">
        <f aca="false">HLOOKUP(CN$2,InterestRateStressesSetup!$C$50:$BC$91,InterestRateStressesSetup!$A67,0)</f>
        <v>0.0176688</v>
      </c>
      <c r="CO19" s="85" t="n">
        <f aca="false">HLOOKUP(CO$2,InterestRateStressesSetup!$C$50:$BC$91,InterestRateStressesSetup!$A67,0)</f>
        <v>0.0492048</v>
      </c>
      <c r="CP19" s="85" t="n">
        <f aca="false">HLOOKUP(CP$2,InterestRateStressesSetup!$C$50:$BC$91,InterestRateStressesSetup!$A67,0)</f>
        <v>0.0031752</v>
      </c>
      <c r="CQ19" s="85" t="n">
        <f aca="false">HLOOKUP(CQ$2,InterestRateStressesSetup!$C$50:$BC$91,InterestRateStressesSetup!$A67,0)</f>
        <v>0.0308592</v>
      </c>
      <c r="CR19" s="85" t="n">
        <f aca="false">HLOOKUP(CR$2,InterestRateStressesSetup!$C$50:$BC$91,InterestRateStressesSetup!$A67,0)</f>
        <v>0.0560952</v>
      </c>
      <c r="CS19" s="85" t="n">
        <f aca="false">HLOOKUP(CS$2,InterestRateStressesSetup!$C$50:$BC$91,InterestRateStressesSetup!$A67,0)</f>
        <v>0.0270576</v>
      </c>
      <c r="CT19" s="85" t="n">
        <f aca="false">HLOOKUP(CT$2,InterestRateStressesSetup!$C$50:$BC$91,InterestRateStressesSetup!$A67,0)</f>
        <v>0.0187848</v>
      </c>
      <c r="CU19" s="85" t="n">
        <f aca="false">HLOOKUP(CU$2,InterestRateStressesSetup!$C$50:$BC$91,InterestRateStressesSetup!$A67,0)</f>
        <v>0.0605952</v>
      </c>
      <c r="CV19" s="85" t="n">
        <f aca="false">HLOOKUP(CV$2,InterestRateStressesSetup!$C$50:$BC$91,InterestRateStressesSetup!$A67,0)</f>
        <v>0.0131328</v>
      </c>
      <c r="CW19" s="85" t="n">
        <f aca="false">HLOOKUP(CW$2,InterestRateStressesSetup!$C$50:$BC$91,InterestRateStressesSetup!$A67,0)</f>
        <v>0.0115776</v>
      </c>
      <c r="CX19" s="85" t="n">
        <f aca="false">HLOOKUP(CX$2,InterestRateStressesSetup!$C$50:$BC$91,InterestRateStressesSetup!$A67,0)</f>
        <v>0.0204192</v>
      </c>
      <c r="CY19" s="85" t="n">
        <f aca="false">HLOOKUP(CY$2,InterestRateStressesSetup!$C$50:$BC$91,InterestRateStressesSetup!$A67,0)</f>
        <v>0.0693144</v>
      </c>
      <c r="CZ19" s="85" t="n">
        <f aca="false">HLOOKUP(CZ$2,InterestRateStressesSetup!$C$50:$BC$91,InterestRateStressesSetup!$A67,0)</f>
        <v>0.0177192</v>
      </c>
      <c r="DA19" s="86" t="n">
        <f aca="false">CG19</f>
        <v>0.0091296</v>
      </c>
    </row>
    <row r="20" customFormat="false" ht="15" hidden="false" customHeight="false" outlineLevel="0" collapsed="false">
      <c r="A20" s="27" t="n">
        <v>17</v>
      </c>
      <c r="B20" s="85" t="n">
        <f aca="false">HLOOKUP(B$2,EIOPA_Spot_Rates,'EIOPA RFR Q1 2017'!$A29,0)</f>
        <v>0.01147</v>
      </c>
      <c r="C20" s="85" t="n">
        <f aca="false">HLOOKUP(C$2,EIOPA_Spot_Rates,'EIOPA RFR Q1 2017'!$A29,0)</f>
        <v>0.01095</v>
      </c>
      <c r="D20" s="85" t="n">
        <f aca="false">HLOOKUP(D$2,EIOPA_Spot_Rates,'EIOPA RFR Q1 2017'!$A29,0)</f>
        <v>0.03262</v>
      </c>
      <c r="E20" s="85" t="n">
        <f aca="false">HLOOKUP(E$2,EIOPA_Spot_Rates,'EIOPA RFR Q1 2017'!$A29,0)</f>
        <v>0.01444</v>
      </c>
      <c r="F20" s="85" t="n">
        <f aca="false">HLOOKUP(F$2,EIOPA_Spot_Rates,'EIOPA RFR Q1 2017'!$A29,0)</f>
        <v>0.01136</v>
      </c>
      <c r="G20" s="85" t="n">
        <f aca="false">HLOOKUP(G$2,EIOPA_Spot_Rates,'EIOPA RFR Q1 2017'!$A29,0)</f>
        <v>0.04026</v>
      </c>
      <c r="H20" s="85" t="n">
        <f aca="false">HLOOKUP(H$2,EIOPA_Spot_Rates,'EIOPA RFR Q1 2017'!$A29,0)</f>
        <v>0.04675</v>
      </c>
      <c r="I20" s="85" t="n">
        <f aca="false">HLOOKUP(I$2,EIOPA_Spot_Rates,'EIOPA RFR Q1 2017'!$A29,0)</f>
        <v>0.00357</v>
      </c>
      <c r="J20" s="85" t="n">
        <f aca="false">HLOOKUP(J$2,EIOPA_Spot_Rates,'EIOPA RFR Q1 2017'!$A29,0)</f>
        <v>0.02324</v>
      </c>
      <c r="K20" s="85" t="n">
        <f aca="false">HLOOKUP(K$2,EIOPA_Spot_Rates,'EIOPA RFR Q1 2017'!$A29,0)</f>
        <v>0.03789</v>
      </c>
      <c r="L20" s="85" t="n">
        <f aca="false">HLOOKUP(L$2,EIOPA_Spot_Rates,'EIOPA RFR Q1 2017'!$A29,0)</f>
        <v>0.04305</v>
      </c>
      <c r="M20" s="85" t="n">
        <f aca="false">HLOOKUP(M$2,EIOPA_Spot_Rates,'EIOPA RFR Q1 2017'!$A29,0)</f>
        <v>0.07006</v>
      </c>
      <c r="N20" s="85" t="n">
        <f aca="false">HLOOKUP(N$2,EIOPA_Spot_Rates,'EIOPA RFR Q1 2017'!$A29,0)</f>
        <v>0.02128</v>
      </c>
      <c r="O20" s="85" t="n">
        <f aca="false">HLOOKUP(O$2,EIOPA_Spot_Rates,'EIOPA RFR Q1 2017'!$A29,0)</f>
        <v>0.01283</v>
      </c>
      <c r="P20" s="85" t="n">
        <f aca="false">HLOOKUP(P$2,EIOPA_Spot_Rates,'EIOPA RFR Q1 2017'!$A29,0)</f>
        <v>0.0317</v>
      </c>
      <c r="Q20" s="85" t="n">
        <f aca="false">HLOOKUP(Q$2,EIOPA_Spot_Rates,'EIOPA RFR Q1 2017'!$A29,0)</f>
        <v>0.08895</v>
      </c>
      <c r="R20" s="85" t="n">
        <f aca="false">HLOOKUP(R$2,EIOPA_Spot_Rates,'EIOPA RFR Q1 2017'!$A29,0)</f>
        <v>0.02202</v>
      </c>
      <c r="S20" s="85" t="n">
        <f aca="false">HLOOKUP(S$2,EIOPA_Spot_Rates,'EIOPA RFR Q1 2017'!$A29,0)</f>
        <v>0.0418</v>
      </c>
      <c r="T20" s="85" t="n">
        <f aca="false">HLOOKUP(T$2,EIOPA_Spot_Rates,'EIOPA RFR Q1 2017'!$A29,0)</f>
        <v>0.0441</v>
      </c>
      <c r="U20" s="85" t="n">
        <f aca="false">HLOOKUP(U$2,EIOPA_Spot_Rates,'EIOPA RFR Q1 2017'!$A29,0)</f>
        <v>0.06195</v>
      </c>
      <c r="V20" s="85" t="n">
        <f aca="false">HLOOKUP(V$2,EIOPA_Spot_Rates,'EIOPA RFR Q1 2017'!$A29,0)</f>
        <v>0.02496</v>
      </c>
      <c r="W20" s="85" t="n">
        <f aca="false">HLOOKUP(W$2,EIOPA_Spot_Rates,'EIOPA RFR Q1 2017'!$A29,0)</f>
        <v>0.06808</v>
      </c>
      <c r="X20" s="85" t="n">
        <f aca="false">HLOOKUP(X$2,EIOPA_Spot_Rates,'EIOPA RFR Q1 2017'!$A29,0)</f>
        <v>0.00485</v>
      </c>
      <c r="Y20" s="85" t="n">
        <f aca="false">HLOOKUP(Y$2,EIOPA_Spot_Rates,'EIOPA RFR Q1 2017'!$A29,0)</f>
        <v>0.04311</v>
      </c>
      <c r="Z20" s="85" t="n">
        <f aca="false">HLOOKUP(Z$2,EIOPA_Spot_Rates,'EIOPA RFR Q1 2017'!$A29,0)</f>
        <v>0.07847</v>
      </c>
      <c r="AA20" s="85" t="n">
        <f aca="false">HLOOKUP(AA$2,EIOPA_Spot_Rates,'EIOPA RFR Q1 2017'!$A29,0)</f>
        <v>0.03817</v>
      </c>
      <c r="AB20" s="85" t="n">
        <f aca="false">HLOOKUP(AB$2,EIOPA_Spot_Rates,'EIOPA RFR Q1 2017'!$A29,0)</f>
        <v>0.02626</v>
      </c>
      <c r="AC20" s="85" t="n">
        <f aca="false">HLOOKUP(AC$2,EIOPA_Spot_Rates,'EIOPA RFR Q1 2017'!$A29,0)</f>
        <v>0.08383</v>
      </c>
      <c r="AD20" s="85" t="n">
        <f aca="false">HLOOKUP(AD$2,EIOPA_Spot_Rates,'EIOPA RFR Q1 2017'!$A29,0)</f>
        <v>0.01817</v>
      </c>
      <c r="AE20" s="85" t="n">
        <f aca="false">HLOOKUP(AE$2,EIOPA_Spot_Rates,'EIOPA RFR Q1 2017'!$A29,0)</f>
        <v>0.01694</v>
      </c>
      <c r="AF20" s="85" t="n">
        <f aca="false">HLOOKUP(AF$2,EIOPA_Spot_Rates,'EIOPA RFR Q1 2017'!$A29,0)</f>
        <v>0.02879</v>
      </c>
      <c r="AG20" s="85" t="n">
        <f aca="false">HLOOKUP(AG$2,EIOPA_Spot_Rates,'EIOPA RFR Q1 2017'!$A29,0)</f>
        <v>0.09482</v>
      </c>
      <c r="AH20" s="85" t="n">
        <f aca="false">HLOOKUP(AH$2,EIOPA_Spot_Rates,'EIOPA RFR Q1 2017'!$A29,0)</f>
        <v>0.02479</v>
      </c>
      <c r="AI20" s="86" t="n">
        <f aca="false">O20</f>
        <v>0.01283</v>
      </c>
      <c r="AJ20" s="27" t="n">
        <v>17</v>
      </c>
      <c r="AK20" s="85" t="n">
        <f aca="false">HLOOKUP(AK$2,InterestRateStressesSetup!$C$6:$BC$47,InterestRateStressesSetup!$A24,0)</f>
        <v>0.02147</v>
      </c>
      <c r="AL20" s="85" t="n">
        <f aca="false">HLOOKUP(AL$2,InterestRateStressesSetup!$C$6:$BC$47,InterestRateStressesSetup!$A24,0)</f>
        <v>0.02095</v>
      </c>
      <c r="AM20" s="85" t="n">
        <f aca="false">HLOOKUP(AM$2,InterestRateStressesSetup!$C$6:$BC$47,InterestRateStressesSetup!$A24,0)</f>
        <v>0.04262</v>
      </c>
      <c r="AN20" s="85" t="n">
        <f aca="false">HLOOKUP(AN$2,InterestRateStressesSetup!$C$6:$BC$47,InterestRateStressesSetup!$A24,0)</f>
        <v>0.02444</v>
      </c>
      <c r="AO20" s="85" t="n">
        <f aca="false">HLOOKUP(AO$2,InterestRateStressesSetup!$C$6:$BC$47,InterestRateStressesSetup!$A24,0)</f>
        <v>0.02136</v>
      </c>
      <c r="AP20" s="85" t="n">
        <f aca="false">HLOOKUP(AP$2,InterestRateStressesSetup!$C$6:$BC$47,InterestRateStressesSetup!$A24,0)</f>
        <v>0.05026</v>
      </c>
      <c r="AQ20" s="85" t="n">
        <f aca="false">HLOOKUP(AQ$2,InterestRateStressesSetup!$C$6:$BC$47,InterestRateStressesSetup!$A24,0)</f>
        <v>0.05675</v>
      </c>
      <c r="AR20" s="85" t="n">
        <f aca="false">HLOOKUP(AR$2,InterestRateStressesSetup!$C$6:$BC$47,InterestRateStressesSetup!$A24,0)</f>
        <v>0.01357</v>
      </c>
      <c r="AS20" s="85" t="n">
        <f aca="false">HLOOKUP(AS$2,InterestRateStressesSetup!$C$6:$BC$47,InterestRateStressesSetup!$A24,0)</f>
        <v>0.03324</v>
      </c>
      <c r="AT20" s="85" t="n">
        <f aca="false">HLOOKUP(AT$2,InterestRateStressesSetup!$C$6:$BC$47,InterestRateStressesSetup!$A24,0)</f>
        <v>0.04789</v>
      </c>
      <c r="AU20" s="85" t="n">
        <f aca="false">HLOOKUP(AU$2,InterestRateStressesSetup!$C$6:$BC$47,InterestRateStressesSetup!$A24,0)</f>
        <v>0.05305</v>
      </c>
      <c r="AV20" s="85" t="n">
        <f aca="false">HLOOKUP(AV$2,InterestRateStressesSetup!$C$6:$BC$47,InterestRateStressesSetup!$A24,0)</f>
        <v>0.08006</v>
      </c>
      <c r="AW20" s="85" t="n">
        <f aca="false">HLOOKUP(AW$2,InterestRateStressesSetup!$C$6:$BC$47,InterestRateStressesSetup!$A24,0)</f>
        <v>0.03128</v>
      </c>
      <c r="AX20" s="85" t="n">
        <f aca="false">HLOOKUP(AX$2,InterestRateStressesSetup!$C$6:$BC$47,InterestRateStressesSetup!$A24,0)</f>
        <v>0.02283</v>
      </c>
      <c r="AY20" s="85" t="n">
        <f aca="false">HLOOKUP(AY$2,InterestRateStressesSetup!$C$6:$BC$47,InterestRateStressesSetup!$A24,0)</f>
        <v>0.0417</v>
      </c>
      <c r="AZ20" s="85" t="n">
        <f aca="false">HLOOKUP(AZ$2,InterestRateStressesSetup!$C$6:$BC$47,InterestRateStressesSetup!$A24,0)</f>
        <v>0.09895</v>
      </c>
      <c r="BA20" s="85" t="n">
        <f aca="false">HLOOKUP(BA$2,InterestRateStressesSetup!$C$6:$BC$47,InterestRateStressesSetup!$A24,0)</f>
        <v>0.03202</v>
      </c>
      <c r="BB20" s="85" t="n">
        <f aca="false">HLOOKUP(BB$2,InterestRateStressesSetup!$C$6:$BC$47,InterestRateStressesSetup!$A24,0)</f>
        <v>0.0518</v>
      </c>
      <c r="BC20" s="85" t="n">
        <f aca="false">HLOOKUP(BC$2,InterestRateStressesSetup!$C$6:$BC$47,InterestRateStressesSetup!$A24,0)</f>
        <v>0.0541</v>
      </c>
      <c r="BD20" s="85" t="n">
        <f aca="false">HLOOKUP(BD$2,InterestRateStressesSetup!$C$6:$BC$47,InterestRateStressesSetup!$A24,0)</f>
        <v>0.07195</v>
      </c>
      <c r="BE20" s="85" t="n">
        <f aca="false">HLOOKUP(BE$2,InterestRateStressesSetup!$C$6:$BC$47,InterestRateStressesSetup!$A24,0)</f>
        <v>0.03496</v>
      </c>
      <c r="BF20" s="85" t="n">
        <f aca="false">HLOOKUP(BF$2,InterestRateStressesSetup!$C$6:$BC$47,InterestRateStressesSetup!$A24,0)</f>
        <v>0.07808</v>
      </c>
      <c r="BG20" s="85" t="n">
        <f aca="false">HLOOKUP(BG$2,InterestRateStressesSetup!$C$6:$BC$47,InterestRateStressesSetup!$A24,0)</f>
        <v>0.01485</v>
      </c>
      <c r="BH20" s="85" t="n">
        <f aca="false">HLOOKUP(BH$2,InterestRateStressesSetup!$C$6:$BC$47,InterestRateStressesSetup!$A24,0)</f>
        <v>0.05311</v>
      </c>
      <c r="BI20" s="85" t="n">
        <f aca="false">HLOOKUP(BI$2,InterestRateStressesSetup!$C$6:$BC$47,InterestRateStressesSetup!$A24,0)</f>
        <v>0.08847</v>
      </c>
      <c r="BJ20" s="85" t="n">
        <f aca="false">HLOOKUP(BJ$2,InterestRateStressesSetup!$C$6:$BC$47,InterestRateStressesSetup!$A24,0)</f>
        <v>0.04817</v>
      </c>
      <c r="BK20" s="85" t="n">
        <f aca="false">HLOOKUP(BK$2,InterestRateStressesSetup!$C$6:$BC$47,InterestRateStressesSetup!$A24,0)</f>
        <v>0.03626</v>
      </c>
      <c r="BL20" s="85" t="n">
        <f aca="false">HLOOKUP(BL$2,InterestRateStressesSetup!$C$6:$BC$47,InterestRateStressesSetup!$A24,0)</f>
        <v>0.09383</v>
      </c>
      <c r="BM20" s="85" t="n">
        <f aca="false">HLOOKUP(BM$2,InterestRateStressesSetup!$C$6:$BC$47,InterestRateStressesSetup!$A24,0)</f>
        <v>0.02817</v>
      </c>
      <c r="BN20" s="85" t="n">
        <f aca="false">HLOOKUP(BN$2,InterestRateStressesSetup!$C$6:$BC$47,InterestRateStressesSetup!$A24,0)</f>
        <v>0.02694</v>
      </c>
      <c r="BO20" s="85" t="n">
        <f aca="false">HLOOKUP(BO$2,InterestRateStressesSetup!$C$6:$BC$47,InterestRateStressesSetup!$A24,0)</f>
        <v>0.03879</v>
      </c>
      <c r="BP20" s="85" t="n">
        <f aca="false">HLOOKUP(BP$2,InterestRateStressesSetup!$C$6:$BC$47,InterestRateStressesSetup!$A24,0)</f>
        <v>0.10482</v>
      </c>
      <c r="BQ20" s="85" t="n">
        <f aca="false">HLOOKUP(BQ$2,InterestRateStressesSetup!$C$6:$BC$47,InterestRateStressesSetup!$A24,0)</f>
        <v>0.03479</v>
      </c>
      <c r="BR20" s="86" t="n">
        <f aca="false">AX20</f>
        <v>0.02283</v>
      </c>
      <c r="BS20" s="27" t="n">
        <v>17</v>
      </c>
      <c r="BT20" s="85" t="n">
        <f aca="false">HLOOKUP(BT$2,InterestRateStressesSetup!$C$50:$BC$91,InterestRateStressesSetup!$A68,0)</f>
        <v>0.0082584</v>
      </c>
      <c r="BU20" s="85" t="n">
        <f aca="false">HLOOKUP(BU$2,InterestRateStressesSetup!$C$50:$BC$91,InterestRateStressesSetup!$A68,0)</f>
        <v>0.007884</v>
      </c>
      <c r="BV20" s="85" t="n">
        <f aca="false">HLOOKUP(BV$2,InterestRateStressesSetup!$C$50:$BC$91,InterestRateStressesSetup!$A68,0)</f>
        <v>0.0234864</v>
      </c>
      <c r="BW20" s="85" t="n">
        <f aca="false">HLOOKUP(BW$2,InterestRateStressesSetup!$C$50:$BC$91,InterestRateStressesSetup!$A68,0)</f>
        <v>0.0103968</v>
      </c>
      <c r="BX20" s="85" t="n">
        <f aca="false">HLOOKUP(BX$2,InterestRateStressesSetup!$C$50:$BC$91,InterestRateStressesSetup!$A68,0)</f>
        <v>0.0081792</v>
      </c>
      <c r="BY20" s="85" t="n">
        <f aca="false">HLOOKUP(BY$2,InterestRateStressesSetup!$C$50:$BC$91,InterestRateStressesSetup!$A68,0)</f>
        <v>0.0289872</v>
      </c>
      <c r="BZ20" s="85" t="n">
        <f aca="false">HLOOKUP(BZ$2,InterestRateStressesSetup!$C$50:$BC$91,InterestRateStressesSetup!$A68,0)</f>
        <v>0.03366</v>
      </c>
      <c r="CA20" s="85" t="n">
        <f aca="false">HLOOKUP(CA$2,InterestRateStressesSetup!$C$50:$BC$91,InterestRateStressesSetup!$A68,0)</f>
        <v>0.0025704</v>
      </c>
      <c r="CB20" s="85" t="n">
        <f aca="false">HLOOKUP(CB$2,InterestRateStressesSetup!$C$50:$BC$91,InterestRateStressesSetup!$A68,0)</f>
        <v>0.0167328</v>
      </c>
      <c r="CC20" s="85" t="n">
        <f aca="false">HLOOKUP(CC$2,InterestRateStressesSetup!$C$50:$BC$91,InterestRateStressesSetup!$A68,0)</f>
        <v>0.0272808</v>
      </c>
      <c r="CD20" s="85" t="n">
        <f aca="false">HLOOKUP(CD$2,InterestRateStressesSetup!$C$50:$BC$91,InterestRateStressesSetup!$A68,0)</f>
        <v>0.030996</v>
      </c>
      <c r="CE20" s="85" t="n">
        <f aca="false">HLOOKUP(CE$2,InterestRateStressesSetup!$C$50:$BC$91,InterestRateStressesSetup!$A68,0)</f>
        <v>0.0504432</v>
      </c>
      <c r="CF20" s="85" t="n">
        <f aca="false">HLOOKUP(CF$2,InterestRateStressesSetup!$C$50:$BC$91,InterestRateStressesSetup!$A68,0)</f>
        <v>0.0153216</v>
      </c>
      <c r="CG20" s="85" t="n">
        <f aca="false">HLOOKUP(CG$2,InterestRateStressesSetup!$C$50:$BC$91,InterestRateStressesSetup!$A68,0)</f>
        <v>0.0092376</v>
      </c>
      <c r="CH20" s="85" t="n">
        <f aca="false">HLOOKUP(CH$2,InterestRateStressesSetup!$C$50:$BC$91,InterestRateStressesSetup!$A68,0)</f>
        <v>0.022824</v>
      </c>
      <c r="CI20" s="85" t="n">
        <f aca="false">HLOOKUP(CI$2,InterestRateStressesSetup!$C$50:$BC$91,InterestRateStressesSetup!$A68,0)</f>
        <v>0.064044</v>
      </c>
      <c r="CJ20" s="85" t="n">
        <f aca="false">HLOOKUP(CJ$2,InterestRateStressesSetup!$C$50:$BC$91,InterestRateStressesSetup!$A68,0)</f>
        <v>0.0158544</v>
      </c>
      <c r="CK20" s="85" t="n">
        <f aca="false">HLOOKUP(CK$2,InterestRateStressesSetup!$C$50:$BC$91,InterestRateStressesSetup!$A68,0)</f>
        <v>0.030096</v>
      </c>
      <c r="CL20" s="85" t="n">
        <f aca="false">HLOOKUP(CL$2,InterestRateStressesSetup!$C$50:$BC$91,InterestRateStressesSetup!$A68,0)</f>
        <v>0.031752</v>
      </c>
      <c r="CM20" s="85" t="n">
        <f aca="false">HLOOKUP(CM$2,InterestRateStressesSetup!$C$50:$BC$91,InterestRateStressesSetup!$A68,0)</f>
        <v>0.044604</v>
      </c>
      <c r="CN20" s="85" t="n">
        <f aca="false">HLOOKUP(CN$2,InterestRateStressesSetup!$C$50:$BC$91,InterestRateStressesSetup!$A68,0)</f>
        <v>0.0179712</v>
      </c>
      <c r="CO20" s="85" t="n">
        <f aca="false">HLOOKUP(CO$2,InterestRateStressesSetup!$C$50:$BC$91,InterestRateStressesSetup!$A68,0)</f>
        <v>0.0490176</v>
      </c>
      <c r="CP20" s="85" t="n">
        <f aca="false">HLOOKUP(CP$2,InterestRateStressesSetup!$C$50:$BC$91,InterestRateStressesSetup!$A68,0)</f>
        <v>0.003492</v>
      </c>
      <c r="CQ20" s="85" t="n">
        <f aca="false">HLOOKUP(CQ$2,InterestRateStressesSetup!$C$50:$BC$91,InterestRateStressesSetup!$A68,0)</f>
        <v>0.0310392</v>
      </c>
      <c r="CR20" s="85" t="n">
        <f aca="false">HLOOKUP(CR$2,InterestRateStressesSetup!$C$50:$BC$91,InterestRateStressesSetup!$A68,0)</f>
        <v>0.0564984</v>
      </c>
      <c r="CS20" s="85" t="n">
        <f aca="false">HLOOKUP(CS$2,InterestRateStressesSetup!$C$50:$BC$91,InterestRateStressesSetup!$A68,0)</f>
        <v>0.0274824</v>
      </c>
      <c r="CT20" s="85" t="n">
        <f aca="false">HLOOKUP(CT$2,InterestRateStressesSetup!$C$50:$BC$91,InterestRateStressesSetup!$A68,0)</f>
        <v>0.0189072</v>
      </c>
      <c r="CU20" s="85" t="n">
        <f aca="false">HLOOKUP(CU$2,InterestRateStressesSetup!$C$50:$BC$91,InterestRateStressesSetup!$A68,0)</f>
        <v>0.0603576</v>
      </c>
      <c r="CV20" s="85" t="n">
        <f aca="false">HLOOKUP(CV$2,InterestRateStressesSetup!$C$50:$BC$91,InterestRateStressesSetup!$A68,0)</f>
        <v>0.0130824</v>
      </c>
      <c r="CW20" s="85" t="n">
        <f aca="false">HLOOKUP(CW$2,InterestRateStressesSetup!$C$50:$BC$91,InterestRateStressesSetup!$A68,0)</f>
        <v>0.0121968</v>
      </c>
      <c r="CX20" s="85" t="n">
        <f aca="false">HLOOKUP(CX$2,InterestRateStressesSetup!$C$50:$BC$91,InterestRateStressesSetup!$A68,0)</f>
        <v>0.0207288</v>
      </c>
      <c r="CY20" s="85" t="n">
        <f aca="false">HLOOKUP(CY$2,InterestRateStressesSetup!$C$50:$BC$91,InterestRateStressesSetup!$A68,0)</f>
        <v>0.0682704</v>
      </c>
      <c r="CZ20" s="85" t="n">
        <f aca="false">HLOOKUP(CZ$2,InterestRateStressesSetup!$C$50:$BC$91,InterestRateStressesSetup!$A68,0)</f>
        <v>0.0178488</v>
      </c>
      <c r="DA20" s="86" t="n">
        <f aca="false">CG20</f>
        <v>0.0092376</v>
      </c>
    </row>
    <row r="21" customFormat="false" ht="15" hidden="false" customHeight="false" outlineLevel="0" collapsed="false">
      <c r="A21" s="27" t="n">
        <v>18</v>
      </c>
      <c r="B21" s="85" t="n">
        <f aca="false">HLOOKUP(B$2,EIOPA_Spot_Rates,'EIOPA RFR Q1 2017'!$A30,0)</f>
        <v>0.01177</v>
      </c>
      <c r="C21" s="85" t="n">
        <f aca="false">HLOOKUP(C$2,EIOPA_Spot_Rates,'EIOPA RFR Q1 2017'!$A30,0)</f>
        <v>0.01124</v>
      </c>
      <c r="D21" s="85" t="n">
        <f aca="false">HLOOKUP(D$2,EIOPA_Spot_Rates,'EIOPA RFR Q1 2017'!$A30,0)</f>
        <v>0.03298</v>
      </c>
      <c r="E21" s="85" t="n">
        <f aca="false">HLOOKUP(E$2,EIOPA_Spot_Rates,'EIOPA RFR Q1 2017'!$A30,0)</f>
        <v>0.01517</v>
      </c>
      <c r="F21" s="85" t="n">
        <f aca="false">HLOOKUP(F$2,EIOPA_Spot_Rates,'EIOPA RFR Q1 2017'!$A30,0)</f>
        <v>0.01166</v>
      </c>
      <c r="G21" s="85" t="n">
        <f aca="false">HLOOKUP(G$2,EIOPA_Spot_Rates,'EIOPA RFR Q1 2017'!$A30,0)</f>
        <v>0.04088</v>
      </c>
      <c r="H21" s="85" t="n">
        <f aca="false">HLOOKUP(H$2,EIOPA_Spot_Rates,'EIOPA RFR Q1 2017'!$A30,0)</f>
        <v>0.04663</v>
      </c>
      <c r="I21" s="85" t="n">
        <f aca="false">HLOOKUP(I$2,EIOPA_Spot_Rates,'EIOPA RFR Q1 2017'!$A30,0)</f>
        <v>0.00384</v>
      </c>
      <c r="J21" s="85" t="n">
        <f aca="false">HLOOKUP(J$2,EIOPA_Spot_Rates,'EIOPA RFR Q1 2017'!$A30,0)</f>
        <v>0.02386</v>
      </c>
      <c r="K21" s="85" t="n">
        <f aca="false">HLOOKUP(K$2,EIOPA_Spot_Rates,'EIOPA RFR Q1 2017'!$A30,0)</f>
        <v>0.03821</v>
      </c>
      <c r="L21" s="85" t="n">
        <f aca="false">HLOOKUP(L$2,EIOPA_Spot_Rates,'EIOPA RFR Q1 2017'!$A30,0)</f>
        <v>0.04327</v>
      </c>
      <c r="M21" s="85" t="n">
        <f aca="false">HLOOKUP(M$2,EIOPA_Spot_Rates,'EIOPA RFR Q1 2017'!$A30,0)</f>
        <v>0.06918</v>
      </c>
      <c r="N21" s="85" t="n">
        <f aca="false">HLOOKUP(N$2,EIOPA_Spot_Rates,'EIOPA RFR Q1 2017'!$A30,0)</f>
        <v>0.0224</v>
      </c>
      <c r="O21" s="85" t="n">
        <f aca="false">HLOOKUP(O$2,EIOPA_Spot_Rates,'EIOPA RFR Q1 2017'!$A30,0)</f>
        <v>0.01294</v>
      </c>
      <c r="P21" s="85" t="n">
        <f aca="false">HLOOKUP(P$2,EIOPA_Spot_Rates,'EIOPA RFR Q1 2017'!$A30,0)</f>
        <v>0.03196</v>
      </c>
      <c r="Q21" s="85" t="n">
        <f aca="false">HLOOKUP(Q$2,EIOPA_Spot_Rates,'EIOPA RFR Q1 2017'!$A30,0)</f>
        <v>0.08797</v>
      </c>
      <c r="R21" s="85" t="n">
        <f aca="false">HLOOKUP(R$2,EIOPA_Spot_Rates,'EIOPA RFR Q1 2017'!$A30,0)</f>
        <v>0.02237</v>
      </c>
      <c r="S21" s="85" t="n">
        <f aca="false">HLOOKUP(S$2,EIOPA_Spot_Rates,'EIOPA RFR Q1 2017'!$A30,0)</f>
        <v>0.04193</v>
      </c>
      <c r="T21" s="85" t="n">
        <f aca="false">HLOOKUP(T$2,EIOPA_Spot_Rates,'EIOPA RFR Q1 2017'!$A30,0)</f>
        <v>0.04418</v>
      </c>
      <c r="U21" s="85" t="n">
        <f aca="false">HLOOKUP(U$2,EIOPA_Spot_Rates,'EIOPA RFR Q1 2017'!$A30,0)</f>
        <v>0.06154</v>
      </c>
      <c r="V21" s="85" t="n">
        <f aca="false">HLOOKUP(V$2,EIOPA_Spot_Rates,'EIOPA RFR Q1 2017'!$A30,0)</f>
        <v>0.02539</v>
      </c>
      <c r="W21" s="85" t="n">
        <f aca="false">HLOOKUP(W$2,EIOPA_Spot_Rates,'EIOPA RFR Q1 2017'!$A30,0)</f>
        <v>0.06778</v>
      </c>
      <c r="X21" s="85" t="n">
        <f aca="false">HLOOKUP(X$2,EIOPA_Spot_Rates,'EIOPA RFR Q1 2017'!$A30,0)</f>
        <v>0.00526</v>
      </c>
      <c r="Y21" s="85" t="n">
        <f aca="false">HLOOKUP(Y$2,EIOPA_Spot_Rates,'EIOPA RFR Q1 2017'!$A30,0)</f>
        <v>0.04327</v>
      </c>
      <c r="Z21" s="85" t="n">
        <f aca="false">HLOOKUP(Z$2,EIOPA_Spot_Rates,'EIOPA RFR Q1 2017'!$A30,0)</f>
        <v>0.07891</v>
      </c>
      <c r="AA21" s="85" t="n">
        <f aca="false">HLOOKUP(AA$2,EIOPA_Spot_Rates,'EIOPA RFR Q1 2017'!$A30,0)</f>
        <v>0.03871</v>
      </c>
      <c r="AB21" s="85" t="n">
        <f aca="false">HLOOKUP(AB$2,EIOPA_Spot_Rates,'EIOPA RFR Q1 2017'!$A30,0)</f>
        <v>0.02643</v>
      </c>
      <c r="AC21" s="85" t="n">
        <f aca="false">HLOOKUP(AC$2,EIOPA_Spot_Rates,'EIOPA RFR Q1 2017'!$A30,0)</f>
        <v>0.08337</v>
      </c>
      <c r="AD21" s="85" t="n">
        <f aca="false">HLOOKUP(AD$2,EIOPA_Spot_Rates,'EIOPA RFR Q1 2017'!$A30,0)</f>
        <v>0.01815</v>
      </c>
      <c r="AE21" s="85" t="n">
        <f aca="false">HLOOKUP(AE$2,EIOPA_Spot_Rates,'EIOPA RFR Q1 2017'!$A30,0)</f>
        <v>0.01777</v>
      </c>
      <c r="AF21" s="85" t="n">
        <f aca="false">HLOOKUP(AF$2,EIOPA_Spot_Rates,'EIOPA RFR Q1 2017'!$A30,0)</f>
        <v>0.0292</v>
      </c>
      <c r="AG21" s="85" t="n">
        <f aca="false">HLOOKUP(AG$2,EIOPA_Spot_Rates,'EIOPA RFR Q1 2017'!$A30,0)</f>
        <v>0.09342</v>
      </c>
      <c r="AH21" s="85" t="n">
        <f aca="false">HLOOKUP(AH$2,EIOPA_Spot_Rates,'EIOPA RFR Q1 2017'!$A30,0)</f>
        <v>0.02495</v>
      </c>
      <c r="AI21" s="86" t="n">
        <f aca="false">O21</f>
        <v>0.01294</v>
      </c>
      <c r="AJ21" s="27" t="n">
        <v>18</v>
      </c>
      <c r="AK21" s="85" t="n">
        <f aca="false">HLOOKUP(AK$2,InterestRateStressesSetup!$C$6:$BC$47,InterestRateStressesSetup!$A25,0)</f>
        <v>0.02177</v>
      </c>
      <c r="AL21" s="85" t="n">
        <f aca="false">HLOOKUP(AL$2,InterestRateStressesSetup!$C$6:$BC$47,InterestRateStressesSetup!$A25,0)</f>
        <v>0.02124</v>
      </c>
      <c r="AM21" s="85" t="n">
        <f aca="false">HLOOKUP(AM$2,InterestRateStressesSetup!$C$6:$BC$47,InterestRateStressesSetup!$A25,0)</f>
        <v>0.04298</v>
      </c>
      <c r="AN21" s="85" t="n">
        <f aca="false">HLOOKUP(AN$2,InterestRateStressesSetup!$C$6:$BC$47,InterestRateStressesSetup!$A25,0)</f>
        <v>0.02517</v>
      </c>
      <c r="AO21" s="85" t="n">
        <f aca="false">HLOOKUP(AO$2,InterestRateStressesSetup!$C$6:$BC$47,InterestRateStressesSetup!$A25,0)</f>
        <v>0.02166</v>
      </c>
      <c r="AP21" s="85" t="n">
        <f aca="false">HLOOKUP(AP$2,InterestRateStressesSetup!$C$6:$BC$47,InterestRateStressesSetup!$A25,0)</f>
        <v>0.05088</v>
      </c>
      <c r="AQ21" s="85" t="n">
        <f aca="false">HLOOKUP(AQ$2,InterestRateStressesSetup!$C$6:$BC$47,InterestRateStressesSetup!$A25,0)</f>
        <v>0.05663</v>
      </c>
      <c r="AR21" s="85" t="n">
        <f aca="false">HLOOKUP(AR$2,InterestRateStressesSetup!$C$6:$BC$47,InterestRateStressesSetup!$A25,0)</f>
        <v>0.01384</v>
      </c>
      <c r="AS21" s="85" t="n">
        <f aca="false">HLOOKUP(AS$2,InterestRateStressesSetup!$C$6:$BC$47,InterestRateStressesSetup!$A25,0)</f>
        <v>0.03386</v>
      </c>
      <c r="AT21" s="85" t="n">
        <f aca="false">HLOOKUP(AT$2,InterestRateStressesSetup!$C$6:$BC$47,InterestRateStressesSetup!$A25,0)</f>
        <v>0.04821</v>
      </c>
      <c r="AU21" s="85" t="n">
        <f aca="false">HLOOKUP(AU$2,InterestRateStressesSetup!$C$6:$BC$47,InterestRateStressesSetup!$A25,0)</f>
        <v>0.05327</v>
      </c>
      <c r="AV21" s="85" t="n">
        <f aca="false">HLOOKUP(AV$2,InterestRateStressesSetup!$C$6:$BC$47,InterestRateStressesSetup!$A25,0)</f>
        <v>0.07918</v>
      </c>
      <c r="AW21" s="85" t="n">
        <f aca="false">HLOOKUP(AW$2,InterestRateStressesSetup!$C$6:$BC$47,InterestRateStressesSetup!$A25,0)</f>
        <v>0.0324</v>
      </c>
      <c r="AX21" s="85" t="n">
        <f aca="false">HLOOKUP(AX$2,InterestRateStressesSetup!$C$6:$BC$47,InterestRateStressesSetup!$A25,0)</f>
        <v>0.02294</v>
      </c>
      <c r="AY21" s="85" t="n">
        <f aca="false">HLOOKUP(AY$2,InterestRateStressesSetup!$C$6:$BC$47,InterestRateStressesSetup!$A25,0)</f>
        <v>0.04196</v>
      </c>
      <c r="AZ21" s="85" t="n">
        <f aca="false">HLOOKUP(AZ$2,InterestRateStressesSetup!$C$6:$BC$47,InterestRateStressesSetup!$A25,0)</f>
        <v>0.09797</v>
      </c>
      <c r="BA21" s="85" t="n">
        <f aca="false">HLOOKUP(BA$2,InterestRateStressesSetup!$C$6:$BC$47,InterestRateStressesSetup!$A25,0)</f>
        <v>0.03237</v>
      </c>
      <c r="BB21" s="85" t="n">
        <f aca="false">HLOOKUP(BB$2,InterestRateStressesSetup!$C$6:$BC$47,InterestRateStressesSetup!$A25,0)</f>
        <v>0.05193</v>
      </c>
      <c r="BC21" s="85" t="n">
        <f aca="false">HLOOKUP(BC$2,InterestRateStressesSetup!$C$6:$BC$47,InterestRateStressesSetup!$A25,0)</f>
        <v>0.05418</v>
      </c>
      <c r="BD21" s="85" t="n">
        <f aca="false">HLOOKUP(BD$2,InterestRateStressesSetup!$C$6:$BC$47,InterestRateStressesSetup!$A25,0)</f>
        <v>0.07154</v>
      </c>
      <c r="BE21" s="85" t="n">
        <f aca="false">HLOOKUP(BE$2,InterestRateStressesSetup!$C$6:$BC$47,InterestRateStressesSetup!$A25,0)</f>
        <v>0.03539</v>
      </c>
      <c r="BF21" s="85" t="n">
        <f aca="false">HLOOKUP(BF$2,InterestRateStressesSetup!$C$6:$BC$47,InterestRateStressesSetup!$A25,0)</f>
        <v>0.07778</v>
      </c>
      <c r="BG21" s="85" t="n">
        <f aca="false">HLOOKUP(BG$2,InterestRateStressesSetup!$C$6:$BC$47,InterestRateStressesSetup!$A25,0)</f>
        <v>0.01526</v>
      </c>
      <c r="BH21" s="85" t="n">
        <f aca="false">HLOOKUP(BH$2,InterestRateStressesSetup!$C$6:$BC$47,InterestRateStressesSetup!$A25,0)</f>
        <v>0.05327</v>
      </c>
      <c r="BI21" s="85" t="n">
        <f aca="false">HLOOKUP(BI$2,InterestRateStressesSetup!$C$6:$BC$47,InterestRateStressesSetup!$A25,0)</f>
        <v>0.08891</v>
      </c>
      <c r="BJ21" s="85" t="n">
        <f aca="false">HLOOKUP(BJ$2,InterestRateStressesSetup!$C$6:$BC$47,InterestRateStressesSetup!$A25,0)</f>
        <v>0.04871</v>
      </c>
      <c r="BK21" s="85" t="n">
        <f aca="false">HLOOKUP(BK$2,InterestRateStressesSetup!$C$6:$BC$47,InterestRateStressesSetup!$A25,0)</f>
        <v>0.03643</v>
      </c>
      <c r="BL21" s="85" t="n">
        <f aca="false">HLOOKUP(BL$2,InterestRateStressesSetup!$C$6:$BC$47,InterestRateStressesSetup!$A25,0)</f>
        <v>0.09337</v>
      </c>
      <c r="BM21" s="85" t="n">
        <f aca="false">HLOOKUP(BM$2,InterestRateStressesSetup!$C$6:$BC$47,InterestRateStressesSetup!$A25,0)</f>
        <v>0.02815</v>
      </c>
      <c r="BN21" s="85" t="n">
        <f aca="false">HLOOKUP(BN$2,InterestRateStressesSetup!$C$6:$BC$47,InterestRateStressesSetup!$A25,0)</f>
        <v>0.02777</v>
      </c>
      <c r="BO21" s="85" t="n">
        <f aca="false">HLOOKUP(BO$2,InterestRateStressesSetup!$C$6:$BC$47,InterestRateStressesSetup!$A25,0)</f>
        <v>0.0392</v>
      </c>
      <c r="BP21" s="85" t="n">
        <f aca="false">HLOOKUP(BP$2,InterestRateStressesSetup!$C$6:$BC$47,InterestRateStressesSetup!$A25,0)</f>
        <v>0.10342</v>
      </c>
      <c r="BQ21" s="85" t="n">
        <f aca="false">HLOOKUP(BQ$2,InterestRateStressesSetup!$C$6:$BC$47,InterestRateStressesSetup!$A25,0)</f>
        <v>0.03495</v>
      </c>
      <c r="BR21" s="86" t="n">
        <f aca="false">AX21</f>
        <v>0.02294</v>
      </c>
      <c r="BS21" s="27" t="n">
        <v>18</v>
      </c>
      <c r="BT21" s="85" t="n">
        <f aca="false">HLOOKUP(BT$2,InterestRateStressesSetup!$C$50:$BC$91,InterestRateStressesSetup!$A69,0)</f>
        <v>0.0084744</v>
      </c>
      <c r="BU21" s="85" t="n">
        <f aca="false">HLOOKUP(BU$2,InterestRateStressesSetup!$C$50:$BC$91,InterestRateStressesSetup!$A69,0)</f>
        <v>0.0080928</v>
      </c>
      <c r="BV21" s="85" t="n">
        <f aca="false">HLOOKUP(BV$2,InterestRateStressesSetup!$C$50:$BC$91,InterestRateStressesSetup!$A69,0)</f>
        <v>0.0237456</v>
      </c>
      <c r="BW21" s="85" t="n">
        <f aca="false">HLOOKUP(BW$2,InterestRateStressesSetup!$C$50:$BC$91,InterestRateStressesSetup!$A69,0)</f>
        <v>0.0109224</v>
      </c>
      <c r="BX21" s="85" t="n">
        <f aca="false">HLOOKUP(BX$2,InterestRateStressesSetup!$C$50:$BC$91,InterestRateStressesSetup!$A69,0)</f>
        <v>0.0083952</v>
      </c>
      <c r="BY21" s="85" t="n">
        <f aca="false">HLOOKUP(BY$2,InterestRateStressesSetup!$C$50:$BC$91,InterestRateStressesSetup!$A69,0)</f>
        <v>0.0294336</v>
      </c>
      <c r="BZ21" s="85" t="n">
        <f aca="false">HLOOKUP(BZ$2,InterestRateStressesSetup!$C$50:$BC$91,InterestRateStressesSetup!$A69,0)</f>
        <v>0.0335736</v>
      </c>
      <c r="CA21" s="85" t="n">
        <f aca="false">HLOOKUP(CA$2,InterestRateStressesSetup!$C$50:$BC$91,InterestRateStressesSetup!$A69,0)</f>
        <v>0.0027648</v>
      </c>
      <c r="CB21" s="85" t="n">
        <f aca="false">HLOOKUP(CB$2,InterestRateStressesSetup!$C$50:$BC$91,InterestRateStressesSetup!$A69,0)</f>
        <v>0.0171792</v>
      </c>
      <c r="CC21" s="85" t="n">
        <f aca="false">HLOOKUP(CC$2,InterestRateStressesSetup!$C$50:$BC$91,InterestRateStressesSetup!$A69,0)</f>
        <v>0.0275112</v>
      </c>
      <c r="CD21" s="85" t="n">
        <f aca="false">HLOOKUP(CD$2,InterestRateStressesSetup!$C$50:$BC$91,InterestRateStressesSetup!$A69,0)</f>
        <v>0.0311544</v>
      </c>
      <c r="CE21" s="85" t="n">
        <f aca="false">HLOOKUP(CE$2,InterestRateStressesSetup!$C$50:$BC$91,InterestRateStressesSetup!$A69,0)</f>
        <v>0.0498096</v>
      </c>
      <c r="CF21" s="85" t="n">
        <f aca="false">HLOOKUP(CF$2,InterestRateStressesSetup!$C$50:$BC$91,InterestRateStressesSetup!$A69,0)</f>
        <v>0.016128</v>
      </c>
      <c r="CG21" s="85" t="n">
        <f aca="false">HLOOKUP(CG$2,InterestRateStressesSetup!$C$50:$BC$91,InterestRateStressesSetup!$A69,0)</f>
        <v>0.0093168</v>
      </c>
      <c r="CH21" s="85" t="n">
        <f aca="false">HLOOKUP(CH$2,InterestRateStressesSetup!$C$50:$BC$91,InterestRateStressesSetup!$A69,0)</f>
        <v>0.0230112</v>
      </c>
      <c r="CI21" s="85" t="n">
        <f aca="false">HLOOKUP(CI$2,InterestRateStressesSetup!$C$50:$BC$91,InterestRateStressesSetup!$A69,0)</f>
        <v>0.0633384</v>
      </c>
      <c r="CJ21" s="85" t="n">
        <f aca="false">HLOOKUP(CJ$2,InterestRateStressesSetup!$C$50:$BC$91,InterestRateStressesSetup!$A69,0)</f>
        <v>0.0161064</v>
      </c>
      <c r="CK21" s="85" t="n">
        <f aca="false">HLOOKUP(CK$2,InterestRateStressesSetup!$C$50:$BC$91,InterestRateStressesSetup!$A69,0)</f>
        <v>0.0301896</v>
      </c>
      <c r="CL21" s="85" t="n">
        <f aca="false">HLOOKUP(CL$2,InterestRateStressesSetup!$C$50:$BC$91,InterestRateStressesSetup!$A69,0)</f>
        <v>0.0318096</v>
      </c>
      <c r="CM21" s="85" t="n">
        <f aca="false">HLOOKUP(CM$2,InterestRateStressesSetup!$C$50:$BC$91,InterestRateStressesSetup!$A69,0)</f>
        <v>0.0443088</v>
      </c>
      <c r="CN21" s="85" t="n">
        <f aca="false">HLOOKUP(CN$2,InterestRateStressesSetup!$C$50:$BC$91,InterestRateStressesSetup!$A69,0)</f>
        <v>0.0182808</v>
      </c>
      <c r="CO21" s="85" t="n">
        <f aca="false">HLOOKUP(CO$2,InterestRateStressesSetup!$C$50:$BC$91,InterestRateStressesSetup!$A69,0)</f>
        <v>0.0488016</v>
      </c>
      <c r="CP21" s="85" t="n">
        <f aca="false">HLOOKUP(CP$2,InterestRateStressesSetup!$C$50:$BC$91,InterestRateStressesSetup!$A69,0)</f>
        <v>0.0037872</v>
      </c>
      <c r="CQ21" s="85" t="n">
        <f aca="false">HLOOKUP(CQ$2,InterestRateStressesSetup!$C$50:$BC$91,InterestRateStressesSetup!$A69,0)</f>
        <v>0.0311544</v>
      </c>
      <c r="CR21" s="85" t="n">
        <f aca="false">HLOOKUP(CR$2,InterestRateStressesSetup!$C$50:$BC$91,InterestRateStressesSetup!$A69,0)</f>
        <v>0.0568152</v>
      </c>
      <c r="CS21" s="85" t="n">
        <f aca="false">HLOOKUP(CS$2,InterestRateStressesSetup!$C$50:$BC$91,InterestRateStressesSetup!$A69,0)</f>
        <v>0.0278712</v>
      </c>
      <c r="CT21" s="85" t="n">
        <f aca="false">HLOOKUP(CT$2,InterestRateStressesSetup!$C$50:$BC$91,InterestRateStressesSetup!$A69,0)</f>
        <v>0.0190296</v>
      </c>
      <c r="CU21" s="85" t="n">
        <f aca="false">HLOOKUP(CU$2,InterestRateStressesSetup!$C$50:$BC$91,InterestRateStressesSetup!$A69,0)</f>
        <v>0.0600264</v>
      </c>
      <c r="CV21" s="85" t="n">
        <f aca="false">HLOOKUP(CV$2,InterestRateStressesSetup!$C$50:$BC$91,InterestRateStressesSetup!$A69,0)</f>
        <v>0.013068</v>
      </c>
      <c r="CW21" s="85" t="n">
        <f aca="false">HLOOKUP(CW$2,InterestRateStressesSetup!$C$50:$BC$91,InterestRateStressesSetup!$A69,0)</f>
        <v>0.0127944</v>
      </c>
      <c r="CX21" s="85" t="n">
        <f aca="false">HLOOKUP(CX$2,InterestRateStressesSetup!$C$50:$BC$91,InterestRateStressesSetup!$A69,0)</f>
        <v>0.021024</v>
      </c>
      <c r="CY21" s="85" t="n">
        <f aca="false">HLOOKUP(CY$2,InterestRateStressesSetup!$C$50:$BC$91,InterestRateStressesSetup!$A69,0)</f>
        <v>0.0672624</v>
      </c>
      <c r="CZ21" s="85" t="n">
        <f aca="false">HLOOKUP(CZ$2,InterestRateStressesSetup!$C$50:$BC$91,InterestRateStressesSetup!$A69,0)</f>
        <v>0.017964</v>
      </c>
      <c r="DA21" s="86" t="n">
        <f aca="false">CG21</f>
        <v>0.0093168</v>
      </c>
    </row>
    <row r="22" customFormat="false" ht="15" hidden="false" customHeight="false" outlineLevel="0" collapsed="false">
      <c r="A22" s="27" t="n">
        <v>19</v>
      </c>
      <c r="B22" s="85" t="n">
        <f aca="false">HLOOKUP(B$2,EIOPA_Spot_Rates,'EIOPA RFR Q1 2017'!$A31,0)</f>
        <v>0.01211</v>
      </c>
      <c r="C22" s="85" t="n">
        <f aca="false">HLOOKUP(C$2,EIOPA_Spot_Rates,'EIOPA RFR Q1 2017'!$A31,0)</f>
        <v>0.01158</v>
      </c>
      <c r="D22" s="85" t="n">
        <f aca="false">HLOOKUP(D$2,EIOPA_Spot_Rates,'EIOPA RFR Q1 2017'!$A31,0)</f>
        <v>0.0333</v>
      </c>
      <c r="E22" s="85" t="n">
        <f aca="false">HLOOKUP(E$2,EIOPA_Spot_Rates,'EIOPA RFR Q1 2017'!$A31,0)</f>
        <v>0.01592</v>
      </c>
      <c r="F22" s="85" t="n">
        <f aca="false">HLOOKUP(F$2,EIOPA_Spot_Rates,'EIOPA RFR Q1 2017'!$A31,0)</f>
        <v>0.012</v>
      </c>
      <c r="G22" s="85" t="n">
        <f aca="false">HLOOKUP(G$2,EIOPA_Spot_Rates,'EIOPA RFR Q1 2017'!$A31,0)</f>
        <v>0.04138</v>
      </c>
      <c r="H22" s="85" t="n">
        <f aca="false">HLOOKUP(H$2,EIOPA_Spot_Rates,'EIOPA RFR Q1 2017'!$A31,0)</f>
        <v>0.04652</v>
      </c>
      <c r="I22" s="85" t="n">
        <f aca="false">HLOOKUP(I$2,EIOPA_Spot_Rates,'EIOPA RFR Q1 2017'!$A31,0)</f>
        <v>0.00406</v>
      </c>
      <c r="J22" s="85" t="n">
        <f aca="false">HLOOKUP(J$2,EIOPA_Spot_Rates,'EIOPA RFR Q1 2017'!$A31,0)</f>
        <v>0.02446</v>
      </c>
      <c r="K22" s="85" t="n">
        <f aca="false">HLOOKUP(K$2,EIOPA_Spot_Rates,'EIOPA RFR Q1 2017'!$A31,0)</f>
        <v>0.0385</v>
      </c>
      <c r="L22" s="85" t="n">
        <f aca="false">HLOOKUP(L$2,EIOPA_Spot_Rates,'EIOPA RFR Q1 2017'!$A31,0)</f>
        <v>0.04345</v>
      </c>
      <c r="M22" s="85" t="n">
        <f aca="false">HLOOKUP(M$2,EIOPA_Spot_Rates,'EIOPA RFR Q1 2017'!$A31,0)</f>
        <v>0.06834</v>
      </c>
      <c r="N22" s="85" t="n">
        <f aca="false">HLOOKUP(N$2,EIOPA_Spot_Rates,'EIOPA RFR Q1 2017'!$A31,0)</f>
        <v>0.02341</v>
      </c>
      <c r="O22" s="85" t="n">
        <f aca="false">HLOOKUP(O$2,EIOPA_Spot_Rates,'EIOPA RFR Q1 2017'!$A31,0)</f>
        <v>0.01301</v>
      </c>
      <c r="P22" s="85" t="n">
        <f aca="false">HLOOKUP(P$2,EIOPA_Spot_Rates,'EIOPA RFR Q1 2017'!$A31,0)</f>
        <v>0.0322</v>
      </c>
      <c r="Q22" s="85" t="n">
        <f aca="false">HLOOKUP(Q$2,EIOPA_Spot_Rates,'EIOPA RFR Q1 2017'!$A31,0)</f>
        <v>0.087</v>
      </c>
      <c r="R22" s="85" t="n">
        <f aca="false">HLOOKUP(R$2,EIOPA_Spot_Rates,'EIOPA RFR Q1 2017'!$A31,0)</f>
        <v>0.0226</v>
      </c>
      <c r="S22" s="85" t="n">
        <f aca="false">HLOOKUP(S$2,EIOPA_Spot_Rates,'EIOPA RFR Q1 2017'!$A31,0)</f>
        <v>0.04204</v>
      </c>
      <c r="T22" s="85" t="n">
        <f aca="false">HLOOKUP(T$2,EIOPA_Spot_Rates,'EIOPA RFR Q1 2017'!$A31,0)</f>
        <v>0.04423</v>
      </c>
      <c r="U22" s="85" t="n">
        <f aca="false">HLOOKUP(U$2,EIOPA_Spot_Rates,'EIOPA RFR Q1 2017'!$A31,0)</f>
        <v>0.0611</v>
      </c>
      <c r="V22" s="85" t="n">
        <f aca="false">HLOOKUP(V$2,EIOPA_Spot_Rates,'EIOPA RFR Q1 2017'!$A31,0)</f>
        <v>0.02583</v>
      </c>
      <c r="W22" s="85" t="n">
        <f aca="false">HLOOKUP(W$2,EIOPA_Spot_Rates,'EIOPA RFR Q1 2017'!$A31,0)</f>
        <v>0.06746</v>
      </c>
      <c r="X22" s="85" t="n">
        <f aca="false">HLOOKUP(X$2,EIOPA_Spot_Rates,'EIOPA RFR Q1 2017'!$A31,0)</f>
        <v>0.00563</v>
      </c>
      <c r="Y22" s="85" t="n">
        <f aca="false">HLOOKUP(Y$2,EIOPA_Spot_Rates,'EIOPA RFR Q1 2017'!$A31,0)</f>
        <v>0.04338</v>
      </c>
      <c r="Z22" s="85" t="n">
        <f aca="false">HLOOKUP(Z$2,EIOPA_Spot_Rates,'EIOPA RFR Q1 2017'!$A31,0)</f>
        <v>0.07922</v>
      </c>
      <c r="AA22" s="85" t="n">
        <f aca="false">HLOOKUP(AA$2,EIOPA_Spot_Rates,'EIOPA RFR Q1 2017'!$A31,0)</f>
        <v>0.03917</v>
      </c>
      <c r="AB22" s="85" t="n">
        <f aca="false">HLOOKUP(AB$2,EIOPA_Spot_Rates,'EIOPA RFR Q1 2017'!$A31,0)</f>
        <v>0.02662</v>
      </c>
      <c r="AC22" s="85" t="n">
        <f aca="false">HLOOKUP(AC$2,EIOPA_Spot_Rates,'EIOPA RFR Q1 2017'!$A31,0)</f>
        <v>0.08284</v>
      </c>
      <c r="AD22" s="85" t="n">
        <f aca="false">HLOOKUP(AD$2,EIOPA_Spot_Rates,'EIOPA RFR Q1 2017'!$A31,0)</f>
        <v>0.01821</v>
      </c>
      <c r="AE22" s="85" t="n">
        <f aca="false">HLOOKUP(AE$2,EIOPA_Spot_Rates,'EIOPA RFR Q1 2017'!$A31,0)</f>
        <v>0.01857</v>
      </c>
      <c r="AF22" s="85" t="n">
        <f aca="false">HLOOKUP(AF$2,EIOPA_Spot_Rates,'EIOPA RFR Q1 2017'!$A31,0)</f>
        <v>0.0296</v>
      </c>
      <c r="AG22" s="85" t="n">
        <f aca="false">HLOOKUP(AG$2,EIOPA_Spot_Rates,'EIOPA RFR Q1 2017'!$A31,0)</f>
        <v>0.09207</v>
      </c>
      <c r="AH22" s="85" t="n">
        <f aca="false">HLOOKUP(AH$2,EIOPA_Spot_Rates,'EIOPA RFR Q1 2017'!$A31,0)</f>
        <v>0.02508</v>
      </c>
      <c r="AI22" s="86" t="n">
        <f aca="false">O22</f>
        <v>0.01301</v>
      </c>
      <c r="AJ22" s="27" t="n">
        <v>19</v>
      </c>
      <c r="AK22" s="85" t="n">
        <f aca="false">HLOOKUP(AK$2,InterestRateStressesSetup!$C$6:$BC$47,InterestRateStressesSetup!$A26,0)</f>
        <v>0.02211</v>
      </c>
      <c r="AL22" s="85" t="n">
        <f aca="false">HLOOKUP(AL$2,InterestRateStressesSetup!$C$6:$BC$47,InterestRateStressesSetup!$A26,0)</f>
        <v>0.02158</v>
      </c>
      <c r="AM22" s="85" t="n">
        <f aca="false">HLOOKUP(AM$2,InterestRateStressesSetup!$C$6:$BC$47,InterestRateStressesSetup!$A26,0)</f>
        <v>0.0433</v>
      </c>
      <c r="AN22" s="85" t="n">
        <f aca="false">HLOOKUP(AN$2,InterestRateStressesSetup!$C$6:$BC$47,InterestRateStressesSetup!$A26,0)</f>
        <v>0.02592</v>
      </c>
      <c r="AO22" s="85" t="n">
        <f aca="false">HLOOKUP(AO$2,InterestRateStressesSetup!$C$6:$BC$47,InterestRateStressesSetup!$A26,0)</f>
        <v>0.022</v>
      </c>
      <c r="AP22" s="85" t="n">
        <f aca="false">HLOOKUP(AP$2,InterestRateStressesSetup!$C$6:$BC$47,InterestRateStressesSetup!$A26,0)</f>
        <v>0.05138</v>
      </c>
      <c r="AQ22" s="85" t="n">
        <f aca="false">HLOOKUP(AQ$2,InterestRateStressesSetup!$C$6:$BC$47,InterestRateStressesSetup!$A26,0)</f>
        <v>0.05652</v>
      </c>
      <c r="AR22" s="85" t="n">
        <f aca="false">HLOOKUP(AR$2,InterestRateStressesSetup!$C$6:$BC$47,InterestRateStressesSetup!$A26,0)</f>
        <v>0.01406</v>
      </c>
      <c r="AS22" s="85" t="n">
        <f aca="false">HLOOKUP(AS$2,InterestRateStressesSetup!$C$6:$BC$47,InterestRateStressesSetup!$A26,0)</f>
        <v>0.03446</v>
      </c>
      <c r="AT22" s="85" t="n">
        <f aca="false">HLOOKUP(AT$2,InterestRateStressesSetup!$C$6:$BC$47,InterestRateStressesSetup!$A26,0)</f>
        <v>0.0485</v>
      </c>
      <c r="AU22" s="85" t="n">
        <f aca="false">HLOOKUP(AU$2,InterestRateStressesSetup!$C$6:$BC$47,InterestRateStressesSetup!$A26,0)</f>
        <v>0.05345</v>
      </c>
      <c r="AV22" s="85" t="n">
        <f aca="false">HLOOKUP(AV$2,InterestRateStressesSetup!$C$6:$BC$47,InterestRateStressesSetup!$A26,0)</f>
        <v>0.07834</v>
      </c>
      <c r="AW22" s="85" t="n">
        <f aca="false">HLOOKUP(AW$2,InterestRateStressesSetup!$C$6:$BC$47,InterestRateStressesSetup!$A26,0)</f>
        <v>0.03341</v>
      </c>
      <c r="AX22" s="85" t="n">
        <f aca="false">HLOOKUP(AX$2,InterestRateStressesSetup!$C$6:$BC$47,InterestRateStressesSetup!$A26,0)</f>
        <v>0.02301</v>
      </c>
      <c r="AY22" s="85" t="n">
        <f aca="false">HLOOKUP(AY$2,InterestRateStressesSetup!$C$6:$BC$47,InterestRateStressesSetup!$A26,0)</f>
        <v>0.0422</v>
      </c>
      <c r="AZ22" s="85" t="n">
        <f aca="false">HLOOKUP(AZ$2,InterestRateStressesSetup!$C$6:$BC$47,InterestRateStressesSetup!$A26,0)</f>
        <v>0.097</v>
      </c>
      <c r="BA22" s="85" t="n">
        <f aca="false">HLOOKUP(BA$2,InterestRateStressesSetup!$C$6:$BC$47,InterestRateStressesSetup!$A26,0)</f>
        <v>0.0326</v>
      </c>
      <c r="BB22" s="85" t="n">
        <f aca="false">HLOOKUP(BB$2,InterestRateStressesSetup!$C$6:$BC$47,InterestRateStressesSetup!$A26,0)</f>
        <v>0.05204</v>
      </c>
      <c r="BC22" s="85" t="n">
        <f aca="false">HLOOKUP(BC$2,InterestRateStressesSetup!$C$6:$BC$47,InterestRateStressesSetup!$A26,0)</f>
        <v>0.05423</v>
      </c>
      <c r="BD22" s="85" t="n">
        <f aca="false">HLOOKUP(BD$2,InterestRateStressesSetup!$C$6:$BC$47,InterestRateStressesSetup!$A26,0)</f>
        <v>0.0711</v>
      </c>
      <c r="BE22" s="85" t="n">
        <f aca="false">HLOOKUP(BE$2,InterestRateStressesSetup!$C$6:$BC$47,InterestRateStressesSetup!$A26,0)</f>
        <v>0.03583</v>
      </c>
      <c r="BF22" s="85" t="n">
        <f aca="false">HLOOKUP(BF$2,InterestRateStressesSetup!$C$6:$BC$47,InterestRateStressesSetup!$A26,0)</f>
        <v>0.07746</v>
      </c>
      <c r="BG22" s="85" t="n">
        <f aca="false">HLOOKUP(BG$2,InterestRateStressesSetup!$C$6:$BC$47,InterestRateStressesSetup!$A26,0)</f>
        <v>0.01563</v>
      </c>
      <c r="BH22" s="85" t="n">
        <f aca="false">HLOOKUP(BH$2,InterestRateStressesSetup!$C$6:$BC$47,InterestRateStressesSetup!$A26,0)</f>
        <v>0.05338</v>
      </c>
      <c r="BI22" s="85" t="n">
        <f aca="false">HLOOKUP(BI$2,InterestRateStressesSetup!$C$6:$BC$47,InterestRateStressesSetup!$A26,0)</f>
        <v>0.08922</v>
      </c>
      <c r="BJ22" s="85" t="n">
        <f aca="false">HLOOKUP(BJ$2,InterestRateStressesSetup!$C$6:$BC$47,InterestRateStressesSetup!$A26,0)</f>
        <v>0.04917</v>
      </c>
      <c r="BK22" s="85" t="n">
        <f aca="false">HLOOKUP(BK$2,InterestRateStressesSetup!$C$6:$BC$47,InterestRateStressesSetup!$A26,0)</f>
        <v>0.03662</v>
      </c>
      <c r="BL22" s="85" t="n">
        <f aca="false">HLOOKUP(BL$2,InterestRateStressesSetup!$C$6:$BC$47,InterestRateStressesSetup!$A26,0)</f>
        <v>0.09284</v>
      </c>
      <c r="BM22" s="85" t="n">
        <f aca="false">HLOOKUP(BM$2,InterestRateStressesSetup!$C$6:$BC$47,InterestRateStressesSetup!$A26,0)</f>
        <v>0.02821</v>
      </c>
      <c r="BN22" s="85" t="n">
        <f aca="false">HLOOKUP(BN$2,InterestRateStressesSetup!$C$6:$BC$47,InterestRateStressesSetup!$A26,0)</f>
        <v>0.02857</v>
      </c>
      <c r="BO22" s="85" t="n">
        <f aca="false">HLOOKUP(BO$2,InterestRateStressesSetup!$C$6:$BC$47,InterestRateStressesSetup!$A26,0)</f>
        <v>0.0396</v>
      </c>
      <c r="BP22" s="85" t="n">
        <f aca="false">HLOOKUP(BP$2,InterestRateStressesSetup!$C$6:$BC$47,InterestRateStressesSetup!$A26,0)</f>
        <v>0.10207</v>
      </c>
      <c r="BQ22" s="85" t="n">
        <f aca="false">HLOOKUP(BQ$2,InterestRateStressesSetup!$C$6:$BC$47,InterestRateStressesSetup!$A26,0)</f>
        <v>0.03508</v>
      </c>
      <c r="BR22" s="86" t="n">
        <f aca="false">AX22</f>
        <v>0.02301</v>
      </c>
      <c r="BS22" s="27" t="n">
        <v>19</v>
      </c>
      <c r="BT22" s="85" t="n">
        <f aca="false">HLOOKUP(BT$2,InterestRateStressesSetup!$C$50:$BC$91,InterestRateStressesSetup!$A70,0)</f>
        <v>0.0085981</v>
      </c>
      <c r="BU22" s="85" t="n">
        <f aca="false">HLOOKUP(BU$2,InterestRateStressesSetup!$C$50:$BC$91,InterestRateStressesSetup!$A70,0)</f>
        <v>0.0082218</v>
      </c>
      <c r="BV22" s="85" t="n">
        <f aca="false">HLOOKUP(BV$2,InterestRateStressesSetup!$C$50:$BC$91,InterestRateStressesSetup!$A70,0)</f>
        <v>0.023643</v>
      </c>
      <c r="BW22" s="85" t="n">
        <f aca="false">HLOOKUP(BW$2,InterestRateStressesSetup!$C$50:$BC$91,InterestRateStressesSetup!$A70,0)</f>
        <v>0.0113032</v>
      </c>
      <c r="BX22" s="85" t="n">
        <f aca="false">HLOOKUP(BX$2,InterestRateStressesSetup!$C$50:$BC$91,InterestRateStressesSetup!$A70,0)</f>
        <v>0.00852</v>
      </c>
      <c r="BY22" s="85" t="n">
        <f aca="false">HLOOKUP(BY$2,InterestRateStressesSetup!$C$50:$BC$91,InterestRateStressesSetup!$A70,0)</f>
        <v>0.0293798</v>
      </c>
      <c r="BZ22" s="85" t="n">
        <f aca="false">HLOOKUP(BZ$2,InterestRateStressesSetup!$C$50:$BC$91,InterestRateStressesSetup!$A70,0)</f>
        <v>0.0330292</v>
      </c>
      <c r="CA22" s="85" t="n">
        <f aca="false">HLOOKUP(CA$2,InterestRateStressesSetup!$C$50:$BC$91,InterestRateStressesSetup!$A70,0)</f>
        <v>0.0028826</v>
      </c>
      <c r="CB22" s="85" t="n">
        <f aca="false">HLOOKUP(CB$2,InterestRateStressesSetup!$C$50:$BC$91,InterestRateStressesSetup!$A70,0)</f>
        <v>0.0173666</v>
      </c>
      <c r="CC22" s="85" t="n">
        <f aca="false">HLOOKUP(CC$2,InterestRateStressesSetup!$C$50:$BC$91,InterestRateStressesSetup!$A70,0)</f>
        <v>0.027335</v>
      </c>
      <c r="CD22" s="85" t="n">
        <f aca="false">HLOOKUP(CD$2,InterestRateStressesSetup!$C$50:$BC$91,InterestRateStressesSetup!$A70,0)</f>
        <v>0.0308495</v>
      </c>
      <c r="CE22" s="85" t="n">
        <f aca="false">HLOOKUP(CE$2,InterestRateStressesSetup!$C$50:$BC$91,InterestRateStressesSetup!$A70,0)</f>
        <v>0.0485214</v>
      </c>
      <c r="CF22" s="85" t="n">
        <f aca="false">HLOOKUP(CF$2,InterestRateStressesSetup!$C$50:$BC$91,InterestRateStressesSetup!$A70,0)</f>
        <v>0.0166211</v>
      </c>
      <c r="CG22" s="85" t="n">
        <f aca="false">HLOOKUP(CG$2,InterestRateStressesSetup!$C$50:$BC$91,InterestRateStressesSetup!$A70,0)</f>
        <v>0.0092371</v>
      </c>
      <c r="CH22" s="85" t="n">
        <f aca="false">HLOOKUP(CH$2,InterestRateStressesSetup!$C$50:$BC$91,InterestRateStressesSetup!$A70,0)</f>
        <v>0.022862</v>
      </c>
      <c r="CI22" s="85" t="n">
        <f aca="false">HLOOKUP(CI$2,InterestRateStressesSetup!$C$50:$BC$91,InterestRateStressesSetup!$A70,0)</f>
        <v>0.06177</v>
      </c>
      <c r="CJ22" s="85" t="n">
        <f aca="false">HLOOKUP(CJ$2,InterestRateStressesSetup!$C$50:$BC$91,InterestRateStressesSetup!$A70,0)</f>
        <v>0.016046</v>
      </c>
      <c r="CK22" s="85" t="n">
        <f aca="false">HLOOKUP(CK$2,InterestRateStressesSetup!$C$50:$BC$91,InterestRateStressesSetup!$A70,0)</f>
        <v>0.0298484</v>
      </c>
      <c r="CL22" s="85" t="n">
        <f aca="false">HLOOKUP(CL$2,InterestRateStressesSetup!$C$50:$BC$91,InterestRateStressesSetup!$A70,0)</f>
        <v>0.0314033</v>
      </c>
      <c r="CM22" s="85" t="n">
        <f aca="false">HLOOKUP(CM$2,InterestRateStressesSetup!$C$50:$BC$91,InterestRateStressesSetup!$A70,0)</f>
        <v>0.043381</v>
      </c>
      <c r="CN22" s="85" t="n">
        <f aca="false">HLOOKUP(CN$2,InterestRateStressesSetup!$C$50:$BC$91,InterestRateStressesSetup!$A70,0)</f>
        <v>0.0183393</v>
      </c>
      <c r="CO22" s="85" t="n">
        <f aca="false">HLOOKUP(CO$2,InterestRateStressesSetup!$C$50:$BC$91,InterestRateStressesSetup!$A70,0)</f>
        <v>0.0478966</v>
      </c>
      <c r="CP22" s="85" t="n">
        <f aca="false">HLOOKUP(CP$2,InterestRateStressesSetup!$C$50:$BC$91,InterestRateStressesSetup!$A70,0)</f>
        <v>0.0039973</v>
      </c>
      <c r="CQ22" s="85" t="n">
        <f aca="false">HLOOKUP(CQ$2,InterestRateStressesSetup!$C$50:$BC$91,InterestRateStressesSetup!$A70,0)</f>
        <v>0.0307998</v>
      </c>
      <c r="CR22" s="85" t="n">
        <f aca="false">HLOOKUP(CR$2,InterestRateStressesSetup!$C$50:$BC$91,InterestRateStressesSetup!$A70,0)</f>
        <v>0.0562462</v>
      </c>
      <c r="CS22" s="85" t="n">
        <f aca="false">HLOOKUP(CS$2,InterestRateStressesSetup!$C$50:$BC$91,InterestRateStressesSetup!$A70,0)</f>
        <v>0.0278107</v>
      </c>
      <c r="CT22" s="85" t="n">
        <f aca="false">HLOOKUP(CT$2,InterestRateStressesSetup!$C$50:$BC$91,InterestRateStressesSetup!$A70,0)</f>
        <v>0.0189002</v>
      </c>
      <c r="CU22" s="85" t="n">
        <f aca="false">HLOOKUP(CU$2,InterestRateStressesSetup!$C$50:$BC$91,InterestRateStressesSetup!$A70,0)</f>
        <v>0.0588164</v>
      </c>
      <c r="CV22" s="85" t="n">
        <f aca="false">HLOOKUP(CV$2,InterestRateStressesSetup!$C$50:$BC$91,InterestRateStressesSetup!$A70,0)</f>
        <v>0.0129291</v>
      </c>
      <c r="CW22" s="85" t="n">
        <f aca="false">HLOOKUP(CW$2,InterestRateStressesSetup!$C$50:$BC$91,InterestRateStressesSetup!$A70,0)</f>
        <v>0.0131847</v>
      </c>
      <c r="CX22" s="85" t="n">
        <f aca="false">HLOOKUP(CX$2,InterestRateStressesSetup!$C$50:$BC$91,InterestRateStressesSetup!$A70,0)</f>
        <v>0.021016</v>
      </c>
      <c r="CY22" s="85" t="n">
        <f aca="false">HLOOKUP(CY$2,InterestRateStressesSetup!$C$50:$BC$91,InterestRateStressesSetup!$A70,0)</f>
        <v>0.0653697</v>
      </c>
      <c r="CZ22" s="85" t="n">
        <f aca="false">HLOOKUP(CZ$2,InterestRateStressesSetup!$C$50:$BC$91,InterestRateStressesSetup!$A70,0)</f>
        <v>0.0178068</v>
      </c>
      <c r="DA22" s="86" t="n">
        <f aca="false">CG22</f>
        <v>0.0092371</v>
      </c>
    </row>
    <row r="23" customFormat="false" ht="15" hidden="false" customHeight="false" outlineLevel="0" collapsed="false">
      <c r="A23" s="27" t="n">
        <v>20</v>
      </c>
      <c r="B23" s="85" t="n">
        <f aca="false">HLOOKUP(B$2,EIOPA_Spot_Rates,'EIOPA RFR Q1 2017'!$A32,0)</f>
        <v>0.01252</v>
      </c>
      <c r="C23" s="85" t="n">
        <f aca="false">HLOOKUP(C$2,EIOPA_Spot_Rates,'EIOPA RFR Q1 2017'!$A32,0)</f>
        <v>0.012</v>
      </c>
      <c r="D23" s="85" t="n">
        <f aca="false">HLOOKUP(D$2,EIOPA_Spot_Rates,'EIOPA RFR Q1 2017'!$A32,0)</f>
        <v>0.03361</v>
      </c>
      <c r="E23" s="85" t="n">
        <f aca="false">HLOOKUP(E$2,EIOPA_Spot_Rates,'EIOPA RFR Q1 2017'!$A32,0)</f>
        <v>0.01666</v>
      </c>
      <c r="F23" s="85" t="n">
        <f aca="false">HLOOKUP(F$2,EIOPA_Spot_Rates,'EIOPA RFR Q1 2017'!$A32,0)</f>
        <v>0.01242</v>
      </c>
      <c r="G23" s="85" t="n">
        <f aca="false">HLOOKUP(G$2,EIOPA_Spot_Rates,'EIOPA RFR Q1 2017'!$A32,0)</f>
        <v>0.04179</v>
      </c>
      <c r="H23" s="85" t="n">
        <f aca="false">HLOOKUP(H$2,EIOPA_Spot_Rates,'EIOPA RFR Q1 2017'!$A32,0)</f>
        <v>0.04641</v>
      </c>
      <c r="I23" s="85" t="n">
        <f aca="false">HLOOKUP(I$2,EIOPA_Spot_Rates,'EIOPA RFR Q1 2017'!$A32,0)</f>
        <v>0.00421</v>
      </c>
      <c r="J23" s="85" t="n">
        <f aca="false">HLOOKUP(J$2,EIOPA_Spot_Rates,'EIOPA RFR Q1 2017'!$A32,0)</f>
        <v>0.02503</v>
      </c>
      <c r="K23" s="85" t="n">
        <f aca="false">HLOOKUP(K$2,EIOPA_Spot_Rates,'EIOPA RFR Q1 2017'!$A32,0)</f>
        <v>0.03875</v>
      </c>
      <c r="L23" s="85" t="n">
        <f aca="false">HLOOKUP(L$2,EIOPA_Spot_Rates,'EIOPA RFR Q1 2017'!$A32,0)</f>
        <v>0.04358</v>
      </c>
      <c r="M23" s="85" t="n">
        <f aca="false">HLOOKUP(M$2,EIOPA_Spot_Rates,'EIOPA RFR Q1 2017'!$A32,0)</f>
        <v>0.06752</v>
      </c>
      <c r="N23" s="85" t="n">
        <f aca="false">HLOOKUP(N$2,EIOPA_Spot_Rates,'EIOPA RFR Q1 2017'!$A32,0)</f>
        <v>0.02433</v>
      </c>
      <c r="O23" s="85" t="n">
        <f aca="false">HLOOKUP(O$2,EIOPA_Spot_Rates,'EIOPA RFR Q1 2017'!$A32,0)</f>
        <v>0.01299</v>
      </c>
      <c r="P23" s="85" t="n">
        <f aca="false">HLOOKUP(P$2,EIOPA_Spot_Rates,'EIOPA RFR Q1 2017'!$A32,0)</f>
        <v>0.03243</v>
      </c>
      <c r="Q23" s="85" t="n">
        <f aca="false">HLOOKUP(Q$2,EIOPA_Spot_Rates,'EIOPA RFR Q1 2017'!$A32,0)</f>
        <v>0.08602</v>
      </c>
      <c r="R23" s="85" t="n">
        <f aca="false">HLOOKUP(R$2,EIOPA_Spot_Rates,'EIOPA RFR Q1 2017'!$A32,0)</f>
        <v>0.02271</v>
      </c>
      <c r="S23" s="85" t="n">
        <f aca="false">HLOOKUP(S$2,EIOPA_Spot_Rates,'EIOPA RFR Q1 2017'!$A32,0)</f>
        <v>0.04214</v>
      </c>
      <c r="T23" s="85" t="n">
        <f aca="false">HLOOKUP(T$2,EIOPA_Spot_Rates,'EIOPA RFR Q1 2017'!$A32,0)</f>
        <v>0.04427</v>
      </c>
      <c r="U23" s="85" t="n">
        <f aca="false">HLOOKUP(U$2,EIOPA_Spot_Rates,'EIOPA RFR Q1 2017'!$A32,0)</f>
        <v>0.06065</v>
      </c>
      <c r="V23" s="85" t="n">
        <f aca="false">HLOOKUP(V$2,EIOPA_Spot_Rates,'EIOPA RFR Q1 2017'!$A32,0)</f>
        <v>0.02627</v>
      </c>
      <c r="W23" s="85" t="n">
        <f aca="false">HLOOKUP(W$2,EIOPA_Spot_Rates,'EIOPA RFR Q1 2017'!$A32,0)</f>
        <v>0.06712</v>
      </c>
      <c r="X23" s="85" t="n">
        <f aca="false">HLOOKUP(X$2,EIOPA_Spot_Rates,'EIOPA RFR Q1 2017'!$A32,0)</f>
        <v>0.00597</v>
      </c>
      <c r="Y23" s="85" t="n">
        <f aca="false">HLOOKUP(Y$2,EIOPA_Spot_Rates,'EIOPA RFR Q1 2017'!$A32,0)</f>
        <v>0.04345</v>
      </c>
      <c r="Z23" s="85" t="n">
        <f aca="false">HLOOKUP(Z$2,EIOPA_Spot_Rates,'EIOPA RFR Q1 2017'!$A32,0)</f>
        <v>0.07938</v>
      </c>
      <c r="AA23" s="85" t="n">
        <f aca="false">HLOOKUP(AA$2,EIOPA_Spot_Rates,'EIOPA RFR Q1 2017'!$A32,0)</f>
        <v>0.03958</v>
      </c>
      <c r="AB23" s="85" t="n">
        <f aca="false">HLOOKUP(AB$2,EIOPA_Spot_Rates,'EIOPA RFR Q1 2017'!$A32,0)</f>
        <v>0.02684</v>
      </c>
      <c r="AC23" s="85" t="n">
        <f aca="false">HLOOKUP(AC$2,EIOPA_Spot_Rates,'EIOPA RFR Q1 2017'!$A32,0)</f>
        <v>0.08224</v>
      </c>
      <c r="AD23" s="85" t="n">
        <f aca="false">HLOOKUP(AD$2,EIOPA_Spot_Rates,'EIOPA RFR Q1 2017'!$A32,0)</f>
        <v>0.01837</v>
      </c>
      <c r="AE23" s="85" t="n">
        <f aca="false">HLOOKUP(AE$2,EIOPA_Spot_Rates,'EIOPA RFR Q1 2017'!$A32,0)</f>
        <v>0.01934</v>
      </c>
      <c r="AF23" s="85" t="n">
        <f aca="false">HLOOKUP(AF$2,EIOPA_Spot_Rates,'EIOPA RFR Q1 2017'!$A32,0)</f>
        <v>0.02998</v>
      </c>
      <c r="AG23" s="85" t="n">
        <f aca="false">HLOOKUP(AG$2,EIOPA_Spot_Rates,'EIOPA RFR Q1 2017'!$A32,0)</f>
        <v>0.09078</v>
      </c>
      <c r="AH23" s="85" t="n">
        <f aca="false">HLOOKUP(AH$2,EIOPA_Spot_Rates,'EIOPA RFR Q1 2017'!$A32,0)</f>
        <v>0.02519</v>
      </c>
      <c r="AI23" s="86" t="n">
        <f aca="false">O23</f>
        <v>0.01299</v>
      </c>
      <c r="AJ23" s="27" t="n">
        <v>20</v>
      </c>
      <c r="AK23" s="85" t="n">
        <f aca="false">HLOOKUP(AK$2,InterestRateStressesSetup!$C$6:$BC$47,InterestRateStressesSetup!$A27,0)</f>
        <v>0.02252</v>
      </c>
      <c r="AL23" s="85" t="n">
        <f aca="false">HLOOKUP(AL$2,InterestRateStressesSetup!$C$6:$BC$47,InterestRateStressesSetup!$A27,0)</f>
        <v>0.022</v>
      </c>
      <c r="AM23" s="85" t="n">
        <f aca="false">HLOOKUP(AM$2,InterestRateStressesSetup!$C$6:$BC$47,InterestRateStressesSetup!$A27,0)</f>
        <v>0.04361</v>
      </c>
      <c r="AN23" s="85" t="n">
        <f aca="false">HLOOKUP(AN$2,InterestRateStressesSetup!$C$6:$BC$47,InterestRateStressesSetup!$A27,0)</f>
        <v>0.02666</v>
      </c>
      <c r="AO23" s="85" t="n">
        <f aca="false">HLOOKUP(AO$2,InterestRateStressesSetup!$C$6:$BC$47,InterestRateStressesSetup!$A27,0)</f>
        <v>0.02242</v>
      </c>
      <c r="AP23" s="85" t="n">
        <f aca="false">HLOOKUP(AP$2,InterestRateStressesSetup!$C$6:$BC$47,InterestRateStressesSetup!$A27,0)</f>
        <v>0.05179</v>
      </c>
      <c r="AQ23" s="85" t="n">
        <f aca="false">HLOOKUP(AQ$2,InterestRateStressesSetup!$C$6:$BC$47,InterestRateStressesSetup!$A27,0)</f>
        <v>0.05641</v>
      </c>
      <c r="AR23" s="85" t="n">
        <f aca="false">HLOOKUP(AR$2,InterestRateStressesSetup!$C$6:$BC$47,InterestRateStressesSetup!$A27,0)</f>
        <v>0.01421</v>
      </c>
      <c r="AS23" s="85" t="n">
        <f aca="false">HLOOKUP(AS$2,InterestRateStressesSetup!$C$6:$BC$47,InterestRateStressesSetup!$A27,0)</f>
        <v>0.03503</v>
      </c>
      <c r="AT23" s="85" t="n">
        <f aca="false">HLOOKUP(AT$2,InterestRateStressesSetup!$C$6:$BC$47,InterestRateStressesSetup!$A27,0)</f>
        <v>0.04875</v>
      </c>
      <c r="AU23" s="85" t="n">
        <f aca="false">HLOOKUP(AU$2,InterestRateStressesSetup!$C$6:$BC$47,InterestRateStressesSetup!$A27,0)</f>
        <v>0.05358</v>
      </c>
      <c r="AV23" s="85" t="n">
        <f aca="false">HLOOKUP(AV$2,InterestRateStressesSetup!$C$6:$BC$47,InterestRateStressesSetup!$A27,0)</f>
        <v>0.07752</v>
      </c>
      <c r="AW23" s="85" t="n">
        <f aca="false">HLOOKUP(AW$2,InterestRateStressesSetup!$C$6:$BC$47,InterestRateStressesSetup!$A27,0)</f>
        <v>0.03433</v>
      </c>
      <c r="AX23" s="85" t="n">
        <f aca="false">HLOOKUP(AX$2,InterestRateStressesSetup!$C$6:$BC$47,InterestRateStressesSetup!$A27,0)</f>
        <v>0.02299</v>
      </c>
      <c r="AY23" s="85" t="n">
        <f aca="false">HLOOKUP(AY$2,InterestRateStressesSetup!$C$6:$BC$47,InterestRateStressesSetup!$A27,0)</f>
        <v>0.04243</v>
      </c>
      <c r="AZ23" s="85" t="n">
        <f aca="false">HLOOKUP(AZ$2,InterestRateStressesSetup!$C$6:$BC$47,InterestRateStressesSetup!$A27,0)</f>
        <v>0.09602</v>
      </c>
      <c r="BA23" s="85" t="n">
        <f aca="false">HLOOKUP(BA$2,InterestRateStressesSetup!$C$6:$BC$47,InterestRateStressesSetup!$A27,0)</f>
        <v>0.03271</v>
      </c>
      <c r="BB23" s="85" t="n">
        <f aca="false">HLOOKUP(BB$2,InterestRateStressesSetup!$C$6:$BC$47,InterestRateStressesSetup!$A27,0)</f>
        <v>0.05214</v>
      </c>
      <c r="BC23" s="85" t="n">
        <f aca="false">HLOOKUP(BC$2,InterestRateStressesSetup!$C$6:$BC$47,InterestRateStressesSetup!$A27,0)</f>
        <v>0.05427</v>
      </c>
      <c r="BD23" s="85" t="n">
        <f aca="false">HLOOKUP(BD$2,InterestRateStressesSetup!$C$6:$BC$47,InterestRateStressesSetup!$A27,0)</f>
        <v>0.07065</v>
      </c>
      <c r="BE23" s="85" t="n">
        <f aca="false">HLOOKUP(BE$2,InterestRateStressesSetup!$C$6:$BC$47,InterestRateStressesSetup!$A27,0)</f>
        <v>0.03627</v>
      </c>
      <c r="BF23" s="85" t="n">
        <f aca="false">HLOOKUP(BF$2,InterestRateStressesSetup!$C$6:$BC$47,InterestRateStressesSetup!$A27,0)</f>
        <v>0.07712</v>
      </c>
      <c r="BG23" s="85" t="n">
        <f aca="false">HLOOKUP(BG$2,InterestRateStressesSetup!$C$6:$BC$47,InterestRateStressesSetup!$A27,0)</f>
        <v>0.01597</v>
      </c>
      <c r="BH23" s="85" t="n">
        <f aca="false">HLOOKUP(BH$2,InterestRateStressesSetup!$C$6:$BC$47,InterestRateStressesSetup!$A27,0)</f>
        <v>0.05345</v>
      </c>
      <c r="BI23" s="85" t="n">
        <f aca="false">HLOOKUP(BI$2,InterestRateStressesSetup!$C$6:$BC$47,InterestRateStressesSetup!$A27,0)</f>
        <v>0.08938</v>
      </c>
      <c r="BJ23" s="85" t="n">
        <f aca="false">HLOOKUP(BJ$2,InterestRateStressesSetup!$C$6:$BC$47,InterestRateStressesSetup!$A27,0)</f>
        <v>0.04958</v>
      </c>
      <c r="BK23" s="85" t="n">
        <f aca="false">HLOOKUP(BK$2,InterestRateStressesSetup!$C$6:$BC$47,InterestRateStressesSetup!$A27,0)</f>
        <v>0.03684</v>
      </c>
      <c r="BL23" s="85" t="n">
        <f aca="false">HLOOKUP(BL$2,InterestRateStressesSetup!$C$6:$BC$47,InterestRateStressesSetup!$A27,0)</f>
        <v>0.09224</v>
      </c>
      <c r="BM23" s="85" t="n">
        <f aca="false">HLOOKUP(BM$2,InterestRateStressesSetup!$C$6:$BC$47,InterestRateStressesSetup!$A27,0)</f>
        <v>0.02837</v>
      </c>
      <c r="BN23" s="85" t="n">
        <f aca="false">HLOOKUP(BN$2,InterestRateStressesSetup!$C$6:$BC$47,InterestRateStressesSetup!$A27,0)</f>
        <v>0.02934</v>
      </c>
      <c r="BO23" s="85" t="n">
        <f aca="false">HLOOKUP(BO$2,InterestRateStressesSetup!$C$6:$BC$47,InterestRateStressesSetup!$A27,0)</f>
        <v>0.03998</v>
      </c>
      <c r="BP23" s="85" t="n">
        <f aca="false">HLOOKUP(BP$2,InterestRateStressesSetup!$C$6:$BC$47,InterestRateStressesSetup!$A27,0)</f>
        <v>0.10078</v>
      </c>
      <c r="BQ23" s="85" t="n">
        <f aca="false">HLOOKUP(BQ$2,InterestRateStressesSetup!$C$6:$BC$47,InterestRateStressesSetup!$A27,0)</f>
        <v>0.03519</v>
      </c>
      <c r="BR23" s="86" t="n">
        <f aca="false">AX23</f>
        <v>0.02299</v>
      </c>
      <c r="BS23" s="27" t="n">
        <v>20</v>
      </c>
      <c r="BT23" s="85" t="n">
        <f aca="false">HLOOKUP(BT$2,InterestRateStressesSetup!$C$50:$BC$91,InterestRateStressesSetup!$A71,0)</f>
        <v>0.0088892</v>
      </c>
      <c r="BU23" s="85" t="n">
        <f aca="false">HLOOKUP(BU$2,InterestRateStressesSetup!$C$50:$BC$91,InterestRateStressesSetup!$A71,0)</f>
        <v>0.00852</v>
      </c>
      <c r="BV23" s="85" t="n">
        <f aca="false">HLOOKUP(BV$2,InterestRateStressesSetup!$C$50:$BC$91,InterestRateStressesSetup!$A71,0)</f>
        <v>0.0238631</v>
      </c>
      <c r="BW23" s="85" t="n">
        <f aca="false">HLOOKUP(BW$2,InterestRateStressesSetup!$C$50:$BC$91,InterestRateStressesSetup!$A71,0)</f>
        <v>0.0118286</v>
      </c>
      <c r="BX23" s="85" t="n">
        <f aca="false">HLOOKUP(BX$2,InterestRateStressesSetup!$C$50:$BC$91,InterestRateStressesSetup!$A71,0)</f>
        <v>0.0088182</v>
      </c>
      <c r="BY23" s="85" t="n">
        <f aca="false">HLOOKUP(BY$2,InterestRateStressesSetup!$C$50:$BC$91,InterestRateStressesSetup!$A71,0)</f>
        <v>0.0296709</v>
      </c>
      <c r="BZ23" s="85" t="n">
        <f aca="false">HLOOKUP(BZ$2,InterestRateStressesSetup!$C$50:$BC$91,InterestRateStressesSetup!$A71,0)</f>
        <v>0.0329511</v>
      </c>
      <c r="CA23" s="85" t="n">
        <f aca="false">HLOOKUP(CA$2,InterestRateStressesSetup!$C$50:$BC$91,InterestRateStressesSetup!$A71,0)</f>
        <v>0.0029891</v>
      </c>
      <c r="CB23" s="85" t="n">
        <f aca="false">HLOOKUP(CB$2,InterestRateStressesSetup!$C$50:$BC$91,InterestRateStressesSetup!$A71,0)</f>
        <v>0.0177713</v>
      </c>
      <c r="CC23" s="85" t="n">
        <f aca="false">HLOOKUP(CC$2,InterestRateStressesSetup!$C$50:$BC$91,InterestRateStressesSetup!$A71,0)</f>
        <v>0.0275125</v>
      </c>
      <c r="CD23" s="85" t="n">
        <f aca="false">HLOOKUP(CD$2,InterestRateStressesSetup!$C$50:$BC$91,InterestRateStressesSetup!$A71,0)</f>
        <v>0.0309418</v>
      </c>
      <c r="CE23" s="85" t="n">
        <f aca="false">HLOOKUP(CE$2,InterestRateStressesSetup!$C$50:$BC$91,InterestRateStressesSetup!$A71,0)</f>
        <v>0.0479392</v>
      </c>
      <c r="CF23" s="85" t="n">
        <f aca="false">HLOOKUP(CF$2,InterestRateStressesSetup!$C$50:$BC$91,InterestRateStressesSetup!$A71,0)</f>
        <v>0.0172743</v>
      </c>
      <c r="CG23" s="85" t="n">
        <f aca="false">HLOOKUP(CG$2,InterestRateStressesSetup!$C$50:$BC$91,InterestRateStressesSetup!$A71,0)</f>
        <v>0.0092229</v>
      </c>
      <c r="CH23" s="85" t="n">
        <f aca="false">HLOOKUP(CH$2,InterestRateStressesSetup!$C$50:$BC$91,InterestRateStressesSetup!$A71,0)</f>
        <v>0.0230253</v>
      </c>
      <c r="CI23" s="85" t="n">
        <f aca="false">HLOOKUP(CI$2,InterestRateStressesSetup!$C$50:$BC$91,InterestRateStressesSetup!$A71,0)</f>
        <v>0.0610742</v>
      </c>
      <c r="CJ23" s="85" t="n">
        <f aca="false">HLOOKUP(CJ$2,InterestRateStressesSetup!$C$50:$BC$91,InterestRateStressesSetup!$A71,0)</f>
        <v>0.0161241</v>
      </c>
      <c r="CK23" s="85" t="n">
        <f aca="false">HLOOKUP(CK$2,InterestRateStressesSetup!$C$50:$BC$91,InterestRateStressesSetup!$A71,0)</f>
        <v>0.0299194</v>
      </c>
      <c r="CL23" s="85" t="n">
        <f aca="false">HLOOKUP(CL$2,InterestRateStressesSetup!$C$50:$BC$91,InterestRateStressesSetup!$A71,0)</f>
        <v>0.0314317</v>
      </c>
      <c r="CM23" s="85" t="n">
        <f aca="false">HLOOKUP(CM$2,InterestRateStressesSetup!$C$50:$BC$91,InterestRateStressesSetup!$A71,0)</f>
        <v>0.0430615</v>
      </c>
      <c r="CN23" s="85" t="n">
        <f aca="false">HLOOKUP(CN$2,InterestRateStressesSetup!$C$50:$BC$91,InterestRateStressesSetup!$A71,0)</f>
        <v>0.0186517</v>
      </c>
      <c r="CO23" s="85" t="n">
        <f aca="false">HLOOKUP(CO$2,InterestRateStressesSetup!$C$50:$BC$91,InterestRateStressesSetup!$A71,0)</f>
        <v>0.0476552</v>
      </c>
      <c r="CP23" s="85" t="n">
        <f aca="false">HLOOKUP(CP$2,InterestRateStressesSetup!$C$50:$BC$91,InterestRateStressesSetup!$A71,0)</f>
        <v>0.0042387</v>
      </c>
      <c r="CQ23" s="85" t="n">
        <f aca="false">HLOOKUP(CQ$2,InterestRateStressesSetup!$C$50:$BC$91,InterestRateStressesSetup!$A71,0)</f>
        <v>0.0308495</v>
      </c>
      <c r="CR23" s="85" t="n">
        <f aca="false">HLOOKUP(CR$2,InterestRateStressesSetup!$C$50:$BC$91,InterestRateStressesSetup!$A71,0)</f>
        <v>0.0563598</v>
      </c>
      <c r="CS23" s="85" t="n">
        <f aca="false">HLOOKUP(CS$2,InterestRateStressesSetup!$C$50:$BC$91,InterestRateStressesSetup!$A71,0)</f>
        <v>0.0281018</v>
      </c>
      <c r="CT23" s="85" t="n">
        <f aca="false">HLOOKUP(CT$2,InterestRateStressesSetup!$C$50:$BC$91,InterestRateStressesSetup!$A71,0)</f>
        <v>0.0190564</v>
      </c>
      <c r="CU23" s="85" t="n">
        <f aca="false">HLOOKUP(CU$2,InterestRateStressesSetup!$C$50:$BC$91,InterestRateStressesSetup!$A71,0)</f>
        <v>0.0583904</v>
      </c>
      <c r="CV23" s="85" t="n">
        <f aca="false">HLOOKUP(CV$2,InterestRateStressesSetup!$C$50:$BC$91,InterestRateStressesSetup!$A71,0)</f>
        <v>0.0130427</v>
      </c>
      <c r="CW23" s="85" t="n">
        <f aca="false">HLOOKUP(CW$2,InterestRateStressesSetup!$C$50:$BC$91,InterestRateStressesSetup!$A71,0)</f>
        <v>0.0137314</v>
      </c>
      <c r="CX23" s="85" t="n">
        <f aca="false">HLOOKUP(CX$2,InterestRateStressesSetup!$C$50:$BC$91,InterestRateStressesSetup!$A71,0)</f>
        <v>0.0212858</v>
      </c>
      <c r="CY23" s="85" t="n">
        <f aca="false">HLOOKUP(CY$2,InterestRateStressesSetup!$C$50:$BC$91,InterestRateStressesSetup!$A71,0)</f>
        <v>0.0644538</v>
      </c>
      <c r="CZ23" s="85" t="n">
        <f aca="false">HLOOKUP(CZ$2,InterestRateStressesSetup!$C$50:$BC$91,InterestRateStressesSetup!$A71,0)</f>
        <v>0.0178849</v>
      </c>
      <c r="DA23" s="86" t="n">
        <f aca="false">CG23</f>
        <v>0.0092229</v>
      </c>
    </row>
    <row r="24" customFormat="false" ht="15" hidden="false" customHeight="false" outlineLevel="0" collapsed="false">
      <c r="A24" s="27" t="n">
        <v>21</v>
      </c>
      <c r="B24" s="85" t="n">
        <f aca="false">HLOOKUP(B$2,EIOPA_Spot_Rates,'EIOPA RFR Q1 2017'!$A33,0)</f>
        <v>0.01303</v>
      </c>
      <c r="C24" s="85" t="n">
        <f aca="false">HLOOKUP(C$2,EIOPA_Spot_Rates,'EIOPA RFR Q1 2017'!$A33,0)</f>
        <v>0.01251</v>
      </c>
      <c r="D24" s="85" t="n">
        <f aca="false">HLOOKUP(D$2,EIOPA_Spot_Rates,'EIOPA RFR Q1 2017'!$A33,0)</f>
        <v>0.0339</v>
      </c>
      <c r="E24" s="85" t="n">
        <f aca="false">HLOOKUP(E$2,EIOPA_Spot_Rates,'EIOPA RFR Q1 2017'!$A33,0)</f>
        <v>0.01739</v>
      </c>
      <c r="F24" s="85" t="n">
        <f aca="false">HLOOKUP(F$2,EIOPA_Spot_Rates,'EIOPA RFR Q1 2017'!$A33,0)</f>
        <v>0.01292</v>
      </c>
      <c r="G24" s="85" t="n">
        <f aca="false">HLOOKUP(G$2,EIOPA_Spot_Rates,'EIOPA RFR Q1 2017'!$A33,0)</f>
        <v>0.04213</v>
      </c>
      <c r="H24" s="85" t="n">
        <f aca="false">HLOOKUP(H$2,EIOPA_Spot_Rates,'EIOPA RFR Q1 2017'!$A33,0)</f>
        <v>0.0463</v>
      </c>
      <c r="I24" s="85" t="n">
        <f aca="false">HLOOKUP(I$2,EIOPA_Spot_Rates,'EIOPA RFR Q1 2017'!$A33,0)</f>
        <v>0.00431</v>
      </c>
      <c r="J24" s="85" t="n">
        <f aca="false">HLOOKUP(J$2,EIOPA_Spot_Rates,'EIOPA RFR Q1 2017'!$A33,0)</f>
        <v>0.02557</v>
      </c>
      <c r="K24" s="85" t="n">
        <f aca="false">HLOOKUP(K$2,EIOPA_Spot_Rates,'EIOPA RFR Q1 2017'!$A33,0)</f>
        <v>0.03897</v>
      </c>
      <c r="L24" s="85" t="n">
        <f aca="false">HLOOKUP(L$2,EIOPA_Spot_Rates,'EIOPA RFR Q1 2017'!$A33,0)</f>
        <v>0.04369</v>
      </c>
      <c r="M24" s="85" t="n">
        <f aca="false">HLOOKUP(M$2,EIOPA_Spot_Rates,'EIOPA RFR Q1 2017'!$A33,0)</f>
        <v>0.06673</v>
      </c>
      <c r="N24" s="85" t="n">
        <f aca="false">HLOOKUP(N$2,EIOPA_Spot_Rates,'EIOPA RFR Q1 2017'!$A33,0)</f>
        <v>0.02516</v>
      </c>
      <c r="O24" s="85" t="n">
        <f aca="false">HLOOKUP(O$2,EIOPA_Spot_Rates,'EIOPA RFR Q1 2017'!$A33,0)</f>
        <v>0.01296</v>
      </c>
      <c r="P24" s="85" t="n">
        <f aca="false">HLOOKUP(P$2,EIOPA_Spot_Rates,'EIOPA RFR Q1 2017'!$A33,0)</f>
        <v>0.03266</v>
      </c>
      <c r="Q24" s="85" t="n">
        <f aca="false">HLOOKUP(Q$2,EIOPA_Spot_Rates,'EIOPA RFR Q1 2017'!$A33,0)</f>
        <v>0.08506</v>
      </c>
      <c r="R24" s="85" t="n">
        <f aca="false">HLOOKUP(R$2,EIOPA_Spot_Rates,'EIOPA RFR Q1 2017'!$A33,0)</f>
        <v>0.02271</v>
      </c>
      <c r="S24" s="85" t="n">
        <f aca="false">HLOOKUP(S$2,EIOPA_Spot_Rates,'EIOPA RFR Q1 2017'!$A33,0)</f>
        <v>0.04222</v>
      </c>
      <c r="T24" s="85" t="n">
        <f aca="false">HLOOKUP(T$2,EIOPA_Spot_Rates,'EIOPA RFR Q1 2017'!$A33,0)</f>
        <v>0.04429</v>
      </c>
      <c r="U24" s="85" t="n">
        <f aca="false">HLOOKUP(U$2,EIOPA_Spot_Rates,'EIOPA RFR Q1 2017'!$A33,0)</f>
        <v>0.0602</v>
      </c>
      <c r="V24" s="85" t="n">
        <f aca="false">HLOOKUP(V$2,EIOPA_Spot_Rates,'EIOPA RFR Q1 2017'!$A33,0)</f>
        <v>0.0267</v>
      </c>
      <c r="W24" s="85" t="n">
        <f aca="false">HLOOKUP(W$2,EIOPA_Spot_Rates,'EIOPA RFR Q1 2017'!$A33,0)</f>
        <v>0.06678</v>
      </c>
      <c r="X24" s="85" t="n">
        <f aca="false">HLOOKUP(X$2,EIOPA_Spot_Rates,'EIOPA RFR Q1 2017'!$A33,0)</f>
        <v>0.00627</v>
      </c>
      <c r="Y24" s="85" t="n">
        <f aca="false">HLOOKUP(Y$2,EIOPA_Spot_Rates,'EIOPA RFR Q1 2017'!$A33,0)</f>
        <v>0.04351</v>
      </c>
      <c r="Z24" s="85" t="n">
        <f aca="false">HLOOKUP(Z$2,EIOPA_Spot_Rates,'EIOPA RFR Q1 2017'!$A33,0)</f>
        <v>0.07936</v>
      </c>
      <c r="AA24" s="85" t="n">
        <f aca="false">HLOOKUP(AA$2,EIOPA_Spot_Rates,'EIOPA RFR Q1 2017'!$A33,0)</f>
        <v>0.03993</v>
      </c>
      <c r="AB24" s="85" t="n">
        <f aca="false">HLOOKUP(AB$2,EIOPA_Spot_Rates,'EIOPA RFR Q1 2017'!$A33,0)</f>
        <v>0.0271</v>
      </c>
      <c r="AC24" s="85" t="n">
        <f aca="false">HLOOKUP(AC$2,EIOPA_Spot_Rates,'EIOPA RFR Q1 2017'!$A33,0)</f>
        <v>0.0816</v>
      </c>
      <c r="AD24" s="85" t="n">
        <f aca="false">HLOOKUP(AD$2,EIOPA_Spot_Rates,'EIOPA RFR Q1 2017'!$A33,0)</f>
        <v>0.01865</v>
      </c>
      <c r="AE24" s="85" t="n">
        <f aca="false">HLOOKUP(AE$2,EIOPA_Spot_Rates,'EIOPA RFR Q1 2017'!$A33,0)</f>
        <v>0.02007</v>
      </c>
      <c r="AF24" s="85" t="n">
        <f aca="false">HLOOKUP(AF$2,EIOPA_Spot_Rates,'EIOPA RFR Q1 2017'!$A33,0)</f>
        <v>0.03035</v>
      </c>
      <c r="AG24" s="85" t="n">
        <f aca="false">HLOOKUP(AG$2,EIOPA_Spot_Rates,'EIOPA RFR Q1 2017'!$A33,0)</f>
        <v>0.08953</v>
      </c>
      <c r="AH24" s="85" t="n">
        <f aca="false">HLOOKUP(AH$2,EIOPA_Spot_Rates,'EIOPA RFR Q1 2017'!$A33,0)</f>
        <v>0.02526</v>
      </c>
      <c r="AI24" s="86" t="n">
        <f aca="false">O24</f>
        <v>0.01296</v>
      </c>
      <c r="AJ24" s="27" t="n">
        <v>21</v>
      </c>
      <c r="AK24" s="85" t="n">
        <f aca="false">HLOOKUP(AK$2,InterestRateStressesSetup!$C$6:$BC$47,InterestRateStressesSetup!$A28,0)</f>
        <v>0.02303</v>
      </c>
      <c r="AL24" s="85" t="n">
        <f aca="false">HLOOKUP(AL$2,InterestRateStressesSetup!$C$6:$BC$47,InterestRateStressesSetup!$A28,0)</f>
        <v>0.02251</v>
      </c>
      <c r="AM24" s="85" t="n">
        <f aca="false">HLOOKUP(AM$2,InterestRateStressesSetup!$C$6:$BC$47,InterestRateStressesSetup!$A28,0)</f>
        <v>0.0439</v>
      </c>
      <c r="AN24" s="85" t="n">
        <f aca="false">HLOOKUP(AN$2,InterestRateStressesSetup!$C$6:$BC$47,InterestRateStressesSetup!$A28,0)</f>
        <v>0.02739</v>
      </c>
      <c r="AO24" s="85" t="n">
        <f aca="false">HLOOKUP(AO$2,InterestRateStressesSetup!$C$6:$BC$47,InterestRateStressesSetup!$A28,0)</f>
        <v>0.02292</v>
      </c>
      <c r="AP24" s="85" t="n">
        <f aca="false">HLOOKUP(AP$2,InterestRateStressesSetup!$C$6:$BC$47,InterestRateStressesSetup!$A28,0)</f>
        <v>0.05213</v>
      </c>
      <c r="AQ24" s="85" t="n">
        <f aca="false">HLOOKUP(AQ$2,InterestRateStressesSetup!$C$6:$BC$47,InterestRateStressesSetup!$A28,0)</f>
        <v>0.0563</v>
      </c>
      <c r="AR24" s="85" t="n">
        <f aca="false">HLOOKUP(AR$2,InterestRateStressesSetup!$C$6:$BC$47,InterestRateStressesSetup!$A28,0)</f>
        <v>0.01431</v>
      </c>
      <c r="AS24" s="85" t="n">
        <f aca="false">HLOOKUP(AS$2,InterestRateStressesSetup!$C$6:$BC$47,InterestRateStressesSetup!$A28,0)</f>
        <v>0.03557</v>
      </c>
      <c r="AT24" s="85" t="n">
        <f aca="false">HLOOKUP(AT$2,InterestRateStressesSetup!$C$6:$BC$47,InterestRateStressesSetup!$A28,0)</f>
        <v>0.04897</v>
      </c>
      <c r="AU24" s="85" t="n">
        <f aca="false">HLOOKUP(AU$2,InterestRateStressesSetup!$C$6:$BC$47,InterestRateStressesSetup!$A28,0)</f>
        <v>0.05369</v>
      </c>
      <c r="AV24" s="85" t="n">
        <f aca="false">HLOOKUP(AV$2,InterestRateStressesSetup!$C$6:$BC$47,InterestRateStressesSetup!$A28,0)</f>
        <v>0.07673</v>
      </c>
      <c r="AW24" s="85" t="n">
        <f aca="false">HLOOKUP(AW$2,InterestRateStressesSetup!$C$6:$BC$47,InterestRateStressesSetup!$A28,0)</f>
        <v>0.03516</v>
      </c>
      <c r="AX24" s="85" t="n">
        <f aca="false">HLOOKUP(AX$2,InterestRateStressesSetup!$C$6:$BC$47,InterestRateStressesSetup!$A28,0)</f>
        <v>0.02296</v>
      </c>
      <c r="AY24" s="85" t="n">
        <f aca="false">HLOOKUP(AY$2,InterestRateStressesSetup!$C$6:$BC$47,InterestRateStressesSetup!$A28,0)</f>
        <v>0.04266</v>
      </c>
      <c r="AZ24" s="85" t="n">
        <f aca="false">HLOOKUP(AZ$2,InterestRateStressesSetup!$C$6:$BC$47,InterestRateStressesSetup!$A28,0)</f>
        <v>0.09506</v>
      </c>
      <c r="BA24" s="85" t="n">
        <f aca="false">HLOOKUP(BA$2,InterestRateStressesSetup!$C$6:$BC$47,InterestRateStressesSetup!$A28,0)</f>
        <v>0.03271</v>
      </c>
      <c r="BB24" s="85" t="n">
        <f aca="false">HLOOKUP(BB$2,InterestRateStressesSetup!$C$6:$BC$47,InterestRateStressesSetup!$A28,0)</f>
        <v>0.05222</v>
      </c>
      <c r="BC24" s="85" t="n">
        <f aca="false">HLOOKUP(BC$2,InterestRateStressesSetup!$C$6:$BC$47,InterestRateStressesSetup!$A28,0)</f>
        <v>0.05429</v>
      </c>
      <c r="BD24" s="85" t="n">
        <f aca="false">HLOOKUP(BD$2,InterestRateStressesSetup!$C$6:$BC$47,InterestRateStressesSetup!$A28,0)</f>
        <v>0.0702</v>
      </c>
      <c r="BE24" s="85" t="n">
        <f aca="false">HLOOKUP(BE$2,InterestRateStressesSetup!$C$6:$BC$47,InterestRateStressesSetup!$A28,0)</f>
        <v>0.0367</v>
      </c>
      <c r="BF24" s="85" t="n">
        <f aca="false">HLOOKUP(BF$2,InterestRateStressesSetup!$C$6:$BC$47,InterestRateStressesSetup!$A28,0)</f>
        <v>0.07678</v>
      </c>
      <c r="BG24" s="85" t="n">
        <f aca="false">HLOOKUP(BG$2,InterestRateStressesSetup!$C$6:$BC$47,InterestRateStressesSetup!$A28,0)</f>
        <v>0.01627</v>
      </c>
      <c r="BH24" s="85" t="n">
        <f aca="false">HLOOKUP(BH$2,InterestRateStressesSetup!$C$6:$BC$47,InterestRateStressesSetup!$A28,0)</f>
        <v>0.05351</v>
      </c>
      <c r="BI24" s="85" t="n">
        <f aca="false">HLOOKUP(BI$2,InterestRateStressesSetup!$C$6:$BC$47,InterestRateStressesSetup!$A28,0)</f>
        <v>0.08936</v>
      </c>
      <c r="BJ24" s="85" t="n">
        <f aca="false">HLOOKUP(BJ$2,InterestRateStressesSetup!$C$6:$BC$47,InterestRateStressesSetup!$A28,0)</f>
        <v>0.04993</v>
      </c>
      <c r="BK24" s="85" t="n">
        <f aca="false">HLOOKUP(BK$2,InterestRateStressesSetup!$C$6:$BC$47,InterestRateStressesSetup!$A28,0)</f>
        <v>0.0371</v>
      </c>
      <c r="BL24" s="85" t="n">
        <f aca="false">HLOOKUP(BL$2,InterestRateStressesSetup!$C$6:$BC$47,InterestRateStressesSetup!$A28,0)</f>
        <v>0.0916</v>
      </c>
      <c r="BM24" s="85" t="n">
        <f aca="false">HLOOKUP(BM$2,InterestRateStressesSetup!$C$6:$BC$47,InterestRateStressesSetup!$A28,0)</f>
        <v>0.02865</v>
      </c>
      <c r="BN24" s="85" t="n">
        <f aca="false">HLOOKUP(BN$2,InterestRateStressesSetup!$C$6:$BC$47,InterestRateStressesSetup!$A28,0)</f>
        <v>0.03007</v>
      </c>
      <c r="BO24" s="85" t="n">
        <f aca="false">HLOOKUP(BO$2,InterestRateStressesSetup!$C$6:$BC$47,InterestRateStressesSetup!$A28,0)</f>
        <v>0.04035</v>
      </c>
      <c r="BP24" s="85" t="n">
        <f aca="false">HLOOKUP(BP$2,InterestRateStressesSetup!$C$6:$BC$47,InterestRateStressesSetup!$A28,0)</f>
        <v>0.09953</v>
      </c>
      <c r="BQ24" s="85" t="n">
        <f aca="false">HLOOKUP(BQ$2,InterestRateStressesSetup!$C$6:$BC$47,InterestRateStressesSetup!$A28,0)</f>
        <v>0.03526</v>
      </c>
      <c r="BR24" s="86" t="n">
        <f aca="false">AX24</f>
        <v>0.02296</v>
      </c>
      <c r="BS24" s="27" t="n">
        <v>21</v>
      </c>
      <c r="BT24" s="85" t="n">
        <f aca="false">HLOOKUP(BT$2,InterestRateStressesSetup!$C$50:$BC$91,InterestRateStressesSetup!$A72,0)</f>
        <v>0.0092513</v>
      </c>
      <c r="BU24" s="85" t="n">
        <f aca="false">HLOOKUP(BU$2,InterestRateStressesSetup!$C$50:$BC$91,InterestRateStressesSetup!$A72,0)</f>
        <v>0.0088821</v>
      </c>
      <c r="BV24" s="85" t="n">
        <f aca="false">HLOOKUP(BV$2,InterestRateStressesSetup!$C$50:$BC$91,InterestRateStressesSetup!$A72,0)</f>
        <v>0.024069</v>
      </c>
      <c r="BW24" s="85" t="n">
        <f aca="false">HLOOKUP(BW$2,InterestRateStressesSetup!$C$50:$BC$91,InterestRateStressesSetup!$A72,0)</f>
        <v>0.0123469</v>
      </c>
      <c r="BX24" s="85" t="n">
        <f aca="false">HLOOKUP(BX$2,InterestRateStressesSetup!$C$50:$BC$91,InterestRateStressesSetup!$A72,0)</f>
        <v>0.0091732</v>
      </c>
      <c r="BY24" s="85" t="n">
        <f aca="false">HLOOKUP(BY$2,InterestRateStressesSetup!$C$50:$BC$91,InterestRateStressesSetup!$A72,0)</f>
        <v>0.0299123</v>
      </c>
      <c r="BZ24" s="85" t="n">
        <f aca="false">HLOOKUP(BZ$2,InterestRateStressesSetup!$C$50:$BC$91,InterestRateStressesSetup!$A72,0)</f>
        <v>0.032873</v>
      </c>
      <c r="CA24" s="85" t="n">
        <f aca="false">HLOOKUP(CA$2,InterestRateStressesSetup!$C$50:$BC$91,InterestRateStressesSetup!$A72,0)</f>
        <v>0.0030601</v>
      </c>
      <c r="CB24" s="85" t="n">
        <f aca="false">HLOOKUP(CB$2,InterestRateStressesSetup!$C$50:$BC$91,InterestRateStressesSetup!$A72,0)</f>
        <v>0.0181547</v>
      </c>
      <c r="CC24" s="85" t="n">
        <f aca="false">HLOOKUP(CC$2,InterestRateStressesSetup!$C$50:$BC$91,InterestRateStressesSetup!$A72,0)</f>
        <v>0.0276687</v>
      </c>
      <c r="CD24" s="85" t="n">
        <f aca="false">HLOOKUP(CD$2,InterestRateStressesSetup!$C$50:$BC$91,InterestRateStressesSetup!$A72,0)</f>
        <v>0.0310199</v>
      </c>
      <c r="CE24" s="85" t="n">
        <f aca="false">HLOOKUP(CE$2,InterestRateStressesSetup!$C$50:$BC$91,InterestRateStressesSetup!$A72,0)</f>
        <v>0.0473783</v>
      </c>
      <c r="CF24" s="85" t="n">
        <f aca="false">HLOOKUP(CF$2,InterestRateStressesSetup!$C$50:$BC$91,InterestRateStressesSetup!$A72,0)</f>
        <v>0.0178636</v>
      </c>
      <c r="CG24" s="85" t="n">
        <f aca="false">HLOOKUP(CG$2,InterestRateStressesSetup!$C$50:$BC$91,InterestRateStressesSetup!$A72,0)</f>
        <v>0.0092016</v>
      </c>
      <c r="CH24" s="85" t="n">
        <f aca="false">HLOOKUP(CH$2,InterestRateStressesSetup!$C$50:$BC$91,InterestRateStressesSetup!$A72,0)</f>
        <v>0.0231886</v>
      </c>
      <c r="CI24" s="85" t="n">
        <f aca="false">HLOOKUP(CI$2,InterestRateStressesSetup!$C$50:$BC$91,InterestRateStressesSetup!$A72,0)</f>
        <v>0.0603926</v>
      </c>
      <c r="CJ24" s="85" t="n">
        <f aca="false">HLOOKUP(CJ$2,InterestRateStressesSetup!$C$50:$BC$91,InterestRateStressesSetup!$A72,0)</f>
        <v>0.0161241</v>
      </c>
      <c r="CK24" s="85" t="n">
        <f aca="false">HLOOKUP(CK$2,InterestRateStressesSetup!$C$50:$BC$91,InterestRateStressesSetup!$A72,0)</f>
        <v>0.0299762</v>
      </c>
      <c r="CL24" s="85" t="n">
        <f aca="false">HLOOKUP(CL$2,InterestRateStressesSetup!$C$50:$BC$91,InterestRateStressesSetup!$A72,0)</f>
        <v>0.0314459</v>
      </c>
      <c r="CM24" s="85" t="n">
        <f aca="false">HLOOKUP(CM$2,InterestRateStressesSetup!$C$50:$BC$91,InterestRateStressesSetup!$A72,0)</f>
        <v>0.042742</v>
      </c>
      <c r="CN24" s="85" t="n">
        <f aca="false">HLOOKUP(CN$2,InterestRateStressesSetup!$C$50:$BC$91,InterestRateStressesSetup!$A72,0)</f>
        <v>0.018957</v>
      </c>
      <c r="CO24" s="85" t="n">
        <f aca="false">HLOOKUP(CO$2,InterestRateStressesSetup!$C$50:$BC$91,InterestRateStressesSetup!$A72,0)</f>
        <v>0.0474138</v>
      </c>
      <c r="CP24" s="85" t="n">
        <f aca="false">HLOOKUP(CP$2,InterestRateStressesSetup!$C$50:$BC$91,InterestRateStressesSetup!$A72,0)</f>
        <v>0.0044517</v>
      </c>
      <c r="CQ24" s="85" t="n">
        <f aca="false">HLOOKUP(CQ$2,InterestRateStressesSetup!$C$50:$BC$91,InterestRateStressesSetup!$A72,0)</f>
        <v>0.0308921</v>
      </c>
      <c r="CR24" s="85" t="n">
        <f aca="false">HLOOKUP(CR$2,InterestRateStressesSetup!$C$50:$BC$91,InterestRateStressesSetup!$A72,0)</f>
        <v>0.0563456</v>
      </c>
      <c r="CS24" s="85" t="n">
        <f aca="false">HLOOKUP(CS$2,InterestRateStressesSetup!$C$50:$BC$91,InterestRateStressesSetup!$A72,0)</f>
        <v>0.0283503</v>
      </c>
      <c r="CT24" s="85" t="n">
        <f aca="false">HLOOKUP(CT$2,InterestRateStressesSetup!$C$50:$BC$91,InterestRateStressesSetup!$A72,0)</f>
        <v>0.019241</v>
      </c>
      <c r="CU24" s="85" t="n">
        <f aca="false">HLOOKUP(CU$2,InterestRateStressesSetup!$C$50:$BC$91,InterestRateStressesSetup!$A72,0)</f>
        <v>0.057936</v>
      </c>
      <c r="CV24" s="85" t="n">
        <f aca="false">HLOOKUP(CV$2,InterestRateStressesSetup!$C$50:$BC$91,InterestRateStressesSetup!$A72,0)</f>
        <v>0.0132415</v>
      </c>
      <c r="CW24" s="85" t="n">
        <f aca="false">HLOOKUP(CW$2,InterestRateStressesSetup!$C$50:$BC$91,InterestRateStressesSetup!$A72,0)</f>
        <v>0.0142497</v>
      </c>
      <c r="CX24" s="85" t="n">
        <f aca="false">HLOOKUP(CX$2,InterestRateStressesSetup!$C$50:$BC$91,InterestRateStressesSetup!$A72,0)</f>
        <v>0.0215485</v>
      </c>
      <c r="CY24" s="85" t="n">
        <f aca="false">HLOOKUP(CY$2,InterestRateStressesSetup!$C$50:$BC$91,InterestRateStressesSetup!$A72,0)</f>
        <v>0.0635663</v>
      </c>
      <c r="CZ24" s="85" t="n">
        <f aca="false">HLOOKUP(CZ$2,InterestRateStressesSetup!$C$50:$BC$91,InterestRateStressesSetup!$A72,0)</f>
        <v>0.0179346</v>
      </c>
      <c r="DA24" s="86" t="n">
        <f aca="false">CG24</f>
        <v>0.0092016</v>
      </c>
    </row>
    <row r="25" customFormat="false" ht="15" hidden="false" customHeight="false" outlineLevel="0" collapsed="false">
      <c r="A25" s="27" t="n">
        <v>22</v>
      </c>
      <c r="B25" s="85" t="n">
        <f aca="false">HLOOKUP(B$2,EIOPA_Spot_Rates,'EIOPA RFR Q1 2017'!$A34,0)</f>
        <v>0.0136</v>
      </c>
      <c r="C25" s="85" t="n">
        <f aca="false">HLOOKUP(C$2,EIOPA_Spot_Rates,'EIOPA RFR Q1 2017'!$A34,0)</f>
        <v>0.01309</v>
      </c>
      <c r="D25" s="85" t="n">
        <f aca="false">HLOOKUP(D$2,EIOPA_Spot_Rates,'EIOPA RFR Q1 2017'!$A34,0)</f>
        <v>0.03417</v>
      </c>
      <c r="E25" s="85" t="n">
        <f aca="false">HLOOKUP(E$2,EIOPA_Spot_Rates,'EIOPA RFR Q1 2017'!$A34,0)</f>
        <v>0.01811</v>
      </c>
      <c r="F25" s="85" t="n">
        <f aca="false">HLOOKUP(F$2,EIOPA_Spot_Rates,'EIOPA RFR Q1 2017'!$A34,0)</f>
        <v>0.0135</v>
      </c>
      <c r="G25" s="85" t="n">
        <f aca="false">HLOOKUP(G$2,EIOPA_Spot_Rates,'EIOPA RFR Q1 2017'!$A34,0)</f>
        <v>0.0424</v>
      </c>
      <c r="H25" s="85" t="n">
        <f aca="false">HLOOKUP(H$2,EIOPA_Spot_Rates,'EIOPA RFR Q1 2017'!$A34,0)</f>
        <v>0.04619</v>
      </c>
      <c r="I25" s="85" t="n">
        <f aca="false">HLOOKUP(I$2,EIOPA_Spot_Rates,'EIOPA RFR Q1 2017'!$A34,0)</f>
        <v>0.00439</v>
      </c>
      <c r="J25" s="85" t="n">
        <f aca="false">HLOOKUP(J$2,EIOPA_Spot_Rates,'EIOPA RFR Q1 2017'!$A34,0)</f>
        <v>0.02609</v>
      </c>
      <c r="K25" s="85" t="n">
        <f aca="false">HLOOKUP(K$2,EIOPA_Spot_Rates,'EIOPA RFR Q1 2017'!$A34,0)</f>
        <v>0.03917</v>
      </c>
      <c r="L25" s="85" t="n">
        <f aca="false">HLOOKUP(L$2,EIOPA_Spot_Rates,'EIOPA RFR Q1 2017'!$A34,0)</f>
        <v>0.04377</v>
      </c>
      <c r="M25" s="85" t="n">
        <f aca="false">HLOOKUP(M$2,EIOPA_Spot_Rates,'EIOPA RFR Q1 2017'!$A34,0)</f>
        <v>0.06597</v>
      </c>
      <c r="N25" s="85" t="n">
        <f aca="false">HLOOKUP(N$2,EIOPA_Spot_Rates,'EIOPA RFR Q1 2017'!$A34,0)</f>
        <v>0.02591</v>
      </c>
      <c r="O25" s="85" t="n">
        <f aca="false">HLOOKUP(O$2,EIOPA_Spot_Rates,'EIOPA RFR Q1 2017'!$A34,0)</f>
        <v>0.01294</v>
      </c>
      <c r="P25" s="85" t="n">
        <f aca="false">HLOOKUP(P$2,EIOPA_Spot_Rates,'EIOPA RFR Q1 2017'!$A34,0)</f>
        <v>0.03288</v>
      </c>
      <c r="Q25" s="85" t="n">
        <f aca="false">HLOOKUP(Q$2,EIOPA_Spot_Rates,'EIOPA RFR Q1 2017'!$A34,0)</f>
        <v>0.08412</v>
      </c>
      <c r="R25" s="85" t="n">
        <f aca="false">HLOOKUP(R$2,EIOPA_Spot_Rates,'EIOPA RFR Q1 2017'!$A34,0)</f>
        <v>0.02263</v>
      </c>
      <c r="S25" s="85" t="n">
        <f aca="false">HLOOKUP(S$2,EIOPA_Spot_Rates,'EIOPA RFR Q1 2017'!$A34,0)</f>
        <v>0.04228</v>
      </c>
      <c r="T25" s="85" t="n">
        <f aca="false">HLOOKUP(T$2,EIOPA_Spot_Rates,'EIOPA RFR Q1 2017'!$A34,0)</f>
        <v>0.0443</v>
      </c>
      <c r="U25" s="85" t="n">
        <f aca="false">HLOOKUP(U$2,EIOPA_Spot_Rates,'EIOPA RFR Q1 2017'!$A34,0)</f>
        <v>0.05974</v>
      </c>
      <c r="V25" s="85" t="n">
        <f aca="false">HLOOKUP(V$2,EIOPA_Spot_Rates,'EIOPA RFR Q1 2017'!$A34,0)</f>
        <v>0.02712</v>
      </c>
      <c r="W25" s="85" t="n">
        <f aca="false">HLOOKUP(W$2,EIOPA_Spot_Rates,'EIOPA RFR Q1 2017'!$A34,0)</f>
        <v>0.06643</v>
      </c>
      <c r="X25" s="85" t="n">
        <f aca="false">HLOOKUP(X$2,EIOPA_Spot_Rates,'EIOPA RFR Q1 2017'!$A34,0)</f>
        <v>0.00653</v>
      </c>
      <c r="Y25" s="85" t="n">
        <f aca="false">HLOOKUP(Y$2,EIOPA_Spot_Rates,'EIOPA RFR Q1 2017'!$A34,0)</f>
        <v>0.04355</v>
      </c>
      <c r="Z25" s="85" t="n">
        <f aca="false">HLOOKUP(Z$2,EIOPA_Spot_Rates,'EIOPA RFR Q1 2017'!$A34,0)</f>
        <v>0.07921</v>
      </c>
      <c r="AA25" s="85" t="n">
        <f aca="false">HLOOKUP(AA$2,EIOPA_Spot_Rates,'EIOPA RFR Q1 2017'!$A34,0)</f>
        <v>0.04022</v>
      </c>
      <c r="AB25" s="85" t="n">
        <f aca="false">HLOOKUP(AB$2,EIOPA_Spot_Rates,'EIOPA RFR Q1 2017'!$A34,0)</f>
        <v>0.02738</v>
      </c>
      <c r="AC25" s="85" t="n">
        <f aca="false">HLOOKUP(AC$2,EIOPA_Spot_Rates,'EIOPA RFR Q1 2017'!$A34,0)</f>
        <v>0.08093</v>
      </c>
      <c r="AD25" s="85" t="n">
        <f aca="false">HLOOKUP(AD$2,EIOPA_Spot_Rates,'EIOPA RFR Q1 2017'!$A34,0)</f>
        <v>0.019</v>
      </c>
      <c r="AE25" s="85" t="n">
        <f aca="false">HLOOKUP(AE$2,EIOPA_Spot_Rates,'EIOPA RFR Q1 2017'!$A34,0)</f>
        <v>0.02077</v>
      </c>
      <c r="AF25" s="85" t="n">
        <f aca="false">HLOOKUP(AF$2,EIOPA_Spot_Rates,'EIOPA RFR Q1 2017'!$A34,0)</f>
        <v>0.0307</v>
      </c>
      <c r="AG25" s="85" t="n">
        <f aca="false">HLOOKUP(AG$2,EIOPA_Spot_Rates,'EIOPA RFR Q1 2017'!$A34,0)</f>
        <v>0.08833</v>
      </c>
      <c r="AH25" s="85" t="n">
        <f aca="false">HLOOKUP(AH$2,EIOPA_Spot_Rates,'EIOPA RFR Q1 2017'!$A34,0)</f>
        <v>0.02531</v>
      </c>
      <c r="AI25" s="86" t="n">
        <f aca="false">O25</f>
        <v>0.01294</v>
      </c>
      <c r="AJ25" s="27" t="n">
        <v>22</v>
      </c>
      <c r="AK25" s="85" t="n">
        <f aca="false">HLOOKUP(AK$2,InterestRateStressesSetup!$C$6:$BC$47,InterestRateStressesSetup!$A29,0)</f>
        <v>0.0236</v>
      </c>
      <c r="AL25" s="85" t="n">
        <f aca="false">HLOOKUP(AL$2,InterestRateStressesSetup!$C$6:$BC$47,InterestRateStressesSetup!$A29,0)</f>
        <v>0.02309</v>
      </c>
      <c r="AM25" s="85" t="n">
        <f aca="false">HLOOKUP(AM$2,InterestRateStressesSetup!$C$6:$BC$47,InterestRateStressesSetup!$A29,0)</f>
        <v>0.04417</v>
      </c>
      <c r="AN25" s="85" t="n">
        <f aca="false">HLOOKUP(AN$2,InterestRateStressesSetup!$C$6:$BC$47,InterestRateStressesSetup!$A29,0)</f>
        <v>0.02811</v>
      </c>
      <c r="AO25" s="85" t="n">
        <f aca="false">HLOOKUP(AO$2,InterestRateStressesSetup!$C$6:$BC$47,InterestRateStressesSetup!$A29,0)</f>
        <v>0.0235</v>
      </c>
      <c r="AP25" s="85" t="n">
        <f aca="false">HLOOKUP(AP$2,InterestRateStressesSetup!$C$6:$BC$47,InterestRateStressesSetup!$A29,0)</f>
        <v>0.0524</v>
      </c>
      <c r="AQ25" s="85" t="n">
        <f aca="false">HLOOKUP(AQ$2,InterestRateStressesSetup!$C$6:$BC$47,InterestRateStressesSetup!$A29,0)</f>
        <v>0.05619</v>
      </c>
      <c r="AR25" s="85" t="n">
        <f aca="false">HLOOKUP(AR$2,InterestRateStressesSetup!$C$6:$BC$47,InterestRateStressesSetup!$A29,0)</f>
        <v>0.01439</v>
      </c>
      <c r="AS25" s="85" t="n">
        <f aca="false">HLOOKUP(AS$2,InterestRateStressesSetup!$C$6:$BC$47,InterestRateStressesSetup!$A29,0)</f>
        <v>0.03609</v>
      </c>
      <c r="AT25" s="85" t="n">
        <f aca="false">HLOOKUP(AT$2,InterestRateStressesSetup!$C$6:$BC$47,InterestRateStressesSetup!$A29,0)</f>
        <v>0.04917</v>
      </c>
      <c r="AU25" s="85" t="n">
        <f aca="false">HLOOKUP(AU$2,InterestRateStressesSetup!$C$6:$BC$47,InterestRateStressesSetup!$A29,0)</f>
        <v>0.05377</v>
      </c>
      <c r="AV25" s="85" t="n">
        <f aca="false">HLOOKUP(AV$2,InterestRateStressesSetup!$C$6:$BC$47,InterestRateStressesSetup!$A29,0)</f>
        <v>0.07597</v>
      </c>
      <c r="AW25" s="85" t="n">
        <f aca="false">HLOOKUP(AW$2,InterestRateStressesSetup!$C$6:$BC$47,InterestRateStressesSetup!$A29,0)</f>
        <v>0.03591</v>
      </c>
      <c r="AX25" s="85" t="n">
        <f aca="false">HLOOKUP(AX$2,InterestRateStressesSetup!$C$6:$BC$47,InterestRateStressesSetup!$A29,0)</f>
        <v>0.02294</v>
      </c>
      <c r="AY25" s="85" t="n">
        <f aca="false">HLOOKUP(AY$2,InterestRateStressesSetup!$C$6:$BC$47,InterestRateStressesSetup!$A29,0)</f>
        <v>0.04288</v>
      </c>
      <c r="AZ25" s="85" t="n">
        <f aca="false">HLOOKUP(AZ$2,InterestRateStressesSetup!$C$6:$BC$47,InterestRateStressesSetup!$A29,0)</f>
        <v>0.09412</v>
      </c>
      <c r="BA25" s="85" t="n">
        <f aca="false">HLOOKUP(BA$2,InterestRateStressesSetup!$C$6:$BC$47,InterestRateStressesSetup!$A29,0)</f>
        <v>0.03263</v>
      </c>
      <c r="BB25" s="85" t="n">
        <f aca="false">HLOOKUP(BB$2,InterestRateStressesSetup!$C$6:$BC$47,InterestRateStressesSetup!$A29,0)</f>
        <v>0.05228</v>
      </c>
      <c r="BC25" s="85" t="n">
        <f aca="false">HLOOKUP(BC$2,InterestRateStressesSetup!$C$6:$BC$47,InterestRateStressesSetup!$A29,0)</f>
        <v>0.0543</v>
      </c>
      <c r="BD25" s="85" t="n">
        <f aca="false">HLOOKUP(BD$2,InterestRateStressesSetup!$C$6:$BC$47,InterestRateStressesSetup!$A29,0)</f>
        <v>0.06974</v>
      </c>
      <c r="BE25" s="85" t="n">
        <f aca="false">HLOOKUP(BE$2,InterestRateStressesSetup!$C$6:$BC$47,InterestRateStressesSetup!$A29,0)</f>
        <v>0.03712</v>
      </c>
      <c r="BF25" s="85" t="n">
        <f aca="false">HLOOKUP(BF$2,InterestRateStressesSetup!$C$6:$BC$47,InterestRateStressesSetup!$A29,0)</f>
        <v>0.07643</v>
      </c>
      <c r="BG25" s="85" t="n">
        <f aca="false">HLOOKUP(BG$2,InterestRateStressesSetup!$C$6:$BC$47,InterestRateStressesSetup!$A29,0)</f>
        <v>0.01653</v>
      </c>
      <c r="BH25" s="85" t="n">
        <f aca="false">HLOOKUP(BH$2,InterestRateStressesSetup!$C$6:$BC$47,InterestRateStressesSetup!$A29,0)</f>
        <v>0.05355</v>
      </c>
      <c r="BI25" s="85" t="n">
        <f aca="false">HLOOKUP(BI$2,InterestRateStressesSetup!$C$6:$BC$47,InterestRateStressesSetup!$A29,0)</f>
        <v>0.08921</v>
      </c>
      <c r="BJ25" s="85" t="n">
        <f aca="false">HLOOKUP(BJ$2,InterestRateStressesSetup!$C$6:$BC$47,InterestRateStressesSetup!$A29,0)</f>
        <v>0.05022</v>
      </c>
      <c r="BK25" s="85" t="n">
        <f aca="false">HLOOKUP(BK$2,InterestRateStressesSetup!$C$6:$BC$47,InterestRateStressesSetup!$A29,0)</f>
        <v>0.03738</v>
      </c>
      <c r="BL25" s="85" t="n">
        <f aca="false">HLOOKUP(BL$2,InterestRateStressesSetup!$C$6:$BC$47,InterestRateStressesSetup!$A29,0)</f>
        <v>0.09093</v>
      </c>
      <c r="BM25" s="85" t="n">
        <f aca="false">HLOOKUP(BM$2,InterestRateStressesSetup!$C$6:$BC$47,InterestRateStressesSetup!$A29,0)</f>
        <v>0.029</v>
      </c>
      <c r="BN25" s="85" t="n">
        <f aca="false">HLOOKUP(BN$2,InterestRateStressesSetup!$C$6:$BC$47,InterestRateStressesSetup!$A29,0)</f>
        <v>0.03077</v>
      </c>
      <c r="BO25" s="85" t="n">
        <f aca="false">HLOOKUP(BO$2,InterestRateStressesSetup!$C$6:$BC$47,InterestRateStressesSetup!$A29,0)</f>
        <v>0.0407</v>
      </c>
      <c r="BP25" s="85" t="n">
        <f aca="false">HLOOKUP(BP$2,InterestRateStressesSetup!$C$6:$BC$47,InterestRateStressesSetup!$A29,0)</f>
        <v>0.09833</v>
      </c>
      <c r="BQ25" s="85" t="n">
        <f aca="false">HLOOKUP(BQ$2,InterestRateStressesSetup!$C$6:$BC$47,InterestRateStressesSetup!$A29,0)</f>
        <v>0.03531</v>
      </c>
      <c r="BR25" s="86" t="n">
        <f aca="false">AX25</f>
        <v>0.02294</v>
      </c>
      <c r="BS25" s="27" t="n">
        <v>22</v>
      </c>
      <c r="BT25" s="85" t="n">
        <f aca="false">HLOOKUP(BT$2,InterestRateStressesSetup!$C$50:$BC$91,InterestRateStressesSetup!$A73,0)</f>
        <v>0.009656</v>
      </c>
      <c r="BU25" s="85" t="n">
        <f aca="false">HLOOKUP(BU$2,InterestRateStressesSetup!$C$50:$BC$91,InterestRateStressesSetup!$A73,0)</f>
        <v>0.0092939</v>
      </c>
      <c r="BV25" s="85" t="n">
        <f aca="false">HLOOKUP(BV$2,InterestRateStressesSetup!$C$50:$BC$91,InterestRateStressesSetup!$A73,0)</f>
        <v>0.0242607</v>
      </c>
      <c r="BW25" s="85" t="n">
        <f aca="false">HLOOKUP(BW$2,InterestRateStressesSetup!$C$50:$BC$91,InterestRateStressesSetup!$A73,0)</f>
        <v>0.0128581</v>
      </c>
      <c r="BX25" s="85" t="n">
        <f aca="false">HLOOKUP(BX$2,InterestRateStressesSetup!$C$50:$BC$91,InterestRateStressesSetup!$A73,0)</f>
        <v>0.009585</v>
      </c>
      <c r="BY25" s="85" t="n">
        <f aca="false">HLOOKUP(BY$2,InterestRateStressesSetup!$C$50:$BC$91,InterestRateStressesSetup!$A73,0)</f>
        <v>0.030104</v>
      </c>
      <c r="BZ25" s="85" t="n">
        <f aca="false">HLOOKUP(BZ$2,InterestRateStressesSetup!$C$50:$BC$91,InterestRateStressesSetup!$A73,0)</f>
        <v>0.0327949</v>
      </c>
      <c r="CA25" s="85" t="n">
        <f aca="false">HLOOKUP(CA$2,InterestRateStressesSetup!$C$50:$BC$91,InterestRateStressesSetup!$A73,0)</f>
        <v>0.0031169</v>
      </c>
      <c r="CB25" s="85" t="n">
        <f aca="false">HLOOKUP(CB$2,InterestRateStressesSetup!$C$50:$BC$91,InterestRateStressesSetup!$A73,0)</f>
        <v>0.0185239</v>
      </c>
      <c r="CC25" s="85" t="n">
        <f aca="false">HLOOKUP(CC$2,InterestRateStressesSetup!$C$50:$BC$91,InterestRateStressesSetup!$A73,0)</f>
        <v>0.0278107</v>
      </c>
      <c r="CD25" s="85" t="n">
        <f aca="false">HLOOKUP(CD$2,InterestRateStressesSetup!$C$50:$BC$91,InterestRateStressesSetup!$A73,0)</f>
        <v>0.0310767</v>
      </c>
      <c r="CE25" s="85" t="n">
        <f aca="false">HLOOKUP(CE$2,InterestRateStressesSetup!$C$50:$BC$91,InterestRateStressesSetup!$A73,0)</f>
        <v>0.0468387</v>
      </c>
      <c r="CF25" s="85" t="n">
        <f aca="false">HLOOKUP(CF$2,InterestRateStressesSetup!$C$50:$BC$91,InterestRateStressesSetup!$A73,0)</f>
        <v>0.0183961</v>
      </c>
      <c r="CG25" s="85" t="n">
        <f aca="false">HLOOKUP(CG$2,InterestRateStressesSetup!$C$50:$BC$91,InterestRateStressesSetup!$A73,0)</f>
        <v>0.0091874</v>
      </c>
      <c r="CH25" s="85" t="n">
        <f aca="false">HLOOKUP(CH$2,InterestRateStressesSetup!$C$50:$BC$91,InterestRateStressesSetup!$A73,0)</f>
        <v>0.0233448</v>
      </c>
      <c r="CI25" s="85" t="n">
        <f aca="false">HLOOKUP(CI$2,InterestRateStressesSetup!$C$50:$BC$91,InterestRateStressesSetup!$A73,0)</f>
        <v>0.0597252</v>
      </c>
      <c r="CJ25" s="85" t="n">
        <f aca="false">HLOOKUP(CJ$2,InterestRateStressesSetup!$C$50:$BC$91,InterestRateStressesSetup!$A73,0)</f>
        <v>0.0160673</v>
      </c>
      <c r="CK25" s="85" t="n">
        <f aca="false">HLOOKUP(CK$2,InterestRateStressesSetup!$C$50:$BC$91,InterestRateStressesSetup!$A73,0)</f>
        <v>0.0300188</v>
      </c>
      <c r="CL25" s="85" t="n">
        <f aca="false">HLOOKUP(CL$2,InterestRateStressesSetup!$C$50:$BC$91,InterestRateStressesSetup!$A73,0)</f>
        <v>0.031453</v>
      </c>
      <c r="CM25" s="85" t="n">
        <f aca="false">HLOOKUP(CM$2,InterestRateStressesSetup!$C$50:$BC$91,InterestRateStressesSetup!$A73,0)</f>
        <v>0.0424154</v>
      </c>
      <c r="CN25" s="85" t="n">
        <f aca="false">HLOOKUP(CN$2,InterestRateStressesSetup!$C$50:$BC$91,InterestRateStressesSetup!$A73,0)</f>
        <v>0.0192552</v>
      </c>
      <c r="CO25" s="85" t="n">
        <f aca="false">HLOOKUP(CO$2,InterestRateStressesSetup!$C$50:$BC$91,InterestRateStressesSetup!$A73,0)</f>
        <v>0.0471653</v>
      </c>
      <c r="CP25" s="85" t="n">
        <f aca="false">HLOOKUP(CP$2,InterestRateStressesSetup!$C$50:$BC$91,InterestRateStressesSetup!$A73,0)</f>
        <v>0.0046363</v>
      </c>
      <c r="CQ25" s="85" t="n">
        <f aca="false">HLOOKUP(CQ$2,InterestRateStressesSetup!$C$50:$BC$91,InterestRateStressesSetup!$A73,0)</f>
        <v>0.0309205</v>
      </c>
      <c r="CR25" s="85" t="n">
        <f aca="false">HLOOKUP(CR$2,InterestRateStressesSetup!$C$50:$BC$91,InterestRateStressesSetup!$A73,0)</f>
        <v>0.0562391</v>
      </c>
      <c r="CS25" s="85" t="n">
        <f aca="false">HLOOKUP(CS$2,InterestRateStressesSetup!$C$50:$BC$91,InterestRateStressesSetup!$A73,0)</f>
        <v>0.0285562</v>
      </c>
      <c r="CT25" s="85" t="n">
        <f aca="false">HLOOKUP(CT$2,InterestRateStressesSetup!$C$50:$BC$91,InterestRateStressesSetup!$A73,0)</f>
        <v>0.0194398</v>
      </c>
      <c r="CU25" s="85" t="n">
        <f aca="false">HLOOKUP(CU$2,InterestRateStressesSetup!$C$50:$BC$91,InterestRateStressesSetup!$A73,0)</f>
        <v>0.0574603</v>
      </c>
      <c r="CV25" s="85" t="n">
        <f aca="false">HLOOKUP(CV$2,InterestRateStressesSetup!$C$50:$BC$91,InterestRateStressesSetup!$A73,0)</f>
        <v>0.01349</v>
      </c>
      <c r="CW25" s="85" t="n">
        <f aca="false">HLOOKUP(CW$2,InterestRateStressesSetup!$C$50:$BC$91,InterestRateStressesSetup!$A73,0)</f>
        <v>0.0147467</v>
      </c>
      <c r="CX25" s="85" t="n">
        <f aca="false">HLOOKUP(CX$2,InterestRateStressesSetup!$C$50:$BC$91,InterestRateStressesSetup!$A73,0)</f>
        <v>0.021797</v>
      </c>
      <c r="CY25" s="85" t="n">
        <f aca="false">HLOOKUP(CY$2,InterestRateStressesSetup!$C$50:$BC$91,InterestRateStressesSetup!$A73,0)</f>
        <v>0.0627143</v>
      </c>
      <c r="CZ25" s="85" t="n">
        <f aca="false">HLOOKUP(CZ$2,InterestRateStressesSetup!$C$50:$BC$91,InterestRateStressesSetup!$A73,0)</f>
        <v>0.0179701</v>
      </c>
      <c r="DA25" s="86" t="n">
        <f aca="false">CG25</f>
        <v>0.0091874</v>
      </c>
    </row>
    <row r="26" customFormat="false" ht="15" hidden="false" customHeight="false" outlineLevel="0" collapsed="false">
      <c r="A26" s="27" t="n">
        <v>23</v>
      </c>
      <c r="B26" s="85" t="n">
        <f aca="false">HLOOKUP(B$2,EIOPA_Spot_Rates,'EIOPA RFR Q1 2017'!$A35,0)</f>
        <v>0.01422</v>
      </c>
      <c r="C26" s="85" t="n">
        <f aca="false">HLOOKUP(C$2,EIOPA_Spot_Rates,'EIOPA RFR Q1 2017'!$A35,0)</f>
        <v>0.01372</v>
      </c>
      <c r="D26" s="85" t="n">
        <f aca="false">HLOOKUP(D$2,EIOPA_Spot_Rates,'EIOPA RFR Q1 2017'!$A35,0)</f>
        <v>0.03442</v>
      </c>
      <c r="E26" s="85" t="n">
        <f aca="false">HLOOKUP(E$2,EIOPA_Spot_Rates,'EIOPA RFR Q1 2017'!$A35,0)</f>
        <v>0.0188</v>
      </c>
      <c r="F26" s="85" t="n">
        <f aca="false">HLOOKUP(F$2,EIOPA_Spot_Rates,'EIOPA RFR Q1 2017'!$A35,0)</f>
        <v>0.01412</v>
      </c>
      <c r="G26" s="85" t="n">
        <f aca="false">HLOOKUP(G$2,EIOPA_Spot_Rates,'EIOPA RFR Q1 2017'!$A35,0)</f>
        <v>0.04263</v>
      </c>
      <c r="H26" s="85" t="n">
        <f aca="false">HLOOKUP(H$2,EIOPA_Spot_Rates,'EIOPA RFR Q1 2017'!$A35,0)</f>
        <v>0.04609</v>
      </c>
      <c r="I26" s="85" t="n">
        <f aca="false">HLOOKUP(I$2,EIOPA_Spot_Rates,'EIOPA RFR Q1 2017'!$A35,0)</f>
        <v>0.0045</v>
      </c>
      <c r="J26" s="85" t="n">
        <f aca="false">HLOOKUP(J$2,EIOPA_Spot_Rates,'EIOPA RFR Q1 2017'!$A35,0)</f>
        <v>0.02659</v>
      </c>
      <c r="K26" s="85" t="n">
        <f aca="false">HLOOKUP(K$2,EIOPA_Spot_Rates,'EIOPA RFR Q1 2017'!$A35,0)</f>
        <v>0.03935</v>
      </c>
      <c r="L26" s="85" t="n">
        <f aca="false">HLOOKUP(L$2,EIOPA_Spot_Rates,'EIOPA RFR Q1 2017'!$A35,0)</f>
        <v>0.04384</v>
      </c>
      <c r="M26" s="85" t="n">
        <f aca="false">HLOOKUP(M$2,EIOPA_Spot_Rates,'EIOPA RFR Q1 2017'!$A35,0)</f>
        <v>0.06524</v>
      </c>
      <c r="N26" s="85" t="n">
        <f aca="false">HLOOKUP(N$2,EIOPA_Spot_Rates,'EIOPA RFR Q1 2017'!$A35,0)</f>
        <v>0.02661</v>
      </c>
      <c r="O26" s="85" t="n">
        <f aca="false">HLOOKUP(O$2,EIOPA_Spot_Rates,'EIOPA RFR Q1 2017'!$A35,0)</f>
        <v>0.01292</v>
      </c>
      <c r="P26" s="85" t="n">
        <f aca="false">HLOOKUP(P$2,EIOPA_Spot_Rates,'EIOPA RFR Q1 2017'!$A35,0)</f>
        <v>0.03306</v>
      </c>
      <c r="Q26" s="85" t="n">
        <f aca="false">HLOOKUP(Q$2,EIOPA_Spot_Rates,'EIOPA RFR Q1 2017'!$A35,0)</f>
        <v>0.08319</v>
      </c>
      <c r="R26" s="85" t="n">
        <f aca="false">HLOOKUP(R$2,EIOPA_Spot_Rates,'EIOPA RFR Q1 2017'!$A35,0)</f>
        <v>0.02251</v>
      </c>
      <c r="S26" s="85" t="n">
        <f aca="false">HLOOKUP(S$2,EIOPA_Spot_Rates,'EIOPA RFR Q1 2017'!$A35,0)</f>
        <v>0.04234</v>
      </c>
      <c r="T26" s="85" t="n">
        <f aca="false">HLOOKUP(T$2,EIOPA_Spot_Rates,'EIOPA RFR Q1 2017'!$A35,0)</f>
        <v>0.0443</v>
      </c>
      <c r="U26" s="85" t="n">
        <f aca="false">HLOOKUP(U$2,EIOPA_Spot_Rates,'EIOPA RFR Q1 2017'!$A35,0)</f>
        <v>0.05929</v>
      </c>
      <c r="V26" s="85" t="n">
        <f aca="false">HLOOKUP(V$2,EIOPA_Spot_Rates,'EIOPA RFR Q1 2017'!$A35,0)</f>
        <v>0.02754</v>
      </c>
      <c r="W26" s="85" t="n">
        <f aca="false">HLOOKUP(W$2,EIOPA_Spot_Rates,'EIOPA RFR Q1 2017'!$A35,0)</f>
        <v>0.06608</v>
      </c>
      <c r="X26" s="85" t="n">
        <f aca="false">HLOOKUP(X$2,EIOPA_Spot_Rates,'EIOPA RFR Q1 2017'!$A35,0)</f>
        <v>0.00674</v>
      </c>
      <c r="Y26" s="85" t="n">
        <f aca="false">HLOOKUP(Y$2,EIOPA_Spot_Rates,'EIOPA RFR Q1 2017'!$A35,0)</f>
        <v>0.04358</v>
      </c>
      <c r="Z26" s="85" t="n">
        <f aca="false">HLOOKUP(Z$2,EIOPA_Spot_Rates,'EIOPA RFR Q1 2017'!$A35,0)</f>
        <v>0.07894</v>
      </c>
      <c r="AA26" s="85" t="n">
        <f aca="false">HLOOKUP(AA$2,EIOPA_Spot_Rates,'EIOPA RFR Q1 2017'!$A35,0)</f>
        <v>0.04047</v>
      </c>
      <c r="AB26" s="85" t="n">
        <f aca="false">HLOOKUP(AB$2,EIOPA_Spot_Rates,'EIOPA RFR Q1 2017'!$A35,0)</f>
        <v>0.02768</v>
      </c>
      <c r="AC26" s="85" t="n">
        <f aca="false">HLOOKUP(AC$2,EIOPA_Spot_Rates,'EIOPA RFR Q1 2017'!$A35,0)</f>
        <v>0.08025</v>
      </c>
      <c r="AD26" s="85" t="n">
        <f aca="false">HLOOKUP(AD$2,EIOPA_Spot_Rates,'EIOPA RFR Q1 2017'!$A35,0)</f>
        <v>0.01941</v>
      </c>
      <c r="AE26" s="85" t="n">
        <f aca="false">HLOOKUP(AE$2,EIOPA_Spot_Rates,'EIOPA RFR Q1 2017'!$A35,0)</f>
        <v>0.02144</v>
      </c>
      <c r="AF26" s="85" t="n">
        <f aca="false">HLOOKUP(AF$2,EIOPA_Spot_Rates,'EIOPA RFR Q1 2017'!$A35,0)</f>
        <v>0.03104</v>
      </c>
      <c r="AG26" s="85" t="n">
        <f aca="false">HLOOKUP(AG$2,EIOPA_Spot_Rates,'EIOPA RFR Q1 2017'!$A35,0)</f>
        <v>0.08718</v>
      </c>
      <c r="AH26" s="85" t="n">
        <f aca="false">HLOOKUP(AH$2,EIOPA_Spot_Rates,'EIOPA RFR Q1 2017'!$A35,0)</f>
        <v>0.02535</v>
      </c>
      <c r="AI26" s="86" t="n">
        <f aca="false">O26</f>
        <v>0.01292</v>
      </c>
      <c r="AJ26" s="27" t="n">
        <v>23</v>
      </c>
      <c r="AK26" s="85" t="n">
        <f aca="false">HLOOKUP(AK$2,InterestRateStressesSetup!$C$6:$BC$47,InterestRateStressesSetup!$A30,0)</f>
        <v>0.02422</v>
      </c>
      <c r="AL26" s="85" t="n">
        <f aca="false">HLOOKUP(AL$2,InterestRateStressesSetup!$C$6:$BC$47,InterestRateStressesSetup!$A30,0)</f>
        <v>0.02372</v>
      </c>
      <c r="AM26" s="85" t="n">
        <f aca="false">HLOOKUP(AM$2,InterestRateStressesSetup!$C$6:$BC$47,InterestRateStressesSetup!$A30,0)</f>
        <v>0.04442</v>
      </c>
      <c r="AN26" s="85" t="n">
        <f aca="false">HLOOKUP(AN$2,InterestRateStressesSetup!$C$6:$BC$47,InterestRateStressesSetup!$A30,0)</f>
        <v>0.0288</v>
      </c>
      <c r="AO26" s="85" t="n">
        <f aca="false">HLOOKUP(AO$2,InterestRateStressesSetup!$C$6:$BC$47,InterestRateStressesSetup!$A30,0)</f>
        <v>0.02412</v>
      </c>
      <c r="AP26" s="85" t="n">
        <f aca="false">HLOOKUP(AP$2,InterestRateStressesSetup!$C$6:$BC$47,InterestRateStressesSetup!$A30,0)</f>
        <v>0.05263</v>
      </c>
      <c r="AQ26" s="85" t="n">
        <f aca="false">HLOOKUP(AQ$2,InterestRateStressesSetup!$C$6:$BC$47,InterestRateStressesSetup!$A30,0)</f>
        <v>0.05609</v>
      </c>
      <c r="AR26" s="85" t="n">
        <f aca="false">HLOOKUP(AR$2,InterestRateStressesSetup!$C$6:$BC$47,InterestRateStressesSetup!$A30,0)</f>
        <v>0.0145</v>
      </c>
      <c r="AS26" s="85" t="n">
        <f aca="false">HLOOKUP(AS$2,InterestRateStressesSetup!$C$6:$BC$47,InterestRateStressesSetup!$A30,0)</f>
        <v>0.03659</v>
      </c>
      <c r="AT26" s="85" t="n">
        <f aca="false">HLOOKUP(AT$2,InterestRateStressesSetup!$C$6:$BC$47,InterestRateStressesSetup!$A30,0)</f>
        <v>0.04935</v>
      </c>
      <c r="AU26" s="85" t="n">
        <f aca="false">HLOOKUP(AU$2,InterestRateStressesSetup!$C$6:$BC$47,InterestRateStressesSetup!$A30,0)</f>
        <v>0.05384</v>
      </c>
      <c r="AV26" s="85" t="n">
        <f aca="false">HLOOKUP(AV$2,InterestRateStressesSetup!$C$6:$BC$47,InterestRateStressesSetup!$A30,0)</f>
        <v>0.07524</v>
      </c>
      <c r="AW26" s="85" t="n">
        <f aca="false">HLOOKUP(AW$2,InterestRateStressesSetup!$C$6:$BC$47,InterestRateStressesSetup!$A30,0)</f>
        <v>0.03661</v>
      </c>
      <c r="AX26" s="85" t="n">
        <f aca="false">HLOOKUP(AX$2,InterestRateStressesSetup!$C$6:$BC$47,InterestRateStressesSetup!$A30,0)</f>
        <v>0.02292</v>
      </c>
      <c r="AY26" s="85" t="n">
        <f aca="false">HLOOKUP(AY$2,InterestRateStressesSetup!$C$6:$BC$47,InterestRateStressesSetup!$A30,0)</f>
        <v>0.04306</v>
      </c>
      <c r="AZ26" s="85" t="n">
        <f aca="false">HLOOKUP(AZ$2,InterestRateStressesSetup!$C$6:$BC$47,InterestRateStressesSetup!$A30,0)</f>
        <v>0.09319</v>
      </c>
      <c r="BA26" s="85" t="n">
        <f aca="false">HLOOKUP(BA$2,InterestRateStressesSetup!$C$6:$BC$47,InterestRateStressesSetup!$A30,0)</f>
        <v>0.03251</v>
      </c>
      <c r="BB26" s="85" t="n">
        <f aca="false">HLOOKUP(BB$2,InterestRateStressesSetup!$C$6:$BC$47,InterestRateStressesSetup!$A30,0)</f>
        <v>0.05234</v>
      </c>
      <c r="BC26" s="85" t="n">
        <f aca="false">HLOOKUP(BC$2,InterestRateStressesSetup!$C$6:$BC$47,InterestRateStressesSetup!$A30,0)</f>
        <v>0.0543</v>
      </c>
      <c r="BD26" s="85" t="n">
        <f aca="false">HLOOKUP(BD$2,InterestRateStressesSetup!$C$6:$BC$47,InterestRateStressesSetup!$A30,0)</f>
        <v>0.06929</v>
      </c>
      <c r="BE26" s="85" t="n">
        <f aca="false">HLOOKUP(BE$2,InterestRateStressesSetup!$C$6:$BC$47,InterestRateStressesSetup!$A30,0)</f>
        <v>0.03754</v>
      </c>
      <c r="BF26" s="85" t="n">
        <f aca="false">HLOOKUP(BF$2,InterestRateStressesSetup!$C$6:$BC$47,InterestRateStressesSetup!$A30,0)</f>
        <v>0.07608</v>
      </c>
      <c r="BG26" s="85" t="n">
        <f aca="false">HLOOKUP(BG$2,InterestRateStressesSetup!$C$6:$BC$47,InterestRateStressesSetup!$A30,0)</f>
        <v>0.01674</v>
      </c>
      <c r="BH26" s="85" t="n">
        <f aca="false">HLOOKUP(BH$2,InterestRateStressesSetup!$C$6:$BC$47,InterestRateStressesSetup!$A30,0)</f>
        <v>0.05358</v>
      </c>
      <c r="BI26" s="85" t="n">
        <f aca="false">HLOOKUP(BI$2,InterestRateStressesSetup!$C$6:$BC$47,InterestRateStressesSetup!$A30,0)</f>
        <v>0.08894</v>
      </c>
      <c r="BJ26" s="85" t="n">
        <f aca="false">HLOOKUP(BJ$2,InterestRateStressesSetup!$C$6:$BC$47,InterestRateStressesSetup!$A30,0)</f>
        <v>0.05047</v>
      </c>
      <c r="BK26" s="85" t="n">
        <f aca="false">HLOOKUP(BK$2,InterestRateStressesSetup!$C$6:$BC$47,InterestRateStressesSetup!$A30,0)</f>
        <v>0.03768</v>
      </c>
      <c r="BL26" s="85" t="n">
        <f aca="false">HLOOKUP(BL$2,InterestRateStressesSetup!$C$6:$BC$47,InterestRateStressesSetup!$A30,0)</f>
        <v>0.09025</v>
      </c>
      <c r="BM26" s="85" t="n">
        <f aca="false">HLOOKUP(BM$2,InterestRateStressesSetup!$C$6:$BC$47,InterestRateStressesSetup!$A30,0)</f>
        <v>0.02941</v>
      </c>
      <c r="BN26" s="85" t="n">
        <f aca="false">HLOOKUP(BN$2,InterestRateStressesSetup!$C$6:$BC$47,InterestRateStressesSetup!$A30,0)</f>
        <v>0.03144</v>
      </c>
      <c r="BO26" s="85" t="n">
        <f aca="false">HLOOKUP(BO$2,InterestRateStressesSetup!$C$6:$BC$47,InterestRateStressesSetup!$A30,0)</f>
        <v>0.04104</v>
      </c>
      <c r="BP26" s="85" t="n">
        <f aca="false">HLOOKUP(BP$2,InterestRateStressesSetup!$C$6:$BC$47,InterestRateStressesSetup!$A30,0)</f>
        <v>0.09718</v>
      </c>
      <c r="BQ26" s="85" t="n">
        <f aca="false">HLOOKUP(BQ$2,InterestRateStressesSetup!$C$6:$BC$47,InterestRateStressesSetup!$A30,0)</f>
        <v>0.03535</v>
      </c>
      <c r="BR26" s="86" t="n">
        <f aca="false">AX26</f>
        <v>0.02292</v>
      </c>
      <c r="BS26" s="27" t="n">
        <v>23</v>
      </c>
      <c r="BT26" s="85" t="n">
        <f aca="false">HLOOKUP(BT$2,InterestRateStressesSetup!$C$50:$BC$91,InterestRateStressesSetup!$A74,0)</f>
        <v>0.0100962</v>
      </c>
      <c r="BU26" s="85" t="n">
        <f aca="false">HLOOKUP(BU$2,InterestRateStressesSetup!$C$50:$BC$91,InterestRateStressesSetup!$A74,0)</f>
        <v>0.0097412</v>
      </c>
      <c r="BV26" s="85" t="n">
        <f aca="false">HLOOKUP(BV$2,InterestRateStressesSetup!$C$50:$BC$91,InterestRateStressesSetup!$A74,0)</f>
        <v>0.0244382</v>
      </c>
      <c r="BW26" s="85" t="n">
        <f aca="false">HLOOKUP(BW$2,InterestRateStressesSetup!$C$50:$BC$91,InterestRateStressesSetup!$A74,0)</f>
        <v>0.013348</v>
      </c>
      <c r="BX26" s="85" t="n">
        <f aca="false">HLOOKUP(BX$2,InterestRateStressesSetup!$C$50:$BC$91,InterestRateStressesSetup!$A74,0)</f>
        <v>0.0100252</v>
      </c>
      <c r="BY26" s="85" t="n">
        <f aca="false">HLOOKUP(BY$2,InterestRateStressesSetup!$C$50:$BC$91,InterestRateStressesSetup!$A74,0)</f>
        <v>0.0302673</v>
      </c>
      <c r="BZ26" s="85" t="n">
        <f aca="false">HLOOKUP(BZ$2,InterestRateStressesSetup!$C$50:$BC$91,InterestRateStressesSetup!$A74,0)</f>
        <v>0.0327239</v>
      </c>
      <c r="CA26" s="85" t="n">
        <f aca="false">HLOOKUP(CA$2,InterestRateStressesSetup!$C$50:$BC$91,InterestRateStressesSetup!$A74,0)</f>
        <v>0.003195</v>
      </c>
      <c r="CB26" s="85" t="n">
        <f aca="false">HLOOKUP(CB$2,InterestRateStressesSetup!$C$50:$BC$91,InterestRateStressesSetup!$A74,0)</f>
        <v>0.0188789</v>
      </c>
      <c r="CC26" s="85" t="n">
        <f aca="false">HLOOKUP(CC$2,InterestRateStressesSetup!$C$50:$BC$91,InterestRateStressesSetup!$A74,0)</f>
        <v>0.0279385</v>
      </c>
      <c r="CD26" s="85" t="n">
        <f aca="false">HLOOKUP(CD$2,InterestRateStressesSetup!$C$50:$BC$91,InterestRateStressesSetup!$A74,0)</f>
        <v>0.0311264</v>
      </c>
      <c r="CE26" s="85" t="n">
        <f aca="false">HLOOKUP(CE$2,InterestRateStressesSetup!$C$50:$BC$91,InterestRateStressesSetup!$A74,0)</f>
        <v>0.0463204</v>
      </c>
      <c r="CF26" s="85" t="n">
        <f aca="false">HLOOKUP(CF$2,InterestRateStressesSetup!$C$50:$BC$91,InterestRateStressesSetup!$A74,0)</f>
        <v>0.0188931</v>
      </c>
      <c r="CG26" s="85" t="n">
        <f aca="false">HLOOKUP(CG$2,InterestRateStressesSetup!$C$50:$BC$91,InterestRateStressesSetup!$A74,0)</f>
        <v>0.0091732</v>
      </c>
      <c r="CH26" s="85" t="n">
        <f aca="false">HLOOKUP(CH$2,InterestRateStressesSetup!$C$50:$BC$91,InterestRateStressesSetup!$A74,0)</f>
        <v>0.0234726</v>
      </c>
      <c r="CI26" s="85" t="n">
        <f aca="false">HLOOKUP(CI$2,InterestRateStressesSetup!$C$50:$BC$91,InterestRateStressesSetup!$A74,0)</f>
        <v>0.0590649</v>
      </c>
      <c r="CJ26" s="85" t="n">
        <f aca="false">HLOOKUP(CJ$2,InterestRateStressesSetup!$C$50:$BC$91,InterestRateStressesSetup!$A74,0)</f>
        <v>0.0159821</v>
      </c>
      <c r="CK26" s="85" t="n">
        <f aca="false">HLOOKUP(CK$2,InterestRateStressesSetup!$C$50:$BC$91,InterestRateStressesSetup!$A74,0)</f>
        <v>0.0300614</v>
      </c>
      <c r="CL26" s="85" t="n">
        <f aca="false">HLOOKUP(CL$2,InterestRateStressesSetup!$C$50:$BC$91,InterestRateStressesSetup!$A74,0)</f>
        <v>0.031453</v>
      </c>
      <c r="CM26" s="85" t="n">
        <f aca="false">HLOOKUP(CM$2,InterestRateStressesSetup!$C$50:$BC$91,InterestRateStressesSetup!$A74,0)</f>
        <v>0.0420959</v>
      </c>
      <c r="CN26" s="85" t="n">
        <f aca="false">HLOOKUP(CN$2,InterestRateStressesSetup!$C$50:$BC$91,InterestRateStressesSetup!$A74,0)</f>
        <v>0.0195534</v>
      </c>
      <c r="CO26" s="85" t="n">
        <f aca="false">HLOOKUP(CO$2,InterestRateStressesSetup!$C$50:$BC$91,InterestRateStressesSetup!$A74,0)</f>
        <v>0.0469168</v>
      </c>
      <c r="CP26" s="85" t="n">
        <f aca="false">HLOOKUP(CP$2,InterestRateStressesSetup!$C$50:$BC$91,InterestRateStressesSetup!$A74,0)</f>
        <v>0.0047854</v>
      </c>
      <c r="CQ26" s="85" t="n">
        <f aca="false">HLOOKUP(CQ$2,InterestRateStressesSetup!$C$50:$BC$91,InterestRateStressesSetup!$A74,0)</f>
        <v>0.0309418</v>
      </c>
      <c r="CR26" s="85" t="n">
        <f aca="false">HLOOKUP(CR$2,InterestRateStressesSetup!$C$50:$BC$91,InterestRateStressesSetup!$A74,0)</f>
        <v>0.0560474</v>
      </c>
      <c r="CS26" s="85" t="n">
        <f aca="false">HLOOKUP(CS$2,InterestRateStressesSetup!$C$50:$BC$91,InterestRateStressesSetup!$A74,0)</f>
        <v>0.0287337</v>
      </c>
      <c r="CT26" s="85" t="n">
        <f aca="false">HLOOKUP(CT$2,InterestRateStressesSetup!$C$50:$BC$91,InterestRateStressesSetup!$A74,0)</f>
        <v>0.0196528</v>
      </c>
      <c r="CU26" s="85" t="n">
        <f aca="false">HLOOKUP(CU$2,InterestRateStressesSetup!$C$50:$BC$91,InterestRateStressesSetup!$A74,0)</f>
        <v>0.0569775</v>
      </c>
      <c r="CV26" s="85" t="n">
        <f aca="false">HLOOKUP(CV$2,InterestRateStressesSetup!$C$50:$BC$91,InterestRateStressesSetup!$A74,0)</f>
        <v>0.0137811</v>
      </c>
      <c r="CW26" s="85" t="n">
        <f aca="false">HLOOKUP(CW$2,InterestRateStressesSetup!$C$50:$BC$91,InterestRateStressesSetup!$A74,0)</f>
        <v>0.0152224</v>
      </c>
      <c r="CX26" s="85" t="n">
        <f aca="false">HLOOKUP(CX$2,InterestRateStressesSetup!$C$50:$BC$91,InterestRateStressesSetup!$A74,0)</f>
        <v>0.0220384</v>
      </c>
      <c r="CY26" s="85" t="n">
        <f aca="false">HLOOKUP(CY$2,InterestRateStressesSetup!$C$50:$BC$91,InterestRateStressesSetup!$A74,0)</f>
        <v>0.0618978</v>
      </c>
      <c r="CZ26" s="85" t="n">
        <f aca="false">HLOOKUP(CZ$2,InterestRateStressesSetup!$C$50:$BC$91,InterestRateStressesSetup!$A74,0)</f>
        <v>0.0179985</v>
      </c>
      <c r="DA26" s="86" t="n">
        <f aca="false">CG26</f>
        <v>0.0091732</v>
      </c>
    </row>
    <row r="27" customFormat="false" ht="15" hidden="false" customHeight="false" outlineLevel="0" collapsed="false">
      <c r="A27" s="27" t="n">
        <v>24</v>
      </c>
      <c r="B27" s="85" t="n">
        <f aca="false">HLOOKUP(B$2,EIOPA_Spot_Rates,'EIOPA RFR Q1 2017'!$A36,0)</f>
        <v>0.01486</v>
      </c>
      <c r="C27" s="85" t="n">
        <f aca="false">HLOOKUP(C$2,EIOPA_Spot_Rates,'EIOPA RFR Q1 2017'!$A36,0)</f>
        <v>0.01437</v>
      </c>
      <c r="D27" s="85" t="n">
        <f aca="false">HLOOKUP(D$2,EIOPA_Spot_Rates,'EIOPA RFR Q1 2017'!$A36,0)</f>
        <v>0.03466</v>
      </c>
      <c r="E27" s="85" t="n">
        <f aca="false">HLOOKUP(E$2,EIOPA_Spot_Rates,'EIOPA RFR Q1 2017'!$A36,0)</f>
        <v>0.01948</v>
      </c>
      <c r="F27" s="85" t="n">
        <f aca="false">HLOOKUP(F$2,EIOPA_Spot_Rates,'EIOPA RFR Q1 2017'!$A36,0)</f>
        <v>0.01476</v>
      </c>
      <c r="G27" s="85" t="n">
        <f aca="false">HLOOKUP(G$2,EIOPA_Spot_Rates,'EIOPA RFR Q1 2017'!$A36,0)</f>
        <v>0.04282</v>
      </c>
      <c r="H27" s="85" t="n">
        <f aca="false">HLOOKUP(H$2,EIOPA_Spot_Rates,'EIOPA RFR Q1 2017'!$A36,0)</f>
        <v>0.04599</v>
      </c>
      <c r="I27" s="85" t="n">
        <f aca="false">HLOOKUP(I$2,EIOPA_Spot_Rates,'EIOPA RFR Q1 2017'!$A36,0)</f>
        <v>0.00465</v>
      </c>
      <c r="J27" s="85" t="n">
        <f aca="false">HLOOKUP(J$2,EIOPA_Spot_Rates,'EIOPA RFR Q1 2017'!$A36,0)</f>
        <v>0.02706</v>
      </c>
      <c r="K27" s="85" t="n">
        <f aca="false">HLOOKUP(K$2,EIOPA_Spot_Rates,'EIOPA RFR Q1 2017'!$A36,0)</f>
        <v>0.03951</v>
      </c>
      <c r="L27" s="85" t="n">
        <f aca="false">HLOOKUP(L$2,EIOPA_Spot_Rates,'EIOPA RFR Q1 2017'!$A36,0)</f>
        <v>0.04388</v>
      </c>
      <c r="M27" s="85" t="n">
        <f aca="false">HLOOKUP(M$2,EIOPA_Spot_Rates,'EIOPA RFR Q1 2017'!$A36,0)</f>
        <v>0.06454</v>
      </c>
      <c r="N27" s="85" t="n">
        <f aca="false">HLOOKUP(N$2,EIOPA_Spot_Rates,'EIOPA RFR Q1 2017'!$A36,0)</f>
        <v>0.02724</v>
      </c>
      <c r="O27" s="85" t="n">
        <f aca="false">HLOOKUP(O$2,EIOPA_Spot_Rates,'EIOPA RFR Q1 2017'!$A36,0)</f>
        <v>0.01289</v>
      </c>
      <c r="P27" s="85" t="n">
        <f aca="false">HLOOKUP(P$2,EIOPA_Spot_Rates,'EIOPA RFR Q1 2017'!$A36,0)</f>
        <v>0.03319</v>
      </c>
      <c r="Q27" s="85" t="n">
        <f aca="false">HLOOKUP(Q$2,EIOPA_Spot_Rates,'EIOPA RFR Q1 2017'!$A36,0)</f>
        <v>0.0823</v>
      </c>
      <c r="R27" s="85" t="n">
        <f aca="false">HLOOKUP(R$2,EIOPA_Spot_Rates,'EIOPA RFR Q1 2017'!$A36,0)</f>
        <v>0.02238</v>
      </c>
      <c r="S27" s="85" t="n">
        <f aca="false">HLOOKUP(S$2,EIOPA_Spot_Rates,'EIOPA RFR Q1 2017'!$A36,0)</f>
        <v>0.04238</v>
      </c>
      <c r="T27" s="85" t="n">
        <f aca="false">HLOOKUP(T$2,EIOPA_Spot_Rates,'EIOPA RFR Q1 2017'!$A36,0)</f>
        <v>0.04429</v>
      </c>
      <c r="U27" s="85" t="n">
        <f aca="false">HLOOKUP(U$2,EIOPA_Spot_Rates,'EIOPA RFR Q1 2017'!$A36,0)</f>
        <v>0.05884</v>
      </c>
      <c r="V27" s="85" t="n">
        <f aca="false">HLOOKUP(V$2,EIOPA_Spot_Rates,'EIOPA RFR Q1 2017'!$A36,0)</f>
        <v>0.02794</v>
      </c>
      <c r="W27" s="85" t="n">
        <f aca="false">HLOOKUP(W$2,EIOPA_Spot_Rates,'EIOPA RFR Q1 2017'!$A36,0)</f>
        <v>0.06573</v>
      </c>
      <c r="X27" s="85" t="n">
        <f aca="false">HLOOKUP(X$2,EIOPA_Spot_Rates,'EIOPA RFR Q1 2017'!$A36,0)</f>
        <v>0.00691</v>
      </c>
      <c r="Y27" s="85" t="n">
        <f aca="false">HLOOKUP(Y$2,EIOPA_Spot_Rates,'EIOPA RFR Q1 2017'!$A36,0)</f>
        <v>0.0436</v>
      </c>
      <c r="Z27" s="85" t="n">
        <f aca="false">HLOOKUP(Z$2,EIOPA_Spot_Rates,'EIOPA RFR Q1 2017'!$A36,0)</f>
        <v>0.07859</v>
      </c>
      <c r="AA27" s="85" t="n">
        <f aca="false">HLOOKUP(AA$2,EIOPA_Spot_Rates,'EIOPA RFR Q1 2017'!$A36,0)</f>
        <v>0.04069</v>
      </c>
      <c r="AB27" s="85" t="n">
        <f aca="false">HLOOKUP(AB$2,EIOPA_Spot_Rates,'EIOPA RFR Q1 2017'!$A36,0)</f>
        <v>0.02799</v>
      </c>
      <c r="AC27" s="85" t="n">
        <f aca="false">HLOOKUP(AC$2,EIOPA_Spot_Rates,'EIOPA RFR Q1 2017'!$A36,0)</f>
        <v>0.07956</v>
      </c>
      <c r="AD27" s="85" t="n">
        <f aca="false">HLOOKUP(AD$2,EIOPA_Spot_Rates,'EIOPA RFR Q1 2017'!$A36,0)</f>
        <v>0.01986</v>
      </c>
      <c r="AE27" s="85" t="n">
        <f aca="false">HLOOKUP(AE$2,EIOPA_Spot_Rates,'EIOPA RFR Q1 2017'!$A36,0)</f>
        <v>0.02208</v>
      </c>
      <c r="AF27" s="85" t="n">
        <f aca="false">HLOOKUP(AF$2,EIOPA_Spot_Rates,'EIOPA RFR Q1 2017'!$A36,0)</f>
        <v>0.03136</v>
      </c>
      <c r="AG27" s="85" t="n">
        <f aca="false">HLOOKUP(AG$2,EIOPA_Spot_Rates,'EIOPA RFR Q1 2017'!$A36,0)</f>
        <v>0.08608</v>
      </c>
      <c r="AH27" s="85" t="n">
        <f aca="false">HLOOKUP(AH$2,EIOPA_Spot_Rates,'EIOPA RFR Q1 2017'!$A36,0)</f>
        <v>0.02538</v>
      </c>
      <c r="AI27" s="86" t="n">
        <f aca="false">O27</f>
        <v>0.01289</v>
      </c>
      <c r="AJ27" s="27" t="n">
        <v>24</v>
      </c>
      <c r="AK27" s="85" t="n">
        <f aca="false">HLOOKUP(AK$2,InterestRateStressesSetup!$C$6:$BC$47,InterestRateStressesSetup!$A31,0)</f>
        <v>0.02486</v>
      </c>
      <c r="AL27" s="85" t="n">
        <f aca="false">HLOOKUP(AL$2,InterestRateStressesSetup!$C$6:$BC$47,InterestRateStressesSetup!$A31,0)</f>
        <v>0.02437</v>
      </c>
      <c r="AM27" s="85" t="n">
        <f aca="false">HLOOKUP(AM$2,InterestRateStressesSetup!$C$6:$BC$47,InterestRateStressesSetup!$A31,0)</f>
        <v>0.04466</v>
      </c>
      <c r="AN27" s="85" t="n">
        <f aca="false">HLOOKUP(AN$2,InterestRateStressesSetup!$C$6:$BC$47,InterestRateStressesSetup!$A31,0)</f>
        <v>0.02948</v>
      </c>
      <c r="AO27" s="85" t="n">
        <f aca="false">HLOOKUP(AO$2,InterestRateStressesSetup!$C$6:$BC$47,InterestRateStressesSetup!$A31,0)</f>
        <v>0.02476</v>
      </c>
      <c r="AP27" s="85" t="n">
        <f aca="false">HLOOKUP(AP$2,InterestRateStressesSetup!$C$6:$BC$47,InterestRateStressesSetup!$A31,0)</f>
        <v>0.05282</v>
      </c>
      <c r="AQ27" s="85" t="n">
        <f aca="false">HLOOKUP(AQ$2,InterestRateStressesSetup!$C$6:$BC$47,InterestRateStressesSetup!$A31,0)</f>
        <v>0.05599</v>
      </c>
      <c r="AR27" s="85" t="n">
        <f aca="false">HLOOKUP(AR$2,InterestRateStressesSetup!$C$6:$BC$47,InterestRateStressesSetup!$A31,0)</f>
        <v>0.01465</v>
      </c>
      <c r="AS27" s="85" t="n">
        <f aca="false">HLOOKUP(AS$2,InterestRateStressesSetup!$C$6:$BC$47,InterestRateStressesSetup!$A31,0)</f>
        <v>0.03706</v>
      </c>
      <c r="AT27" s="85" t="n">
        <f aca="false">HLOOKUP(AT$2,InterestRateStressesSetup!$C$6:$BC$47,InterestRateStressesSetup!$A31,0)</f>
        <v>0.04951</v>
      </c>
      <c r="AU27" s="85" t="n">
        <f aca="false">HLOOKUP(AU$2,InterestRateStressesSetup!$C$6:$BC$47,InterestRateStressesSetup!$A31,0)</f>
        <v>0.05388</v>
      </c>
      <c r="AV27" s="85" t="n">
        <f aca="false">HLOOKUP(AV$2,InterestRateStressesSetup!$C$6:$BC$47,InterestRateStressesSetup!$A31,0)</f>
        <v>0.07454</v>
      </c>
      <c r="AW27" s="85" t="n">
        <f aca="false">HLOOKUP(AW$2,InterestRateStressesSetup!$C$6:$BC$47,InterestRateStressesSetup!$A31,0)</f>
        <v>0.03724</v>
      </c>
      <c r="AX27" s="85" t="n">
        <f aca="false">HLOOKUP(AX$2,InterestRateStressesSetup!$C$6:$BC$47,InterestRateStressesSetup!$A31,0)</f>
        <v>0.02289</v>
      </c>
      <c r="AY27" s="85" t="n">
        <f aca="false">HLOOKUP(AY$2,InterestRateStressesSetup!$C$6:$BC$47,InterestRateStressesSetup!$A31,0)</f>
        <v>0.04319</v>
      </c>
      <c r="AZ27" s="85" t="n">
        <f aca="false">HLOOKUP(AZ$2,InterestRateStressesSetup!$C$6:$BC$47,InterestRateStressesSetup!$A31,0)</f>
        <v>0.0923</v>
      </c>
      <c r="BA27" s="85" t="n">
        <f aca="false">HLOOKUP(BA$2,InterestRateStressesSetup!$C$6:$BC$47,InterestRateStressesSetup!$A31,0)</f>
        <v>0.03238</v>
      </c>
      <c r="BB27" s="85" t="n">
        <f aca="false">HLOOKUP(BB$2,InterestRateStressesSetup!$C$6:$BC$47,InterestRateStressesSetup!$A31,0)</f>
        <v>0.05238</v>
      </c>
      <c r="BC27" s="85" t="n">
        <f aca="false">HLOOKUP(BC$2,InterestRateStressesSetup!$C$6:$BC$47,InterestRateStressesSetup!$A31,0)</f>
        <v>0.05429</v>
      </c>
      <c r="BD27" s="85" t="n">
        <f aca="false">HLOOKUP(BD$2,InterestRateStressesSetup!$C$6:$BC$47,InterestRateStressesSetup!$A31,0)</f>
        <v>0.06884</v>
      </c>
      <c r="BE27" s="85" t="n">
        <f aca="false">HLOOKUP(BE$2,InterestRateStressesSetup!$C$6:$BC$47,InterestRateStressesSetup!$A31,0)</f>
        <v>0.03794</v>
      </c>
      <c r="BF27" s="85" t="n">
        <f aca="false">HLOOKUP(BF$2,InterestRateStressesSetup!$C$6:$BC$47,InterestRateStressesSetup!$A31,0)</f>
        <v>0.07573</v>
      </c>
      <c r="BG27" s="85" t="n">
        <f aca="false">HLOOKUP(BG$2,InterestRateStressesSetup!$C$6:$BC$47,InterestRateStressesSetup!$A31,0)</f>
        <v>0.01691</v>
      </c>
      <c r="BH27" s="85" t="n">
        <f aca="false">HLOOKUP(BH$2,InterestRateStressesSetup!$C$6:$BC$47,InterestRateStressesSetup!$A31,0)</f>
        <v>0.0536</v>
      </c>
      <c r="BI27" s="85" t="n">
        <f aca="false">HLOOKUP(BI$2,InterestRateStressesSetup!$C$6:$BC$47,InterestRateStressesSetup!$A31,0)</f>
        <v>0.08859</v>
      </c>
      <c r="BJ27" s="85" t="n">
        <f aca="false">HLOOKUP(BJ$2,InterestRateStressesSetup!$C$6:$BC$47,InterestRateStressesSetup!$A31,0)</f>
        <v>0.05069</v>
      </c>
      <c r="BK27" s="85" t="n">
        <f aca="false">HLOOKUP(BK$2,InterestRateStressesSetup!$C$6:$BC$47,InterestRateStressesSetup!$A31,0)</f>
        <v>0.03799</v>
      </c>
      <c r="BL27" s="85" t="n">
        <f aca="false">HLOOKUP(BL$2,InterestRateStressesSetup!$C$6:$BC$47,InterestRateStressesSetup!$A31,0)</f>
        <v>0.08956</v>
      </c>
      <c r="BM27" s="85" t="n">
        <f aca="false">HLOOKUP(BM$2,InterestRateStressesSetup!$C$6:$BC$47,InterestRateStressesSetup!$A31,0)</f>
        <v>0.02986</v>
      </c>
      <c r="BN27" s="85" t="n">
        <f aca="false">HLOOKUP(BN$2,InterestRateStressesSetup!$C$6:$BC$47,InterestRateStressesSetup!$A31,0)</f>
        <v>0.03208</v>
      </c>
      <c r="BO27" s="85" t="n">
        <f aca="false">HLOOKUP(BO$2,InterestRateStressesSetup!$C$6:$BC$47,InterestRateStressesSetup!$A31,0)</f>
        <v>0.04136</v>
      </c>
      <c r="BP27" s="85" t="n">
        <f aca="false">HLOOKUP(BP$2,InterestRateStressesSetup!$C$6:$BC$47,InterestRateStressesSetup!$A31,0)</f>
        <v>0.09608</v>
      </c>
      <c r="BQ27" s="85" t="n">
        <f aca="false">HLOOKUP(BQ$2,InterestRateStressesSetup!$C$6:$BC$47,InterestRateStressesSetup!$A31,0)</f>
        <v>0.03538</v>
      </c>
      <c r="BR27" s="86" t="n">
        <f aca="false">AX27</f>
        <v>0.02289</v>
      </c>
      <c r="BS27" s="27" t="n">
        <v>24</v>
      </c>
      <c r="BT27" s="85" t="n">
        <f aca="false">HLOOKUP(BT$2,InterestRateStressesSetup!$C$50:$BC$91,InterestRateStressesSetup!$A75,0)</f>
        <v>0.0105506</v>
      </c>
      <c r="BU27" s="85" t="n">
        <f aca="false">HLOOKUP(BU$2,InterestRateStressesSetup!$C$50:$BC$91,InterestRateStressesSetup!$A75,0)</f>
        <v>0.0102027</v>
      </c>
      <c r="BV27" s="85" t="n">
        <f aca="false">HLOOKUP(BV$2,InterestRateStressesSetup!$C$50:$BC$91,InterestRateStressesSetup!$A75,0)</f>
        <v>0.0246086</v>
      </c>
      <c r="BW27" s="85" t="n">
        <f aca="false">HLOOKUP(BW$2,InterestRateStressesSetup!$C$50:$BC$91,InterestRateStressesSetup!$A75,0)</f>
        <v>0.0138308</v>
      </c>
      <c r="BX27" s="85" t="n">
        <f aca="false">HLOOKUP(BX$2,InterestRateStressesSetup!$C$50:$BC$91,InterestRateStressesSetup!$A75,0)</f>
        <v>0.0104796</v>
      </c>
      <c r="BY27" s="85" t="n">
        <f aca="false">HLOOKUP(BY$2,InterestRateStressesSetup!$C$50:$BC$91,InterestRateStressesSetup!$A75,0)</f>
        <v>0.0304022</v>
      </c>
      <c r="BZ27" s="85" t="n">
        <f aca="false">HLOOKUP(BZ$2,InterestRateStressesSetup!$C$50:$BC$91,InterestRateStressesSetup!$A75,0)</f>
        <v>0.0326529</v>
      </c>
      <c r="CA27" s="85" t="n">
        <f aca="false">HLOOKUP(CA$2,InterestRateStressesSetup!$C$50:$BC$91,InterestRateStressesSetup!$A75,0)</f>
        <v>0.0033015</v>
      </c>
      <c r="CB27" s="85" t="n">
        <f aca="false">HLOOKUP(CB$2,InterestRateStressesSetup!$C$50:$BC$91,InterestRateStressesSetup!$A75,0)</f>
        <v>0.0192126</v>
      </c>
      <c r="CC27" s="85" t="n">
        <f aca="false">HLOOKUP(CC$2,InterestRateStressesSetup!$C$50:$BC$91,InterestRateStressesSetup!$A75,0)</f>
        <v>0.0280521</v>
      </c>
      <c r="CD27" s="85" t="n">
        <f aca="false">HLOOKUP(CD$2,InterestRateStressesSetup!$C$50:$BC$91,InterestRateStressesSetup!$A75,0)</f>
        <v>0.0311548</v>
      </c>
      <c r="CE27" s="85" t="n">
        <f aca="false">HLOOKUP(CE$2,InterestRateStressesSetup!$C$50:$BC$91,InterestRateStressesSetup!$A75,0)</f>
        <v>0.0458234</v>
      </c>
      <c r="CF27" s="85" t="n">
        <f aca="false">HLOOKUP(CF$2,InterestRateStressesSetup!$C$50:$BC$91,InterestRateStressesSetup!$A75,0)</f>
        <v>0.0193404</v>
      </c>
      <c r="CG27" s="85" t="n">
        <f aca="false">HLOOKUP(CG$2,InterestRateStressesSetup!$C$50:$BC$91,InterestRateStressesSetup!$A75,0)</f>
        <v>0.0091519</v>
      </c>
      <c r="CH27" s="85" t="n">
        <f aca="false">HLOOKUP(CH$2,InterestRateStressesSetup!$C$50:$BC$91,InterestRateStressesSetup!$A75,0)</f>
        <v>0.0235649</v>
      </c>
      <c r="CI27" s="85" t="n">
        <f aca="false">HLOOKUP(CI$2,InterestRateStressesSetup!$C$50:$BC$91,InterestRateStressesSetup!$A75,0)</f>
        <v>0.058433</v>
      </c>
      <c r="CJ27" s="85" t="n">
        <f aca="false">HLOOKUP(CJ$2,InterestRateStressesSetup!$C$50:$BC$91,InterestRateStressesSetup!$A75,0)</f>
        <v>0.0158898</v>
      </c>
      <c r="CK27" s="85" t="n">
        <f aca="false">HLOOKUP(CK$2,InterestRateStressesSetup!$C$50:$BC$91,InterestRateStressesSetup!$A75,0)</f>
        <v>0.0300898</v>
      </c>
      <c r="CL27" s="85" t="n">
        <f aca="false">HLOOKUP(CL$2,InterestRateStressesSetup!$C$50:$BC$91,InterestRateStressesSetup!$A75,0)</f>
        <v>0.0314459</v>
      </c>
      <c r="CM27" s="85" t="n">
        <f aca="false">HLOOKUP(CM$2,InterestRateStressesSetup!$C$50:$BC$91,InterestRateStressesSetup!$A75,0)</f>
        <v>0.0417764</v>
      </c>
      <c r="CN27" s="85" t="n">
        <f aca="false">HLOOKUP(CN$2,InterestRateStressesSetup!$C$50:$BC$91,InterestRateStressesSetup!$A75,0)</f>
        <v>0.0198374</v>
      </c>
      <c r="CO27" s="85" t="n">
        <f aca="false">HLOOKUP(CO$2,InterestRateStressesSetup!$C$50:$BC$91,InterestRateStressesSetup!$A75,0)</f>
        <v>0.0466683</v>
      </c>
      <c r="CP27" s="85" t="n">
        <f aca="false">HLOOKUP(CP$2,InterestRateStressesSetup!$C$50:$BC$91,InterestRateStressesSetup!$A75,0)</f>
        <v>0.0049061</v>
      </c>
      <c r="CQ27" s="85" t="n">
        <f aca="false">HLOOKUP(CQ$2,InterestRateStressesSetup!$C$50:$BC$91,InterestRateStressesSetup!$A75,0)</f>
        <v>0.030956</v>
      </c>
      <c r="CR27" s="85" t="n">
        <f aca="false">HLOOKUP(CR$2,InterestRateStressesSetup!$C$50:$BC$91,InterestRateStressesSetup!$A75,0)</f>
        <v>0.0557989</v>
      </c>
      <c r="CS27" s="85" t="n">
        <f aca="false">HLOOKUP(CS$2,InterestRateStressesSetup!$C$50:$BC$91,InterestRateStressesSetup!$A75,0)</f>
        <v>0.0288899</v>
      </c>
      <c r="CT27" s="85" t="n">
        <f aca="false">HLOOKUP(CT$2,InterestRateStressesSetup!$C$50:$BC$91,InterestRateStressesSetup!$A75,0)</f>
        <v>0.0198729</v>
      </c>
      <c r="CU27" s="85" t="n">
        <f aca="false">HLOOKUP(CU$2,InterestRateStressesSetup!$C$50:$BC$91,InterestRateStressesSetup!$A75,0)</f>
        <v>0.0564876</v>
      </c>
      <c r="CV27" s="85" t="n">
        <f aca="false">HLOOKUP(CV$2,InterestRateStressesSetup!$C$50:$BC$91,InterestRateStressesSetup!$A75,0)</f>
        <v>0.0141006</v>
      </c>
      <c r="CW27" s="85" t="n">
        <f aca="false">HLOOKUP(CW$2,InterestRateStressesSetup!$C$50:$BC$91,InterestRateStressesSetup!$A75,0)</f>
        <v>0.0156768</v>
      </c>
      <c r="CX27" s="85" t="n">
        <f aca="false">HLOOKUP(CX$2,InterestRateStressesSetup!$C$50:$BC$91,InterestRateStressesSetup!$A75,0)</f>
        <v>0.0222656</v>
      </c>
      <c r="CY27" s="85" t="n">
        <f aca="false">HLOOKUP(CY$2,InterestRateStressesSetup!$C$50:$BC$91,InterestRateStressesSetup!$A75,0)</f>
        <v>0.0611168</v>
      </c>
      <c r="CZ27" s="85" t="n">
        <f aca="false">HLOOKUP(CZ$2,InterestRateStressesSetup!$C$50:$BC$91,InterestRateStressesSetup!$A75,0)</f>
        <v>0.0180198</v>
      </c>
      <c r="DA27" s="86" t="n">
        <f aca="false">CG27</f>
        <v>0.0091519</v>
      </c>
    </row>
    <row r="28" customFormat="false" ht="15" hidden="false" customHeight="false" outlineLevel="0" collapsed="false">
      <c r="A28" s="27" t="n">
        <v>25</v>
      </c>
      <c r="B28" s="85" t="n">
        <f aca="false">HLOOKUP(B$2,EIOPA_Spot_Rates,'EIOPA RFR Q1 2017'!$A37,0)</f>
        <v>0.01551</v>
      </c>
      <c r="C28" s="85" t="n">
        <f aca="false">HLOOKUP(C$2,EIOPA_Spot_Rates,'EIOPA RFR Q1 2017'!$A37,0)</f>
        <v>0.01504</v>
      </c>
      <c r="D28" s="85" t="n">
        <f aca="false">HLOOKUP(D$2,EIOPA_Spot_Rates,'EIOPA RFR Q1 2017'!$A37,0)</f>
        <v>0.03488</v>
      </c>
      <c r="E28" s="85" t="n">
        <f aca="false">HLOOKUP(E$2,EIOPA_Spot_Rates,'EIOPA RFR Q1 2017'!$A37,0)</f>
        <v>0.02013</v>
      </c>
      <c r="F28" s="85" t="n">
        <f aca="false">HLOOKUP(F$2,EIOPA_Spot_Rates,'EIOPA RFR Q1 2017'!$A37,0)</f>
        <v>0.01542</v>
      </c>
      <c r="G28" s="85" t="n">
        <f aca="false">HLOOKUP(G$2,EIOPA_Spot_Rates,'EIOPA RFR Q1 2017'!$A37,0)</f>
        <v>0.04297</v>
      </c>
      <c r="H28" s="85" t="n">
        <f aca="false">HLOOKUP(H$2,EIOPA_Spot_Rates,'EIOPA RFR Q1 2017'!$A37,0)</f>
        <v>0.04589</v>
      </c>
      <c r="I28" s="85" t="n">
        <f aca="false">HLOOKUP(I$2,EIOPA_Spot_Rates,'EIOPA RFR Q1 2017'!$A37,0)</f>
        <v>0.00489</v>
      </c>
      <c r="J28" s="85" t="n">
        <f aca="false">HLOOKUP(J$2,EIOPA_Spot_Rates,'EIOPA RFR Q1 2017'!$A37,0)</f>
        <v>0.02751</v>
      </c>
      <c r="K28" s="85" t="n">
        <f aca="false">HLOOKUP(K$2,EIOPA_Spot_Rates,'EIOPA RFR Q1 2017'!$A37,0)</f>
        <v>0.03965</v>
      </c>
      <c r="L28" s="85" t="n">
        <f aca="false">HLOOKUP(L$2,EIOPA_Spot_Rates,'EIOPA RFR Q1 2017'!$A37,0)</f>
        <v>0.04392</v>
      </c>
      <c r="M28" s="85" t="n">
        <f aca="false">HLOOKUP(M$2,EIOPA_Spot_Rates,'EIOPA RFR Q1 2017'!$A37,0)</f>
        <v>0.06386</v>
      </c>
      <c r="N28" s="85" t="n">
        <f aca="false">HLOOKUP(N$2,EIOPA_Spot_Rates,'EIOPA RFR Q1 2017'!$A37,0)</f>
        <v>0.02783</v>
      </c>
      <c r="O28" s="85" t="n">
        <f aca="false">HLOOKUP(O$2,EIOPA_Spot_Rates,'EIOPA RFR Q1 2017'!$A37,0)</f>
        <v>0.01286</v>
      </c>
      <c r="P28" s="85" t="n">
        <f aca="false">HLOOKUP(P$2,EIOPA_Spot_Rates,'EIOPA RFR Q1 2017'!$A37,0)</f>
        <v>0.03327</v>
      </c>
      <c r="Q28" s="85" t="n">
        <f aca="false">HLOOKUP(Q$2,EIOPA_Spot_Rates,'EIOPA RFR Q1 2017'!$A37,0)</f>
        <v>0.08143</v>
      </c>
      <c r="R28" s="85" t="n">
        <f aca="false">HLOOKUP(R$2,EIOPA_Spot_Rates,'EIOPA RFR Q1 2017'!$A37,0)</f>
        <v>0.02227</v>
      </c>
      <c r="S28" s="85" t="n">
        <f aca="false">HLOOKUP(S$2,EIOPA_Spot_Rates,'EIOPA RFR Q1 2017'!$A37,0)</f>
        <v>0.04242</v>
      </c>
      <c r="T28" s="85" t="n">
        <f aca="false">HLOOKUP(T$2,EIOPA_Spot_Rates,'EIOPA RFR Q1 2017'!$A37,0)</f>
        <v>0.04428</v>
      </c>
      <c r="U28" s="85" t="n">
        <f aca="false">HLOOKUP(U$2,EIOPA_Spot_Rates,'EIOPA RFR Q1 2017'!$A37,0)</f>
        <v>0.0584</v>
      </c>
      <c r="V28" s="85" t="n">
        <f aca="false">HLOOKUP(V$2,EIOPA_Spot_Rates,'EIOPA RFR Q1 2017'!$A37,0)</f>
        <v>0.02833</v>
      </c>
      <c r="W28" s="85" t="n">
        <f aca="false">HLOOKUP(W$2,EIOPA_Spot_Rates,'EIOPA RFR Q1 2017'!$A37,0)</f>
        <v>0.06539</v>
      </c>
      <c r="X28" s="85" t="n">
        <f aca="false">HLOOKUP(X$2,EIOPA_Spot_Rates,'EIOPA RFR Q1 2017'!$A37,0)</f>
        <v>0.00704</v>
      </c>
      <c r="Y28" s="85" t="n">
        <f aca="false">HLOOKUP(Y$2,EIOPA_Spot_Rates,'EIOPA RFR Q1 2017'!$A37,0)</f>
        <v>0.04361</v>
      </c>
      <c r="Z28" s="85" t="n">
        <f aca="false">HLOOKUP(Z$2,EIOPA_Spot_Rates,'EIOPA RFR Q1 2017'!$A37,0)</f>
        <v>0.07818</v>
      </c>
      <c r="AA28" s="85" t="n">
        <f aca="false">HLOOKUP(AA$2,EIOPA_Spot_Rates,'EIOPA RFR Q1 2017'!$A37,0)</f>
        <v>0.04088</v>
      </c>
      <c r="AB28" s="85" t="n">
        <f aca="false">HLOOKUP(AB$2,EIOPA_Spot_Rates,'EIOPA RFR Q1 2017'!$A37,0)</f>
        <v>0.02831</v>
      </c>
      <c r="AC28" s="85" t="n">
        <f aca="false">HLOOKUP(AC$2,EIOPA_Spot_Rates,'EIOPA RFR Q1 2017'!$A37,0)</f>
        <v>0.07887</v>
      </c>
      <c r="AD28" s="85" t="n">
        <f aca="false">HLOOKUP(AD$2,EIOPA_Spot_Rates,'EIOPA RFR Q1 2017'!$A37,0)</f>
        <v>0.02034</v>
      </c>
      <c r="AE28" s="85" t="n">
        <f aca="false">HLOOKUP(AE$2,EIOPA_Spot_Rates,'EIOPA RFR Q1 2017'!$A37,0)</f>
        <v>0.02269</v>
      </c>
      <c r="AF28" s="85" t="n">
        <f aca="false">HLOOKUP(AF$2,EIOPA_Spot_Rates,'EIOPA RFR Q1 2017'!$A37,0)</f>
        <v>0.03167</v>
      </c>
      <c r="AG28" s="85" t="n">
        <f aca="false">HLOOKUP(AG$2,EIOPA_Spot_Rates,'EIOPA RFR Q1 2017'!$A37,0)</f>
        <v>0.08503</v>
      </c>
      <c r="AH28" s="85" t="n">
        <f aca="false">HLOOKUP(AH$2,EIOPA_Spot_Rates,'EIOPA RFR Q1 2017'!$A37,0)</f>
        <v>0.02539</v>
      </c>
      <c r="AI28" s="86" t="n">
        <f aca="false">O28</f>
        <v>0.01286</v>
      </c>
      <c r="AJ28" s="27" t="n">
        <v>25</v>
      </c>
      <c r="AK28" s="85" t="n">
        <f aca="false">HLOOKUP(AK$2,InterestRateStressesSetup!$C$6:$BC$47,InterestRateStressesSetup!$A32,0)</f>
        <v>0.02551</v>
      </c>
      <c r="AL28" s="85" t="n">
        <f aca="false">HLOOKUP(AL$2,InterestRateStressesSetup!$C$6:$BC$47,InterestRateStressesSetup!$A32,0)</f>
        <v>0.02504</v>
      </c>
      <c r="AM28" s="85" t="n">
        <f aca="false">HLOOKUP(AM$2,InterestRateStressesSetup!$C$6:$BC$47,InterestRateStressesSetup!$A32,0)</f>
        <v>0.04488</v>
      </c>
      <c r="AN28" s="85" t="n">
        <f aca="false">HLOOKUP(AN$2,InterestRateStressesSetup!$C$6:$BC$47,InterestRateStressesSetup!$A32,0)</f>
        <v>0.03013</v>
      </c>
      <c r="AO28" s="85" t="n">
        <f aca="false">HLOOKUP(AO$2,InterestRateStressesSetup!$C$6:$BC$47,InterestRateStressesSetup!$A32,0)</f>
        <v>0.02542</v>
      </c>
      <c r="AP28" s="85" t="n">
        <f aca="false">HLOOKUP(AP$2,InterestRateStressesSetup!$C$6:$BC$47,InterestRateStressesSetup!$A32,0)</f>
        <v>0.05297</v>
      </c>
      <c r="AQ28" s="85" t="n">
        <f aca="false">HLOOKUP(AQ$2,InterestRateStressesSetup!$C$6:$BC$47,InterestRateStressesSetup!$A32,0)</f>
        <v>0.05589</v>
      </c>
      <c r="AR28" s="85" t="n">
        <f aca="false">HLOOKUP(AR$2,InterestRateStressesSetup!$C$6:$BC$47,InterestRateStressesSetup!$A32,0)</f>
        <v>0.01489</v>
      </c>
      <c r="AS28" s="85" t="n">
        <f aca="false">HLOOKUP(AS$2,InterestRateStressesSetup!$C$6:$BC$47,InterestRateStressesSetup!$A32,0)</f>
        <v>0.03751</v>
      </c>
      <c r="AT28" s="85" t="n">
        <f aca="false">HLOOKUP(AT$2,InterestRateStressesSetup!$C$6:$BC$47,InterestRateStressesSetup!$A32,0)</f>
        <v>0.04965</v>
      </c>
      <c r="AU28" s="85" t="n">
        <f aca="false">HLOOKUP(AU$2,InterestRateStressesSetup!$C$6:$BC$47,InterestRateStressesSetup!$A32,0)</f>
        <v>0.05392</v>
      </c>
      <c r="AV28" s="85" t="n">
        <f aca="false">HLOOKUP(AV$2,InterestRateStressesSetup!$C$6:$BC$47,InterestRateStressesSetup!$A32,0)</f>
        <v>0.07386</v>
      </c>
      <c r="AW28" s="85" t="n">
        <f aca="false">HLOOKUP(AW$2,InterestRateStressesSetup!$C$6:$BC$47,InterestRateStressesSetup!$A32,0)</f>
        <v>0.03783</v>
      </c>
      <c r="AX28" s="85" t="n">
        <f aca="false">HLOOKUP(AX$2,InterestRateStressesSetup!$C$6:$BC$47,InterestRateStressesSetup!$A32,0)</f>
        <v>0.02286</v>
      </c>
      <c r="AY28" s="85" t="n">
        <f aca="false">HLOOKUP(AY$2,InterestRateStressesSetup!$C$6:$BC$47,InterestRateStressesSetup!$A32,0)</f>
        <v>0.04327</v>
      </c>
      <c r="AZ28" s="85" t="n">
        <f aca="false">HLOOKUP(AZ$2,InterestRateStressesSetup!$C$6:$BC$47,InterestRateStressesSetup!$A32,0)</f>
        <v>0.09143</v>
      </c>
      <c r="BA28" s="85" t="n">
        <f aca="false">HLOOKUP(BA$2,InterestRateStressesSetup!$C$6:$BC$47,InterestRateStressesSetup!$A32,0)</f>
        <v>0.03227</v>
      </c>
      <c r="BB28" s="85" t="n">
        <f aca="false">HLOOKUP(BB$2,InterestRateStressesSetup!$C$6:$BC$47,InterestRateStressesSetup!$A32,0)</f>
        <v>0.05242</v>
      </c>
      <c r="BC28" s="85" t="n">
        <f aca="false">HLOOKUP(BC$2,InterestRateStressesSetup!$C$6:$BC$47,InterestRateStressesSetup!$A32,0)</f>
        <v>0.05428</v>
      </c>
      <c r="BD28" s="85" t="n">
        <f aca="false">HLOOKUP(BD$2,InterestRateStressesSetup!$C$6:$BC$47,InterestRateStressesSetup!$A32,0)</f>
        <v>0.0684</v>
      </c>
      <c r="BE28" s="85" t="n">
        <f aca="false">HLOOKUP(BE$2,InterestRateStressesSetup!$C$6:$BC$47,InterestRateStressesSetup!$A32,0)</f>
        <v>0.03833</v>
      </c>
      <c r="BF28" s="85" t="n">
        <f aca="false">HLOOKUP(BF$2,InterestRateStressesSetup!$C$6:$BC$47,InterestRateStressesSetup!$A32,0)</f>
        <v>0.07539</v>
      </c>
      <c r="BG28" s="85" t="n">
        <f aca="false">HLOOKUP(BG$2,InterestRateStressesSetup!$C$6:$BC$47,InterestRateStressesSetup!$A32,0)</f>
        <v>0.01704</v>
      </c>
      <c r="BH28" s="85" t="n">
        <f aca="false">HLOOKUP(BH$2,InterestRateStressesSetup!$C$6:$BC$47,InterestRateStressesSetup!$A32,0)</f>
        <v>0.05361</v>
      </c>
      <c r="BI28" s="85" t="n">
        <f aca="false">HLOOKUP(BI$2,InterestRateStressesSetup!$C$6:$BC$47,InterestRateStressesSetup!$A32,0)</f>
        <v>0.08818</v>
      </c>
      <c r="BJ28" s="85" t="n">
        <f aca="false">HLOOKUP(BJ$2,InterestRateStressesSetup!$C$6:$BC$47,InterestRateStressesSetup!$A32,0)</f>
        <v>0.05088</v>
      </c>
      <c r="BK28" s="85" t="n">
        <f aca="false">HLOOKUP(BK$2,InterestRateStressesSetup!$C$6:$BC$47,InterestRateStressesSetup!$A32,0)</f>
        <v>0.03831</v>
      </c>
      <c r="BL28" s="85" t="n">
        <f aca="false">HLOOKUP(BL$2,InterestRateStressesSetup!$C$6:$BC$47,InterestRateStressesSetup!$A32,0)</f>
        <v>0.08887</v>
      </c>
      <c r="BM28" s="85" t="n">
        <f aca="false">HLOOKUP(BM$2,InterestRateStressesSetup!$C$6:$BC$47,InterestRateStressesSetup!$A32,0)</f>
        <v>0.03034</v>
      </c>
      <c r="BN28" s="85" t="n">
        <f aca="false">HLOOKUP(BN$2,InterestRateStressesSetup!$C$6:$BC$47,InterestRateStressesSetup!$A32,0)</f>
        <v>0.03269</v>
      </c>
      <c r="BO28" s="85" t="n">
        <f aca="false">HLOOKUP(BO$2,InterestRateStressesSetup!$C$6:$BC$47,InterestRateStressesSetup!$A32,0)</f>
        <v>0.04167</v>
      </c>
      <c r="BP28" s="85" t="n">
        <f aca="false">HLOOKUP(BP$2,InterestRateStressesSetup!$C$6:$BC$47,InterestRateStressesSetup!$A32,0)</f>
        <v>0.09503</v>
      </c>
      <c r="BQ28" s="85" t="n">
        <f aca="false">HLOOKUP(BQ$2,InterestRateStressesSetup!$C$6:$BC$47,InterestRateStressesSetup!$A32,0)</f>
        <v>0.03539</v>
      </c>
      <c r="BR28" s="86" t="n">
        <f aca="false">AX28</f>
        <v>0.02286</v>
      </c>
      <c r="BS28" s="27" t="n">
        <v>25</v>
      </c>
      <c r="BT28" s="85" t="n">
        <f aca="false">HLOOKUP(BT$2,InterestRateStressesSetup!$C$50:$BC$91,InterestRateStressesSetup!$A76,0)</f>
        <v>0.0110121</v>
      </c>
      <c r="BU28" s="85" t="n">
        <f aca="false">HLOOKUP(BU$2,InterestRateStressesSetup!$C$50:$BC$91,InterestRateStressesSetup!$A76,0)</f>
        <v>0.0106784</v>
      </c>
      <c r="BV28" s="85" t="n">
        <f aca="false">HLOOKUP(BV$2,InterestRateStressesSetup!$C$50:$BC$91,InterestRateStressesSetup!$A76,0)</f>
        <v>0.0247648</v>
      </c>
      <c r="BW28" s="85" t="n">
        <f aca="false">HLOOKUP(BW$2,InterestRateStressesSetup!$C$50:$BC$91,InterestRateStressesSetup!$A76,0)</f>
        <v>0.0142923</v>
      </c>
      <c r="BX28" s="85" t="n">
        <f aca="false">HLOOKUP(BX$2,InterestRateStressesSetup!$C$50:$BC$91,InterestRateStressesSetup!$A76,0)</f>
        <v>0.0109482</v>
      </c>
      <c r="BY28" s="85" t="n">
        <f aca="false">HLOOKUP(BY$2,InterestRateStressesSetup!$C$50:$BC$91,InterestRateStressesSetup!$A76,0)</f>
        <v>0.0305087</v>
      </c>
      <c r="BZ28" s="85" t="n">
        <f aca="false">HLOOKUP(BZ$2,InterestRateStressesSetup!$C$50:$BC$91,InterestRateStressesSetup!$A76,0)</f>
        <v>0.0325819</v>
      </c>
      <c r="CA28" s="85" t="n">
        <f aca="false">HLOOKUP(CA$2,InterestRateStressesSetup!$C$50:$BC$91,InterestRateStressesSetup!$A76,0)</f>
        <v>0.0034719</v>
      </c>
      <c r="CB28" s="85" t="n">
        <f aca="false">HLOOKUP(CB$2,InterestRateStressesSetup!$C$50:$BC$91,InterestRateStressesSetup!$A76,0)</f>
        <v>0.0195321</v>
      </c>
      <c r="CC28" s="85" t="n">
        <f aca="false">HLOOKUP(CC$2,InterestRateStressesSetup!$C$50:$BC$91,InterestRateStressesSetup!$A76,0)</f>
        <v>0.0281515</v>
      </c>
      <c r="CD28" s="85" t="n">
        <f aca="false">HLOOKUP(CD$2,InterestRateStressesSetup!$C$50:$BC$91,InterestRateStressesSetup!$A76,0)</f>
        <v>0.0311832</v>
      </c>
      <c r="CE28" s="85" t="n">
        <f aca="false">HLOOKUP(CE$2,InterestRateStressesSetup!$C$50:$BC$91,InterestRateStressesSetup!$A76,0)</f>
        <v>0.0453406</v>
      </c>
      <c r="CF28" s="85" t="n">
        <f aca="false">HLOOKUP(CF$2,InterestRateStressesSetup!$C$50:$BC$91,InterestRateStressesSetup!$A76,0)</f>
        <v>0.0197593</v>
      </c>
      <c r="CG28" s="85" t="n">
        <f aca="false">HLOOKUP(CG$2,InterestRateStressesSetup!$C$50:$BC$91,InterestRateStressesSetup!$A76,0)</f>
        <v>0.0091306</v>
      </c>
      <c r="CH28" s="85" t="n">
        <f aca="false">HLOOKUP(CH$2,InterestRateStressesSetup!$C$50:$BC$91,InterestRateStressesSetup!$A76,0)</f>
        <v>0.0236217</v>
      </c>
      <c r="CI28" s="85" t="n">
        <f aca="false">HLOOKUP(CI$2,InterestRateStressesSetup!$C$50:$BC$91,InterestRateStressesSetup!$A76,0)</f>
        <v>0.0578153</v>
      </c>
      <c r="CJ28" s="85" t="n">
        <f aca="false">HLOOKUP(CJ$2,InterestRateStressesSetup!$C$50:$BC$91,InterestRateStressesSetup!$A76,0)</f>
        <v>0.0158117</v>
      </c>
      <c r="CK28" s="85" t="n">
        <f aca="false">HLOOKUP(CK$2,InterestRateStressesSetup!$C$50:$BC$91,InterestRateStressesSetup!$A76,0)</f>
        <v>0.0301182</v>
      </c>
      <c r="CL28" s="85" t="n">
        <f aca="false">HLOOKUP(CL$2,InterestRateStressesSetup!$C$50:$BC$91,InterestRateStressesSetup!$A76,0)</f>
        <v>0.0314388</v>
      </c>
      <c r="CM28" s="85" t="n">
        <f aca="false">HLOOKUP(CM$2,InterestRateStressesSetup!$C$50:$BC$91,InterestRateStressesSetup!$A76,0)</f>
        <v>0.041464</v>
      </c>
      <c r="CN28" s="85" t="n">
        <f aca="false">HLOOKUP(CN$2,InterestRateStressesSetup!$C$50:$BC$91,InterestRateStressesSetup!$A76,0)</f>
        <v>0.0201143</v>
      </c>
      <c r="CO28" s="85" t="n">
        <f aca="false">HLOOKUP(CO$2,InterestRateStressesSetup!$C$50:$BC$91,InterestRateStressesSetup!$A76,0)</f>
        <v>0.0464269</v>
      </c>
      <c r="CP28" s="85" t="n">
        <f aca="false">HLOOKUP(CP$2,InterestRateStressesSetup!$C$50:$BC$91,InterestRateStressesSetup!$A76,0)</f>
        <v>0.0049984</v>
      </c>
      <c r="CQ28" s="85" t="n">
        <f aca="false">HLOOKUP(CQ$2,InterestRateStressesSetup!$C$50:$BC$91,InterestRateStressesSetup!$A76,0)</f>
        <v>0.0309631</v>
      </c>
      <c r="CR28" s="85" t="n">
        <f aca="false">HLOOKUP(CR$2,InterestRateStressesSetup!$C$50:$BC$91,InterestRateStressesSetup!$A76,0)</f>
        <v>0.0555078</v>
      </c>
      <c r="CS28" s="85" t="n">
        <f aca="false">HLOOKUP(CS$2,InterestRateStressesSetup!$C$50:$BC$91,InterestRateStressesSetup!$A76,0)</f>
        <v>0.0290248</v>
      </c>
      <c r="CT28" s="85" t="n">
        <f aca="false">HLOOKUP(CT$2,InterestRateStressesSetup!$C$50:$BC$91,InterestRateStressesSetup!$A76,0)</f>
        <v>0.0201001</v>
      </c>
      <c r="CU28" s="85" t="n">
        <f aca="false">HLOOKUP(CU$2,InterestRateStressesSetup!$C$50:$BC$91,InterestRateStressesSetup!$A76,0)</f>
        <v>0.0559977</v>
      </c>
      <c r="CV28" s="85" t="n">
        <f aca="false">HLOOKUP(CV$2,InterestRateStressesSetup!$C$50:$BC$91,InterestRateStressesSetup!$A76,0)</f>
        <v>0.0144414</v>
      </c>
      <c r="CW28" s="85" t="n">
        <f aca="false">HLOOKUP(CW$2,InterestRateStressesSetup!$C$50:$BC$91,InterestRateStressesSetup!$A76,0)</f>
        <v>0.0161099</v>
      </c>
      <c r="CX28" s="85" t="n">
        <f aca="false">HLOOKUP(CX$2,InterestRateStressesSetup!$C$50:$BC$91,InterestRateStressesSetup!$A76,0)</f>
        <v>0.0224857</v>
      </c>
      <c r="CY28" s="85" t="n">
        <f aca="false">HLOOKUP(CY$2,InterestRateStressesSetup!$C$50:$BC$91,InterestRateStressesSetup!$A76,0)</f>
        <v>0.0603713</v>
      </c>
      <c r="CZ28" s="85" t="n">
        <f aca="false">HLOOKUP(CZ$2,InterestRateStressesSetup!$C$50:$BC$91,InterestRateStressesSetup!$A76,0)</f>
        <v>0.0180269</v>
      </c>
      <c r="DA28" s="86" t="n">
        <f aca="false">CG28</f>
        <v>0.0091306</v>
      </c>
    </row>
    <row r="29" customFormat="false" ht="15" hidden="false" customHeight="false" outlineLevel="0" collapsed="false">
      <c r="A29" s="27" t="n">
        <v>26</v>
      </c>
      <c r="B29" s="85" t="n">
        <f aca="false">HLOOKUP(B$2,EIOPA_Spot_Rates,'EIOPA RFR Q1 2017'!$A38,0)</f>
        <v>0.01616</v>
      </c>
      <c r="C29" s="85" t="n">
        <f aca="false">HLOOKUP(C$2,EIOPA_Spot_Rates,'EIOPA RFR Q1 2017'!$A38,0)</f>
        <v>0.01571</v>
      </c>
      <c r="D29" s="85" t="n">
        <f aca="false">HLOOKUP(D$2,EIOPA_Spot_Rates,'EIOPA RFR Q1 2017'!$A38,0)</f>
        <v>0.03509</v>
      </c>
      <c r="E29" s="85" t="n">
        <f aca="false">HLOOKUP(E$2,EIOPA_Spot_Rates,'EIOPA RFR Q1 2017'!$A38,0)</f>
        <v>0.02076</v>
      </c>
      <c r="F29" s="85" t="n">
        <f aca="false">HLOOKUP(F$2,EIOPA_Spot_Rates,'EIOPA RFR Q1 2017'!$A38,0)</f>
        <v>0.01607</v>
      </c>
      <c r="G29" s="85" t="n">
        <f aca="false">HLOOKUP(G$2,EIOPA_Spot_Rates,'EIOPA RFR Q1 2017'!$A38,0)</f>
        <v>0.04309</v>
      </c>
      <c r="H29" s="85" t="n">
        <f aca="false">HLOOKUP(H$2,EIOPA_Spot_Rates,'EIOPA RFR Q1 2017'!$A38,0)</f>
        <v>0.0458</v>
      </c>
      <c r="I29" s="85" t="n">
        <f aca="false">HLOOKUP(I$2,EIOPA_Spot_Rates,'EIOPA RFR Q1 2017'!$A38,0)</f>
        <v>0.00521</v>
      </c>
      <c r="J29" s="85" t="n">
        <f aca="false">HLOOKUP(J$2,EIOPA_Spot_Rates,'EIOPA RFR Q1 2017'!$A38,0)</f>
        <v>0.02794</v>
      </c>
      <c r="K29" s="85" t="n">
        <f aca="false">HLOOKUP(K$2,EIOPA_Spot_Rates,'EIOPA RFR Q1 2017'!$A38,0)</f>
        <v>0.03978</v>
      </c>
      <c r="L29" s="85" t="n">
        <f aca="false">HLOOKUP(L$2,EIOPA_Spot_Rates,'EIOPA RFR Q1 2017'!$A38,0)</f>
        <v>0.04394</v>
      </c>
      <c r="M29" s="85" t="n">
        <f aca="false">HLOOKUP(M$2,EIOPA_Spot_Rates,'EIOPA RFR Q1 2017'!$A38,0)</f>
        <v>0.06322</v>
      </c>
      <c r="N29" s="85" t="n">
        <f aca="false">HLOOKUP(N$2,EIOPA_Spot_Rates,'EIOPA RFR Q1 2017'!$A38,0)</f>
        <v>0.02837</v>
      </c>
      <c r="O29" s="85" t="n">
        <f aca="false">HLOOKUP(O$2,EIOPA_Spot_Rates,'EIOPA RFR Q1 2017'!$A38,0)</f>
        <v>0.01281</v>
      </c>
      <c r="P29" s="85" t="n">
        <f aca="false">HLOOKUP(P$2,EIOPA_Spot_Rates,'EIOPA RFR Q1 2017'!$A38,0)</f>
        <v>0.03329</v>
      </c>
      <c r="Q29" s="85" t="n">
        <f aca="false">HLOOKUP(Q$2,EIOPA_Spot_Rates,'EIOPA RFR Q1 2017'!$A38,0)</f>
        <v>0.08059</v>
      </c>
      <c r="R29" s="85" t="n">
        <f aca="false">HLOOKUP(R$2,EIOPA_Spot_Rates,'EIOPA RFR Q1 2017'!$A38,0)</f>
        <v>0.02219</v>
      </c>
      <c r="S29" s="85" t="n">
        <f aca="false">HLOOKUP(S$2,EIOPA_Spot_Rates,'EIOPA RFR Q1 2017'!$A38,0)</f>
        <v>0.04246</v>
      </c>
      <c r="T29" s="85" t="n">
        <f aca="false">HLOOKUP(T$2,EIOPA_Spot_Rates,'EIOPA RFR Q1 2017'!$A38,0)</f>
        <v>0.04426</v>
      </c>
      <c r="U29" s="85" t="n">
        <f aca="false">HLOOKUP(U$2,EIOPA_Spot_Rates,'EIOPA RFR Q1 2017'!$A38,0)</f>
        <v>0.05797</v>
      </c>
      <c r="V29" s="85" t="n">
        <f aca="false">HLOOKUP(V$2,EIOPA_Spot_Rates,'EIOPA RFR Q1 2017'!$A38,0)</f>
        <v>0.02871</v>
      </c>
      <c r="W29" s="85" t="n">
        <f aca="false">HLOOKUP(W$2,EIOPA_Spot_Rates,'EIOPA RFR Q1 2017'!$A38,0)</f>
        <v>0.06505</v>
      </c>
      <c r="X29" s="85" t="n">
        <f aca="false">HLOOKUP(X$2,EIOPA_Spot_Rates,'EIOPA RFR Q1 2017'!$A38,0)</f>
        <v>0.00712</v>
      </c>
      <c r="Y29" s="85" t="n">
        <f aca="false">HLOOKUP(Y$2,EIOPA_Spot_Rates,'EIOPA RFR Q1 2017'!$A38,0)</f>
        <v>0.04362</v>
      </c>
      <c r="Z29" s="85" t="n">
        <f aca="false">HLOOKUP(Z$2,EIOPA_Spot_Rates,'EIOPA RFR Q1 2017'!$A38,0)</f>
        <v>0.07772</v>
      </c>
      <c r="AA29" s="85" t="n">
        <f aca="false">HLOOKUP(AA$2,EIOPA_Spot_Rates,'EIOPA RFR Q1 2017'!$A38,0)</f>
        <v>0.04104</v>
      </c>
      <c r="AB29" s="85" t="n">
        <f aca="false">HLOOKUP(AB$2,EIOPA_Spot_Rates,'EIOPA RFR Q1 2017'!$A38,0)</f>
        <v>0.02862</v>
      </c>
      <c r="AC29" s="85" t="n">
        <f aca="false">HLOOKUP(AC$2,EIOPA_Spot_Rates,'EIOPA RFR Q1 2017'!$A38,0)</f>
        <v>0.07819</v>
      </c>
      <c r="AD29" s="85" t="n">
        <f aca="false">HLOOKUP(AD$2,EIOPA_Spot_Rates,'EIOPA RFR Q1 2017'!$A38,0)</f>
        <v>0.02082</v>
      </c>
      <c r="AE29" s="85" t="n">
        <f aca="false">HLOOKUP(AE$2,EIOPA_Spot_Rates,'EIOPA RFR Q1 2017'!$A38,0)</f>
        <v>0.02327</v>
      </c>
      <c r="AF29" s="85" t="n">
        <f aca="false">HLOOKUP(AF$2,EIOPA_Spot_Rates,'EIOPA RFR Q1 2017'!$A38,0)</f>
        <v>0.03196</v>
      </c>
      <c r="AG29" s="85" t="n">
        <f aca="false">HLOOKUP(AG$2,EIOPA_Spot_Rates,'EIOPA RFR Q1 2017'!$A38,0)</f>
        <v>0.08403</v>
      </c>
      <c r="AH29" s="85" t="n">
        <f aca="false">HLOOKUP(AH$2,EIOPA_Spot_Rates,'EIOPA RFR Q1 2017'!$A38,0)</f>
        <v>0.0254</v>
      </c>
      <c r="AI29" s="86" t="n">
        <f aca="false">O29</f>
        <v>0.01281</v>
      </c>
      <c r="AJ29" s="27" t="n">
        <v>26</v>
      </c>
      <c r="AK29" s="85" t="n">
        <f aca="false">HLOOKUP(AK$2,InterestRateStressesSetup!$C$6:$BC$47,InterestRateStressesSetup!$A33,0)</f>
        <v>0.02616</v>
      </c>
      <c r="AL29" s="85" t="n">
        <f aca="false">HLOOKUP(AL$2,InterestRateStressesSetup!$C$6:$BC$47,InterestRateStressesSetup!$A33,0)</f>
        <v>0.02571</v>
      </c>
      <c r="AM29" s="85" t="n">
        <f aca="false">HLOOKUP(AM$2,InterestRateStressesSetup!$C$6:$BC$47,InterestRateStressesSetup!$A33,0)</f>
        <v>0.04509</v>
      </c>
      <c r="AN29" s="85" t="n">
        <f aca="false">HLOOKUP(AN$2,InterestRateStressesSetup!$C$6:$BC$47,InterestRateStressesSetup!$A33,0)</f>
        <v>0.03076</v>
      </c>
      <c r="AO29" s="85" t="n">
        <f aca="false">HLOOKUP(AO$2,InterestRateStressesSetup!$C$6:$BC$47,InterestRateStressesSetup!$A33,0)</f>
        <v>0.02607</v>
      </c>
      <c r="AP29" s="85" t="n">
        <f aca="false">HLOOKUP(AP$2,InterestRateStressesSetup!$C$6:$BC$47,InterestRateStressesSetup!$A33,0)</f>
        <v>0.05309</v>
      </c>
      <c r="AQ29" s="85" t="n">
        <f aca="false">HLOOKUP(AQ$2,InterestRateStressesSetup!$C$6:$BC$47,InterestRateStressesSetup!$A33,0)</f>
        <v>0.0558</v>
      </c>
      <c r="AR29" s="85" t="n">
        <f aca="false">HLOOKUP(AR$2,InterestRateStressesSetup!$C$6:$BC$47,InterestRateStressesSetup!$A33,0)</f>
        <v>0.01521</v>
      </c>
      <c r="AS29" s="85" t="n">
        <f aca="false">HLOOKUP(AS$2,InterestRateStressesSetup!$C$6:$BC$47,InterestRateStressesSetup!$A33,0)</f>
        <v>0.03794</v>
      </c>
      <c r="AT29" s="85" t="n">
        <f aca="false">HLOOKUP(AT$2,InterestRateStressesSetup!$C$6:$BC$47,InterestRateStressesSetup!$A33,0)</f>
        <v>0.04978</v>
      </c>
      <c r="AU29" s="85" t="n">
        <f aca="false">HLOOKUP(AU$2,InterestRateStressesSetup!$C$6:$BC$47,InterestRateStressesSetup!$A33,0)</f>
        <v>0.05394</v>
      </c>
      <c r="AV29" s="85" t="n">
        <f aca="false">HLOOKUP(AV$2,InterestRateStressesSetup!$C$6:$BC$47,InterestRateStressesSetup!$A33,0)</f>
        <v>0.07322</v>
      </c>
      <c r="AW29" s="85" t="n">
        <f aca="false">HLOOKUP(AW$2,InterestRateStressesSetup!$C$6:$BC$47,InterestRateStressesSetup!$A33,0)</f>
        <v>0.03837</v>
      </c>
      <c r="AX29" s="85" t="n">
        <f aca="false">HLOOKUP(AX$2,InterestRateStressesSetup!$C$6:$BC$47,InterestRateStressesSetup!$A33,0)</f>
        <v>0.02281</v>
      </c>
      <c r="AY29" s="85" t="n">
        <f aca="false">HLOOKUP(AY$2,InterestRateStressesSetup!$C$6:$BC$47,InterestRateStressesSetup!$A33,0)</f>
        <v>0.04329</v>
      </c>
      <c r="AZ29" s="85" t="n">
        <f aca="false">HLOOKUP(AZ$2,InterestRateStressesSetup!$C$6:$BC$47,InterestRateStressesSetup!$A33,0)</f>
        <v>0.09059</v>
      </c>
      <c r="BA29" s="85" t="n">
        <f aca="false">HLOOKUP(BA$2,InterestRateStressesSetup!$C$6:$BC$47,InterestRateStressesSetup!$A33,0)</f>
        <v>0.03219</v>
      </c>
      <c r="BB29" s="85" t="n">
        <f aca="false">HLOOKUP(BB$2,InterestRateStressesSetup!$C$6:$BC$47,InterestRateStressesSetup!$A33,0)</f>
        <v>0.05246</v>
      </c>
      <c r="BC29" s="85" t="n">
        <f aca="false">HLOOKUP(BC$2,InterestRateStressesSetup!$C$6:$BC$47,InterestRateStressesSetup!$A33,0)</f>
        <v>0.05426</v>
      </c>
      <c r="BD29" s="85" t="n">
        <f aca="false">HLOOKUP(BD$2,InterestRateStressesSetup!$C$6:$BC$47,InterestRateStressesSetup!$A33,0)</f>
        <v>0.06797</v>
      </c>
      <c r="BE29" s="85" t="n">
        <f aca="false">HLOOKUP(BE$2,InterestRateStressesSetup!$C$6:$BC$47,InterestRateStressesSetup!$A33,0)</f>
        <v>0.03871</v>
      </c>
      <c r="BF29" s="85" t="n">
        <f aca="false">HLOOKUP(BF$2,InterestRateStressesSetup!$C$6:$BC$47,InterestRateStressesSetup!$A33,0)</f>
        <v>0.07505</v>
      </c>
      <c r="BG29" s="85" t="n">
        <f aca="false">HLOOKUP(BG$2,InterestRateStressesSetup!$C$6:$BC$47,InterestRateStressesSetup!$A33,0)</f>
        <v>0.01712</v>
      </c>
      <c r="BH29" s="85" t="n">
        <f aca="false">HLOOKUP(BH$2,InterestRateStressesSetup!$C$6:$BC$47,InterestRateStressesSetup!$A33,0)</f>
        <v>0.05362</v>
      </c>
      <c r="BI29" s="85" t="n">
        <f aca="false">HLOOKUP(BI$2,InterestRateStressesSetup!$C$6:$BC$47,InterestRateStressesSetup!$A33,0)</f>
        <v>0.08772</v>
      </c>
      <c r="BJ29" s="85" t="n">
        <f aca="false">HLOOKUP(BJ$2,InterestRateStressesSetup!$C$6:$BC$47,InterestRateStressesSetup!$A33,0)</f>
        <v>0.05104</v>
      </c>
      <c r="BK29" s="85" t="n">
        <f aca="false">HLOOKUP(BK$2,InterestRateStressesSetup!$C$6:$BC$47,InterestRateStressesSetup!$A33,0)</f>
        <v>0.03862</v>
      </c>
      <c r="BL29" s="85" t="n">
        <f aca="false">HLOOKUP(BL$2,InterestRateStressesSetup!$C$6:$BC$47,InterestRateStressesSetup!$A33,0)</f>
        <v>0.08819</v>
      </c>
      <c r="BM29" s="85" t="n">
        <f aca="false">HLOOKUP(BM$2,InterestRateStressesSetup!$C$6:$BC$47,InterestRateStressesSetup!$A33,0)</f>
        <v>0.03082</v>
      </c>
      <c r="BN29" s="85" t="n">
        <f aca="false">HLOOKUP(BN$2,InterestRateStressesSetup!$C$6:$BC$47,InterestRateStressesSetup!$A33,0)</f>
        <v>0.03327</v>
      </c>
      <c r="BO29" s="85" t="n">
        <f aca="false">HLOOKUP(BO$2,InterestRateStressesSetup!$C$6:$BC$47,InterestRateStressesSetup!$A33,0)</f>
        <v>0.04196</v>
      </c>
      <c r="BP29" s="85" t="n">
        <f aca="false">HLOOKUP(BP$2,InterestRateStressesSetup!$C$6:$BC$47,InterestRateStressesSetup!$A33,0)</f>
        <v>0.09403</v>
      </c>
      <c r="BQ29" s="85" t="n">
        <f aca="false">HLOOKUP(BQ$2,InterestRateStressesSetup!$C$6:$BC$47,InterestRateStressesSetup!$A33,0)</f>
        <v>0.0354</v>
      </c>
      <c r="BR29" s="86" t="n">
        <f aca="false">AX29</f>
        <v>0.02281</v>
      </c>
      <c r="BS29" s="27" t="n">
        <v>26</v>
      </c>
      <c r="BT29" s="85" t="n">
        <f aca="false">HLOOKUP(BT$2,InterestRateStressesSetup!$C$50:$BC$91,InterestRateStressesSetup!$A77,0)</f>
        <v>0.0114736</v>
      </c>
      <c r="BU29" s="85" t="n">
        <f aca="false">HLOOKUP(BU$2,InterestRateStressesSetup!$C$50:$BC$91,InterestRateStressesSetup!$A77,0)</f>
        <v>0.0111541</v>
      </c>
      <c r="BV29" s="85" t="n">
        <f aca="false">HLOOKUP(BV$2,InterestRateStressesSetup!$C$50:$BC$91,InterestRateStressesSetup!$A77,0)</f>
        <v>0.0249139</v>
      </c>
      <c r="BW29" s="85" t="n">
        <f aca="false">HLOOKUP(BW$2,InterestRateStressesSetup!$C$50:$BC$91,InterestRateStressesSetup!$A77,0)</f>
        <v>0.0147396</v>
      </c>
      <c r="BX29" s="85" t="n">
        <f aca="false">HLOOKUP(BX$2,InterestRateStressesSetup!$C$50:$BC$91,InterestRateStressesSetup!$A77,0)</f>
        <v>0.0114097</v>
      </c>
      <c r="BY29" s="85" t="n">
        <f aca="false">HLOOKUP(BY$2,InterestRateStressesSetup!$C$50:$BC$91,InterestRateStressesSetup!$A77,0)</f>
        <v>0.0305939</v>
      </c>
      <c r="BZ29" s="85" t="n">
        <f aca="false">HLOOKUP(BZ$2,InterestRateStressesSetup!$C$50:$BC$91,InterestRateStressesSetup!$A77,0)</f>
        <v>0.032518</v>
      </c>
      <c r="CA29" s="85" t="n">
        <f aca="false">HLOOKUP(CA$2,InterestRateStressesSetup!$C$50:$BC$91,InterestRateStressesSetup!$A77,0)</f>
        <v>0.0036991</v>
      </c>
      <c r="CB29" s="85" t="n">
        <f aca="false">HLOOKUP(CB$2,InterestRateStressesSetup!$C$50:$BC$91,InterestRateStressesSetup!$A77,0)</f>
        <v>0.0198374</v>
      </c>
      <c r="CC29" s="85" t="n">
        <f aca="false">HLOOKUP(CC$2,InterestRateStressesSetup!$C$50:$BC$91,InterestRateStressesSetup!$A77,0)</f>
        <v>0.0282438</v>
      </c>
      <c r="CD29" s="85" t="n">
        <f aca="false">HLOOKUP(CD$2,InterestRateStressesSetup!$C$50:$BC$91,InterestRateStressesSetup!$A77,0)</f>
        <v>0.0311974</v>
      </c>
      <c r="CE29" s="85" t="n">
        <f aca="false">HLOOKUP(CE$2,InterestRateStressesSetup!$C$50:$BC$91,InterestRateStressesSetup!$A77,0)</f>
        <v>0.0448862</v>
      </c>
      <c r="CF29" s="85" t="n">
        <f aca="false">HLOOKUP(CF$2,InterestRateStressesSetup!$C$50:$BC$91,InterestRateStressesSetup!$A77,0)</f>
        <v>0.0201427</v>
      </c>
      <c r="CG29" s="85" t="n">
        <f aca="false">HLOOKUP(CG$2,InterestRateStressesSetup!$C$50:$BC$91,InterestRateStressesSetup!$A77,0)</f>
        <v>0.0090951</v>
      </c>
      <c r="CH29" s="85" t="n">
        <f aca="false">HLOOKUP(CH$2,InterestRateStressesSetup!$C$50:$BC$91,InterestRateStressesSetup!$A77,0)</f>
        <v>0.0236359</v>
      </c>
      <c r="CI29" s="85" t="n">
        <f aca="false">HLOOKUP(CI$2,InterestRateStressesSetup!$C$50:$BC$91,InterestRateStressesSetup!$A77,0)</f>
        <v>0.0572189</v>
      </c>
      <c r="CJ29" s="85" t="n">
        <f aca="false">HLOOKUP(CJ$2,InterestRateStressesSetup!$C$50:$BC$91,InterestRateStressesSetup!$A77,0)</f>
        <v>0.0157549</v>
      </c>
      <c r="CK29" s="85" t="n">
        <f aca="false">HLOOKUP(CK$2,InterestRateStressesSetup!$C$50:$BC$91,InterestRateStressesSetup!$A77,0)</f>
        <v>0.0301466</v>
      </c>
      <c r="CL29" s="85" t="n">
        <f aca="false">HLOOKUP(CL$2,InterestRateStressesSetup!$C$50:$BC$91,InterestRateStressesSetup!$A77,0)</f>
        <v>0.0314246</v>
      </c>
      <c r="CM29" s="85" t="n">
        <f aca="false">HLOOKUP(CM$2,InterestRateStressesSetup!$C$50:$BC$91,InterestRateStressesSetup!$A77,0)</f>
        <v>0.0411587</v>
      </c>
      <c r="CN29" s="85" t="n">
        <f aca="false">HLOOKUP(CN$2,InterestRateStressesSetup!$C$50:$BC$91,InterestRateStressesSetup!$A77,0)</f>
        <v>0.0203841</v>
      </c>
      <c r="CO29" s="85" t="n">
        <f aca="false">HLOOKUP(CO$2,InterestRateStressesSetup!$C$50:$BC$91,InterestRateStressesSetup!$A77,0)</f>
        <v>0.0461855</v>
      </c>
      <c r="CP29" s="85" t="n">
        <f aca="false">HLOOKUP(CP$2,InterestRateStressesSetup!$C$50:$BC$91,InterestRateStressesSetup!$A77,0)</f>
        <v>0.0050552</v>
      </c>
      <c r="CQ29" s="85" t="n">
        <f aca="false">HLOOKUP(CQ$2,InterestRateStressesSetup!$C$50:$BC$91,InterestRateStressesSetup!$A77,0)</f>
        <v>0.0309702</v>
      </c>
      <c r="CR29" s="85" t="n">
        <f aca="false">HLOOKUP(CR$2,InterestRateStressesSetup!$C$50:$BC$91,InterestRateStressesSetup!$A77,0)</f>
        <v>0.0551812</v>
      </c>
      <c r="CS29" s="85" t="n">
        <f aca="false">HLOOKUP(CS$2,InterestRateStressesSetup!$C$50:$BC$91,InterestRateStressesSetup!$A77,0)</f>
        <v>0.0291384</v>
      </c>
      <c r="CT29" s="85" t="n">
        <f aca="false">HLOOKUP(CT$2,InterestRateStressesSetup!$C$50:$BC$91,InterestRateStressesSetup!$A77,0)</f>
        <v>0.0203202</v>
      </c>
      <c r="CU29" s="85" t="n">
        <f aca="false">HLOOKUP(CU$2,InterestRateStressesSetup!$C$50:$BC$91,InterestRateStressesSetup!$A77,0)</f>
        <v>0.0555149</v>
      </c>
      <c r="CV29" s="85" t="n">
        <f aca="false">HLOOKUP(CV$2,InterestRateStressesSetup!$C$50:$BC$91,InterestRateStressesSetup!$A77,0)</f>
        <v>0.0147822</v>
      </c>
      <c r="CW29" s="85" t="n">
        <f aca="false">HLOOKUP(CW$2,InterestRateStressesSetup!$C$50:$BC$91,InterestRateStressesSetup!$A77,0)</f>
        <v>0.0165217</v>
      </c>
      <c r="CX29" s="85" t="n">
        <f aca="false">HLOOKUP(CX$2,InterestRateStressesSetup!$C$50:$BC$91,InterestRateStressesSetup!$A77,0)</f>
        <v>0.0226916</v>
      </c>
      <c r="CY29" s="85" t="n">
        <f aca="false">HLOOKUP(CY$2,InterestRateStressesSetup!$C$50:$BC$91,InterestRateStressesSetup!$A77,0)</f>
        <v>0.0596613</v>
      </c>
      <c r="CZ29" s="85" t="n">
        <f aca="false">HLOOKUP(CZ$2,InterestRateStressesSetup!$C$50:$BC$91,InterestRateStressesSetup!$A77,0)</f>
        <v>0.018034</v>
      </c>
      <c r="DA29" s="86" t="n">
        <f aca="false">CG29</f>
        <v>0.0090951</v>
      </c>
    </row>
    <row r="30" customFormat="false" ht="15" hidden="false" customHeight="false" outlineLevel="0" collapsed="false">
      <c r="A30" s="27" t="n">
        <v>27</v>
      </c>
      <c r="B30" s="85" t="n">
        <f aca="false">HLOOKUP(B$2,EIOPA_Spot_Rates,'EIOPA RFR Q1 2017'!$A39,0)</f>
        <v>0.01681</v>
      </c>
      <c r="C30" s="85" t="n">
        <f aca="false">HLOOKUP(C$2,EIOPA_Spot_Rates,'EIOPA RFR Q1 2017'!$A39,0)</f>
        <v>0.01637</v>
      </c>
      <c r="D30" s="85" t="n">
        <f aca="false">HLOOKUP(D$2,EIOPA_Spot_Rates,'EIOPA RFR Q1 2017'!$A39,0)</f>
        <v>0.03529</v>
      </c>
      <c r="E30" s="85" t="n">
        <f aca="false">HLOOKUP(E$2,EIOPA_Spot_Rates,'EIOPA RFR Q1 2017'!$A39,0)</f>
        <v>0.02136</v>
      </c>
      <c r="F30" s="85" t="n">
        <f aca="false">HLOOKUP(F$2,EIOPA_Spot_Rates,'EIOPA RFR Q1 2017'!$A39,0)</f>
        <v>0.01673</v>
      </c>
      <c r="G30" s="85" t="n">
        <f aca="false">HLOOKUP(G$2,EIOPA_Spot_Rates,'EIOPA RFR Q1 2017'!$A39,0)</f>
        <v>0.04319</v>
      </c>
      <c r="H30" s="85" t="n">
        <f aca="false">HLOOKUP(H$2,EIOPA_Spot_Rates,'EIOPA RFR Q1 2017'!$A39,0)</f>
        <v>0.04571</v>
      </c>
      <c r="I30" s="85" t="n">
        <f aca="false">HLOOKUP(I$2,EIOPA_Spot_Rates,'EIOPA RFR Q1 2017'!$A39,0)</f>
        <v>0.0056</v>
      </c>
      <c r="J30" s="85" t="n">
        <f aca="false">HLOOKUP(J$2,EIOPA_Spot_Rates,'EIOPA RFR Q1 2017'!$A39,0)</f>
        <v>0.02835</v>
      </c>
      <c r="K30" s="85" t="n">
        <f aca="false">HLOOKUP(K$2,EIOPA_Spot_Rates,'EIOPA RFR Q1 2017'!$A39,0)</f>
        <v>0.0399</v>
      </c>
      <c r="L30" s="85" t="n">
        <f aca="false">HLOOKUP(L$2,EIOPA_Spot_Rates,'EIOPA RFR Q1 2017'!$A39,0)</f>
        <v>0.04395</v>
      </c>
      <c r="M30" s="85" t="n">
        <f aca="false">HLOOKUP(M$2,EIOPA_Spot_Rates,'EIOPA RFR Q1 2017'!$A39,0)</f>
        <v>0.0626</v>
      </c>
      <c r="N30" s="85" t="n">
        <f aca="false">HLOOKUP(N$2,EIOPA_Spot_Rates,'EIOPA RFR Q1 2017'!$A39,0)</f>
        <v>0.02887</v>
      </c>
      <c r="O30" s="85" t="n">
        <f aca="false">HLOOKUP(O$2,EIOPA_Spot_Rates,'EIOPA RFR Q1 2017'!$A39,0)</f>
        <v>0.01275</v>
      </c>
      <c r="P30" s="85" t="n">
        <f aca="false">HLOOKUP(P$2,EIOPA_Spot_Rates,'EIOPA RFR Q1 2017'!$A39,0)</f>
        <v>0.03328</v>
      </c>
      <c r="Q30" s="85" t="n">
        <f aca="false">HLOOKUP(Q$2,EIOPA_Spot_Rates,'EIOPA RFR Q1 2017'!$A39,0)</f>
        <v>0.07978</v>
      </c>
      <c r="R30" s="85" t="n">
        <f aca="false">HLOOKUP(R$2,EIOPA_Spot_Rates,'EIOPA RFR Q1 2017'!$A39,0)</f>
        <v>0.02214</v>
      </c>
      <c r="S30" s="85" t="n">
        <f aca="false">HLOOKUP(S$2,EIOPA_Spot_Rates,'EIOPA RFR Q1 2017'!$A39,0)</f>
        <v>0.04248</v>
      </c>
      <c r="T30" s="85" t="n">
        <f aca="false">HLOOKUP(T$2,EIOPA_Spot_Rates,'EIOPA RFR Q1 2017'!$A39,0)</f>
        <v>0.04424</v>
      </c>
      <c r="U30" s="85" t="n">
        <f aca="false">HLOOKUP(U$2,EIOPA_Spot_Rates,'EIOPA RFR Q1 2017'!$A39,0)</f>
        <v>0.05755</v>
      </c>
      <c r="V30" s="85" t="n">
        <f aca="false">HLOOKUP(V$2,EIOPA_Spot_Rates,'EIOPA RFR Q1 2017'!$A39,0)</f>
        <v>0.02907</v>
      </c>
      <c r="W30" s="85" t="n">
        <f aca="false">HLOOKUP(W$2,EIOPA_Spot_Rates,'EIOPA RFR Q1 2017'!$A39,0)</f>
        <v>0.06472</v>
      </c>
      <c r="X30" s="85" t="n">
        <f aca="false">HLOOKUP(X$2,EIOPA_Spot_Rates,'EIOPA RFR Q1 2017'!$A39,0)</f>
        <v>0.00718</v>
      </c>
      <c r="Y30" s="85" t="n">
        <f aca="false">HLOOKUP(Y$2,EIOPA_Spot_Rates,'EIOPA RFR Q1 2017'!$A39,0)</f>
        <v>0.04362</v>
      </c>
      <c r="Z30" s="85" t="n">
        <f aca="false">HLOOKUP(Z$2,EIOPA_Spot_Rates,'EIOPA RFR Q1 2017'!$A39,0)</f>
        <v>0.07723</v>
      </c>
      <c r="AA30" s="85" t="n">
        <f aca="false">HLOOKUP(AA$2,EIOPA_Spot_Rates,'EIOPA RFR Q1 2017'!$A39,0)</f>
        <v>0.04117</v>
      </c>
      <c r="AB30" s="85" t="n">
        <f aca="false">HLOOKUP(AB$2,EIOPA_Spot_Rates,'EIOPA RFR Q1 2017'!$A39,0)</f>
        <v>0.02894</v>
      </c>
      <c r="AC30" s="85" t="n">
        <f aca="false">HLOOKUP(AC$2,EIOPA_Spot_Rates,'EIOPA RFR Q1 2017'!$A39,0)</f>
        <v>0.07751</v>
      </c>
      <c r="AD30" s="85" t="n">
        <f aca="false">HLOOKUP(AD$2,EIOPA_Spot_Rates,'EIOPA RFR Q1 2017'!$A39,0)</f>
        <v>0.02132</v>
      </c>
      <c r="AE30" s="85" t="n">
        <f aca="false">HLOOKUP(AE$2,EIOPA_Spot_Rates,'EIOPA RFR Q1 2017'!$A39,0)</f>
        <v>0.02383</v>
      </c>
      <c r="AF30" s="85" t="n">
        <f aca="false">HLOOKUP(AF$2,EIOPA_Spot_Rates,'EIOPA RFR Q1 2017'!$A39,0)</f>
        <v>0.03224</v>
      </c>
      <c r="AG30" s="85" t="n">
        <f aca="false">HLOOKUP(AG$2,EIOPA_Spot_Rates,'EIOPA RFR Q1 2017'!$A39,0)</f>
        <v>0.08307</v>
      </c>
      <c r="AH30" s="85" t="n">
        <f aca="false">HLOOKUP(AH$2,EIOPA_Spot_Rates,'EIOPA RFR Q1 2017'!$A39,0)</f>
        <v>0.02541</v>
      </c>
      <c r="AI30" s="86" t="n">
        <f aca="false">O30</f>
        <v>0.01275</v>
      </c>
      <c r="AJ30" s="27" t="n">
        <v>27</v>
      </c>
      <c r="AK30" s="85" t="n">
        <f aca="false">HLOOKUP(AK$2,InterestRateStressesSetup!$C$6:$BC$47,InterestRateStressesSetup!$A34,0)</f>
        <v>0.02681</v>
      </c>
      <c r="AL30" s="85" t="n">
        <f aca="false">HLOOKUP(AL$2,InterestRateStressesSetup!$C$6:$BC$47,InterestRateStressesSetup!$A34,0)</f>
        <v>0.02637</v>
      </c>
      <c r="AM30" s="85" t="n">
        <f aca="false">HLOOKUP(AM$2,InterestRateStressesSetup!$C$6:$BC$47,InterestRateStressesSetup!$A34,0)</f>
        <v>0.04529</v>
      </c>
      <c r="AN30" s="85" t="n">
        <f aca="false">HLOOKUP(AN$2,InterestRateStressesSetup!$C$6:$BC$47,InterestRateStressesSetup!$A34,0)</f>
        <v>0.03136</v>
      </c>
      <c r="AO30" s="85" t="n">
        <f aca="false">HLOOKUP(AO$2,InterestRateStressesSetup!$C$6:$BC$47,InterestRateStressesSetup!$A34,0)</f>
        <v>0.02673</v>
      </c>
      <c r="AP30" s="85" t="n">
        <f aca="false">HLOOKUP(AP$2,InterestRateStressesSetup!$C$6:$BC$47,InterestRateStressesSetup!$A34,0)</f>
        <v>0.05319</v>
      </c>
      <c r="AQ30" s="85" t="n">
        <f aca="false">HLOOKUP(AQ$2,InterestRateStressesSetup!$C$6:$BC$47,InterestRateStressesSetup!$A34,0)</f>
        <v>0.05571</v>
      </c>
      <c r="AR30" s="85" t="n">
        <f aca="false">HLOOKUP(AR$2,InterestRateStressesSetup!$C$6:$BC$47,InterestRateStressesSetup!$A34,0)</f>
        <v>0.0156</v>
      </c>
      <c r="AS30" s="85" t="n">
        <f aca="false">HLOOKUP(AS$2,InterestRateStressesSetup!$C$6:$BC$47,InterestRateStressesSetup!$A34,0)</f>
        <v>0.03835</v>
      </c>
      <c r="AT30" s="85" t="n">
        <f aca="false">HLOOKUP(AT$2,InterestRateStressesSetup!$C$6:$BC$47,InterestRateStressesSetup!$A34,0)</f>
        <v>0.0499</v>
      </c>
      <c r="AU30" s="85" t="n">
        <f aca="false">HLOOKUP(AU$2,InterestRateStressesSetup!$C$6:$BC$47,InterestRateStressesSetup!$A34,0)</f>
        <v>0.05395</v>
      </c>
      <c r="AV30" s="85" t="n">
        <f aca="false">HLOOKUP(AV$2,InterestRateStressesSetup!$C$6:$BC$47,InterestRateStressesSetup!$A34,0)</f>
        <v>0.0726</v>
      </c>
      <c r="AW30" s="85" t="n">
        <f aca="false">HLOOKUP(AW$2,InterestRateStressesSetup!$C$6:$BC$47,InterestRateStressesSetup!$A34,0)</f>
        <v>0.03887</v>
      </c>
      <c r="AX30" s="85" t="n">
        <f aca="false">HLOOKUP(AX$2,InterestRateStressesSetup!$C$6:$BC$47,InterestRateStressesSetup!$A34,0)</f>
        <v>0.02275</v>
      </c>
      <c r="AY30" s="85" t="n">
        <f aca="false">HLOOKUP(AY$2,InterestRateStressesSetup!$C$6:$BC$47,InterestRateStressesSetup!$A34,0)</f>
        <v>0.04328</v>
      </c>
      <c r="AZ30" s="85" t="n">
        <f aca="false">HLOOKUP(AZ$2,InterestRateStressesSetup!$C$6:$BC$47,InterestRateStressesSetup!$A34,0)</f>
        <v>0.08978</v>
      </c>
      <c r="BA30" s="85" t="n">
        <f aca="false">HLOOKUP(BA$2,InterestRateStressesSetup!$C$6:$BC$47,InterestRateStressesSetup!$A34,0)</f>
        <v>0.03214</v>
      </c>
      <c r="BB30" s="85" t="n">
        <f aca="false">HLOOKUP(BB$2,InterestRateStressesSetup!$C$6:$BC$47,InterestRateStressesSetup!$A34,0)</f>
        <v>0.05248</v>
      </c>
      <c r="BC30" s="85" t="n">
        <f aca="false">HLOOKUP(BC$2,InterestRateStressesSetup!$C$6:$BC$47,InterestRateStressesSetup!$A34,0)</f>
        <v>0.05424</v>
      </c>
      <c r="BD30" s="85" t="n">
        <f aca="false">HLOOKUP(BD$2,InterestRateStressesSetup!$C$6:$BC$47,InterestRateStressesSetup!$A34,0)</f>
        <v>0.06755</v>
      </c>
      <c r="BE30" s="85" t="n">
        <f aca="false">HLOOKUP(BE$2,InterestRateStressesSetup!$C$6:$BC$47,InterestRateStressesSetup!$A34,0)</f>
        <v>0.03907</v>
      </c>
      <c r="BF30" s="85" t="n">
        <f aca="false">HLOOKUP(BF$2,InterestRateStressesSetup!$C$6:$BC$47,InterestRateStressesSetup!$A34,0)</f>
        <v>0.07472</v>
      </c>
      <c r="BG30" s="85" t="n">
        <f aca="false">HLOOKUP(BG$2,InterestRateStressesSetup!$C$6:$BC$47,InterestRateStressesSetup!$A34,0)</f>
        <v>0.01718</v>
      </c>
      <c r="BH30" s="85" t="n">
        <f aca="false">HLOOKUP(BH$2,InterestRateStressesSetup!$C$6:$BC$47,InterestRateStressesSetup!$A34,0)</f>
        <v>0.05362</v>
      </c>
      <c r="BI30" s="85" t="n">
        <f aca="false">HLOOKUP(BI$2,InterestRateStressesSetup!$C$6:$BC$47,InterestRateStressesSetup!$A34,0)</f>
        <v>0.08723</v>
      </c>
      <c r="BJ30" s="85" t="n">
        <f aca="false">HLOOKUP(BJ$2,InterestRateStressesSetup!$C$6:$BC$47,InterestRateStressesSetup!$A34,0)</f>
        <v>0.05117</v>
      </c>
      <c r="BK30" s="85" t="n">
        <f aca="false">HLOOKUP(BK$2,InterestRateStressesSetup!$C$6:$BC$47,InterestRateStressesSetup!$A34,0)</f>
        <v>0.03894</v>
      </c>
      <c r="BL30" s="85" t="n">
        <f aca="false">HLOOKUP(BL$2,InterestRateStressesSetup!$C$6:$BC$47,InterestRateStressesSetup!$A34,0)</f>
        <v>0.08751</v>
      </c>
      <c r="BM30" s="85" t="n">
        <f aca="false">HLOOKUP(BM$2,InterestRateStressesSetup!$C$6:$BC$47,InterestRateStressesSetup!$A34,0)</f>
        <v>0.03132</v>
      </c>
      <c r="BN30" s="85" t="n">
        <f aca="false">HLOOKUP(BN$2,InterestRateStressesSetup!$C$6:$BC$47,InterestRateStressesSetup!$A34,0)</f>
        <v>0.03383</v>
      </c>
      <c r="BO30" s="85" t="n">
        <f aca="false">HLOOKUP(BO$2,InterestRateStressesSetup!$C$6:$BC$47,InterestRateStressesSetup!$A34,0)</f>
        <v>0.04224</v>
      </c>
      <c r="BP30" s="85" t="n">
        <f aca="false">HLOOKUP(BP$2,InterestRateStressesSetup!$C$6:$BC$47,InterestRateStressesSetup!$A34,0)</f>
        <v>0.09307</v>
      </c>
      <c r="BQ30" s="85" t="n">
        <f aca="false">HLOOKUP(BQ$2,InterestRateStressesSetup!$C$6:$BC$47,InterestRateStressesSetup!$A34,0)</f>
        <v>0.03541</v>
      </c>
      <c r="BR30" s="86" t="n">
        <f aca="false">AX30</f>
        <v>0.02275</v>
      </c>
      <c r="BS30" s="27" t="n">
        <v>27</v>
      </c>
      <c r="BT30" s="85" t="n">
        <f aca="false">HLOOKUP(BT$2,InterestRateStressesSetup!$C$50:$BC$91,InterestRateStressesSetup!$A78,0)</f>
        <v>0.0119351</v>
      </c>
      <c r="BU30" s="85" t="n">
        <f aca="false">HLOOKUP(BU$2,InterestRateStressesSetup!$C$50:$BC$91,InterestRateStressesSetup!$A78,0)</f>
        <v>0.0116227</v>
      </c>
      <c r="BV30" s="85" t="n">
        <f aca="false">HLOOKUP(BV$2,InterestRateStressesSetup!$C$50:$BC$91,InterestRateStressesSetup!$A78,0)</f>
        <v>0.0250559</v>
      </c>
      <c r="BW30" s="85" t="n">
        <f aca="false">HLOOKUP(BW$2,InterestRateStressesSetup!$C$50:$BC$91,InterestRateStressesSetup!$A78,0)</f>
        <v>0.0151656</v>
      </c>
      <c r="BX30" s="85" t="n">
        <f aca="false">HLOOKUP(BX$2,InterestRateStressesSetup!$C$50:$BC$91,InterestRateStressesSetup!$A78,0)</f>
        <v>0.0118783</v>
      </c>
      <c r="BY30" s="85" t="n">
        <f aca="false">HLOOKUP(BY$2,InterestRateStressesSetup!$C$50:$BC$91,InterestRateStressesSetup!$A78,0)</f>
        <v>0.0306649</v>
      </c>
      <c r="BZ30" s="85" t="n">
        <f aca="false">HLOOKUP(BZ$2,InterestRateStressesSetup!$C$50:$BC$91,InterestRateStressesSetup!$A78,0)</f>
        <v>0.0324541</v>
      </c>
      <c r="CA30" s="85" t="n">
        <f aca="false">HLOOKUP(CA$2,InterestRateStressesSetup!$C$50:$BC$91,InterestRateStressesSetup!$A78,0)</f>
        <v>0.003976</v>
      </c>
      <c r="CB30" s="85" t="n">
        <f aca="false">HLOOKUP(CB$2,InterestRateStressesSetup!$C$50:$BC$91,InterestRateStressesSetup!$A78,0)</f>
        <v>0.0201285</v>
      </c>
      <c r="CC30" s="85" t="n">
        <f aca="false">HLOOKUP(CC$2,InterestRateStressesSetup!$C$50:$BC$91,InterestRateStressesSetup!$A78,0)</f>
        <v>0.028329</v>
      </c>
      <c r="CD30" s="85" t="n">
        <f aca="false">HLOOKUP(CD$2,InterestRateStressesSetup!$C$50:$BC$91,InterestRateStressesSetup!$A78,0)</f>
        <v>0.0312045</v>
      </c>
      <c r="CE30" s="85" t="n">
        <f aca="false">HLOOKUP(CE$2,InterestRateStressesSetup!$C$50:$BC$91,InterestRateStressesSetup!$A78,0)</f>
        <v>0.044446</v>
      </c>
      <c r="CF30" s="85" t="n">
        <f aca="false">HLOOKUP(CF$2,InterestRateStressesSetup!$C$50:$BC$91,InterestRateStressesSetup!$A78,0)</f>
        <v>0.0204977</v>
      </c>
      <c r="CG30" s="85" t="n">
        <f aca="false">HLOOKUP(CG$2,InterestRateStressesSetup!$C$50:$BC$91,InterestRateStressesSetup!$A78,0)</f>
        <v>0.0090525</v>
      </c>
      <c r="CH30" s="85" t="n">
        <f aca="false">HLOOKUP(CH$2,InterestRateStressesSetup!$C$50:$BC$91,InterestRateStressesSetup!$A78,0)</f>
        <v>0.0236288</v>
      </c>
      <c r="CI30" s="85" t="n">
        <f aca="false">HLOOKUP(CI$2,InterestRateStressesSetup!$C$50:$BC$91,InterestRateStressesSetup!$A78,0)</f>
        <v>0.0566438</v>
      </c>
      <c r="CJ30" s="85" t="n">
        <f aca="false">HLOOKUP(CJ$2,InterestRateStressesSetup!$C$50:$BC$91,InterestRateStressesSetup!$A78,0)</f>
        <v>0.0157194</v>
      </c>
      <c r="CK30" s="85" t="n">
        <f aca="false">HLOOKUP(CK$2,InterestRateStressesSetup!$C$50:$BC$91,InterestRateStressesSetup!$A78,0)</f>
        <v>0.0301608</v>
      </c>
      <c r="CL30" s="85" t="n">
        <f aca="false">HLOOKUP(CL$2,InterestRateStressesSetup!$C$50:$BC$91,InterestRateStressesSetup!$A78,0)</f>
        <v>0.0314104</v>
      </c>
      <c r="CM30" s="85" t="n">
        <f aca="false">HLOOKUP(CM$2,InterestRateStressesSetup!$C$50:$BC$91,InterestRateStressesSetup!$A78,0)</f>
        <v>0.0408605</v>
      </c>
      <c r="CN30" s="85" t="n">
        <f aca="false">HLOOKUP(CN$2,InterestRateStressesSetup!$C$50:$BC$91,InterestRateStressesSetup!$A78,0)</f>
        <v>0.0206397</v>
      </c>
      <c r="CO30" s="85" t="n">
        <f aca="false">HLOOKUP(CO$2,InterestRateStressesSetup!$C$50:$BC$91,InterestRateStressesSetup!$A78,0)</f>
        <v>0.0459512</v>
      </c>
      <c r="CP30" s="85" t="n">
        <f aca="false">HLOOKUP(CP$2,InterestRateStressesSetup!$C$50:$BC$91,InterestRateStressesSetup!$A78,0)</f>
        <v>0.0050978</v>
      </c>
      <c r="CQ30" s="85" t="n">
        <f aca="false">HLOOKUP(CQ$2,InterestRateStressesSetup!$C$50:$BC$91,InterestRateStressesSetup!$A78,0)</f>
        <v>0.0309702</v>
      </c>
      <c r="CR30" s="85" t="n">
        <f aca="false">HLOOKUP(CR$2,InterestRateStressesSetup!$C$50:$BC$91,InterestRateStressesSetup!$A78,0)</f>
        <v>0.0548333</v>
      </c>
      <c r="CS30" s="85" t="n">
        <f aca="false">HLOOKUP(CS$2,InterestRateStressesSetup!$C$50:$BC$91,InterestRateStressesSetup!$A78,0)</f>
        <v>0.0292307</v>
      </c>
      <c r="CT30" s="85" t="n">
        <f aca="false">HLOOKUP(CT$2,InterestRateStressesSetup!$C$50:$BC$91,InterestRateStressesSetup!$A78,0)</f>
        <v>0.0205474</v>
      </c>
      <c r="CU30" s="85" t="n">
        <f aca="false">HLOOKUP(CU$2,InterestRateStressesSetup!$C$50:$BC$91,InterestRateStressesSetup!$A78,0)</f>
        <v>0.0550321</v>
      </c>
      <c r="CV30" s="85" t="n">
        <f aca="false">HLOOKUP(CV$2,InterestRateStressesSetup!$C$50:$BC$91,InterestRateStressesSetup!$A78,0)</f>
        <v>0.0151372</v>
      </c>
      <c r="CW30" s="85" t="n">
        <f aca="false">HLOOKUP(CW$2,InterestRateStressesSetup!$C$50:$BC$91,InterestRateStressesSetup!$A78,0)</f>
        <v>0.0169193</v>
      </c>
      <c r="CX30" s="85" t="n">
        <f aca="false">HLOOKUP(CX$2,InterestRateStressesSetup!$C$50:$BC$91,InterestRateStressesSetup!$A78,0)</f>
        <v>0.0228904</v>
      </c>
      <c r="CY30" s="85" t="n">
        <f aca="false">HLOOKUP(CY$2,InterestRateStressesSetup!$C$50:$BC$91,InterestRateStressesSetup!$A78,0)</f>
        <v>0.0589797</v>
      </c>
      <c r="CZ30" s="85" t="n">
        <f aca="false">HLOOKUP(CZ$2,InterestRateStressesSetup!$C$50:$BC$91,InterestRateStressesSetup!$A78,0)</f>
        <v>0.0180411</v>
      </c>
      <c r="DA30" s="86" t="n">
        <f aca="false">CG30</f>
        <v>0.0090525</v>
      </c>
    </row>
    <row r="31" customFormat="false" ht="15" hidden="false" customHeight="false" outlineLevel="0" collapsed="false">
      <c r="A31" s="27" t="n">
        <v>28</v>
      </c>
      <c r="B31" s="85" t="n">
        <f aca="false">HLOOKUP(B$2,EIOPA_Spot_Rates,'EIOPA RFR Q1 2017'!$A40,0)</f>
        <v>0.01745</v>
      </c>
      <c r="C31" s="85" t="n">
        <f aca="false">HLOOKUP(C$2,EIOPA_Spot_Rates,'EIOPA RFR Q1 2017'!$A40,0)</f>
        <v>0.01702</v>
      </c>
      <c r="D31" s="85" t="n">
        <f aca="false">HLOOKUP(D$2,EIOPA_Spot_Rates,'EIOPA RFR Q1 2017'!$A40,0)</f>
        <v>0.03549</v>
      </c>
      <c r="E31" s="85" t="n">
        <f aca="false">HLOOKUP(E$2,EIOPA_Spot_Rates,'EIOPA RFR Q1 2017'!$A40,0)</f>
        <v>0.02194</v>
      </c>
      <c r="F31" s="85" t="n">
        <f aca="false">HLOOKUP(F$2,EIOPA_Spot_Rates,'EIOPA RFR Q1 2017'!$A40,0)</f>
        <v>0.01737</v>
      </c>
      <c r="G31" s="85" t="n">
        <f aca="false">HLOOKUP(G$2,EIOPA_Spot_Rates,'EIOPA RFR Q1 2017'!$A40,0)</f>
        <v>0.04326</v>
      </c>
      <c r="H31" s="85" t="n">
        <f aca="false">HLOOKUP(H$2,EIOPA_Spot_Rates,'EIOPA RFR Q1 2017'!$A40,0)</f>
        <v>0.04562</v>
      </c>
      <c r="I31" s="85" t="n">
        <f aca="false">HLOOKUP(I$2,EIOPA_Spot_Rates,'EIOPA RFR Q1 2017'!$A40,0)</f>
        <v>0.00604</v>
      </c>
      <c r="J31" s="85" t="n">
        <f aca="false">HLOOKUP(J$2,EIOPA_Spot_Rates,'EIOPA RFR Q1 2017'!$A40,0)</f>
        <v>0.02874</v>
      </c>
      <c r="K31" s="85" t="n">
        <f aca="false">HLOOKUP(K$2,EIOPA_Spot_Rates,'EIOPA RFR Q1 2017'!$A40,0)</f>
        <v>0.04001</v>
      </c>
      <c r="L31" s="85" t="n">
        <f aca="false">HLOOKUP(L$2,EIOPA_Spot_Rates,'EIOPA RFR Q1 2017'!$A40,0)</f>
        <v>0.04395</v>
      </c>
      <c r="M31" s="85" t="n">
        <f aca="false">HLOOKUP(M$2,EIOPA_Spot_Rates,'EIOPA RFR Q1 2017'!$A40,0)</f>
        <v>0.06201</v>
      </c>
      <c r="N31" s="85" t="n">
        <f aca="false">HLOOKUP(N$2,EIOPA_Spot_Rates,'EIOPA RFR Q1 2017'!$A40,0)</f>
        <v>0.02934</v>
      </c>
      <c r="O31" s="85" t="n">
        <f aca="false">HLOOKUP(O$2,EIOPA_Spot_Rates,'EIOPA RFR Q1 2017'!$A40,0)</f>
        <v>0.01269</v>
      </c>
      <c r="P31" s="85" t="n">
        <f aca="false">HLOOKUP(P$2,EIOPA_Spot_Rates,'EIOPA RFR Q1 2017'!$A40,0)</f>
        <v>0.03325</v>
      </c>
      <c r="Q31" s="85" t="n">
        <f aca="false">HLOOKUP(Q$2,EIOPA_Spot_Rates,'EIOPA RFR Q1 2017'!$A40,0)</f>
        <v>0.079</v>
      </c>
      <c r="R31" s="85" t="n">
        <f aca="false">HLOOKUP(R$2,EIOPA_Spot_Rates,'EIOPA RFR Q1 2017'!$A40,0)</f>
        <v>0.02214</v>
      </c>
      <c r="S31" s="85" t="n">
        <f aca="false">HLOOKUP(S$2,EIOPA_Spot_Rates,'EIOPA RFR Q1 2017'!$A40,0)</f>
        <v>0.0425</v>
      </c>
      <c r="T31" s="85" t="n">
        <f aca="false">HLOOKUP(T$2,EIOPA_Spot_Rates,'EIOPA RFR Q1 2017'!$A40,0)</f>
        <v>0.04421</v>
      </c>
      <c r="U31" s="85" t="n">
        <f aca="false">HLOOKUP(U$2,EIOPA_Spot_Rates,'EIOPA RFR Q1 2017'!$A40,0)</f>
        <v>0.05715</v>
      </c>
      <c r="V31" s="85" t="n">
        <f aca="false">HLOOKUP(V$2,EIOPA_Spot_Rates,'EIOPA RFR Q1 2017'!$A40,0)</f>
        <v>0.02942</v>
      </c>
      <c r="W31" s="85" t="n">
        <f aca="false">HLOOKUP(W$2,EIOPA_Spot_Rates,'EIOPA RFR Q1 2017'!$A40,0)</f>
        <v>0.0644</v>
      </c>
      <c r="X31" s="85" t="n">
        <f aca="false">HLOOKUP(X$2,EIOPA_Spot_Rates,'EIOPA RFR Q1 2017'!$A40,0)</f>
        <v>0.00727</v>
      </c>
      <c r="Y31" s="85" t="n">
        <f aca="false">HLOOKUP(Y$2,EIOPA_Spot_Rates,'EIOPA RFR Q1 2017'!$A40,0)</f>
        <v>0.04361</v>
      </c>
      <c r="Z31" s="85" t="n">
        <f aca="false">HLOOKUP(Z$2,EIOPA_Spot_Rates,'EIOPA RFR Q1 2017'!$A40,0)</f>
        <v>0.07672</v>
      </c>
      <c r="AA31" s="85" t="n">
        <f aca="false">HLOOKUP(AA$2,EIOPA_Spot_Rates,'EIOPA RFR Q1 2017'!$A40,0)</f>
        <v>0.04129</v>
      </c>
      <c r="AB31" s="85" t="n">
        <f aca="false">HLOOKUP(AB$2,EIOPA_Spot_Rates,'EIOPA RFR Q1 2017'!$A40,0)</f>
        <v>0.02925</v>
      </c>
      <c r="AC31" s="85" t="n">
        <f aca="false">HLOOKUP(AC$2,EIOPA_Spot_Rates,'EIOPA RFR Q1 2017'!$A40,0)</f>
        <v>0.07686</v>
      </c>
      <c r="AD31" s="85" t="n">
        <f aca="false">HLOOKUP(AD$2,EIOPA_Spot_Rates,'EIOPA RFR Q1 2017'!$A40,0)</f>
        <v>0.02181</v>
      </c>
      <c r="AE31" s="85" t="n">
        <f aca="false">HLOOKUP(AE$2,EIOPA_Spot_Rates,'EIOPA RFR Q1 2017'!$A40,0)</f>
        <v>0.02435</v>
      </c>
      <c r="AF31" s="85" t="n">
        <f aca="false">HLOOKUP(AF$2,EIOPA_Spot_Rates,'EIOPA RFR Q1 2017'!$A40,0)</f>
        <v>0.03251</v>
      </c>
      <c r="AG31" s="85" t="n">
        <f aca="false">HLOOKUP(AG$2,EIOPA_Spot_Rates,'EIOPA RFR Q1 2017'!$A40,0)</f>
        <v>0.08215</v>
      </c>
      <c r="AH31" s="85" t="n">
        <f aca="false">HLOOKUP(AH$2,EIOPA_Spot_Rates,'EIOPA RFR Q1 2017'!$A40,0)</f>
        <v>0.02541</v>
      </c>
      <c r="AI31" s="86" t="n">
        <f aca="false">O31</f>
        <v>0.01269</v>
      </c>
      <c r="AJ31" s="27" t="n">
        <v>28</v>
      </c>
      <c r="AK31" s="85" t="n">
        <f aca="false">HLOOKUP(AK$2,InterestRateStressesSetup!$C$6:$BC$47,InterestRateStressesSetup!$A35,0)</f>
        <v>0.02745</v>
      </c>
      <c r="AL31" s="85" t="n">
        <f aca="false">HLOOKUP(AL$2,InterestRateStressesSetup!$C$6:$BC$47,InterestRateStressesSetup!$A35,0)</f>
        <v>0.02702</v>
      </c>
      <c r="AM31" s="85" t="n">
        <f aca="false">HLOOKUP(AM$2,InterestRateStressesSetup!$C$6:$BC$47,InterestRateStressesSetup!$A35,0)</f>
        <v>0.04549</v>
      </c>
      <c r="AN31" s="85" t="n">
        <f aca="false">HLOOKUP(AN$2,InterestRateStressesSetup!$C$6:$BC$47,InterestRateStressesSetup!$A35,0)</f>
        <v>0.03194</v>
      </c>
      <c r="AO31" s="85" t="n">
        <f aca="false">HLOOKUP(AO$2,InterestRateStressesSetup!$C$6:$BC$47,InterestRateStressesSetup!$A35,0)</f>
        <v>0.02737</v>
      </c>
      <c r="AP31" s="85" t="n">
        <f aca="false">HLOOKUP(AP$2,InterestRateStressesSetup!$C$6:$BC$47,InterestRateStressesSetup!$A35,0)</f>
        <v>0.05326</v>
      </c>
      <c r="AQ31" s="85" t="n">
        <f aca="false">HLOOKUP(AQ$2,InterestRateStressesSetup!$C$6:$BC$47,InterestRateStressesSetup!$A35,0)</f>
        <v>0.05562</v>
      </c>
      <c r="AR31" s="85" t="n">
        <f aca="false">HLOOKUP(AR$2,InterestRateStressesSetup!$C$6:$BC$47,InterestRateStressesSetup!$A35,0)</f>
        <v>0.01604</v>
      </c>
      <c r="AS31" s="85" t="n">
        <f aca="false">HLOOKUP(AS$2,InterestRateStressesSetup!$C$6:$BC$47,InterestRateStressesSetup!$A35,0)</f>
        <v>0.03874</v>
      </c>
      <c r="AT31" s="85" t="n">
        <f aca="false">HLOOKUP(AT$2,InterestRateStressesSetup!$C$6:$BC$47,InterestRateStressesSetup!$A35,0)</f>
        <v>0.05001</v>
      </c>
      <c r="AU31" s="85" t="n">
        <f aca="false">HLOOKUP(AU$2,InterestRateStressesSetup!$C$6:$BC$47,InterestRateStressesSetup!$A35,0)</f>
        <v>0.05395</v>
      </c>
      <c r="AV31" s="85" t="n">
        <f aca="false">HLOOKUP(AV$2,InterestRateStressesSetup!$C$6:$BC$47,InterestRateStressesSetup!$A35,0)</f>
        <v>0.07201</v>
      </c>
      <c r="AW31" s="85" t="n">
        <f aca="false">HLOOKUP(AW$2,InterestRateStressesSetup!$C$6:$BC$47,InterestRateStressesSetup!$A35,0)</f>
        <v>0.03934</v>
      </c>
      <c r="AX31" s="85" t="n">
        <f aca="false">HLOOKUP(AX$2,InterestRateStressesSetup!$C$6:$BC$47,InterestRateStressesSetup!$A35,0)</f>
        <v>0.02269</v>
      </c>
      <c r="AY31" s="85" t="n">
        <f aca="false">HLOOKUP(AY$2,InterestRateStressesSetup!$C$6:$BC$47,InterestRateStressesSetup!$A35,0)</f>
        <v>0.04325</v>
      </c>
      <c r="AZ31" s="85" t="n">
        <f aca="false">HLOOKUP(AZ$2,InterestRateStressesSetup!$C$6:$BC$47,InterestRateStressesSetup!$A35,0)</f>
        <v>0.089</v>
      </c>
      <c r="BA31" s="85" t="n">
        <f aca="false">HLOOKUP(BA$2,InterestRateStressesSetup!$C$6:$BC$47,InterestRateStressesSetup!$A35,0)</f>
        <v>0.03214</v>
      </c>
      <c r="BB31" s="85" t="n">
        <f aca="false">HLOOKUP(BB$2,InterestRateStressesSetup!$C$6:$BC$47,InterestRateStressesSetup!$A35,0)</f>
        <v>0.0525</v>
      </c>
      <c r="BC31" s="85" t="n">
        <f aca="false">HLOOKUP(BC$2,InterestRateStressesSetup!$C$6:$BC$47,InterestRateStressesSetup!$A35,0)</f>
        <v>0.05421</v>
      </c>
      <c r="BD31" s="85" t="n">
        <f aca="false">HLOOKUP(BD$2,InterestRateStressesSetup!$C$6:$BC$47,InterestRateStressesSetup!$A35,0)</f>
        <v>0.06715</v>
      </c>
      <c r="BE31" s="85" t="n">
        <f aca="false">HLOOKUP(BE$2,InterestRateStressesSetup!$C$6:$BC$47,InterestRateStressesSetup!$A35,0)</f>
        <v>0.03942</v>
      </c>
      <c r="BF31" s="85" t="n">
        <f aca="false">HLOOKUP(BF$2,InterestRateStressesSetup!$C$6:$BC$47,InterestRateStressesSetup!$A35,0)</f>
        <v>0.0744</v>
      </c>
      <c r="BG31" s="85" t="n">
        <f aca="false">HLOOKUP(BG$2,InterestRateStressesSetup!$C$6:$BC$47,InterestRateStressesSetup!$A35,0)</f>
        <v>0.01727</v>
      </c>
      <c r="BH31" s="85" t="n">
        <f aca="false">HLOOKUP(BH$2,InterestRateStressesSetup!$C$6:$BC$47,InterestRateStressesSetup!$A35,0)</f>
        <v>0.05361</v>
      </c>
      <c r="BI31" s="85" t="n">
        <f aca="false">HLOOKUP(BI$2,InterestRateStressesSetup!$C$6:$BC$47,InterestRateStressesSetup!$A35,0)</f>
        <v>0.08672</v>
      </c>
      <c r="BJ31" s="85" t="n">
        <f aca="false">HLOOKUP(BJ$2,InterestRateStressesSetup!$C$6:$BC$47,InterestRateStressesSetup!$A35,0)</f>
        <v>0.05129</v>
      </c>
      <c r="BK31" s="85" t="n">
        <f aca="false">HLOOKUP(BK$2,InterestRateStressesSetup!$C$6:$BC$47,InterestRateStressesSetup!$A35,0)</f>
        <v>0.03925</v>
      </c>
      <c r="BL31" s="85" t="n">
        <f aca="false">HLOOKUP(BL$2,InterestRateStressesSetup!$C$6:$BC$47,InterestRateStressesSetup!$A35,0)</f>
        <v>0.08686</v>
      </c>
      <c r="BM31" s="85" t="n">
        <f aca="false">HLOOKUP(BM$2,InterestRateStressesSetup!$C$6:$BC$47,InterestRateStressesSetup!$A35,0)</f>
        <v>0.03181</v>
      </c>
      <c r="BN31" s="85" t="n">
        <f aca="false">HLOOKUP(BN$2,InterestRateStressesSetup!$C$6:$BC$47,InterestRateStressesSetup!$A35,0)</f>
        <v>0.03435</v>
      </c>
      <c r="BO31" s="85" t="n">
        <f aca="false">HLOOKUP(BO$2,InterestRateStressesSetup!$C$6:$BC$47,InterestRateStressesSetup!$A35,0)</f>
        <v>0.04251</v>
      </c>
      <c r="BP31" s="85" t="n">
        <f aca="false">HLOOKUP(BP$2,InterestRateStressesSetup!$C$6:$BC$47,InterestRateStressesSetup!$A35,0)</f>
        <v>0.09215</v>
      </c>
      <c r="BQ31" s="85" t="n">
        <f aca="false">HLOOKUP(BQ$2,InterestRateStressesSetup!$C$6:$BC$47,InterestRateStressesSetup!$A35,0)</f>
        <v>0.03541</v>
      </c>
      <c r="BR31" s="86" t="n">
        <f aca="false">AX31</f>
        <v>0.02269</v>
      </c>
      <c r="BS31" s="27" t="n">
        <v>28</v>
      </c>
      <c r="BT31" s="85" t="n">
        <f aca="false">HLOOKUP(BT$2,InterestRateStressesSetup!$C$50:$BC$91,InterestRateStressesSetup!$A79,0)</f>
        <v>0.0123895</v>
      </c>
      <c r="BU31" s="85" t="n">
        <f aca="false">HLOOKUP(BU$2,InterestRateStressesSetup!$C$50:$BC$91,InterestRateStressesSetup!$A79,0)</f>
        <v>0.0120842</v>
      </c>
      <c r="BV31" s="85" t="n">
        <f aca="false">HLOOKUP(BV$2,InterestRateStressesSetup!$C$50:$BC$91,InterestRateStressesSetup!$A79,0)</f>
        <v>0.0251979</v>
      </c>
      <c r="BW31" s="85" t="n">
        <f aca="false">HLOOKUP(BW$2,InterestRateStressesSetup!$C$50:$BC$91,InterestRateStressesSetup!$A79,0)</f>
        <v>0.0155774</v>
      </c>
      <c r="BX31" s="85" t="n">
        <f aca="false">HLOOKUP(BX$2,InterestRateStressesSetup!$C$50:$BC$91,InterestRateStressesSetup!$A79,0)</f>
        <v>0.0123327</v>
      </c>
      <c r="BY31" s="85" t="n">
        <f aca="false">HLOOKUP(BY$2,InterestRateStressesSetup!$C$50:$BC$91,InterestRateStressesSetup!$A79,0)</f>
        <v>0.0307146</v>
      </c>
      <c r="BZ31" s="85" t="n">
        <f aca="false">HLOOKUP(BZ$2,InterestRateStressesSetup!$C$50:$BC$91,InterestRateStressesSetup!$A79,0)</f>
        <v>0.0323902</v>
      </c>
      <c r="CA31" s="85" t="n">
        <f aca="false">HLOOKUP(CA$2,InterestRateStressesSetup!$C$50:$BC$91,InterestRateStressesSetup!$A79,0)</f>
        <v>0.0042884</v>
      </c>
      <c r="CB31" s="85" t="n">
        <f aca="false">HLOOKUP(CB$2,InterestRateStressesSetup!$C$50:$BC$91,InterestRateStressesSetup!$A79,0)</f>
        <v>0.0204054</v>
      </c>
      <c r="CC31" s="85" t="n">
        <f aca="false">HLOOKUP(CC$2,InterestRateStressesSetup!$C$50:$BC$91,InterestRateStressesSetup!$A79,0)</f>
        <v>0.0284071</v>
      </c>
      <c r="CD31" s="85" t="n">
        <f aca="false">HLOOKUP(CD$2,InterestRateStressesSetup!$C$50:$BC$91,InterestRateStressesSetup!$A79,0)</f>
        <v>0.0312045</v>
      </c>
      <c r="CE31" s="85" t="n">
        <f aca="false">HLOOKUP(CE$2,InterestRateStressesSetup!$C$50:$BC$91,InterestRateStressesSetup!$A79,0)</f>
        <v>0.0440271</v>
      </c>
      <c r="CF31" s="85" t="n">
        <f aca="false">HLOOKUP(CF$2,InterestRateStressesSetup!$C$50:$BC$91,InterestRateStressesSetup!$A79,0)</f>
        <v>0.0208314</v>
      </c>
      <c r="CG31" s="85" t="n">
        <f aca="false">HLOOKUP(CG$2,InterestRateStressesSetup!$C$50:$BC$91,InterestRateStressesSetup!$A79,0)</f>
        <v>0.0090099</v>
      </c>
      <c r="CH31" s="85" t="n">
        <f aca="false">HLOOKUP(CH$2,InterestRateStressesSetup!$C$50:$BC$91,InterestRateStressesSetup!$A79,0)</f>
        <v>0.0236075</v>
      </c>
      <c r="CI31" s="85" t="n">
        <f aca="false">HLOOKUP(CI$2,InterestRateStressesSetup!$C$50:$BC$91,InterestRateStressesSetup!$A79,0)</f>
        <v>0.05609</v>
      </c>
      <c r="CJ31" s="85" t="n">
        <f aca="false">HLOOKUP(CJ$2,InterestRateStressesSetup!$C$50:$BC$91,InterestRateStressesSetup!$A79,0)</f>
        <v>0.0157194</v>
      </c>
      <c r="CK31" s="85" t="n">
        <f aca="false">HLOOKUP(CK$2,InterestRateStressesSetup!$C$50:$BC$91,InterestRateStressesSetup!$A79,0)</f>
        <v>0.030175</v>
      </c>
      <c r="CL31" s="85" t="n">
        <f aca="false">HLOOKUP(CL$2,InterestRateStressesSetup!$C$50:$BC$91,InterestRateStressesSetup!$A79,0)</f>
        <v>0.0313891</v>
      </c>
      <c r="CM31" s="85" t="n">
        <f aca="false">HLOOKUP(CM$2,InterestRateStressesSetup!$C$50:$BC$91,InterestRateStressesSetup!$A79,0)</f>
        <v>0.0405765</v>
      </c>
      <c r="CN31" s="85" t="n">
        <f aca="false">HLOOKUP(CN$2,InterestRateStressesSetup!$C$50:$BC$91,InterestRateStressesSetup!$A79,0)</f>
        <v>0.0208882</v>
      </c>
      <c r="CO31" s="85" t="n">
        <f aca="false">HLOOKUP(CO$2,InterestRateStressesSetup!$C$50:$BC$91,InterestRateStressesSetup!$A79,0)</f>
        <v>0.045724</v>
      </c>
      <c r="CP31" s="85" t="n">
        <f aca="false">HLOOKUP(CP$2,InterestRateStressesSetup!$C$50:$BC$91,InterestRateStressesSetup!$A79,0)</f>
        <v>0.0051617</v>
      </c>
      <c r="CQ31" s="85" t="n">
        <f aca="false">HLOOKUP(CQ$2,InterestRateStressesSetup!$C$50:$BC$91,InterestRateStressesSetup!$A79,0)</f>
        <v>0.0309631</v>
      </c>
      <c r="CR31" s="85" t="n">
        <f aca="false">HLOOKUP(CR$2,InterestRateStressesSetup!$C$50:$BC$91,InterestRateStressesSetup!$A79,0)</f>
        <v>0.0544712</v>
      </c>
      <c r="CS31" s="85" t="n">
        <f aca="false">HLOOKUP(CS$2,InterestRateStressesSetup!$C$50:$BC$91,InterestRateStressesSetup!$A79,0)</f>
        <v>0.0293159</v>
      </c>
      <c r="CT31" s="85" t="n">
        <f aca="false">HLOOKUP(CT$2,InterestRateStressesSetup!$C$50:$BC$91,InterestRateStressesSetup!$A79,0)</f>
        <v>0.0207675</v>
      </c>
      <c r="CU31" s="85" t="n">
        <f aca="false">HLOOKUP(CU$2,InterestRateStressesSetup!$C$50:$BC$91,InterestRateStressesSetup!$A79,0)</f>
        <v>0.0545706</v>
      </c>
      <c r="CV31" s="85" t="n">
        <f aca="false">HLOOKUP(CV$2,InterestRateStressesSetup!$C$50:$BC$91,InterestRateStressesSetup!$A79,0)</f>
        <v>0.0154851</v>
      </c>
      <c r="CW31" s="85" t="n">
        <f aca="false">HLOOKUP(CW$2,InterestRateStressesSetup!$C$50:$BC$91,InterestRateStressesSetup!$A79,0)</f>
        <v>0.0172885</v>
      </c>
      <c r="CX31" s="85" t="n">
        <f aca="false">HLOOKUP(CX$2,InterestRateStressesSetup!$C$50:$BC$91,InterestRateStressesSetup!$A79,0)</f>
        <v>0.0230821</v>
      </c>
      <c r="CY31" s="85" t="n">
        <f aca="false">HLOOKUP(CY$2,InterestRateStressesSetup!$C$50:$BC$91,InterestRateStressesSetup!$A79,0)</f>
        <v>0.0583265</v>
      </c>
      <c r="CZ31" s="85" t="n">
        <f aca="false">HLOOKUP(CZ$2,InterestRateStressesSetup!$C$50:$BC$91,InterestRateStressesSetup!$A79,0)</f>
        <v>0.0180411</v>
      </c>
      <c r="DA31" s="86" t="n">
        <f aca="false">CG31</f>
        <v>0.0090099</v>
      </c>
    </row>
    <row r="32" customFormat="false" ht="15" hidden="false" customHeight="false" outlineLevel="0" collapsed="false">
      <c r="A32" s="27" t="n">
        <v>29</v>
      </c>
      <c r="B32" s="85" t="n">
        <f aca="false">HLOOKUP(B$2,EIOPA_Spot_Rates,'EIOPA RFR Q1 2017'!$A41,0)</f>
        <v>0.01808</v>
      </c>
      <c r="C32" s="85" t="n">
        <f aca="false">HLOOKUP(C$2,EIOPA_Spot_Rates,'EIOPA RFR Q1 2017'!$A41,0)</f>
        <v>0.01766</v>
      </c>
      <c r="D32" s="85" t="n">
        <f aca="false">HLOOKUP(D$2,EIOPA_Spot_Rates,'EIOPA RFR Q1 2017'!$A41,0)</f>
        <v>0.03567</v>
      </c>
      <c r="E32" s="85" t="n">
        <f aca="false">HLOOKUP(E$2,EIOPA_Spot_Rates,'EIOPA RFR Q1 2017'!$A41,0)</f>
        <v>0.0225</v>
      </c>
      <c r="F32" s="85" t="n">
        <f aca="false">HLOOKUP(F$2,EIOPA_Spot_Rates,'EIOPA RFR Q1 2017'!$A41,0)</f>
        <v>0.018</v>
      </c>
      <c r="G32" s="85" t="n">
        <f aca="false">HLOOKUP(G$2,EIOPA_Spot_Rates,'EIOPA RFR Q1 2017'!$A41,0)</f>
        <v>0.04332</v>
      </c>
      <c r="H32" s="85" t="n">
        <f aca="false">HLOOKUP(H$2,EIOPA_Spot_Rates,'EIOPA RFR Q1 2017'!$A41,0)</f>
        <v>0.04554</v>
      </c>
      <c r="I32" s="85" t="n">
        <f aca="false">HLOOKUP(I$2,EIOPA_Spot_Rates,'EIOPA RFR Q1 2017'!$A41,0)</f>
        <v>0.00652</v>
      </c>
      <c r="J32" s="85" t="n">
        <f aca="false">HLOOKUP(J$2,EIOPA_Spot_Rates,'EIOPA RFR Q1 2017'!$A41,0)</f>
        <v>0.02911</v>
      </c>
      <c r="K32" s="85" t="n">
        <f aca="false">HLOOKUP(K$2,EIOPA_Spot_Rates,'EIOPA RFR Q1 2017'!$A41,0)</f>
        <v>0.0401</v>
      </c>
      <c r="L32" s="85" t="n">
        <f aca="false">HLOOKUP(L$2,EIOPA_Spot_Rates,'EIOPA RFR Q1 2017'!$A41,0)</f>
        <v>0.04395</v>
      </c>
      <c r="M32" s="85" t="n">
        <f aca="false">HLOOKUP(M$2,EIOPA_Spot_Rates,'EIOPA RFR Q1 2017'!$A41,0)</f>
        <v>0.06145</v>
      </c>
      <c r="N32" s="85" t="n">
        <f aca="false">HLOOKUP(N$2,EIOPA_Spot_Rates,'EIOPA RFR Q1 2017'!$A41,0)</f>
        <v>0.02977</v>
      </c>
      <c r="O32" s="85" t="n">
        <f aca="false">HLOOKUP(O$2,EIOPA_Spot_Rates,'EIOPA RFR Q1 2017'!$A41,0)</f>
        <v>0.01263</v>
      </c>
      <c r="P32" s="85" t="n">
        <f aca="false">HLOOKUP(P$2,EIOPA_Spot_Rates,'EIOPA RFR Q1 2017'!$A41,0)</f>
        <v>0.03322</v>
      </c>
      <c r="Q32" s="85" t="n">
        <f aca="false">HLOOKUP(Q$2,EIOPA_Spot_Rates,'EIOPA RFR Q1 2017'!$A41,0)</f>
        <v>0.07825</v>
      </c>
      <c r="R32" s="85" t="n">
        <f aca="false">HLOOKUP(R$2,EIOPA_Spot_Rates,'EIOPA RFR Q1 2017'!$A41,0)</f>
        <v>0.02219</v>
      </c>
      <c r="S32" s="85" t="n">
        <f aca="false">HLOOKUP(S$2,EIOPA_Spot_Rates,'EIOPA RFR Q1 2017'!$A41,0)</f>
        <v>0.04252</v>
      </c>
      <c r="T32" s="85" t="n">
        <f aca="false">HLOOKUP(T$2,EIOPA_Spot_Rates,'EIOPA RFR Q1 2017'!$A41,0)</f>
        <v>0.04418</v>
      </c>
      <c r="U32" s="85" t="n">
        <f aca="false">HLOOKUP(U$2,EIOPA_Spot_Rates,'EIOPA RFR Q1 2017'!$A41,0)</f>
        <v>0.05676</v>
      </c>
      <c r="V32" s="85" t="n">
        <f aca="false">HLOOKUP(V$2,EIOPA_Spot_Rates,'EIOPA RFR Q1 2017'!$A41,0)</f>
        <v>0.02975</v>
      </c>
      <c r="W32" s="85" t="n">
        <f aca="false">HLOOKUP(W$2,EIOPA_Spot_Rates,'EIOPA RFR Q1 2017'!$A41,0)</f>
        <v>0.06409</v>
      </c>
      <c r="X32" s="85" t="n">
        <f aca="false">HLOOKUP(X$2,EIOPA_Spot_Rates,'EIOPA RFR Q1 2017'!$A41,0)</f>
        <v>0.00739</v>
      </c>
      <c r="Y32" s="85" t="n">
        <f aca="false">HLOOKUP(Y$2,EIOPA_Spot_Rates,'EIOPA RFR Q1 2017'!$A41,0)</f>
        <v>0.0436</v>
      </c>
      <c r="Z32" s="85" t="n">
        <f aca="false">HLOOKUP(Z$2,EIOPA_Spot_Rates,'EIOPA RFR Q1 2017'!$A41,0)</f>
        <v>0.07619</v>
      </c>
      <c r="AA32" s="85" t="n">
        <f aca="false">HLOOKUP(AA$2,EIOPA_Spot_Rates,'EIOPA RFR Q1 2017'!$A41,0)</f>
        <v>0.0414</v>
      </c>
      <c r="AB32" s="85" t="n">
        <f aca="false">HLOOKUP(AB$2,EIOPA_Spot_Rates,'EIOPA RFR Q1 2017'!$A41,0)</f>
        <v>0.02956</v>
      </c>
      <c r="AC32" s="85" t="n">
        <f aca="false">HLOOKUP(AC$2,EIOPA_Spot_Rates,'EIOPA RFR Q1 2017'!$A41,0)</f>
        <v>0.07621</v>
      </c>
      <c r="AD32" s="85" t="n">
        <f aca="false">HLOOKUP(AD$2,EIOPA_Spot_Rates,'EIOPA RFR Q1 2017'!$A41,0)</f>
        <v>0.02229</v>
      </c>
      <c r="AE32" s="85" t="n">
        <f aca="false">HLOOKUP(AE$2,EIOPA_Spot_Rates,'EIOPA RFR Q1 2017'!$A41,0)</f>
        <v>0.02486</v>
      </c>
      <c r="AF32" s="85" t="n">
        <f aca="false">HLOOKUP(AF$2,EIOPA_Spot_Rates,'EIOPA RFR Q1 2017'!$A41,0)</f>
        <v>0.03277</v>
      </c>
      <c r="AG32" s="85" t="n">
        <f aca="false">HLOOKUP(AG$2,EIOPA_Spot_Rates,'EIOPA RFR Q1 2017'!$A41,0)</f>
        <v>0.08128</v>
      </c>
      <c r="AH32" s="85" t="n">
        <f aca="false">HLOOKUP(AH$2,EIOPA_Spot_Rates,'EIOPA RFR Q1 2017'!$A41,0)</f>
        <v>0.02541</v>
      </c>
      <c r="AI32" s="86" t="n">
        <f aca="false">O32</f>
        <v>0.01263</v>
      </c>
      <c r="AJ32" s="27" t="n">
        <v>29</v>
      </c>
      <c r="AK32" s="85" t="n">
        <f aca="false">HLOOKUP(AK$2,InterestRateStressesSetup!$C$6:$BC$47,InterestRateStressesSetup!$A36,0)</f>
        <v>0.02808</v>
      </c>
      <c r="AL32" s="85" t="n">
        <f aca="false">HLOOKUP(AL$2,InterestRateStressesSetup!$C$6:$BC$47,InterestRateStressesSetup!$A36,0)</f>
        <v>0.02766</v>
      </c>
      <c r="AM32" s="85" t="n">
        <f aca="false">HLOOKUP(AM$2,InterestRateStressesSetup!$C$6:$BC$47,InterestRateStressesSetup!$A36,0)</f>
        <v>0.04567</v>
      </c>
      <c r="AN32" s="85" t="n">
        <f aca="false">HLOOKUP(AN$2,InterestRateStressesSetup!$C$6:$BC$47,InterestRateStressesSetup!$A36,0)</f>
        <v>0.0325</v>
      </c>
      <c r="AO32" s="85" t="n">
        <f aca="false">HLOOKUP(AO$2,InterestRateStressesSetup!$C$6:$BC$47,InterestRateStressesSetup!$A36,0)</f>
        <v>0.028</v>
      </c>
      <c r="AP32" s="85" t="n">
        <f aca="false">HLOOKUP(AP$2,InterestRateStressesSetup!$C$6:$BC$47,InterestRateStressesSetup!$A36,0)</f>
        <v>0.05332</v>
      </c>
      <c r="AQ32" s="85" t="n">
        <f aca="false">HLOOKUP(AQ$2,InterestRateStressesSetup!$C$6:$BC$47,InterestRateStressesSetup!$A36,0)</f>
        <v>0.05554</v>
      </c>
      <c r="AR32" s="85" t="n">
        <f aca="false">HLOOKUP(AR$2,InterestRateStressesSetup!$C$6:$BC$47,InterestRateStressesSetup!$A36,0)</f>
        <v>0.01652</v>
      </c>
      <c r="AS32" s="85" t="n">
        <f aca="false">HLOOKUP(AS$2,InterestRateStressesSetup!$C$6:$BC$47,InterestRateStressesSetup!$A36,0)</f>
        <v>0.03911</v>
      </c>
      <c r="AT32" s="85" t="n">
        <f aca="false">HLOOKUP(AT$2,InterestRateStressesSetup!$C$6:$BC$47,InterestRateStressesSetup!$A36,0)</f>
        <v>0.0501</v>
      </c>
      <c r="AU32" s="85" t="n">
        <f aca="false">HLOOKUP(AU$2,InterestRateStressesSetup!$C$6:$BC$47,InterestRateStressesSetup!$A36,0)</f>
        <v>0.05395</v>
      </c>
      <c r="AV32" s="85" t="n">
        <f aca="false">HLOOKUP(AV$2,InterestRateStressesSetup!$C$6:$BC$47,InterestRateStressesSetup!$A36,0)</f>
        <v>0.07145</v>
      </c>
      <c r="AW32" s="85" t="n">
        <f aca="false">HLOOKUP(AW$2,InterestRateStressesSetup!$C$6:$BC$47,InterestRateStressesSetup!$A36,0)</f>
        <v>0.03977</v>
      </c>
      <c r="AX32" s="85" t="n">
        <f aca="false">HLOOKUP(AX$2,InterestRateStressesSetup!$C$6:$BC$47,InterestRateStressesSetup!$A36,0)</f>
        <v>0.02263</v>
      </c>
      <c r="AY32" s="85" t="n">
        <f aca="false">HLOOKUP(AY$2,InterestRateStressesSetup!$C$6:$BC$47,InterestRateStressesSetup!$A36,0)</f>
        <v>0.04322</v>
      </c>
      <c r="AZ32" s="85" t="n">
        <f aca="false">HLOOKUP(AZ$2,InterestRateStressesSetup!$C$6:$BC$47,InterestRateStressesSetup!$A36,0)</f>
        <v>0.08825</v>
      </c>
      <c r="BA32" s="85" t="n">
        <f aca="false">HLOOKUP(BA$2,InterestRateStressesSetup!$C$6:$BC$47,InterestRateStressesSetup!$A36,0)</f>
        <v>0.03219</v>
      </c>
      <c r="BB32" s="85" t="n">
        <f aca="false">HLOOKUP(BB$2,InterestRateStressesSetup!$C$6:$BC$47,InterestRateStressesSetup!$A36,0)</f>
        <v>0.05252</v>
      </c>
      <c r="BC32" s="85" t="n">
        <f aca="false">HLOOKUP(BC$2,InterestRateStressesSetup!$C$6:$BC$47,InterestRateStressesSetup!$A36,0)</f>
        <v>0.05418</v>
      </c>
      <c r="BD32" s="85" t="n">
        <f aca="false">HLOOKUP(BD$2,InterestRateStressesSetup!$C$6:$BC$47,InterestRateStressesSetup!$A36,0)</f>
        <v>0.06676</v>
      </c>
      <c r="BE32" s="85" t="n">
        <f aca="false">HLOOKUP(BE$2,InterestRateStressesSetup!$C$6:$BC$47,InterestRateStressesSetup!$A36,0)</f>
        <v>0.03975</v>
      </c>
      <c r="BF32" s="85" t="n">
        <f aca="false">HLOOKUP(BF$2,InterestRateStressesSetup!$C$6:$BC$47,InterestRateStressesSetup!$A36,0)</f>
        <v>0.07409</v>
      </c>
      <c r="BG32" s="85" t="n">
        <f aca="false">HLOOKUP(BG$2,InterestRateStressesSetup!$C$6:$BC$47,InterestRateStressesSetup!$A36,0)</f>
        <v>0.01739</v>
      </c>
      <c r="BH32" s="85" t="n">
        <f aca="false">HLOOKUP(BH$2,InterestRateStressesSetup!$C$6:$BC$47,InterestRateStressesSetup!$A36,0)</f>
        <v>0.0536</v>
      </c>
      <c r="BI32" s="85" t="n">
        <f aca="false">HLOOKUP(BI$2,InterestRateStressesSetup!$C$6:$BC$47,InterestRateStressesSetup!$A36,0)</f>
        <v>0.08619</v>
      </c>
      <c r="BJ32" s="85" t="n">
        <f aca="false">HLOOKUP(BJ$2,InterestRateStressesSetup!$C$6:$BC$47,InterestRateStressesSetup!$A36,0)</f>
        <v>0.0514</v>
      </c>
      <c r="BK32" s="85" t="n">
        <f aca="false">HLOOKUP(BK$2,InterestRateStressesSetup!$C$6:$BC$47,InterestRateStressesSetup!$A36,0)</f>
        <v>0.03956</v>
      </c>
      <c r="BL32" s="85" t="n">
        <f aca="false">HLOOKUP(BL$2,InterestRateStressesSetup!$C$6:$BC$47,InterestRateStressesSetup!$A36,0)</f>
        <v>0.08621</v>
      </c>
      <c r="BM32" s="85" t="n">
        <f aca="false">HLOOKUP(BM$2,InterestRateStressesSetup!$C$6:$BC$47,InterestRateStressesSetup!$A36,0)</f>
        <v>0.03229</v>
      </c>
      <c r="BN32" s="85" t="n">
        <f aca="false">HLOOKUP(BN$2,InterestRateStressesSetup!$C$6:$BC$47,InterestRateStressesSetup!$A36,0)</f>
        <v>0.03486</v>
      </c>
      <c r="BO32" s="85" t="n">
        <f aca="false">HLOOKUP(BO$2,InterestRateStressesSetup!$C$6:$BC$47,InterestRateStressesSetup!$A36,0)</f>
        <v>0.04277</v>
      </c>
      <c r="BP32" s="85" t="n">
        <f aca="false">HLOOKUP(BP$2,InterestRateStressesSetup!$C$6:$BC$47,InterestRateStressesSetup!$A36,0)</f>
        <v>0.09128</v>
      </c>
      <c r="BQ32" s="85" t="n">
        <f aca="false">HLOOKUP(BQ$2,InterestRateStressesSetup!$C$6:$BC$47,InterestRateStressesSetup!$A36,0)</f>
        <v>0.03541</v>
      </c>
      <c r="BR32" s="86" t="n">
        <f aca="false">AX32</f>
        <v>0.02263</v>
      </c>
      <c r="BS32" s="27" t="n">
        <v>29</v>
      </c>
      <c r="BT32" s="85" t="n">
        <f aca="false">HLOOKUP(BT$2,InterestRateStressesSetup!$C$50:$BC$91,InterestRateStressesSetup!$A80,0)</f>
        <v>0.0128368</v>
      </c>
      <c r="BU32" s="85" t="n">
        <f aca="false">HLOOKUP(BU$2,InterestRateStressesSetup!$C$50:$BC$91,InterestRateStressesSetup!$A80,0)</f>
        <v>0.0125386</v>
      </c>
      <c r="BV32" s="85" t="n">
        <f aca="false">HLOOKUP(BV$2,InterestRateStressesSetup!$C$50:$BC$91,InterestRateStressesSetup!$A80,0)</f>
        <v>0.0253257</v>
      </c>
      <c r="BW32" s="85" t="n">
        <f aca="false">HLOOKUP(BW$2,InterestRateStressesSetup!$C$50:$BC$91,InterestRateStressesSetup!$A80,0)</f>
        <v>0.015975</v>
      </c>
      <c r="BX32" s="85" t="n">
        <f aca="false">HLOOKUP(BX$2,InterestRateStressesSetup!$C$50:$BC$91,InterestRateStressesSetup!$A80,0)</f>
        <v>0.01278</v>
      </c>
      <c r="BY32" s="85" t="n">
        <f aca="false">HLOOKUP(BY$2,InterestRateStressesSetup!$C$50:$BC$91,InterestRateStressesSetup!$A80,0)</f>
        <v>0.0307572</v>
      </c>
      <c r="BZ32" s="85" t="n">
        <f aca="false">HLOOKUP(BZ$2,InterestRateStressesSetup!$C$50:$BC$91,InterestRateStressesSetup!$A80,0)</f>
        <v>0.0323334</v>
      </c>
      <c r="CA32" s="85" t="n">
        <f aca="false">HLOOKUP(CA$2,InterestRateStressesSetup!$C$50:$BC$91,InterestRateStressesSetup!$A80,0)</f>
        <v>0.0046292</v>
      </c>
      <c r="CB32" s="85" t="n">
        <f aca="false">HLOOKUP(CB$2,InterestRateStressesSetup!$C$50:$BC$91,InterestRateStressesSetup!$A80,0)</f>
        <v>0.0206681</v>
      </c>
      <c r="CC32" s="85" t="n">
        <f aca="false">HLOOKUP(CC$2,InterestRateStressesSetup!$C$50:$BC$91,InterestRateStressesSetup!$A80,0)</f>
        <v>0.028471</v>
      </c>
      <c r="CD32" s="85" t="n">
        <f aca="false">HLOOKUP(CD$2,InterestRateStressesSetup!$C$50:$BC$91,InterestRateStressesSetup!$A80,0)</f>
        <v>0.0312045</v>
      </c>
      <c r="CE32" s="85" t="n">
        <f aca="false">HLOOKUP(CE$2,InterestRateStressesSetup!$C$50:$BC$91,InterestRateStressesSetup!$A80,0)</f>
        <v>0.0436295</v>
      </c>
      <c r="CF32" s="85" t="n">
        <f aca="false">HLOOKUP(CF$2,InterestRateStressesSetup!$C$50:$BC$91,InterestRateStressesSetup!$A80,0)</f>
        <v>0.0211367</v>
      </c>
      <c r="CG32" s="85" t="n">
        <f aca="false">HLOOKUP(CG$2,InterestRateStressesSetup!$C$50:$BC$91,InterestRateStressesSetup!$A80,0)</f>
        <v>0.0089673</v>
      </c>
      <c r="CH32" s="85" t="n">
        <f aca="false">HLOOKUP(CH$2,InterestRateStressesSetup!$C$50:$BC$91,InterestRateStressesSetup!$A80,0)</f>
        <v>0.0235862</v>
      </c>
      <c r="CI32" s="85" t="n">
        <f aca="false">HLOOKUP(CI$2,InterestRateStressesSetup!$C$50:$BC$91,InterestRateStressesSetup!$A80,0)</f>
        <v>0.0555575</v>
      </c>
      <c r="CJ32" s="85" t="n">
        <f aca="false">HLOOKUP(CJ$2,InterestRateStressesSetup!$C$50:$BC$91,InterestRateStressesSetup!$A80,0)</f>
        <v>0.0157549</v>
      </c>
      <c r="CK32" s="85" t="n">
        <f aca="false">HLOOKUP(CK$2,InterestRateStressesSetup!$C$50:$BC$91,InterestRateStressesSetup!$A80,0)</f>
        <v>0.0301892</v>
      </c>
      <c r="CL32" s="85" t="n">
        <f aca="false">HLOOKUP(CL$2,InterestRateStressesSetup!$C$50:$BC$91,InterestRateStressesSetup!$A80,0)</f>
        <v>0.0313678</v>
      </c>
      <c r="CM32" s="85" t="n">
        <f aca="false">HLOOKUP(CM$2,InterestRateStressesSetup!$C$50:$BC$91,InterestRateStressesSetup!$A80,0)</f>
        <v>0.0402996</v>
      </c>
      <c r="CN32" s="85" t="n">
        <f aca="false">HLOOKUP(CN$2,InterestRateStressesSetup!$C$50:$BC$91,InterestRateStressesSetup!$A80,0)</f>
        <v>0.0211225</v>
      </c>
      <c r="CO32" s="85" t="n">
        <f aca="false">HLOOKUP(CO$2,InterestRateStressesSetup!$C$50:$BC$91,InterestRateStressesSetup!$A80,0)</f>
        <v>0.0455039</v>
      </c>
      <c r="CP32" s="85" t="n">
        <f aca="false">HLOOKUP(CP$2,InterestRateStressesSetup!$C$50:$BC$91,InterestRateStressesSetup!$A80,0)</f>
        <v>0.0052469</v>
      </c>
      <c r="CQ32" s="85" t="n">
        <f aca="false">HLOOKUP(CQ$2,InterestRateStressesSetup!$C$50:$BC$91,InterestRateStressesSetup!$A80,0)</f>
        <v>0.030956</v>
      </c>
      <c r="CR32" s="85" t="n">
        <f aca="false">HLOOKUP(CR$2,InterestRateStressesSetup!$C$50:$BC$91,InterestRateStressesSetup!$A80,0)</f>
        <v>0.0540949</v>
      </c>
      <c r="CS32" s="85" t="n">
        <f aca="false">HLOOKUP(CS$2,InterestRateStressesSetup!$C$50:$BC$91,InterestRateStressesSetup!$A80,0)</f>
        <v>0.029394</v>
      </c>
      <c r="CT32" s="85" t="n">
        <f aca="false">HLOOKUP(CT$2,InterestRateStressesSetup!$C$50:$BC$91,InterestRateStressesSetup!$A80,0)</f>
        <v>0.0209876</v>
      </c>
      <c r="CU32" s="85" t="n">
        <f aca="false">HLOOKUP(CU$2,InterestRateStressesSetup!$C$50:$BC$91,InterestRateStressesSetup!$A80,0)</f>
        <v>0.0541091</v>
      </c>
      <c r="CV32" s="85" t="n">
        <f aca="false">HLOOKUP(CV$2,InterestRateStressesSetup!$C$50:$BC$91,InterestRateStressesSetup!$A80,0)</f>
        <v>0.0158259</v>
      </c>
      <c r="CW32" s="85" t="n">
        <f aca="false">HLOOKUP(CW$2,InterestRateStressesSetup!$C$50:$BC$91,InterestRateStressesSetup!$A80,0)</f>
        <v>0.0176506</v>
      </c>
      <c r="CX32" s="85" t="n">
        <f aca="false">HLOOKUP(CX$2,InterestRateStressesSetup!$C$50:$BC$91,InterestRateStressesSetup!$A80,0)</f>
        <v>0.0232667</v>
      </c>
      <c r="CY32" s="85" t="n">
        <f aca="false">HLOOKUP(CY$2,InterestRateStressesSetup!$C$50:$BC$91,InterestRateStressesSetup!$A80,0)</f>
        <v>0.0577088</v>
      </c>
      <c r="CZ32" s="85" t="n">
        <f aca="false">HLOOKUP(CZ$2,InterestRateStressesSetup!$C$50:$BC$91,InterestRateStressesSetup!$A80,0)</f>
        <v>0.0180411</v>
      </c>
      <c r="DA32" s="86" t="n">
        <f aca="false">CG32</f>
        <v>0.0089673</v>
      </c>
    </row>
    <row r="33" customFormat="false" ht="15" hidden="false" customHeight="false" outlineLevel="0" collapsed="false">
      <c r="A33" s="27" t="n">
        <v>30</v>
      </c>
      <c r="B33" s="85" t="n">
        <f aca="false">HLOOKUP(B$2,EIOPA_Spot_Rates,'EIOPA RFR Q1 2017'!$A42,0)</f>
        <v>0.01869</v>
      </c>
      <c r="C33" s="85" t="n">
        <f aca="false">HLOOKUP(C$2,EIOPA_Spot_Rates,'EIOPA RFR Q1 2017'!$A42,0)</f>
        <v>0.01828</v>
      </c>
      <c r="D33" s="85" t="n">
        <f aca="false">HLOOKUP(D$2,EIOPA_Spot_Rates,'EIOPA RFR Q1 2017'!$A42,0)</f>
        <v>0.03584</v>
      </c>
      <c r="E33" s="85" t="n">
        <f aca="false">HLOOKUP(E$2,EIOPA_Spot_Rates,'EIOPA RFR Q1 2017'!$A42,0)</f>
        <v>0.02303</v>
      </c>
      <c r="F33" s="85" t="n">
        <f aca="false">HLOOKUP(F$2,EIOPA_Spot_Rates,'EIOPA RFR Q1 2017'!$A42,0)</f>
        <v>0.01861</v>
      </c>
      <c r="G33" s="85" t="n">
        <f aca="false">HLOOKUP(G$2,EIOPA_Spot_Rates,'EIOPA RFR Q1 2017'!$A42,0)</f>
        <v>0.04337</v>
      </c>
      <c r="H33" s="85" t="n">
        <f aca="false">HLOOKUP(H$2,EIOPA_Spot_Rates,'EIOPA RFR Q1 2017'!$A42,0)</f>
        <v>0.04545</v>
      </c>
      <c r="I33" s="85" t="n">
        <f aca="false">HLOOKUP(I$2,EIOPA_Spot_Rates,'EIOPA RFR Q1 2017'!$A42,0)</f>
        <v>0.00701</v>
      </c>
      <c r="J33" s="85" t="n">
        <f aca="false">HLOOKUP(J$2,EIOPA_Spot_Rates,'EIOPA RFR Q1 2017'!$A42,0)</f>
        <v>0.02947</v>
      </c>
      <c r="K33" s="85" t="n">
        <f aca="false">HLOOKUP(K$2,EIOPA_Spot_Rates,'EIOPA RFR Q1 2017'!$A42,0)</f>
        <v>0.04019</v>
      </c>
      <c r="L33" s="85" t="n">
        <f aca="false">HLOOKUP(L$2,EIOPA_Spot_Rates,'EIOPA RFR Q1 2017'!$A42,0)</f>
        <v>0.04394</v>
      </c>
      <c r="M33" s="85" t="n">
        <f aca="false">HLOOKUP(M$2,EIOPA_Spot_Rates,'EIOPA RFR Q1 2017'!$A42,0)</f>
        <v>0.06091</v>
      </c>
      <c r="N33" s="85" t="n">
        <f aca="false">HLOOKUP(N$2,EIOPA_Spot_Rates,'EIOPA RFR Q1 2017'!$A42,0)</f>
        <v>0.03018</v>
      </c>
      <c r="O33" s="85" t="n">
        <f aca="false">HLOOKUP(O$2,EIOPA_Spot_Rates,'EIOPA RFR Q1 2017'!$A42,0)</f>
        <v>0.01258</v>
      </c>
      <c r="P33" s="85" t="n">
        <f aca="false">HLOOKUP(P$2,EIOPA_Spot_Rates,'EIOPA RFR Q1 2017'!$A42,0)</f>
        <v>0.03322</v>
      </c>
      <c r="Q33" s="85" t="n">
        <f aca="false">HLOOKUP(Q$2,EIOPA_Spot_Rates,'EIOPA RFR Q1 2017'!$A42,0)</f>
        <v>0.07753</v>
      </c>
      <c r="R33" s="85" t="n">
        <f aca="false">HLOOKUP(R$2,EIOPA_Spot_Rates,'EIOPA RFR Q1 2017'!$A42,0)</f>
        <v>0.0223</v>
      </c>
      <c r="S33" s="85" t="n">
        <f aca="false">HLOOKUP(S$2,EIOPA_Spot_Rates,'EIOPA RFR Q1 2017'!$A42,0)</f>
        <v>0.04254</v>
      </c>
      <c r="T33" s="85" t="n">
        <f aca="false">HLOOKUP(T$2,EIOPA_Spot_Rates,'EIOPA RFR Q1 2017'!$A42,0)</f>
        <v>0.04416</v>
      </c>
      <c r="U33" s="85" t="n">
        <f aca="false">HLOOKUP(U$2,EIOPA_Spot_Rates,'EIOPA RFR Q1 2017'!$A42,0)</f>
        <v>0.05637</v>
      </c>
      <c r="V33" s="85" t="n">
        <f aca="false">HLOOKUP(V$2,EIOPA_Spot_Rates,'EIOPA RFR Q1 2017'!$A42,0)</f>
        <v>0.03008</v>
      </c>
      <c r="W33" s="85" t="n">
        <f aca="false">HLOOKUP(W$2,EIOPA_Spot_Rates,'EIOPA RFR Q1 2017'!$A42,0)</f>
        <v>0.06378</v>
      </c>
      <c r="X33" s="85" t="n">
        <f aca="false">HLOOKUP(X$2,EIOPA_Spot_Rates,'EIOPA RFR Q1 2017'!$A42,0)</f>
        <v>0.00757</v>
      </c>
      <c r="Y33" s="85" t="n">
        <f aca="false">HLOOKUP(Y$2,EIOPA_Spot_Rates,'EIOPA RFR Q1 2017'!$A42,0)</f>
        <v>0.04359</v>
      </c>
      <c r="Z33" s="85" t="n">
        <f aca="false">HLOOKUP(Z$2,EIOPA_Spot_Rates,'EIOPA RFR Q1 2017'!$A42,0)</f>
        <v>0.07566</v>
      </c>
      <c r="AA33" s="85" t="n">
        <f aca="false">HLOOKUP(AA$2,EIOPA_Spot_Rates,'EIOPA RFR Q1 2017'!$A42,0)</f>
        <v>0.04148</v>
      </c>
      <c r="AB33" s="85" t="n">
        <f aca="false">HLOOKUP(AB$2,EIOPA_Spot_Rates,'EIOPA RFR Q1 2017'!$A42,0)</f>
        <v>0.02986</v>
      </c>
      <c r="AC33" s="85" t="n">
        <f aca="false">HLOOKUP(AC$2,EIOPA_Spot_Rates,'EIOPA RFR Q1 2017'!$A42,0)</f>
        <v>0.07559</v>
      </c>
      <c r="AD33" s="85" t="n">
        <f aca="false">HLOOKUP(AD$2,EIOPA_Spot_Rates,'EIOPA RFR Q1 2017'!$A42,0)</f>
        <v>0.02277</v>
      </c>
      <c r="AE33" s="85" t="n">
        <f aca="false">HLOOKUP(AE$2,EIOPA_Spot_Rates,'EIOPA RFR Q1 2017'!$A42,0)</f>
        <v>0.02534</v>
      </c>
      <c r="AF33" s="85" t="n">
        <f aca="false">HLOOKUP(AF$2,EIOPA_Spot_Rates,'EIOPA RFR Q1 2017'!$A42,0)</f>
        <v>0.03302</v>
      </c>
      <c r="AG33" s="85" t="n">
        <f aca="false">HLOOKUP(AG$2,EIOPA_Spot_Rates,'EIOPA RFR Q1 2017'!$A42,0)</f>
        <v>0.08044</v>
      </c>
      <c r="AH33" s="85" t="n">
        <f aca="false">HLOOKUP(AH$2,EIOPA_Spot_Rates,'EIOPA RFR Q1 2017'!$A42,0)</f>
        <v>0.02541</v>
      </c>
      <c r="AI33" s="86" t="n">
        <f aca="false">O33</f>
        <v>0.01258</v>
      </c>
      <c r="AJ33" s="27" t="n">
        <v>30</v>
      </c>
      <c r="AK33" s="85" t="n">
        <f aca="false">HLOOKUP(AK$2,InterestRateStressesSetup!$C$6:$BC$47,InterestRateStressesSetup!$A37,0)</f>
        <v>0.02869</v>
      </c>
      <c r="AL33" s="85" t="n">
        <f aca="false">HLOOKUP(AL$2,InterestRateStressesSetup!$C$6:$BC$47,InterestRateStressesSetup!$A37,0)</f>
        <v>0.02828</v>
      </c>
      <c r="AM33" s="85" t="n">
        <f aca="false">HLOOKUP(AM$2,InterestRateStressesSetup!$C$6:$BC$47,InterestRateStressesSetup!$A37,0)</f>
        <v>0.04584</v>
      </c>
      <c r="AN33" s="85" t="n">
        <f aca="false">HLOOKUP(AN$2,InterestRateStressesSetup!$C$6:$BC$47,InterestRateStressesSetup!$A37,0)</f>
        <v>0.03303</v>
      </c>
      <c r="AO33" s="85" t="n">
        <f aca="false">HLOOKUP(AO$2,InterestRateStressesSetup!$C$6:$BC$47,InterestRateStressesSetup!$A37,0)</f>
        <v>0.02861</v>
      </c>
      <c r="AP33" s="85" t="n">
        <f aca="false">HLOOKUP(AP$2,InterestRateStressesSetup!$C$6:$BC$47,InterestRateStressesSetup!$A37,0)</f>
        <v>0.05337</v>
      </c>
      <c r="AQ33" s="85" t="n">
        <f aca="false">HLOOKUP(AQ$2,InterestRateStressesSetup!$C$6:$BC$47,InterestRateStressesSetup!$A37,0)</f>
        <v>0.05545</v>
      </c>
      <c r="AR33" s="85" t="n">
        <f aca="false">HLOOKUP(AR$2,InterestRateStressesSetup!$C$6:$BC$47,InterestRateStressesSetup!$A37,0)</f>
        <v>0.01701</v>
      </c>
      <c r="AS33" s="85" t="n">
        <f aca="false">HLOOKUP(AS$2,InterestRateStressesSetup!$C$6:$BC$47,InterestRateStressesSetup!$A37,0)</f>
        <v>0.03947</v>
      </c>
      <c r="AT33" s="85" t="n">
        <f aca="false">HLOOKUP(AT$2,InterestRateStressesSetup!$C$6:$BC$47,InterestRateStressesSetup!$A37,0)</f>
        <v>0.05019</v>
      </c>
      <c r="AU33" s="85" t="n">
        <f aca="false">HLOOKUP(AU$2,InterestRateStressesSetup!$C$6:$BC$47,InterestRateStressesSetup!$A37,0)</f>
        <v>0.05394</v>
      </c>
      <c r="AV33" s="85" t="n">
        <f aca="false">HLOOKUP(AV$2,InterestRateStressesSetup!$C$6:$BC$47,InterestRateStressesSetup!$A37,0)</f>
        <v>0.07091</v>
      </c>
      <c r="AW33" s="85" t="n">
        <f aca="false">HLOOKUP(AW$2,InterestRateStressesSetup!$C$6:$BC$47,InterestRateStressesSetup!$A37,0)</f>
        <v>0.04018</v>
      </c>
      <c r="AX33" s="85" t="n">
        <f aca="false">HLOOKUP(AX$2,InterestRateStressesSetup!$C$6:$BC$47,InterestRateStressesSetup!$A37,0)</f>
        <v>0.02258</v>
      </c>
      <c r="AY33" s="85" t="n">
        <f aca="false">HLOOKUP(AY$2,InterestRateStressesSetup!$C$6:$BC$47,InterestRateStressesSetup!$A37,0)</f>
        <v>0.04322</v>
      </c>
      <c r="AZ33" s="85" t="n">
        <f aca="false">HLOOKUP(AZ$2,InterestRateStressesSetup!$C$6:$BC$47,InterestRateStressesSetup!$A37,0)</f>
        <v>0.08753</v>
      </c>
      <c r="BA33" s="85" t="n">
        <f aca="false">HLOOKUP(BA$2,InterestRateStressesSetup!$C$6:$BC$47,InterestRateStressesSetup!$A37,0)</f>
        <v>0.0323</v>
      </c>
      <c r="BB33" s="85" t="n">
        <f aca="false">HLOOKUP(BB$2,InterestRateStressesSetup!$C$6:$BC$47,InterestRateStressesSetup!$A37,0)</f>
        <v>0.05254</v>
      </c>
      <c r="BC33" s="85" t="n">
        <f aca="false">HLOOKUP(BC$2,InterestRateStressesSetup!$C$6:$BC$47,InterestRateStressesSetup!$A37,0)</f>
        <v>0.05416</v>
      </c>
      <c r="BD33" s="85" t="n">
        <f aca="false">HLOOKUP(BD$2,InterestRateStressesSetup!$C$6:$BC$47,InterestRateStressesSetup!$A37,0)</f>
        <v>0.06637</v>
      </c>
      <c r="BE33" s="85" t="n">
        <f aca="false">HLOOKUP(BE$2,InterestRateStressesSetup!$C$6:$BC$47,InterestRateStressesSetup!$A37,0)</f>
        <v>0.04008</v>
      </c>
      <c r="BF33" s="85" t="n">
        <f aca="false">HLOOKUP(BF$2,InterestRateStressesSetup!$C$6:$BC$47,InterestRateStressesSetup!$A37,0)</f>
        <v>0.07378</v>
      </c>
      <c r="BG33" s="85" t="n">
        <f aca="false">HLOOKUP(BG$2,InterestRateStressesSetup!$C$6:$BC$47,InterestRateStressesSetup!$A37,0)</f>
        <v>0.01757</v>
      </c>
      <c r="BH33" s="85" t="n">
        <f aca="false">HLOOKUP(BH$2,InterestRateStressesSetup!$C$6:$BC$47,InterestRateStressesSetup!$A37,0)</f>
        <v>0.05359</v>
      </c>
      <c r="BI33" s="85" t="n">
        <f aca="false">HLOOKUP(BI$2,InterestRateStressesSetup!$C$6:$BC$47,InterestRateStressesSetup!$A37,0)</f>
        <v>0.08566</v>
      </c>
      <c r="BJ33" s="85" t="n">
        <f aca="false">HLOOKUP(BJ$2,InterestRateStressesSetup!$C$6:$BC$47,InterestRateStressesSetup!$A37,0)</f>
        <v>0.05148</v>
      </c>
      <c r="BK33" s="85" t="n">
        <f aca="false">HLOOKUP(BK$2,InterestRateStressesSetup!$C$6:$BC$47,InterestRateStressesSetup!$A37,0)</f>
        <v>0.03986</v>
      </c>
      <c r="BL33" s="85" t="n">
        <f aca="false">HLOOKUP(BL$2,InterestRateStressesSetup!$C$6:$BC$47,InterestRateStressesSetup!$A37,0)</f>
        <v>0.08559</v>
      </c>
      <c r="BM33" s="85" t="n">
        <f aca="false">HLOOKUP(BM$2,InterestRateStressesSetup!$C$6:$BC$47,InterestRateStressesSetup!$A37,0)</f>
        <v>0.03277</v>
      </c>
      <c r="BN33" s="85" t="n">
        <f aca="false">HLOOKUP(BN$2,InterestRateStressesSetup!$C$6:$BC$47,InterestRateStressesSetup!$A37,0)</f>
        <v>0.03534</v>
      </c>
      <c r="BO33" s="85" t="n">
        <f aca="false">HLOOKUP(BO$2,InterestRateStressesSetup!$C$6:$BC$47,InterestRateStressesSetup!$A37,0)</f>
        <v>0.04302</v>
      </c>
      <c r="BP33" s="85" t="n">
        <f aca="false">HLOOKUP(BP$2,InterestRateStressesSetup!$C$6:$BC$47,InterestRateStressesSetup!$A37,0)</f>
        <v>0.09044</v>
      </c>
      <c r="BQ33" s="85" t="n">
        <f aca="false">HLOOKUP(BQ$2,InterestRateStressesSetup!$C$6:$BC$47,InterestRateStressesSetup!$A37,0)</f>
        <v>0.03541</v>
      </c>
      <c r="BR33" s="86" t="n">
        <f aca="false">AX33</f>
        <v>0.02258</v>
      </c>
      <c r="BS33" s="27" t="n">
        <v>30</v>
      </c>
      <c r="BT33" s="85" t="n">
        <f aca="false">HLOOKUP(BT$2,InterestRateStressesSetup!$C$50:$BC$91,InterestRateStressesSetup!$A81,0)</f>
        <v>0.0132699</v>
      </c>
      <c r="BU33" s="85" t="n">
        <f aca="false">HLOOKUP(BU$2,InterestRateStressesSetup!$C$50:$BC$91,InterestRateStressesSetup!$A81,0)</f>
        <v>0.0129788</v>
      </c>
      <c r="BV33" s="85" t="n">
        <f aca="false">HLOOKUP(BV$2,InterestRateStressesSetup!$C$50:$BC$91,InterestRateStressesSetup!$A81,0)</f>
        <v>0.0254464</v>
      </c>
      <c r="BW33" s="85" t="n">
        <f aca="false">HLOOKUP(BW$2,InterestRateStressesSetup!$C$50:$BC$91,InterestRateStressesSetup!$A81,0)</f>
        <v>0.0163513</v>
      </c>
      <c r="BX33" s="85" t="n">
        <f aca="false">HLOOKUP(BX$2,InterestRateStressesSetup!$C$50:$BC$91,InterestRateStressesSetup!$A81,0)</f>
        <v>0.0132131</v>
      </c>
      <c r="BY33" s="85" t="n">
        <f aca="false">HLOOKUP(BY$2,InterestRateStressesSetup!$C$50:$BC$91,InterestRateStressesSetup!$A81,0)</f>
        <v>0.0307927</v>
      </c>
      <c r="BZ33" s="85" t="n">
        <f aca="false">HLOOKUP(BZ$2,InterestRateStressesSetup!$C$50:$BC$91,InterestRateStressesSetup!$A81,0)</f>
        <v>0.0322695</v>
      </c>
      <c r="CA33" s="85" t="n">
        <f aca="false">HLOOKUP(CA$2,InterestRateStressesSetup!$C$50:$BC$91,InterestRateStressesSetup!$A81,0)</f>
        <v>0.0049771</v>
      </c>
      <c r="CB33" s="85" t="n">
        <f aca="false">HLOOKUP(CB$2,InterestRateStressesSetup!$C$50:$BC$91,InterestRateStressesSetup!$A81,0)</f>
        <v>0.0209237</v>
      </c>
      <c r="CC33" s="85" t="n">
        <f aca="false">HLOOKUP(CC$2,InterestRateStressesSetup!$C$50:$BC$91,InterestRateStressesSetup!$A81,0)</f>
        <v>0.0285349</v>
      </c>
      <c r="CD33" s="85" t="n">
        <f aca="false">HLOOKUP(CD$2,InterestRateStressesSetup!$C$50:$BC$91,InterestRateStressesSetup!$A81,0)</f>
        <v>0.0311974</v>
      </c>
      <c r="CE33" s="85" t="n">
        <f aca="false">HLOOKUP(CE$2,InterestRateStressesSetup!$C$50:$BC$91,InterestRateStressesSetup!$A81,0)</f>
        <v>0.0432461</v>
      </c>
      <c r="CF33" s="85" t="n">
        <f aca="false">HLOOKUP(CF$2,InterestRateStressesSetup!$C$50:$BC$91,InterestRateStressesSetup!$A81,0)</f>
        <v>0.0214278</v>
      </c>
      <c r="CG33" s="85" t="n">
        <f aca="false">HLOOKUP(CG$2,InterestRateStressesSetup!$C$50:$BC$91,InterestRateStressesSetup!$A81,0)</f>
        <v>0.0089318</v>
      </c>
      <c r="CH33" s="85" t="n">
        <f aca="false">HLOOKUP(CH$2,InterestRateStressesSetup!$C$50:$BC$91,InterestRateStressesSetup!$A81,0)</f>
        <v>0.0235862</v>
      </c>
      <c r="CI33" s="85" t="n">
        <f aca="false">HLOOKUP(CI$2,InterestRateStressesSetup!$C$50:$BC$91,InterestRateStressesSetup!$A81,0)</f>
        <v>0.0550463</v>
      </c>
      <c r="CJ33" s="85" t="n">
        <f aca="false">HLOOKUP(CJ$2,InterestRateStressesSetup!$C$50:$BC$91,InterestRateStressesSetup!$A81,0)</f>
        <v>0.015833</v>
      </c>
      <c r="CK33" s="85" t="n">
        <f aca="false">HLOOKUP(CK$2,InterestRateStressesSetup!$C$50:$BC$91,InterestRateStressesSetup!$A81,0)</f>
        <v>0.0302034</v>
      </c>
      <c r="CL33" s="85" t="n">
        <f aca="false">HLOOKUP(CL$2,InterestRateStressesSetup!$C$50:$BC$91,InterestRateStressesSetup!$A81,0)</f>
        <v>0.0313536</v>
      </c>
      <c r="CM33" s="85" t="n">
        <f aca="false">HLOOKUP(CM$2,InterestRateStressesSetup!$C$50:$BC$91,InterestRateStressesSetup!$A81,0)</f>
        <v>0.0400227</v>
      </c>
      <c r="CN33" s="85" t="n">
        <f aca="false">HLOOKUP(CN$2,InterestRateStressesSetup!$C$50:$BC$91,InterestRateStressesSetup!$A81,0)</f>
        <v>0.0213568</v>
      </c>
      <c r="CO33" s="85" t="n">
        <f aca="false">HLOOKUP(CO$2,InterestRateStressesSetup!$C$50:$BC$91,InterestRateStressesSetup!$A81,0)</f>
        <v>0.0452838</v>
      </c>
      <c r="CP33" s="85" t="n">
        <f aca="false">HLOOKUP(CP$2,InterestRateStressesSetup!$C$50:$BC$91,InterestRateStressesSetup!$A81,0)</f>
        <v>0.0053747</v>
      </c>
      <c r="CQ33" s="85" t="n">
        <f aca="false">HLOOKUP(CQ$2,InterestRateStressesSetup!$C$50:$BC$91,InterestRateStressesSetup!$A81,0)</f>
        <v>0.0309489</v>
      </c>
      <c r="CR33" s="85" t="n">
        <f aca="false">HLOOKUP(CR$2,InterestRateStressesSetup!$C$50:$BC$91,InterestRateStressesSetup!$A81,0)</f>
        <v>0.0537186</v>
      </c>
      <c r="CS33" s="85" t="n">
        <f aca="false">HLOOKUP(CS$2,InterestRateStressesSetup!$C$50:$BC$91,InterestRateStressesSetup!$A81,0)</f>
        <v>0.0294508</v>
      </c>
      <c r="CT33" s="85" t="n">
        <f aca="false">HLOOKUP(CT$2,InterestRateStressesSetup!$C$50:$BC$91,InterestRateStressesSetup!$A81,0)</f>
        <v>0.0212006</v>
      </c>
      <c r="CU33" s="85" t="n">
        <f aca="false">HLOOKUP(CU$2,InterestRateStressesSetup!$C$50:$BC$91,InterestRateStressesSetup!$A81,0)</f>
        <v>0.0536689</v>
      </c>
      <c r="CV33" s="85" t="n">
        <f aca="false">HLOOKUP(CV$2,InterestRateStressesSetup!$C$50:$BC$91,InterestRateStressesSetup!$A81,0)</f>
        <v>0.0161667</v>
      </c>
      <c r="CW33" s="85" t="n">
        <f aca="false">HLOOKUP(CW$2,InterestRateStressesSetup!$C$50:$BC$91,InterestRateStressesSetup!$A81,0)</f>
        <v>0.0179914</v>
      </c>
      <c r="CX33" s="85" t="n">
        <f aca="false">HLOOKUP(CX$2,InterestRateStressesSetup!$C$50:$BC$91,InterestRateStressesSetup!$A81,0)</f>
        <v>0.0234442</v>
      </c>
      <c r="CY33" s="85" t="n">
        <f aca="false">HLOOKUP(CY$2,InterestRateStressesSetup!$C$50:$BC$91,InterestRateStressesSetup!$A81,0)</f>
        <v>0.0571124</v>
      </c>
      <c r="CZ33" s="85" t="n">
        <f aca="false">HLOOKUP(CZ$2,InterestRateStressesSetup!$C$50:$BC$91,InterestRateStressesSetup!$A81,0)</f>
        <v>0.0180411</v>
      </c>
      <c r="DA33" s="86" t="n">
        <f aca="false">CG33</f>
        <v>0.0089318</v>
      </c>
    </row>
    <row r="34" customFormat="false" ht="15" hidden="false" customHeight="false" outlineLevel="0" collapsed="false">
      <c r="A34" s="27" t="n">
        <v>31</v>
      </c>
      <c r="B34" s="85" t="n">
        <f aca="false">HLOOKUP(B$2,EIOPA_Spot_Rates,'EIOPA RFR Q1 2017'!$A43,0)</f>
        <v>0.01929</v>
      </c>
      <c r="C34" s="85" t="n">
        <f aca="false">HLOOKUP(C$2,EIOPA_Spot_Rates,'EIOPA RFR Q1 2017'!$A43,0)</f>
        <v>0.01888</v>
      </c>
      <c r="D34" s="85" t="n">
        <f aca="false">HLOOKUP(D$2,EIOPA_Spot_Rates,'EIOPA RFR Q1 2017'!$A43,0)</f>
        <v>0.036</v>
      </c>
      <c r="E34" s="85" t="n">
        <f aca="false">HLOOKUP(E$2,EIOPA_Spot_Rates,'EIOPA RFR Q1 2017'!$A43,0)</f>
        <v>0.02354</v>
      </c>
      <c r="F34" s="85" t="n">
        <f aca="false">HLOOKUP(F$2,EIOPA_Spot_Rates,'EIOPA RFR Q1 2017'!$A43,0)</f>
        <v>0.01921</v>
      </c>
      <c r="G34" s="85" t="n">
        <f aca="false">HLOOKUP(G$2,EIOPA_Spot_Rates,'EIOPA RFR Q1 2017'!$A43,0)</f>
        <v>0.0434</v>
      </c>
      <c r="H34" s="85" t="n">
        <f aca="false">HLOOKUP(H$2,EIOPA_Spot_Rates,'EIOPA RFR Q1 2017'!$A43,0)</f>
        <v>0.04537</v>
      </c>
      <c r="I34" s="85" t="n">
        <f aca="false">HLOOKUP(I$2,EIOPA_Spot_Rates,'EIOPA RFR Q1 2017'!$A43,0)</f>
        <v>0.00751</v>
      </c>
      <c r="J34" s="85" t="n">
        <f aca="false">HLOOKUP(J$2,EIOPA_Spot_Rates,'EIOPA RFR Q1 2017'!$A43,0)</f>
        <v>0.02981</v>
      </c>
      <c r="K34" s="85" t="n">
        <f aca="false">HLOOKUP(K$2,EIOPA_Spot_Rates,'EIOPA RFR Q1 2017'!$A43,0)</f>
        <v>0.04028</v>
      </c>
      <c r="L34" s="85" t="n">
        <f aca="false">HLOOKUP(L$2,EIOPA_Spot_Rates,'EIOPA RFR Q1 2017'!$A43,0)</f>
        <v>0.04393</v>
      </c>
      <c r="M34" s="85" t="n">
        <f aca="false">HLOOKUP(M$2,EIOPA_Spot_Rates,'EIOPA RFR Q1 2017'!$A43,0)</f>
        <v>0.06039</v>
      </c>
      <c r="N34" s="85" t="n">
        <f aca="false">HLOOKUP(N$2,EIOPA_Spot_Rates,'EIOPA RFR Q1 2017'!$A43,0)</f>
        <v>0.03056</v>
      </c>
      <c r="O34" s="85" t="n">
        <f aca="false">HLOOKUP(O$2,EIOPA_Spot_Rates,'EIOPA RFR Q1 2017'!$A43,0)</f>
        <v>0.01253</v>
      </c>
      <c r="P34" s="85" t="n">
        <f aca="false">HLOOKUP(P$2,EIOPA_Spot_Rates,'EIOPA RFR Q1 2017'!$A43,0)</f>
        <v>0.03324</v>
      </c>
      <c r="Q34" s="85" t="n">
        <f aca="false">HLOOKUP(Q$2,EIOPA_Spot_Rates,'EIOPA RFR Q1 2017'!$A43,0)</f>
        <v>0.07683</v>
      </c>
      <c r="R34" s="85" t="n">
        <f aca="false">HLOOKUP(R$2,EIOPA_Spot_Rates,'EIOPA RFR Q1 2017'!$A43,0)</f>
        <v>0.02247</v>
      </c>
      <c r="S34" s="85" t="n">
        <f aca="false">HLOOKUP(S$2,EIOPA_Spot_Rates,'EIOPA RFR Q1 2017'!$A43,0)</f>
        <v>0.04255</v>
      </c>
      <c r="T34" s="85" t="n">
        <f aca="false">HLOOKUP(T$2,EIOPA_Spot_Rates,'EIOPA RFR Q1 2017'!$A43,0)</f>
        <v>0.04412</v>
      </c>
      <c r="U34" s="85" t="n">
        <f aca="false">HLOOKUP(U$2,EIOPA_Spot_Rates,'EIOPA RFR Q1 2017'!$A43,0)</f>
        <v>0.05601</v>
      </c>
      <c r="V34" s="85" t="n">
        <f aca="false">HLOOKUP(V$2,EIOPA_Spot_Rates,'EIOPA RFR Q1 2017'!$A43,0)</f>
        <v>0.03039</v>
      </c>
      <c r="W34" s="85" t="n">
        <f aca="false">HLOOKUP(W$2,EIOPA_Spot_Rates,'EIOPA RFR Q1 2017'!$A43,0)</f>
        <v>0.06349</v>
      </c>
      <c r="X34" s="85" t="n">
        <f aca="false">HLOOKUP(X$2,EIOPA_Spot_Rates,'EIOPA RFR Q1 2017'!$A43,0)</f>
        <v>0.00781</v>
      </c>
      <c r="Y34" s="85" t="n">
        <f aca="false">HLOOKUP(Y$2,EIOPA_Spot_Rates,'EIOPA RFR Q1 2017'!$A43,0)</f>
        <v>0.04358</v>
      </c>
      <c r="Z34" s="85" t="n">
        <f aca="false">HLOOKUP(Z$2,EIOPA_Spot_Rates,'EIOPA RFR Q1 2017'!$A43,0)</f>
        <v>0.07513</v>
      </c>
      <c r="AA34" s="85" t="n">
        <f aca="false">HLOOKUP(AA$2,EIOPA_Spot_Rates,'EIOPA RFR Q1 2017'!$A43,0)</f>
        <v>0.04156</v>
      </c>
      <c r="AB34" s="85" t="n">
        <f aca="false">HLOOKUP(AB$2,EIOPA_Spot_Rates,'EIOPA RFR Q1 2017'!$A43,0)</f>
        <v>0.03016</v>
      </c>
      <c r="AC34" s="85" t="n">
        <f aca="false">HLOOKUP(AC$2,EIOPA_Spot_Rates,'EIOPA RFR Q1 2017'!$A43,0)</f>
        <v>0.07498</v>
      </c>
      <c r="AD34" s="85" t="n">
        <f aca="false">HLOOKUP(AD$2,EIOPA_Spot_Rates,'EIOPA RFR Q1 2017'!$A43,0)</f>
        <v>0.02324</v>
      </c>
      <c r="AE34" s="85" t="n">
        <f aca="false">HLOOKUP(AE$2,EIOPA_Spot_Rates,'EIOPA RFR Q1 2017'!$A43,0)</f>
        <v>0.02579</v>
      </c>
      <c r="AF34" s="85" t="n">
        <f aca="false">HLOOKUP(AF$2,EIOPA_Spot_Rates,'EIOPA RFR Q1 2017'!$A43,0)</f>
        <v>0.03325</v>
      </c>
      <c r="AG34" s="85" t="n">
        <f aca="false">HLOOKUP(AG$2,EIOPA_Spot_Rates,'EIOPA RFR Q1 2017'!$A43,0)</f>
        <v>0.07964</v>
      </c>
      <c r="AH34" s="85" t="n">
        <f aca="false">HLOOKUP(AH$2,EIOPA_Spot_Rates,'EIOPA RFR Q1 2017'!$A43,0)</f>
        <v>0.02541</v>
      </c>
      <c r="AI34" s="86" t="n">
        <f aca="false">O34</f>
        <v>0.01253</v>
      </c>
      <c r="AJ34" s="27" t="n">
        <v>31</v>
      </c>
      <c r="AK34" s="85" t="n">
        <f aca="false">HLOOKUP(AK$2,InterestRateStressesSetup!$C$6:$BC$47,InterestRateStressesSetup!$A38,0)</f>
        <v>0.02929</v>
      </c>
      <c r="AL34" s="85" t="n">
        <f aca="false">HLOOKUP(AL$2,InterestRateStressesSetup!$C$6:$BC$47,InterestRateStressesSetup!$A38,0)</f>
        <v>0.02888</v>
      </c>
      <c r="AM34" s="85" t="n">
        <f aca="false">HLOOKUP(AM$2,InterestRateStressesSetup!$C$6:$BC$47,InterestRateStressesSetup!$A38,0)</f>
        <v>0.046</v>
      </c>
      <c r="AN34" s="85" t="n">
        <f aca="false">HLOOKUP(AN$2,InterestRateStressesSetup!$C$6:$BC$47,InterestRateStressesSetup!$A38,0)</f>
        <v>0.03354</v>
      </c>
      <c r="AO34" s="85" t="n">
        <f aca="false">HLOOKUP(AO$2,InterestRateStressesSetup!$C$6:$BC$47,InterestRateStressesSetup!$A38,0)</f>
        <v>0.02921</v>
      </c>
      <c r="AP34" s="85" t="n">
        <f aca="false">HLOOKUP(AP$2,InterestRateStressesSetup!$C$6:$BC$47,InterestRateStressesSetup!$A38,0)</f>
        <v>0.0534</v>
      </c>
      <c r="AQ34" s="85" t="n">
        <f aca="false">HLOOKUP(AQ$2,InterestRateStressesSetup!$C$6:$BC$47,InterestRateStressesSetup!$A38,0)</f>
        <v>0.05537</v>
      </c>
      <c r="AR34" s="85" t="n">
        <f aca="false">HLOOKUP(AR$2,InterestRateStressesSetup!$C$6:$BC$47,InterestRateStressesSetup!$A38,0)</f>
        <v>0.01751</v>
      </c>
      <c r="AS34" s="85" t="n">
        <f aca="false">HLOOKUP(AS$2,InterestRateStressesSetup!$C$6:$BC$47,InterestRateStressesSetup!$A38,0)</f>
        <v>0.03981</v>
      </c>
      <c r="AT34" s="85" t="n">
        <f aca="false">HLOOKUP(AT$2,InterestRateStressesSetup!$C$6:$BC$47,InterestRateStressesSetup!$A38,0)</f>
        <v>0.05028</v>
      </c>
      <c r="AU34" s="85" t="n">
        <f aca="false">HLOOKUP(AU$2,InterestRateStressesSetup!$C$6:$BC$47,InterestRateStressesSetup!$A38,0)</f>
        <v>0.05393</v>
      </c>
      <c r="AV34" s="85" t="n">
        <f aca="false">HLOOKUP(AV$2,InterestRateStressesSetup!$C$6:$BC$47,InterestRateStressesSetup!$A38,0)</f>
        <v>0.07039</v>
      </c>
      <c r="AW34" s="85" t="n">
        <f aca="false">HLOOKUP(AW$2,InterestRateStressesSetup!$C$6:$BC$47,InterestRateStressesSetup!$A38,0)</f>
        <v>0.04056</v>
      </c>
      <c r="AX34" s="85" t="n">
        <f aca="false">HLOOKUP(AX$2,InterestRateStressesSetup!$C$6:$BC$47,InterestRateStressesSetup!$A38,0)</f>
        <v>0.02253</v>
      </c>
      <c r="AY34" s="85" t="n">
        <f aca="false">HLOOKUP(AY$2,InterestRateStressesSetup!$C$6:$BC$47,InterestRateStressesSetup!$A38,0)</f>
        <v>0.04324</v>
      </c>
      <c r="AZ34" s="85" t="n">
        <f aca="false">HLOOKUP(AZ$2,InterestRateStressesSetup!$C$6:$BC$47,InterestRateStressesSetup!$A38,0)</f>
        <v>0.08683</v>
      </c>
      <c r="BA34" s="85" t="n">
        <f aca="false">HLOOKUP(BA$2,InterestRateStressesSetup!$C$6:$BC$47,InterestRateStressesSetup!$A38,0)</f>
        <v>0.03247</v>
      </c>
      <c r="BB34" s="85" t="n">
        <f aca="false">HLOOKUP(BB$2,InterestRateStressesSetup!$C$6:$BC$47,InterestRateStressesSetup!$A38,0)</f>
        <v>0.05255</v>
      </c>
      <c r="BC34" s="85" t="n">
        <f aca="false">HLOOKUP(BC$2,InterestRateStressesSetup!$C$6:$BC$47,InterestRateStressesSetup!$A38,0)</f>
        <v>0.05412</v>
      </c>
      <c r="BD34" s="85" t="n">
        <f aca="false">HLOOKUP(BD$2,InterestRateStressesSetup!$C$6:$BC$47,InterestRateStressesSetup!$A38,0)</f>
        <v>0.06601</v>
      </c>
      <c r="BE34" s="85" t="n">
        <f aca="false">HLOOKUP(BE$2,InterestRateStressesSetup!$C$6:$BC$47,InterestRateStressesSetup!$A38,0)</f>
        <v>0.04039</v>
      </c>
      <c r="BF34" s="85" t="n">
        <f aca="false">HLOOKUP(BF$2,InterestRateStressesSetup!$C$6:$BC$47,InterestRateStressesSetup!$A38,0)</f>
        <v>0.07349</v>
      </c>
      <c r="BG34" s="85" t="n">
        <f aca="false">HLOOKUP(BG$2,InterestRateStressesSetup!$C$6:$BC$47,InterestRateStressesSetup!$A38,0)</f>
        <v>0.01781</v>
      </c>
      <c r="BH34" s="85" t="n">
        <f aca="false">HLOOKUP(BH$2,InterestRateStressesSetup!$C$6:$BC$47,InterestRateStressesSetup!$A38,0)</f>
        <v>0.05358</v>
      </c>
      <c r="BI34" s="85" t="n">
        <f aca="false">HLOOKUP(BI$2,InterestRateStressesSetup!$C$6:$BC$47,InterestRateStressesSetup!$A38,0)</f>
        <v>0.08513</v>
      </c>
      <c r="BJ34" s="85" t="n">
        <f aca="false">HLOOKUP(BJ$2,InterestRateStressesSetup!$C$6:$BC$47,InterestRateStressesSetup!$A38,0)</f>
        <v>0.05156</v>
      </c>
      <c r="BK34" s="85" t="n">
        <f aca="false">HLOOKUP(BK$2,InterestRateStressesSetup!$C$6:$BC$47,InterestRateStressesSetup!$A38,0)</f>
        <v>0.04016</v>
      </c>
      <c r="BL34" s="85" t="n">
        <f aca="false">HLOOKUP(BL$2,InterestRateStressesSetup!$C$6:$BC$47,InterestRateStressesSetup!$A38,0)</f>
        <v>0.08498</v>
      </c>
      <c r="BM34" s="85" t="n">
        <f aca="false">HLOOKUP(BM$2,InterestRateStressesSetup!$C$6:$BC$47,InterestRateStressesSetup!$A38,0)</f>
        <v>0.03324</v>
      </c>
      <c r="BN34" s="85" t="n">
        <f aca="false">HLOOKUP(BN$2,InterestRateStressesSetup!$C$6:$BC$47,InterestRateStressesSetup!$A38,0)</f>
        <v>0.03579</v>
      </c>
      <c r="BO34" s="85" t="n">
        <f aca="false">HLOOKUP(BO$2,InterestRateStressesSetup!$C$6:$BC$47,InterestRateStressesSetup!$A38,0)</f>
        <v>0.04325</v>
      </c>
      <c r="BP34" s="85" t="n">
        <f aca="false">HLOOKUP(BP$2,InterestRateStressesSetup!$C$6:$BC$47,InterestRateStressesSetup!$A38,0)</f>
        <v>0.08964</v>
      </c>
      <c r="BQ34" s="85" t="n">
        <f aca="false">HLOOKUP(BQ$2,InterestRateStressesSetup!$C$6:$BC$47,InterestRateStressesSetup!$A38,0)</f>
        <v>0.03541</v>
      </c>
      <c r="BR34" s="86" t="n">
        <f aca="false">AX34</f>
        <v>0.02253</v>
      </c>
      <c r="BS34" s="27" t="n">
        <v>31</v>
      </c>
      <c r="BT34" s="85" t="n">
        <f aca="false">HLOOKUP(BT$2,InterestRateStressesSetup!$C$50:$BC$91,InterestRateStressesSetup!$A82,0)</f>
        <v>0.0136959</v>
      </c>
      <c r="BU34" s="85" t="n">
        <f aca="false">HLOOKUP(BU$2,InterestRateStressesSetup!$C$50:$BC$91,InterestRateStressesSetup!$A82,0)</f>
        <v>0.0134048</v>
      </c>
      <c r="BV34" s="85" t="n">
        <f aca="false">HLOOKUP(BV$2,InterestRateStressesSetup!$C$50:$BC$91,InterestRateStressesSetup!$A82,0)</f>
        <v>0.02556</v>
      </c>
      <c r="BW34" s="85" t="n">
        <f aca="false">HLOOKUP(BW$2,InterestRateStressesSetup!$C$50:$BC$91,InterestRateStressesSetup!$A82,0)</f>
        <v>0.0167134</v>
      </c>
      <c r="BX34" s="85" t="n">
        <f aca="false">HLOOKUP(BX$2,InterestRateStressesSetup!$C$50:$BC$91,InterestRateStressesSetup!$A82,0)</f>
        <v>0.0136391</v>
      </c>
      <c r="BY34" s="85" t="n">
        <f aca="false">HLOOKUP(BY$2,InterestRateStressesSetup!$C$50:$BC$91,InterestRateStressesSetup!$A82,0)</f>
        <v>0.030814</v>
      </c>
      <c r="BZ34" s="85" t="n">
        <f aca="false">HLOOKUP(BZ$2,InterestRateStressesSetup!$C$50:$BC$91,InterestRateStressesSetup!$A82,0)</f>
        <v>0.0322127</v>
      </c>
      <c r="CA34" s="85" t="n">
        <f aca="false">HLOOKUP(CA$2,InterestRateStressesSetup!$C$50:$BC$91,InterestRateStressesSetup!$A82,0)</f>
        <v>0.0053321</v>
      </c>
      <c r="CB34" s="85" t="n">
        <f aca="false">HLOOKUP(CB$2,InterestRateStressesSetup!$C$50:$BC$91,InterestRateStressesSetup!$A82,0)</f>
        <v>0.0211651</v>
      </c>
      <c r="CC34" s="85" t="n">
        <f aca="false">HLOOKUP(CC$2,InterestRateStressesSetup!$C$50:$BC$91,InterestRateStressesSetup!$A82,0)</f>
        <v>0.0285988</v>
      </c>
      <c r="CD34" s="85" t="n">
        <f aca="false">HLOOKUP(CD$2,InterestRateStressesSetup!$C$50:$BC$91,InterestRateStressesSetup!$A82,0)</f>
        <v>0.0311903</v>
      </c>
      <c r="CE34" s="85" t="n">
        <f aca="false">HLOOKUP(CE$2,InterestRateStressesSetup!$C$50:$BC$91,InterestRateStressesSetup!$A82,0)</f>
        <v>0.0428769</v>
      </c>
      <c r="CF34" s="85" t="n">
        <f aca="false">HLOOKUP(CF$2,InterestRateStressesSetup!$C$50:$BC$91,InterestRateStressesSetup!$A82,0)</f>
        <v>0.0216976</v>
      </c>
      <c r="CG34" s="85" t="n">
        <f aca="false">HLOOKUP(CG$2,InterestRateStressesSetup!$C$50:$BC$91,InterestRateStressesSetup!$A82,0)</f>
        <v>0.0088963</v>
      </c>
      <c r="CH34" s="85" t="n">
        <f aca="false">HLOOKUP(CH$2,InterestRateStressesSetup!$C$50:$BC$91,InterestRateStressesSetup!$A82,0)</f>
        <v>0.0236004</v>
      </c>
      <c r="CI34" s="85" t="n">
        <f aca="false">HLOOKUP(CI$2,InterestRateStressesSetup!$C$50:$BC$91,InterestRateStressesSetup!$A82,0)</f>
        <v>0.0545493</v>
      </c>
      <c r="CJ34" s="85" t="n">
        <f aca="false">HLOOKUP(CJ$2,InterestRateStressesSetup!$C$50:$BC$91,InterestRateStressesSetup!$A82,0)</f>
        <v>0.0159537</v>
      </c>
      <c r="CK34" s="85" t="n">
        <f aca="false">HLOOKUP(CK$2,InterestRateStressesSetup!$C$50:$BC$91,InterestRateStressesSetup!$A82,0)</f>
        <v>0.0302105</v>
      </c>
      <c r="CL34" s="85" t="n">
        <f aca="false">HLOOKUP(CL$2,InterestRateStressesSetup!$C$50:$BC$91,InterestRateStressesSetup!$A82,0)</f>
        <v>0.0313252</v>
      </c>
      <c r="CM34" s="85" t="n">
        <f aca="false">HLOOKUP(CM$2,InterestRateStressesSetup!$C$50:$BC$91,InterestRateStressesSetup!$A82,0)</f>
        <v>0.0397671</v>
      </c>
      <c r="CN34" s="85" t="n">
        <f aca="false">HLOOKUP(CN$2,InterestRateStressesSetup!$C$50:$BC$91,InterestRateStressesSetup!$A82,0)</f>
        <v>0.0215769</v>
      </c>
      <c r="CO34" s="85" t="n">
        <f aca="false">HLOOKUP(CO$2,InterestRateStressesSetup!$C$50:$BC$91,InterestRateStressesSetup!$A82,0)</f>
        <v>0.0450779</v>
      </c>
      <c r="CP34" s="85" t="n">
        <f aca="false">HLOOKUP(CP$2,InterestRateStressesSetup!$C$50:$BC$91,InterestRateStressesSetup!$A82,0)</f>
        <v>0.0055451</v>
      </c>
      <c r="CQ34" s="85" t="n">
        <f aca="false">HLOOKUP(CQ$2,InterestRateStressesSetup!$C$50:$BC$91,InterestRateStressesSetup!$A82,0)</f>
        <v>0.0309418</v>
      </c>
      <c r="CR34" s="85" t="n">
        <f aca="false">HLOOKUP(CR$2,InterestRateStressesSetup!$C$50:$BC$91,InterestRateStressesSetup!$A82,0)</f>
        <v>0.0533423</v>
      </c>
      <c r="CS34" s="85" t="n">
        <f aca="false">HLOOKUP(CS$2,InterestRateStressesSetup!$C$50:$BC$91,InterestRateStressesSetup!$A82,0)</f>
        <v>0.0295076</v>
      </c>
      <c r="CT34" s="85" t="n">
        <f aca="false">HLOOKUP(CT$2,InterestRateStressesSetup!$C$50:$BC$91,InterestRateStressesSetup!$A82,0)</f>
        <v>0.0214136</v>
      </c>
      <c r="CU34" s="85" t="n">
        <f aca="false">HLOOKUP(CU$2,InterestRateStressesSetup!$C$50:$BC$91,InterestRateStressesSetup!$A82,0)</f>
        <v>0.0532358</v>
      </c>
      <c r="CV34" s="85" t="n">
        <f aca="false">HLOOKUP(CV$2,InterestRateStressesSetup!$C$50:$BC$91,InterestRateStressesSetup!$A82,0)</f>
        <v>0.0165004</v>
      </c>
      <c r="CW34" s="85" t="n">
        <f aca="false">HLOOKUP(CW$2,InterestRateStressesSetup!$C$50:$BC$91,InterestRateStressesSetup!$A82,0)</f>
        <v>0.0183109</v>
      </c>
      <c r="CX34" s="85" t="n">
        <f aca="false">HLOOKUP(CX$2,InterestRateStressesSetup!$C$50:$BC$91,InterestRateStressesSetup!$A82,0)</f>
        <v>0.0236075</v>
      </c>
      <c r="CY34" s="85" t="n">
        <f aca="false">HLOOKUP(CY$2,InterestRateStressesSetup!$C$50:$BC$91,InterestRateStressesSetup!$A82,0)</f>
        <v>0.0565444</v>
      </c>
      <c r="CZ34" s="85" t="n">
        <f aca="false">HLOOKUP(CZ$2,InterestRateStressesSetup!$C$50:$BC$91,InterestRateStressesSetup!$A82,0)</f>
        <v>0.0180411</v>
      </c>
      <c r="DA34" s="86" t="n">
        <f aca="false">CG34</f>
        <v>0.0088963</v>
      </c>
    </row>
    <row r="35" customFormat="false" ht="13.8" hidden="false" customHeight="false" outlineLevel="0" collapsed="false">
      <c r="A35" s="27" t="n">
        <v>32</v>
      </c>
      <c r="B35" s="85" t="n">
        <f aca="false">HLOOKUP(B$2,EIOPA_Spot_Rates,'EIOPA RFR Q1 2017'!$A44,0)</f>
        <v>0.01986</v>
      </c>
      <c r="C35" s="85" t="n">
        <f aca="false">HLOOKUP(C$2,EIOPA_Spot_Rates,'EIOPA RFR Q1 2017'!$A44,0)</f>
        <v>0.01947</v>
      </c>
      <c r="D35" s="85" t="n">
        <f aca="false">HLOOKUP(D$2,EIOPA_Spot_Rates,'EIOPA RFR Q1 2017'!$A44,0)</f>
        <v>0.03616</v>
      </c>
      <c r="E35" s="85" t="n">
        <f aca="false">HLOOKUP(E$2,EIOPA_Spot_Rates,'EIOPA RFR Q1 2017'!$A44,0)</f>
        <v>0.02403</v>
      </c>
      <c r="F35" s="85" t="n">
        <f aca="false">HLOOKUP(F$2,EIOPA_Spot_Rates,'EIOPA RFR Q1 2017'!$A44,0)</f>
        <v>0.01978</v>
      </c>
      <c r="G35" s="85" t="n">
        <f aca="false">HLOOKUP(G$2,EIOPA_Spot_Rates,'EIOPA RFR Q1 2017'!$A44,0)</f>
        <v>0.04343</v>
      </c>
      <c r="H35" s="85" t="n">
        <f aca="false">HLOOKUP(H$2,EIOPA_Spot_Rates,'EIOPA RFR Q1 2017'!$A44,0)</f>
        <v>0.0453</v>
      </c>
      <c r="I35" s="85" t="n">
        <f aca="false">HLOOKUP(I$2,EIOPA_Spot_Rates,'EIOPA RFR Q1 2017'!$A44,0)</f>
        <v>0.00802</v>
      </c>
      <c r="J35" s="85" t="n">
        <f aca="false">HLOOKUP(J$2,EIOPA_Spot_Rates,'EIOPA RFR Q1 2017'!$A44,0)</f>
        <v>0.03013</v>
      </c>
      <c r="K35" s="85" t="n">
        <f aca="false">HLOOKUP(K$2,EIOPA_Spot_Rates,'EIOPA RFR Q1 2017'!$A44,0)</f>
        <v>0.04035</v>
      </c>
      <c r="L35" s="85" t="n">
        <f aca="false">HLOOKUP(L$2,EIOPA_Spot_Rates,'EIOPA RFR Q1 2017'!$A44,0)</f>
        <v>0.04391</v>
      </c>
      <c r="M35" s="85" t="n">
        <f aca="false">HLOOKUP(M$2,EIOPA_Spot_Rates,'EIOPA RFR Q1 2017'!$A44,0)</f>
        <v>0.0599</v>
      </c>
      <c r="N35" s="85" t="n">
        <f aca="false">HLOOKUP(N$2,EIOPA_Spot_Rates,'EIOPA RFR Q1 2017'!$A44,0)</f>
        <v>0.03091</v>
      </c>
      <c r="O35" s="85" t="n">
        <f aca="false">HLOOKUP(O$2,EIOPA_Spot_Rates,'EIOPA RFR Q1 2017'!$A44,0)</f>
        <v>0.01247</v>
      </c>
      <c r="P35" s="85" t="n">
        <f aca="false">HLOOKUP(P$2,EIOPA_Spot_Rates,'EIOPA RFR Q1 2017'!$A44,0)</f>
        <v>0.03329</v>
      </c>
      <c r="Q35" s="85" t="n">
        <f aca="false">HLOOKUP(Q$2,EIOPA_Spot_Rates,'EIOPA RFR Q1 2017'!$A44,0)</f>
        <v>0.07617</v>
      </c>
      <c r="R35" s="85" t="n">
        <f aca="false">HLOOKUP(R$2,EIOPA_Spot_Rates,'EIOPA RFR Q1 2017'!$A44,0)</f>
        <v>0.02268</v>
      </c>
      <c r="S35" s="85" t="n">
        <f aca="false">HLOOKUP(S$2,EIOPA_Spot_Rates,'EIOPA RFR Q1 2017'!$A44,0)</f>
        <v>0.04256</v>
      </c>
      <c r="T35" s="85" t="n">
        <f aca="false">HLOOKUP(T$2,EIOPA_Spot_Rates,'EIOPA RFR Q1 2017'!$A44,0)</f>
        <v>0.04409</v>
      </c>
      <c r="U35" s="85" t="n">
        <f aca="false">HLOOKUP(U$2,EIOPA_Spot_Rates,'EIOPA RFR Q1 2017'!$A44,0)</f>
        <v>0.05565</v>
      </c>
      <c r="V35" s="85" t="n">
        <f aca="false">HLOOKUP(V$2,EIOPA_Spot_Rates,'EIOPA RFR Q1 2017'!$A44,0)</f>
        <v>0.03069</v>
      </c>
      <c r="W35" s="85" t="n">
        <f aca="false">HLOOKUP(W$2,EIOPA_Spot_Rates,'EIOPA RFR Q1 2017'!$A44,0)</f>
        <v>0.06321</v>
      </c>
      <c r="X35" s="85" t="n">
        <f aca="false">HLOOKUP(X$2,EIOPA_Spot_Rates,'EIOPA RFR Q1 2017'!$A44,0)</f>
        <v>0.00811</v>
      </c>
      <c r="Y35" s="85" t="n">
        <f aca="false">HLOOKUP(Y$2,EIOPA_Spot_Rates,'EIOPA RFR Q1 2017'!$A44,0)</f>
        <v>0.04356</v>
      </c>
      <c r="Z35" s="85" t="n">
        <f aca="false">HLOOKUP(Z$2,EIOPA_Spot_Rates,'EIOPA RFR Q1 2017'!$A44,0)</f>
        <v>0.0746</v>
      </c>
      <c r="AA35" s="85" t="n">
        <f aca="false">HLOOKUP(AA$2,EIOPA_Spot_Rates,'EIOPA RFR Q1 2017'!$A44,0)</f>
        <v>0.04163</v>
      </c>
      <c r="AB35" s="85" t="n">
        <f aca="false">HLOOKUP(AB$2,EIOPA_Spot_Rates,'EIOPA RFR Q1 2017'!$A44,0)</f>
        <v>0.03044</v>
      </c>
      <c r="AC35" s="85" t="n">
        <f aca="false">HLOOKUP(AC$2,EIOPA_Spot_Rates,'EIOPA RFR Q1 2017'!$A44,0)</f>
        <v>0.07439</v>
      </c>
      <c r="AD35" s="85" t="n">
        <f aca="false">HLOOKUP(AD$2,EIOPA_Spot_Rates,'EIOPA RFR Q1 2017'!$A44,0)</f>
        <v>0.0237</v>
      </c>
      <c r="AE35" s="85" t="n">
        <f aca="false">HLOOKUP(AE$2,EIOPA_Spot_Rates,'EIOPA RFR Q1 2017'!$A44,0)</f>
        <v>0.02623</v>
      </c>
      <c r="AF35" s="85" t="n">
        <f aca="false">HLOOKUP(AF$2,EIOPA_Spot_Rates,'EIOPA RFR Q1 2017'!$A44,0)</f>
        <v>0.03348</v>
      </c>
      <c r="AG35" s="85" t="n">
        <f aca="false">HLOOKUP(AG$2,EIOPA_Spot_Rates,'EIOPA RFR Q1 2017'!$A44,0)</f>
        <v>0.07888</v>
      </c>
      <c r="AH35" s="85" t="n">
        <f aca="false">HLOOKUP(AH$2,EIOPA_Spot_Rates,'EIOPA RFR Q1 2017'!$A44,0)</f>
        <v>0.02541</v>
      </c>
      <c r="AI35" s="86" t="n">
        <f aca="false">O35</f>
        <v>0.01247</v>
      </c>
      <c r="AJ35" s="27" t="n">
        <v>32</v>
      </c>
      <c r="AK35" s="85" t="n">
        <f aca="false">HLOOKUP(AK$2,InterestRateStressesSetup!$C$6:$BC$47,InterestRateStressesSetup!$A39,0)</f>
        <v>0.02986</v>
      </c>
      <c r="AL35" s="85" t="n">
        <f aca="false">HLOOKUP(AL$2,InterestRateStressesSetup!$C$6:$BC$47,InterestRateStressesSetup!$A39,0)</f>
        <v>0.02947</v>
      </c>
      <c r="AM35" s="85" t="n">
        <f aca="false">HLOOKUP(AM$2,InterestRateStressesSetup!$C$6:$BC$47,InterestRateStressesSetup!$A39,0)</f>
        <v>0.04616</v>
      </c>
      <c r="AN35" s="85" t="n">
        <f aca="false">HLOOKUP(AN$2,InterestRateStressesSetup!$C$6:$BC$47,InterestRateStressesSetup!$A39,0)</f>
        <v>0.03403</v>
      </c>
      <c r="AO35" s="85" t="n">
        <f aca="false">HLOOKUP(AO$2,InterestRateStressesSetup!$C$6:$BC$47,InterestRateStressesSetup!$A39,0)</f>
        <v>0.02978</v>
      </c>
      <c r="AP35" s="85" t="n">
        <f aca="false">HLOOKUP(AP$2,InterestRateStressesSetup!$C$6:$BC$47,InterestRateStressesSetup!$A39,0)</f>
        <v>0.05343</v>
      </c>
      <c r="AQ35" s="85" t="n">
        <f aca="false">HLOOKUP(AQ$2,InterestRateStressesSetup!$C$6:$BC$47,InterestRateStressesSetup!$A39,0)</f>
        <v>0.0553</v>
      </c>
      <c r="AR35" s="85" t="n">
        <f aca="false">HLOOKUP(AR$2,InterestRateStressesSetup!$C$6:$BC$47,InterestRateStressesSetup!$A39,0)</f>
        <v>0.01802</v>
      </c>
      <c r="AS35" s="85" t="n">
        <f aca="false">HLOOKUP(AS$2,InterestRateStressesSetup!$C$6:$BC$47,InterestRateStressesSetup!$A39,0)</f>
        <v>0.04013</v>
      </c>
      <c r="AT35" s="85" t="n">
        <f aca="false">HLOOKUP(AT$2,InterestRateStressesSetup!$C$6:$BC$47,InterestRateStressesSetup!$A39,0)</f>
        <v>0.05035</v>
      </c>
      <c r="AU35" s="85" t="n">
        <f aca="false">HLOOKUP(AU$2,InterestRateStressesSetup!$C$6:$BC$47,InterestRateStressesSetup!$A39,0)</f>
        <v>0.05391</v>
      </c>
      <c r="AV35" s="85" t="n">
        <f aca="false">HLOOKUP(AV$2,InterestRateStressesSetup!$C$6:$BC$47,InterestRateStressesSetup!$A39,0)</f>
        <v>0.0699</v>
      </c>
      <c r="AW35" s="85" t="n">
        <f aca="false">HLOOKUP(AW$2,InterestRateStressesSetup!$C$6:$BC$47,InterestRateStressesSetup!$A39,0)</f>
        <v>0.04091</v>
      </c>
      <c r="AX35" s="85" t="n">
        <f aca="false">HLOOKUP(AX$2,InterestRateStressesSetup!$C$6:$BC$47,InterestRateStressesSetup!$A39,0)</f>
        <v>0.02247</v>
      </c>
      <c r="AY35" s="85" t="n">
        <f aca="false">HLOOKUP(AY$2,InterestRateStressesSetup!$C$6:$BC$47,InterestRateStressesSetup!$A39,0)</f>
        <v>0.04329</v>
      </c>
      <c r="AZ35" s="85" t="n">
        <f aca="false">HLOOKUP(AZ$2,InterestRateStressesSetup!$C$6:$BC$47,InterestRateStressesSetup!$A39,0)</f>
        <v>0.08617</v>
      </c>
      <c r="BA35" s="85" t="n">
        <f aca="false">HLOOKUP(BA$2,InterestRateStressesSetup!$C$6:$BC$47,InterestRateStressesSetup!$A39,0)</f>
        <v>0.03268</v>
      </c>
      <c r="BB35" s="85" t="n">
        <f aca="false">HLOOKUP(BB$2,InterestRateStressesSetup!$C$6:$BC$47,InterestRateStressesSetup!$A39,0)</f>
        <v>0.05256</v>
      </c>
      <c r="BC35" s="85" t="n">
        <f aca="false">HLOOKUP(BC$2,InterestRateStressesSetup!$C$6:$BC$47,InterestRateStressesSetup!$A39,0)</f>
        <v>0.05409</v>
      </c>
      <c r="BD35" s="85" t="n">
        <f aca="false">HLOOKUP(BD$2,InterestRateStressesSetup!$C$6:$BC$47,InterestRateStressesSetup!$A39,0)</f>
        <v>0.06565</v>
      </c>
      <c r="BE35" s="85" t="n">
        <f aca="false">HLOOKUP(BE$2,InterestRateStressesSetup!$C$6:$BC$47,InterestRateStressesSetup!$A39,0)</f>
        <v>0.04069</v>
      </c>
      <c r="BF35" s="85" t="n">
        <f aca="false">HLOOKUP(BF$2,InterestRateStressesSetup!$C$6:$BC$47,InterestRateStressesSetup!$A39,0)</f>
        <v>0.07321</v>
      </c>
      <c r="BG35" s="85" t="n">
        <f aca="false">HLOOKUP(BG$2,InterestRateStressesSetup!$C$6:$BC$47,InterestRateStressesSetup!$A39,0)</f>
        <v>0.01811</v>
      </c>
      <c r="BH35" s="85" t="n">
        <f aca="false">HLOOKUP(BH$2,InterestRateStressesSetup!$C$6:$BC$47,InterestRateStressesSetup!$A39,0)</f>
        <v>0.05356</v>
      </c>
      <c r="BI35" s="85" t="n">
        <f aca="false">HLOOKUP(BI$2,InterestRateStressesSetup!$C$6:$BC$47,InterestRateStressesSetup!$A39,0)</f>
        <v>0.0846</v>
      </c>
      <c r="BJ35" s="85" t="n">
        <f aca="false">HLOOKUP(BJ$2,InterestRateStressesSetup!$C$6:$BC$47,InterestRateStressesSetup!$A39,0)</f>
        <v>0.05163</v>
      </c>
      <c r="BK35" s="85" t="n">
        <f aca="false">HLOOKUP(BK$2,InterestRateStressesSetup!$C$6:$BC$47,InterestRateStressesSetup!$A39,0)</f>
        <v>0.04044</v>
      </c>
      <c r="BL35" s="85" t="n">
        <f aca="false">HLOOKUP(BL$2,InterestRateStressesSetup!$C$6:$BC$47,InterestRateStressesSetup!$A39,0)</f>
        <v>0.08439</v>
      </c>
      <c r="BM35" s="85" t="n">
        <f aca="false">HLOOKUP(BM$2,InterestRateStressesSetup!$C$6:$BC$47,InterestRateStressesSetup!$A39,0)</f>
        <v>0.0337</v>
      </c>
      <c r="BN35" s="85" t="n">
        <f aca="false">HLOOKUP(BN$2,InterestRateStressesSetup!$C$6:$BC$47,InterestRateStressesSetup!$A39,0)</f>
        <v>0.03623</v>
      </c>
      <c r="BO35" s="85" t="n">
        <f aca="false">HLOOKUP(BO$2,InterestRateStressesSetup!$C$6:$BC$47,InterestRateStressesSetup!$A39,0)</f>
        <v>0.04348</v>
      </c>
      <c r="BP35" s="85" t="n">
        <f aca="false">HLOOKUP(BP$2,InterestRateStressesSetup!$C$6:$BC$47,InterestRateStressesSetup!$A39,0)</f>
        <v>0.08888</v>
      </c>
      <c r="BQ35" s="85" t="n">
        <f aca="false">HLOOKUP(BQ$2,InterestRateStressesSetup!$C$6:$BC$47,InterestRateStressesSetup!$A39,0)</f>
        <v>0.03541</v>
      </c>
      <c r="BR35" s="86" t="n">
        <f aca="false">AX35</f>
        <v>0.02247</v>
      </c>
      <c r="BS35" s="27" t="n">
        <v>32</v>
      </c>
      <c r="BT35" s="85" t="n">
        <f aca="false">HLOOKUP(BT$2,InterestRateStressesSetup!$C$50:$BC$91,InterestRateStressesSetup!$A83,0)</f>
        <v>0.0141006</v>
      </c>
      <c r="BU35" s="85" t="n">
        <f aca="false">HLOOKUP(BU$2,InterestRateStressesSetup!$C$50:$BC$91,InterestRateStressesSetup!$A83,0)</f>
        <v>0.0138237</v>
      </c>
      <c r="BV35" s="85" t="n">
        <f aca="false">HLOOKUP(BV$2,InterestRateStressesSetup!$C$50:$BC$91,InterestRateStressesSetup!$A83,0)</f>
        <v>0.0256736</v>
      </c>
      <c r="BW35" s="85" t="n">
        <f aca="false">HLOOKUP(BW$2,InterestRateStressesSetup!$C$50:$BC$91,InterestRateStressesSetup!$A83,0)</f>
        <v>0.0170613</v>
      </c>
      <c r="BX35" s="85" t="n">
        <f aca="false">HLOOKUP(BX$2,InterestRateStressesSetup!$C$50:$BC$91,InterestRateStressesSetup!$A83,0)</f>
        <v>0.0140438</v>
      </c>
      <c r="BY35" s="85" t="n">
        <f aca="false">HLOOKUP(BY$2,InterestRateStressesSetup!$C$50:$BC$91,InterestRateStressesSetup!$A83,0)</f>
        <v>0.0308353</v>
      </c>
      <c r="BZ35" s="85" t="n">
        <f aca="false">HLOOKUP(BZ$2,InterestRateStressesSetup!$C$50:$BC$91,InterestRateStressesSetup!$A83,0)</f>
        <v>0.032163</v>
      </c>
      <c r="CA35" s="85" t="n">
        <f aca="false">HLOOKUP(CA$2,InterestRateStressesSetup!$C$50:$BC$91,InterestRateStressesSetup!$A83,0)</f>
        <v>0.0056942</v>
      </c>
      <c r="CB35" s="85" t="n">
        <f aca="false">HLOOKUP(CB$2,InterestRateStressesSetup!$C$50:$BC$91,InterestRateStressesSetup!$A83,0)</f>
        <v>0.0213923</v>
      </c>
      <c r="CC35" s="85" t="n">
        <f aca="false">HLOOKUP(CC$2,InterestRateStressesSetup!$C$50:$BC$91,InterestRateStressesSetup!$A83,0)</f>
        <v>0.0286485</v>
      </c>
      <c r="CD35" s="85" t="n">
        <f aca="false">HLOOKUP(CD$2,InterestRateStressesSetup!$C$50:$BC$91,InterestRateStressesSetup!$A83,0)</f>
        <v>0.0311761</v>
      </c>
      <c r="CE35" s="85" t="n">
        <f aca="false">HLOOKUP(CE$2,InterestRateStressesSetup!$C$50:$BC$91,InterestRateStressesSetup!$A83,0)</f>
        <v>0.042529</v>
      </c>
      <c r="CF35" s="85" t="n">
        <f aca="false">HLOOKUP(CF$2,InterestRateStressesSetup!$C$50:$BC$91,InterestRateStressesSetup!$A83,0)</f>
        <v>0.0219461</v>
      </c>
      <c r="CG35" s="85" t="n">
        <f aca="false">HLOOKUP(CG$2,InterestRateStressesSetup!$C$50:$BC$91,InterestRateStressesSetup!$A83,0)</f>
        <v>0.0088537</v>
      </c>
      <c r="CH35" s="85" t="n">
        <f aca="false">HLOOKUP(CH$2,InterestRateStressesSetup!$C$50:$BC$91,InterestRateStressesSetup!$A83,0)</f>
        <v>0.0236359</v>
      </c>
      <c r="CI35" s="85" t="n">
        <f aca="false">HLOOKUP(CI$2,InterestRateStressesSetup!$C$50:$BC$91,InterestRateStressesSetup!$A83,0)</f>
        <v>0.0540807</v>
      </c>
      <c r="CJ35" s="85" t="n">
        <f aca="false">HLOOKUP(CJ$2,InterestRateStressesSetup!$C$50:$BC$91,InterestRateStressesSetup!$A83,0)</f>
        <v>0.0161028</v>
      </c>
      <c r="CK35" s="85" t="n">
        <f aca="false">HLOOKUP(CK$2,InterestRateStressesSetup!$C$50:$BC$91,InterestRateStressesSetup!$A83,0)</f>
        <v>0.0302176</v>
      </c>
      <c r="CL35" s="85" t="n">
        <f aca="false">HLOOKUP(CL$2,InterestRateStressesSetup!$C$50:$BC$91,InterestRateStressesSetup!$A83,0)</f>
        <v>0.0313039</v>
      </c>
      <c r="CM35" s="85" t="n">
        <f aca="false">HLOOKUP(CM$2,InterestRateStressesSetup!$C$50:$BC$91,InterestRateStressesSetup!$A83,0)</f>
        <v>0.0395115</v>
      </c>
      <c r="CN35" s="85" t="n">
        <f aca="false">HLOOKUP(CN$2,InterestRateStressesSetup!$C$50:$BC$91,InterestRateStressesSetup!$A83,0)</f>
        <v>0.0217899</v>
      </c>
      <c r="CO35" s="85" t="n">
        <f aca="false">HLOOKUP(CO$2,InterestRateStressesSetup!$C$50:$BC$91,InterestRateStressesSetup!$A83,0)</f>
        <v>0.0448791</v>
      </c>
      <c r="CP35" s="85" t="n">
        <f aca="false">HLOOKUP(CP$2,InterestRateStressesSetup!$C$50:$BC$91,InterestRateStressesSetup!$A83,0)</f>
        <v>0.0057581</v>
      </c>
      <c r="CQ35" s="85" t="n">
        <f aca="false">HLOOKUP(CQ$2,InterestRateStressesSetup!$C$50:$BC$91,InterestRateStressesSetup!$A83,0)</f>
        <v>0.0309276</v>
      </c>
      <c r="CR35" s="85" t="n">
        <f aca="false">HLOOKUP(CR$2,InterestRateStressesSetup!$C$50:$BC$91,InterestRateStressesSetup!$A83,0)</f>
        <v>0.052966</v>
      </c>
      <c r="CS35" s="85" t="n">
        <f aca="false">HLOOKUP(CS$2,InterestRateStressesSetup!$C$50:$BC$91,InterestRateStressesSetup!$A83,0)</f>
        <v>0.0295573</v>
      </c>
      <c r="CT35" s="85" t="n">
        <f aca="false">HLOOKUP(CT$2,InterestRateStressesSetup!$C$50:$BC$91,InterestRateStressesSetup!$A83,0)</f>
        <v>0.0216124</v>
      </c>
      <c r="CU35" s="85" t="n">
        <f aca="false">HLOOKUP(CU$2,InterestRateStressesSetup!$C$50:$BC$91,InterestRateStressesSetup!$A83,0)</f>
        <v>0.0528169</v>
      </c>
      <c r="CV35" s="85" t="n">
        <f aca="false">HLOOKUP(CV$2,InterestRateStressesSetup!$C$50:$BC$91,InterestRateStressesSetup!$A83,0)</f>
        <v>0.016827</v>
      </c>
      <c r="CW35" s="85" t="n">
        <f aca="false">HLOOKUP(CW$2,InterestRateStressesSetup!$C$50:$BC$91,InterestRateStressesSetup!$A83,0)</f>
        <v>0.0186233</v>
      </c>
      <c r="CX35" s="85" t="n">
        <f aca="false">HLOOKUP(CX$2,InterestRateStressesSetup!$C$50:$BC$91,InterestRateStressesSetup!$A83,0)</f>
        <v>0.0237708</v>
      </c>
      <c r="CY35" s="85" t="n">
        <f aca="false">HLOOKUP(CY$2,InterestRateStressesSetup!$C$50:$BC$91,InterestRateStressesSetup!$A83,0)</f>
        <v>0.0560048</v>
      </c>
      <c r="CZ35" s="85" t="n">
        <f aca="false">HLOOKUP(CZ$2,InterestRateStressesSetup!$C$50:$BC$91,InterestRateStressesSetup!$A83,0)</f>
        <v>0.0180411</v>
      </c>
      <c r="DA35" s="86" t="n">
        <f aca="false">CG35</f>
        <v>0.0088537</v>
      </c>
    </row>
    <row r="36" customFormat="false" ht="15" hidden="false" customHeight="false" outlineLevel="0" collapsed="false">
      <c r="A36" s="27" t="n">
        <v>33</v>
      </c>
      <c r="B36" s="85" t="n">
        <f aca="false">HLOOKUP(B$2,EIOPA_Spot_Rates,'EIOPA RFR Q1 2017'!$A45,0)</f>
        <v>0.02042</v>
      </c>
      <c r="C36" s="85" t="n">
        <f aca="false">HLOOKUP(C$2,EIOPA_Spot_Rates,'EIOPA RFR Q1 2017'!$A45,0)</f>
        <v>0.02003</v>
      </c>
      <c r="D36" s="85" t="n">
        <f aca="false">HLOOKUP(D$2,EIOPA_Spot_Rates,'EIOPA RFR Q1 2017'!$A45,0)</f>
        <v>0.03631</v>
      </c>
      <c r="E36" s="85" t="n">
        <f aca="false">HLOOKUP(E$2,EIOPA_Spot_Rates,'EIOPA RFR Q1 2017'!$A45,0)</f>
        <v>0.0245</v>
      </c>
      <c r="F36" s="85" t="n">
        <f aca="false">HLOOKUP(F$2,EIOPA_Spot_Rates,'EIOPA RFR Q1 2017'!$A45,0)</f>
        <v>0.02034</v>
      </c>
      <c r="G36" s="85" t="n">
        <f aca="false">HLOOKUP(G$2,EIOPA_Spot_Rates,'EIOPA RFR Q1 2017'!$A45,0)</f>
        <v>0.04345</v>
      </c>
      <c r="H36" s="85" t="n">
        <f aca="false">HLOOKUP(H$2,EIOPA_Spot_Rates,'EIOPA RFR Q1 2017'!$A45,0)</f>
        <v>0.04522</v>
      </c>
      <c r="I36" s="85" t="n">
        <f aca="false">HLOOKUP(I$2,EIOPA_Spot_Rates,'EIOPA RFR Q1 2017'!$A45,0)</f>
        <v>0.00853</v>
      </c>
      <c r="J36" s="85" t="n">
        <f aca="false">HLOOKUP(J$2,EIOPA_Spot_Rates,'EIOPA RFR Q1 2017'!$A45,0)</f>
        <v>0.03044</v>
      </c>
      <c r="K36" s="85" t="n">
        <f aca="false">HLOOKUP(K$2,EIOPA_Spot_Rates,'EIOPA RFR Q1 2017'!$A45,0)</f>
        <v>0.04042</v>
      </c>
      <c r="L36" s="85" t="n">
        <f aca="false">HLOOKUP(L$2,EIOPA_Spot_Rates,'EIOPA RFR Q1 2017'!$A45,0)</f>
        <v>0.04389</v>
      </c>
      <c r="M36" s="85" t="n">
        <f aca="false">HLOOKUP(M$2,EIOPA_Spot_Rates,'EIOPA RFR Q1 2017'!$A45,0)</f>
        <v>0.05943</v>
      </c>
      <c r="N36" s="85" t="n">
        <f aca="false">HLOOKUP(N$2,EIOPA_Spot_Rates,'EIOPA RFR Q1 2017'!$A45,0)</f>
        <v>0.03125</v>
      </c>
      <c r="O36" s="85" t="n">
        <f aca="false">HLOOKUP(O$2,EIOPA_Spot_Rates,'EIOPA RFR Q1 2017'!$A45,0)</f>
        <v>0.0124</v>
      </c>
      <c r="P36" s="85" t="n">
        <f aca="false">HLOOKUP(P$2,EIOPA_Spot_Rates,'EIOPA RFR Q1 2017'!$A45,0)</f>
        <v>0.03336</v>
      </c>
      <c r="Q36" s="85" t="n">
        <f aca="false">HLOOKUP(Q$2,EIOPA_Spot_Rates,'EIOPA RFR Q1 2017'!$A45,0)</f>
        <v>0.07553</v>
      </c>
      <c r="R36" s="85" t="n">
        <f aca="false">HLOOKUP(R$2,EIOPA_Spot_Rates,'EIOPA RFR Q1 2017'!$A45,0)</f>
        <v>0.02293</v>
      </c>
      <c r="S36" s="85" t="n">
        <f aca="false">HLOOKUP(S$2,EIOPA_Spot_Rates,'EIOPA RFR Q1 2017'!$A45,0)</f>
        <v>0.04256</v>
      </c>
      <c r="T36" s="85" t="n">
        <f aca="false">HLOOKUP(T$2,EIOPA_Spot_Rates,'EIOPA RFR Q1 2017'!$A45,0)</f>
        <v>0.04406</v>
      </c>
      <c r="U36" s="85" t="n">
        <f aca="false">HLOOKUP(U$2,EIOPA_Spot_Rates,'EIOPA RFR Q1 2017'!$A45,0)</f>
        <v>0.05531</v>
      </c>
      <c r="V36" s="85" t="n">
        <f aca="false">HLOOKUP(V$2,EIOPA_Spot_Rates,'EIOPA RFR Q1 2017'!$A45,0)</f>
        <v>0.03097</v>
      </c>
      <c r="W36" s="85" t="n">
        <f aca="false">HLOOKUP(W$2,EIOPA_Spot_Rates,'EIOPA RFR Q1 2017'!$A45,0)</f>
        <v>0.06293</v>
      </c>
      <c r="X36" s="85" t="n">
        <f aca="false">HLOOKUP(X$2,EIOPA_Spot_Rates,'EIOPA RFR Q1 2017'!$A45,0)</f>
        <v>0.00845</v>
      </c>
      <c r="Y36" s="85" t="n">
        <f aca="false">HLOOKUP(Y$2,EIOPA_Spot_Rates,'EIOPA RFR Q1 2017'!$A45,0)</f>
        <v>0.04355</v>
      </c>
      <c r="Z36" s="85" t="n">
        <f aca="false">HLOOKUP(Z$2,EIOPA_Spot_Rates,'EIOPA RFR Q1 2017'!$A45,0)</f>
        <v>0.07407</v>
      </c>
      <c r="AA36" s="85" t="n">
        <f aca="false">HLOOKUP(AA$2,EIOPA_Spot_Rates,'EIOPA RFR Q1 2017'!$A45,0)</f>
        <v>0.04169</v>
      </c>
      <c r="AB36" s="85" t="n">
        <f aca="false">HLOOKUP(AB$2,EIOPA_Spot_Rates,'EIOPA RFR Q1 2017'!$A45,0)</f>
        <v>0.03072</v>
      </c>
      <c r="AC36" s="85" t="n">
        <f aca="false">HLOOKUP(AC$2,EIOPA_Spot_Rates,'EIOPA RFR Q1 2017'!$A45,0)</f>
        <v>0.07383</v>
      </c>
      <c r="AD36" s="85" t="n">
        <f aca="false">HLOOKUP(AD$2,EIOPA_Spot_Rates,'EIOPA RFR Q1 2017'!$A45,0)</f>
        <v>0.02414</v>
      </c>
      <c r="AE36" s="85" t="n">
        <f aca="false">HLOOKUP(AE$2,EIOPA_Spot_Rates,'EIOPA RFR Q1 2017'!$A45,0)</f>
        <v>0.02665</v>
      </c>
      <c r="AF36" s="85" t="n">
        <f aca="false">HLOOKUP(AF$2,EIOPA_Spot_Rates,'EIOPA RFR Q1 2017'!$A45,0)</f>
        <v>0.0337</v>
      </c>
      <c r="AG36" s="85" t="n">
        <f aca="false">HLOOKUP(AG$2,EIOPA_Spot_Rates,'EIOPA RFR Q1 2017'!$A45,0)</f>
        <v>0.07815</v>
      </c>
      <c r="AH36" s="85" t="n">
        <f aca="false">HLOOKUP(AH$2,EIOPA_Spot_Rates,'EIOPA RFR Q1 2017'!$A45,0)</f>
        <v>0.0254</v>
      </c>
      <c r="AI36" s="86" t="n">
        <f aca="false">O36</f>
        <v>0.0124</v>
      </c>
      <c r="AJ36" s="27" t="n">
        <v>33</v>
      </c>
      <c r="AK36" s="85" t="n">
        <f aca="false">HLOOKUP(AK$2,InterestRateStressesSetup!$C$6:$BC$47,InterestRateStressesSetup!$A40,0)</f>
        <v>0.03042</v>
      </c>
      <c r="AL36" s="85" t="n">
        <f aca="false">HLOOKUP(AL$2,InterestRateStressesSetup!$C$6:$BC$47,InterestRateStressesSetup!$A40,0)</f>
        <v>0.03003</v>
      </c>
      <c r="AM36" s="85" t="n">
        <f aca="false">HLOOKUP(AM$2,InterestRateStressesSetup!$C$6:$BC$47,InterestRateStressesSetup!$A40,0)</f>
        <v>0.04631</v>
      </c>
      <c r="AN36" s="85" t="n">
        <f aca="false">HLOOKUP(AN$2,InterestRateStressesSetup!$C$6:$BC$47,InterestRateStressesSetup!$A40,0)</f>
        <v>0.0345</v>
      </c>
      <c r="AO36" s="85" t="n">
        <f aca="false">HLOOKUP(AO$2,InterestRateStressesSetup!$C$6:$BC$47,InterestRateStressesSetup!$A40,0)</f>
        <v>0.03034</v>
      </c>
      <c r="AP36" s="85" t="n">
        <f aca="false">HLOOKUP(AP$2,InterestRateStressesSetup!$C$6:$BC$47,InterestRateStressesSetup!$A40,0)</f>
        <v>0.05345</v>
      </c>
      <c r="AQ36" s="85" t="n">
        <f aca="false">HLOOKUP(AQ$2,InterestRateStressesSetup!$C$6:$BC$47,InterestRateStressesSetup!$A40,0)</f>
        <v>0.05522</v>
      </c>
      <c r="AR36" s="85" t="n">
        <f aca="false">HLOOKUP(AR$2,InterestRateStressesSetup!$C$6:$BC$47,InterestRateStressesSetup!$A40,0)</f>
        <v>0.01853</v>
      </c>
      <c r="AS36" s="85" t="n">
        <f aca="false">HLOOKUP(AS$2,InterestRateStressesSetup!$C$6:$BC$47,InterestRateStressesSetup!$A40,0)</f>
        <v>0.04044</v>
      </c>
      <c r="AT36" s="85" t="n">
        <f aca="false">HLOOKUP(AT$2,InterestRateStressesSetup!$C$6:$BC$47,InterestRateStressesSetup!$A40,0)</f>
        <v>0.05042</v>
      </c>
      <c r="AU36" s="85" t="n">
        <f aca="false">HLOOKUP(AU$2,InterestRateStressesSetup!$C$6:$BC$47,InterestRateStressesSetup!$A40,0)</f>
        <v>0.05389</v>
      </c>
      <c r="AV36" s="85" t="n">
        <f aca="false">HLOOKUP(AV$2,InterestRateStressesSetup!$C$6:$BC$47,InterestRateStressesSetup!$A40,0)</f>
        <v>0.06943</v>
      </c>
      <c r="AW36" s="85" t="n">
        <f aca="false">HLOOKUP(AW$2,InterestRateStressesSetup!$C$6:$BC$47,InterestRateStressesSetup!$A40,0)</f>
        <v>0.04125</v>
      </c>
      <c r="AX36" s="85" t="n">
        <f aca="false">HLOOKUP(AX$2,InterestRateStressesSetup!$C$6:$BC$47,InterestRateStressesSetup!$A40,0)</f>
        <v>0.0224</v>
      </c>
      <c r="AY36" s="85" t="n">
        <f aca="false">HLOOKUP(AY$2,InterestRateStressesSetup!$C$6:$BC$47,InterestRateStressesSetup!$A40,0)</f>
        <v>0.04336</v>
      </c>
      <c r="AZ36" s="85" t="n">
        <f aca="false">HLOOKUP(AZ$2,InterestRateStressesSetup!$C$6:$BC$47,InterestRateStressesSetup!$A40,0)</f>
        <v>0.08553</v>
      </c>
      <c r="BA36" s="85" t="n">
        <f aca="false">HLOOKUP(BA$2,InterestRateStressesSetup!$C$6:$BC$47,InterestRateStressesSetup!$A40,0)</f>
        <v>0.03293</v>
      </c>
      <c r="BB36" s="85" t="n">
        <f aca="false">HLOOKUP(BB$2,InterestRateStressesSetup!$C$6:$BC$47,InterestRateStressesSetup!$A40,0)</f>
        <v>0.05256</v>
      </c>
      <c r="BC36" s="85" t="n">
        <f aca="false">HLOOKUP(BC$2,InterestRateStressesSetup!$C$6:$BC$47,InterestRateStressesSetup!$A40,0)</f>
        <v>0.05406</v>
      </c>
      <c r="BD36" s="85" t="n">
        <f aca="false">HLOOKUP(BD$2,InterestRateStressesSetup!$C$6:$BC$47,InterestRateStressesSetup!$A40,0)</f>
        <v>0.06531</v>
      </c>
      <c r="BE36" s="85" t="n">
        <f aca="false">HLOOKUP(BE$2,InterestRateStressesSetup!$C$6:$BC$47,InterestRateStressesSetup!$A40,0)</f>
        <v>0.04097</v>
      </c>
      <c r="BF36" s="85" t="n">
        <f aca="false">HLOOKUP(BF$2,InterestRateStressesSetup!$C$6:$BC$47,InterestRateStressesSetup!$A40,0)</f>
        <v>0.07293</v>
      </c>
      <c r="BG36" s="85" t="n">
        <f aca="false">HLOOKUP(BG$2,InterestRateStressesSetup!$C$6:$BC$47,InterestRateStressesSetup!$A40,0)</f>
        <v>0.01845</v>
      </c>
      <c r="BH36" s="85" t="n">
        <f aca="false">HLOOKUP(BH$2,InterestRateStressesSetup!$C$6:$BC$47,InterestRateStressesSetup!$A40,0)</f>
        <v>0.05355</v>
      </c>
      <c r="BI36" s="85" t="n">
        <f aca="false">HLOOKUP(BI$2,InterestRateStressesSetup!$C$6:$BC$47,InterestRateStressesSetup!$A40,0)</f>
        <v>0.08407</v>
      </c>
      <c r="BJ36" s="85" t="n">
        <f aca="false">HLOOKUP(BJ$2,InterestRateStressesSetup!$C$6:$BC$47,InterestRateStressesSetup!$A40,0)</f>
        <v>0.05169</v>
      </c>
      <c r="BK36" s="85" t="n">
        <f aca="false">HLOOKUP(BK$2,InterestRateStressesSetup!$C$6:$BC$47,InterestRateStressesSetup!$A40,0)</f>
        <v>0.04072</v>
      </c>
      <c r="BL36" s="85" t="n">
        <f aca="false">HLOOKUP(BL$2,InterestRateStressesSetup!$C$6:$BC$47,InterestRateStressesSetup!$A40,0)</f>
        <v>0.08383</v>
      </c>
      <c r="BM36" s="85" t="n">
        <f aca="false">HLOOKUP(BM$2,InterestRateStressesSetup!$C$6:$BC$47,InterestRateStressesSetup!$A40,0)</f>
        <v>0.03414</v>
      </c>
      <c r="BN36" s="85" t="n">
        <f aca="false">HLOOKUP(BN$2,InterestRateStressesSetup!$C$6:$BC$47,InterestRateStressesSetup!$A40,0)</f>
        <v>0.03665</v>
      </c>
      <c r="BO36" s="85" t="n">
        <f aca="false">HLOOKUP(BO$2,InterestRateStressesSetup!$C$6:$BC$47,InterestRateStressesSetup!$A40,0)</f>
        <v>0.0437</v>
      </c>
      <c r="BP36" s="85" t="n">
        <f aca="false">HLOOKUP(BP$2,InterestRateStressesSetup!$C$6:$BC$47,InterestRateStressesSetup!$A40,0)</f>
        <v>0.08815</v>
      </c>
      <c r="BQ36" s="85" t="n">
        <f aca="false">HLOOKUP(BQ$2,InterestRateStressesSetup!$C$6:$BC$47,InterestRateStressesSetup!$A40,0)</f>
        <v>0.0354</v>
      </c>
      <c r="BR36" s="86" t="n">
        <f aca="false">AX36</f>
        <v>0.0224</v>
      </c>
      <c r="BS36" s="27" t="n">
        <v>33</v>
      </c>
      <c r="BT36" s="85" t="n">
        <f aca="false">HLOOKUP(BT$2,InterestRateStressesSetup!$C$50:$BC$91,InterestRateStressesSetup!$A84,0)</f>
        <v>0.0144982</v>
      </c>
      <c r="BU36" s="85" t="n">
        <f aca="false">HLOOKUP(BU$2,InterestRateStressesSetup!$C$50:$BC$91,InterestRateStressesSetup!$A84,0)</f>
        <v>0.0142213</v>
      </c>
      <c r="BV36" s="85" t="n">
        <f aca="false">HLOOKUP(BV$2,InterestRateStressesSetup!$C$50:$BC$91,InterestRateStressesSetup!$A84,0)</f>
        <v>0.0257801</v>
      </c>
      <c r="BW36" s="85" t="n">
        <f aca="false">HLOOKUP(BW$2,InterestRateStressesSetup!$C$50:$BC$91,InterestRateStressesSetup!$A84,0)</f>
        <v>0.017395</v>
      </c>
      <c r="BX36" s="85" t="n">
        <f aca="false">HLOOKUP(BX$2,InterestRateStressesSetup!$C$50:$BC$91,InterestRateStressesSetup!$A84,0)</f>
        <v>0.0144414</v>
      </c>
      <c r="BY36" s="85" t="n">
        <f aca="false">HLOOKUP(BY$2,InterestRateStressesSetup!$C$50:$BC$91,InterestRateStressesSetup!$A84,0)</f>
        <v>0.0308495</v>
      </c>
      <c r="BZ36" s="85" t="n">
        <f aca="false">HLOOKUP(BZ$2,InterestRateStressesSetup!$C$50:$BC$91,InterestRateStressesSetup!$A84,0)</f>
        <v>0.0321062</v>
      </c>
      <c r="CA36" s="85" t="n">
        <f aca="false">HLOOKUP(CA$2,InterestRateStressesSetup!$C$50:$BC$91,InterestRateStressesSetup!$A84,0)</f>
        <v>0.0060563</v>
      </c>
      <c r="CB36" s="85" t="n">
        <f aca="false">HLOOKUP(CB$2,InterestRateStressesSetup!$C$50:$BC$91,InterestRateStressesSetup!$A84,0)</f>
        <v>0.0216124</v>
      </c>
      <c r="CC36" s="85" t="n">
        <f aca="false">HLOOKUP(CC$2,InterestRateStressesSetup!$C$50:$BC$91,InterestRateStressesSetup!$A84,0)</f>
        <v>0.0286982</v>
      </c>
      <c r="CD36" s="85" t="n">
        <f aca="false">HLOOKUP(CD$2,InterestRateStressesSetup!$C$50:$BC$91,InterestRateStressesSetup!$A84,0)</f>
        <v>0.0311619</v>
      </c>
      <c r="CE36" s="85" t="n">
        <f aca="false">HLOOKUP(CE$2,InterestRateStressesSetup!$C$50:$BC$91,InterestRateStressesSetup!$A84,0)</f>
        <v>0.0421953</v>
      </c>
      <c r="CF36" s="85" t="n">
        <f aca="false">HLOOKUP(CF$2,InterestRateStressesSetup!$C$50:$BC$91,InterestRateStressesSetup!$A84,0)</f>
        <v>0.0221875</v>
      </c>
      <c r="CG36" s="85" t="n">
        <f aca="false">HLOOKUP(CG$2,InterestRateStressesSetup!$C$50:$BC$91,InterestRateStressesSetup!$A84,0)</f>
        <v>0.008804</v>
      </c>
      <c r="CH36" s="85" t="n">
        <f aca="false">HLOOKUP(CH$2,InterestRateStressesSetup!$C$50:$BC$91,InterestRateStressesSetup!$A84,0)</f>
        <v>0.0236856</v>
      </c>
      <c r="CI36" s="85" t="n">
        <f aca="false">HLOOKUP(CI$2,InterestRateStressesSetup!$C$50:$BC$91,InterestRateStressesSetup!$A84,0)</f>
        <v>0.0536263</v>
      </c>
      <c r="CJ36" s="85" t="n">
        <f aca="false">HLOOKUP(CJ$2,InterestRateStressesSetup!$C$50:$BC$91,InterestRateStressesSetup!$A84,0)</f>
        <v>0.0162803</v>
      </c>
      <c r="CK36" s="85" t="n">
        <f aca="false">HLOOKUP(CK$2,InterestRateStressesSetup!$C$50:$BC$91,InterestRateStressesSetup!$A84,0)</f>
        <v>0.0302176</v>
      </c>
      <c r="CL36" s="85" t="n">
        <f aca="false">HLOOKUP(CL$2,InterestRateStressesSetup!$C$50:$BC$91,InterestRateStressesSetup!$A84,0)</f>
        <v>0.0312826</v>
      </c>
      <c r="CM36" s="85" t="n">
        <f aca="false">HLOOKUP(CM$2,InterestRateStressesSetup!$C$50:$BC$91,InterestRateStressesSetup!$A84,0)</f>
        <v>0.0392701</v>
      </c>
      <c r="CN36" s="85" t="n">
        <f aca="false">HLOOKUP(CN$2,InterestRateStressesSetup!$C$50:$BC$91,InterestRateStressesSetup!$A84,0)</f>
        <v>0.0219887</v>
      </c>
      <c r="CO36" s="85" t="n">
        <f aca="false">HLOOKUP(CO$2,InterestRateStressesSetup!$C$50:$BC$91,InterestRateStressesSetup!$A84,0)</f>
        <v>0.0446803</v>
      </c>
      <c r="CP36" s="85" t="n">
        <f aca="false">HLOOKUP(CP$2,InterestRateStressesSetup!$C$50:$BC$91,InterestRateStressesSetup!$A84,0)</f>
        <v>0.0059995</v>
      </c>
      <c r="CQ36" s="85" t="n">
        <f aca="false">HLOOKUP(CQ$2,InterestRateStressesSetup!$C$50:$BC$91,InterestRateStressesSetup!$A84,0)</f>
        <v>0.0309205</v>
      </c>
      <c r="CR36" s="85" t="n">
        <f aca="false">HLOOKUP(CR$2,InterestRateStressesSetup!$C$50:$BC$91,InterestRateStressesSetup!$A84,0)</f>
        <v>0.0525897</v>
      </c>
      <c r="CS36" s="85" t="n">
        <f aca="false">HLOOKUP(CS$2,InterestRateStressesSetup!$C$50:$BC$91,InterestRateStressesSetup!$A84,0)</f>
        <v>0.0295999</v>
      </c>
      <c r="CT36" s="85" t="n">
        <f aca="false">HLOOKUP(CT$2,InterestRateStressesSetup!$C$50:$BC$91,InterestRateStressesSetup!$A84,0)</f>
        <v>0.0218112</v>
      </c>
      <c r="CU36" s="85" t="n">
        <f aca="false">HLOOKUP(CU$2,InterestRateStressesSetup!$C$50:$BC$91,InterestRateStressesSetup!$A84,0)</f>
        <v>0.0524193</v>
      </c>
      <c r="CV36" s="85" t="n">
        <f aca="false">HLOOKUP(CV$2,InterestRateStressesSetup!$C$50:$BC$91,InterestRateStressesSetup!$A84,0)</f>
        <v>0.0171394</v>
      </c>
      <c r="CW36" s="85" t="n">
        <f aca="false">HLOOKUP(CW$2,InterestRateStressesSetup!$C$50:$BC$91,InterestRateStressesSetup!$A84,0)</f>
        <v>0.0189215</v>
      </c>
      <c r="CX36" s="85" t="n">
        <f aca="false">HLOOKUP(CX$2,InterestRateStressesSetup!$C$50:$BC$91,InterestRateStressesSetup!$A84,0)</f>
        <v>0.023927</v>
      </c>
      <c r="CY36" s="85" t="n">
        <f aca="false">HLOOKUP(CY$2,InterestRateStressesSetup!$C$50:$BC$91,InterestRateStressesSetup!$A84,0)</f>
        <v>0.0554865</v>
      </c>
      <c r="CZ36" s="85" t="n">
        <f aca="false">HLOOKUP(CZ$2,InterestRateStressesSetup!$C$50:$BC$91,InterestRateStressesSetup!$A84,0)</f>
        <v>0.018034</v>
      </c>
      <c r="DA36" s="86" t="n">
        <f aca="false">CG36</f>
        <v>0.008804</v>
      </c>
    </row>
    <row r="37" customFormat="false" ht="15" hidden="false" customHeight="false" outlineLevel="0" collapsed="false">
      <c r="A37" s="27" t="n">
        <v>34</v>
      </c>
      <c r="B37" s="85" t="n">
        <f aca="false">HLOOKUP(B$2,EIOPA_Spot_Rates,'EIOPA RFR Q1 2017'!$A46,0)</f>
        <v>0.02095</v>
      </c>
      <c r="C37" s="85" t="n">
        <f aca="false">HLOOKUP(C$2,EIOPA_Spot_Rates,'EIOPA RFR Q1 2017'!$A46,0)</f>
        <v>0.02058</v>
      </c>
      <c r="D37" s="85" t="n">
        <f aca="false">HLOOKUP(D$2,EIOPA_Spot_Rates,'EIOPA RFR Q1 2017'!$A46,0)</f>
        <v>0.03645</v>
      </c>
      <c r="E37" s="85" t="n">
        <f aca="false">HLOOKUP(E$2,EIOPA_Spot_Rates,'EIOPA RFR Q1 2017'!$A46,0)</f>
        <v>0.02495</v>
      </c>
      <c r="F37" s="85" t="n">
        <f aca="false">HLOOKUP(F$2,EIOPA_Spot_Rates,'EIOPA RFR Q1 2017'!$A46,0)</f>
        <v>0.02088</v>
      </c>
      <c r="G37" s="85" t="n">
        <f aca="false">HLOOKUP(G$2,EIOPA_Spot_Rates,'EIOPA RFR Q1 2017'!$A46,0)</f>
        <v>0.04346</v>
      </c>
      <c r="H37" s="85" t="n">
        <f aca="false">HLOOKUP(H$2,EIOPA_Spot_Rates,'EIOPA RFR Q1 2017'!$A46,0)</f>
        <v>0.04515</v>
      </c>
      <c r="I37" s="85" t="n">
        <f aca="false">HLOOKUP(I$2,EIOPA_Spot_Rates,'EIOPA RFR Q1 2017'!$A46,0)</f>
        <v>0.00903</v>
      </c>
      <c r="J37" s="85" t="n">
        <f aca="false">HLOOKUP(J$2,EIOPA_Spot_Rates,'EIOPA RFR Q1 2017'!$A46,0)</f>
        <v>0.03074</v>
      </c>
      <c r="K37" s="85" t="n">
        <f aca="false">HLOOKUP(K$2,EIOPA_Spot_Rates,'EIOPA RFR Q1 2017'!$A46,0)</f>
        <v>0.04049</v>
      </c>
      <c r="L37" s="85" t="n">
        <f aca="false">HLOOKUP(L$2,EIOPA_Spot_Rates,'EIOPA RFR Q1 2017'!$A46,0)</f>
        <v>0.04387</v>
      </c>
      <c r="M37" s="85" t="n">
        <f aca="false">HLOOKUP(M$2,EIOPA_Spot_Rates,'EIOPA RFR Q1 2017'!$A46,0)</f>
        <v>0.05897</v>
      </c>
      <c r="N37" s="85" t="n">
        <f aca="false">HLOOKUP(N$2,EIOPA_Spot_Rates,'EIOPA RFR Q1 2017'!$A46,0)</f>
        <v>0.03156</v>
      </c>
      <c r="O37" s="85" t="n">
        <f aca="false">HLOOKUP(O$2,EIOPA_Spot_Rates,'EIOPA RFR Q1 2017'!$A46,0)</f>
        <v>0.01231</v>
      </c>
      <c r="P37" s="85" t="n">
        <f aca="false">HLOOKUP(P$2,EIOPA_Spot_Rates,'EIOPA RFR Q1 2017'!$A46,0)</f>
        <v>0.03345</v>
      </c>
      <c r="Q37" s="85" t="n">
        <f aca="false">HLOOKUP(Q$2,EIOPA_Spot_Rates,'EIOPA RFR Q1 2017'!$A46,0)</f>
        <v>0.07492</v>
      </c>
      <c r="R37" s="85" t="n">
        <f aca="false">HLOOKUP(R$2,EIOPA_Spot_Rates,'EIOPA RFR Q1 2017'!$A46,0)</f>
        <v>0.0232</v>
      </c>
      <c r="S37" s="85" t="n">
        <f aca="false">HLOOKUP(S$2,EIOPA_Spot_Rates,'EIOPA RFR Q1 2017'!$A46,0)</f>
        <v>0.04257</v>
      </c>
      <c r="T37" s="85" t="n">
        <f aca="false">HLOOKUP(T$2,EIOPA_Spot_Rates,'EIOPA RFR Q1 2017'!$A46,0)</f>
        <v>0.04403</v>
      </c>
      <c r="U37" s="85" t="n">
        <f aca="false">HLOOKUP(U$2,EIOPA_Spot_Rates,'EIOPA RFR Q1 2017'!$A46,0)</f>
        <v>0.05498</v>
      </c>
      <c r="V37" s="85" t="n">
        <f aca="false">HLOOKUP(V$2,EIOPA_Spot_Rates,'EIOPA RFR Q1 2017'!$A46,0)</f>
        <v>0.03125</v>
      </c>
      <c r="W37" s="85" t="n">
        <f aca="false">HLOOKUP(W$2,EIOPA_Spot_Rates,'EIOPA RFR Q1 2017'!$A46,0)</f>
        <v>0.06267</v>
      </c>
      <c r="X37" s="85" t="n">
        <f aca="false">HLOOKUP(X$2,EIOPA_Spot_Rates,'EIOPA RFR Q1 2017'!$A46,0)</f>
        <v>0.00881</v>
      </c>
      <c r="Y37" s="85" t="n">
        <f aca="false">HLOOKUP(Y$2,EIOPA_Spot_Rates,'EIOPA RFR Q1 2017'!$A46,0)</f>
        <v>0.04353</v>
      </c>
      <c r="Z37" s="85" t="n">
        <f aca="false">HLOOKUP(Z$2,EIOPA_Spot_Rates,'EIOPA RFR Q1 2017'!$A46,0)</f>
        <v>0.07356</v>
      </c>
      <c r="AA37" s="85" t="n">
        <f aca="false">HLOOKUP(AA$2,EIOPA_Spot_Rates,'EIOPA RFR Q1 2017'!$A46,0)</f>
        <v>0.04174</v>
      </c>
      <c r="AB37" s="85" t="n">
        <f aca="false">HLOOKUP(AB$2,EIOPA_Spot_Rates,'EIOPA RFR Q1 2017'!$A46,0)</f>
        <v>0.03099</v>
      </c>
      <c r="AC37" s="85" t="n">
        <f aca="false">HLOOKUP(AC$2,EIOPA_Spot_Rates,'EIOPA RFR Q1 2017'!$A46,0)</f>
        <v>0.07328</v>
      </c>
      <c r="AD37" s="85" t="n">
        <f aca="false">HLOOKUP(AD$2,EIOPA_Spot_Rates,'EIOPA RFR Q1 2017'!$A46,0)</f>
        <v>0.02457</v>
      </c>
      <c r="AE37" s="85" t="n">
        <f aca="false">HLOOKUP(AE$2,EIOPA_Spot_Rates,'EIOPA RFR Q1 2017'!$A46,0)</f>
        <v>0.02704</v>
      </c>
      <c r="AF37" s="85" t="n">
        <f aca="false">HLOOKUP(AF$2,EIOPA_Spot_Rates,'EIOPA RFR Q1 2017'!$A46,0)</f>
        <v>0.0339</v>
      </c>
      <c r="AG37" s="85" t="n">
        <f aca="false">HLOOKUP(AG$2,EIOPA_Spot_Rates,'EIOPA RFR Q1 2017'!$A46,0)</f>
        <v>0.07746</v>
      </c>
      <c r="AH37" s="85" t="n">
        <f aca="false">HLOOKUP(AH$2,EIOPA_Spot_Rates,'EIOPA RFR Q1 2017'!$A46,0)</f>
        <v>0.02539</v>
      </c>
      <c r="AI37" s="86" t="n">
        <f aca="false">O37</f>
        <v>0.01231</v>
      </c>
      <c r="AJ37" s="27" t="n">
        <v>34</v>
      </c>
      <c r="AK37" s="85" t="n">
        <f aca="false">HLOOKUP(AK$2,InterestRateStressesSetup!$C$6:$BC$47,InterestRateStressesSetup!$A41,0)</f>
        <v>0.03095</v>
      </c>
      <c r="AL37" s="85" t="n">
        <f aca="false">HLOOKUP(AL$2,InterestRateStressesSetup!$C$6:$BC$47,InterestRateStressesSetup!$A41,0)</f>
        <v>0.03058</v>
      </c>
      <c r="AM37" s="85" t="n">
        <f aca="false">HLOOKUP(AM$2,InterestRateStressesSetup!$C$6:$BC$47,InterestRateStressesSetup!$A41,0)</f>
        <v>0.04645</v>
      </c>
      <c r="AN37" s="85" t="n">
        <f aca="false">HLOOKUP(AN$2,InterestRateStressesSetup!$C$6:$BC$47,InterestRateStressesSetup!$A41,0)</f>
        <v>0.03495</v>
      </c>
      <c r="AO37" s="85" t="n">
        <f aca="false">HLOOKUP(AO$2,InterestRateStressesSetup!$C$6:$BC$47,InterestRateStressesSetup!$A41,0)</f>
        <v>0.03088</v>
      </c>
      <c r="AP37" s="85" t="n">
        <f aca="false">HLOOKUP(AP$2,InterestRateStressesSetup!$C$6:$BC$47,InterestRateStressesSetup!$A41,0)</f>
        <v>0.05346</v>
      </c>
      <c r="AQ37" s="85" t="n">
        <f aca="false">HLOOKUP(AQ$2,InterestRateStressesSetup!$C$6:$BC$47,InterestRateStressesSetup!$A41,0)</f>
        <v>0.05515</v>
      </c>
      <c r="AR37" s="85" t="n">
        <f aca="false">HLOOKUP(AR$2,InterestRateStressesSetup!$C$6:$BC$47,InterestRateStressesSetup!$A41,0)</f>
        <v>0.01903</v>
      </c>
      <c r="AS37" s="85" t="n">
        <f aca="false">HLOOKUP(AS$2,InterestRateStressesSetup!$C$6:$BC$47,InterestRateStressesSetup!$A41,0)</f>
        <v>0.04074</v>
      </c>
      <c r="AT37" s="85" t="n">
        <f aca="false">HLOOKUP(AT$2,InterestRateStressesSetup!$C$6:$BC$47,InterestRateStressesSetup!$A41,0)</f>
        <v>0.05049</v>
      </c>
      <c r="AU37" s="85" t="n">
        <f aca="false">HLOOKUP(AU$2,InterestRateStressesSetup!$C$6:$BC$47,InterestRateStressesSetup!$A41,0)</f>
        <v>0.05387</v>
      </c>
      <c r="AV37" s="85" t="n">
        <f aca="false">HLOOKUP(AV$2,InterestRateStressesSetup!$C$6:$BC$47,InterestRateStressesSetup!$A41,0)</f>
        <v>0.06897</v>
      </c>
      <c r="AW37" s="85" t="n">
        <f aca="false">HLOOKUP(AW$2,InterestRateStressesSetup!$C$6:$BC$47,InterestRateStressesSetup!$A41,0)</f>
        <v>0.04156</v>
      </c>
      <c r="AX37" s="85" t="n">
        <f aca="false">HLOOKUP(AX$2,InterestRateStressesSetup!$C$6:$BC$47,InterestRateStressesSetup!$A41,0)</f>
        <v>0.02231</v>
      </c>
      <c r="AY37" s="85" t="n">
        <f aca="false">HLOOKUP(AY$2,InterestRateStressesSetup!$C$6:$BC$47,InterestRateStressesSetup!$A41,0)</f>
        <v>0.04345</v>
      </c>
      <c r="AZ37" s="85" t="n">
        <f aca="false">HLOOKUP(AZ$2,InterestRateStressesSetup!$C$6:$BC$47,InterestRateStressesSetup!$A41,0)</f>
        <v>0.08492</v>
      </c>
      <c r="BA37" s="85" t="n">
        <f aca="false">HLOOKUP(BA$2,InterestRateStressesSetup!$C$6:$BC$47,InterestRateStressesSetup!$A41,0)</f>
        <v>0.0332</v>
      </c>
      <c r="BB37" s="85" t="n">
        <f aca="false">HLOOKUP(BB$2,InterestRateStressesSetup!$C$6:$BC$47,InterestRateStressesSetup!$A41,0)</f>
        <v>0.05257</v>
      </c>
      <c r="BC37" s="85" t="n">
        <f aca="false">HLOOKUP(BC$2,InterestRateStressesSetup!$C$6:$BC$47,InterestRateStressesSetup!$A41,0)</f>
        <v>0.05403</v>
      </c>
      <c r="BD37" s="85" t="n">
        <f aca="false">HLOOKUP(BD$2,InterestRateStressesSetup!$C$6:$BC$47,InterestRateStressesSetup!$A41,0)</f>
        <v>0.06498</v>
      </c>
      <c r="BE37" s="85" t="n">
        <f aca="false">HLOOKUP(BE$2,InterestRateStressesSetup!$C$6:$BC$47,InterestRateStressesSetup!$A41,0)</f>
        <v>0.04125</v>
      </c>
      <c r="BF37" s="85" t="n">
        <f aca="false">HLOOKUP(BF$2,InterestRateStressesSetup!$C$6:$BC$47,InterestRateStressesSetup!$A41,0)</f>
        <v>0.07267</v>
      </c>
      <c r="BG37" s="85" t="n">
        <f aca="false">HLOOKUP(BG$2,InterestRateStressesSetup!$C$6:$BC$47,InterestRateStressesSetup!$A41,0)</f>
        <v>0.01881</v>
      </c>
      <c r="BH37" s="85" t="n">
        <f aca="false">HLOOKUP(BH$2,InterestRateStressesSetup!$C$6:$BC$47,InterestRateStressesSetup!$A41,0)</f>
        <v>0.05353</v>
      </c>
      <c r="BI37" s="85" t="n">
        <f aca="false">HLOOKUP(BI$2,InterestRateStressesSetup!$C$6:$BC$47,InterestRateStressesSetup!$A41,0)</f>
        <v>0.08356</v>
      </c>
      <c r="BJ37" s="85" t="n">
        <f aca="false">HLOOKUP(BJ$2,InterestRateStressesSetup!$C$6:$BC$47,InterestRateStressesSetup!$A41,0)</f>
        <v>0.05174</v>
      </c>
      <c r="BK37" s="85" t="n">
        <f aca="false">HLOOKUP(BK$2,InterestRateStressesSetup!$C$6:$BC$47,InterestRateStressesSetup!$A41,0)</f>
        <v>0.04099</v>
      </c>
      <c r="BL37" s="85" t="n">
        <f aca="false">HLOOKUP(BL$2,InterestRateStressesSetup!$C$6:$BC$47,InterestRateStressesSetup!$A41,0)</f>
        <v>0.08328</v>
      </c>
      <c r="BM37" s="85" t="n">
        <f aca="false">HLOOKUP(BM$2,InterestRateStressesSetup!$C$6:$BC$47,InterestRateStressesSetup!$A41,0)</f>
        <v>0.03457</v>
      </c>
      <c r="BN37" s="85" t="n">
        <f aca="false">HLOOKUP(BN$2,InterestRateStressesSetup!$C$6:$BC$47,InterestRateStressesSetup!$A41,0)</f>
        <v>0.03704</v>
      </c>
      <c r="BO37" s="85" t="n">
        <f aca="false">HLOOKUP(BO$2,InterestRateStressesSetup!$C$6:$BC$47,InterestRateStressesSetup!$A41,0)</f>
        <v>0.0439</v>
      </c>
      <c r="BP37" s="85" t="n">
        <f aca="false">HLOOKUP(BP$2,InterestRateStressesSetup!$C$6:$BC$47,InterestRateStressesSetup!$A41,0)</f>
        <v>0.08746</v>
      </c>
      <c r="BQ37" s="85" t="n">
        <f aca="false">HLOOKUP(BQ$2,InterestRateStressesSetup!$C$6:$BC$47,InterestRateStressesSetup!$A41,0)</f>
        <v>0.03539</v>
      </c>
      <c r="BR37" s="86" t="n">
        <f aca="false">AX37</f>
        <v>0.02231</v>
      </c>
      <c r="BS37" s="27" t="n">
        <v>34</v>
      </c>
      <c r="BT37" s="85" t="n">
        <f aca="false">HLOOKUP(BT$2,InterestRateStressesSetup!$C$50:$BC$91,InterestRateStressesSetup!$A85,0)</f>
        <v>0.0148745</v>
      </c>
      <c r="BU37" s="85" t="n">
        <f aca="false">HLOOKUP(BU$2,InterestRateStressesSetup!$C$50:$BC$91,InterestRateStressesSetup!$A85,0)</f>
        <v>0.0146118</v>
      </c>
      <c r="BV37" s="85" t="n">
        <f aca="false">HLOOKUP(BV$2,InterestRateStressesSetup!$C$50:$BC$91,InterestRateStressesSetup!$A85,0)</f>
        <v>0.0258795</v>
      </c>
      <c r="BW37" s="85" t="n">
        <f aca="false">HLOOKUP(BW$2,InterestRateStressesSetup!$C$50:$BC$91,InterestRateStressesSetup!$A85,0)</f>
        <v>0.0177145</v>
      </c>
      <c r="BX37" s="85" t="n">
        <f aca="false">HLOOKUP(BX$2,InterestRateStressesSetup!$C$50:$BC$91,InterestRateStressesSetup!$A85,0)</f>
        <v>0.0148248</v>
      </c>
      <c r="BY37" s="85" t="n">
        <f aca="false">HLOOKUP(BY$2,InterestRateStressesSetup!$C$50:$BC$91,InterestRateStressesSetup!$A85,0)</f>
        <v>0.0308566</v>
      </c>
      <c r="BZ37" s="85" t="n">
        <f aca="false">HLOOKUP(BZ$2,InterestRateStressesSetup!$C$50:$BC$91,InterestRateStressesSetup!$A85,0)</f>
        <v>0.0320565</v>
      </c>
      <c r="CA37" s="85" t="n">
        <f aca="false">HLOOKUP(CA$2,InterestRateStressesSetup!$C$50:$BC$91,InterestRateStressesSetup!$A85,0)</f>
        <v>0.0064113</v>
      </c>
      <c r="CB37" s="85" t="n">
        <f aca="false">HLOOKUP(CB$2,InterestRateStressesSetup!$C$50:$BC$91,InterestRateStressesSetup!$A85,0)</f>
        <v>0.0218254</v>
      </c>
      <c r="CC37" s="85" t="n">
        <f aca="false">HLOOKUP(CC$2,InterestRateStressesSetup!$C$50:$BC$91,InterestRateStressesSetup!$A85,0)</f>
        <v>0.0287479</v>
      </c>
      <c r="CD37" s="85" t="n">
        <f aca="false">HLOOKUP(CD$2,InterestRateStressesSetup!$C$50:$BC$91,InterestRateStressesSetup!$A85,0)</f>
        <v>0.0311477</v>
      </c>
      <c r="CE37" s="85" t="n">
        <f aca="false">HLOOKUP(CE$2,InterestRateStressesSetup!$C$50:$BC$91,InterestRateStressesSetup!$A85,0)</f>
        <v>0.0418687</v>
      </c>
      <c r="CF37" s="85" t="n">
        <f aca="false">HLOOKUP(CF$2,InterestRateStressesSetup!$C$50:$BC$91,InterestRateStressesSetup!$A85,0)</f>
        <v>0.0224076</v>
      </c>
      <c r="CG37" s="85" t="n">
        <f aca="false">HLOOKUP(CG$2,InterestRateStressesSetup!$C$50:$BC$91,InterestRateStressesSetup!$A85,0)</f>
        <v>0.0087401</v>
      </c>
      <c r="CH37" s="85" t="n">
        <f aca="false">HLOOKUP(CH$2,InterestRateStressesSetup!$C$50:$BC$91,InterestRateStressesSetup!$A85,0)</f>
        <v>0.0237495</v>
      </c>
      <c r="CI37" s="85" t="n">
        <f aca="false">HLOOKUP(CI$2,InterestRateStressesSetup!$C$50:$BC$91,InterestRateStressesSetup!$A85,0)</f>
        <v>0.0531932</v>
      </c>
      <c r="CJ37" s="85" t="n">
        <f aca="false">HLOOKUP(CJ$2,InterestRateStressesSetup!$C$50:$BC$91,InterestRateStressesSetup!$A85,0)</f>
        <v>0.016472</v>
      </c>
      <c r="CK37" s="85" t="n">
        <f aca="false">HLOOKUP(CK$2,InterestRateStressesSetup!$C$50:$BC$91,InterestRateStressesSetup!$A85,0)</f>
        <v>0.0302247</v>
      </c>
      <c r="CL37" s="85" t="n">
        <f aca="false">HLOOKUP(CL$2,InterestRateStressesSetup!$C$50:$BC$91,InterestRateStressesSetup!$A85,0)</f>
        <v>0.0312613</v>
      </c>
      <c r="CM37" s="85" t="n">
        <f aca="false">HLOOKUP(CM$2,InterestRateStressesSetup!$C$50:$BC$91,InterestRateStressesSetup!$A85,0)</f>
        <v>0.0390358</v>
      </c>
      <c r="CN37" s="85" t="n">
        <f aca="false">HLOOKUP(CN$2,InterestRateStressesSetup!$C$50:$BC$91,InterestRateStressesSetup!$A85,0)</f>
        <v>0.0221875</v>
      </c>
      <c r="CO37" s="85" t="n">
        <f aca="false">HLOOKUP(CO$2,InterestRateStressesSetup!$C$50:$BC$91,InterestRateStressesSetup!$A85,0)</f>
        <v>0.0444957</v>
      </c>
      <c r="CP37" s="85" t="n">
        <f aca="false">HLOOKUP(CP$2,InterestRateStressesSetup!$C$50:$BC$91,InterestRateStressesSetup!$A85,0)</f>
        <v>0.0062551</v>
      </c>
      <c r="CQ37" s="85" t="n">
        <f aca="false">HLOOKUP(CQ$2,InterestRateStressesSetup!$C$50:$BC$91,InterestRateStressesSetup!$A85,0)</f>
        <v>0.0309063</v>
      </c>
      <c r="CR37" s="85" t="n">
        <f aca="false">HLOOKUP(CR$2,InterestRateStressesSetup!$C$50:$BC$91,InterestRateStressesSetup!$A85,0)</f>
        <v>0.0522276</v>
      </c>
      <c r="CS37" s="85" t="n">
        <f aca="false">HLOOKUP(CS$2,InterestRateStressesSetup!$C$50:$BC$91,InterestRateStressesSetup!$A85,0)</f>
        <v>0.0296354</v>
      </c>
      <c r="CT37" s="85" t="n">
        <f aca="false">HLOOKUP(CT$2,InterestRateStressesSetup!$C$50:$BC$91,InterestRateStressesSetup!$A85,0)</f>
        <v>0.0220029</v>
      </c>
      <c r="CU37" s="85" t="n">
        <f aca="false">HLOOKUP(CU$2,InterestRateStressesSetup!$C$50:$BC$91,InterestRateStressesSetup!$A85,0)</f>
        <v>0.0520288</v>
      </c>
      <c r="CV37" s="85" t="n">
        <f aca="false">HLOOKUP(CV$2,InterestRateStressesSetup!$C$50:$BC$91,InterestRateStressesSetup!$A85,0)</f>
        <v>0.0174447</v>
      </c>
      <c r="CW37" s="85" t="n">
        <f aca="false">HLOOKUP(CW$2,InterestRateStressesSetup!$C$50:$BC$91,InterestRateStressesSetup!$A85,0)</f>
        <v>0.0191984</v>
      </c>
      <c r="CX37" s="85" t="n">
        <f aca="false">HLOOKUP(CX$2,InterestRateStressesSetup!$C$50:$BC$91,InterestRateStressesSetup!$A85,0)</f>
        <v>0.024069</v>
      </c>
      <c r="CY37" s="85" t="n">
        <f aca="false">HLOOKUP(CY$2,InterestRateStressesSetup!$C$50:$BC$91,InterestRateStressesSetup!$A85,0)</f>
        <v>0.0549966</v>
      </c>
      <c r="CZ37" s="85" t="n">
        <f aca="false">HLOOKUP(CZ$2,InterestRateStressesSetup!$C$50:$BC$91,InterestRateStressesSetup!$A85,0)</f>
        <v>0.0180269</v>
      </c>
      <c r="DA37" s="86" t="n">
        <f aca="false">CG37</f>
        <v>0.0087401</v>
      </c>
    </row>
    <row r="38" customFormat="false" ht="15" hidden="false" customHeight="false" outlineLevel="0" collapsed="false">
      <c r="A38" s="27" t="n">
        <v>35</v>
      </c>
      <c r="B38" s="85" t="n">
        <f aca="false">HLOOKUP(B$2,EIOPA_Spot_Rates,'EIOPA RFR Q1 2017'!$A47,0)</f>
        <v>0.02147</v>
      </c>
      <c r="C38" s="85" t="n">
        <f aca="false">HLOOKUP(C$2,EIOPA_Spot_Rates,'EIOPA RFR Q1 2017'!$A47,0)</f>
        <v>0.02111</v>
      </c>
      <c r="D38" s="85" t="n">
        <f aca="false">HLOOKUP(D$2,EIOPA_Spot_Rates,'EIOPA RFR Q1 2017'!$A47,0)</f>
        <v>0.03659</v>
      </c>
      <c r="E38" s="85" t="n">
        <f aca="false">HLOOKUP(E$2,EIOPA_Spot_Rates,'EIOPA RFR Q1 2017'!$A47,0)</f>
        <v>0.02538</v>
      </c>
      <c r="F38" s="85" t="n">
        <f aca="false">HLOOKUP(F$2,EIOPA_Spot_Rates,'EIOPA RFR Q1 2017'!$A47,0)</f>
        <v>0.0214</v>
      </c>
      <c r="G38" s="85" t="n">
        <f aca="false">HLOOKUP(G$2,EIOPA_Spot_Rates,'EIOPA RFR Q1 2017'!$A47,0)</f>
        <v>0.04346</v>
      </c>
      <c r="H38" s="85" t="n">
        <f aca="false">HLOOKUP(H$2,EIOPA_Spot_Rates,'EIOPA RFR Q1 2017'!$A47,0)</f>
        <v>0.04508</v>
      </c>
      <c r="I38" s="85" t="n">
        <f aca="false">HLOOKUP(I$2,EIOPA_Spot_Rates,'EIOPA RFR Q1 2017'!$A47,0)</f>
        <v>0.00953</v>
      </c>
      <c r="J38" s="85" t="n">
        <f aca="false">HLOOKUP(J$2,EIOPA_Spot_Rates,'EIOPA RFR Q1 2017'!$A47,0)</f>
        <v>0.03102</v>
      </c>
      <c r="K38" s="85" t="n">
        <f aca="false">HLOOKUP(K$2,EIOPA_Spot_Rates,'EIOPA RFR Q1 2017'!$A47,0)</f>
        <v>0.04054</v>
      </c>
      <c r="L38" s="85" t="n">
        <f aca="false">HLOOKUP(L$2,EIOPA_Spot_Rates,'EIOPA RFR Q1 2017'!$A47,0)</f>
        <v>0.04385</v>
      </c>
      <c r="M38" s="85" t="n">
        <f aca="false">HLOOKUP(M$2,EIOPA_Spot_Rates,'EIOPA RFR Q1 2017'!$A47,0)</f>
        <v>0.05854</v>
      </c>
      <c r="N38" s="85" t="n">
        <f aca="false">HLOOKUP(N$2,EIOPA_Spot_Rates,'EIOPA RFR Q1 2017'!$A47,0)</f>
        <v>0.03186</v>
      </c>
      <c r="O38" s="85" t="n">
        <f aca="false">HLOOKUP(O$2,EIOPA_Spot_Rates,'EIOPA RFR Q1 2017'!$A47,0)</f>
        <v>0.0122</v>
      </c>
      <c r="P38" s="85" t="n">
        <f aca="false">HLOOKUP(P$2,EIOPA_Spot_Rates,'EIOPA RFR Q1 2017'!$A47,0)</f>
        <v>0.03355</v>
      </c>
      <c r="Q38" s="85" t="n">
        <f aca="false">HLOOKUP(Q$2,EIOPA_Spot_Rates,'EIOPA RFR Q1 2017'!$A47,0)</f>
        <v>0.07433</v>
      </c>
      <c r="R38" s="85" t="n">
        <f aca="false">HLOOKUP(R$2,EIOPA_Spot_Rates,'EIOPA RFR Q1 2017'!$A47,0)</f>
        <v>0.02349</v>
      </c>
      <c r="S38" s="85" t="n">
        <f aca="false">HLOOKUP(S$2,EIOPA_Spot_Rates,'EIOPA RFR Q1 2017'!$A47,0)</f>
        <v>0.04257</v>
      </c>
      <c r="T38" s="85" t="n">
        <f aca="false">HLOOKUP(T$2,EIOPA_Spot_Rates,'EIOPA RFR Q1 2017'!$A47,0)</f>
        <v>0.04399</v>
      </c>
      <c r="U38" s="85" t="n">
        <f aca="false">HLOOKUP(U$2,EIOPA_Spot_Rates,'EIOPA RFR Q1 2017'!$A47,0)</f>
        <v>0.05466</v>
      </c>
      <c r="V38" s="85" t="n">
        <f aca="false">HLOOKUP(V$2,EIOPA_Spot_Rates,'EIOPA RFR Q1 2017'!$A47,0)</f>
        <v>0.03151</v>
      </c>
      <c r="W38" s="85" t="n">
        <f aca="false">HLOOKUP(W$2,EIOPA_Spot_Rates,'EIOPA RFR Q1 2017'!$A47,0)</f>
        <v>0.06241</v>
      </c>
      <c r="X38" s="85" t="n">
        <f aca="false">HLOOKUP(X$2,EIOPA_Spot_Rates,'EIOPA RFR Q1 2017'!$A47,0)</f>
        <v>0.00919</v>
      </c>
      <c r="Y38" s="85" t="n">
        <f aca="false">HLOOKUP(Y$2,EIOPA_Spot_Rates,'EIOPA RFR Q1 2017'!$A47,0)</f>
        <v>0.04351</v>
      </c>
      <c r="Z38" s="85" t="n">
        <f aca="false">HLOOKUP(Z$2,EIOPA_Spot_Rates,'EIOPA RFR Q1 2017'!$A47,0)</f>
        <v>0.07306</v>
      </c>
      <c r="AA38" s="85" t="n">
        <f aca="false">HLOOKUP(AA$2,EIOPA_Spot_Rates,'EIOPA RFR Q1 2017'!$A47,0)</f>
        <v>0.04178</v>
      </c>
      <c r="AB38" s="85" t="n">
        <f aca="false">HLOOKUP(AB$2,EIOPA_Spot_Rates,'EIOPA RFR Q1 2017'!$A47,0)</f>
        <v>0.03125</v>
      </c>
      <c r="AC38" s="85" t="n">
        <f aca="false">HLOOKUP(AC$2,EIOPA_Spot_Rates,'EIOPA RFR Q1 2017'!$A47,0)</f>
        <v>0.07275</v>
      </c>
      <c r="AD38" s="85" t="n">
        <f aca="false">HLOOKUP(AD$2,EIOPA_Spot_Rates,'EIOPA RFR Q1 2017'!$A47,0)</f>
        <v>0.02499</v>
      </c>
      <c r="AE38" s="85" t="n">
        <f aca="false">HLOOKUP(AE$2,EIOPA_Spot_Rates,'EIOPA RFR Q1 2017'!$A47,0)</f>
        <v>0.02742</v>
      </c>
      <c r="AF38" s="85" t="n">
        <f aca="false">HLOOKUP(AF$2,EIOPA_Spot_Rates,'EIOPA RFR Q1 2017'!$A47,0)</f>
        <v>0.0341</v>
      </c>
      <c r="AG38" s="85" t="n">
        <f aca="false">HLOOKUP(AG$2,EIOPA_Spot_Rates,'EIOPA RFR Q1 2017'!$A47,0)</f>
        <v>0.07679</v>
      </c>
      <c r="AH38" s="85" t="n">
        <f aca="false">HLOOKUP(AH$2,EIOPA_Spot_Rates,'EIOPA RFR Q1 2017'!$A47,0)</f>
        <v>0.02537</v>
      </c>
      <c r="AI38" s="86" t="n">
        <f aca="false">O38</f>
        <v>0.0122</v>
      </c>
      <c r="AJ38" s="27" t="n">
        <v>35</v>
      </c>
      <c r="AK38" s="85" t="n">
        <f aca="false">HLOOKUP(AK$2,InterestRateStressesSetup!$C$6:$BC$47,InterestRateStressesSetup!$A42,0)</f>
        <v>0.03147</v>
      </c>
      <c r="AL38" s="85" t="n">
        <f aca="false">HLOOKUP(AL$2,InterestRateStressesSetup!$C$6:$BC$47,InterestRateStressesSetup!$A42,0)</f>
        <v>0.03111</v>
      </c>
      <c r="AM38" s="85" t="n">
        <f aca="false">HLOOKUP(AM$2,InterestRateStressesSetup!$C$6:$BC$47,InterestRateStressesSetup!$A42,0)</f>
        <v>0.04659</v>
      </c>
      <c r="AN38" s="85" t="n">
        <f aca="false">HLOOKUP(AN$2,InterestRateStressesSetup!$C$6:$BC$47,InterestRateStressesSetup!$A42,0)</f>
        <v>0.03538</v>
      </c>
      <c r="AO38" s="85" t="n">
        <f aca="false">HLOOKUP(AO$2,InterestRateStressesSetup!$C$6:$BC$47,InterestRateStressesSetup!$A42,0)</f>
        <v>0.0314</v>
      </c>
      <c r="AP38" s="85" t="n">
        <f aca="false">HLOOKUP(AP$2,InterestRateStressesSetup!$C$6:$BC$47,InterestRateStressesSetup!$A42,0)</f>
        <v>0.05346</v>
      </c>
      <c r="AQ38" s="85" t="n">
        <f aca="false">HLOOKUP(AQ$2,InterestRateStressesSetup!$C$6:$BC$47,InterestRateStressesSetup!$A42,0)</f>
        <v>0.05508</v>
      </c>
      <c r="AR38" s="85" t="n">
        <f aca="false">HLOOKUP(AR$2,InterestRateStressesSetup!$C$6:$BC$47,InterestRateStressesSetup!$A42,0)</f>
        <v>0.01953</v>
      </c>
      <c r="AS38" s="85" t="n">
        <f aca="false">HLOOKUP(AS$2,InterestRateStressesSetup!$C$6:$BC$47,InterestRateStressesSetup!$A42,0)</f>
        <v>0.04102</v>
      </c>
      <c r="AT38" s="85" t="n">
        <f aca="false">HLOOKUP(AT$2,InterestRateStressesSetup!$C$6:$BC$47,InterestRateStressesSetup!$A42,0)</f>
        <v>0.05054</v>
      </c>
      <c r="AU38" s="85" t="n">
        <f aca="false">HLOOKUP(AU$2,InterestRateStressesSetup!$C$6:$BC$47,InterestRateStressesSetup!$A42,0)</f>
        <v>0.05385</v>
      </c>
      <c r="AV38" s="85" t="n">
        <f aca="false">HLOOKUP(AV$2,InterestRateStressesSetup!$C$6:$BC$47,InterestRateStressesSetup!$A42,0)</f>
        <v>0.06854</v>
      </c>
      <c r="AW38" s="85" t="n">
        <f aca="false">HLOOKUP(AW$2,InterestRateStressesSetup!$C$6:$BC$47,InterestRateStressesSetup!$A42,0)</f>
        <v>0.04186</v>
      </c>
      <c r="AX38" s="85" t="n">
        <f aca="false">HLOOKUP(AX$2,InterestRateStressesSetup!$C$6:$BC$47,InterestRateStressesSetup!$A42,0)</f>
        <v>0.0222</v>
      </c>
      <c r="AY38" s="85" t="n">
        <f aca="false">HLOOKUP(AY$2,InterestRateStressesSetup!$C$6:$BC$47,InterestRateStressesSetup!$A42,0)</f>
        <v>0.04355</v>
      </c>
      <c r="AZ38" s="85" t="n">
        <f aca="false">HLOOKUP(AZ$2,InterestRateStressesSetup!$C$6:$BC$47,InterestRateStressesSetup!$A42,0)</f>
        <v>0.08433</v>
      </c>
      <c r="BA38" s="85" t="n">
        <f aca="false">HLOOKUP(BA$2,InterestRateStressesSetup!$C$6:$BC$47,InterestRateStressesSetup!$A42,0)</f>
        <v>0.03349</v>
      </c>
      <c r="BB38" s="85" t="n">
        <f aca="false">HLOOKUP(BB$2,InterestRateStressesSetup!$C$6:$BC$47,InterestRateStressesSetup!$A42,0)</f>
        <v>0.05257</v>
      </c>
      <c r="BC38" s="85" t="n">
        <f aca="false">HLOOKUP(BC$2,InterestRateStressesSetup!$C$6:$BC$47,InterestRateStressesSetup!$A42,0)</f>
        <v>0.05399</v>
      </c>
      <c r="BD38" s="85" t="n">
        <f aca="false">HLOOKUP(BD$2,InterestRateStressesSetup!$C$6:$BC$47,InterestRateStressesSetup!$A42,0)</f>
        <v>0.06466</v>
      </c>
      <c r="BE38" s="85" t="n">
        <f aca="false">HLOOKUP(BE$2,InterestRateStressesSetup!$C$6:$BC$47,InterestRateStressesSetup!$A42,0)</f>
        <v>0.04151</v>
      </c>
      <c r="BF38" s="85" t="n">
        <f aca="false">HLOOKUP(BF$2,InterestRateStressesSetup!$C$6:$BC$47,InterestRateStressesSetup!$A42,0)</f>
        <v>0.07241</v>
      </c>
      <c r="BG38" s="85" t="n">
        <f aca="false">HLOOKUP(BG$2,InterestRateStressesSetup!$C$6:$BC$47,InterestRateStressesSetup!$A42,0)</f>
        <v>0.01919</v>
      </c>
      <c r="BH38" s="85" t="n">
        <f aca="false">HLOOKUP(BH$2,InterestRateStressesSetup!$C$6:$BC$47,InterestRateStressesSetup!$A42,0)</f>
        <v>0.05351</v>
      </c>
      <c r="BI38" s="85" t="n">
        <f aca="false">HLOOKUP(BI$2,InterestRateStressesSetup!$C$6:$BC$47,InterestRateStressesSetup!$A42,0)</f>
        <v>0.08306</v>
      </c>
      <c r="BJ38" s="85" t="n">
        <f aca="false">HLOOKUP(BJ$2,InterestRateStressesSetup!$C$6:$BC$47,InterestRateStressesSetup!$A42,0)</f>
        <v>0.05178</v>
      </c>
      <c r="BK38" s="85" t="n">
        <f aca="false">HLOOKUP(BK$2,InterestRateStressesSetup!$C$6:$BC$47,InterestRateStressesSetup!$A42,0)</f>
        <v>0.04125</v>
      </c>
      <c r="BL38" s="85" t="n">
        <f aca="false">HLOOKUP(BL$2,InterestRateStressesSetup!$C$6:$BC$47,InterestRateStressesSetup!$A42,0)</f>
        <v>0.08275</v>
      </c>
      <c r="BM38" s="85" t="n">
        <f aca="false">HLOOKUP(BM$2,InterestRateStressesSetup!$C$6:$BC$47,InterestRateStressesSetup!$A42,0)</f>
        <v>0.03499</v>
      </c>
      <c r="BN38" s="85" t="n">
        <f aca="false">HLOOKUP(BN$2,InterestRateStressesSetup!$C$6:$BC$47,InterestRateStressesSetup!$A42,0)</f>
        <v>0.03742</v>
      </c>
      <c r="BO38" s="85" t="n">
        <f aca="false">HLOOKUP(BO$2,InterestRateStressesSetup!$C$6:$BC$47,InterestRateStressesSetup!$A42,0)</f>
        <v>0.0441</v>
      </c>
      <c r="BP38" s="85" t="n">
        <f aca="false">HLOOKUP(BP$2,InterestRateStressesSetup!$C$6:$BC$47,InterestRateStressesSetup!$A42,0)</f>
        <v>0.08679</v>
      </c>
      <c r="BQ38" s="85" t="n">
        <f aca="false">HLOOKUP(BQ$2,InterestRateStressesSetup!$C$6:$BC$47,InterestRateStressesSetup!$A42,0)</f>
        <v>0.03537</v>
      </c>
      <c r="BR38" s="86" t="n">
        <f aca="false">AX38</f>
        <v>0.0222</v>
      </c>
      <c r="BS38" s="27" t="n">
        <v>35</v>
      </c>
      <c r="BT38" s="85" t="n">
        <f aca="false">HLOOKUP(BT$2,InterestRateStressesSetup!$C$50:$BC$91,InterestRateStressesSetup!$A86,0)</f>
        <v>0.0152437</v>
      </c>
      <c r="BU38" s="85" t="n">
        <f aca="false">HLOOKUP(BU$2,InterestRateStressesSetup!$C$50:$BC$91,InterestRateStressesSetup!$A86,0)</f>
        <v>0.0149881</v>
      </c>
      <c r="BV38" s="85" t="n">
        <f aca="false">HLOOKUP(BV$2,InterestRateStressesSetup!$C$50:$BC$91,InterestRateStressesSetup!$A86,0)</f>
        <v>0.0259789</v>
      </c>
      <c r="BW38" s="85" t="n">
        <f aca="false">HLOOKUP(BW$2,InterestRateStressesSetup!$C$50:$BC$91,InterestRateStressesSetup!$A86,0)</f>
        <v>0.0180198</v>
      </c>
      <c r="BX38" s="85" t="n">
        <f aca="false">HLOOKUP(BX$2,InterestRateStressesSetup!$C$50:$BC$91,InterestRateStressesSetup!$A86,0)</f>
        <v>0.015194</v>
      </c>
      <c r="BY38" s="85" t="n">
        <f aca="false">HLOOKUP(BY$2,InterestRateStressesSetup!$C$50:$BC$91,InterestRateStressesSetup!$A86,0)</f>
        <v>0.0308566</v>
      </c>
      <c r="BZ38" s="85" t="n">
        <f aca="false">HLOOKUP(BZ$2,InterestRateStressesSetup!$C$50:$BC$91,InterestRateStressesSetup!$A86,0)</f>
        <v>0.0320068</v>
      </c>
      <c r="CA38" s="85" t="n">
        <f aca="false">HLOOKUP(CA$2,InterestRateStressesSetup!$C$50:$BC$91,InterestRateStressesSetup!$A86,0)</f>
        <v>0.0067663</v>
      </c>
      <c r="CB38" s="85" t="n">
        <f aca="false">HLOOKUP(CB$2,InterestRateStressesSetup!$C$50:$BC$91,InterestRateStressesSetup!$A86,0)</f>
        <v>0.0220242</v>
      </c>
      <c r="CC38" s="85" t="n">
        <f aca="false">HLOOKUP(CC$2,InterestRateStressesSetup!$C$50:$BC$91,InterestRateStressesSetup!$A86,0)</f>
        <v>0.0287834</v>
      </c>
      <c r="CD38" s="85" t="n">
        <f aca="false">HLOOKUP(CD$2,InterestRateStressesSetup!$C$50:$BC$91,InterestRateStressesSetup!$A86,0)</f>
        <v>0.0311335</v>
      </c>
      <c r="CE38" s="85" t="n">
        <f aca="false">HLOOKUP(CE$2,InterestRateStressesSetup!$C$50:$BC$91,InterestRateStressesSetup!$A86,0)</f>
        <v>0.0415634</v>
      </c>
      <c r="CF38" s="85" t="n">
        <f aca="false">HLOOKUP(CF$2,InterestRateStressesSetup!$C$50:$BC$91,InterestRateStressesSetup!$A86,0)</f>
        <v>0.0226206</v>
      </c>
      <c r="CG38" s="85" t="n">
        <f aca="false">HLOOKUP(CG$2,InterestRateStressesSetup!$C$50:$BC$91,InterestRateStressesSetup!$A86,0)</f>
        <v>0.008662</v>
      </c>
      <c r="CH38" s="85" t="n">
        <f aca="false">HLOOKUP(CH$2,InterestRateStressesSetup!$C$50:$BC$91,InterestRateStressesSetup!$A86,0)</f>
        <v>0.0238205</v>
      </c>
      <c r="CI38" s="85" t="n">
        <f aca="false">HLOOKUP(CI$2,InterestRateStressesSetup!$C$50:$BC$91,InterestRateStressesSetup!$A86,0)</f>
        <v>0.0527743</v>
      </c>
      <c r="CJ38" s="85" t="n">
        <f aca="false">HLOOKUP(CJ$2,InterestRateStressesSetup!$C$50:$BC$91,InterestRateStressesSetup!$A86,0)</f>
        <v>0.0166779</v>
      </c>
      <c r="CK38" s="85" t="n">
        <f aca="false">HLOOKUP(CK$2,InterestRateStressesSetup!$C$50:$BC$91,InterestRateStressesSetup!$A86,0)</f>
        <v>0.0302247</v>
      </c>
      <c r="CL38" s="85" t="n">
        <f aca="false">HLOOKUP(CL$2,InterestRateStressesSetup!$C$50:$BC$91,InterestRateStressesSetup!$A86,0)</f>
        <v>0.0312329</v>
      </c>
      <c r="CM38" s="85" t="n">
        <f aca="false">HLOOKUP(CM$2,InterestRateStressesSetup!$C$50:$BC$91,InterestRateStressesSetup!$A86,0)</f>
        <v>0.0388086</v>
      </c>
      <c r="CN38" s="85" t="n">
        <f aca="false">HLOOKUP(CN$2,InterestRateStressesSetup!$C$50:$BC$91,InterestRateStressesSetup!$A86,0)</f>
        <v>0.0223721</v>
      </c>
      <c r="CO38" s="85" t="n">
        <f aca="false">HLOOKUP(CO$2,InterestRateStressesSetup!$C$50:$BC$91,InterestRateStressesSetup!$A86,0)</f>
        <v>0.0443111</v>
      </c>
      <c r="CP38" s="85" t="n">
        <f aca="false">HLOOKUP(CP$2,InterestRateStressesSetup!$C$50:$BC$91,InterestRateStressesSetup!$A86,0)</f>
        <v>0.0065249</v>
      </c>
      <c r="CQ38" s="85" t="n">
        <f aca="false">HLOOKUP(CQ$2,InterestRateStressesSetup!$C$50:$BC$91,InterestRateStressesSetup!$A86,0)</f>
        <v>0.0308921</v>
      </c>
      <c r="CR38" s="85" t="n">
        <f aca="false">HLOOKUP(CR$2,InterestRateStressesSetup!$C$50:$BC$91,InterestRateStressesSetup!$A86,0)</f>
        <v>0.0518726</v>
      </c>
      <c r="CS38" s="85" t="n">
        <f aca="false">HLOOKUP(CS$2,InterestRateStressesSetup!$C$50:$BC$91,InterestRateStressesSetup!$A86,0)</f>
        <v>0.0296638</v>
      </c>
      <c r="CT38" s="85" t="n">
        <f aca="false">HLOOKUP(CT$2,InterestRateStressesSetup!$C$50:$BC$91,InterestRateStressesSetup!$A86,0)</f>
        <v>0.0221875</v>
      </c>
      <c r="CU38" s="85" t="n">
        <f aca="false">HLOOKUP(CU$2,InterestRateStressesSetup!$C$50:$BC$91,InterestRateStressesSetup!$A86,0)</f>
        <v>0.0516525</v>
      </c>
      <c r="CV38" s="85" t="n">
        <f aca="false">HLOOKUP(CV$2,InterestRateStressesSetup!$C$50:$BC$91,InterestRateStressesSetup!$A86,0)</f>
        <v>0.0177429</v>
      </c>
      <c r="CW38" s="85" t="n">
        <f aca="false">HLOOKUP(CW$2,InterestRateStressesSetup!$C$50:$BC$91,InterestRateStressesSetup!$A86,0)</f>
        <v>0.0194682</v>
      </c>
      <c r="CX38" s="85" t="n">
        <f aca="false">HLOOKUP(CX$2,InterestRateStressesSetup!$C$50:$BC$91,InterestRateStressesSetup!$A86,0)</f>
        <v>0.024211</v>
      </c>
      <c r="CY38" s="85" t="n">
        <f aca="false">HLOOKUP(CY$2,InterestRateStressesSetup!$C$50:$BC$91,InterestRateStressesSetup!$A86,0)</f>
        <v>0.0545209</v>
      </c>
      <c r="CZ38" s="85" t="n">
        <f aca="false">HLOOKUP(CZ$2,InterestRateStressesSetup!$C$50:$BC$91,InterestRateStressesSetup!$A86,0)</f>
        <v>0.0180127</v>
      </c>
      <c r="DA38" s="86" t="n">
        <f aca="false">CG38</f>
        <v>0.008662</v>
      </c>
    </row>
    <row r="39" customFormat="false" ht="15" hidden="false" customHeight="false" outlineLevel="0" collapsed="false">
      <c r="A39" s="27" t="n">
        <v>36</v>
      </c>
      <c r="B39" s="85" t="n">
        <f aca="false">HLOOKUP(B$2,EIOPA_Spot_Rates,'EIOPA RFR Q1 2017'!$A48,0)</f>
        <v>0.02197</v>
      </c>
      <c r="C39" s="85" t="n">
        <f aca="false">HLOOKUP(C$2,EIOPA_Spot_Rates,'EIOPA RFR Q1 2017'!$A48,0)</f>
        <v>0.02161</v>
      </c>
      <c r="D39" s="85" t="n">
        <f aca="false">HLOOKUP(D$2,EIOPA_Spot_Rates,'EIOPA RFR Q1 2017'!$A48,0)</f>
        <v>0.03672</v>
      </c>
      <c r="E39" s="85" t="n">
        <f aca="false">HLOOKUP(E$2,EIOPA_Spot_Rates,'EIOPA RFR Q1 2017'!$A48,0)</f>
        <v>0.02579</v>
      </c>
      <c r="F39" s="85" t="n">
        <f aca="false">HLOOKUP(F$2,EIOPA_Spot_Rates,'EIOPA RFR Q1 2017'!$A48,0)</f>
        <v>0.0219</v>
      </c>
      <c r="G39" s="85" t="n">
        <f aca="false">HLOOKUP(G$2,EIOPA_Spot_Rates,'EIOPA RFR Q1 2017'!$A48,0)</f>
        <v>0.04346</v>
      </c>
      <c r="H39" s="85" t="n">
        <f aca="false">HLOOKUP(H$2,EIOPA_Spot_Rates,'EIOPA RFR Q1 2017'!$A48,0)</f>
        <v>0.04502</v>
      </c>
      <c r="I39" s="85" t="n">
        <f aca="false">HLOOKUP(I$2,EIOPA_Spot_Rates,'EIOPA RFR Q1 2017'!$A48,0)</f>
        <v>0.01002</v>
      </c>
      <c r="J39" s="85" t="n">
        <f aca="false">HLOOKUP(J$2,EIOPA_Spot_Rates,'EIOPA RFR Q1 2017'!$A48,0)</f>
        <v>0.03129</v>
      </c>
      <c r="K39" s="85" t="n">
        <f aca="false">HLOOKUP(K$2,EIOPA_Spot_Rates,'EIOPA RFR Q1 2017'!$A48,0)</f>
        <v>0.0406</v>
      </c>
      <c r="L39" s="85" t="n">
        <f aca="false">HLOOKUP(L$2,EIOPA_Spot_Rates,'EIOPA RFR Q1 2017'!$A48,0)</f>
        <v>0.04383</v>
      </c>
      <c r="M39" s="85" t="n">
        <f aca="false">HLOOKUP(M$2,EIOPA_Spot_Rates,'EIOPA RFR Q1 2017'!$A48,0)</f>
        <v>0.05813</v>
      </c>
      <c r="N39" s="85" t="n">
        <f aca="false">HLOOKUP(N$2,EIOPA_Spot_Rates,'EIOPA RFR Q1 2017'!$A48,0)</f>
        <v>0.03214</v>
      </c>
      <c r="O39" s="85" t="n">
        <f aca="false">HLOOKUP(O$2,EIOPA_Spot_Rates,'EIOPA RFR Q1 2017'!$A48,0)</f>
        <v>0.01206</v>
      </c>
      <c r="P39" s="85" t="n">
        <f aca="false">HLOOKUP(P$2,EIOPA_Spot_Rates,'EIOPA RFR Q1 2017'!$A48,0)</f>
        <v>0.03365</v>
      </c>
      <c r="Q39" s="85" t="n">
        <f aca="false">HLOOKUP(Q$2,EIOPA_Spot_Rates,'EIOPA RFR Q1 2017'!$A48,0)</f>
        <v>0.07377</v>
      </c>
      <c r="R39" s="85" t="n">
        <f aca="false">HLOOKUP(R$2,EIOPA_Spot_Rates,'EIOPA RFR Q1 2017'!$A48,0)</f>
        <v>0.0238</v>
      </c>
      <c r="S39" s="85" t="n">
        <f aca="false">HLOOKUP(S$2,EIOPA_Spot_Rates,'EIOPA RFR Q1 2017'!$A48,0)</f>
        <v>0.04257</v>
      </c>
      <c r="T39" s="85" t="n">
        <f aca="false">HLOOKUP(T$2,EIOPA_Spot_Rates,'EIOPA RFR Q1 2017'!$A48,0)</f>
        <v>0.04396</v>
      </c>
      <c r="U39" s="85" t="n">
        <f aca="false">HLOOKUP(U$2,EIOPA_Spot_Rates,'EIOPA RFR Q1 2017'!$A48,0)</f>
        <v>0.05436</v>
      </c>
      <c r="V39" s="85" t="n">
        <f aca="false">HLOOKUP(V$2,EIOPA_Spot_Rates,'EIOPA RFR Q1 2017'!$A48,0)</f>
        <v>0.03176</v>
      </c>
      <c r="W39" s="85" t="n">
        <f aca="false">HLOOKUP(W$2,EIOPA_Spot_Rates,'EIOPA RFR Q1 2017'!$A48,0)</f>
        <v>0.06217</v>
      </c>
      <c r="X39" s="85" t="n">
        <f aca="false">HLOOKUP(X$2,EIOPA_Spot_Rates,'EIOPA RFR Q1 2017'!$A48,0)</f>
        <v>0.00959</v>
      </c>
      <c r="Y39" s="85" t="n">
        <f aca="false">HLOOKUP(Y$2,EIOPA_Spot_Rates,'EIOPA RFR Q1 2017'!$A48,0)</f>
        <v>0.04349</v>
      </c>
      <c r="Z39" s="85" t="n">
        <f aca="false">HLOOKUP(Z$2,EIOPA_Spot_Rates,'EIOPA RFR Q1 2017'!$A48,0)</f>
        <v>0.07257</v>
      </c>
      <c r="AA39" s="85" t="n">
        <f aca="false">HLOOKUP(AA$2,EIOPA_Spot_Rates,'EIOPA RFR Q1 2017'!$A48,0)</f>
        <v>0.04182</v>
      </c>
      <c r="AB39" s="85" t="n">
        <f aca="false">HLOOKUP(AB$2,EIOPA_Spot_Rates,'EIOPA RFR Q1 2017'!$A48,0)</f>
        <v>0.0315</v>
      </c>
      <c r="AC39" s="85" t="n">
        <f aca="false">HLOOKUP(AC$2,EIOPA_Spot_Rates,'EIOPA RFR Q1 2017'!$A48,0)</f>
        <v>0.07224</v>
      </c>
      <c r="AD39" s="85" t="n">
        <f aca="false">HLOOKUP(AD$2,EIOPA_Spot_Rates,'EIOPA RFR Q1 2017'!$A48,0)</f>
        <v>0.0254</v>
      </c>
      <c r="AE39" s="85" t="n">
        <f aca="false">HLOOKUP(AE$2,EIOPA_Spot_Rates,'EIOPA RFR Q1 2017'!$A48,0)</f>
        <v>0.02779</v>
      </c>
      <c r="AF39" s="85" t="n">
        <f aca="false">HLOOKUP(AF$2,EIOPA_Spot_Rates,'EIOPA RFR Q1 2017'!$A48,0)</f>
        <v>0.03429</v>
      </c>
      <c r="AG39" s="85" t="n">
        <f aca="false">HLOOKUP(AG$2,EIOPA_Spot_Rates,'EIOPA RFR Q1 2017'!$A48,0)</f>
        <v>0.07616</v>
      </c>
      <c r="AH39" s="85" t="n">
        <f aca="false">HLOOKUP(AH$2,EIOPA_Spot_Rates,'EIOPA RFR Q1 2017'!$A48,0)</f>
        <v>0.02534</v>
      </c>
      <c r="AI39" s="86" t="n">
        <f aca="false">O39</f>
        <v>0.01206</v>
      </c>
      <c r="AJ39" s="27" t="n">
        <v>36</v>
      </c>
      <c r="AK39" s="85" t="n">
        <f aca="false">HLOOKUP(AK$2,InterestRateStressesSetup!$C$6:$BC$47,InterestRateStressesSetup!$A43,0)</f>
        <v>0.03197</v>
      </c>
      <c r="AL39" s="85" t="n">
        <f aca="false">HLOOKUP(AL$2,InterestRateStressesSetup!$C$6:$BC$47,InterestRateStressesSetup!$A43,0)</f>
        <v>0.03161</v>
      </c>
      <c r="AM39" s="85" t="n">
        <f aca="false">HLOOKUP(AM$2,InterestRateStressesSetup!$C$6:$BC$47,InterestRateStressesSetup!$A43,0)</f>
        <v>0.04672</v>
      </c>
      <c r="AN39" s="85" t="n">
        <f aca="false">HLOOKUP(AN$2,InterestRateStressesSetup!$C$6:$BC$47,InterestRateStressesSetup!$A43,0)</f>
        <v>0.03579</v>
      </c>
      <c r="AO39" s="85" t="n">
        <f aca="false">HLOOKUP(AO$2,InterestRateStressesSetup!$C$6:$BC$47,InterestRateStressesSetup!$A43,0)</f>
        <v>0.0319</v>
      </c>
      <c r="AP39" s="85" t="n">
        <f aca="false">HLOOKUP(AP$2,InterestRateStressesSetup!$C$6:$BC$47,InterestRateStressesSetup!$A43,0)</f>
        <v>0.05346</v>
      </c>
      <c r="AQ39" s="85" t="n">
        <f aca="false">HLOOKUP(AQ$2,InterestRateStressesSetup!$C$6:$BC$47,InterestRateStressesSetup!$A43,0)</f>
        <v>0.05502</v>
      </c>
      <c r="AR39" s="85" t="n">
        <f aca="false">HLOOKUP(AR$2,InterestRateStressesSetup!$C$6:$BC$47,InterestRateStressesSetup!$A43,0)</f>
        <v>0.02002</v>
      </c>
      <c r="AS39" s="85" t="n">
        <f aca="false">HLOOKUP(AS$2,InterestRateStressesSetup!$C$6:$BC$47,InterestRateStressesSetup!$A43,0)</f>
        <v>0.04129</v>
      </c>
      <c r="AT39" s="85" t="n">
        <f aca="false">HLOOKUP(AT$2,InterestRateStressesSetup!$C$6:$BC$47,InterestRateStressesSetup!$A43,0)</f>
        <v>0.0506</v>
      </c>
      <c r="AU39" s="85" t="n">
        <f aca="false">HLOOKUP(AU$2,InterestRateStressesSetup!$C$6:$BC$47,InterestRateStressesSetup!$A43,0)</f>
        <v>0.05383</v>
      </c>
      <c r="AV39" s="85" t="n">
        <f aca="false">HLOOKUP(AV$2,InterestRateStressesSetup!$C$6:$BC$47,InterestRateStressesSetup!$A43,0)</f>
        <v>0.06813</v>
      </c>
      <c r="AW39" s="85" t="n">
        <f aca="false">HLOOKUP(AW$2,InterestRateStressesSetup!$C$6:$BC$47,InterestRateStressesSetup!$A43,0)</f>
        <v>0.04214</v>
      </c>
      <c r="AX39" s="85" t="n">
        <f aca="false">HLOOKUP(AX$2,InterestRateStressesSetup!$C$6:$BC$47,InterestRateStressesSetup!$A43,0)</f>
        <v>0.02206</v>
      </c>
      <c r="AY39" s="85" t="n">
        <f aca="false">HLOOKUP(AY$2,InterestRateStressesSetup!$C$6:$BC$47,InterestRateStressesSetup!$A43,0)</f>
        <v>0.04365</v>
      </c>
      <c r="AZ39" s="85" t="n">
        <f aca="false">HLOOKUP(AZ$2,InterestRateStressesSetup!$C$6:$BC$47,InterestRateStressesSetup!$A43,0)</f>
        <v>0.08377</v>
      </c>
      <c r="BA39" s="85" t="n">
        <f aca="false">HLOOKUP(BA$2,InterestRateStressesSetup!$C$6:$BC$47,InterestRateStressesSetup!$A43,0)</f>
        <v>0.0338</v>
      </c>
      <c r="BB39" s="85" t="n">
        <f aca="false">HLOOKUP(BB$2,InterestRateStressesSetup!$C$6:$BC$47,InterestRateStressesSetup!$A43,0)</f>
        <v>0.05257</v>
      </c>
      <c r="BC39" s="85" t="n">
        <f aca="false">HLOOKUP(BC$2,InterestRateStressesSetup!$C$6:$BC$47,InterestRateStressesSetup!$A43,0)</f>
        <v>0.05396</v>
      </c>
      <c r="BD39" s="85" t="n">
        <f aca="false">HLOOKUP(BD$2,InterestRateStressesSetup!$C$6:$BC$47,InterestRateStressesSetup!$A43,0)</f>
        <v>0.06436</v>
      </c>
      <c r="BE39" s="85" t="n">
        <f aca="false">HLOOKUP(BE$2,InterestRateStressesSetup!$C$6:$BC$47,InterestRateStressesSetup!$A43,0)</f>
        <v>0.04176</v>
      </c>
      <c r="BF39" s="85" t="n">
        <f aca="false">HLOOKUP(BF$2,InterestRateStressesSetup!$C$6:$BC$47,InterestRateStressesSetup!$A43,0)</f>
        <v>0.07217</v>
      </c>
      <c r="BG39" s="85" t="n">
        <f aca="false">HLOOKUP(BG$2,InterestRateStressesSetup!$C$6:$BC$47,InterestRateStressesSetup!$A43,0)</f>
        <v>0.01959</v>
      </c>
      <c r="BH39" s="85" t="n">
        <f aca="false">HLOOKUP(BH$2,InterestRateStressesSetup!$C$6:$BC$47,InterestRateStressesSetup!$A43,0)</f>
        <v>0.05349</v>
      </c>
      <c r="BI39" s="85" t="n">
        <f aca="false">HLOOKUP(BI$2,InterestRateStressesSetup!$C$6:$BC$47,InterestRateStressesSetup!$A43,0)</f>
        <v>0.08257</v>
      </c>
      <c r="BJ39" s="85" t="n">
        <f aca="false">HLOOKUP(BJ$2,InterestRateStressesSetup!$C$6:$BC$47,InterestRateStressesSetup!$A43,0)</f>
        <v>0.05182</v>
      </c>
      <c r="BK39" s="85" t="n">
        <f aca="false">HLOOKUP(BK$2,InterestRateStressesSetup!$C$6:$BC$47,InterestRateStressesSetup!$A43,0)</f>
        <v>0.0415</v>
      </c>
      <c r="BL39" s="85" t="n">
        <f aca="false">HLOOKUP(BL$2,InterestRateStressesSetup!$C$6:$BC$47,InterestRateStressesSetup!$A43,0)</f>
        <v>0.08224</v>
      </c>
      <c r="BM39" s="85" t="n">
        <f aca="false">HLOOKUP(BM$2,InterestRateStressesSetup!$C$6:$BC$47,InterestRateStressesSetup!$A43,0)</f>
        <v>0.0354</v>
      </c>
      <c r="BN39" s="85" t="n">
        <f aca="false">HLOOKUP(BN$2,InterestRateStressesSetup!$C$6:$BC$47,InterestRateStressesSetup!$A43,0)</f>
        <v>0.03779</v>
      </c>
      <c r="BO39" s="85" t="n">
        <f aca="false">HLOOKUP(BO$2,InterestRateStressesSetup!$C$6:$BC$47,InterestRateStressesSetup!$A43,0)</f>
        <v>0.04429</v>
      </c>
      <c r="BP39" s="85" t="n">
        <f aca="false">HLOOKUP(BP$2,InterestRateStressesSetup!$C$6:$BC$47,InterestRateStressesSetup!$A43,0)</f>
        <v>0.08616</v>
      </c>
      <c r="BQ39" s="85" t="n">
        <f aca="false">HLOOKUP(BQ$2,InterestRateStressesSetup!$C$6:$BC$47,InterestRateStressesSetup!$A43,0)</f>
        <v>0.03534</v>
      </c>
      <c r="BR39" s="86" t="n">
        <f aca="false">AX39</f>
        <v>0.02206</v>
      </c>
      <c r="BS39" s="27" t="n">
        <v>36</v>
      </c>
      <c r="BT39" s="85" t="n">
        <f aca="false">HLOOKUP(BT$2,InterestRateStressesSetup!$C$50:$BC$91,InterestRateStressesSetup!$A87,0)</f>
        <v>0.0155987</v>
      </c>
      <c r="BU39" s="85" t="n">
        <f aca="false">HLOOKUP(BU$2,InterestRateStressesSetup!$C$50:$BC$91,InterestRateStressesSetup!$A87,0)</f>
        <v>0.0153431</v>
      </c>
      <c r="BV39" s="85" t="n">
        <f aca="false">HLOOKUP(BV$2,InterestRateStressesSetup!$C$50:$BC$91,InterestRateStressesSetup!$A87,0)</f>
        <v>0.0260712</v>
      </c>
      <c r="BW39" s="85" t="n">
        <f aca="false">HLOOKUP(BW$2,InterestRateStressesSetup!$C$50:$BC$91,InterestRateStressesSetup!$A87,0)</f>
        <v>0.0183109</v>
      </c>
      <c r="BX39" s="85" t="n">
        <f aca="false">HLOOKUP(BX$2,InterestRateStressesSetup!$C$50:$BC$91,InterestRateStressesSetup!$A87,0)</f>
        <v>0.015549</v>
      </c>
      <c r="BY39" s="85" t="n">
        <f aca="false">HLOOKUP(BY$2,InterestRateStressesSetup!$C$50:$BC$91,InterestRateStressesSetup!$A87,0)</f>
        <v>0.0308566</v>
      </c>
      <c r="BZ39" s="85" t="n">
        <f aca="false">HLOOKUP(BZ$2,InterestRateStressesSetup!$C$50:$BC$91,InterestRateStressesSetup!$A87,0)</f>
        <v>0.0319642</v>
      </c>
      <c r="CA39" s="85" t="n">
        <f aca="false">HLOOKUP(CA$2,InterestRateStressesSetup!$C$50:$BC$91,InterestRateStressesSetup!$A87,0)</f>
        <v>0.0071142</v>
      </c>
      <c r="CB39" s="85" t="n">
        <f aca="false">HLOOKUP(CB$2,InterestRateStressesSetup!$C$50:$BC$91,InterestRateStressesSetup!$A87,0)</f>
        <v>0.0222159</v>
      </c>
      <c r="CC39" s="85" t="n">
        <f aca="false">HLOOKUP(CC$2,InterestRateStressesSetup!$C$50:$BC$91,InterestRateStressesSetup!$A87,0)</f>
        <v>0.028826</v>
      </c>
      <c r="CD39" s="85" t="n">
        <f aca="false">HLOOKUP(CD$2,InterestRateStressesSetup!$C$50:$BC$91,InterestRateStressesSetup!$A87,0)</f>
        <v>0.0311193</v>
      </c>
      <c r="CE39" s="85" t="n">
        <f aca="false">HLOOKUP(CE$2,InterestRateStressesSetup!$C$50:$BC$91,InterestRateStressesSetup!$A87,0)</f>
        <v>0.0412723</v>
      </c>
      <c r="CF39" s="85" t="n">
        <f aca="false">HLOOKUP(CF$2,InterestRateStressesSetup!$C$50:$BC$91,InterestRateStressesSetup!$A87,0)</f>
        <v>0.0228194</v>
      </c>
      <c r="CG39" s="85" t="n">
        <f aca="false">HLOOKUP(CG$2,InterestRateStressesSetup!$C$50:$BC$91,InterestRateStressesSetup!$A87,0)</f>
        <v>0.0085626</v>
      </c>
      <c r="CH39" s="85" t="n">
        <f aca="false">HLOOKUP(CH$2,InterestRateStressesSetup!$C$50:$BC$91,InterestRateStressesSetup!$A87,0)</f>
        <v>0.0238915</v>
      </c>
      <c r="CI39" s="85" t="n">
        <f aca="false">HLOOKUP(CI$2,InterestRateStressesSetup!$C$50:$BC$91,InterestRateStressesSetup!$A87,0)</f>
        <v>0.0523767</v>
      </c>
      <c r="CJ39" s="85" t="n">
        <f aca="false">HLOOKUP(CJ$2,InterestRateStressesSetup!$C$50:$BC$91,InterestRateStressesSetup!$A87,0)</f>
        <v>0.016898</v>
      </c>
      <c r="CK39" s="85" t="n">
        <f aca="false">HLOOKUP(CK$2,InterestRateStressesSetup!$C$50:$BC$91,InterestRateStressesSetup!$A87,0)</f>
        <v>0.0302247</v>
      </c>
      <c r="CL39" s="85" t="n">
        <f aca="false">HLOOKUP(CL$2,InterestRateStressesSetup!$C$50:$BC$91,InterestRateStressesSetup!$A87,0)</f>
        <v>0.0312116</v>
      </c>
      <c r="CM39" s="85" t="n">
        <f aca="false">HLOOKUP(CM$2,InterestRateStressesSetup!$C$50:$BC$91,InterestRateStressesSetup!$A87,0)</f>
        <v>0.0385956</v>
      </c>
      <c r="CN39" s="85" t="n">
        <f aca="false">HLOOKUP(CN$2,InterestRateStressesSetup!$C$50:$BC$91,InterestRateStressesSetup!$A87,0)</f>
        <v>0.0225496</v>
      </c>
      <c r="CO39" s="85" t="n">
        <f aca="false">HLOOKUP(CO$2,InterestRateStressesSetup!$C$50:$BC$91,InterestRateStressesSetup!$A87,0)</f>
        <v>0.0441407</v>
      </c>
      <c r="CP39" s="85" t="n">
        <f aca="false">HLOOKUP(CP$2,InterestRateStressesSetup!$C$50:$BC$91,InterestRateStressesSetup!$A87,0)</f>
        <v>0.0068089</v>
      </c>
      <c r="CQ39" s="85" t="n">
        <f aca="false">HLOOKUP(CQ$2,InterestRateStressesSetup!$C$50:$BC$91,InterestRateStressesSetup!$A87,0)</f>
        <v>0.0308779</v>
      </c>
      <c r="CR39" s="85" t="n">
        <f aca="false">HLOOKUP(CR$2,InterestRateStressesSetup!$C$50:$BC$91,InterestRateStressesSetup!$A87,0)</f>
        <v>0.0515247</v>
      </c>
      <c r="CS39" s="85" t="n">
        <f aca="false">HLOOKUP(CS$2,InterestRateStressesSetup!$C$50:$BC$91,InterestRateStressesSetup!$A87,0)</f>
        <v>0.0296922</v>
      </c>
      <c r="CT39" s="85" t="n">
        <f aca="false">HLOOKUP(CT$2,InterestRateStressesSetup!$C$50:$BC$91,InterestRateStressesSetup!$A87,0)</f>
        <v>0.022365</v>
      </c>
      <c r="CU39" s="85" t="n">
        <f aca="false">HLOOKUP(CU$2,InterestRateStressesSetup!$C$50:$BC$91,InterestRateStressesSetup!$A87,0)</f>
        <v>0.0512904</v>
      </c>
      <c r="CV39" s="85" t="n">
        <f aca="false">HLOOKUP(CV$2,InterestRateStressesSetup!$C$50:$BC$91,InterestRateStressesSetup!$A87,0)</f>
        <v>0.018034</v>
      </c>
      <c r="CW39" s="85" t="n">
        <f aca="false">HLOOKUP(CW$2,InterestRateStressesSetup!$C$50:$BC$91,InterestRateStressesSetup!$A87,0)</f>
        <v>0.0197309</v>
      </c>
      <c r="CX39" s="85" t="n">
        <f aca="false">HLOOKUP(CX$2,InterestRateStressesSetup!$C$50:$BC$91,InterestRateStressesSetup!$A87,0)</f>
        <v>0.0243459</v>
      </c>
      <c r="CY39" s="85" t="n">
        <f aca="false">HLOOKUP(CY$2,InterestRateStressesSetup!$C$50:$BC$91,InterestRateStressesSetup!$A87,0)</f>
        <v>0.0540736</v>
      </c>
      <c r="CZ39" s="85" t="n">
        <f aca="false">HLOOKUP(CZ$2,InterestRateStressesSetup!$C$50:$BC$91,InterestRateStressesSetup!$A87,0)</f>
        <v>0.0179914</v>
      </c>
      <c r="DA39" s="86" t="n">
        <f aca="false">CG39</f>
        <v>0.0085626</v>
      </c>
    </row>
    <row r="40" customFormat="false" ht="15" hidden="false" customHeight="false" outlineLevel="0" collapsed="false">
      <c r="A40" s="27" t="n">
        <v>37</v>
      </c>
      <c r="B40" s="85" t="n">
        <f aca="false">HLOOKUP(B$2,EIOPA_Spot_Rates,'EIOPA RFR Q1 2017'!$A49,0)</f>
        <v>0.02244</v>
      </c>
      <c r="C40" s="85" t="n">
        <f aca="false">HLOOKUP(C$2,EIOPA_Spot_Rates,'EIOPA RFR Q1 2017'!$A49,0)</f>
        <v>0.0221</v>
      </c>
      <c r="D40" s="85" t="n">
        <f aca="false">HLOOKUP(D$2,EIOPA_Spot_Rates,'EIOPA RFR Q1 2017'!$A49,0)</f>
        <v>0.03684</v>
      </c>
      <c r="E40" s="85" t="n">
        <f aca="false">HLOOKUP(E$2,EIOPA_Spot_Rates,'EIOPA RFR Q1 2017'!$A49,0)</f>
        <v>0.02619</v>
      </c>
      <c r="F40" s="85" t="n">
        <f aca="false">HLOOKUP(F$2,EIOPA_Spot_Rates,'EIOPA RFR Q1 2017'!$A49,0)</f>
        <v>0.02238</v>
      </c>
      <c r="G40" s="85" t="n">
        <f aca="false">HLOOKUP(G$2,EIOPA_Spot_Rates,'EIOPA RFR Q1 2017'!$A49,0)</f>
        <v>0.04346</v>
      </c>
      <c r="H40" s="85" t="n">
        <f aca="false">HLOOKUP(H$2,EIOPA_Spot_Rates,'EIOPA RFR Q1 2017'!$A49,0)</f>
        <v>0.04495</v>
      </c>
      <c r="I40" s="85" t="n">
        <f aca="false">HLOOKUP(I$2,EIOPA_Spot_Rates,'EIOPA RFR Q1 2017'!$A49,0)</f>
        <v>0.0105</v>
      </c>
      <c r="J40" s="85" t="n">
        <f aca="false">HLOOKUP(J$2,EIOPA_Spot_Rates,'EIOPA RFR Q1 2017'!$A49,0)</f>
        <v>0.03155</v>
      </c>
      <c r="K40" s="85" t="n">
        <f aca="false">HLOOKUP(K$2,EIOPA_Spot_Rates,'EIOPA RFR Q1 2017'!$A49,0)</f>
        <v>0.04065</v>
      </c>
      <c r="L40" s="85" t="n">
        <f aca="false">HLOOKUP(L$2,EIOPA_Spot_Rates,'EIOPA RFR Q1 2017'!$A49,0)</f>
        <v>0.0438</v>
      </c>
      <c r="M40" s="85" t="n">
        <f aca="false">HLOOKUP(M$2,EIOPA_Spot_Rates,'EIOPA RFR Q1 2017'!$A49,0)</f>
        <v>0.05773</v>
      </c>
      <c r="N40" s="85" t="n">
        <f aca="false">HLOOKUP(N$2,EIOPA_Spot_Rates,'EIOPA RFR Q1 2017'!$A49,0)</f>
        <v>0.0324</v>
      </c>
      <c r="O40" s="85" t="n">
        <f aca="false">HLOOKUP(O$2,EIOPA_Spot_Rates,'EIOPA RFR Q1 2017'!$A49,0)</f>
        <v>0.0119</v>
      </c>
      <c r="P40" s="85" t="n">
        <f aca="false">HLOOKUP(P$2,EIOPA_Spot_Rates,'EIOPA RFR Q1 2017'!$A49,0)</f>
        <v>0.03377</v>
      </c>
      <c r="Q40" s="85" t="n">
        <f aca="false">HLOOKUP(Q$2,EIOPA_Spot_Rates,'EIOPA RFR Q1 2017'!$A49,0)</f>
        <v>0.07323</v>
      </c>
      <c r="R40" s="85" t="n">
        <f aca="false">HLOOKUP(R$2,EIOPA_Spot_Rates,'EIOPA RFR Q1 2017'!$A49,0)</f>
        <v>0.02411</v>
      </c>
      <c r="S40" s="85" t="n">
        <f aca="false">HLOOKUP(S$2,EIOPA_Spot_Rates,'EIOPA RFR Q1 2017'!$A49,0)</f>
        <v>0.04257</v>
      </c>
      <c r="T40" s="85" t="n">
        <f aca="false">HLOOKUP(T$2,EIOPA_Spot_Rates,'EIOPA RFR Q1 2017'!$A49,0)</f>
        <v>0.04393</v>
      </c>
      <c r="U40" s="85" t="n">
        <f aca="false">HLOOKUP(U$2,EIOPA_Spot_Rates,'EIOPA RFR Q1 2017'!$A49,0)</f>
        <v>0.05406</v>
      </c>
      <c r="V40" s="85" t="n">
        <f aca="false">HLOOKUP(V$2,EIOPA_Spot_Rates,'EIOPA RFR Q1 2017'!$A49,0)</f>
        <v>0.03201</v>
      </c>
      <c r="W40" s="85" t="n">
        <f aca="false">HLOOKUP(W$2,EIOPA_Spot_Rates,'EIOPA RFR Q1 2017'!$A49,0)</f>
        <v>0.06193</v>
      </c>
      <c r="X40" s="85" t="n">
        <f aca="false">HLOOKUP(X$2,EIOPA_Spot_Rates,'EIOPA RFR Q1 2017'!$A49,0)</f>
        <v>0.00999</v>
      </c>
      <c r="Y40" s="85" t="n">
        <f aca="false">HLOOKUP(Y$2,EIOPA_Spot_Rates,'EIOPA RFR Q1 2017'!$A49,0)</f>
        <v>0.04347</v>
      </c>
      <c r="Z40" s="85" t="n">
        <f aca="false">HLOOKUP(Z$2,EIOPA_Spot_Rates,'EIOPA RFR Q1 2017'!$A49,0)</f>
        <v>0.0721</v>
      </c>
      <c r="AA40" s="85" t="n">
        <f aca="false">HLOOKUP(AA$2,EIOPA_Spot_Rates,'EIOPA RFR Q1 2017'!$A49,0)</f>
        <v>0.04185</v>
      </c>
      <c r="AB40" s="85" t="n">
        <f aca="false">HLOOKUP(AB$2,EIOPA_Spot_Rates,'EIOPA RFR Q1 2017'!$A49,0)</f>
        <v>0.03174</v>
      </c>
      <c r="AC40" s="85" t="n">
        <f aca="false">HLOOKUP(AC$2,EIOPA_Spot_Rates,'EIOPA RFR Q1 2017'!$A49,0)</f>
        <v>0.07175</v>
      </c>
      <c r="AD40" s="85" t="n">
        <f aca="false">HLOOKUP(AD$2,EIOPA_Spot_Rates,'EIOPA RFR Q1 2017'!$A49,0)</f>
        <v>0.02578</v>
      </c>
      <c r="AE40" s="85" t="n">
        <f aca="false">HLOOKUP(AE$2,EIOPA_Spot_Rates,'EIOPA RFR Q1 2017'!$A49,0)</f>
        <v>0.02814</v>
      </c>
      <c r="AF40" s="85" t="n">
        <f aca="false">HLOOKUP(AF$2,EIOPA_Spot_Rates,'EIOPA RFR Q1 2017'!$A49,0)</f>
        <v>0.03447</v>
      </c>
      <c r="AG40" s="85" t="n">
        <f aca="false">HLOOKUP(AG$2,EIOPA_Spot_Rates,'EIOPA RFR Q1 2017'!$A49,0)</f>
        <v>0.07555</v>
      </c>
      <c r="AH40" s="85" t="n">
        <f aca="false">HLOOKUP(AH$2,EIOPA_Spot_Rates,'EIOPA RFR Q1 2017'!$A49,0)</f>
        <v>0.0253</v>
      </c>
      <c r="AI40" s="86" t="n">
        <f aca="false">O40</f>
        <v>0.0119</v>
      </c>
      <c r="AJ40" s="27" t="n">
        <v>37</v>
      </c>
      <c r="AK40" s="85" t="n">
        <f aca="false">HLOOKUP(AK$2,InterestRateStressesSetup!$C$6:$BC$47,InterestRateStressesSetup!$A44,0)</f>
        <v>0.03244</v>
      </c>
      <c r="AL40" s="85" t="n">
        <f aca="false">HLOOKUP(AL$2,InterestRateStressesSetup!$C$6:$BC$47,InterestRateStressesSetup!$A44,0)</f>
        <v>0.0321</v>
      </c>
      <c r="AM40" s="85" t="n">
        <f aca="false">HLOOKUP(AM$2,InterestRateStressesSetup!$C$6:$BC$47,InterestRateStressesSetup!$A44,0)</f>
        <v>0.04684</v>
      </c>
      <c r="AN40" s="85" t="n">
        <f aca="false">HLOOKUP(AN$2,InterestRateStressesSetup!$C$6:$BC$47,InterestRateStressesSetup!$A44,0)</f>
        <v>0.03619</v>
      </c>
      <c r="AO40" s="85" t="n">
        <f aca="false">HLOOKUP(AO$2,InterestRateStressesSetup!$C$6:$BC$47,InterestRateStressesSetup!$A44,0)</f>
        <v>0.03238</v>
      </c>
      <c r="AP40" s="85" t="n">
        <f aca="false">HLOOKUP(AP$2,InterestRateStressesSetup!$C$6:$BC$47,InterestRateStressesSetup!$A44,0)</f>
        <v>0.05346</v>
      </c>
      <c r="AQ40" s="85" t="n">
        <f aca="false">HLOOKUP(AQ$2,InterestRateStressesSetup!$C$6:$BC$47,InterestRateStressesSetup!$A44,0)</f>
        <v>0.05495</v>
      </c>
      <c r="AR40" s="85" t="n">
        <f aca="false">HLOOKUP(AR$2,InterestRateStressesSetup!$C$6:$BC$47,InterestRateStressesSetup!$A44,0)</f>
        <v>0.0205</v>
      </c>
      <c r="AS40" s="85" t="n">
        <f aca="false">HLOOKUP(AS$2,InterestRateStressesSetup!$C$6:$BC$47,InterestRateStressesSetup!$A44,0)</f>
        <v>0.04155</v>
      </c>
      <c r="AT40" s="85" t="n">
        <f aca="false">HLOOKUP(AT$2,InterestRateStressesSetup!$C$6:$BC$47,InterestRateStressesSetup!$A44,0)</f>
        <v>0.05065</v>
      </c>
      <c r="AU40" s="85" t="n">
        <f aca="false">HLOOKUP(AU$2,InterestRateStressesSetup!$C$6:$BC$47,InterestRateStressesSetup!$A44,0)</f>
        <v>0.0538</v>
      </c>
      <c r="AV40" s="85" t="n">
        <f aca="false">HLOOKUP(AV$2,InterestRateStressesSetup!$C$6:$BC$47,InterestRateStressesSetup!$A44,0)</f>
        <v>0.06773</v>
      </c>
      <c r="AW40" s="85" t="n">
        <f aca="false">HLOOKUP(AW$2,InterestRateStressesSetup!$C$6:$BC$47,InterestRateStressesSetup!$A44,0)</f>
        <v>0.0424</v>
      </c>
      <c r="AX40" s="85" t="n">
        <f aca="false">HLOOKUP(AX$2,InterestRateStressesSetup!$C$6:$BC$47,InterestRateStressesSetup!$A44,0)</f>
        <v>0.0219</v>
      </c>
      <c r="AY40" s="85" t="n">
        <f aca="false">HLOOKUP(AY$2,InterestRateStressesSetup!$C$6:$BC$47,InterestRateStressesSetup!$A44,0)</f>
        <v>0.04377</v>
      </c>
      <c r="AZ40" s="85" t="n">
        <f aca="false">HLOOKUP(AZ$2,InterestRateStressesSetup!$C$6:$BC$47,InterestRateStressesSetup!$A44,0)</f>
        <v>0.08323</v>
      </c>
      <c r="BA40" s="85" t="n">
        <f aca="false">HLOOKUP(BA$2,InterestRateStressesSetup!$C$6:$BC$47,InterestRateStressesSetup!$A44,0)</f>
        <v>0.03411</v>
      </c>
      <c r="BB40" s="85" t="n">
        <f aca="false">HLOOKUP(BB$2,InterestRateStressesSetup!$C$6:$BC$47,InterestRateStressesSetup!$A44,0)</f>
        <v>0.05257</v>
      </c>
      <c r="BC40" s="85" t="n">
        <f aca="false">HLOOKUP(BC$2,InterestRateStressesSetup!$C$6:$BC$47,InterestRateStressesSetup!$A44,0)</f>
        <v>0.05393</v>
      </c>
      <c r="BD40" s="85" t="n">
        <f aca="false">HLOOKUP(BD$2,InterestRateStressesSetup!$C$6:$BC$47,InterestRateStressesSetup!$A44,0)</f>
        <v>0.06406</v>
      </c>
      <c r="BE40" s="85" t="n">
        <f aca="false">HLOOKUP(BE$2,InterestRateStressesSetup!$C$6:$BC$47,InterestRateStressesSetup!$A44,0)</f>
        <v>0.04201</v>
      </c>
      <c r="BF40" s="85" t="n">
        <f aca="false">HLOOKUP(BF$2,InterestRateStressesSetup!$C$6:$BC$47,InterestRateStressesSetup!$A44,0)</f>
        <v>0.07193</v>
      </c>
      <c r="BG40" s="85" t="n">
        <f aca="false">HLOOKUP(BG$2,InterestRateStressesSetup!$C$6:$BC$47,InterestRateStressesSetup!$A44,0)</f>
        <v>0.01999</v>
      </c>
      <c r="BH40" s="85" t="n">
        <f aca="false">HLOOKUP(BH$2,InterestRateStressesSetup!$C$6:$BC$47,InterestRateStressesSetup!$A44,0)</f>
        <v>0.05347</v>
      </c>
      <c r="BI40" s="85" t="n">
        <f aca="false">HLOOKUP(BI$2,InterestRateStressesSetup!$C$6:$BC$47,InterestRateStressesSetup!$A44,0)</f>
        <v>0.0821</v>
      </c>
      <c r="BJ40" s="85" t="n">
        <f aca="false">HLOOKUP(BJ$2,InterestRateStressesSetup!$C$6:$BC$47,InterestRateStressesSetup!$A44,0)</f>
        <v>0.05185</v>
      </c>
      <c r="BK40" s="85" t="n">
        <f aca="false">HLOOKUP(BK$2,InterestRateStressesSetup!$C$6:$BC$47,InterestRateStressesSetup!$A44,0)</f>
        <v>0.04174</v>
      </c>
      <c r="BL40" s="85" t="n">
        <f aca="false">HLOOKUP(BL$2,InterestRateStressesSetup!$C$6:$BC$47,InterestRateStressesSetup!$A44,0)</f>
        <v>0.08175</v>
      </c>
      <c r="BM40" s="85" t="n">
        <f aca="false">HLOOKUP(BM$2,InterestRateStressesSetup!$C$6:$BC$47,InterestRateStressesSetup!$A44,0)</f>
        <v>0.03578</v>
      </c>
      <c r="BN40" s="85" t="n">
        <f aca="false">HLOOKUP(BN$2,InterestRateStressesSetup!$C$6:$BC$47,InterestRateStressesSetup!$A44,0)</f>
        <v>0.03814</v>
      </c>
      <c r="BO40" s="85" t="n">
        <f aca="false">HLOOKUP(BO$2,InterestRateStressesSetup!$C$6:$BC$47,InterestRateStressesSetup!$A44,0)</f>
        <v>0.04447</v>
      </c>
      <c r="BP40" s="85" t="n">
        <f aca="false">HLOOKUP(BP$2,InterestRateStressesSetup!$C$6:$BC$47,InterestRateStressesSetup!$A44,0)</f>
        <v>0.08555</v>
      </c>
      <c r="BQ40" s="85" t="n">
        <f aca="false">HLOOKUP(BQ$2,InterestRateStressesSetup!$C$6:$BC$47,InterestRateStressesSetup!$A44,0)</f>
        <v>0.0353</v>
      </c>
      <c r="BR40" s="86" t="n">
        <f aca="false">AX40</f>
        <v>0.0219</v>
      </c>
      <c r="BS40" s="27" t="n">
        <v>37</v>
      </c>
      <c r="BT40" s="85" t="n">
        <f aca="false">HLOOKUP(BT$2,InterestRateStressesSetup!$C$50:$BC$91,InterestRateStressesSetup!$A88,0)</f>
        <v>0.0159324</v>
      </c>
      <c r="BU40" s="85" t="n">
        <f aca="false">HLOOKUP(BU$2,InterestRateStressesSetup!$C$50:$BC$91,InterestRateStressesSetup!$A88,0)</f>
        <v>0.015691</v>
      </c>
      <c r="BV40" s="85" t="n">
        <f aca="false">HLOOKUP(BV$2,InterestRateStressesSetup!$C$50:$BC$91,InterestRateStressesSetup!$A88,0)</f>
        <v>0.0261564</v>
      </c>
      <c r="BW40" s="85" t="n">
        <f aca="false">HLOOKUP(BW$2,InterestRateStressesSetup!$C$50:$BC$91,InterestRateStressesSetup!$A88,0)</f>
        <v>0.0185949</v>
      </c>
      <c r="BX40" s="85" t="n">
        <f aca="false">HLOOKUP(BX$2,InterestRateStressesSetup!$C$50:$BC$91,InterestRateStressesSetup!$A88,0)</f>
        <v>0.0158898</v>
      </c>
      <c r="BY40" s="85" t="n">
        <f aca="false">HLOOKUP(BY$2,InterestRateStressesSetup!$C$50:$BC$91,InterestRateStressesSetup!$A88,0)</f>
        <v>0.0308566</v>
      </c>
      <c r="BZ40" s="85" t="n">
        <f aca="false">HLOOKUP(BZ$2,InterestRateStressesSetup!$C$50:$BC$91,InterestRateStressesSetup!$A88,0)</f>
        <v>0.0319145</v>
      </c>
      <c r="CA40" s="85" t="n">
        <f aca="false">HLOOKUP(CA$2,InterestRateStressesSetup!$C$50:$BC$91,InterestRateStressesSetup!$A88,0)</f>
        <v>0.007455</v>
      </c>
      <c r="CB40" s="85" t="n">
        <f aca="false">HLOOKUP(CB$2,InterestRateStressesSetup!$C$50:$BC$91,InterestRateStressesSetup!$A88,0)</f>
        <v>0.0224005</v>
      </c>
      <c r="CC40" s="85" t="n">
        <f aca="false">HLOOKUP(CC$2,InterestRateStressesSetup!$C$50:$BC$91,InterestRateStressesSetup!$A88,0)</f>
        <v>0.0288615</v>
      </c>
      <c r="CD40" s="85" t="n">
        <f aca="false">HLOOKUP(CD$2,InterestRateStressesSetup!$C$50:$BC$91,InterestRateStressesSetup!$A88,0)</f>
        <v>0.031098</v>
      </c>
      <c r="CE40" s="85" t="n">
        <f aca="false">HLOOKUP(CE$2,InterestRateStressesSetup!$C$50:$BC$91,InterestRateStressesSetup!$A88,0)</f>
        <v>0.0409883</v>
      </c>
      <c r="CF40" s="85" t="n">
        <f aca="false">HLOOKUP(CF$2,InterestRateStressesSetup!$C$50:$BC$91,InterestRateStressesSetup!$A88,0)</f>
        <v>0.023004</v>
      </c>
      <c r="CG40" s="85" t="n">
        <f aca="false">HLOOKUP(CG$2,InterestRateStressesSetup!$C$50:$BC$91,InterestRateStressesSetup!$A88,0)</f>
        <v>0.008449</v>
      </c>
      <c r="CH40" s="85" t="n">
        <f aca="false">HLOOKUP(CH$2,InterestRateStressesSetup!$C$50:$BC$91,InterestRateStressesSetup!$A88,0)</f>
        <v>0.0239767</v>
      </c>
      <c r="CI40" s="85" t="n">
        <f aca="false">HLOOKUP(CI$2,InterestRateStressesSetup!$C$50:$BC$91,InterestRateStressesSetup!$A88,0)</f>
        <v>0.0519933</v>
      </c>
      <c r="CJ40" s="85" t="n">
        <f aca="false">HLOOKUP(CJ$2,InterestRateStressesSetup!$C$50:$BC$91,InterestRateStressesSetup!$A88,0)</f>
        <v>0.0171181</v>
      </c>
      <c r="CK40" s="85" t="n">
        <f aca="false">HLOOKUP(CK$2,InterestRateStressesSetup!$C$50:$BC$91,InterestRateStressesSetup!$A88,0)</f>
        <v>0.0302247</v>
      </c>
      <c r="CL40" s="85" t="n">
        <f aca="false">HLOOKUP(CL$2,InterestRateStressesSetup!$C$50:$BC$91,InterestRateStressesSetup!$A88,0)</f>
        <v>0.0311903</v>
      </c>
      <c r="CM40" s="85" t="n">
        <f aca="false">HLOOKUP(CM$2,InterestRateStressesSetup!$C$50:$BC$91,InterestRateStressesSetup!$A88,0)</f>
        <v>0.0383826</v>
      </c>
      <c r="CN40" s="85" t="n">
        <f aca="false">HLOOKUP(CN$2,InterestRateStressesSetup!$C$50:$BC$91,InterestRateStressesSetup!$A88,0)</f>
        <v>0.0227271</v>
      </c>
      <c r="CO40" s="85" t="n">
        <f aca="false">HLOOKUP(CO$2,InterestRateStressesSetup!$C$50:$BC$91,InterestRateStressesSetup!$A88,0)</f>
        <v>0.0439703</v>
      </c>
      <c r="CP40" s="85" t="n">
        <f aca="false">HLOOKUP(CP$2,InterestRateStressesSetup!$C$50:$BC$91,InterestRateStressesSetup!$A88,0)</f>
        <v>0.0070929</v>
      </c>
      <c r="CQ40" s="85" t="n">
        <f aca="false">HLOOKUP(CQ$2,InterestRateStressesSetup!$C$50:$BC$91,InterestRateStressesSetup!$A88,0)</f>
        <v>0.0308637</v>
      </c>
      <c r="CR40" s="85" t="n">
        <f aca="false">HLOOKUP(CR$2,InterestRateStressesSetup!$C$50:$BC$91,InterestRateStressesSetup!$A88,0)</f>
        <v>0.051191</v>
      </c>
      <c r="CS40" s="85" t="n">
        <f aca="false">HLOOKUP(CS$2,InterestRateStressesSetup!$C$50:$BC$91,InterestRateStressesSetup!$A88,0)</f>
        <v>0.0297135</v>
      </c>
      <c r="CT40" s="85" t="n">
        <f aca="false">HLOOKUP(CT$2,InterestRateStressesSetup!$C$50:$BC$91,InterestRateStressesSetup!$A88,0)</f>
        <v>0.0225354</v>
      </c>
      <c r="CU40" s="85" t="n">
        <f aca="false">HLOOKUP(CU$2,InterestRateStressesSetup!$C$50:$BC$91,InterestRateStressesSetup!$A88,0)</f>
        <v>0.0509425</v>
      </c>
      <c r="CV40" s="85" t="n">
        <f aca="false">HLOOKUP(CV$2,InterestRateStressesSetup!$C$50:$BC$91,InterestRateStressesSetup!$A88,0)</f>
        <v>0.0183038</v>
      </c>
      <c r="CW40" s="85" t="n">
        <f aca="false">HLOOKUP(CW$2,InterestRateStressesSetup!$C$50:$BC$91,InterestRateStressesSetup!$A88,0)</f>
        <v>0.0199794</v>
      </c>
      <c r="CX40" s="85" t="n">
        <f aca="false">HLOOKUP(CX$2,InterestRateStressesSetup!$C$50:$BC$91,InterestRateStressesSetup!$A88,0)</f>
        <v>0.0244737</v>
      </c>
      <c r="CY40" s="85" t="n">
        <f aca="false">HLOOKUP(CY$2,InterestRateStressesSetup!$C$50:$BC$91,InterestRateStressesSetup!$A88,0)</f>
        <v>0.0536405</v>
      </c>
      <c r="CZ40" s="85" t="n">
        <f aca="false">HLOOKUP(CZ$2,InterestRateStressesSetup!$C$50:$BC$91,InterestRateStressesSetup!$A88,0)</f>
        <v>0.017963</v>
      </c>
      <c r="DA40" s="86" t="n">
        <f aca="false">CG40</f>
        <v>0.008449</v>
      </c>
    </row>
    <row r="41" customFormat="false" ht="15" hidden="false" customHeight="false" outlineLevel="0" collapsed="false">
      <c r="A41" s="27" t="n">
        <v>38</v>
      </c>
      <c r="B41" s="85" t="n">
        <f aca="false">HLOOKUP(B$2,EIOPA_Spot_Rates,'EIOPA RFR Q1 2017'!$A50,0)</f>
        <v>0.02291</v>
      </c>
      <c r="C41" s="85" t="n">
        <f aca="false">HLOOKUP(C$2,EIOPA_Spot_Rates,'EIOPA RFR Q1 2017'!$A50,0)</f>
        <v>0.02257</v>
      </c>
      <c r="D41" s="85" t="n">
        <f aca="false">HLOOKUP(D$2,EIOPA_Spot_Rates,'EIOPA RFR Q1 2017'!$A50,0)</f>
        <v>0.03696</v>
      </c>
      <c r="E41" s="85" t="n">
        <f aca="false">HLOOKUP(E$2,EIOPA_Spot_Rates,'EIOPA RFR Q1 2017'!$A50,0)</f>
        <v>0.02656</v>
      </c>
      <c r="F41" s="85" t="n">
        <f aca="false">HLOOKUP(F$2,EIOPA_Spot_Rates,'EIOPA RFR Q1 2017'!$A50,0)</f>
        <v>0.02284</v>
      </c>
      <c r="G41" s="85" t="n">
        <f aca="false">HLOOKUP(G$2,EIOPA_Spot_Rates,'EIOPA RFR Q1 2017'!$A50,0)</f>
        <v>0.04345</v>
      </c>
      <c r="H41" s="85" t="n">
        <f aca="false">HLOOKUP(H$2,EIOPA_Spot_Rates,'EIOPA RFR Q1 2017'!$A50,0)</f>
        <v>0.04489</v>
      </c>
      <c r="I41" s="85" t="n">
        <f aca="false">HLOOKUP(I$2,EIOPA_Spot_Rates,'EIOPA RFR Q1 2017'!$A50,0)</f>
        <v>0.01097</v>
      </c>
      <c r="J41" s="85" t="n">
        <f aca="false">HLOOKUP(J$2,EIOPA_Spot_Rates,'EIOPA RFR Q1 2017'!$A50,0)</f>
        <v>0.0318</v>
      </c>
      <c r="K41" s="85" t="n">
        <f aca="false">HLOOKUP(K$2,EIOPA_Spot_Rates,'EIOPA RFR Q1 2017'!$A50,0)</f>
        <v>0.0407</v>
      </c>
      <c r="L41" s="85" t="n">
        <f aca="false">HLOOKUP(L$2,EIOPA_Spot_Rates,'EIOPA RFR Q1 2017'!$A50,0)</f>
        <v>0.04378</v>
      </c>
      <c r="M41" s="85" t="n">
        <f aca="false">HLOOKUP(M$2,EIOPA_Spot_Rates,'EIOPA RFR Q1 2017'!$A50,0)</f>
        <v>0.05735</v>
      </c>
      <c r="N41" s="85" t="n">
        <f aca="false">HLOOKUP(N$2,EIOPA_Spot_Rates,'EIOPA RFR Q1 2017'!$A50,0)</f>
        <v>0.03265</v>
      </c>
      <c r="O41" s="85" t="n">
        <f aca="false">HLOOKUP(O$2,EIOPA_Spot_Rates,'EIOPA RFR Q1 2017'!$A50,0)</f>
        <v>0.01174</v>
      </c>
      <c r="P41" s="85" t="n">
        <f aca="false">HLOOKUP(P$2,EIOPA_Spot_Rates,'EIOPA RFR Q1 2017'!$A50,0)</f>
        <v>0.03389</v>
      </c>
      <c r="Q41" s="85" t="n">
        <f aca="false">HLOOKUP(Q$2,EIOPA_Spot_Rates,'EIOPA RFR Q1 2017'!$A50,0)</f>
        <v>0.07272</v>
      </c>
      <c r="R41" s="85" t="n">
        <f aca="false">HLOOKUP(R$2,EIOPA_Spot_Rates,'EIOPA RFR Q1 2017'!$A50,0)</f>
        <v>0.02443</v>
      </c>
      <c r="S41" s="85" t="n">
        <f aca="false">HLOOKUP(S$2,EIOPA_Spot_Rates,'EIOPA RFR Q1 2017'!$A50,0)</f>
        <v>0.04257</v>
      </c>
      <c r="T41" s="85" t="n">
        <f aca="false">HLOOKUP(T$2,EIOPA_Spot_Rates,'EIOPA RFR Q1 2017'!$A50,0)</f>
        <v>0.04389</v>
      </c>
      <c r="U41" s="85" t="n">
        <f aca="false">HLOOKUP(U$2,EIOPA_Spot_Rates,'EIOPA RFR Q1 2017'!$A50,0)</f>
        <v>0.05378</v>
      </c>
      <c r="V41" s="85" t="n">
        <f aca="false">HLOOKUP(V$2,EIOPA_Spot_Rates,'EIOPA RFR Q1 2017'!$A50,0)</f>
        <v>0.03224</v>
      </c>
      <c r="W41" s="85" t="n">
        <f aca="false">HLOOKUP(W$2,EIOPA_Spot_Rates,'EIOPA RFR Q1 2017'!$A50,0)</f>
        <v>0.0617</v>
      </c>
      <c r="X41" s="85" t="n">
        <f aca="false">HLOOKUP(X$2,EIOPA_Spot_Rates,'EIOPA RFR Q1 2017'!$A50,0)</f>
        <v>0.0104</v>
      </c>
      <c r="Y41" s="85" t="n">
        <f aca="false">HLOOKUP(Y$2,EIOPA_Spot_Rates,'EIOPA RFR Q1 2017'!$A50,0)</f>
        <v>0.04345</v>
      </c>
      <c r="Z41" s="85" t="n">
        <f aca="false">HLOOKUP(Z$2,EIOPA_Spot_Rates,'EIOPA RFR Q1 2017'!$A50,0)</f>
        <v>0.07163</v>
      </c>
      <c r="AA41" s="85" t="n">
        <f aca="false">HLOOKUP(AA$2,EIOPA_Spot_Rates,'EIOPA RFR Q1 2017'!$A50,0)</f>
        <v>0.04188</v>
      </c>
      <c r="AB41" s="85" t="n">
        <f aca="false">HLOOKUP(AB$2,EIOPA_Spot_Rates,'EIOPA RFR Q1 2017'!$A50,0)</f>
        <v>0.03197</v>
      </c>
      <c r="AC41" s="85" t="n">
        <f aca="false">HLOOKUP(AC$2,EIOPA_Spot_Rates,'EIOPA RFR Q1 2017'!$A50,0)</f>
        <v>0.07128</v>
      </c>
      <c r="AD41" s="85" t="n">
        <f aca="false">HLOOKUP(AD$2,EIOPA_Spot_Rates,'EIOPA RFR Q1 2017'!$A50,0)</f>
        <v>0.02616</v>
      </c>
      <c r="AE41" s="85" t="n">
        <f aca="false">HLOOKUP(AE$2,EIOPA_Spot_Rates,'EIOPA RFR Q1 2017'!$A50,0)</f>
        <v>0.02847</v>
      </c>
      <c r="AF41" s="85" t="n">
        <f aca="false">HLOOKUP(AF$2,EIOPA_Spot_Rates,'EIOPA RFR Q1 2017'!$A50,0)</f>
        <v>0.03465</v>
      </c>
      <c r="AG41" s="85" t="n">
        <f aca="false">HLOOKUP(AG$2,EIOPA_Spot_Rates,'EIOPA RFR Q1 2017'!$A50,0)</f>
        <v>0.07497</v>
      </c>
      <c r="AH41" s="85" t="n">
        <f aca="false">HLOOKUP(AH$2,EIOPA_Spot_Rates,'EIOPA RFR Q1 2017'!$A50,0)</f>
        <v>0.02525</v>
      </c>
      <c r="AI41" s="86" t="n">
        <f aca="false">O41</f>
        <v>0.01174</v>
      </c>
      <c r="AJ41" s="27" t="n">
        <v>38</v>
      </c>
      <c r="AK41" s="85" t="n">
        <f aca="false">HLOOKUP(AK$2,InterestRateStressesSetup!$C$6:$BC$47,InterestRateStressesSetup!$A45,0)</f>
        <v>0.03291</v>
      </c>
      <c r="AL41" s="85" t="n">
        <f aca="false">HLOOKUP(AL$2,InterestRateStressesSetup!$C$6:$BC$47,InterestRateStressesSetup!$A45,0)</f>
        <v>0.03257</v>
      </c>
      <c r="AM41" s="85" t="n">
        <f aca="false">HLOOKUP(AM$2,InterestRateStressesSetup!$C$6:$BC$47,InterestRateStressesSetup!$A45,0)</f>
        <v>0.04696</v>
      </c>
      <c r="AN41" s="85" t="n">
        <f aca="false">HLOOKUP(AN$2,InterestRateStressesSetup!$C$6:$BC$47,InterestRateStressesSetup!$A45,0)</f>
        <v>0.03656</v>
      </c>
      <c r="AO41" s="85" t="n">
        <f aca="false">HLOOKUP(AO$2,InterestRateStressesSetup!$C$6:$BC$47,InterestRateStressesSetup!$A45,0)</f>
        <v>0.03284</v>
      </c>
      <c r="AP41" s="85" t="n">
        <f aca="false">HLOOKUP(AP$2,InterestRateStressesSetup!$C$6:$BC$47,InterestRateStressesSetup!$A45,0)</f>
        <v>0.05345</v>
      </c>
      <c r="AQ41" s="85" t="n">
        <f aca="false">HLOOKUP(AQ$2,InterestRateStressesSetup!$C$6:$BC$47,InterestRateStressesSetup!$A45,0)</f>
        <v>0.05489</v>
      </c>
      <c r="AR41" s="85" t="n">
        <f aca="false">HLOOKUP(AR$2,InterestRateStressesSetup!$C$6:$BC$47,InterestRateStressesSetup!$A45,0)</f>
        <v>0.02097</v>
      </c>
      <c r="AS41" s="85" t="n">
        <f aca="false">HLOOKUP(AS$2,InterestRateStressesSetup!$C$6:$BC$47,InterestRateStressesSetup!$A45,0)</f>
        <v>0.0418</v>
      </c>
      <c r="AT41" s="85" t="n">
        <f aca="false">HLOOKUP(AT$2,InterestRateStressesSetup!$C$6:$BC$47,InterestRateStressesSetup!$A45,0)</f>
        <v>0.0507</v>
      </c>
      <c r="AU41" s="85" t="n">
        <f aca="false">HLOOKUP(AU$2,InterestRateStressesSetup!$C$6:$BC$47,InterestRateStressesSetup!$A45,0)</f>
        <v>0.05378</v>
      </c>
      <c r="AV41" s="85" t="n">
        <f aca="false">HLOOKUP(AV$2,InterestRateStressesSetup!$C$6:$BC$47,InterestRateStressesSetup!$A45,0)</f>
        <v>0.06735</v>
      </c>
      <c r="AW41" s="85" t="n">
        <f aca="false">HLOOKUP(AW$2,InterestRateStressesSetup!$C$6:$BC$47,InterestRateStressesSetup!$A45,0)</f>
        <v>0.04265</v>
      </c>
      <c r="AX41" s="85" t="n">
        <f aca="false">HLOOKUP(AX$2,InterestRateStressesSetup!$C$6:$BC$47,InterestRateStressesSetup!$A45,0)</f>
        <v>0.02174</v>
      </c>
      <c r="AY41" s="85" t="n">
        <f aca="false">HLOOKUP(AY$2,InterestRateStressesSetup!$C$6:$BC$47,InterestRateStressesSetup!$A45,0)</f>
        <v>0.04389</v>
      </c>
      <c r="AZ41" s="85" t="n">
        <f aca="false">HLOOKUP(AZ$2,InterestRateStressesSetup!$C$6:$BC$47,InterestRateStressesSetup!$A45,0)</f>
        <v>0.08272</v>
      </c>
      <c r="BA41" s="85" t="n">
        <f aca="false">HLOOKUP(BA$2,InterestRateStressesSetup!$C$6:$BC$47,InterestRateStressesSetup!$A45,0)</f>
        <v>0.03443</v>
      </c>
      <c r="BB41" s="85" t="n">
        <f aca="false">HLOOKUP(BB$2,InterestRateStressesSetup!$C$6:$BC$47,InterestRateStressesSetup!$A45,0)</f>
        <v>0.05257</v>
      </c>
      <c r="BC41" s="85" t="n">
        <f aca="false">HLOOKUP(BC$2,InterestRateStressesSetup!$C$6:$BC$47,InterestRateStressesSetup!$A45,0)</f>
        <v>0.05389</v>
      </c>
      <c r="BD41" s="85" t="n">
        <f aca="false">HLOOKUP(BD$2,InterestRateStressesSetup!$C$6:$BC$47,InterestRateStressesSetup!$A45,0)</f>
        <v>0.06378</v>
      </c>
      <c r="BE41" s="85" t="n">
        <f aca="false">HLOOKUP(BE$2,InterestRateStressesSetup!$C$6:$BC$47,InterestRateStressesSetup!$A45,0)</f>
        <v>0.04224</v>
      </c>
      <c r="BF41" s="85" t="n">
        <f aca="false">HLOOKUP(BF$2,InterestRateStressesSetup!$C$6:$BC$47,InterestRateStressesSetup!$A45,0)</f>
        <v>0.0717</v>
      </c>
      <c r="BG41" s="85" t="n">
        <f aca="false">HLOOKUP(BG$2,InterestRateStressesSetup!$C$6:$BC$47,InterestRateStressesSetup!$A45,0)</f>
        <v>0.0204</v>
      </c>
      <c r="BH41" s="85" t="n">
        <f aca="false">HLOOKUP(BH$2,InterestRateStressesSetup!$C$6:$BC$47,InterestRateStressesSetup!$A45,0)</f>
        <v>0.05345</v>
      </c>
      <c r="BI41" s="85" t="n">
        <f aca="false">HLOOKUP(BI$2,InterestRateStressesSetup!$C$6:$BC$47,InterestRateStressesSetup!$A45,0)</f>
        <v>0.08163</v>
      </c>
      <c r="BJ41" s="85" t="n">
        <f aca="false">HLOOKUP(BJ$2,InterestRateStressesSetup!$C$6:$BC$47,InterestRateStressesSetup!$A45,0)</f>
        <v>0.05188</v>
      </c>
      <c r="BK41" s="85" t="n">
        <f aca="false">HLOOKUP(BK$2,InterestRateStressesSetup!$C$6:$BC$47,InterestRateStressesSetup!$A45,0)</f>
        <v>0.04197</v>
      </c>
      <c r="BL41" s="85" t="n">
        <f aca="false">HLOOKUP(BL$2,InterestRateStressesSetup!$C$6:$BC$47,InterestRateStressesSetup!$A45,0)</f>
        <v>0.08128</v>
      </c>
      <c r="BM41" s="85" t="n">
        <f aca="false">HLOOKUP(BM$2,InterestRateStressesSetup!$C$6:$BC$47,InterestRateStressesSetup!$A45,0)</f>
        <v>0.03616</v>
      </c>
      <c r="BN41" s="85" t="n">
        <f aca="false">HLOOKUP(BN$2,InterestRateStressesSetup!$C$6:$BC$47,InterestRateStressesSetup!$A45,0)</f>
        <v>0.03847</v>
      </c>
      <c r="BO41" s="85" t="n">
        <f aca="false">HLOOKUP(BO$2,InterestRateStressesSetup!$C$6:$BC$47,InterestRateStressesSetup!$A45,0)</f>
        <v>0.04465</v>
      </c>
      <c r="BP41" s="85" t="n">
        <f aca="false">HLOOKUP(BP$2,InterestRateStressesSetup!$C$6:$BC$47,InterestRateStressesSetup!$A45,0)</f>
        <v>0.08497</v>
      </c>
      <c r="BQ41" s="85" t="n">
        <f aca="false">HLOOKUP(BQ$2,InterestRateStressesSetup!$C$6:$BC$47,InterestRateStressesSetup!$A45,0)</f>
        <v>0.03525</v>
      </c>
      <c r="BR41" s="86" t="n">
        <f aca="false">AX41</f>
        <v>0.02174</v>
      </c>
      <c r="BS41" s="27" t="n">
        <v>38</v>
      </c>
      <c r="BT41" s="85" t="n">
        <f aca="false">HLOOKUP(BT$2,InterestRateStressesSetup!$C$50:$BC$91,InterestRateStressesSetup!$A89,0)</f>
        <v>0.0162661</v>
      </c>
      <c r="BU41" s="85" t="n">
        <f aca="false">HLOOKUP(BU$2,InterestRateStressesSetup!$C$50:$BC$91,InterestRateStressesSetup!$A89,0)</f>
        <v>0.0160247</v>
      </c>
      <c r="BV41" s="85" t="n">
        <f aca="false">HLOOKUP(BV$2,InterestRateStressesSetup!$C$50:$BC$91,InterestRateStressesSetup!$A89,0)</f>
        <v>0.0262416</v>
      </c>
      <c r="BW41" s="85" t="n">
        <f aca="false">HLOOKUP(BW$2,InterestRateStressesSetup!$C$50:$BC$91,InterestRateStressesSetup!$A89,0)</f>
        <v>0.0188576</v>
      </c>
      <c r="BX41" s="85" t="n">
        <f aca="false">HLOOKUP(BX$2,InterestRateStressesSetup!$C$50:$BC$91,InterestRateStressesSetup!$A89,0)</f>
        <v>0.0162164</v>
      </c>
      <c r="BY41" s="85" t="n">
        <f aca="false">HLOOKUP(BY$2,InterestRateStressesSetup!$C$50:$BC$91,InterestRateStressesSetup!$A89,0)</f>
        <v>0.0308495</v>
      </c>
      <c r="BZ41" s="85" t="n">
        <f aca="false">HLOOKUP(BZ$2,InterestRateStressesSetup!$C$50:$BC$91,InterestRateStressesSetup!$A89,0)</f>
        <v>0.0318719</v>
      </c>
      <c r="CA41" s="85" t="n">
        <f aca="false">HLOOKUP(CA$2,InterestRateStressesSetup!$C$50:$BC$91,InterestRateStressesSetup!$A89,0)</f>
        <v>0.0077887</v>
      </c>
      <c r="CB41" s="85" t="n">
        <f aca="false">HLOOKUP(CB$2,InterestRateStressesSetup!$C$50:$BC$91,InterestRateStressesSetup!$A89,0)</f>
        <v>0.022578</v>
      </c>
      <c r="CC41" s="85" t="n">
        <f aca="false">HLOOKUP(CC$2,InterestRateStressesSetup!$C$50:$BC$91,InterestRateStressesSetup!$A89,0)</f>
        <v>0.028897</v>
      </c>
      <c r="CD41" s="85" t="n">
        <f aca="false">HLOOKUP(CD$2,InterestRateStressesSetup!$C$50:$BC$91,InterestRateStressesSetup!$A89,0)</f>
        <v>0.0310838</v>
      </c>
      <c r="CE41" s="85" t="n">
        <f aca="false">HLOOKUP(CE$2,InterestRateStressesSetup!$C$50:$BC$91,InterestRateStressesSetup!$A89,0)</f>
        <v>0.0407185</v>
      </c>
      <c r="CF41" s="85" t="n">
        <f aca="false">HLOOKUP(CF$2,InterestRateStressesSetup!$C$50:$BC$91,InterestRateStressesSetup!$A89,0)</f>
        <v>0.0231815</v>
      </c>
      <c r="CG41" s="85" t="n">
        <f aca="false">HLOOKUP(CG$2,InterestRateStressesSetup!$C$50:$BC$91,InterestRateStressesSetup!$A89,0)</f>
        <v>0.0083354</v>
      </c>
      <c r="CH41" s="85" t="n">
        <f aca="false">HLOOKUP(CH$2,InterestRateStressesSetup!$C$50:$BC$91,InterestRateStressesSetup!$A89,0)</f>
        <v>0.0240619</v>
      </c>
      <c r="CI41" s="85" t="n">
        <f aca="false">HLOOKUP(CI$2,InterestRateStressesSetup!$C$50:$BC$91,InterestRateStressesSetup!$A89,0)</f>
        <v>0.0516312</v>
      </c>
      <c r="CJ41" s="85" t="n">
        <f aca="false">HLOOKUP(CJ$2,InterestRateStressesSetup!$C$50:$BC$91,InterestRateStressesSetup!$A89,0)</f>
        <v>0.0173453</v>
      </c>
      <c r="CK41" s="85" t="n">
        <f aca="false">HLOOKUP(CK$2,InterestRateStressesSetup!$C$50:$BC$91,InterestRateStressesSetup!$A89,0)</f>
        <v>0.0302247</v>
      </c>
      <c r="CL41" s="85" t="n">
        <f aca="false">HLOOKUP(CL$2,InterestRateStressesSetup!$C$50:$BC$91,InterestRateStressesSetup!$A89,0)</f>
        <v>0.0311619</v>
      </c>
      <c r="CM41" s="85" t="n">
        <f aca="false">HLOOKUP(CM$2,InterestRateStressesSetup!$C$50:$BC$91,InterestRateStressesSetup!$A89,0)</f>
        <v>0.0381838</v>
      </c>
      <c r="CN41" s="85" t="n">
        <f aca="false">HLOOKUP(CN$2,InterestRateStressesSetup!$C$50:$BC$91,InterestRateStressesSetup!$A89,0)</f>
        <v>0.0228904</v>
      </c>
      <c r="CO41" s="85" t="n">
        <f aca="false">HLOOKUP(CO$2,InterestRateStressesSetup!$C$50:$BC$91,InterestRateStressesSetup!$A89,0)</f>
        <v>0.043807</v>
      </c>
      <c r="CP41" s="85" t="n">
        <f aca="false">HLOOKUP(CP$2,InterestRateStressesSetup!$C$50:$BC$91,InterestRateStressesSetup!$A89,0)</f>
        <v>0.007384</v>
      </c>
      <c r="CQ41" s="85" t="n">
        <f aca="false">HLOOKUP(CQ$2,InterestRateStressesSetup!$C$50:$BC$91,InterestRateStressesSetup!$A89,0)</f>
        <v>0.0308495</v>
      </c>
      <c r="CR41" s="85" t="n">
        <f aca="false">HLOOKUP(CR$2,InterestRateStressesSetup!$C$50:$BC$91,InterestRateStressesSetup!$A89,0)</f>
        <v>0.0508573</v>
      </c>
      <c r="CS41" s="85" t="n">
        <f aca="false">HLOOKUP(CS$2,InterestRateStressesSetup!$C$50:$BC$91,InterestRateStressesSetup!$A89,0)</f>
        <v>0.0297348</v>
      </c>
      <c r="CT41" s="85" t="n">
        <f aca="false">HLOOKUP(CT$2,InterestRateStressesSetup!$C$50:$BC$91,InterestRateStressesSetup!$A89,0)</f>
        <v>0.0226987</v>
      </c>
      <c r="CU41" s="85" t="n">
        <f aca="false">HLOOKUP(CU$2,InterestRateStressesSetup!$C$50:$BC$91,InterestRateStressesSetup!$A89,0)</f>
        <v>0.0506088</v>
      </c>
      <c r="CV41" s="85" t="n">
        <f aca="false">HLOOKUP(CV$2,InterestRateStressesSetup!$C$50:$BC$91,InterestRateStressesSetup!$A89,0)</f>
        <v>0.0185736</v>
      </c>
      <c r="CW41" s="85" t="n">
        <f aca="false">HLOOKUP(CW$2,InterestRateStressesSetup!$C$50:$BC$91,InterestRateStressesSetup!$A89,0)</f>
        <v>0.0202137</v>
      </c>
      <c r="CX41" s="85" t="n">
        <f aca="false">HLOOKUP(CX$2,InterestRateStressesSetup!$C$50:$BC$91,InterestRateStressesSetup!$A89,0)</f>
        <v>0.0246015</v>
      </c>
      <c r="CY41" s="85" t="n">
        <f aca="false">HLOOKUP(CY$2,InterestRateStressesSetup!$C$50:$BC$91,InterestRateStressesSetup!$A89,0)</f>
        <v>0.0532287</v>
      </c>
      <c r="CZ41" s="85" t="n">
        <f aca="false">HLOOKUP(CZ$2,InterestRateStressesSetup!$C$50:$BC$91,InterestRateStressesSetup!$A89,0)</f>
        <v>0.0179275</v>
      </c>
      <c r="DA41" s="86" t="n">
        <f aca="false">CG41</f>
        <v>0.0083354</v>
      </c>
    </row>
    <row r="42" customFormat="false" ht="15" hidden="false" customHeight="false" outlineLevel="0" collapsed="false">
      <c r="A42" s="27" t="n">
        <v>39</v>
      </c>
      <c r="B42" s="85" t="n">
        <f aca="false">HLOOKUP(B$2,EIOPA_Spot_Rates,'EIOPA RFR Q1 2017'!$A51,0)</f>
        <v>0.02335</v>
      </c>
      <c r="C42" s="85" t="n">
        <f aca="false">HLOOKUP(C$2,EIOPA_Spot_Rates,'EIOPA RFR Q1 2017'!$A51,0)</f>
        <v>0.02302</v>
      </c>
      <c r="D42" s="85" t="n">
        <f aca="false">HLOOKUP(D$2,EIOPA_Spot_Rates,'EIOPA RFR Q1 2017'!$A51,0)</f>
        <v>0.03708</v>
      </c>
      <c r="E42" s="85" t="n">
        <f aca="false">HLOOKUP(E$2,EIOPA_Spot_Rates,'EIOPA RFR Q1 2017'!$A51,0)</f>
        <v>0.02693</v>
      </c>
      <c r="F42" s="85" t="n">
        <f aca="false">HLOOKUP(F$2,EIOPA_Spot_Rates,'EIOPA RFR Q1 2017'!$A51,0)</f>
        <v>0.02328</v>
      </c>
      <c r="G42" s="85" t="n">
        <f aca="false">HLOOKUP(G$2,EIOPA_Spot_Rates,'EIOPA RFR Q1 2017'!$A51,0)</f>
        <v>0.04344</v>
      </c>
      <c r="H42" s="85" t="n">
        <f aca="false">HLOOKUP(H$2,EIOPA_Spot_Rates,'EIOPA RFR Q1 2017'!$A51,0)</f>
        <v>0.04483</v>
      </c>
      <c r="I42" s="85" t="n">
        <f aca="false">HLOOKUP(I$2,EIOPA_Spot_Rates,'EIOPA RFR Q1 2017'!$A51,0)</f>
        <v>0.01142</v>
      </c>
      <c r="J42" s="85" t="n">
        <f aca="false">HLOOKUP(J$2,EIOPA_Spot_Rates,'EIOPA RFR Q1 2017'!$A51,0)</f>
        <v>0.03204</v>
      </c>
      <c r="K42" s="85" t="n">
        <f aca="false">HLOOKUP(K$2,EIOPA_Spot_Rates,'EIOPA RFR Q1 2017'!$A51,0)</f>
        <v>0.04074</v>
      </c>
      <c r="L42" s="85" t="n">
        <f aca="false">HLOOKUP(L$2,EIOPA_Spot_Rates,'EIOPA RFR Q1 2017'!$A51,0)</f>
        <v>0.04375</v>
      </c>
      <c r="M42" s="85" t="n">
        <f aca="false">HLOOKUP(M$2,EIOPA_Spot_Rates,'EIOPA RFR Q1 2017'!$A51,0)</f>
        <v>0.05698</v>
      </c>
      <c r="N42" s="85" t="n">
        <f aca="false">HLOOKUP(N$2,EIOPA_Spot_Rates,'EIOPA RFR Q1 2017'!$A51,0)</f>
        <v>0.03289</v>
      </c>
      <c r="O42" s="85" t="n">
        <f aca="false">HLOOKUP(O$2,EIOPA_Spot_Rates,'EIOPA RFR Q1 2017'!$A51,0)</f>
        <v>0.0116</v>
      </c>
      <c r="P42" s="85" t="n">
        <f aca="false">HLOOKUP(P$2,EIOPA_Spot_Rates,'EIOPA RFR Q1 2017'!$A51,0)</f>
        <v>0.03401</v>
      </c>
      <c r="Q42" s="85" t="n">
        <f aca="false">HLOOKUP(Q$2,EIOPA_Spot_Rates,'EIOPA RFR Q1 2017'!$A51,0)</f>
        <v>0.07222</v>
      </c>
      <c r="R42" s="85" t="n">
        <f aca="false">HLOOKUP(R$2,EIOPA_Spot_Rates,'EIOPA RFR Q1 2017'!$A51,0)</f>
        <v>0.02474</v>
      </c>
      <c r="S42" s="85" t="n">
        <f aca="false">HLOOKUP(S$2,EIOPA_Spot_Rates,'EIOPA RFR Q1 2017'!$A51,0)</f>
        <v>0.04257</v>
      </c>
      <c r="T42" s="85" t="n">
        <f aca="false">HLOOKUP(T$2,EIOPA_Spot_Rates,'EIOPA RFR Q1 2017'!$A51,0)</f>
        <v>0.04386</v>
      </c>
      <c r="U42" s="85" t="n">
        <f aca="false">HLOOKUP(U$2,EIOPA_Spot_Rates,'EIOPA RFR Q1 2017'!$A51,0)</f>
        <v>0.05351</v>
      </c>
      <c r="V42" s="85" t="n">
        <f aca="false">HLOOKUP(V$2,EIOPA_Spot_Rates,'EIOPA RFR Q1 2017'!$A51,0)</f>
        <v>0.03246</v>
      </c>
      <c r="W42" s="85" t="n">
        <f aca="false">HLOOKUP(W$2,EIOPA_Spot_Rates,'EIOPA RFR Q1 2017'!$A51,0)</f>
        <v>0.06148</v>
      </c>
      <c r="X42" s="85" t="n">
        <f aca="false">HLOOKUP(X$2,EIOPA_Spot_Rates,'EIOPA RFR Q1 2017'!$A51,0)</f>
        <v>0.0108</v>
      </c>
      <c r="Y42" s="85" t="n">
        <f aca="false">HLOOKUP(Y$2,EIOPA_Spot_Rates,'EIOPA RFR Q1 2017'!$A51,0)</f>
        <v>0.04342</v>
      </c>
      <c r="Z42" s="85" t="n">
        <f aca="false">HLOOKUP(Z$2,EIOPA_Spot_Rates,'EIOPA RFR Q1 2017'!$A51,0)</f>
        <v>0.07119</v>
      </c>
      <c r="AA42" s="85" t="n">
        <f aca="false">HLOOKUP(AA$2,EIOPA_Spot_Rates,'EIOPA RFR Q1 2017'!$A51,0)</f>
        <v>0.04191</v>
      </c>
      <c r="AB42" s="85" t="n">
        <f aca="false">HLOOKUP(AB$2,EIOPA_Spot_Rates,'EIOPA RFR Q1 2017'!$A51,0)</f>
        <v>0.0322</v>
      </c>
      <c r="AC42" s="85" t="n">
        <f aca="false">HLOOKUP(AC$2,EIOPA_Spot_Rates,'EIOPA RFR Q1 2017'!$A51,0)</f>
        <v>0.07083</v>
      </c>
      <c r="AD42" s="85" t="n">
        <f aca="false">HLOOKUP(AD$2,EIOPA_Spot_Rates,'EIOPA RFR Q1 2017'!$A51,0)</f>
        <v>0.02652</v>
      </c>
      <c r="AE42" s="85" t="n">
        <f aca="false">HLOOKUP(AE$2,EIOPA_Spot_Rates,'EIOPA RFR Q1 2017'!$A51,0)</f>
        <v>0.02879</v>
      </c>
      <c r="AF42" s="85" t="n">
        <f aca="false">HLOOKUP(AF$2,EIOPA_Spot_Rates,'EIOPA RFR Q1 2017'!$A51,0)</f>
        <v>0.03482</v>
      </c>
      <c r="AG42" s="85" t="n">
        <f aca="false">HLOOKUP(AG$2,EIOPA_Spot_Rates,'EIOPA RFR Q1 2017'!$A51,0)</f>
        <v>0.07442</v>
      </c>
      <c r="AH42" s="85" t="n">
        <f aca="false">HLOOKUP(AH$2,EIOPA_Spot_Rates,'EIOPA RFR Q1 2017'!$A51,0)</f>
        <v>0.02518</v>
      </c>
      <c r="AI42" s="86" t="n">
        <f aca="false">O42</f>
        <v>0.0116</v>
      </c>
      <c r="AJ42" s="27" t="n">
        <v>39</v>
      </c>
      <c r="AK42" s="85" t="n">
        <f aca="false">HLOOKUP(AK$2,InterestRateStressesSetup!$C$6:$BC$47,InterestRateStressesSetup!$A46,0)</f>
        <v>0.03335</v>
      </c>
      <c r="AL42" s="85" t="n">
        <f aca="false">HLOOKUP(AL$2,InterestRateStressesSetup!$C$6:$BC$47,InterestRateStressesSetup!$A46,0)</f>
        <v>0.03302</v>
      </c>
      <c r="AM42" s="85" t="n">
        <f aca="false">HLOOKUP(AM$2,InterestRateStressesSetup!$C$6:$BC$47,InterestRateStressesSetup!$A46,0)</f>
        <v>0.04708</v>
      </c>
      <c r="AN42" s="85" t="n">
        <f aca="false">HLOOKUP(AN$2,InterestRateStressesSetup!$C$6:$BC$47,InterestRateStressesSetup!$A46,0)</f>
        <v>0.03693</v>
      </c>
      <c r="AO42" s="85" t="n">
        <f aca="false">HLOOKUP(AO$2,InterestRateStressesSetup!$C$6:$BC$47,InterestRateStressesSetup!$A46,0)</f>
        <v>0.03328</v>
      </c>
      <c r="AP42" s="85" t="n">
        <f aca="false">HLOOKUP(AP$2,InterestRateStressesSetup!$C$6:$BC$47,InterestRateStressesSetup!$A46,0)</f>
        <v>0.05344</v>
      </c>
      <c r="AQ42" s="85" t="n">
        <f aca="false">HLOOKUP(AQ$2,InterestRateStressesSetup!$C$6:$BC$47,InterestRateStressesSetup!$A46,0)</f>
        <v>0.05483</v>
      </c>
      <c r="AR42" s="85" t="n">
        <f aca="false">HLOOKUP(AR$2,InterestRateStressesSetup!$C$6:$BC$47,InterestRateStressesSetup!$A46,0)</f>
        <v>0.02142</v>
      </c>
      <c r="AS42" s="85" t="n">
        <f aca="false">HLOOKUP(AS$2,InterestRateStressesSetup!$C$6:$BC$47,InterestRateStressesSetup!$A46,0)</f>
        <v>0.04204</v>
      </c>
      <c r="AT42" s="85" t="n">
        <f aca="false">HLOOKUP(AT$2,InterestRateStressesSetup!$C$6:$BC$47,InterestRateStressesSetup!$A46,0)</f>
        <v>0.05074</v>
      </c>
      <c r="AU42" s="85" t="n">
        <f aca="false">HLOOKUP(AU$2,InterestRateStressesSetup!$C$6:$BC$47,InterestRateStressesSetup!$A46,0)</f>
        <v>0.05375</v>
      </c>
      <c r="AV42" s="85" t="n">
        <f aca="false">HLOOKUP(AV$2,InterestRateStressesSetup!$C$6:$BC$47,InterestRateStressesSetup!$A46,0)</f>
        <v>0.06698</v>
      </c>
      <c r="AW42" s="85" t="n">
        <f aca="false">HLOOKUP(AW$2,InterestRateStressesSetup!$C$6:$BC$47,InterestRateStressesSetup!$A46,0)</f>
        <v>0.04289</v>
      </c>
      <c r="AX42" s="85" t="n">
        <f aca="false">HLOOKUP(AX$2,InterestRateStressesSetup!$C$6:$BC$47,InterestRateStressesSetup!$A46,0)</f>
        <v>0.0216</v>
      </c>
      <c r="AY42" s="85" t="n">
        <f aca="false">HLOOKUP(AY$2,InterestRateStressesSetup!$C$6:$BC$47,InterestRateStressesSetup!$A46,0)</f>
        <v>0.04401</v>
      </c>
      <c r="AZ42" s="85" t="n">
        <f aca="false">HLOOKUP(AZ$2,InterestRateStressesSetup!$C$6:$BC$47,InterestRateStressesSetup!$A46,0)</f>
        <v>0.08222</v>
      </c>
      <c r="BA42" s="85" t="n">
        <f aca="false">HLOOKUP(BA$2,InterestRateStressesSetup!$C$6:$BC$47,InterestRateStressesSetup!$A46,0)</f>
        <v>0.03474</v>
      </c>
      <c r="BB42" s="85" t="n">
        <f aca="false">HLOOKUP(BB$2,InterestRateStressesSetup!$C$6:$BC$47,InterestRateStressesSetup!$A46,0)</f>
        <v>0.05257</v>
      </c>
      <c r="BC42" s="85" t="n">
        <f aca="false">HLOOKUP(BC$2,InterestRateStressesSetup!$C$6:$BC$47,InterestRateStressesSetup!$A46,0)</f>
        <v>0.05386</v>
      </c>
      <c r="BD42" s="85" t="n">
        <f aca="false">HLOOKUP(BD$2,InterestRateStressesSetup!$C$6:$BC$47,InterestRateStressesSetup!$A46,0)</f>
        <v>0.06351</v>
      </c>
      <c r="BE42" s="85" t="n">
        <f aca="false">HLOOKUP(BE$2,InterestRateStressesSetup!$C$6:$BC$47,InterestRateStressesSetup!$A46,0)</f>
        <v>0.04246</v>
      </c>
      <c r="BF42" s="85" t="n">
        <f aca="false">HLOOKUP(BF$2,InterestRateStressesSetup!$C$6:$BC$47,InterestRateStressesSetup!$A46,0)</f>
        <v>0.07148</v>
      </c>
      <c r="BG42" s="85" t="n">
        <f aca="false">HLOOKUP(BG$2,InterestRateStressesSetup!$C$6:$BC$47,InterestRateStressesSetup!$A46,0)</f>
        <v>0.0208</v>
      </c>
      <c r="BH42" s="85" t="n">
        <f aca="false">HLOOKUP(BH$2,InterestRateStressesSetup!$C$6:$BC$47,InterestRateStressesSetup!$A46,0)</f>
        <v>0.05342</v>
      </c>
      <c r="BI42" s="85" t="n">
        <f aca="false">HLOOKUP(BI$2,InterestRateStressesSetup!$C$6:$BC$47,InterestRateStressesSetup!$A46,0)</f>
        <v>0.08119</v>
      </c>
      <c r="BJ42" s="85" t="n">
        <f aca="false">HLOOKUP(BJ$2,InterestRateStressesSetup!$C$6:$BC$47,InterestRateStressesSetup!$A46,0)</f>
        <v>0.05191</v>
      </c>
      <c r="BK42" s="85" t="n">
        <f aca="false">HLOOKUP(BK$2,InterestRateStressesSetup!$C$6:$BC$47,InterestRateStressesSetup!$A46,0)</f>
        <v>0.0422</v>
      </c>
      <c r="BL42" s="85" t="n">
        <f aca="false">HLOOKUP(BL$2,InterestRateStressesSetup!$C$6:$BC$47,InterestRateStressesSetup!$A46,0)</f>
        <v>0.08083</v>
      </c>
      <c r="BM42" s="85" t="n">
        <f aca="false">HLOOKUP(BM$2,InterestRateStressesSetup!$C$6:$BC$47,InterestRateStressesSetup!$A46,0)</f>
        <v>0.03652</v>
      </c>
      <c r="BN42" s="85" t="n">
        <f aca="false">HLOOKUP(BN$2,InterestRateStressesSetup!$C$6:$BC$47,InterestRateStressesSetup!$A46,0)</f>
        <v>0.03879</v>
      </c>
      <c r="BO42" s="85" t="n">
        <f aca="false">HLOOKUP(BO$2,InterestRateStressesSetup!$C$6:$BC$47,InterestRateStressesSetup!$A46,0)</f>
        <v>0.04482</v>
      </c>
      <c r="BP42" s="85" t="n">
        <f aca="false">HLOOKUP(BP$2,InterestRateStressesSetup!$C$6:$BC$47,InterestRateStressesSetup!$A46,0)</f>
        <v>0.08442</v>
      </c>
      <c r="BQ42" s="85" t="n">
        <f aca="false">HLOOKUP(BQ$2,InterestRateStressesSetup!$C$6:$BC$47,InterestRateStressesSetup!$A46,0)</f>
        <v>0.03518</v>
      </c>
      <c r="BR42" s="86" t="n">
        <f aca="false">AX42</f>
        <v>0.0216</v>
      </c>
      <c r="BS42" s="27" t="n">
        <v>39</v>
      </c>
      <c r="BT42" s="85" t="n">
        <f aca="false">HLOOKUP(BT$2,InterestRateStressesSetup!$C$50:$BC$91,InterestRateStressesSetup!$A90,0)</f>
        <v>0.0165785</v>
      </c>
      <c r="BU42" s="85" t="n">
        <f aca="false">HLOOKUP(BU$2,InterestRateStressesSetup!$C$50:$BC$91,InterestRateStressesSetup!$A90,0)</f>
        <v>0.0163442</v>
      </c>
      <c r="BV42" s="85" t="n">
        <f aca="false">HLOOKUP(BV$2,InterestRateStressesSetup!$C$50:$BC$91,InterestRateStressesSetup!$A90,0)</f>
        <v>0.0263268</v>
      </c>
      <c r="BW42" s="85" t="n">
        <f aca="false">HLOOKUP(BW$2,InterestRateStressesSetup!$C$50:$BC$91,InterestRateStressesSetup!$A90,0)</f>
        <v>0.0191203</v>
      </c>
      <c r="BX42" s="85" t="n">
        <f aca="false">HLOOKUP(BX$2,InterestRateStressesSetup!$C$50:$BC$91,InterestRateStressesSetup!$A90,0)</f>
        <v>0.0165288</v>
      </c>
      <c r="BY42" s="85" t="n">
        <f aca="false">HLOOKUP(BY$2,InterestRateStressesSetup!$C$50:$BC$91,InterestRateStressesSetup!$A90,0)</f>
        <v>0.0308424</v>
      </c>
      <c r="BZ42" s="85" t="n">
        <f aca="false">HLOOKUP(BZ$2,InterestRateStressesSetup!$C$50:$BC$91,InterestRateStressesSetup!$A90,0)</f>
        <v>0.0318293</v>
      </c>
      <c r="CA42" s="85" t="n">
        <f aca="false">HLOOKUP(CA$2,InterestRateStressesSetup!$C$50:$BC$91,InterestRateStressesSetup!$A90,0)</f>
        <v>0.0081082</v>
      </c>
      <c r="CB42" s="85" t="n">
        <f aca="false">HLOOKUP(CB$2,InterestRateStressesSetup!$C$50:$BC$91,InterestRateStressesSetup!$A90,0)</f>
        <v>0.0227484</v>
      </c>
      <c r="CC42" s="85" t="n">
        <f aca="false">HLOOKUP(CC$2,InterestRateStressesSetup!$C$50:$BC$91,InterestRateStressesSetup!$A90,0)</f>
        <v>0.0289254</v>
      </c>
      <c r="CD42" s="85" t="n">
        <f aca="false">HLOOKUP(CD$2,InterestRateStressesSetup!$C$50:$BC$91,InterestRateStressesSetup!$A90,0)</f>
        <v>0.0310625</v>
      </c>
      <c r="CE42" s="85" t="n">
        <f aca="false">HLOOKUP(CE$2,InterestRateStressesSetup!$C$50:$BC$91,InterestRateStressesSetup!$A90,0)</f>
        <v>0.0404558</v>
      </c>
      <c r="CF42" s="85" t="n">
        <f aca="false">HLOOKUP(CF$2,InterestRateStressesSetup!$C$50:$BC$91,InterestRateStressesSetup!$A90,0)</f>
        <v>0.0233519</v>
      </c>
      <c r="CG42" s="85" t="n">
        <f aca="false">HLOOKUP(CG$2,InterestRateStressesSetup!$C$50:$BC$91,InterestRateStressesSetup!$A90,0)</f>
        <v>0.008236</v>
      </c>
      <c r="CH42" s="85" t="n">
        <f aca="false">HLOOKUP(CH$2,InterestRateStressesSetup!$C$50:$BC$91,InterestRateStressesSetup!$A90,0)</f>
        <v>0.0241471</v>
      </c>
      <c r="CI42" s="85" t="n">
        <f aca="false">HLOOKUP(CI$2,InterestRateStressesSetup!$C$50:$BC$91,InterestRateStressesSetup!$A90,0)</f>
        <v>0.0512762</v>
      </c>
      <c r="CJ42" s="85" t="n">
        <f aca="false">HLOOKUP(CJ$2,InterestRateStressesSetup!$C$50:$BC$91,InterestRateStressesSetup!$A90,0)</f>
        <v>0.0175654</v>
      </c>
      <c r="CK42" s="85" t="n">
        <f aca="false">HLOOKUP(CK$2,InterestRateStressesSetup!$C$50:$BC$91,InterestRateStressesSetup!$A90,0)</f>
        <v>0.0302247</v>
      </c>
      <c r="CL42" s="85" t="n">
        <f aca="false">HLOOKUP(CL$2,InterestRateStressesSetup!$C$50:$BC$91,InterestRateStressesSetup!$A90,0)</f>
        <v>0.0311406</v>
      </c>
      <c r="CM42" s="85" t="n">
        <f aca="false">HLOOKUP(CM$2,InterestRateStressesSetup!$C$50:$BC$91,InterestRateStressesSetup!$A90,0)</f>
        <v>0.0379921</v>
      </c>
      <c r="CN42" s="85" t="n">
        <f aca="false">HLOOKUP(CN$2,InterestRateStressesSetup!$C$50:$BC$91,InterestRateStressesSetup!$A90,0)</f>
        <v>0.0230466</v>
      </c>
      <c r="CO42" s="85" t="n">
        <f aca="false">HLOOKUP(CO$2,InterestRateStressesSetup!$C$50:$BC$91,InterestRateStressesSetup!$A90,0)</f>
        <v>0.0436508</v>
      </c>
      <c r="CP42" s="85" t="n">
        <f aca="false">HLOOKUP(CP$2,InterestRateStressesSetup!$C$50:$BC$91,InterestRateStressesSetup!$A90,0)</f>
        <v>0.007668</v>
      </c>
      <c r="CQ42" s="85" t="n">
        <f aca="false">HLOOKUP(CQ$2,InterestRateStressesSetup!$C$50:$BC$91,InterestRateStressesSetup!$A90,0)</f>
        <v>0.0308282</v>
      </c>
      <c r="CR42" s="85" t="n">
        <f aca="false">HLOOKUP(CR$2,InterestRateStressesSetup!$C$50:$BC$91,InterestRateStressesSetup!$A90,0)</f>
        <v>0.0505449</v>
      </c>
      <c r="CS42" s="85" t="n">
        <f aca="false">HLOOKUP(CS$2,InterestRateStressesSetup!$C$50:$BC$91,InterestRateStressesSetup!$A90,0)</f>
        <v>0.0297561</v>
      </c>
      <c r="CT42" s="85" t="n">
        <f aca="false">HLOOKUP(CT$2,InterestRateStressesSetup!$C$50:$BC$91,InterestRateStressesSetup!$A90,0)</f>
        <v>0.022862</v>
      </c>
      <c r="CU42" s="85" t="n">
        <f aca="false">HLOOKUP(CU$2,InterestRateStressesSetup!$C$50:$BC$91,InterestRateStressesSetup!$A90,0)</f>
        <v>0.0502893</v>
      </c>
      <c r="CV42" s="85" t="n">
        <f aca="false">HLOOKUP(CV$2,InterestRateStressesSetup!$C$50:$BC$91,InterestRateStressesSetup!$A90,0)</f>
        <v>0.0188292</v>
      </c>
      <c r="CW42" s="85" t="n">
        <f aca="false">HLOOKUP(CW$2,InterestRateStressesSetup!$C$50:$BC$91,InterestRateStressesSetup!$A90,0)</f>
        <v>0.0204409</v>
      </c>
      <c r="CX42" s="85" t="n">
        <f aca="false">HLOOKUP(CX$2,InterestRateStressesSetup!$C$50:$BC$91,InterestRateStressesSetup!$A90,0)</f>
        <v>0.0247222</v>
      </c>
      <c r="CY42" s="85" t="n">
        <f aca="false">HLOOKUP(CY$2,InterestRateStressesSetup!$C$50:$BC$91,InterestRateStressesSetup!$A90,0)</f>
        <v>0.0528382</v>
      </c>
      <c r="CZ42" s="85" t="n">
        <f aca="false">HLOOKUP(CZ$2,InterestRateStressesSetup!$C$50:$BC$91,InterestRateStressesSetup!$A90,0)</f>
        <v>0.0178778</v>
      </c>
      <c r="DA42" s="86" t="n">
        <f aca="false">CG42</f>
        <v>0.008236</v>
      </c>
    </row>
    <row r="43" customFormat="false" ht="15" hidden="false" customHeight="false" outlineLevel="0" collapsed="false">
      <c r="A43" s="27" t="n">
        <v>40</v>
      </c>
      <c r="B43" s="85" t="n">
        <f aca="false">HLOOKUP(B$2,EIOPA_Spot_Rates,'EIOPA RFR Q1 2017'!$A52,0)</f>
        <v>0.02377</v>
      </c>
      <c r="C43" s="85" t="n">
        <f aca="false">HLOOKUP(C$2,EIOPA_Spot_Rates,'EIOPA RFR Q1 2017'!$A52,0)</f>
        <v>0.02346</v>
      </c>
      <c r="D43" s="85" t="n">
        <f aca="false">HLOOKUP(D$2,EIOPA_Spot_Rates,'EIOPA RFR Q1 2017'!$A52,0)</f>
        <v>0.03719</v>
      </c>
      <c r="E43" s="85" t="n">
        <f aca="false">HLOOKUP(E$2,EIOPA_Spot_Rates,'EIOPA RFR Q1 2017'!$A52,0)</f>
        <v>0.02727</v>
      </c>
      <c r="F43" s="85" t="n">
        <f aca="false">HLOOKUP(F$2,EIOPA_Spot_Rates,'EIOPA RFR Q1 2017'!$A52,0)</f>
        <v>0.02371</v>
      </c>
      <c r="G43" s="85" t="n">
        <f aca="false">HLOOKUP(G$2,EIOPA_Spot_Rates,'EIOPA RFR Q1 2017'!$A52,0)</f>
        <v>0.04343</v>
      </c>
      <c r="H43" s="85" t="n">
        <f aca="false">HLOOKUP(H$2,EIOPA_Spot_Rates,'EIOPA RFR Q1 2017'!$A52,0)</f>
        <v>0.04477</v>
      </c>
      <c r="I43" s="85" t="n">
        <f aca="false">HLOOKUP(I$2,EIOPA_Spot_Rates,'EIOPA RFR Q1 2017'!$A52,0)</f>
        <v>0.01186</v>
      </c>
      <c r="J43" s="85" t="n">
        <f aca="false">HLOOKUP(J$2,EIOPA_Spot_Rates,'EIOPA RFR Q1 2017'!$A52,0)</f>
        <v>0.03226</v>
      </c>
      <c r="K43" s="85" t="n">
        <f aca="false">HLOOKUP(K$2,EIOPA_Spot_Rates,'EIOPA RFR Q1 2017'!$A52,0)</f>
        <v>0.04079</v>
      </c>
      <c r="L43" s="85" t="n">
        <f aca="false">HLOOKUP(L$2,EIOPA_Spot_Rates,'EIOPA RFR Q1 2017'!$A52,0)</f>
        <v>0.04372</v>
      </c>
      <c r="M43" s="85" t="n">
        <f aca="false">HLOOKUP(M$2,EIOPA_Spot_Rates,'EIOPA RFR Q1 2017'!$A52,0)</f>
        <v>0.05663</v>
      </c>
      <c r="N43" s="85" t="n">
        <f aca="false">HLOOKUP(N$2,EIOPA_Spot_Rates,'EIOPA RFR Q1 2017'!$A52,0)</f>
        <v>0.03312</v>
      </c>
      <c r="O43" s="85" t="n">
        <f aca="false">HLOOKUP(O$2,EIOPA_Spot_Rates,'EIOPA RFR Q1 2017'!$A52,0)</f>
        <v>0.01147</v>
      </c>
      <c r="P43" s="85" t="n">
        <f aca="false">HLOOKUP(P$2,EIOPA_Spot_Rates,'EIOPA RFR Q1 2017'!$A52,0)</f>
        <v>0.03414</v>
      </c>
      <c r="Q43" s="85" t="n">
        <f aca="false">HLOOKUP(Q$2,EIOPA_Spot_Rates,'EIOPA RFR Q1 2017'!$A52,0)</f>
        <v>0.07175</v>
      </c>
      <c r="R43" s="85" t="n">
        <f aca="false">HLOOKUP(R$2,EIOPA_Spot_Rates,'EIOPA RFR Q1 2017'!$A52,0)</f>
        <v>0.02506</v>
      </c>
      <c r="S43" s="85" t="n">
        <f aca="false">HLOOKUP(S$2,EIOPA_Spot_Rates,'EIOPA RFR Q1 2017'!$A52,0)</f>
        <v>0.04256</v>
      </c>
      <c r="T43" s="85" t="n">
        <f aca="false">HLOOKUP(T$2,EIOPA_Spot_Rates,'EIOPA RFR Q1 2017'!$A52,0)</f>
        <v>0.04383</v>
      </c>
      <c r="U43" s="85" t="n">
        <f aca="false">HLOOKUP(U$2,EIOPA_Spot_Rates,'EIOPA RFR Q1 2017'!$A52,0)</f>
        <v>0.05325</v>
      </c>
      <c r="V43" s="85" t="n">
        <f aca="false">HLOOKUP(V$2,EIOPA_Spot_Rates,'EIOPA RFR Q1 2017'!$A52,0)</f>
        <v>0.03268</v>
      </c>
      <c r="W43" s="85" t="n">
        <f aca="false">HLOOKUP(W$2,EIOPA_Spot_Rates,'EIOPA RFR Q1 2017'!$A52,0)</f>
        <v>0.06127</v>
      </c>
      <c r="X43" s="85" t="n">
        <f aca="false">HLOOKUP(X$2,EIOPA_Spot_Rates,'EIOPA RFR Q1 2017'!$A52,0)</f>
        <v>0.0112</v>
      </c>
      <c r="Y43" s="85" t="n">
        <f aca="false">HLOOKUP(Y$2,EIOPA_Spot_Rates,'EIOPA RFR Q1 2017'!$A52,0)</f>
        <v>0.0434</v>
      </c>
      <c r="Z43" s="85" t="n">
        <f aca="false">HLOOKUP(Z$2,EIOPA_Spot_Rates,'EIOPA RFR Q1 2017'!$A52,0)</f>
        <v>0.07076</v>
      </c>
      <c r="AA43" s="85" t="n">
        <f aca="false">HLOOKUP(AA$2,EIOPA_Spot_Rates,'EIOPA RFR Q1 2017'!$A52,0)</f>
        <v>0.04193</v>
      </c>
      <c r="AB43" s="85" t="n">
        <f aca="false">HLOOKUP(AB$2,EIOPA_Spot_Rates,'EIOPA RFR Q1 2017'!$A52,0)</f>
        <v>0.03241</v>
      </c>
      <c r="AC43" s="85" t="n">
        <f aca="false">HLOOKUP(AC$2,EIOPA_Spot_Rates,'EIOPA RFR Q1 2017'!$A52,0)</f>
        <v>0.07039</v>
      </c>
      <c r="AD43" s="85" t="n">
        <f aca="false">HLOOKUP(AD$2,EIOPA_Spot_Rates,'EIOPA RFR Q1 2017'!$A52,0)</f>
        <v>0.02687</v>
      </c>
      <c r="AE43" s="85" t="n">
        <f aca="false">HLOOKUP(AE$2,EIOPA_Spot_Rates,'EIOPA RFR Q1 2017'!$A52,0)</f>
        <v>0.02909</v>
      </c>
      <c r="AF43" s="85" t="n">
        <f aca="false">HLOOKUP(AF$2,EIOPA_Spot_Rates,'EIOPA RFR Q1 2017'!$A52,0)</f>
        <v>0.03498</v>
      </c>
      <c r="AG43" s="85" t="n">
        <f aca="false">HLOOKUP(AG$2,EIOPA_Spot_Rates,'EIOPA RFR Q1 2017'!$A52,0)</f>
        <v>0.07388</v>
      </c>
      <c r="AH43" s="85" t="n">
        <f aca="false">HLOOKUP(AH$2,EIOPA_Spot_Rates,'EIOPA RFR Q1 2017'!$A52,0)</f>
        <v>0.02509</v>
      </c>
      <c r="AI43" s="86" t="n">
        <f aca="false">O43</f>
        <v>0.01147</v>
      </c>
      <c r="AJ43" s="27" t="n">
        <v>40</v>
      </c>
      <c r="AK43" s="85" t="n">
        <f aca="false">HLOOKUP(AK$2,InterestRateStressesSetup!$C$6:$BC$47,InterestRateStressesSetup!$A47,0)</f>
        <v>0.03377</v>
      </c>
      <c r="AL43" s="85" t="n">
        <f aca="false">HLOOKUP(AL$2,InterestRateStressesSetup!$C$6:$BC$47,InterestRateStressesSetup!$A47,0)</f>
        <v>0.03346</v>
      </c>
      <c r="AM43" s="85" t="n">
        <f aca="false">HLOOKUP(AM$2,InterestRateStressesSetup!$C$6:$BC$47,InterestRateStressesSetup!$A47,0)</f>
        <v>0.04719</v>
      </c>
      <c r="AN43" s="85" t="n">
        <f aca="false">HLOOKUP(AN$2,InterestRateStressesSetup!$C$6:$BC$47,InterestRateStressesSetup!$A47,0)</f>
        <v>0.03727</v>
      </c>
      <c r="AO43" s="85" t="n">
        <f aca="false">HLOOKUP(AO$2,InterestRateStressesSetup!$C$6:$BC$47,InterestRateStressesSetup!$A47,0)</f>
        <v>0.03371</v>
      </c>
      <c r="AP43" s="85" t="n">
        <f aca="false">HLOOKUP(AP$2,InterestRateStressesSetup!$C$6:$BC$47,InterestRateStressesSetup!$A47,0)</f>
        <v>0.05343</v>
      </c>
      <c r="AQ43" s="85" t="n">
        <f aca="false">HLOOKUP(AQ$2,InterestRateStressesSetup!$C$6:$BC$47,InterestRateStressesSetup!$A47,0)</f>
        <v>0.05477</v>
      </c>
      <c r="AR43" s="85" t="n">
        <f aca="false">HLOOKUP(AR$2,InterestRateStressesSetup!$C$6:$BC$47,InterestRateStressesSetup!$A47,0)</f>
        <v>0.02186</v>
      </c>
      <c r="AS43" s="85" t="n">
        <f aca="false">HLOOKUP(AS$2,InterestRateStressesSetup!$C$6:$BC$47,InterestRateStressesSetup!$A47,0)</f>
        <v>0.04226</v>
      </c>
      <c r="AT43" s="85" t="n">
        <f aca="false">HLOOKUP(AT$2,InterestRateStressesSetup!$C$6:$BC$47,InterestRateStressesSetup!$A47,0)</f>
        <v>0.05079</v>
      </c>
      <c r="AU43" s="85" t="n">
        <f aca="false">HLOOKUP(AU$2,InterestRateStressesSetup!$C$6:$BC$47,InterestRateStressesSetup!$A47,0)</f>
        <v>0.05372</v>
      </c>
      <c r="AV43" s="85" t="n">
        <f aca="false">HLOOKUP(AV$2,InterestRateStressesSetup!$C$6:$BC$47,InterestRateStressesSetup!$A47,0)</f>
        <v>0.06663</v>
      </c>
      <c r="AW43" s="85" t="n">
        <f aca="false">HLOOKUP(AW$2,InterestRateStressesSetup!$C$6:$BC$47,InterestRateStressesSetup!$A47,0)</f>
        <v>0.04312</v>
      </c>
      <c r="AX43" s="85" t="n">
        <f aca="false">HLOOKUP(AX$2,InterestRateStressesSetup!$C$6:$BC$47,InterestRateStressesSetup!$A47,0)</f>
        <v>0.02147</v>
      </c>
      <c r="AY43" s="85" t="n">
        <f aca="false">HLOOKUP(AY$2,InterestRateStressesSetup!$C$6:$BC$47,InterestRateStressesSetup!$A47,0)</f>
        <v>0.04414</v>
      </c>
      <c r="AZ43" s="85" t="n">
        <f aca="false">HLOOKUP(AZ$2,InterestRateStressesSetup!$C$6:$BC$47,InterestRateStressesSetup!$A47,0)</f>
        <v>0.08175</v>
      </c>
      <c r="BA43" s="85" t="n">
        <f aca="false">HLOOKUP(BA$2,InterestRateStressesSetup!$C$6:$BC$47,InterestRateStressesSetup!$A47,0)</f>
        <v>0.03506</v>
      </c>
      <c r="BB43" s="85" t="n">
        <f aca="false">HLOOKUP(BB$2,InterestRateStressesSetup!$C$6:$BC$47,InterestRateStressesSetup!$A47,0)</f>
        <v>0.05256</v>
      </c>
      <c r="BC43" s="85" t="n">
        <f aca="false">HLOOKUP(BC$2,InterestRateStressesSetup!$C$6:$BC$47,InterestRateStressesSetup!$A47,0)</f>
        <v>0.05383</v>
      </c>
      <c r="BD43" s="85" t="n">
        <f aca="false">HLOOKUP(BD$2,InterestRateStressesSetup!$C$6:$BC$47,InterestRateStressesSetup!$A47,0)</f>
        <v>0.06325</v>
      </c>
      <c r="BE43" s="85" t="n">
        <f aca="false">HLOOKUP(BE$2,InterestRateStressesSetup!$C$6:$BC$47,InterestRateStressesSetup!$A47,0)</f>
        <v>0.04268</v>
      </c>
      <c r="BF43" s="85" t="n">
        <f aca="false">HLOOKUP(BF$2,InterestRateStressesSetup!$C$6:$BC$47,InterestRateStressesSetup!$A47,0)</f>
        <v>0.07127</v>
      </c>
      <c r="BG43" s="85" t="n">
        <f aca="false">HLOOKUP(BG$2,InterestRateStressesSetup!$C$6:$BC$47,InterestRateStressesSetup!$A47,0)</f>
        <v>0.0212</v>
      </c>
      <c r="BH43" s="85" t="n">
        <f aca="false">HLOOKUP(BH$2,InterestRateStressesSetup!$C$6:$BC$47,InterestRateStressesSetup!$A47,0)</f>
        <v>0.0534</v>
      </c>
      <c r="BI43" s="85" t="n">
        <f aca="false">HLOOKUP(BI$2,InterestRateStressesSetup!$C$6:$BC$47,InterestRateStressesSetup!$A47,0)</f>
        <v>0.08076</v>
      </c>
      <c r="BJ43" s="85" t="n">
        <f aca="false">HLOOKUP(BJ$2,InterestRateStressesSetup!$C$6:$BC$47,InterestRateStressesSetup!$A47,0)</f>
        <v>0.05193</v>
      </c>
      <c r="BK43" s="85" t="n">
        <f aca="false">HLOOKUP(BK$2,InterestRateStressesSetup!$C$6:$BC$47,InterestRateStressesSetup!$A47,0)</f>
        <v>0.04241</v>
      </c>
      <c r="BL43" s="85" t="n">
        <f aca="false">HLOOKUP(BL$2,InterestRateStressesSetup!$C$6:$BC$47,InterestRateStressesSetup!$A47,0)</f>
        <v>0.08039</v>
      </c>
      <c r="BM43" s="85" t="n">
        <f aca="false">HLOOKUP(BM$2,InterestRateStressesSetup!$C$6:$BC$47,InterestRateStressesSetup!$A47,0)</f>
        <v>0.03687</v>
      </c>
      <c r="BN43" s="85" t="n">
        <f aca="false">HLOOKUP(BN$2,InterestRateStressesSetup!$C$6:$BC$47,InterestRateStressesSetup!$A47,0)</f>
        <v>0.03909</v>
      </c>
      <c r="BO43" s="85" t="n">
        <f aca="false">HLOOKUP(BO$2,InterestRateStressesSetup!$C$6:$BC$47,InterestRateStressesSetup!$A47,0)</f>
        <v>0.04498</v>
      </c>
      <c r="BP43" s="85" t="n">
        <f aca="false">HLOOKUP(BP$2,InterestRateStressesSetup!$C$6:$BC$47,InterestRateStressesSetup!$A47,0)</f>
        <v>0.08388</v>
      </c>
      <c r="BQ43" s="85" t="n">
        <f aca="false">HLOOKUP(BQ$2,InterestRateStressesSetup!$C$6:$BC$47,InterestRateStressesSetup!$A47,0)</f>
        <v>0.03509</v>
      </c>
      <c r="BR43" s="86" t="n">
        <f aca="false">AX43</f>
        <v>0.02147</v>
      </c>
      <c r="BS43" s="27" t="n">
        <v>40</v>
      </c>
      <c r="BT43" s="85" t="n">
        <f aca="false">HLOOKUP(BT$2,InterestRateStressesSetup!$C$50:$BC$91,InterestRateStressesSetup!$A91,0)</f>
        <v>0.0168767</v>
      </c>
      <c r="BU43" s="85" t="n">
        <f aca="false">HLOOKUP(BU$2,InterestRateStressesSetup!$C$50:$BC$91,InterestRateStressesSetup!$A91,0)</f>
        <v>0.0166566</v>
      </c>
      <c r="BV43" s="85" t="n">
        <f aca="false">HLOOKUP(BV$2,InterestRateStressesSetup!$C$50:$BC$91,InterestRateStressesSetup!$A91,0)</f>
        <v>0.0264049</v>
      </c>
      <c r="BW43" s="85" t="n">
        <f aca="false">HLOOKUP(BW$2,InterestRateStressesSetup!$C$50:$BC$91,InterestRateStressesSetup!$A91,0)</f>
        <v>0.0193617</v>
      </c>
      <c r="BX43" s="85" t="n">
        <f aca="false">HLOOKUP(BX$2,InterestRateStressesSetup!$C$50:$BC$91,InterestRateStressesSetup!$A91,0)</f>
        <v>0.0168341</v>
      </c>
      <c r="BY43" s="85" t="n">
        <f aca="false">HLOOKUP(BY$2,InterestRateStressesSetup!$C$50:$BC$91,InterestRateStressesSetup!$A91,0)</f>
        <v>0.0308353</v>
      </c>
      <c r="BZ43" s="85" t="n">
        <f aca="false">HLOOKUP(BZ$2,InterestRateStressesSetup!$C$50:$BC$91,InterestRateStressesSetup!$A91,0)</f>
        <v>0.0317867</v>
      </c>
      <c r="CA43" s="85" t="n">
        <f aca="false">HLOOKUP(CA$2,InterestRateStressesSetup!$C$50:$BC$91,InterestRateStressesSetup!$A91,0)</f>
        <v>0.0084206</v>
      </c>
      <c r="CB43" s="85" t="n">
        <f aca="false">HLOOKUP(CB$2,InterestRateStressesSetup!$C$50:$BC$91,InterestRateStressesSetup!$A91,0)</f>
        <v>0.0229046</v>
      </c>
      <c r="CC43" s="85" t="n">
        <f aca="false">HLOOKUP(CC$2,InterestRateStressesSetup!$C$50:$BC$91,InterestRateStressesSetup!$A91,0)</f>
        <v>0.0289609</v>
      </c>
      <c r="CD43" s="85" t="n">
        <f aca="false">HLOOKUP(CD$2,InterestRateStressesSetup!$C$50:$BC$91,InterestRateStressesSetup!$A91,0)</f>
        <v>0.0310412</v>
      </c>
      <c r="CE43" s="85" t="n">
        <f aca="false">HLOOKUP(CE$2,InterestRateStressesSetup!$C$50:$BC$91,InterestRateStressesSetup!$A91,0)</f>
        <v>0.0402073</v>
      </c>
      <c r="CF43" s="85" t="n">
        <f aca="false">HLOOKUP(CF$2,InterestRateStressesSetup!$C$50:$BC$91,InterestRateStressesSetup!$A91,0)</f>
        <v>0.0235152</v>
      </c>
      <c r="CG43" s="85" t="n">
        <f aca="false">HLOOKUP(CG$2,InterestRateStressesSetup!$C$50:$BC$91,InterestRateStressesSetup!$A91,0)</f>
        <v>0.0081437</v>
      </c>
      <c r="CH43" s="85" t="n">
        <f aca="false">HLOOKUP(CH$2,InterestRateStressesSetup!$C$50:$BC$91,InterestRateStressesSetup!$A91,0)</f>
        <v>0.0242394</v>
      </c>
      <c r="CI43" s="85" t="n">
        <f aca="false">HLOOKUP(CI$2,InterestRateStressesSetup!$C$50:$BC$91,InterestRateStressesSetup!$A91,0)</f>
        <v>0.0509425</v>
      </c>
      <c r="CJ43" s="85" t="n">
        <f aca="false">HLOOKUP(CJ$2,InterestRateStressesSetup!$C$50:$BC$91,InterestRateStressesSetup!$A91,0)</f>
        <v>0.0177926</v>
      </c>
      <c r="CK43" s="85" t="n">
        <f aca="false">HLOOKUP(CK$2,InterestRateStressesSetup!$C$50:$BC$91,InterestRateStressesSetup!$A91,0)</f>
        <v>0.0302176</v>
      </c>
      <c r="CL43" s="85" t="n">
        <f aca="false">HLOOKUP(CL$2,InterestRateStressesSetup!$C$50:$BC$91,InterestRateStressesSetup!$A91,0)</f>
        <v>0.0311193</v>
      </c>
      <c r="CM43" s="85" t="n">
        <f aca="false">HLOOKUP(CM$2,InterestRateStressesSetup!$C$50:$BC$91,InterestRateStressesSetup!$A91,0)</f>
        <v>0.0378075</v>
      </c>
      <c r="CN43" s="85" t="n">
        <f aca="false">HLOOKUP(CN$2,InterestRateStressesSetup!$C$50:$BC$91,InterestRateStressesSetup!$A91,0)</f>
        <v>0.0232028</v>
      </c>
      <c r="CO43" s="85" t="n">
        <f aca="false">HLOOKUP(CO$2,InterestRateStressesSetup!$C$50:$BC$91,InterestRateStressesSetup!$A91,0)</f>
        <v>0.0435017</v>
      </c>
      <c r="CP43" s="85" t="n">
        <f aca="false">HLOOKUP(CP$2,InterestRateStressesSetup!$C$50:$BC$91,InterestRateStressesSetup!$A91,0)</f>
        <v>0.007952</v>
      </c>
      <c r="CQ43" s="85" t="n">
        <f aca="false">HLOOKUP(CQ$2,InterestRateStressesSetup!$C$50:$BC$91,InterestRateStressesSetup!$A91,0)</f>
        <v>0.030814</v>
      </c>
      <c r="CR43" s="85" t="n">
        <f aca="false">HLOOKUP(CR$2,InterestRateStressesSetup!$C$50:$BC$91,InterestRateStressesSetup!$A91,0)</f>
        <v>0.0502396</v>
      </c>
      <c r="CS43" s="85" t="n">
        <f aca="false">HLOOKUP(CS$2,InterestRateStressesSetup!$C$50:$BC$91,InterestRateStressesSetup!$A91,0)</f>
        <v>0.0297703</v>
      </c>
      <c r="CT43" s="85" t="n">
        <f aca="false">HLOOKUP(CT$2,InterestRateStressesSetup!$C$50:$BC$91,InterestRateStressesSetup!$A91,0)</f>
        <v>0.0230111</v>
      </c>
      <c r="CU43" s="85" t="n">
        <f aca="false">HLOOKUP(CU$2,InterestRateStressesSetup!$C$50:$BC$91,InterestRateStressesSetup!$A91,0)</f>
        <v>0.0499769</v>
      </c>
      <c r="CV43" s="85" t="n">
        <f aca="false">HLOOKUP(CV$2,InterestRateStressesSetup!$C$50:$BC$91,InterestRateStressesSetup!$A91,0)</f>
        <v>0.0190777</v>
      </c>
      <c r="CW43" s="85" t="n">
        <f aca="false">HLOOKUP(CW$2,InterestRateStressesSetup!$C$50:$BC$91,InterestRateStressesSetup!$A91,0)</f>
        <v>0.0206539</v>
      </c>
      <c r="CX43" s="85" t="n">
        <f aca="false">HLOOKUP(CX$2,InterestRateStressesSetup!$C$50:$BC$91,InterestRateStressesSetup!$A91,0)</f>
        <v>0.0248358</v>
      </c>
      <c r="CY43" s="85" t="n">
        <f aca="false">HLOOKUP(CY$2,InterestRateStressesSetup!$C$50:$BC$91,InterestRateStressesSetup!$A91,0)</f>
        <v>0.0524548</v>
      </c>
      <c r="CZ43" s="85" t="n">
        <f aca="false">HLOOKUP(CZ$2,InterestRateStressesSetup!$C$50:$BC$91,InterestRateStressesSetup!$A91,0)</f>
        <v>0.0178139</v>
      </c>
      <c r="DA43" s="86" t="n">
        <f aca="false">CG43</f>
        <v>0.0081437</v>
      </c>
    </row>
    <row r="44" customFormat="false" ht="15" hidden="false" customHeight="false" outlineLevel="0" collapsed="false">
      <c r="A44" s="27" t="n">
        <v>41</v>
      </c>
      <c r="B44" s="87" t="n">
        <f aca="false">B43</f>
        <v>0.02377</v>
      </c>
      <c r="C44" s="87" t="n">
        <f aca="false">C43</f>
        <v>0.02346</v>
      </c>
      <c r="D44" s="87" t="n">
        <f aca="false">D43</f>
        <v>0.03719</v>
      </c>
      <c r="E44" s="87" t="n">
        <f aca="false">E43</f>
        <v>0.02727</v>
      </c>
      <c r="F44" s="87" t="n">
        <f aca="false">F43</f>
        <v>0.02371</v>
      </c>
      <c r="G44" s="87" t="n">
        <f aca="false">G43</f>
        <v>0.04343</v>
      </c>
      <c r="H44" s="87" t="n">
        <f aca="false">H43</f>
        <v>0.04477</v>
      </c>
      <c r="I44" s="87" t="n">
        <f aca="false">I43</f>
        <v>0.01186</v>
      </c>
      <c r="J44" s="87" t="n">
        <f aca="false">J43</f>
        <v>0.03226</v>
      </c>
      <c r="K44" s="87" t="n">
        <f aca="false">K43</f>
        <v>0.04079</v>
      </c>
      <c r="L44" s="87" t="n">
        <f aca="false">L43</f>
        <v>0.04372</v>
      </c>
      <c r="M44" s="87" t="n">
        <f aca="false">M43</f>
        <v>0.05663</v>
      </c>
      <c r="N44" s="87" t="n">
        <f aca="false">N43</f>
        <v>0.03312</v>
      </c>
      <c r="O44" s="87" t="n">
        <f aca="false">O43</f>
        <v>0.01147</v>
      </c>
      <c r="P44" s="87" t="n">
        <f aca="false">P43</f>
        <v>0.03414</v>
      </c>
      <c r="Q44" s="87" t="n">
        <f aca="false">Q43</f>
        <v>0.07175</v>
      </c>
      <c r="R44" s="87" t="n">
        <f aca="false">R43</f>
        <v>0.02506</v>
      </c>
      <c r="S44" s="87" t="n">
        <f aca="false">S43</f>
        <v>0.04256</v>
      </c>
      <c r="T44" s="87" t="n">
        <f aca="false">T43</f>
        <v>0.04383</v>
      </c>
      <c r="U44" s="87" t="n">
        <f aca="false">U43</f>
        <v>0.05325</v>
      </c>
      <c r="V44" s="87" t="n">
        <f aca="false">V43</f>
        <v>0.03268</v>
      </c>
      <c r="W44" s="87" t="n">
        <f aca="false">W43</f>
        <v>0.06127</v>
      </c>
      <c r="X44" s="87" t="n">
        <f aca="false">X43</f>
        <v>0.0112</v>
      </c>
      <c r="Y44" s="87" t="n">
        <f aca="false">Y43</f>
        <v>0.0434</v>
      </c>
      <c r="Z44" s="87" t="n">
        <f aca="false">Z43</f>
        <v>0.07076</v>
      </c>
      <c r="AA44" s="87" t="n">
        <f aca="false">AA43</f>
        <v>0.04193</v>
      </c>
      <c r="AB44" s="87" t="n">
        <f aca="false">AB43</f>
        <v>0.03241</v>
      </c>
      <c r="AC44" s="87" t="n">
        <f aca="false">AC43</f>
        <v>0.07039</v>
      </c>
      <c r="AD44" s="87" t="n">
        <f aca="false">AD43</f>
        <v>0.02687</v>
      </c>
      <c r="AE44" s="87" t="n">
        <f aca="false">AE43</f>
        <v>0.02909</v>
      </c>
      <c r="AF44" s="87" t="n">
        <f aca="false">AF43</f>
        <v>0.03498</v>
      </c>
      <c r="AG44" s="87" t="n">
        <f aca="false">AG43</f>
        <v>0.07388</v>
      </c>
      <c r="AH44" s="87" t="n">
        <f aca="false">AH43</f>
        <v>0.02509</v>
      </c>
      <c r="AI44" s="86" t="n">
        <f aca="false">O44</f>
        <v>0.01147</v>
      </c>
      <c r="AJ44" s="27" t="n">
        <v>41</v>
      </c>
      <c r="AK44" s="87" t="n">
        <f aca="false">AK43</f>
        <v>0.03377</v>
      </c>
      <c r="AL44" s="87" t="n">
        <f aca="false">AL43</f>
        <v>0.03346</v>
      </c>
      <c r="AM44" s="87" t="n">
        <f aca="false">AM43</f>
        <v>0.04719</v>
      </c>
      <c r="AN44" s="87" t="n">
        <f aca="false">AN43</f>
        <v>0.03727</v>
      </c>
      <c r="AO44" s="87" t="n">
        <f aca="false">AO43</f>
        <v>0.03371</v>
      </c>
      <c r="AP44" s="87" t="n">
        <f aca="false">AP43</f>
        <v>0.05343</v>
      </c>
      <c r="AQ44" s="87" t="n">
        <f aca="false">AQ43</f>
        <v>0.05477</v>
      </c>
      <c r="AR44" s="87" t="n">
        <f aca="false">AR43</f>
        <v>0.02186</v>
      </c>
      <c r="AS44" s="87" t="n">
        <f aca="false">AS43</f>
        <v>0.04226</v>
      </c>
      <c r="AT44" s="87" t="n">
        <f aca="false">AT43</f>
        <v>0.05079</v>
      </c>
      <c r="AU44" s="87" t="n">
        <f aca="false">AU43</f>
        <v>0.05372</v>
      </c>
      <c r="AV44" s="87" t="n">
        <f aca="false">AV43</f>
        <v>0.06663</v>
      </c>
      <c r="AW44" s="87" t="n">
        <f aca="false">AW43</f>
        <v>0.04312</v>
      </c>
      <c r="AX44" s="87" t="n">
        <f aca="false">AX43</f>
        <v>0.02147</v>
      </c>
      <c r="AY44" s="87" t="n">
        <f aca="false">AY43</f>
        <v>0.04414</v>
      </c>
      <c r="AZ44" s="87" t="n">
        <f aca="false">AZ43</f>
        <v>0.08175</v>
      </c>
      <c r="BA44" s="87" t="n">
        <f aca="false">BA43</f>
        <v>0.03506</v>
      </c>
      <c r="BB44" s="87" t="n">
        <f aca="false">BB43</f>
        <v>0.05256</v>
      </c>
      <c r="BC44" s="87" t="n">
        <f aca="false">BC43</f>
        <v>0.05383</v>
      </c>
      <c r="BD44" s="87" t="n">
        <f aca="false">BD43</f>
        <v>0.06325</v>
      </c>
      <c r="BE44" s="87" t="n">
        <f aca="false">BE43</f>
        <v>0.04268</v>
      </c>
      <c r="BF44" s="87" t="n">
        <f aca="false">BF43</f>
        <v>0.07127</v>
      </c>
      <c r="BG44" s="87" t="n">
        <f aca="false">BG43</f>
        <v>0.0212</v>
      </c>
      <c r="BH44" s="87" t="n">
        <f aca="false">BH43</f>
        <v>0.0534</v>
      </c>
      <c r="BI44" s="87" t="n">
        <f aca="false">BI43</f>
        <v>0.08076</v>
      </c>
      <c r="BJ44" s="87" t="n">
        <f aca="false">BJ43</f>
        <v>0.05193</v>
      </c>
      <c r="BK44" s="87" t="n">
        <f aca="false">BK43</f>
        <v>0.04241</v>
      </c>
      <c r="BL44" s="87" t="n">
        <f aca="false">BL43</f>
        <v>0.08039</v>
      </c>
      <c r="BM44" s="87" t="n">
        <f aca="false">BM43</f>
        <v>0.03687</v>
      </c>
      <c r="BN44" s="87" t="n">
        <f aca="false">BN43</f>
        <v>0.03909</v>
      </c>
      <c r="BO44" s="87" t="n">
        <f aca="false">BO43</f>
        <v>0.04498</v>
      </c>
      <c r="BP44" s="87" t="n">
        <f aca="false">BP43</f>
        <v>0.08388</v>
      </c>
      <c r="BQ44" s="87" t="n">
        <f aca="false">BQ43</f>
        <v>0.03509</v>
      </c>
      <c r="BR44" s="86" t="n">
        <f aca="false">AX44</f>
        <v>0.02147</v>
      </c>
      <c r="BS44" s="27" t="n">
        <v>41</v>
      </c>
      <c r="BT44" s="87" t="n">
        <f aca="false">BT43</f>
        <v>0.0168767</v>
      </c>
      <c r="BU44" s="87" t="n">
        <f aca="false">BU43</f>
        <v>0.0166566</v>
      </c>
      <c r="BV44" s="87" t="n">
        <f aca="false">BV43</f>
        <v>0.0264049</v>
      </c>
      <c r="BW44" s="87" t="n">
        <f aca="false">BW43</f>
        <v>0.0193617</v>
      </c>
      <c r="BX44" s="87" t="n">
        <f aca="false">BX43</f>
        <v>0.0168341</v>
      </c>
      <c r="BY44" s="87" t="n">
        <f aca="false">BY43</f>
        <v>0.0308353</v>
      </c>
      <c r="BZ44" s="87" t="n">
        <f aca="false">BZ43</f>
        <v>0.0317867</v>
      </c>
      <c r="CA44" s="87" t="n">
        <f aca="false">CA43</f>
        <v>0.0084206</v>
      </c>
      <c r="CB44" s="87" t="n">
        <f aca="false">CB43</f>
        <v>0.0229046</v>
      </c>
      <c r="CC44" s="87" t="n">
        <f aca="false">CC43</f>
        <v>0.0289609</v>
      </c>
      <c r="CD44" s="87" t="n">
        <f aca="false">CD43</f>
        <v>0.0310412</v>
      </c>
      <c r="CE44" s="87" t="n">
        <f aca="false">CE43</f>
        <v>0.0402073</v>
      </c>
      <c r="CF44" s="87" t="n">
        <f aca="false">CF43</f>
        <v>0.0235152</v>
      </c>
      <c r="CG44" s="87" t="n">
        <f aca="false">CG43</f>
        <v>0.0081437</v>
      </c>
      <c r="CH44" s="87" t="n">
        <f aca="false">CH43</f>
        <v>0.0242394</v>
      </c>
      <c r="CI44" s="87" t="n">
        <f aca="false">CI43</f>
        <v>0.0509425</v>
      </c>
      <c r="CJ44" s="87" t="n">
        <f aca="false">CJ43</f>
        <v>0.0177926</v>
      </c>
      <c r="CK44" s="87" t="n">
        <f aca="false">CK43</f>
        <v>0.0302176</v>
      </c>
      <c r="CL44" s="87" t="n">
        <f aca="false">CL43</f>
        <v>0.0311193</v>
      </c>
      <c r="CM44" s="87" t="n">
        <f aca="false">CM43</f>
        <v>0.0378075</v>
      </c>
      <c r="CN44" s="87" t="n">
        <f aca="false">CN43</f>
        <v>0.0232028</v>
      </c>
      <c r="CO44" s="87" t="n">
        <f aca="false">CO43</f>
        <v>0.0435017</v>
      </c>
      <c r="CP44" s="87" t="n">
        <f aca="false">CP43</f>
        <v>0.007952</v>
      </c>
      <c r="CQ44" s="87" t="n">
        <f aca="false">CQ43</f>
        <v>0.030814</v>
      </c>
      <c r="CR44" s="87" t="n">
        <f aca="false">CR43</f>
        <v>0.0502396</v>
      </c>
      <c r="CS44" s="87" t="n">
        <f aca="false">CS43</f>
        <v>0.0297703</v>
      </c>
      <c r="CT44" s="87" t="n">
        <f aca="false">CT43</f>
        <v>0.0230111</v>
      </c>
      <c r="CU44" s="87" t="n">
        <f aca="false">CU43</f>
        <v>0.0499769</v>
      </c>
      <c r="CV44" s="87" t="n">
        <f aca="false">CV43</f>
        <v>0.0190777</v>
      </c>
      <c r="CW44" s="87" t="n">
        <f aca="false">CW43</f>
        <v>0.0206539</v>
      </c>
      <c r="CX44" s="87" t="n">
        <f aca="false">CX43</f>
        <v>0.0248358</v>
      </c>
      <c r="CY44" s="87" t="n">
        <f aca="false">CY43</f>
        <v>0.0524548</v>
      </c>
      <c r="CZ44" s="87" t="n">
        <f aca="false">CZ43</f>
        <v>0.0178139</v>
      </c>
      <c r="DA44" s="86" t="n">
        <f aca="false">CG44</f>
        <v>0.0081437</v>
      </c>
    </row>
    <row r="45" customFormat="false" ht="15" hidden="false" customHeight="false" outlineLevel="0" collapsed="false">
      <c r="A45" s="27" t="n">
        <v>42</v>
      </c>
      <c r="B45" s="87" t="n">
        <f aca="false">B44</f>
        <v>0.02377</v>
      </c>
      <c r="C45" s="87" t="n">
        <f aca="false">C44</f>
        <v>0.02346</v>
      </c>
      <c r="D45" s="87" t="n">
        <f aca="false">D44</f>
        <v>0.03719</v>
      </c>
      <c r="E45" s="87" t="n">
        <f aca="false">E44</f>
        <v>0.02727</v>
      </c>
      <c r="F45" s="87" t="n">
        <f aca="false">F44</f>
        <v>0.02371</v>
      </c>
      <c r="G45" s="87" t="n">
        <f aca="false">G44</f>
        <v>0.04343</v>
      </c>
      <c r="H45" s="87" t="n">
        <f aca="false">H44</f>
        <v>0.04477</v>
      </c>
      <c r="I45" s="87" t="n">
        <f aca="false">I44</f>
        <v>0.01186</v>
      </c>
      <c r="J45" s="87" t="n">
        <f aca="false">J44</f>
        <v>0.03226</v>
      </c>
      <c r="K45" s="87" t="n">
        <f aca="false">K44</f>
        <v>0.04079</v>
      </c>
      <c r="L45" s="87" t="n">
        <f aca="false">L44</f>
        <v>0.04372</v>
      </c>
      <c r="M45" s="87" t="n">
        <f aca="false">M44</f>
        <v>0.05663</v>
      </c>
      <c r="N45" s="87" t="n">
        <f aca="false">N44</f>
        <v>0.03312</v>
      </c>
      <c r="O45" s="87" t="n">
        <f aca="false">O44</f>
        <v>0.01147</v>
      </c>
      <c r="P45" s="87" t="n">
        <f aca="false">P44</f>
        <v>0.03414</v>
      </c>
      <c r="Q45" s="87" t="n">
        <f aca="false">Q44</f>
        <v>0.07175</v>
      </c>
      <c r="R45" s="87" t="n">
        <f aca="false">R44</f>
        <v>0.02506</v>
      </c>
      <c r="S45" s="87" t="n">
        <f aca="false">S44</f>
        <v>0.04256</v>
      </c>
      <c r="T45" s="87" t="n">
        <f aca="false">T44</f>
        <v>0.04383</v>
      </c>
      <c r="U45" s="87" t="n">
        <f aca="false">U44</f>
        <v>0.05325</v>
      </c>
      <c r="V45" s="87" t="n">
        <f aca="false">V44</f>
        <v>0.03268</v>
      </c>
      <c r="W45" s="87" t="n">
        <f aca="false">W44</f>
        <v>0.06127</v>
      </c>
      <c r="X45" s="87" t="n">
        <f aca="false">X44</f>
        <v>0.0112</v>
      </c>
      <c r="Y45" s="87" t="n">
        <f aca="false">Y44</f>
        <v>0.0434</v>
      </c>
      <c r="Z45" s="87" t="n">
        <f aca="false">Z44</f>
        <v>0.07076</v>
      </c>
      <c r="AA45" s="87" t="n">
        <f aca="false">AA44</f>
        <v>0.04193</v>
      </c>
      <c r="AB45" s="87" t="n">
        <f aca="false">AB44</f>
        <v>0.03241</v>
      </c>
      <c r="AC45" s="87" t="n">
        <f aca="false">AC44</f>
        <v>0.07039</v>
      </c>
      <c r="AD45" s="87" t="n">
        <f aca="false">AD44</f>
        <v>0.02687</v>
      </c>
      <c r="AE45" s="87" t="n">
        <f aca="false">AE44</f>
        <v>0.02909</v>
      </c>
      <c r="AF45" s="87" t="n">
        <f aca="false">AF44</f>
        <v>0.03498</v>
      </c>
      <c r="AG45" s="87" t="n">
        <f aca="false">AG44</f>
        <v>0.07388</v>
      </c>
      <c r="AH45" s="87" t="n">
        <f aca="false">AH44</f>
        <v>0.02509</v>
      </c>
      <c r="AI45" s="86" t="n">
        <f aca="false">O45</f>
        <v>0.01147</v>
      </c>
      <c r="AJ45" s="27" t="n">
        <v>42</v>
      </c>
      <c r="AK45" s="87" t="n">
        <f aca="false">AK44</f>
        <v>0.03377</v>
      </c>
      <c r="AL45" s="87" t="n">
        <f aca="false">AL44</f>
        <v>0.03346</v>
      </c>
      <c r="AM45" s="87" t="n">
        <f aca="false">AM44</f>
        <v>0.04719</v>
      </c>
      <c r="AN45" s="87" t="n">
        <f aca="false">AN44</f>
        <v>0.03727</v>
      </c>
      <c r="AO45" s="87" t="n">
        <f aca="false">AO44</f>
        <v>0.03371</v>
      </c>
      <c r="AP45" s="87" t="n">
        <f aca="false">AP44</f>
        <v>0.05343</v>
      </c>
      <c r="AQ45" s="87" t="n">
        <f aca="false">AQ44</f>
        <v>0.05477</v>
      </c>
      <c r="AR45" s="87" t="n">
        <f aca="false">AR44</f>
        <v>0.02186</v>
      </c>
      <c r="AS45" s="87" t="n">
        <f aca="false">AS44</f>
        <v>0.04226</v>
      </c>
      <c r="AT45" s="87" t="n">
        <f aca="false">AT44</f>
        <v>0.05079</v>
      </c>
      <c r="AU45" s="87" t="n">
        <f aca="false">AU44</f>
        <v>0.05372</v>
      </c>
      <c r="AV45" s="87" t="n">
        <f aca="false">AV44</f>
        <v>0.06663</v>
      </c>
      <c r="AW45" s="87" t="n">
        <f aca="false">AW44</f>
        <v>0.04312</v>
      </c>
      <c r="AX45" s="87" t="n">
        <f aca="false">AX44</f>
        <v>0.02147</v>
      </c>
      <c r="AY45" s="87" t="n">
        <f aca="false">AY44</f>
        <v>0.04414</v>
      </c>
      <c r="AZ45" s="87" t="n">
        <f aca="false">AZ44</f>
        <v>0.08175</v>
      </c>
      <c r="BA45" s="87" t="n">
        <f aca="false">BA44</f>
        <v>0.03506</v>
      </c>
      <c r="BB45" s="87" t="n">
        <f aca="false">BB44</f>
        <v>0.05256</v>
      </c>
      <c r="BC45" s="87" t="n">
        <f aca="false">BC44</f>
        <v>0.05383</v>
      </c>
      <c r="BD45" s="87" t="n">
        <f aca="false">BD44</f>
        <v>0.06325</v>
      </c>
      <c r="BE45" s="87" t="n">
        <f aca="false">BE44</f>
        <v>0.04268</v>
      </c>
      <c r="BF45" s="87" t="n">
        <f aca="false">BF44</f>
        <v>0.07127</v>
      </c>
      <c r="BG45" s="87" t="n">
        <f aca="false">BG44</f>
        <v>0.0212</v>
      </c>
      <c r="BH45" s="87" t="n">
        <f aca="false">BH44</f>
        <v>0.0534</v>
      </c>
      <c r="BI45" s="87" t="n">
        <f aca="false">BI44</f>
        <v>0.08076</v>
      </c>
      <c r="BJ45" s="87" t="n">
        <f aca="false">BJ44</f>
        <v>0.05193</v>
      </c>
      <c r="BK45" s="87" t="n">
        <f aca="false">BK44</f>
        <v>0.04241</v>
      </c>
      <c r="BL45" s="87" t="n">
        <f aca="false">BL44</f>
        <v>0.08039</v>
      </c>
      <c r="BM45" s="87" t="n">
        <f aca="false">BM44</f>
        <v>0.03687</v>
      </c>
      <c r="BN45" s="87" t="n">
        <f aca="false">BN44</f>
        <v>0.03909</v>
      </c>
      <c r="BO45" s="87" t="n">
        <f aca="false">BO44</f>
        <v>0.04498</v>
      </c>
      <c r="BP45" s="87" t="n">
        <f aca="false">BP44</f>
        <v>0.08388</v>
      </c>
      <c r="BQ45" s="87" t="n">
        <f aca="false">BQ44</f>
        <v>0.03509</v>
      </c>
      <c r="BR45" s="86" t="n">
        <f aca="false">AX45</f>
        <v>0.02147</v>
      </c>
      <c r="BS45" s="27" t="n">
        <v>42</v>
      </c>
      <c r="BT45" s="87" t="n">
        <f aca="false">BT44</f>
        <v>0.0168767</v>
      </c>
      <c r="BU45" s="87" t="n">
        <f aca="false">BU44</f>
        <v>0.0166566</v>
      </c>
      <c r="BV45" s="87" t="n">
        <f aca="false">BV44</f>
        <v>0.0264049</v>
      </c>
      <c r="BW45" s="87" t="n">
        <f aca="false">BW44</f>
        <v>0.0193617</v>
      </c>
      <c r="BX45" s="87" t="n">
        <f aca="false">BX44</f>
        <v>0.0168341</v>
      </c>
      <c r="BY45" s="87" t="n">
        <f aca="false">BY44</f>
        <v>0.0308353</v>
      </c>
      <c r="BZ45" s="87" t="n">
        <f aca="false">BZ44</f>
        <v>0.0317867</v>
      </c>
      <c r="CA45" s="87" t="n">
        <f aca="false">CA44</f>
        <v>0.0084206</v>
      </c>
      <c r="CB45" s="87" t="n">
        <f aca="false">CB44</f>
        <v>0.0229046</v>
      </c>
      <c r="CC45" s="87" t="n">
        <f aca="false">CC44</f>
        <v>0.0289609</v>
      </c>
      <c r="CD45" s="87" t="n">
        <f aca="false">CD44</f>
        <v>0.0310412</v>
      </c>
      <c r="CE45" s="87" t="n">
        <f aca="false">CE44</f>
        <v>0.0402073</v>
      </c>
      <c r="CF45" s="87" t="n">
        <f aca="false">CF44</f>
        <v>0.0235152</v>
      </c>
      <c r="CG45" s="87" t="n">
        <f aca="false">CG44</f>
        <v>0.0081437</v>
      </c>
      <c r="CH45" s="87" t="n">
        <f aca="false">CH44</f>
        <v>0.0242394</v>
      </c>
      <c r="CI45" s="87" t="n">
        <f aca="false">CI44</f>
        <v>0.0509425</v>
      </c>
      <c r="CJ45" s="87" t="n">
        <f aca="false">CJ44</f>
        <v>0.0177926</v>
      </c>
      <c r="CK45" s="87" t="n">
        <f aca="false">CK44</f>
        <v>0.0302176</v>
      </c>
      <c r="CL45" s="87" t="n">
        <f aca="false">CL44</f>
        <v>0.0311193</v>
      </c>
      <c r="CM45" s="87" t="n">
        <f aca="false">CM44</f>
        <v>0.0378075</v>
      </c>
      <c r="CN45" s="87" t="n">
        <f aca="false">CN44</f>
        <v>0.0232028</v>
      </c>
      <c r="CO45" s="87" t="n">
        <f aca="false">CO44</f>
        <v>0.0435017</v>
      </c>
      <c r="CP45" s="87" t="n">
        <f aca="false">CP44</f>
        <v>0.007952</v>
      </c>
      <c r="CQ45" s="87" t="n">
        <f aca="false">CQ44</f>
        <v>0.030814</v>
      </c>
      <c r="CR45" s="87" t="n">
        <f aca="false">CR44</f>
        <v>0.0502396</v>
      </c>
      <c r="CS45" s="87" t="n">
        <f aca="false">CS44</f>
        <v>0.0297703</v>
      </c>
      <c r="CT45" s="87" t="n">
        <f aca="false">CT44</f>
        <v>0.0230111</v>
      </c>
      <c r="CU45" s="87" t="n">
        <f aca="false">CU44</f>
        <v>0.0499769</v>
      </c>
      <c r="CV45" s="87" t="n">
        <f aca="false">CV44</f>
        <v>0.0190777</v>
      </c>
      <c r="CW45" s="87" t="n">
        <f aca="false">CW44</f>
        <v>0.0206539</v>
      </c>
      <c r="CX45" s="87" t="n">
        <f aca="false">CX44</f>
        <v>0.0248358</v>
      </c>
      <c r="CY45" s="87" t="n">
        <f aca="false">CY44</f>
        <v>0.0524548</v>
      </c>
      <c r="CZ45" s="87" t="n">
        <f aca="false">CZ44</f>
        <v>0.0178139</v>
      </c>
      <c r="DA45" s="86" t="n">
        <f aca="false">CG45</f>
        <v>0.0081437</v>
      </c>
    </row>
    <row r="46" customFormat="false" ht="15" hidden="false" customHeight="false" outlineLevel="0" collapsed="false">
      <c r="A46" s="27" t="n">
        <v>43</v>
      </c>
      <c r="B46" s="87" t="n">
        <f aca="false">B45</f>
        <v>0.02377</v>
      </c>
      <c r="C46" s="87" t="n">
        <f aca="false">C45</f>
        <v>0.02346</v>
      </c>
      <c r="D46" s="87" t="n">
        <f aca="false">D45</f>
        <v>0.03719</v>
      </c>
      <c r="E46" s="87" t="n">
        <f aca="false">E45</f>
        <v>0.02727</v>
      </c>
      <c r="F46" s="87" t="n">
        <f aca="false">F45</f>
        <v>0.02371</v>
      </c>
      <c r="G46" s="87" t="n">
        <f aca="false">G45</f>
        <v>0.04343</v>
      </c>
      <c r="H46" s="87" t="n">
        <f aca="false">H45</f>
        <v>0.04477</v>
      </c>
      <c r="I46" s="87" t="n">
        <f aca="false">I45</f>
        <v>0.01186</v>
      </c>
      <c r="J46" s="87" t="n">
        <f aca="false">J45</f>
        <v>0.03226</v>
      </c>
      <c r="K46" s="87" t="n">
        <f aca="false">K45</f>
        <v>0.04079</v>
      </c>
      <c r="L46" s="87" t="n">
        <f aca="false">L45</f>
        <v>0.04372</v>
      </c>
      <c r="M46" s="87" t="n">
        <f aca="false">M45</f>
        <v>0.05663</v>
      </c>
      <c r="N46" s="87" t="n">
        <f aca="false">N45</f>
        <v>0.03312</v>
      </c>
      <c r="O46" s="87" t="n">
        <f aca="false">O45</f>
        <v>0.01147</v>
      </c>
      <c r="P46" s="87" t="n">
        <f aca="false">P45</f>
        <v>0.03414</v>
      </c>
      <c r="Q46" s="87" t="n">
        <f aca="false">Q45</f>
        <v>0.07175</v>
      </c>
      <c r="R46" s="87" t="n">
        <f aca="false">R45</f>
        <v>0.02506</v>
      </c>
      <c r="S46" s="87" t="n">
        <f aca="false">S45</f>
        <v>0.04256</v>
      </c>
      <c r="T46" s="87" t="n">
        <f aca="false">T45</f>
        <v>0.04383</v>
      </c>
      <c r="U46" s="87" t="n">
        <f aca="false">U45</f>
        <v>0.05325</v>
      </c>
      <c r="V46" s="87" t="n">
        <f aca="false">V45</f>
        <v>0.03268</v>
      </c>
      <c r="W46" s="87" t="n">
        <f aca="false">W45</f>
        <v>0.06127</v>
      </c>
      <c r="X46" s="87" t="n">
        <f aca="false">X45</f>
        <v>0.0112</v>
      </c>
      <c r="Y46" s="87" t="n">
        <f aca="false">Y45</f>
        <v>0.0434</v>
      </c>
      <c r="Z46" s="87" t="n">
        <f aca="false">Z45</f>
        <v>0.07076</v>
      </c>
      <c r="AA46" s="87" t="n">
        <f aca="false">AA45</f>
        <v>0.04193</v>
      </c>
      <c r="AB46" s="87" t="n">
        <f aca="false">AB45</f>
        <v>0.03241</v>
      </c>
      <c r="AC46" s="87" t="n">
        <f aca="false">AC45</f>
        <v>0.07039</v>
      </c>
      <c r="AD46" s="87" t="n">
        <f aca="false">AD45</f>
        <v>0.02687</v>
      </c>
      <c r="AE46" s="87" t="n">
        <f aca="false">AE45</f>
        <v>0.02909</v>
      </c>
      <c r="AF46" s="87" t="n">
        <f aca="false">AF45</f>
        <v>0.03498</v>
      </c>
      <c r="AG46" s="87" t="n">
        <f aca="false">AG45</f>
        <v>0.07388</v>
      </c>
      <c r="AH46" s="87" t="n">
        <f aca="false">AH45</f>
        <v>0.02509</v>
      </c>
      <c r="AI46" s="86" t="n">
        <f aca="false">O46</f>
        <v>0.01147</v>
      </c>
      <c r="AJ46" s="27" t="n">
        <v>43</v>
      </c>
      <c r="AK46" s="87" t="n">
        <f aca="false">AK45</f>
        <v>0.03377</v>
      </c>
      <c r="AL46" s="87" t="n">
        <f aca="false">AL45</f>
        <v>0.03346</v>
      </c>
      <c r="AM46" s="87" t="n">
        <f aca="false">AM45</f>
        <v>0.04719</v>
      </c>
      <c r="AN46" s="87" t="n">
        <f aca="false">AN45</f>
        <v>0.03727</v>
      </c>
      <c r="AO46" s="87" t="n">
        <f aca="false">AO45</f>
        <v>0.03371</v>
      </c>
      <c r="AP46" s="87" t="n">
        <f aca="false">AP45</f>
        <v>0.05343</v>
      </c>
      <c r="AQ46" s="87" t="n">
        <f aca="false">AQ45</f>
        <v>0.05477</v>
      </c>
      <c r="AR46" s="87" t="n">
        <f aca="false">AR45</f>
        <v>0.02186</v>
      </c>
      <c r="AS46" s="87" t="n">
        <f aca="false">AS45</f>
        <v>0.04226</v>
      </c>
      <c r="AT46" s="87" t="n">
        <f aca="false">AT45</f>
        <v>0.05079</v>
      </c>
      <c r="AU46" s="87" t="n">
        <f aca="false">AU45</f>
        <v>0.05372</v>
      </c>
      <c r="AV46" s="87" t="n">
        <f aca="false">AV45</f>
        <v>0.06663</v>
      </c>
      <c r="AW46" s="87" t="n">
        <f aca="false">AW45</f>
        <v>0.04312</v>
      </c>
      <c r="AX46" s="87" t="n">
        <f aca="false">AX45</f>
        <v>0.02147</v>
      </c>
      <c r="AY46" s="87" t="n">
        <f aca="false">AY45</f>
        <v>0.04414</v>
      </c>
      <c r="AZ46" s="87" t="n">
        <f aca="false">AZ45</f>
        <v>0.08175</v>
      </c>
      <c r="BA46" s="87" t="n">
        <f aca="false">BA45</f>
        <v>0.03506</v>
      </c>
      <c r="BB46" s="87" t="n">
        <f aca="false">BB45</f>
        <v>0.05256</v>
      </c>
      <c r="BC46" s="87" t="n">
        <f aca="false">BC45</f>
        <v>0.05383</v>
      </c>
      <c r="BD46" s="87" t="n">
        <f aca="false">BD45</f>
        <v>0.06325</v>
      </c>
      <c r="BE46" s="87" t="n">
        <f aca="false">BE45</f>
        <v>0.04268</v>
      </c>
      <c r="BF46" s="87" t="n">
        <f aca="false">BF45</f>
        <v>0.07127</v>
      </c>
      <c r="BG46" s="87" t="n">
        <f aca="false">BG45</f>
        <v>0.0212</v>
      </c>
      <c r="BH46" s="87" t="n">
        <f aca="false">BH45</f>
        <v>0.0534</v>
      </c>
      <c r="BI46" s="87" t="n">
        <f aca="false">BI45</f>
        <v>0.08076</v>
      </c>
      <c r="BJ46" s="87" t="n">
        <f aca="false">BJ45</f>
        <v>0.05193</v>
      </c>
      <c r="BK46" s="87" t="n">
        <f aca="false">BK45</f>
        <v>0.04241</v>
      </c>
      <c r="BL46" s="87" t="n">
        <f aca="false">BL45</f>
        <v>0.08039</v>
      </c>
      <c r="BM46" s="87" t="n">
        <f aca="false">BM45</f>
        <v>0.03687</v>
      </c>
      <c r="BN46" s="87" t="n">
        <f aca="false">BN45</f>
        <v>0.03909</v>
      </c>
      <c r="BO46" s="87" t="n">
        <f aca="false">BO45</f>
        <v>0.04498</v>
      </c>
      <c r="BP46" s="87" t="n">
        <f aca="false">BP45</f>
        <v>0.08388</v>
      </c>
      <c r="BQ46" s="87" t="n">
        <f aca="false">BQ45</f>
        <v>0.03509</v>
      </c>
      <c r="BR46" s="86" t="n">
        <f aca="false">AX46</f>
        <v>0.02147</v>
      </c>
      <c r="BS46" s="27" t="n">
        <v>43</v>
      </c>
      <c r="BT46" s="87" t="n">
        <f aca="false">BT45</f>
        <v>0.0168767</v>
      </c>
      <c r="BU46" s="87" t="n">
        <f aca="false">BU45</f>
        <v>0.0166566</v>
      </c>
      <c r="BV46" s="87" t="n">
        <f aca="false">BV45</f>
        <v>0.0264049</v>
      </c>
      <c r="BW46" s="87" t="n">
        <f aca="false">BW45</f>
        <v>0.0193617</v>
      </c>
      <c r="BX46" s="87" t="n">
        <f aca="false">BX45</f>
        <v>0.0168341</v>
      </c>
      <c r="BY46" s="87" t="n">
        <f aca="false">BY45</f>
        <v>0.0308353</v>
      </c>
      <c r="BZ46" s="87" t="n">
        <f aca="false">BZ45</f>
        <v>0.0317867</v>
      </c>
      <c r="CA46" s="87" t="n">
        <f aca="false">CA45</f>
        <v>0.0084206</v>
      </c>
      <c r="CB46" s="87" t="n">
        <f aca="false">CB45</f>
        <v>0.0229046</v>
      </c>
      <c r="CC46" s="87" t="n">
        <f aca="false">CC45</f>
        <v>0.0289609</v>
      </c>
      <c r="CD46" s="87" t="n">
        <f aca="false">CD45</f>
        <v>0.0310412</v>
      </c>
      <c r="CE46" s="87" t="n">
        <f aca="false">CE45</f>
        <v>0.0402073</v>
      </c>
      <c r="CF46" s="87" t="n">
        <f aca="false">CF45</f>
        <v>0.0235152</v>
      </c>
      <c r="CG46" s="87" t="n">
        <f aca="false">CG45</f>
        <v>0.0081437</v>
      </c>
      <c r="CH46" s="87" t="n">
        <f aca="false">CH45</f>
        <v>0.0242394</v>
      </c>
      <c r="CI46" s="87" t="n">
        <f aca="false">CI45</f>
        <v>0.0509425</v>
      </c>
      <c r="CJ46" s="87" t="n">
        <f aca="false">CJ45</f>
        <v>0.0177926</v>
      </c>
      <c r="CK46" s="87" t="n">
        <f aca="false">CK45</f>
        <v>0.0302176</v>
      </c>
      <c r="CL46" s="87" t="n">
        <f aca="false">CL45</f>
        <v>0.0311193</v>
      </c>
      <c r="CM46" s="87" t="n">
        <f aca="false">CM45</f>
        <v>0.0378075</v>
      </c>
      <c r="CN46" s="87" t="n">
        <f aca="false">CN45</f>
        <v>0.0232028</v>
      </c>
      <c r="CO46" s="87" t="n">
        <f aca="false">CO45</f>
        <v>0.0435017</v>
      </c>
      <c r="CP46" s="87" t="n">
        <f aca="false">CP45</f>
        <v>0.007952</v>
      </c>
      <c r="CQ46" s="87" t="n">
        <f aca="false">CQ45</f>
        <v>0.030814</v>
      </c>
      <c r="CR46" s="87" t="n">
        <f aca="false">CR45</f>
        <v>0.0502396</v>
      </c>
      <c r="CS46" s="87" t="n">
        <f aca="false">CS45</f>
        <v>0.0297703</v>
      </c>
      <c r="CT46" s="87" t="n">
        <f aca="false">CT45</f>
        <v>0.0230111</v>
      </c>
      <c r="CU46" s="87" t="n">
        <f aca="false">CU45</f>
        <v>0.0499769</v>
      </c>
      <c r="CV46" s="87" t="n">
        <f aca="false">CV45</f>
        <v>0.0190777</v>
      </c>
      <c r="CW46" s="87" t="n">
        <f aca="false">CW45</f>
        <v>0.0206539</v>
      </c>
      <c r="CX46" s="87" t="n">
        <f aca="false">CX45</f>
        <v>0.0248358</v>
      </c>
      <c r="CY46" s="87" t="n">
        <f aca="false">CY45</f>
        <v>0.0524548</v>
      </c>
      <c r="CZ46" s="87" t="n">
        <f aca="false">CZ45</f>
        <v>0.0178139</v>
      </c>
      <c r="DA46" s="86" t="n">
        <f aca="false">CG46</f>
        <v>0.0081437</v>
      </c>
    </row>
    <row r="47" customFormat="false" ht="15" hidden="false" customHeight="false" outlineLevel="0" collapsed="false">
      <c r="A47" s="27" t="n">
        <v>44</v>
      </c>
      <c r="B47" s="87" t="n">
        <f aca="false">B46</f>
        <v>0.02377</v>
      </c>
      <c r="C47" s="87" t="n">
        <f aca="false">C46</f>
        <v>0.02346</v>
      </c>
      <c r="D47" s="87" t="n">
        <f aca="false">D46</f>
        <v>0.03719</v>
      </c>
      <c r="E47" s="87" t="n">
        <f aca="false">E46</f>
        <v>0.02727</v>
      </c>
      <c r="F47" s="87" t="n">
        <f aca="false">F46</f>
        <v>0.02371</v>
      </c>
      <c r="G47" s="87" t="n">
        <f aca="false">G46</f>
        <v>0.04343</v>
      </c>
      <c r="H47" s="87" t="n">
        <f aca="false">H46</f>
        <v>0.04477</v>
      </c>
      <c r="I47" s="87" t="n">
        <f aca="false">I46</f>
        <v>0.01186</v>
      </c>
      <c r="J47" s="87" t="n">
        <f aca="false">J46</f>
        <v>0.03226</v>
      </c>
      <c r="K47" s="87" t="n">
        <f aca="false">K46</f>
        <v>0.04079</v>
      </c>
      <c r="L47" s="87" t="n">
        <f aca="false">L46</f>
        <v>0.04372</v>
      </c>
      <c r="M47" s="87" t="n">
        <f aca="false">M46</f>
        <v>0.05663</v>
      </c>
      <c r="N47" s="87" t="n">
        <f aca="false">N46</f>
        <v>0.03312</v>
      </c>
      <c r="O47" s="87" t="n">
        <f aca="false">O46</f>
        <v>0.01147</v>
      </c>
      <c r="P47" s="87" t="n">
        <f aca="false">P46</f>
        <v>0.03414</v>
      </c>
      <c r="Q47" s="87" t="n">
        <f aca="false">Q46</f>
        <v>0.07175</v>
      </c>
      <c r="R47" s="87" t="n">
        <f aca="false">R46</f>
        <v>0.02506</v>
      </c>
      <c r="S47" s="87" t="n">
        <f aca="false">S46</f>
        <v>0.04256</v>
      </c>
      <c r="T47" s="87" t="n">
        <f aca="false">T46</f>
        <v>0.04383</v>
      </c>
      <c r="U47" s="87" t="n">
        <f aca="false">U46</f>
        <v>0.05325</v>
      </c>
      <c r="V47" s="87" t="n">
        <f aca="false">V46</f>
        <v>0.03268</v>
      </c>
      <c r="W47" s="87" t="n">
        <f aca="false">W46</f>
        <v>0.06127</v>
      </c>
      <c r="X47" s="87" t="n">
        <f aca="false">X46</f>
        <v>0.0112</v>
      </c>
      <c r="Y47" s="87" t="n">
        <f aca="false">Y46</f>
        <v>0.0434</v>
      </c>
      <c r="Z47" s="87" t="n">
        <f aca="false">Z46</f>
        <v>0.07076</v>
      </c>
      <c r="AA47" s="87" t="n">
        <f aca="false">AA46</f>
        <v>0.04193</v>
      </c>
      <c r="AB47" s="87" t="n">
        <f aca="false">AB46</f>
        <v>0.03241</v>
      </c>
      <c r="AC47" s="87" t="n">
        <f aca="false">AC46</f>
        <v>0.07039</v>
      </c>
      <c r="AD47" s="87" t="n">
        <f aca="false">AD46</f>
        <v>0.02687</v>
      </c>
      <c r="AE47" s="87" t="n">
        <f aca="false">AE46</f>
        <v>0.02909</v>
      </c>
      <c r="AF47" s="87" t="n">
        <f aca="false">AF46</f>
        <v>0.03498</v>
      </c>
      <c r="AG47" s="87" t="n">
        <f aca="false">AG46</f>
        <v>0.07388</v>
      </c>
      <c r="AH47" s="87" t="n">
        <f aca="false">AH46</f>
        <v>0.02509</v>
      </c>
      <c r="AI47" s="86" t="n">
        <f aca="false">O47</f>
        <v>0.01147</v>
      </c>
      <c r="AJ47" s="27" t="n">
        <v>44</v>
      </c>
      <c r="AK47" s="87" t="n">
        <f aca="false">AK46</f>
        <v>0.03377</v>
      </c>
      <c r="AL47" s="87" t="n">
        <f aca="false">AL46</f>
        <v>0.03346</v>
      </c>
      <c r="AM47" s="87" t="n">
        <f aca="false">AM46</f>
        <v>0.04719</v>
      </c>
      <c r="AN47" s="87" t="n">
        <f aca="false">AN46</f>
        <v>0.03727</v>
      </c>
      <c r="AO47" s="87" t="n">
        <f aca="false">AO46</f>
        <v>0.03371</v>
      </c>
      <c r="AP47" s="87" t="n">
        <f aca="false">AP46</f>
        <v>0.05343</v>
      </c>
      <c r="AQ47" s="87" t="n">
        <f aca="false">AQ46</f>
        <v>0.05477</v>
      </c>
      <c r="AR47" s="87" t="n">
        <f aca="false">AR46</f>
        <v>0.02186</v>
      </c>
      <c r="AS47" s="87" t="n">
        <f aca="false">AS46</f>
        <v>0.04226</v>
      </c>
      <c r="AT47" s="87" t="n">
        <f aca="false">AT46</f>
        <v>0.05079</v>
      </c>
      <c r="AU47" s="87" t="n">
        <f aca="false">AU46</f>
        <v>0.05372</v>
      </c>
      <c r="AV47" s="87" t="n">
        <f aca="false">AV46</f>
        <v>0.06663</v>
      </c>
      <c r="AW47" s="87" t="n">
        <f aca="false">AW46</f>
        <v>0.04312</v>
      </c>
      <c r="AX47" s="87" t="n">
        <f aca="false">AX46</f>
        <v>0.02147</v>
      </c>
      <c r="AY47" s="87" t="n">
        <f aca="false">AY46</f>
        <v>0.04414</v>
      </c>
      <c r="AZ47" s="87" t="n">
        <f aca="false">AZ46</f>
        <v>0.08175</v>
      </c>
      <c r="BA47" s="87" t="n">
        <f aca="false">BA46</f>
        <v>0.03506</v>
      </c>
      <c r="BB47" s="87" t="n">
        <f aca="false">BB46</f>
        <v>0.05256</v>
      </c>
      <c r="BC47" s="87" t="n">
        <f aca="false">BC46</f>
        <v>0.05383</v>
      </c>
      <c r="BD47" s="87" t="n">
        <f aca="false">BD46</f>
        <v>0.06325</v>
      </c>
      <c r="BE47" s="87" t="n">
        <f aca="false">BE46</f>
        <v>0.04268</v>
      </c>
      <c r="BF47" s="87" t="n">
        <f aca="false">BF46</f>
        <v>0.07127</v>
      </c>
      <c r="BG47" s="87" t="n">
        <f aca="false">BG46</f>
        <v>0.0212</v>
      </c>
      <c r="BH47" s="87" t="n">
        <f aca="false">BH46</f>
        <v>0.0534</v>
      </c>
      <c r="BI47" s="87" t="n">
        <f aca="false">BI46</f>
        <v>0.08076</v>
      </c>
      <c r="BJ47" s="87" t="n">
        <f aca="false">BJ46</f>
        <v>0.05193</v>
      </c>
      <c r="BK47" s="87" t="n">
        <f aca="false">BK46</f>
        <v>0.04241</v>
      </c>
      <c r="BL47" s="87" t="n">
        <f aca="false">BL46</f>
        <v>0.08039</v>
      </c>
      <c r="BM47" s="87" t="n">
        <f aca="false">BM46</f>
        <v>0.03687</v>
      </c>
      <c r="BN47" s="87" t="n">
        <f aca="false">BN46</f>
        <v>0.03909</v>
      </c>
      <c r="BO47" s="87" t="n">
        <f aca="false">BO46</f>
        <v>0.04498</v>
      </c>
      <c r="BP47" s="87" t="n">
        <f aca="false">BP46</f>
        <v>0.08388</v>
      </c>
      <c r="BQ47" s="87" t="n">
        <f aca="false">BQ46</f>
        <v>0.03509</v>
      </c>
      <c r="BR47" s="86" t="n">
        <f aca="false">AX47</f>
        <v>0.02147</v>
      </c>
      <c r="BS47" s="27" t="n">
        <v>44</v>
      </c>
      <c r="BT47" s="87" t="n">
        <f aca="false">BT46</f>
        <v>0.0168767</v>
      </c>
      <c r="BU47" s="87" t="n">
        <f aca="false">BU46</f>
        <v>0.0166566</v>
      </c>
      <c r="BV47" s="87" t="n">
        <f aca="false">BV46</f>
        <v>0.0264049</v>
      </c>
      <c r="BW47" s="87" t="n">
        <f aca="false">BW46</f>
        <v>0.0193617</v>
      </c>
      <c r="BX47" s="87" t="n">
        <f aca="false">BX46</f>
        <v>0.0168341</v>
      </c>
      <c r="BY47" s="87" t="n">
        <f aca="false">BY46</f>
        <v>0.0308353</v>
      </c>
      <c r="BZ47" s="87" t="n">
        <f aca="false">BZ46</f>
        <v>0.0317867</v>
      </c>
      <c r="CA47" s="87" t="n">
        <f aca="false">CA46</f>
        <v>0.0084206</v>
      </c>
      <c r="CB47" s="87" t="n">
        <f aca="false">CB46</f>
        <v>0.0229046</v>
      </c>
      <c r="CC47" s="87" t="n">
        <f aca="false">CC46</f>
        <v>0.0289609</v>
      </c>
      <c r="CD47" s="87" t="n">
        <f aca="false">CD46</f>
        <v>0.0310412</v>
      </c>
      <c r="CE47" s="87" t="n">
        <f aca="false">CE46</f>
        <v>0.0402073</v>
      </c>
      <c r="CF47" s="87" t="n">
        <f aca="false">CF46</f>
        <v>0.0235152</v>
      </c>
      <c r="CG47" s="87" t="n">
        <f aca="false">CG46</f>
        <v>0.0081437</v>
      </c>
      <c r="CH47" s="87" t="n">
        <f aca="false">CH46</f>
        <v>0.0242394</v>
      </c>
      <c r="CI47" s="87" t="n">
        <f aca="false">CI46</f>
        <v>0.0509425</v>
      </c>
      <c r="CJ47" s="87" t="n">
        <f aca="false">CJ46</f>
        <v>0.0177926</v>
      </c>
      <c r="CK47" s="87" t="n">
        <f aca="false">CK46</f>
        <v>0.0302176</v>
      </c>
      <c r="CL47" s="87" t="n">
        <f aca="false">CL46</f>
        <v>0.0311193</v>
      </c>
      <c r="CM47" s="87" t="n">
        <f aca="false">CM46</f>
        <v>0.0378075</v>
      </c>
      <c r="CN47" s="87" t="n">
        <f aca="false">CN46</f>
        <v>0.0232028</v>
      </c>
      <c r="CO47" s="87" t="n">
        <f aca="false">CO46</f>
        <v>0.0435017</v>
      </c>
      <c r="CP47" s="87" t="n">
        <f aca="false">CP46</f>
        <v>0.007952</v>
      </c>
      <c r="CQ47" s="87" t="n">
        <f aca="false">CQ46</f>
        <v>0.030814</v>
      </c>
      <c r="CR47" s="87" t="n">
        <f aca="false">CR46</f>
        <v>0.0502396</v>
      </c>
      <c r="CS47" s="87" t="n">
        <f aca="false">CS46</f>
        <v>0.0297703</v>
      </c>
      <c r="CT47" s="87" t="n">
        <f aca="false">CT46</f>
        <v>0.0230111</v>
      </c>
      <c r="CU47" s="87" t="n">
        <f aca="false">CU46</f>
        <v>0.0499769</v>
      </c>
      <c r="CV47" s="87" t="n">
        <f aca="false">CV46</f>
        <v>0.0190777</v>
      </c>
      <c r="CW47" s="87" t="n">
        <f aca="false">CW46</f>
        <v>0.0206539</v>
      </c>
      <c r="CX47" s="87" t="n">
        <f aca="false">CX46</f>
        <v>0.0248358</v>
      </c>
      <c r="CY47" s="87" t="n">
        <f aca="false">CY46</f>
        <v>0.0524548</v>
      </c>
      <c r="CZ47" s="87" t="n">
        <f aca="false">CZ46</f>
        <v>0.0178139</v>
      </c>
      <c r="DA47" s="86" t="n">
        <f aca="false">CG47</f>
        <v>0.0081437</v>
      </c>
    </row>
    <row r="48" customFormat="false" ht="15" hidden="false" customHeight="false" outlineLevel="0" collapsed="false">
      <c r="A48" s="27" t="n">
        <v>45</v>
      </c>
      <c r="B48" s="87" t="n">
        <f aca="false">B47</f>
        <v>0.02377</v>
      </c>
      <c r="C48" s="87" t="n">
        <f aca="false">C47</f>
        <v>0.02346</v>
      </c>
      <c r="D48" s="87" t="n">
        <f aca="false">D47</f>
        <v>0.03719</v>
      </c>
      <c r="E48" s="87" t="n">
        <f aca="false">E47</f>
        <v>0.02727</v>
      </c>
      <c r="F48" s="87" t="n">
        <f aca="false">F47</f>
        <v>0.02371</v>
      </c>
      <c r="G48" s="87" t="n">
        <f aca="false">G47</f>
        <v>0.04343</v>
      </c>
      <c r="H48" s="87" t="n">
        <f aca="false">H47</f>
        <v>0.04477</v>
      </c>
      <c r="I48" s="87" t="n">
        <f aca="false">I47</f>
        <v>0.01186</v>
      </c>
      <c r="J48" s="87" t="n">
        <f aca="false">J47</f>
        <v>0.03226</v>
      </c>
      <c r="K48" s="87" t="n">
        <f aca="false">K47</f>
        <v>0.04079</v>
      </c>
      <c r="L48" s="87" t="n">
        <f aca="false">L47</f>
        <v>0.04372</v>
      </c>
      <c r="M48" s="87" t="n">
        <f aca="false">M47</f>
        <v>0.05663</v>
      </c>
      <c r="N48" s="87" t="n">
        <f aca="false">N47</f>
        <v>0.03312</v>
      </c>
      <c r="O48" s="87" t="n">
        <f aca="false">O47</f>
        <v>0.01147</v>
      </c>
      <c r="P48" s="87" t="n">
        <f aca="false">P47</f>
        <v>0.03414</v>
      </c>
      <c r="Q48" s="87" t="n">
        <f aca="false">Q47</f>
        <v>0.07175</v>
      </c>
      <c r="R48" s="87" t="n">
        <f aca="false">R47</f>
        <v>0.02506</v>
      </c>
      <c r="S48" s="87" t="n">
        <f aca="false">S47</f>
        <v>0.04256</v>
      </c>
      <c r="T48" s="87" t="n">
        <f aca="false">T47</f>
        <v>0.04383</v>
      </c>
      <c r="U48" s="87" t="n">
        <f aca="false">U47</f>
        <v>0.05325</v>
      </c>
      <c r="V48" s="87" t="n">
        <f aca="false">V47</f>
        <v>0.03268</v>
      </c>
      <c r="W48" s="87" t="n">
        <f aca="false">W47</f>
        <v>0.06127</v>
      </c>
      <c r="X48" s="87" t="n">
        <f aca="false">X47</f>
        <v>0.0112</v>
      </c>
      <c r="Y48" s="87" t="n">
        <f aca="false">Y47</f>
        <v>0.0434</v>
      </c>
      <c r="Z48" s="87" t="n">
        <f aca="false">Z47</f>
        <v>0.07076</v>
      </c>
      <c r="AA48" s="87" t="n">
        <f aca="false">AA47</f>
        <v>0.04193</v>
      </c>
      <c r="AB48" s="87" t="n">
        <f aca="false">AB47</f>
        <v>0.03241</v>
      </c>
      <c r="AC48" s="87" t="n">
        <f aca="false">AC47</f>
        <v>0.07039</v>
      </c>
      <c r="AD48" s="87" t="n">
        <f aca="false">AD47</f>
        <v>0.02687</v>
      </c>
      <c r="AE48" s="87" t="n">
        <f aca="false">AE47</f>
        <v>0.02909</v>
      </c>
      <c r="AF48" s="87" t="n">
        <f aca="false">AF47</f>
        <v>0.03498</v>
      </c>
      <c r="AG48" s="87" t="n">
        <f aca="false">AG47</f>
        <v>0.07388</v>
      </c>
      <c r="AH48" s="87" t="n">
        <f aca="false">AH47</f>
        <v>0.02509</v>
      </c>
      <c r="AI48" s="86" t="n">
        <f aca="false">O48</f>
        <v>0.01147</v>
      </c>
      <c r="AJ48" s="27" t="n">
        <v>45</v>
      </c>
      <c r="AK48" s="87" t="n">
        <f aca="false">AK47</f>
        <v>0.03377</v>
      </c>
      <c r="AL48" s="87" t="n">
        <f aca="false">AL47</f>
        <v>0.03346</v>
      </c>
      <c r="AM48" s="87" t="n">
        <f aca="false">AM47</f>
        <v>0.04719</v>
      </c>
      <c r="AN48" s="87" t="n">
        <f aca="false">AN47</f>
        <v>0.03727</v>
      </c>
      <c r="AO48" s="87" t="n">
        <f aca="false">AO47</f>
        <v>0.03371</v>
      </c>
      <c r="AP48" s="87" t="n">
        <f aca="false">AP47</f>
        <v>0.05343</v>
      </c>
      <c r="AQ48" s="87" t="n">
        <f aca="false">AQ47</f>
        <v>0.05477</v>
      </c>
      <c r="AR48" s="87" t="n">
        <f aca="false">AR47</f>
        <v>0.02186</v>
      </c>
      <c r="AS48" s="87" t="n">
        <f aca="false">AS47</f>
        <v>0.04226</v>
      </c>
      <c r="AT48" s="87" t="n">
        <f aca="false">AT47</f>
        <v>0.05079</v>
      </c>
      <c r="AU48" s="87" t="n">
        <f aca="false">AU47</f>
        <v>0.05372</v>
      </c>
      <c r="AV48" s="87" t="n">
        <f aca="false">AV47</f>
        <v>0.06663</v>
      </c>
      <c r="AW48" s="87" t="n">
        <f aca="false">AW47</f>
        <v>0.04312</v>
      </c>
      <c r="AX48" s="87" t="n">
        <f aca="false">AX47</f>
        <v>0.02147</v>
      </c>
      <c r="AY48" s="87" t="n">
        <f aca="false">AY47</f>
        <v>0.04414</v>
      </c>
      <c r="AZ48" s="87" t="n">
        <f aca="false">AZ47</f>
        <v>0.08175</v>
      </c>
      <c r="BA48" s="87" t="n">
        <f aca="false">BA47</f>
        <v>0.03506</v>
      </c>
      <c r="BB48" s="87" t="n">
        <f aca="false">BB47</f>
        <v>0.05256</v>
      </c>
      <c r="BC48" s="87" t="n">
        <f aca="false">BC47</f>
        <v>0.05383</v>
      </c>
      <c r="BD48" s="87" t="n">
        <f aca="false">BD47</f>
        <v>0.06325</v>
      </c>
      <c r="BE48" s="87" t="n">
        <f aca="false">BE47</f>
        <v>0.04268</v>
      </c>
      <c r="BF48" s="87" t="n">
        <f aca="false">BF47</f>
        <v>0.07127</v>
      </c>
      <c r="BG48" s="87" t="n">
        <f aca="false">BG47</f>
        <v>0.0212</v>
      </c>
      <c r="BH48" s="87" t="n">
        <f aca="false">BH47</f>
        <v>0.0534</v>
      </c>
      <c r="BI48" s="87" t="n">
        <f aca="false">BI47</f>
        <v>0.08076</v>
      </c>
      <c r="BJ48" s="87" t="n">
        <f aca="false">BJ47</f>
        <v>0.05193</v>
      </c>
      <c r="BK48" s="87" t="n">
        <f aca="false">BK47</f>
        <v>0.04241</v>
      </c>
      <c r="BL48" s="87" t="n">
        <f aca="false">BL47</f>
        <v>0.08039</v>
      </c>
      <c r="BM48" s="87" t="n">
        <f aca="false">BM47</f>
        <v>0.03687</v>
      </c>
      <c r="BN48" s="87" t="n">
        <f aca="false">BN47</f>
        <v>0.03909</v>
      </c>
      <c r="BO48" s="87" t="n">
        <f aca="false">BO47</f>
        <v>0.04498</v>
      </c>
      <c r="BP48" s="87" t="n">
        <f aca="false">BP47</f>
        <v>0.08388</v>
      </c>
      <c r="BQ48" s="87" t="n">
        <f aca="false">BQ47</f>
        <v>0.03509</v>
      </c>
      <c r="BR48" s="86" t="n">
        <f aca="false">AX48</f>
        <v>0.02147</v>
      </c>
      <c r="BS48" s="27" t="n">
        <v>45</v>
      </c>
      <c r="BT48" s="87" t="n">
        <f aca="false">BT47</f>
        <v>0.0168767</v>
      </c>
      <c r="BU48" s="87" t="n">
        <f aca="false">BU47</f>
        <v>0.0166566</v>
      </c>
      <c r="BV48" s="87" t="n">
        <f aca="false">BV47</f>
        <v>0.0264049</v>
      </c>
      <c r="BW48" s="87" t="n">
        <f aca="false">BW47</f>
        <v>0.0193617</v>
      </c>
      <c r="BX48" s="87" t="n">
        <f aca="false">BX47</f>
        <v>0.0168341</v>
      </c>
      <c r="BY48" s="87" t="n">
        <f aca="false">BY47</f>
        <v>0.0308353</v>
      </c>
      <c r="BZ48" s="87" t="n">
        <f aca="false">BZ47</f>
        <v>0.0317867</v>
      </c>
      <c r="CA48" s="87" t="n">
        <f aca="false">CA47</f>
        <v>0.0084206</v>
      </c>
      <c r="CB48" s="87" t="n">
        <f aca="false">CB47</f>
        <v>0.0229046</v>
      </c>
      <c r="CC48" s="87" t="n">
        <f aca="false">CC47</f>
        <v>0.0289609</v>
      </c>
      <c r="CD48" s="87" t="n">
        <f aca="false">CD47</f>
        <v>0.0310412</v>
      </c>
      <c r="CE48" s="87" t="n">
        <f aca="false">CE47</f>
        <v>0.0402073</v>
      </c>
      <c r="CF48" s="87" t="n">
        <f aca="false">CF47</f>
        <v>0.0235152</v>
      </c>
      <c r="CG48" s="87" t="n">
        <f aca="false">CG47</f>
        <v>0.0081437</v>
      </c>
      <c r="CH48" s="87" t="n">
        <f aca="false">CH47</f>
        <v>0.0242394</v>
      </c>
      <c r="CI48" s="87" t="n">
        <f aca="false">CI47</f>
        <v>0.0509425</v>
      </c>
      <c r="CJ48" s="87" t="n">
        <f aca="false">CJ47</f>
        <v>0.0177926</v>
      </c>
      <c r="CK48" s="87" t="n">
        <f aca="false">CK47</f>
        <v>0.0302176</v>
      </c>
      <c r="CL48" s="87" t="n">
        <f aca="false">CL47</f>
        <v>0.0311193</v>
      </c>
      <c r="CM48" s="87" t="n">
        <f aca="false">CM47</f>
        <v>0.0378075</v>
      </c>
      <c r="CN48" s="87" t="n">
        <f aca="false">CN47</f>
        <v>0.0232028</v>
      </c>
      <c r="CO48" s="87" t="n">
        <f aca="false">CO47</f>
        <v>0.0435017</v>
      </c>
      <c r="CP48" s="87" t="n">
        <f aca="false">CP47</f>
        <v>0.007952</v>
      </c>
      <c r="CQ48" s="87" t="n">
        <f aca="false">CQ47</f>
        <v>0.030814</v>
      </c>
      <c r="CR48" s="87" t="n">
        <f aca="false">CR47</f>
        <v>0.0502396</v>
      </c>
      <c r="CS48" s="87" t="n">
        <f aca="false">CS47</f>
        <v>0.0297703</v>
      </c>
      <c r="CT48" s="87" t="n">
        <f aca="false">CT47</f>
        <v>0.0230111</v>
      </c>
      <c r="CU48" s="87" t="n">
        <f aca="false">CU47</f>
        <v>0.0499769</v>
      </c>
      <c r="CV48" s="87" t="n">
        <f aca="false">CV47</f>
        <v>0.0190777</v>
      </c>
      <c r="CW48" s="87" t="n">
        <f aca="false">CW47</f>
        <v>0.0206539</v>
      </c>
      <c r="CX48" s="87" t="n">
        <f aca="false">CX47</f>
        <v>0.0248358</v>
      </c>
      <c r="CY48" s="87" t="n">
        <f aca="false">CY47</f>
        <v>0.0524548</v>
      </c>
      <c r="CZ48" s="87" t="n">
        <f aca="false">CZ47</f>
        <v>0.0178139</v>
      </c>
      <c r="DA48" s="86" t="n">
        <f aca="false">CG48</f>
        <v>0.0081437</v>
      </c>
    </row>
    <row r="49" customFormat="false" ht="15" hidden="false" customHeight="false" outlineLevel="0" collapsed="false">
      <c r="A49" s="27" t="n">
        <v>46</v>
      </c>
      <c r="B49" s="87" t="n">
        <f aca="false">B48</f>
        <v>0.02377</v>
      </c>
      <c r="C49" s="87" t="n">
        <f aca="false">C48</f>
        <v>0.02346</v>
      </c>
      <c r="D49" s="87" t="n">
        <f aca="false">D48</f>
        <v>0.03719</v>
      </c>
      <c r="E49" s="87" t="n">
        <f aca="false">E48</f>
        <v>0.02727</v>
      </c>
      <c r="F49" s="87" t="n">
        <f aca="false">F48</f>
        <v>0.02371</v>
      </c>
      <c r="G49" s="87" t="n">
        <f aca="false">G48</f>
        <v>0.04343</v>
      </c>
      <c r="H49" s="87" t="n">
        <f aca="false">H48</f>
        <v>0.04477</v>
      </c>
      <c r="I49" s="87" t="n">
        <f aca="false">I48</f>
        <v>0.01186</v>
      </c>
      <c r="J49" s="87" t="n">
        <f aca="false">J48</f>
        <v>0.03226</v>
      </c>
      <c r="K49" s="87" t="n">
        <f aca="false">K48</f>
        <v>0.04079</v>
      </c>
      <c r="L49" s="87" t="n">
        <f aca="false">L48</f>
        <v>0.04372</v>
      </c>
      <c r="M49" s="87" t="n">
        <f aca="false">M48</f>
        <v>0.05663</v>
      </c>
      <c r="N49" s="87" t="n">
        <f aca="false">N48</f>
        <v>0.03312</v>
      </c>
      <c r="O49" s="87" t="n">
        <f aca="false">O48</f>
        <v>0.01147</v>
      </c>
      <c r="P49" s="87" t="n">
        <f aca="false">P48</f>
        <v>0.03414</v>
      </c>
      <c r="Q49" s="87" t="n">
        <f aca="false">Q48</f>
        <v>0.07175</v>
      </c>
      <c r="R49" s="87" t="n">
        <f aca="false">R48</f>
        <v>0.02506</v>
      </c>
      <c r="S49" s="87" t="n">
        <f aca="false">S48</f>
        <v>0.04256</v>
      </c>
      <c r="T49" s="87" t="n">
        <f aca="false">T48</f>
        <v>0.04383</v>
      </c>
      <c r="U49" s="87" t="n">
        <f aca="false">U48</f>
        <v>0.05325</v>
      </c>
      <c r="V49" s="87" t="n">
        <f aca="false">V48</f>
        <v>0.03268</v>
      </c>
      <c r="W49" s="87" t="n">
        <f aca="false">W48</f>
        <v>0.06127</v>
      </c>
      <c r="X49" s="87" t="n">
        <f aca="false">X48</f>
        <v>0.0112</v>
      </c>
      <c r="Y49" s="87" t="n">
        <f aca="false">Y48</f>
        <v>0.0434</v>
      </c>
      <c r="Z49" s="87" t="n">
        <f aca="false">Z48</f>
        <v>0.07076</v>
      </c>
      <c r="AA49" s="87" t="n">
        <f aca="false">AA48</f>
        <v>0.04193</v>
      </c>
      <c r="AB49" s="87" t="n">
        <f aca="false">AB48</f>
        <v>0.03241</v>
      </c>
      <c r="AC49" s="87" t="n">
        <f aca="false">AC48</f>
        <v>0.07039</v>
      </c>
      <c r="AD49" s="87" t="n">
        <f aca="false">AD48</f>
        <v>0.02687</v>
      </c>
      <c r="AE49" s="87" t="n">
        <f aca="false">AE48</f>
        <v>0.02909</v>
      </c>
      <c r="AF49" s="87" t="n">
        <f aca="false">AF48</f>
        <v>0.03498</v>
      </c>
      <c r="AG49" s="87" t="n">
        <f aca="false">AG48</f>
        <v>0.07388</v>
      </c>
      <c r="AH49" s="87" t="n">
        <f aca="false">AH48</f>
        <v>0.02509</v>
      </c>
      <c r="AI49" s="86" t="n">
        <f aca="false">O49</f>
        <v>0.01147</v>
      </c>
      <c r="AJ49" s="27" t="n">
        <v>46</v>
      </c>
      <c r="AK49" s="87" t="n">
        <f aca="false">AK48</f>
        <v>0.03377</v>
      </c>
      <c r="AL49" s="87" t="n">
        <f aca="false">AL48</f>
        <v>0.03346</v>
      </c>
      <c r="AM49" s="87" t="n">
        <f aca="false">AM48</f>
        <v>0.04719</v>
      </c>
      <c r="AN49" s="87" t="n">
        <f aca="false">AN48</f>
        <v>0.03727</v>
      </c>
      <c r="AO49" s="87" t="n">
        <f aca="false">AO48</f>
        <v>0.03371</v>
      </c>
      <c r="AP49" s="87" t="n">
        <f aca="false">AP48</f>
        <v>0.05343</v>
      </c>
      <c r="AQ49" s="87" t="n">
        <f aca="false">AQ48</f>
        <v>0.05477</v>
      </c>
      <c r="AR49" s="87" t="n">
        <f aca="false">AR48</f>
        <v>0.02186</v>
      </c>
      <c r="AS49" s="87" t="n">
        <f aca="false">AS48</f>
        <v>0.04226</v>
      </c>
      <c r="AT49" s="87" t="n">
        <f aca="false">AT48</f>
        <v>0.05079</v>
      </c>
      <c r="AU49" s="87" t="n">
        <f aca="false">AU48</f>
        <v>0.05372</v>
      </c>
      <c r="AV49" s="87" t="n">
        <f aca="false">AV48</f>
        <v>0.06663</v>
      </c>
      <c r="AW49" s="87" t="n">
        <f aca="false">AW48</f>
        <v>0.04312</v>
      </c>
      <c r="AX49" s="87" t="n">
        <f aca="false">AX48</f>
        <v>0.02147</v>
      </c>
      <c r="AY49" s="87" t="n">
        <f aca="false">AY48</f>
        <v>0.04414</v>
      </c>
      <c r="AZ49" s="87" t="n">
        <f aca="false">AZ48</f>
        <v>0.08175</v>
      </c>
      <c r="BA49" s="87" t="n">
        <f aca="false">BA48</f>
        <v>0.03506</v>
      </c>
      <c r="BB49" s="87" t="n">
        <f aca="false">BB48</f>
        <v>0.05256</v>
      </c>
      <c r="BC49" s="87" t="n">
        <f aca="false">BC48</f>
        <v>0.05383</v>
      </c>
      <c r="BD49" s="87" t="n">
        <f aca="false">BD48</f>
        <v>0.06325</v>
      </c>
      <c r="BE49" s="87" t="n">
        <f aca="false">BE48</f>
        <v>0.04268</v>
      </c>
      <c r="BF49" s="87" t="n">
        <f aca="false">BF48</f>
        <v>0.07127</v>
      </c>
      <c r="BG49" s="87" t="n">
        <f aca="false">BG48</f>
        <v>0.0212</v>
      </c>
      <c r="BH49" s="87" t="n">
        <f aca="false">BH48</f>
        <v>0.0534</v>
      </c>
      <c r="BI49" s="87" t="n">
        <f aca="false">BI48</f>
        <v>0.08076</v>
      </c>
      <c r="BJ49" s="87" t="n">
        <f aca="false">BJ48</f>
        <v>0.05193</v>
      </c>
      <c r="BK49" s="87" t="n">
        <f aca="false">BK48</f>
        <v>0.04241</v>
      </c>
      <c r="BL49" s="87" t="n">
        <f aca="false">BL48</f>
        <v>0.08039</v>
      </c>
      <c r="BM49" s="87" t="n">
        <f aca="false">BM48</f>
        <v>0.03687</v>
      </c>
      <c r="BN49" s="87" t="n">
        <f aca="false">BN48</f>
        <v>0.03909</v>
      </c>
      <c r="BO49" s="87" t="n">
        <f aca="false">BO48</f>
        <v>0.04498</v>
      </c>
      <c r="BP49" s="87" t="n">
        <f aca="false">BP48</f>
        <v>0.08388</v>
      </c>
      <c r="BQ49" s="87" t="n">
        <f aca="false">BQ48</f>
        <v>0.03509</v>
      </c>
      <c r="BR49" s="86" t="n">
        <f aca="false">AX49</f>
        <v>0.02147</v>
      </c>
      <c r="BS49" s="27" t="n">
        <v>46</v>
      </c>
      <c r="BT49" s="87" t="n">
        <f aca="false">BT48</f>
        <v>0.0168767</v>
      </c>
      <c r="BU49" s="87" t="n">
        <f aca="false">BU48</f>
        <v>0.0166566</v>
      </c>
      <c r="BV49" s="87" t="n">
        <f aca="false">BV48</f>
        <v>0.0264049</v>
      </c>
      <c r="BW49" s="87" t="n">
        <f aca="false">BW48</f>
        <v>0.0193617</v>
      </c>
      <c r="BX49" s="87" t="n">
        <f aca="false">BX48</f>
        <v>0.0168341</v>
      </c>
      <c r="BY49" s="87" t="n">
        <f aca="false">BY48</f>
        <v>0.0308353</v>
      </c>
      <c r="BZ49" s="87" t="n">
        <f aca="false">BZ48</f>
        <v>0.0317867</v>
      </c>
      <c r="CA49" s="87" t="n">
        <f aca="false">CA48</f>
        <v>0.0084206</v>
      </c>
      <c r="CB49" s="87" t="n">
        <f aca="false">CB48</f>
        <v>0.0229046</v>
      </c>
      <c r="CC49" s="87" t="n">
        <f aca="false">CC48</f>
        <v>0.0289609</v>
      </c>
      <c r="CD49" s="87" t="n">
        <f aca="false">CD48</f>
        <v>0.0310412</v>
      </c>
      <c r="CE49" s="87" t="n">
        <f aca="false">CE48</f>
        <v>0.0402073</v>
      </c>
      <c r="CF49" s="87" t="n">
        <f aca="false">CF48</f>
        <v>0.0235152</v>
      </c>
      <c r="CG49" s="87" t="n">
        <f aca="false">CG48</f>
        <v>0.0081437</v>
      </c>
      <c r="CH49" s="87" t="n">
        <f aca="false">CH48</f>
        <v>0.0242394</v>
      </c>
      <c r="CI49" s="87" t="n">
        <f aca="false">CI48</f>
        <v>0.0509425</v>
      </c>
      <c r="CJ49" s="87" t="n">
        <f aca="false">CJ48</f>
        <v>0.0177926</v>
      </c>
      <c r="CK49" s="87" t="n">
        <f aca="false">CK48</f>
        <v>0.0302176</v>
      </c>
      <c r="CL49" s="87" t="n">
        <f aca="false">CL48</f>
        <v>0.0311193</v>
      </c>
      <c r="CM49" s="87" t="n">
        <f aca="false">CM48</f>
        <v>0.0378075</v>
      </c>
      <c r="CN49" s="87" t="n">
        <f aca="false">CN48</f>
        <v>0.0232028</v>
      </c>
      <c r="CO49" s="87" t="n">
        <f aca="false">CO48</f>
        <v>0.0435017</v>
      </c>
      <c r="CP49" s="87" t="n">
        <f aca="false">CP48</f>
        <v>0.007952</v>
      </c>
      <c r="CQ49" s="87" t="n">
        <f aca="false">CQ48</f>
        <v>0.030814</v>
      </c>
      <c r="CR49" s="87" t="n">
        <f aca="false">CR48</f>
        <v>0.0502396</v>
      </c>
      <c r="CS49" s="87" t="n">
        <f aca="false">CS48</f>
        <v>0.0297703</v>
      </c>
      <c r="CT49" s="87" t="n">
        <f aca="false">CT48</f>
        <v>0.0230111</v>
      </c>
      <c r="CU49" s="87" t="n">
        <f aca="false">CU48</f>
        <v>0.0499769</v>
      </c>
      <c r="CV49" s="87" t="n">
        <f aca="false">CV48</f>
        <v>0.0190777</v>
      </c>
      <c r="CW49" s="87" t="n">
        <f aca="false">CW48</f>
        <v>0.0206539</v>
      </c>
      <c r="CX49" s="87" t="n">
        <f aca="false">CX48</f>
        <v>0.0248358</v>
      </c>
      <c r="CY49" s="87" t="n">
        <f aca="false">CY48</f>
        <v>0.0524548</v>
      </c>
      <c r="CZ49" s="87" t="n">
        <f aca="false">CZ48</f>
        <v>0.0178139</v>
      </c>
      <c r="DA49" s="86" t="n">
        <f aca="false">CG49</f>
        <v>0.0081437</v>
      </c>
    </row>
    <row r="50" customFormat="false" ht="15" hidden="false" customHeight="false" outlineLevel="0" collapsed="false">
      <c r="A50" s="27" t="n">
        <v>47</v>
      </c>
      <c r="B50" s="87" t="n">
        <f aca="false">B49</f>
        <v>0.02377</v>
      </c>
      <c r="C50" s="87" t="n">
        <f aca="false">C49</f>
        <v>0.02346</v>
      </c>
      <c r="D50" s="87" t="n">
        <f aca="false">D49</f>
        <v>0.03719</v>
      </c>
      <c r="E50" s="87" t="n">
        <f aca="false">E49</f>
        <v>0.02727</v>
      </c>
      <c r="F50" s="87" t="n">
        <f aca="false">F49</f>
        <v>0.02371</v>
      </c>
      <c r="G50" s="87" t="n">
        <f aca="false">G49</f>
        <v>0.04343</v>
      </c>
      <c r="H50" s="87" t="n">
        <f aca="false">H49</f>
        <v>0.04477</v>
      </c>
      <c r="I50" s="87" t="n">
        <f aca="false">I49</f>
        <v>0.01186</v>
      </c>
      <c r="J50" s="87" t="n">
        <f aca="false">J49</f>
        <v>0.03226</v>
      </c>
      <c r="K50" s="87" t="n">
        <f aca="false">K49</f>
        <v>0.04079</v>
      </c>
      <c r="L50" s="87" t="n">
        <f aca="false">L49</f>
        <v>0.04372</v>
      </c>
      <c r="M50" s="87" t="n">
        <f aca="false">M49</f>
        <v>0.05663</v>
      </c>
      <c r="N50" s="87" t="n">
        <f aca="false">N49</f>
        <v>0.03312</v>
      </c>
      <c r="O50" s="87" t="n">
        <f aca="false">O49</f>
        <v>0.01147</v>
      </c>
      <c r="P50" s="87" t="n">
        <f aca="false">P49</f>
        <v>0.03414</v>
      </c>
      <c r="Q50" s="87" t="n">
        <f aca="false">Q49</f>
        <v>0.07175</v>
      </c>
      <c r="R50" s="87" t="n">
        <f aca="false">R49</f>
        <v>0.02506</v>
      </c>
      <c r="S50" s="87" t="n">
        <f aca="false">S49</f>
        <v>0.04256</v>
      </c>
      <c r="T50" s="87" t="n">
        <f aca="false">T49</f>
        <v>0.04383</v>
      </c>
      <c r="U50" s="87" t="n">
        <f aca="false">U49</f>
        <v>0.05325</v>
      </c>
      <c r="V50" s="87" t="n">
        <f aca="false">V49</f>
        <v>0.03268</v>
      </c>
      <c r="W50" s="87" t="n">
        <f aca="false">W49</f>
        <v>0.06127</v>
      </c>
      <c r="X50" s="87" t="n">
        <f aca="false">X49</f>
        <v>0.0112</v>
      </c>
      <c r="Y50" s="87" t="n">
        <f aca="false">Y49</f>
        <v>0.0434</v>
      </c>
      <c r="Z50" s="87" t="n">
        <f aca="false">Z49</f>
        <v>0.07076</v>
      </c>
      <c r="AA50" s="87" t="n">
        <f aca="false">AA49</f>
        <v>0.04193</v>
      </c>
      <c r="AB50" s="87" t="n">
        <f aca="false">AB49</f>
        <v>0.03241</v>
      </c>
      <c r="AC50" s="87" t="n">
        <f aca="false">AC49</f>
        <v>0.07039</v>
      </c>
      <c r="AD50" s="87" t="n">
        <f aca="false">AD49</f>
        <v>0.02687</v>
      </c>
      <c r="AE50" s="87" t="n">
        <f aca="false">AE49</f>
        <v>0.02909</v>
      </c>
      <c r="AF50" s="87" t="n">
        <f aca="false">AF49</f>
        <v>0.03498</v>
      </c>
      <c r="AG50" s="87" t="n">
        <f aca="false">AG49</f>
        <v>0.07388</v>
      </c>
      <c r="AH50" s="87" t="n">
        <f aca="false">AH49</f>
        <v>0.02509</v>
      </c>
      <c r="AI50" s="86" t="n">
        <f aca="false">O50</f>
        <v>0.01147</v>
      </c>
      <c r="AJ50" s="27" t="n">
        <v>47</v>
      </c>
      <c r="AK50" s="87" t="n">
        <f aca="false">AK49</f>
        <v>0.03377</v>
      </c>
      <c r="AL50" s="87" t="n">
        <f aca="false">AL49</f>
        <v>0.03346</v>
      </c>
      <c r="AM50" s="87" t="n">
        <f aca="false">AM49</f>
        <v>0.04719</v>
      </c>
      <c r="AN50" s="87" t="n">
        <f aca="false">AN49</f>
        <v>0.03727</v>
      </c>
      <c r="AO50" s="87" t="n">
        <f aca="false">AO49</f>
        <v>0.03371</v>
      </c>
      <c r="AP50" s="87" t="n">
        <f aca="false">AP49</f>
        <v>0.05343</v>
      </c>
      <c r="AQ50" s="87" t="n">
        <f aca="false">AQ49</f>
        <v>0.05477</v>
      </c>
      <c r="AR50" s="87" t="n">
        <f aca="false">AR49</f>
        <v>0.02186</v>
      </c>
      <c r="AS50" s="87" t="n">
        <f aca="false">AS49</f>
        <v>0.04226</v>
      </c>
      <c r="AT50" s="87" t="n">
        <f aca="false">AT49</f>
        <v>0.05079</v>
      </c>
      <c r="AU50" s="87" t="n">
        <f aca="false">AU49</f>
        <v>0.05372</v>
      </c>
      <c r="AV50" s="87" t="n">
        <f aca="false">AV49</f>
        <v>0.06663</v>
      </c>
      <c r="AW50" s="87" t="n">
        <f aca="false">AW49</f>
        <v>0.04312</v>
      </c>
      <c r="AX50" s="87" t="n">
        <f aca="false">AX49</f>
        <v>0.02147</v>
      </c>
      <c r="AY50" s="87" t="n">
        <f aca="false">AY49</f>
        <v>0.04414</v>
      </c>
      <c r="AZ50" s="87" t="n">
        <f aca="false">AZ49</f>
        <v>0.08175</v>
      </c>
      <c r="BA50" s="87" t="n">
        <f aca="false">BA49</f>
        <v>0.03506</v>
      </c>
      <c r="BB50" s="87" t="n">
        <f aca="false">BB49</f>
        <v>0.05256</v>
      </c>
      <c r="BC50" s="87" t="n">
        <f aca="false">BC49</f>
        <v>0.05383</v>
      </c>
      <c r="BD50" s="87" t="n">
        <f aca="false">BD49</f>
        <v>0.06325</v>
      </c>
      <c r="BE50" s="87" t="n">
        <f aca="false">BE49</f>
        <v>0.04268</v>
      </c>
      <c r="BF50" s="87" t="n">
        <f aca="false">BF49</f>
        <v>0.07127</v>
      </c>
      <c r="BG50" s="87" t="n">
        <f aca="false">BG49</f>
        <v>0.0212</v>
      </c>
      <c r="BH50" s="87" t="n">
        <f aca="false">BH49</f>
        <v>0.0534</v>
      </c>
      <c r="BI50" s="87" t="n">
        <f aca="false">BI49</f>
        <v>0.08076</v>
      </c>
      <c r="BJ50" s="87" t="n">
        <f aca="false">BJ49</f>
        <v>0.05193</v>
      </c>
      <c r="BK50" s="87" t="n">
        <f aca="false">BK49</f>
        <v>0.04241</v>
      </c>
      <c r="BL50" s="87" t="n">
        <f aca="false">BL49</f>
        <v>0.08039</v>
      </c>
      <c r="BM50" s="87" t="n">
        <f aca="false">BM49</f>
        <v>0.03687</v>
      </c>
      <c r="BN50" s="87" t="n">
        <f aca="false">BN49</f>
        <v>0.03909</v>
      </c>
      <c r="BO50" s="87" t="n">
        <f aca="false">BO49</f>
        <v>0.04498</v>
      </c>
      <c r="BP50" s="87" t="n">
        <f aca="false">BP49</f>
        <v>0.08388</v>
      </c>
      <c r="BQ50" s="87" t="n">
        <f aca="false">BQ49</f>
        <v>0.03509</v>
      </c>
      <c r="BR50" s="86" t="n">
        <f aca="false">AX50</f>
        <v>0.02147</v>
      </c>
      <c r="BS50" s="27" t="n">
        <v>47</v>
      </c>
      <c r="BT50" s="87" t="n">
        <f aca="false">BT49</f>
        <v>0.0168767</v>
      </c>
      <c r="BU50" s="87" t="n">
        <f aca="false">BU49</f>
        <v>0.0166566</v>
      </c>
      <c r="BV50" s="87" t="n">
        <f aca="false">BV49</f>
        <v>0.0264049</v>
      </c>
      <c r="BW50" s="87" t="n">
        <f aca="false">BW49</f>
        <v>0.0193617</v>
      </c>
      <c r="BX50" s="87" t="n">
        <f aca="false">BX49</f>
        <v>0.0168341</v>
      </c>
      <c r="BY50" s="87" t="n">
        <f aca="false">BY49</f>
        <v>0.0308353</v>
      </c>
      <c r="BZ50" s="87" t="n">
        <f aca="false">BZ49</f>
        <v>0.0317867</v>
      </c>
      <c r="CA50" s="87" t="n">
        <f aca="false">CA49</f>
        <v>0.0084206</v>
      </c>
      <c r="CB50" s="87" t="n">
        <f aca="false">CB49</f>
        <v>0.0229046</v>
      </c>
      <c r="CC50" s="87" t="n">
        <f aca="false">CC49</f>
        <v>0.0289609</v>
      </c>
      <c r="CD50" s="87" t="n">
        <f aca="false">CD49</f>
        <v>0.0310412</v>
      </c>
      <c r="CE50" s="87" t="n">
        <f aca="false">CE49</f>
        <v>0.0402073</v>
      </c>
      <c r="CF50" s="87" t="n">
        <f aca="false">CF49</f>
        <v>0.0235152</v>
      </c>
      <c r="CG50" s="87" t="n">
        <f aca="false">CG49</f>
        <v>0.0081437</v>
      </c>
      <c r="CH50" s="87" t="n">
        <f aca="false">CH49</f>
        <v>0.0242394</v>
      </c>
      <c r="CI50" s="87" t="n">
        <f aca="false">CI49</f>
        <v>0.0509425</v>
      </c>
      <c r="CJ50" s="87" t="n">
        <f aca="false">CJ49</f>
        <v>0.0177926</v>
      </c>
      <c r="CK50" s="87" t="n">
        <f aca="false">CK49</f>
        <v>0.0302176</v>
      </c>
      <c r="CL50" s="87" t="n">
        <f aca="false">CL49</f>
        <v>0.0311193</v>
      </c>
      <c r="CM50" s="87" t="n">
        <f aca="false">CM49</f>
        <v>0.0378075</v>
      </c>
      <c r="CN50" s="87" t="n">
        <f aca="false">CN49</f>
        <v>0.0232028</v>
      </c>
      <c r="CO50" s="87" t="n">
        <f aca="false">CO49</f>
        <v>0.0435017</v>
      </c>
      <c r="CP50" s="87" t="n">
        <f aca="false">CP49</f>
        <v>0.007952</v>
      </c>
      <c r="CQ50" s="87" t="n">
        <f aca="false">CQ49</f>
        <v>0.030814</v>
      </c>
      <c r="CR50" s="87" t="n">
        <f aca="false">CR49</f>
        <v>0.0502396</v>
      </c>
      <c r="CS50" s="87" t="n">
        <f aca="false">CS49</f>
        <v>0.0297703</v>
      </c>
      <c r="CT50" s="87" t="n">
        <f aca="false">CT49</f>
        <v>0.0230111</v>
      </c>
      <c r="CU50" s="87" t="n">
        <f aca="false">CU49</f>
        <v>0.0499769</v>
      </c>
      <c r="CV50" s="87" t="n">
        <f aca="false">CV49</f>
        <v>0.0190777</v>
      </c>
      <c r="CW50" s="87" t="n">
        <f aca="false">CW49</f>
        <v>0.0206539</v>
      </c>
      <c r="CX50" s="87" t="n">
        <f aca="false">CX49</f>
        <v>0.0248358</v>
      </c>
      <c r="CY50" s="87" t="n">
        <f aca="false">CY49</f>
        <v>0.0524548</v>
      </c>
      <c r="CZ50" s="87" t="n">
        <f aca="false">CZ49</f>
        <v>0.0178139</v>
      </c>
      <c r="DA50" s="86" t="n">
        <f aca="false">CG50</f>
        <v>0.0081437</v>
      </c>
    </row>
    <row r="51" customFormat="false" ht="15" hidden="false" customHeight="false" outlineLevel="0" collapsed="false">
      <c r="A51" s="27" t="n">
        <v>48</v>
      </c>
      <c r="B51" s="87" t="n">
        <f aca="false">B50</f>
        <v>0.02377</v>
      </c>
      <c r="C51" s="87" t="n">
        <f aca="false">C50</f>
        <v>0.02346</v>
      </c>
      <c r="D51" s="87" t="n">
        <f aca="false">D50</f>
        <v>0.03719</v>
      </c>
      <c r="E51" s="87" t="n">
        <f aca="false">E50</f>
        <v>0.02727</v>
      </c>
      <c r="F51" s="87" t="n">
        <f aca="false">F50</f>
        <v>0.02371</v>
      </c>
      <c r="G51" s="87" t="n">
        <f aca="false">G50</f>
        <v>0.04343</v>
      </c>
      <c r="H51" s="87" t="n">
        <f aca="false">H50</f>
        <v>0.04477</v>
      </c>
      <c r="I51" s="87" t="n">
        <f aca="false">I50</f>
        <v>0.01186</v>
      </c>
      <c r="J51" s="87" t="n">
        <f aca="false">J50</f>
        <v>0.03226</v>
      </c>
      <c r="K51" s="87" t="n">
        <f aca="false">K50</f>
        <v>0.04079</v>
      </c>
      <c r="L51" s="87" t="n">
        <f aca="false">L50</f>
        <v>0.04372</v>
      </c>
      <c r="M51" s="87" t="n">
        <f aca="false">M50</f>
        <v>0.05663</v>
      </c>
      <c r="N51" s="87" t="n">
        <f aca="false">N50</f>
        <v>0.03312</v>
      </c>
      <c r="O51" s="87" t="n">
        <f aca="false">O50</f>
        <v>0.01147</v>
      </c>
      <c r="P51" s="87" t="n">
        <f aca="false">P50</f>
        <v>0.03414</v>
      </c>
      <c r="Q51" s="87" t="n">
        <f aca="false">Q50</f>
        <v>0.07175</v>
      </c>
      <c r="R51" s="87" t="n">
        <f aca="false">R50</f>
        <v>0.02506</v>
      </c>
      <c r="S51" s="87" t="n">
        <f aca="false">S50</f>
        <v>0.04256</v>
      </c>
      <c r="T51" s="87" t="n">
        <f aca="false">T50</f>
        <v>0.04383</v>
      </c>
      <c r="U51" s="87" t="n">
        <f aca="false">U50</f>
        <v>0.05325</v>
      </c>
      <c r="V51" s="87" t="n">
        <f aca="false">V50</f>
        <v>0.03268</v>
      </c>
      <c r="W51" s="87" t="n">
        <f aca="false">W50</f>
        <v>0.06127</v>
      </c>
      <c r="X51" s="87" t="n">
        <f aca="false">X50</f>
        <v>0.0112</v>
      </c>
      <c r="Y51" s="87" t="n">
        <f aca="false">Y50</f>
        <v>0.0434</v>
      </c>
      <c r="Z51" s="87" t="n">
        <f aca="false">Z50</f>
        <v>0.07076</v>
      </c>
      <c r="AA51" s="87" t="n">
        <f aca="false">AA50</f>
        <v>0.04193</v>
      </c>
      <c r="AB51" s="87" t="n">
        <f aca="false">AB50</f>
        <v>0.03241</v>
      </c>
      <c r="AC51" s="87" t="n">
        <f aca="false">AC50</f>
        <v>0.07039</v>
      </c>
      <c r="AD51" s="87" t="n">
        <f aca="false">AD50</f>
        <v>0.02687</v>
      </c>
      <c r="AE51" s="87" t="n">
        <f aca="false">AE50</f>
        <v>0.02909</v>
      </c>
      <c r="AF51" s="87" t="n">
        <f aca="false">AF50</f>
        <v>0.03498</v>
      </c>
      <c r="AG51" s="87" t="n">
        <f aca="false">AG50</f>
        <v>0.07388</v>
      </c>
      <c r="AH51" s="87" t="n">
        <f aca="false">AH50</f>
        <v>0.02509</v>
      </c>
      <c r="AI51" s="86" t="n">
        <f aca="false">O51</f>
        <v>0.01147</v>
      </c>
      <c r="AJ51" s="27" t="n">
        <v>48</v>
      </c>
      <c r="AK51" s="87" t="n">
        <f aca="false">AK50</f>
        <v>0.03377</v>
      </c>
      <c r="AL51" s="87" t="n">
        <f aca="false">AL50</f>
        <v>0.03346</v>
      </c>
      <c r="AM51" s="87" t="n">
        <f aca="false">AM50</f>
        <v>0.04719</v>
      </c>
      <c r="AN51" s="87" t="n">
        <f aca="false">AN50</f>
        <v>0.03727</v>
      </c>
      <c r="AO51" s="87" t="n">
        <f aca="false">AO50</f>
        <v>0.03371</v>
      </c>
      <c r="AP51" s="87" t="n">
        <f aca="false">AP50</f>
        <v>0.05343</v>
      </c>
      <c r="AQ51" s="87" t="n">
        <f aca="false">AQ50</f>
        <v>0.05477</v>
      </c>
      <c r="AR51" s="87" t="n">
        <f aca="false">AR50</f>
        <v>0.02186</v>
      </c>
      <c r="AS51" s="87" t="n">
        <f aca="false">AS50</f>
        <v>0.04226</v>
      </c>
      <c r="AT51" s="87" t="n">
        <f aca="false">AT50</f>
        <v>0.05079</v>
      </c>
      <c r="AU51" s="87" t="n">
        <f aca="false">AU50</f>
        <v>0.05372</v>
      </c>
      <c r="AV51" s="87" t="n">
        <f aca="false">AV50</f>
        <v>0.06663</v>
      </c>
      <c r="AW51" s="87" t="n">
        <f aca="false">AW50</f>
        <v>0.04312</v>
      </c>
      <c r="AX51" s="87" t="n">
        <f aca="false">AX50</f>
        <v>0.02147</v>
      </c>
      <c r="AY51" s="87" t="n">
        <f aca="false">AY50</f>
        <v>0.04414</v>
      </c>
      <c r="AZ51" s="87" t="n">
        <f aca="false">AZ50</f>
        <v>0.08175</v>
      </c>
      <c r="BA51" s="87" t="n">
        <f aca="false">BA50</f>
        <v>0.03506</v>
      </c>
      <c r="BB51" s="87" t="n">
        <f aca="false">BB50</f>
        <v>0.05256</v>
      </c>
      <c r="BC51" s="87" t="n">
        <f aca="false">BC50</f>
        <v>0.05383</v>
      </c>
      <c r="BD51" s="87" t="n">
        <f aca="false">BD50</f>
        <v>0.06325</v>
      </c>
      <c r="BE51" s="87" t="n">
        <f aca="false">BE50</f>
        <v>0.04268</v>
      </c>
      <c r="BF51" s="87" t="n">
        <f aca="false">BF50</f>
        <v>0.07127</v>
      </c>
      <c r="BG51" s="87" t="n">
        <f aca="false">BG50</f>
        <v>0.0212</v>
      </c>
      <c r="BH51" s="87" t="n">
        <f aca="false">BH50</f>
        <v>0.0534</v>
      </c>
      <c r="BI51" s="87" t="n">
        <f aca="false">BI50</f>
        <v>0.08076</v>
      </c>
      <c r="BJ51" s="87" t="n">
        <f aca="false">BJ50</f>
        <v>0.05193</v>
      </c>
      <c r="BK51" s="87" t="n">
        <f aca="false">BK50</f>
        <v>0.04241</v>
      </c>
      <c r="BL51" s="87" t="n">
        <f aca="false">BL50</f>
        <v>0.08039</v>
      </c>
      <c r="BM51" s="87" t="n">
        <f aca="false">BM50</f>
        <v>0.03687</v>
      </c>
      <c r="BN51" s="87" t="n">
        <f aca="false">BN50</f>
        <v>0.03909</v>
      </c>
      <c r="BO51" s="87" t="n">
        <f aca="false">BO50</f>
        <v>0.04498</v>
      </c>
      <c r="BP51" s="87" t="n">
        <f aca="false">BP50</f>
        <v>0.08388</v>
      </c>
      <c r="BQ51" s="87" t="n">
        <f aca="false">BQ50</f>
        <v>0.03509</v>
      </c>
      <c r="BR51" s="86" t="n">
        <f aca="false">AX51</f>
        <v>0.02147</v>
      </c>
      <c r="BS51" s="27" t="n">
        <v>48</v>
      </c>
      <c r="BT51" s="87" t="n">
        <f aca="false">BT50</f>
        <v>0.0168767</v>
      </c>
      <c r="BU51" s="87" t="n">
        <f aca="false">BU50</f>
        <v>0.0166566</v>
      </c>
      <c r="BV51" s="87" t="n">
        <f aca="false">BV50</f>
        <v>0.0264049</v>
      </c>
      <c r="BW51" s="87" t="n">
        <f aca="false">BW50</f>
        <v>0.0193617</v>
      </c>
      <c r="BX51" s="87" t="n">
        <f aca="false">BX50</f>
        <v>0.0168341</v>
      </c>
      <c r="BY51" s="87" t="n">
        <f aca="false">BY50</f>
        <v>0.0308353</v>
      </c>
      <c r="BZ51" s="87" t="n">
        <f aca="false">BZ50</f>
        <v>0.0317867</v>
      </c>
      <c r="CA51" s="87" t="n">
        <f aca="false">CA50</f>
        <v>0.0084206</v>
      </c>
      <c r="CB51" s="87" t="n">
        <f aca="false">CB50</f>
        <v>0.0229046</v>
      </c>
      <c r="CC51" s="87" t="n">
        <f aca="false">CC50</f>
        <v>0.0289609</v>
      </c>
      <c r="CD51" s="87" t="n">
        <f aca="false">CD50</f>
        <v>0.0310412</v>
      </c>
      <c r="CE51" s="87" t="n">
        <f aca="false">CE50</f>
        <v>0.0402073</v>
      </c>
      <c r="CF51" s="87" t="n">
        <f aca="false">CF50</f>
        <v>0.0235152</v>
      </c>
      <c r="CG51" s="87" t="n">
        <f aca="false">CG50</f>
        <v>0.0081437</v>
      </c>
      <c r="CH51" s="87" t="n">
        <f aca="false">CH50</f>
        <v>0.0242394</v>
      </c>
      <c r="CI51" s="87" t="n">
        <f aca="false">CI50</f>
        <v>0.0509425</v>
      </c>
      <c r="CJ51" s="87" t="n">
        <f aca="false">CJ50</f>
        <v>0.0177926</v>
      </c>
      <c r="CK51" s="87" t="n">
        <f aca="false">CK50</f>
        <v>0.0302176</v>
      </c>
      <c r="CL51" s="87" t="n">
        <f aca="false">CL50</f>
        <v>0.0311193</v>
      </c>
      <c r="CM51" s="87" t="n">
        <f aca="false">CM50</f>
        <v>0.0378075</v>
      </c>
      <c r="CN51" s="87" t="n">
        <f aca="false">CN50</f>
        <v>0.0232028</v>
      </c>
      <c r="CO51" s="87" t="n">
        <f aca="false">CO50</f>
        <v>0.0435017</v>
      </c>
      <c r="CP51" s="87" t="n">
        <f aca="false">CP50</f>
        <v>0.007952</v>
      </c>
      <c r="CQ51" s="87" t="n">
        <f aca="false">CQ50</f>
        <v>0.030814</v>
      </c>
      <c r="CR51" s="87" t="n">
        <f aca="false">CR50</f>
        <v>0.0502396</v>
      </c>
      <c r="CS51" s="87" t="n">
        <f aca="false">CS50</f>
        <v>0.0297703</v>
      </c>
      <c r="CT51" s="87" t="n">
        <f aca="false">CT50</f>
        <v>0.0230111</v>
      </c>
      <c r="CU51" s="87" t="n">
        <f aca="false">CU50</f>
        <v>0.0499769</v>
      </c>
      <c r="CV51" s="87" t="n">
        <f aca="false">CV50</f>
        <v>0.0190777</v>
      </c>
      <c r="CW51" s="87" t="n">
        <f aca="false">CW50</f>
        <v>0.0206539</v>
      </c>
      <c r="CX51" s="87" t="n">
        <f aca="false">CX50</f>
        <v>0.0248358</v>
      </c>
      <c r="CY51" s="87" t="n">
        <f aca="false">CY50</f>
        <v>0.0524548</v>
      </c>
      <c r="CZ51" s="87" t="n">
        <f aca="false">CZ50</f>
        <v>0.0178139</v>
      </c>
      <c r="DA51" s="86" t="n">
        <f aca="false">CG51</f>
        <v>0.0081437</v>
      </c>
    </row>
    <row r="52" customFormat="false" ht="15" hidden="false" customHeight="false" outlineLevel="0" collapsed="false">
      <c r="A52" s="27" t="n">
        <v>49</v>
      </c>
      <c r="B52" s="87" t="n">
        <f aca="false">B51</f>
        <v>0.02377</v>
      </c>
      <c r="C52" s="87" t="n">
        <f aca="false">C51</f>
        <v>0.02346</v>
      </c>
      <c r="D52" s="87" t="n">
        <f aca="false">D51</f>
        <v>0.03719</v>
      </c>
      <c r="E52" s="87" t="n">
        <f aca="false">E51</f>
        <v>0.02727</v>
      </c>
      <c r="F52" s="87" t="n">
        <f aca="false">F51</f>
        <v>0.02371</v>
      </c>
      <c r="G52" s="87" t="n">
        <f aca="false">G51</f>
        <v>0.04343</v>
      </c>
      <c r="H52" s="87" t="n">
        <f aca="false">H51</f>
        <v>0.04477</v>
      </c>
      <c r="I52" s="87" t="n">
        <f aca="false">I51</f>
        <v>0.01186</v>
      </c>
      <c r="J52" s="87" t="n">
        <f aca="false">J51</f>
        <v>0.03226</v>
      </c>
      <c r="K52" s="87" t="n">
        <f aca="false">K51</f>
        <v>0.04079</v>
      </c>
      <c r="L52" s="87" t="n">
        <f aca="false">L51</f>
        <v>0.04372</v>
      </c>
      <c r="M52" s="87" t="n">
        <f aca="false">M51</f>
        <v>0.05663</v>
      </c>
      <c r="N52" s="87" t="n">
        <f aca="false">N51</f>
        <v>0.03312</v>
      </c>
      <c r="O52" s="87" t="n">
        <f aca="false">O51</f>
        <v>0.01147</v>
      </c>
      <c r="P52" s="87" t="n">
        <f aca="false">P51</f>
        <v>0.03414</v>
      </c>
      <c r="Q52" s="87" t="n">
        <f aca="false">Q51</f>
        <v>0.07175</v>
      </c>
      <c r="R52" s="87" t="n">
        <f aca="false">R51</f>
        <v>0.02506</v>
      </c>
      <c r="S52" s="87" t="n">
        <f aca="false">S51</f>
        <v>0.04256</v>
      </c>
      <c r="T52" s="87" t="n">
        <f aca="false">T51</f>
        <v>0.04383</v>
      </c>
      <c r="U52" s="87" t="n">
        <f aca="false">U51</f>
        <v>0.05325</v>
      </c>
      <c r="V52" s="87" t="n">
        <f aca="false">V51</f>
        <v>0.03268</v>
      </c>
      <c r="W52" s="87" t="n">
        <f aca="false">W51</f>
        <v>0.06127</v>
      </c>
      <c r="X52" s="87" t="n">
        <f aca="false">X51</f>
        <v>0.0112</v>
      </c>
      <c r="Y52" s="87" t="n">
        <f aca="false">Y51</f>
        <v>0.0434</v>
      </c>
      <c r="Z52" s="87" t="n">
        <f aca="false">Z51</f>
        <v>0.07076</v>
      </c>
      <c r="AA52" s="87" t="n">
        <f aca="false">AA51</f>
        <v>0.04193</v>
      </c>
      <c r="AB52" s="87" t="n">
        <f aca="false">AB51</f>
        <v>0.03241</v>
      </c>
      <c r="AC52" s="87" t="n">
        <f aca="false">AC51</f>
        <v>0.07039</v>
      </c>
      <c r="AD52" s="87" t="n">
        <f aca="false">AD51</f>
        <v>0.02687</v>
      </c>
      <c r="AE52" s="87" t="n">
        <f aca="false">AE51</f>
        <v>0.02909</v>
      </c>
      <c r="AF52" s="87" t="n">
        <f aca="false">AF51</f>
        <v>0.03498</v>
      </c>
      <c r="AG52" s="87" t="n">
        <f aca="false">AG51</f>
        <v>0.07388</v>
      </c>
      <c r="AH52" s="87" t="n">
        <f aca="false">AH51</f>
        <v>0.02509</v>
      </c>
      <c r="AI52" s="86" t="n">
        <f aca="false">O52</f>
        <v>0.01147</v>
      </c>
      <c r="AJ52" s="27" t="n">
        <v>49</v>
      </c>
      <c r="AK52" s="87" t="n">
        <f aca="false">AK51</f>
        <v>0.03377</v>
      </c>
      <c r="AL52" s="87" t="n">
        <f aca="false">AL51</f>
        <v>0.03346</v>
      </c>
      <c r="AM52" s="87" t="n">
        <f aca="false">AM51</f>
        <v>0.04719</v>
      </c>
      <c r="AN52" s="87" t="n">
        <f aca="false">AN51</f>
        <v>0.03727</v>
      </c>
      <c r="AO52" s="87" t="n">
        <f aca="false">AO51</f>
        <v>0.03371</v>
      </c>
      <c r="AP52" s="87" t="n">
        <f aca="false">AP51</f>
        <v>0.05343</v>
      </c>
      <c r="AQ52" s="87" t="n">
        <f aca="false">AQ51</f>
        <v>0.05477</v>
      </c>
      <c r="AR52" s="87" t="n">
        <f aca="false">AR51</f>
        <v>0.02186</v>
      </c>
      <c r="AS52" s="87" t="n">
        <f aca="false">AS51</f>
        <v>0.04226</v>
      </c>
      <c r="AT52" s="87" t="n">
        <f aca="false">AT51</f>
        <v>0.05079</v>
      </c>
      <c r="AU52" s="87" t="n">
        <f aca="false">AU51</f>
        <v>0.05372</v>
      </c>
      <c r="AV52" s="87" t="n">
        <f aca="false">AV51</f>
        <v>0.06663</v>
      </c>
      <c r="AW52" s="87" t="n">
        <f aca="false">AW51</f>
        <v>0.04312</v>
      </c>
      <c r="AX52" s="87" t="n">
        <f aca="false">AX51</f>
        <v>0.02147</v>
      </c>
      <c r="AY52" s="87" t="n">
        <f aca="false">AY51</f>
        <v>0.04414</v>
      </c>
      <c r="AZ52" s="87" t="n">
        <f aca="false">AZ51</f>
        <v>0.08175</v>
      </c>
      <c r="BA52" s="87" t="n">
        <f aca="false">BA51</f>
        <v>0.03506</v>
      </c>
      <c r="BB52" s="87" t="n">
        <f aca="false">BB51</f>
        <v>0.05256</v>
      </c>
      <c r="BC52" s="87" t="n">
        <f aca="false">BC51</f>
        <v>0.05383</v>
      </c>
      <c r="BD52" s="87" t="n">
        <f aca="false">BD51</f>
        <v>0.06325</v>
      </c>
      <c r="BE52" s="87" t="n">
        <f aca="false">BE51</f>
        <v>0.04268</v>
      </c>
      <c r="BF52" s="87" t="n">
        <f aca="false">BF51</f>
        <v>0.07127</v>
      </c>
      <c r="BG52" s="87" t="n">
        <f aca="false">BG51</f>
        <v>0.0212</v>
      </c>
      <c r="BH52" s="87" t="n">
        <f aca="false">BH51</f>
        <v>0.0534</v>
      </c>
      <c r="BI52" s="87" t="n">
        <f aca="false">BI51</f>
        <v>0.08076</v>
      </c>
      <c r="BJ52" s="87" t="n">
        <f aca="false">BJ51</f>
        <v>0.05193</v>
      </c>
      <c r="BK52" s="87" t="n">
        <f aca="false">BK51</f>
        <v>0.04241</v>
      </c>
      <c r="BL52" s="87" t="n">
        <f aca="false">BL51</f>
        <v>0.08039</v>
      </c>
      <c r="BM52" s="87" t="n">
        <f aca="false">BM51</f>
        <v>0.03687</v>
      </c>
      <c r="BN52" s="87" t="n">
        <f aca="false">BN51</f>
        <v>0.03909</v>
      </c>
      <c r="BO52" s="87" t="n">
        <f aca="false">BO51</f>
        <v>0.04498</v>
      </c>
      <c r="BP52" s="87" t="n">
        <f aca="false">BP51</f>
        <v>0.08388</v>
      </c>
      <c r="BQ52" s="87" t="n">
        <f aca="false">BQ51</f>
        <v>0.03509</v>
      </c>
      <c r="BR52" s="86" t="n">
        <f aca="false">AX52</f>
        <v>0.02147</v>
      </c>
      <c r="BS52" s="27" t="n">
        <v>49</v>
      </c>
      <c r="BT52" s="87" t="n">
        <f aca="false">BT51</f>
        <v>0.0168767</v>
      </c>
      <c r="BU52" s="87" t="n">
        <f aca="false">BU51</f>
        <v>0.0166566</v>
      </c>
      <c r="BV52" s="87" t="n">
        <f aca="false">BV51</f>
        <v>0.0264049</v>
      </c>
      <c r="BW52" s="87" t="n">
        <f aca="false">BW51</f>
        <v>0.0193617</v>
      </c>
      <c r="BX52" s="87" t="n">
        <f aca="false">BX51</f>
        <v>0.0168341</v>
      </c>
      <c r="BY52" s="87" t="n">
        <f aca="false">BY51</f>
        <v>0.0308353</v>
      </c>
      <c r="BZ52" s="87" t="n">
        <f aca="false">BZ51</f>
        <v>0.0317867</v>
      </c>
      <c r="CA52" s="87" t="n">
        <f aca="false">CA51</f>
        <v>0.0084206</v>
      </c>
      <c r="CB52" s="87" t="n">
        <f aca="false">CB51</f>
        <v>0.0229046</v>
      </c>
      <c r="CC52" s="87" t="n">
        <f aca="false">CC51</f>
        <v>0.0289609</v>
      </c>
      <c r="CD52" s="87" t="n">
        <f aca="false">CD51</f>
        <v>0.0310412</v>
      </c>
      <c r="CE52" s="87" t="n">
        <f aca="false">CE51</f>
        <v>0.0402073</v>
      </c>
      <c r="CF52" s="87" t="n">
        <f aca="false">CF51</f>
        <v>0.0235152</v>
      </c>
      <c r="CG52" s="87" t="n">
        <f aca="false">CG51</f>
        <v>0.0081437</v>
      </c>
      <c r="CH52" s="87" t="n">
        <f aca="false">CH51</f>
        <v>0.0242394</v>
      </c>
      <c r="CI52" s="87" t="n">
        <f aca="false">CI51</f>
        <v>0.0509425</v>
      </c>
      <c r="CJ52" s="87" t="n">
        <f aca="false">CJ51</f>
        <v>0.0177926</v>
      </c>
      <c r="CK52" s="87" t="n">
        <f aca="false">CK51</f>
        <v>0.0302176</v>
      </c>
      <c r="CL52" s="87" t="n">
        <f aca="false">CL51</f>
        <v>0.0311193</v>
      </c>
      <c r="CM52" s="87" t="n">
        <f aca="false">CM51</f>
        <v>0.0378075</v>
      </c>
      <c r="CN52" s="87" t="n">
        <f aca="false">CN51</f>
        <v>0.0232028</v>
      </c>
      <c r="CO52" s="87" t="n">
        <f aca="false">CO51</f>
        <v>0.0435017</v>
      </c>
      <c r="CP52" s="87" t="n">
        <f aca="false">CP51</f>
        <v>0.007952</v>
      </c>
      <c r="CQ52" s="87" t="n">
        <f aca="false">CQ51</f>
        <v>0.030814</v>
      </c>
      <c r="CR52" s="87" t="n">
        <f aca="false">CR51</f>
        <v>0.0502396</v>
      </c>
      <c r="CS52" s="87" t="n">
        <f aca="false">CS51</f>
        <v>0.0297703</v>
      </c>
      <c r="CT52" s="87" t="n">
        <f aca="false">CT51</f>
        <v>0.0230111</v>
      </c>
      <c r="CU52" s="87" t="n">
        <f aca="false">CU51</f>
        <v>0.0499769</v>
      </c>
      <c r="CV52" s="87" t="n">
        <f aca="false">CV51</f>
        <v>0.0190777</v>
      </c>
      <c r="CW52" s="87" t="n">
        <f aca="false">CW51</f>
        <v>0.0206539</v>
      </c>
      <c r="CX52" s="87" t="n">
        <f aca="false">CX51</f>
        <v>0.0248358</v>
      </c>
      <c r="CY52" s="87" t="n">
        <f aca="false">CY51</f>
        <v>0.0524548</v>
      </c>
      <c r="CZ52" s="87" t="n">
        <f aca="false">CZ51</f>
        <v>0.0178139</v>
      </c>
      <c r="DA52" s="86" t="n">
        <f aca="false">CG52</f>
        <v>0.0081437</v>
      </c>
    </row>
    <row r="53" customFormat="false" ht="15" hidden="false" customHeight="false" outlineLevel="0" collapsed="false">
      <c r="A53" s="27" t="n">
        <v>50</v>
      </c>
      <c r="B53" s="87" t="n">
        <f aca="false">B52</f>
        <v>0.02377</v>
      </c>
      <c r="C53" s="87" t="n">
        <f aca="false">C52</f>
        <v>0.02346</v>
      </c>
      <c r="D53" s="87" t="n">
        <f aca="false">D52</f>
        <v>0.03719</v>
      </c>
      <c r="E53" s="87" t="n">
        <f aca="false">E52</f>
        <v>0.02727</v>
      </c>
      <c r="F53" s="87" t="n">
        <f aca="false">F52</f>
        <v>0.02371</v>
      </c>
      <c r="G53" s="87" t="n">
        <f aca="false">G52</f>
        <v>0.04343</v>
      </c>
      <c r="H53" s="87" t="n">
        <f aca="false">H52</f>
        <v>0.04477</v>
      </c>
      <c r="I53" s="87" t="n">
        <f aca="false">I52</f>
        <v>0.01186</v>
      </c>
      <c r="J53" s="87" t="n">
        <f aca="false">J52</f>
        <v>0.03226</v>
      </c>
      <c r="K53" s="87" t="n">
        <f aca="false">K52</f>
        <v>0.04079</v>
      </c>
      <c r="L53" s="87" t="n">
        <f aca="false">L52</f>
        <v>0.04372</v>
      </c>
      <c r="M53" s="87" t="n">
        <f aca="false">M52</f>
        <v>0.05663</v>
      </c>
      <c r="N53" s="87" t="n">
        <f aca="false">N52</f>
        <v>0.03312</v>
      </c>
      <c r="O53" s="87" t="n">
        <f aca="false">O52</f>
        <v>0.01147</v>
      </c>
      <c r="P53" s="87" t="n">
        <f aca="false">P52</f>
        <v>0.03414</v>
      </c>
      <c r="Q53" s="87" t="n">
        <f aca="false">Q52</f>
        <v>0.07175</v>
      </c>
      <c r="R53" s="87" t="n">
        <f aca="false">R52</f>
        <v>0.02506</v>
      </c>
      <c r="S53" s="87" t="n">
        <f aca="false">S52</f>
        <v>0.04256</v>
      </c>
      <c r="T53" s="87" t="n">
        <f aca="false">T52</f>
        <v>0.04383</v>
      </c>
      <c r="U53" s="87" t="n">
        <f aca="false">U52</f>
        <v>0.05325</v>
      </c>
      <c r="V53" s="87" t="n">
        <f aca="false">V52</f>
        <v>0.03268</v>
      </c>
      <c r="W53" s="87" t="n">
        <f aca="false">W52</f>
        <v>0.06127</v>
      </c>
      <c r="X53" s="87" t="n">
        <f aca="false">X52</f>
        <v>0.0112</v>
      </c>
      <c r="Y53" s="87" t="n">
        <f aca="false">Y52</f>
        <v>0.0434</v>
      </c>
      <c r="Z53" s="87" t="n">
        <f aca="false">Z52</f>
        <v>0.07076</v>
      </c>
      <c r="AA53" s="87" t="n">
        <f aca="false">AA52</f>
        <v>0.04193</v>
      </c>
      <c r="AB53" s="87" t="n">
        <f aca="false">AB52</f>
        <v>0.03241</v>
      </c>
      <c r="AC53" s="87" t="n">
        <f aca="false">AC52</f>
        <v>0.07039</v>
      </c>
      <c r="AD53" s="87" t="n">
        <f aca="false">AD52</f>
        <v>0.02687</v>
      </c>
      <c r="AE53" s="87" t="n">
        <f aca="false">AE52</f>
        <v>0.02909</v>
      </c>
      <c r="AF53" s="87" t="n">
        <f aca="false">AF52</f>
        <v>0.03498</v>
      </c>
      <c r="AG53" s="87" t="n">
        <f aca="false">AG52</f>
        <v>0.07388</v>
      </c>
      <c r="AH53" s="87" t="n">
        <f aca="false">AH52</f>
        <v>0.02509</v>
      </c>
      <c r="AI53" s="86" t="n">
        <f aca="false">O53</f>
        <v>0.01147</v>
      </c>
      <c r="AJ53" s="27" t="n">
        <v>50</v>
      </c>
      <c r="AK53" s="87" t="n">
        <f aca="false">AK52</f>
        <v>0.03377</v>
      </c>
      <c r="AL53" s="87" t="n">
        <f aca="false">AL52</f>
        <v>0.03346</v>
      </c>
      <c r="AM53" s="87" t="n">
        <f aca="false">AM52</f>
        <v>0.04719</v>
      </c>
      <c r="AN53" s="87" t="n">
        <f aca="false">AN52</f>
        <v>0.03727</v>
      </c>
      <c r="AO53" s="87" t="n">
        <f aca="false">AO52</f>
        <v>0.03371</v>
      </c>
      <c r="AP53" s="87" t="n">
        <f aca="false">AP52</f>
        <v>0.05343</v>
      </c>
      <c r="AQ53" s="87" t="n">
        <f aca="false">AQ52</f>
        <v>0.05477</v>
      </c>
      <c r="AR53" s="87" t="n">
        <f aca="false">AR52</f>
        <v>0.02186</v>
      </c>
      <c r="AS53" s="87" t="n">
        <f aca="false">AS52</f>
        <v>0.04226</v>
      </c>
      <c r="AT53" s="87" t="n">
        <f aca="false">AT52</f>
        <v>0.05079</v>
      </c>
      <c r="AU53" s="87" t="n">
        <f aca="false">AU52</f>
        <v>0.05372</v>
      </c>
      <c r="AV53" s="87" t="n">
        <f aca="false">AV52</f>
        <v>0.06663</v>
      </c>
      <c r="AW53" s="87" t="n">
        <f aca="false">AW52</f>
        <v>0.04312</v>
      </c>
      <c r="AX53" s="87" t="n">
        <f aca="false">AX52</f>
        <v>0.02147</v>
      </c>
      <c r="AY53" s="87" t="n">
        <f aca="false">AY52</f>
        <v>0.04414</v>
      </c>
      <c r="AZ53" s="87" t="n">
        <f aca="false">AZ52</f>
        <v>0.08175</v>
      </c>
      <c r="BA53" s="87" t="n">
        <f aca="false">BA52</f>
        <v>0.03506</v>
      </c>
      <c r="BB53" s="87" t="n">
        <f aca="false">BB52</f>
        <v>0.05256</v>
      </c>
      <c r="BC53" s="87" t="n">
        <f aca="false">BC52</f>
        <v>0.05383</v>
      </c>
      <c r="BD53" s="87" t="n">
        <f aca="false">BD52</f>
        <v>0.06325</v>
      </c>
      <c r="BE53" s="87" t="n">
        <f aca="false">BE52</f>
        <v>0.04268</v>
      </c>
      <c r="BF53" s="87" t="n">
        <f aca="false">BF52</f>
        <v>0.07127</v>
      </c>
      <c r="BG53" s="87" t="n">
        <f aca="false">BG52</f>
        <v>0.0212</v>
      </c>
      <c r="BH53" s="87" t="n">
        <f aca="false">BH52</f>
        <v>0.0534</v>
      </c>
      <c r="BI53" s="87" t="n">
        <f aca="false">BI52</f>
        <v>0.08076</v>
      </c>
      <c r="BJ53" s="87" t="n">
        <f aca="false">BJ52</f>
        <v>0.05193</v>
      </c>
      <c r="BK53" s="87" t="n">
        <f aca="false">BK52</f>
        <v>0.04241</v>
      </c>
      <c r="BL53" s="87" t="n">
        <f aca="false">BL52</f>
        <v>0.08039</v>
      </c>
      <c r="BM53" s="87" t="n">
        <f aca="false">BM52</f>
        <v>0.03687</v>
      </c>
      <c r="BN53" s="87" t="n">
        <f aca="false">BN52</f>
        <v>0.03909</v>
      </c>
      <c r="BO53" s="87" t="n">
        <f aca="false">BO52</f>
        <v>0.04498</v>
      </c>
      <c r="BP53" s="87" t="n">
        <f aca="false">BP52</f>
        <v>0.08388</v>
      </c>
      <c r="BQ53" s="87" t="n">
        <f aca="false">BQ52</f>
        <v>0.03509</v>
      </c>
      <c r="BR53" s="86" t="n">
        <f aca="false">AX53</f>
        <v>0.02147</v>
      </c>
      <c r="BS53" s="27" t="n">
        <v>50</v>
      </c>
      <c r="BT53" s="87" t="n">
        <f aca="false">BT52</f>
        <v>0.0168767</v>
      </c>
      <c r="BU53" s="87" t="n">
        <f aca="false">BU52</f>
        <v>0.0166566</v>
      </c>
      <c r="BV53" s="87" t="n">
        <f aca="false">BV52</f>
        <v>0.0264049</v>
      </c>
      <c r="BW53" s="87" t="n">
        <f aca="false">BW52</f>
        <v>0.0193617</v>
      </c>
      <c r="BX53" s="87" t="n">
        <f aca="false">BX52</f>
        <v>0.0168341</v>
      </c>
      <c r="BY53" s="87" t="n">
        <f aca="false">BY52</f>
        <v>0.0308353</v>
      </c>
      <c r="BZ53" s="87" t="n">
        <f aca="false">BZ52</f>
        <v>0.0317867</v>
      </c>
      <c r="CA53" s="87" t="n">
        <f aca="false">CA52</f>
        <v>0.0084206</v>
      </c>
      <c r="CB53" s="87" t="n">
        <f aca="false">CB52</f>
        <v>0.0229046</v>
      </c>
      <c r="CC53" s="87" t="n">
        <f aca="false">CC52</f>
        <v>0.0289609</v>
      </c>
      <c r="CD53" s="87" t="n">
        <f aca="false">CD52</f>
        <v>0.0310412</v>
      </c>
      <c r="CE53" s="87" t="n">
        <f aca="false">CE52</f>
        <v>0.0402073</v>
      </c>
      <c r="CF53" s="87" t="n">
        <f aca="false">CF52</f>
        <v>0.0235152</v>
      </c>
      <c r="CG53" s="87" t="n">
        <f aca="false">CG52</f>
        <v>0.0081437</v>
      </c>
      <c r="CH53" s="87" t="n">
        <f aca="false">CH52</f>
        <v>0.0242394</v>
      </c>
      <c r="CI53" s="87" t="n">
        <f aca="false">CI52</f>
        <v>0.0509425</v>
      </c>
      <c r="CJ53" s="87" t="n">
        <f aca="false">CJ52</f>
        <v>0.0177926</v>
      </c>
      <c r="CK53" s="87" t="n">
        <f aca="false">CK52</f>
        <v>0.0302176</v>
      </c>
      <c r="CL53" s="87" t="n">
        <f aca="false">CL52</f>
        <v>0.0311193</v>
      </c>
      <c r="CM53" s="87" t="n">
        <f aca="false">CM52</f>
        <v>0.0378075</v>
      </c>
      <c r="CN53" s="87" t="n">
        <f aca="false">CN52</f>
        <v>0.0232028</v>
      </c>
      <c r="CO53" s="87" t="n">
        <f aca="false">CO52</f>
        <v>0.0435017</v>
      </c>
      <c r="CP53" s="87" t="n">
        <f aca="false">CP52</f>
        <v>0.007952</v>
      </c>
      <c r="CQ53" s="87" t="n">
        <f aca="false">CQ52</f>
        <v>0.030814</v>
      </c>
      <c r="CR53" s="87" t="n">
        <f aca="false">CR52</f>
        <v>0.0502396</v>
      </c>
      <c r="CS53" s="87" t="n">
        <f aca="false">CS52</f>
        <v>0.0297703</v>
      </c>
      <c r="CT53" s="87" t="n">
        <f aca="false">CT52</f>
        <v>0.0230111</v>
      </c>
      <c r="CU53" s="87" t="n">
        <f aca="false">CU52</f>
        <v>0.0499769</v>
      </c>
      <c r="CV53" s="87" t="n">
        <f aca="false">CV52</f>
        <v>0.0190777</v>
      </c>
      <c r="CW53" s="87" t="n">
        <f aca="false">CW52</f>
        <v>0.0206539</v>
      </c>
      <c r="CX53" s="87" t="n">
        <f aca="false">CX52</f>
        <v>0.0248358</v>
      </c>
      <c r="CY53" s="87" t="n">
        <f aca="false">CY52</f>
        <v>0.0524548</v>
      </c>
      <c r="CZ53" s="87" t="n">
        <f aca="false">CZ52</f>
        <v>0.0178139</v>
      </c>
      <c r="DA53" s="86" t="n">
        <f aca="false">CG53</f>
        <v>0.0081437</v>
      </c>
    </row>
    <row r="54" customFormat="false" ht="15" hidden="false" customHeight="false" outlineLevel="0" collapsed="false">
      <c r="A54" s="27" t="n">
        <v>51</v>
      </c>
      <c r="B54" s="87" t="n">
        <f aca="false">B53</f>
        <v>0.02377</v>
      </c>
      <c r="C54" s="87" t="n">
        <f aca="false">C53</f>
        <v>0.02346</v>
      </c>
      <c r="D54" s="87" t="n">
        <f aca="false">D53</f>
        <v>0.03719</v>
      </c>
      <c r="E54" s="87" t="n">
        <f aca="false">E53</f>
        <v>0.02727</v>
      </c>
      <c r="F54" s="87" t="n">
        <f aca="false">F53</f>
        <v>0.02371</v>
      </c>
      <c r="G54" s="87" t="n">
        <f aca="false">G53</f>
        <v>0.04343</v>
      </c>
      <c r="H54" s="87" t="n">
        <f aca="false">H53</f>
        <v>0.04477</v>
      </c>
      <c r="I54" s="87" t="n">
        <f aca="false">I53</f>
        <v>0.01186</v>
      </c>
      <c r="J54" s="87" t="n">
        <f aca="false">J53</f>
        <v>0.03226</v>
      </c>
      <c r="K54" s="87" t="n">
        <f aca="false">K53</f>
        <v>0.04079</v>
      </c>
      <c r="L54" s="87" t="n">
        <f aca="false">L53</f>
        <v>0.04372</v>
      </c>
      <c r="M54" s="87" t="n">
        <f aca="false">M53</f>
        <v>0.05663</v>
      </c>
      <c r="N54" s="87" t="n">
        <f aca="false">N53</f>
        <v>0.03312</v>
      </c>
      <c r="O54" s="87" t="n">
        <f aca="false">O53</f>
        <v>0.01147</v>
      </c>
      <c r="P54" s="87" t="n">
        <f aca="false">P53</f>
        <v>0.03414</v>
      </c>
      <c r="Q54" s="87" t="n">
        <f aca="false">Q53</f>
        <v>0.07175</v>
      </c>
      <c r="R54" s="87" t="n">
        <f aca="false">R53</f>
        <v>0.02506</v>
      </c>
      <c r="S54" s="87" t="n">
        <f aca="false">S53</f>
        <v>0.04256</v>
      </c>
      <c r="T54" s="87" t="n">
        <f aca="false">T53</f>
        <v>0.04383</v>
      </c>
      <c r="U54" s="87" t="n">
        <f aca="false">U53</f>
        <v>0.05325</v>
      </c>
      <c r="V54" s="87" t="n">
        <f aca="false">V53</f>
        <v>0.03268</v>
      </c>
      <c r="W54" s="87" t="n">
        <f aca="false">W53</f>
        <v>0.06127</v>
      </c>
      <c r="X54" s="87" t="n">
        <f aca="false">X53</f>
        <v>0.0112</v>
      </c>
      <c r="Y54" s="87" t="n">
        <f aca="false">Y53</f>
        <v>0.0434</v>
      </c>
      <c r="Z54" s="87" t="n">
        <f aca="false">Z53</f>
        <v>0.07076</v>
      </c>
      <c r="AA54" s="87" t="n">
        <f aca="false">AA53</f>
        <v>0.04193</v>
      </c>
      <c r="AB54" s="87" t="n">
        <f aca="false">AB53</f>
        <v>0.03241</v>
      </c>
      <c r="AC54" s="87" t="n">
        <f aca="false">AC53</f>
        <v>0.07039</v>
      </c>
      <c r="AD54" s="87" t="n">
        <f aca="false">AD53</f>
        <v>0.02687</v>
      </c>
      <c r="AE54" s="87" t="n">
        <f aca="false">AE53</f>
        <v>0.02909</v>
      </c>
      <c r="AF54" s="87" t="n">
        <f aca="false">AF53</f>
        <v>0.03498</v>
      </c>
      <c r="AG54" s="87" t="n">
        <f aca="false">AG53</f>
        <v>0.07388</v>
      </c>
      <c r="AH54" s="87" t="n">
        <f aca="false">AH53</f>
        <v>0.02509</v>
      </c>
      <c r="AI54" s="86" t="n">
        <f aca="false">O54</f>
        <v>0.01147</v>
      </c>
      <c r="AJ54" s="27" t="n">
        <v>51</v>
      </c>
      <c r="AK54" s="87" t="n">
        <f aca="false">AK53</f>
        <v>0.03377</v>
      </c>
      <c r="AL54" s="87" t="n">
        <f aca="false">AL53</f>
        <v>0.03346</v>
      </c>
      <c r="AM54" s="87" t="n">
        <f aca="false">AM53</f>
        <v>0.04719</v>
      </c>
      <c r="AN54" s="87" t="n">
        <f aca="false">AN53</f>
        <v>0.03727</v>
      </c>
      <c r="AO54" s="87" t="n">
        <f aca="false">AO53</f>
        <v>0.03371</v>
      </c>
      <c r="AP54" s="87" t="n">
        <f aca="false">AP53</f>
        <v>0.05343</v>
      </c>
      <c r="AQ54" s="87" t="n">
        <f aca="false">AQ53</f>
        <v>0.05477</v>
      </c>
      <c r="AR54" s="87" t="n">
        <f aca="false">AR53</f>
        <v>0.02186</v>
      </c>
      <c r="AS54" s="87" t="n">
        <f aca="false">AS53</f>
        <v>0.04226</v>
      </c>
      <c r="AT54" s="87" t="n">
        <f aca="false">AT53</f>
        <v>0.05079</v>
      </c>
      <c r="AU54" s="87" t="n">
        <f aca="false">AU53</f>
        <v>0.05372</v>
      </c>
      <c r="AV54" s="87" t="n">
        <f aca="false">AV53</f>
        <v>0.06663</v>
      </c>
      <c r="AW54" s="87" t="n">
        <f aca="false">AW53</f>
        <v>0.04312</v>
      </c>
      <c r="AX54" s="87" t="n">
        <f aca="false">AX53</f>
        <v>0.02147</v>
      </c>
      <c r="AY54" s="87" t="n">
        <f aca="false">AY53</f>
        <v>0.04414</v>
      </c>
      <c r="AZ54" s="87" t="n">
        <f aca="false">AZ53</f>
        <v>0.08175</v>
      </c>
      <c r="BA54" s="87" t="n">
        <f aca="false">BA53</f>
        <v>0.03506</v>
      </c>
      <c r="BB54" s="87" t="n">
        <f aca="false">BB53</f>
        <v>0.05256</v>
      </c>
      <c r="BC54" s="87" t="n">
        <f aca="false">BC53</f>
        <v>0.05383</v>
      </c>
      <c r="BD54" s="87" t="n">
        <f aca="false">BD53</f>
        <v>0.06325</v>
      </c>
      <c r="BE54" s="87" t="n">
        <f aca="false">BE53</f>
        <v>0.04268</v>
      </c>
      <c r="BF54" s="87" t="n">
        <f aca="false">BF53</f>
        <v>0.07127</v>
      </c>
      <c r="BG54" s="87" t="n">
        <f aca="false">BG53</f>
        <v>0.0212</v>
      </c>
      <c r="BH54" s="87" t="n">
        <f aca="false">BH53</f>
        <v>0.0534</v>
      </c>
      <c r="BI54" s="87" t="n">
        <f aca="false">BI53</f>
        <v>0.08076</v>
      </c>
      <c r="BJ54" s="87" t="n">
        <f aca="false">BJ53</f>
        <v>0.05193</v>
      </c>
      <c r="BK54" s="87" t="n">
        <f aca="false">BK53</f>
        <v>0.04241</v>
      </c>
      <c r="BL54" s="87" t="n">
        <f aca="false">BL53</f>
        <v>0.08039</v>
      </c>
      <c r="BM54" s="87" t="n">
        <f aca="false">BM53</f>
        <v>0.03687</v>
      </c>
      <c r="BN54" s="87" t="n">
        <f aca="false">BN53</f>
        <v>0.03909</v>
      </c>
      <c r="BO54" s="87" t="n">
        <f aca="false">BO53</f>
        <v>0.04498</v>
      </c>
      <c r="BP54" s="87" t="n">
        <f aca="false">BP53</f>
        <v>0.08388</v>
      </c>
      <c r="BQ54" s="87" t="n">
        <f aca="false">BQ53</f>
        <v>0.03509</v>
      </c>
      <c r="BR54" s="86" t="n">
        <f aca="false">AX54</f>
        <v>0.02147</v>
      </c>
      <c r="BS54" s="27" t="n">
        <v>51</v>
      </c>
      <c r="BT54" s="87" t="n">
        <f aca="false">BT53</f>
        <v>0.0168767</v>
      </c>
      <c r="BU54" s="87" t="n">
        <f aca="false">BU53</f>
        <v>0.0166566</v>
      </c>
      <c r="BV54" s="87" t="n">
        <f aca="false">BV53</f>
        <v>0.0264049</v>
      </c>
      <c r="BW54" s="87" t="n">
        <f aca="false">BW53</f>
        <v>0.0193617</v>
      </c>
      <c r="BX54" s="87" t="n">
        <f aca="false">BX53</f>
        <v>0.0168341</v>
      </c>
      <c r="BY54" s="87" t="n">
        <f aca="false">BY53</f>
        <v>0.0308353</v>
      </c>
      <c r="BZ54" s="87" t="n">
        <f aca="false">BZ53</f>
        <v>0.0317867</v>
      </c>
      <c r="CA54" s="87" t="n">
        <f aca="false">CA53</f>
        <v>0.0084206</v>
      </c>
      <c r="CB54" s="87" t="n">
        <f aca="false">CB53</f>
        <v>0.0229046</v>
      </c>
      <c r="CC54" s="87" t="n">
        <f aca="false">CC53</f>
        <v>0.0289609</v>
      </c>
      <c r="CD54" s="87" t="n">
        <f aca="false">CD53</f>
        <v>0.0310412</v>
      </c>
      <c r="CE54" s="87" t="n">
        <f aca="false">CE53</f>
        <v>0.0402073</v>
      </c>
      <c r="CF54" s="87" t="n">
        <f aca="false">CF53</f>
        <v>0.0235152</v>
      </c>
      <c r="CG54" s="87" t="n">
        <f aca="false">CG53</f>
        <v>0.0081437</v>
      </c>
      <c r="CH54" s="87" t="n">
        <f aca="false">CH53</f>
        <v>0.0242394</v>
      </c>
      <c r="CI54" s="87" t="n">
        <f aca="false">CI53</f>
        <v>0.0509425</v>
      </c>
      <c r="CJ54" s="87" t="n">
        <f aca="false">CJ53</f>
        <v>0.0177926</v>
      </c>
      <c r="CK54" s="87" t="n">
        <f aca="false">CK53</f>
        <v>0.0302176</v>
      </c>
      <c r="CL54" s="87" t="n">
        <f aca="false">CL53</f>
        <v>0.0311193</v>
      </c>
      <c r="CM54" s="87" t="n">
        <f aca="false">CM53</f>
        <v>0.0378075</v>
      </c>
      <c r="CN54" s="87" t="n">
        <f aca="false">CN53</f>
        <v>0.0232028</v>
      </c>
      <c r="CO54" s="87" t="n">
        <f aca="false">CO53</f>
        <v>0.0435017</v>
      </c>
      <c r="CP54" s="87" t="n">
        <f aca="false">CP53</f>
        <v>0.007952</v>
      </c>
      <c r="CQ54" s="87" t="n">
        <f aca="false">CQ53</f>
        <v>0.030814</v>
      </c>
      <c r="CR54" s="87" t="n">
        <f aca="false">CR53</f>
        <v>0.0502396</v>
      </c>
      <c r="CS54" s="87" t="n">
        <f aca="false">CS53</f>
        <v>0.0297703</v>
      </c>
      <c r="CT54" s="87" t="n">
        <f aca="false">CT53</f>
        <v>0.0230111</v>
      </c>
      <c r="CU54" s="87" t="n">
        <f aca="false">CU53</f>
        <v>0.0499769</v>
      </c>
      <c r="CV54" s="87" t="n">
        <f aca="false">CV53</f>
        <v>0.0190777</v>
      </c>
      <c r="CW54" s="87" t="n">
        <f aca="false">CW53</f>
        <v>0.0206539</v>
      </c>
      <c r="CX54" s="87" t="n">
        <f aca="false">CX53</f>
        <v>0.0248358</v>
      </c>
      <c r="CY54" s="87" t="n">
        <f aca="false">CY53</f>
        <v>0.0524548</v>
      </c>
      <c r="CZ54" s="87" t="n">
        <f aca="false">CZ53</f>
        <v>0.0178139</v>
      </c>
      <c r="DA54" s="86" t="n">
        <f aca="false">CG54</f>
        <v>0.0081437</v>
      </c>
    </row>
    <row r="55" customFormat="false" ht="15" hidden="false" customHeight="false" outlineLevel="0" collapsed="false">
      <c r="A55" s="27" t="n">
        <v>52</v>
      </c>
      <c r="B55" s="87" t="n">
        <f aca="false">B54</f>
        <v>0.02377</v>
      </c>
      <c r="C55" s="87" t="n">
        <f aca="false">C54</f>
        <v>0.02346</v>
      </c>
      <c r="D55" s="87" t="n">
        <f aca="false">D54</f>
        <v>0.03719</v>
      </c>
      <c r="E55" s="87" t="n">
        <f aca="false">E54</f>
        <v>0.02727</v>
      </c>
      <c r="F55" s="87" t="n">
        <f aca="false">F54</f>
        <v>0.02371</v>
      </c>
      <c r="G55" s="87" t="n">
        <f aca="false">G54</f>
        <v>0.04343</v>
      </c>
      <c r="H55" s="87" t="n">
        <f aca="false">H54</f>
        <v>0.04477</v>
      </c>
      <c r="I55" s="87" t="n">
        <f aca="false">I54</f>
        <v>0.01186</v>
      </c>
      <c r="J55" s="87" t="n">
        <f aca="false">J54</f>
        <v>0.03226</v>
      </c>
      <c r="K55" s="87" t="n">
        <f aca="false">K54</f>
        <v>0.04079</v>
      </c>
      <c r="L55" s="87" t="n">
        <f aca="false">L54</f>
        <v>0.04372</v>
      </c>
      <c r="M55" s="87" t="n">
        <f aca="false">M54</f>
        <v>0.05663</v>
      </c>
      <c r="N55" s="87" t="n">
        <f aca="false">N54</f>
        <v>0.03312</v>
      </c>
      <c r="O55" s="87" t="n">
        <f aca="false">O54</f>
        <v>0.01147</v>
      </c>
      <c r="P55" s="87" t="n">
        <f aca="false">P54</f>
        <v>0.03414</v>
      </c>
      <c r="Q55" s="87" t="n">
        <f aca="false">Q54</f>
        <v>0.07175</v>
      </c>
      <c r="R55" s="87" t="n">
        <f aca="false">R54</f>
        <v>0.02506</v>
      </c>
      <c r="S55" s="87" t="n">
        <f aca="false">S54</f>
        <v>0.04256</v>
      </c>
      <c r="T55" s="87" t="n">
        <f aca="false">T54</f>
        <v>0.04383</v>
      </c>
      <c r="U55" s="87" t="n">
        <f aca="false">U54</f>
        <v>0.05325</v>
      </c>
      <c r="V55" s="87" t="n">
        <f aca="false">V54</f>
        <v>0.03268</v>
      </c>
      <c r="W55" s="87" t="n">
        <f aca="false">W54</f>
        <v>0.06127</v>
      </c>
      <c r="X55" s="87" t="n">
        <f aca="false">X54</f>
        <v>0.0112</v>
      </c>
      <c r="Y55" s="87" t="n">
        <f aca="false">Y54</f>
        <v>0.0434</v>
      </c>
      <c r="Z55" s="87" t="n">
        <f aca="false">Z54</f>
        <v>0.07076</v>
      </c>
      <c r="AA55" s="87" t="n">
        <f aca="false">AA54</f>
        <v>0.04193</v>
      </c>
      <c r="AB55" s="87" t="n">
        <f aca="false">AB54</f>
        <v>0.03241</v>
      </c>
      <c r="AC55" s="87" t="n">
        <f aca="false">AC54</f>
        <v>0.07039</v>
      </c>
      <c r="AD55" s="87" t="n">
        <f aca="false">AD54</f>
        <v>0.02687</v>
      </c>
      <c r="AE55" s="87" t="n">
        <f aca="false">AE54</f>
        <v>0.02909</v>
      </c>
      <c r="AF55" s="87" t="n">
        <f aca="false">AF54</f>
        <v>0.03498</v>
      </c>
      <c r="AG55" s="87" t="n">
        <f aca="false">AG54</f>
        <v>0.07388</v>
      </c>
      <c r="AH55" s="87" t="n">
        <f aca="false">AH54</f>
        <v>0.02509</v>
      </c>
      <c r="AI55" s="86" t="n">
        <f aca="false">O55</f>
        <v>0.01147</v>
      </c>
      <c r="AJ55" s="27" t="n">
        <v>52</v>
      </c>
      <c r="AK55" s="87" t="n">
        <f aca="false">AK54</f>
        <v>0.03377</v>
      </c>
      <c r="AL55" s="87" t="n">
        <f aca="false">AL54</f>
        <v>0.03346</v>
      </c>
      <c r="AM55" s="87" t="n">
        <f aca="false">AM54</f>
        <v>0.04719</v>
      </c>
      <c r="AN55" s="87" t="n">
        <f aca="false">AN54</f>
        <v>0.03727</v>
      </c>
      <c r="AO55" s="87" t="n">
        <f aca="false">AO54</f>
        <v>0.03371</v>
      </c>
      <c r="AP55" s="87" t="n">
        <f aca="false">AP54</f>
        <v>0.05343</v>
      </c>
      <c r="AQ55" s="87" t="n">
        <f aca="false">AQ54</f>
        <v>0.05477</v>
      </c>
      <c r="AR55" s="87" t="n">
        <f aca="false">AR54</f>
        <v>0.02186</v>
      </c>
      <c r="AS55" s="87" t="n">
        <f aca="false">AS54</f>
        <v>0.04226</v>
      </c>
      <c r="AT55" s="87" t="n">
        <f aca="false">AT54</f>
        <v>0.05079</v>
      </c>
      <c r="AU55" s="87" t="n">
        <f aca="false">AU54</f>
        <v>0.05372</v>
      </c>
      <c r="AV55" s="87" t="n">
        <f aca="false">AV54</f>
        <v>0.06663</v>
      </c>
      <c r="AW55" s="87" t="n">
        <f aca="false">AW54</f>
        <v>0.04312</v>
      </c>
      <c r="AX55" s="87" t="n">
        <f aca="false">AX54</f>
        <v>0.02147</v>
      </c>
      <c r="AY55" s="87" t="n">
        <f aca="false">AY54</f>
        <v>0.04414</v>
      </c>
      <c r="AZ55" s="87" t="n">
        <f aca="false">AZ54</f>
        <v>0.08175</v>
      </c>
      <c r="BA55" s="87" t="n">
        <f aca="false">BA54</f>
        <v>0.03506</v>
      </c>
      <c r="BB55" s="87" t="n">
        <f aca="false">BB54</f>
        <v>0.05256</v>
      </c>
      <c r="BC55" s="87" t="n">
        <f aca="false">BC54</f>
        <v>0.05383</v>
      </c>
      <c r="BD55" s="87" t="n">
        <f aca="false">BD54</f>
        <v>0.06325</v>
      </c>
      <c r="BE55" s="87" t="n">
        <f aca="false">BE54</f>
        <v>0.04268</v>
      </c>
      <c r="BF55" s="87" t="n">
        <f aca="false">BF54</f>
        <v>0.07127</v>
      </c>
      <c r="BG55" s="87" t="n">
        <f aca="false">BG54</f>
        <v>0.0212</v>
      </c>
      <c r="BH55" s="87" t="n">
        <f aca="false">BH54</f>
        <v>0.0534</v>
      </c>
      <c r="BI55" s="87" t="n">
        <f aca="false">BI54</f>
        <v>0.08076</v>
      </c>
      <c r="BJ55" s="87" t="n">
        <f aca="false">BJ54</f>
        <v>0.05193</v>
      </c>
      <c r="BK55" s="87" t="n">
        <f aca="false">BK54</f>
        <v>0.04241</v>
      </c>
      <c r="BL55" s="87" t="n">
        <f aca="false">BL54</f>
        <v>0.08039</v>
      </c>
      <c r="BM55" s="87" t="n">
        <f aca="false">BM54</f>
        <v>0.03687</v>
      </c>
      <c r="BN55" s="87" t="n">
        <f aca="false">BN54</f>
        <v>0.03909</v>
      </c>
      <c r="BO55" s="87" t="n">
        <f aca="false">BO54</f>
        <v>0.04498</v>
      </c>
      <c r="BP55" s="87" t="n">
        <f aca="false">BP54</f>
        <v>0.08388</v>
      </c>
      <c r="BQ55" s="87" t="n">
        <f aca="false">BQ54</f>
        <v>0.03509</v>
      </c>
      <c r="BR55" s="86" t="n">
        <f aca="false">AX55</f>
        <v>0.02147</v>
      </c>
      <c r="BS55" s="27" t="n">
        <v>52</v>
      </c>
      <c r="BT55" s="87" t="n">
        <f aca="false">BT54</f>
        <v>0.0168767</v>
      </c>
      <c r="BU55" s="87" t="n">
        <f aca="false">BU54</f>
        <v>0.0166566</v>
      </c>
      <c r="BV55" s="87" t="n">
        <f aca="false">BV54</f>
        <v>0.0264049</v>
      </c>
      <c r="BW55" s="87" t="n">
        <f aca="false">BW54</f>
        <v>0.0193617</v>
      </c>
      <c r="BX55" s="87" t="n">
        <f aca="false">BX54</f>
        <v>0.0168341</v>
      </c>
      <c r="BY55" s="87" t="n">
        <f aca="false">BY54</f>
        <v>0.0308353</v>
      </c>
      <c r="BZ55" s="87" t="n">
        <f aca="false">BZ54</f>
        <v>0.0317867</v>
      </c>
      <c r="CA55" s="87" t="n">
        <f aca="false">CA54</f>
        <v>0.0084206</v>
      </c>
      <c r="CB55" s="87" t="n">
        <f aca="false">CB54</f>
        <v>0.0229046</v>
      </c>
      <c r="CC55" s="87" t="n">
        <f aca="false">CC54</f>
        <v>0.0289609</v>
      </c>
      <c r="CD55" s="87" t="n">
        <f aca="false">CD54</f>
        <v>0.0310412</v>
      </c>
      <c r="CE55" s="87" t="n">
        <f aca="false">CE54</f>
        <v>0.0402073</v>
      </c>
      <c r="CF55" s="87" t="n">
        <f aca="false">CF54</f>
        <v>0.0235152</v>
      </c>
      <c r="CG55" s="87" t="n">
        <f aca="false">CG54</f>
        <v>0.0081437</v>
      </c>
      <c r="CH55" s="87" t="n">
        <f aca="false">CH54</f>
        <v>0.0242394</v>
      </c>
      <c r="CI55" s="87" t="n">
        <f aca="false">CI54</f>
        <v>0.0509425</v>
      </c>
      <c r="CJ55" s="87" t="n">
        <f aca="false">CJ54</f>
        <v>0.0177926</v>
      </c>
      <c r="CK55" s="87" t="n">
        <f aca="false">CK54</f>
        <v>0.0302176</v>
      </c>
      <c r="CL55" s="87" t="n">
        <f aca="false">CL54</f>
        <v>0.0311193</v>
      </c>
      <c r="CM55" s="87" t="n">
        <f aca="false">CM54</f>
        <v>0.0378075</v>
      </c>
      <c r="CN55" s="87" t="n">
        <f aca="false">CN54</f>
        <v>0.0232028</v>
      </c>
      <c r="CO55" s="87" t="n">
        <f aca="false">CO54</f>
        <v>0.0435017</v>
      </c>
      <c r="CP55" s="87" t="n">
        <f aca="false">CP54</f>
        <v>0.007952</v>
      </c>
      <c r="CQ55" s="87" t="n">
        <f aca="false">CQ54</f>
        <v>0.030814</v>
      </c>
      <c r="CR55" s="87" t="n">
        <f aca="false">CR54</f>
        <v>0.0502396</v>
      </c>
      <c r="CS55" s="87" t="n">
        <f aca="false">CS54</f>
        <v>0.0297703</v>
      </c>
      <c r="CT55" s="87" t="n">
        <f aca="false">CT54</f>
        <v>0.0230111</v>
      </c>
      <c r="CU55" s="87" t="n">
        <f aca="false">CU54</f>
        <v>0.0499769</v>
      </c>
      <c r="CV55" s="87" t="n">
        <f aca="false">CV54</f>
        <v>0.0190777</v>
      </c>
      <c r="CW55" s="87" t="n">
        <f aca="false">CW54</f>
        <v>0.0206539</v>
      </c>
      <c r="CX55" s="87" t="n">
        <f aca="false">CX54</f>
        <v>0.0248358</v>
      </c>
      <c r="CY55" s="87" t="n">
        <f aca="false">CY54</f>
        <v>0.0524548</v>
      </c>
      <c r="CZ55" s="87" t="n">
        <f aca="false">CZ54</f>
        <v>0.0178139</v>
      </c>
      <c r="DA55" s="86" t="n">
        <f aca="false">CG55</f>
        <v>0.0081437</v>
      </c>
    </row>
    <row r="56" customFormat="false" ht="15" hidden="false" customHeight="false" outlineLevel="0" collapsed="false">
      <c r="A56" s="27" t="n">
        <v>53</v>
      </c>
      <c r="B56" s="87" t="n">
        <f aca="false">B55</f>
        <v>0.02377</v>
      </c>
      <c r="C56" s="87" t="n">
        <f aca="false">C55</f>
        <v>0.02346</v>
      </c>
      <c r="D56" s="87" t="n">
        <f aca="false">D55</f>
        <v>0.03719</v>
      </c>
      <c r="E56" s="87" t="n">
        <f aca="false">E55</f>
        <v>0.02727</v>
      </c>
      <c r="F56" s="87" t="n">
        <f aca="false">F55</f>
        <v>0.02371</v>
      </c>
      <c r="G56" s="87" t="n">
        <f aca="false">G55</f>
        <v>0.04343</v>
      </c>
      <c r="H56" s="87" t="n">
        <f aca="false">H55</f>
        <v>0.04477</v>
      </c>
      <c r="I56" s="87" t="n">
        <f aca="false">I55</f>
        <v>0.01186</v>
      </c>
      <c r="J56" s="87" t="n">
        <f aca="false">J55</f>
        <v>0.03226</v>
      </c>
      <c r="K56" s="87" t="n">
        <f aca="false">K55</f>
        <v>0.04079</v>
      </c>
      <c r="L56" s="87" t="n">
        <f aca="false">L55</f>
        <v>0.04372</v>
      </c>
      <c r="M56" s="87" t="n">
        <f aca="false">M55</f>
        <v>0.05663</v>
      </c>
      <c r="N56" s="87" t="n">
        <f aca="false">N55</f>
        <v>0.03312</v>
      </c>
      <c r="O56" s="87" t="n">
        <f aca="false">O55</f>
        <v>0.01147</v>
      </c>
      <c r="P56" s="87" t="n">
        <f aca="false">P55</f>
        <v>0.03414</v>
      </c>
      <c r="Q56" s="87" t="n">
        <f aca="false">Q55</f>
        <v>0.07175</v>
      </c>
      <c r="R56" s="87" t="n">
        <f aca="false">R55</f>
        <v>0.02506</v>
      </c>
      <c r="S56" s="87" t="n">
        <f aca="false">S55</f>
        <v>0.04256</v>
      </c>
      <c r="T56" s="87" t="n">
        <f aca="false">T55</f>
        <v>0.04383</v>
      </c>
      <c r="U56" s="87" t="n">
        <f aca="false">U55</f>
        <v>0.05325</v>
      </c>
      <c r="V56" s="87" t="n">
        <f aca="false">V55</f>
        <v>0.03268</v>
      </c>
      <c r="W56" s="87" t="n">
        <f aca="false">W55</f>
        <v>0.06127</v>
      </c>
      <c r="X56" s="87" t="n">
        <f aca="false">X55</f>
        <v>0.0112</v>
      </c>
      <c r="Y56" s="87" t="n">
        <f aca="false">Y55</f>
        <v>0.0434</v>
      </c>
      <c r="Z56" s="87" t="n">
        <f aca="false">Z55</f>
        <v>0.07076</v>
      </c>
      <c r="AA56" s="87" t="n">
        <f aca="false">AA55</f>
        <v>0.04193</v>
      </c>
      <c r="AB56" s="87" t="n">
        <f aca="false">AB55</f>
        <v>0.03241</v>
      </c>
      <c r="AC56" s="87" t="n">
        <f aca="false">AC55</f>
        <v>0.07039</v>
      </c>
      <c r="AD56" s="87" t="n">
        <f aca="false">AD55</f>
        <v>0.02687</v>
      </c>
      <c r="AE56" s="87" t="n">
        <f aca="false">AE55</f>
        <v>0.02909</v>
      </c>
      <c r="AF56" s="87" t="n">
        <f aca="false">AF55</f>
        <v>0.03498</v>
      </c>
      <c r="AG56" s="87" t="n">
        <f aca="false">AG55</f>
        <v>0.07388</v>
      </c>
      <c r="AH56" s="87" t="n">
        <f aca="false">AH55</f>
        <v>0.02509</v>
      </c>
      <c r="AI56" s="86" t="n">
        <f aca="false">O56</f>
        <v>0.01147</v>
      </c>
      <c r="AJ56" s="27" t="n">
        <v>53</v>
      </c>
      <c r="AK56" s="87" t="n">
        <f aca="false">AK55</f>
        <v>0.03377</v>
      </c>
      <c r="AL56" s="87" t="n">
        <f aca="false">AL55</f>
        <v>0.03346</v>
      </c>
      <c r="AM56" s="87" t="n">
        <f aca="false">AM55</f>
        <v>0.04719</v>
      </c>
      <c r="AN56" s="87" t="n">
        <f aca="false">AN55</f>
        <v>0.03727</v>
      </c>
      <c r="AO56" s="87" t="n">
        <f aca="false">AO55</f>
        <v>0.03371</v>
      </c>
      <c r="AP56" s="87" t="n">
        <f aca="false">AP55</f>
        <v>0.05343</v>
      </c>
      <c r="AQ56" s="87" t="n">
        <f aca="false">AQ55</f>
        <v>0.05477</v>
      </c>
      <c r="AR56" s="87" t="n">
        <f aca="false">AR55</f>
        <v>0.02186</v>
      </c>
      <c r="AS56" s="87" t="n">
        <f aca="false">AS55</f>
        <v>0.04226</v>
      </c>
      <c r="AT56" s="87" t="n">
        <f aca="false">AT55</f>
        <v>0.05079</v>
      </c>
      <c r="AU56" s="87" t="n">
        <f aca="false">AU55</f>
        <v>0.05372</v>
      </c>
      <c r="AV56" s="87" t="n">
        <f aca="false">AV55</f>
        <v>0.06663</v>
      </c>
      <c r="AW56" s="87" t="n">
        <f aca="false">AW55</f>
        <v>0.04312</v>
      </c>
      <c r="AX56" s="87" t="n">
        <f aca="false">AX55</f>
        <v>0.02147</v>
      </c>
      <c r="AY56" s="87" t="n">
        <f aca="false">AY55</f>
        <v>0.04414</v>
      </c>
      <c r="AZ56" s="87" t="n">
        <f aca="false">AZ55</f>
        <v>0.08175</v>
      </c>
      <c r="BA56" s="87" t="n">
        <f aca="false">BA55</f>
        <v>0.03506</v>
      </c>
      <c r="BB56" s="87" t="n">
        <f aca="false">BB55</f>
        <v>0.05256</v>
      </c>
      <c r="BC56" s="87" t="n">
        <f aca="false">BC55</f>
        <v>0.05383</v>
      </c>
      <c r="BD56" s="87" t="n">
        <f aca="false">BD55</f>
        <v>0.06325</v>
      </c>
      <c r="BE56" s="87" t="n">
        <f aca="false">BE55</f>
        <v>0.04268</v>
      </c>
      <c r="BF56" s="87" t="n">
        <f aca="false">BF55</f>
        <v>0.07127</v>
      </c>
      <c r="BG56" s="87" t="n">
        <f aca="false">BG55</f>
        <v>0.0212</v>
      </c>
      <c r="BH56" s="87" t="n">
        <f aca="false">BH55</f>
        <v>0.0534</v>
      </c>
      <c r="BI56" s="87" t="n">
        <f aca="false">BI55</f>
        <v>0.08076</v>
      </c>
      <c r="BJ56" s="87" t="n">
        <f aca="false">BJ55</f>
        <v>0.05193</v>
      </c>
      <c r="BK56" s="87" t="n">
        <f aca="false">BK55</f>
        <v>0.04241</v>
      </c>
      <c r="BL56" s="87" t="n">
        <f aca="false">BL55</f>
        <v>0.08039</v>
      </c>
      <c r="BM56" s="87" t="n">
        <f aca="false">BM55</f>
        <v>0.03687</v>
      </c>
      <c r="BN56" s="87" t="n">
        <f aca="false">BN55</f>
        <v>0.03909</v>
      </c>
      <c r="BO56" s="87" t="n">
        <f aca="false">BO55</f>
        <v>0.04498</v>
      </c>
      <c r="BP56" s="87" t="n">
        <f aca="false">BP55</f>
        <v>0.08388</v>
      </c>
      <c r="BQ56" s="87" t="n">
        <f aca="false">BQ55</f>
        <v>0.03509</v>
      </c>
      <c r="BR56" s="86" t="n">
        <f aca="false">AX56</f>
        <v>0.02147</v>
      </c>
      <c r="BS56" s="27" t="n">
        <v>53</v>
      </c>
      <c r="BT56" s="87" t="n">
        <f aca="false">BT55</f>
        <v>0.0168767</v>
      </c>
      <c r="BU56" s="87" t="n">
        <f aca="false">BU55</f>
        <v>0.0166566</v>
      </c>
      <c r="BV56" s="87" t="n">
        <f aca="false">BV55</f>
        <v>0.0264049</v>
      </c>
      <c r="BW56" s="87" t="n">
        <f aca="false">BW55</f>
        <v>0.0193617</v>
      </c>
      <c r="BX56" s="87" t="n">
        <f aca="false">BX55</f>
        <v>0.0168341</v>
      </c>
      <c r="BY56" s="87" t="n">
        <f aca="false">BY55</f>
        <v>0.0308353</v>
      </c>
      <c r="BZ56" s="87" t="n">
        <f aca="false">BZ55</f>
        <v>0.0317867</v>
      </c>
      <c r="CA56" s="87" t="n">
        <f aca="false">CA55</f>
        <v>0.0084206</v>
      </c>
      <c r="CB56" s="87" t="n">
        <f aca="false">CB55</f>
        <v>0.0229046</v>
      </c>
      <c r="CC56" s="87" t="n">
        <f aca="false">CC55</f>
        <v>0.0289609</v>
      </c>
      <c r="CD56" s="87" t="n">
        <f aca="false">CD55</f>
        <v>0.0310412</v>
      </c>
      <c r="CE56" s="87" t="n">
        <f aca="false">CE55</f>
        <v>0.0402073</v>
      </c>
      <c r="CF56" s="87" t="n">
        <f aca="false">CF55</f>
        <v>0.0235152</v>
      </c>
      <c r="CG56" s="87" t="n">
        <f aca="false">CG55</f>
        <v>0.0081437</v>
      </c>
      <c r="CH56" s="87" t="n">
        <f aca="false">CH55</f>
        <v>0.0242394</v>
      </c>
      <c r="CI56" s="87" t="n">
        <f aca="false">CI55</f>
        <v>0.0509425</v>
      </c>
      <c r="CJ56" s="87" t="n">
        <f aca="false">CJ55</f>
        <v>0.0177926</v>
      </c>
      <c r="CK56" s="87" t="n">
        <f aca="false">CK55</f>
        <v>0.0302176</v>
      </c>
      <c r="CL56" s="87" t="n">
        <f aca="false">CL55</f>
        <v>0.0311193</v>
      </c>
      <c r="CM56" s="87" t="n">
        <f aca="false">CM55</f>
        <v>0.0378075</v>
      </c>
      <c r="CN56" s="87" t="n">
        <f aca="false">CN55</f>
        <v>0.0232028</v>
      </c>
      <c r="CO56" s="87" t="n">
        <f aca="false">CO55</f>
        <v>0.0435017</v>
      </c>
      <c r="CP56" s="87" t="n">
        <f aca="false">CP55</f>
        <v>0.007952</v>
      </c>
      <c r="CQ56" s="87" t="n">
        <f aca="false">CQ55</f>
        <v>0.030814</v>
      </c>
      <c r="CR56" s="87" t="n">
        <f aca="false">CR55</f>
        <v>0.0502396</v>
      </c>
      <c r="CS56" s="87" t="n">
        <f aca="false">CS55</f>
        <v>0.0297703</v>
      </c>
      <c r="CT56" s="87" t="n">
        <f aca="false">CT55</f>
        <v>0.0230111</v>
      </c>
      <c r="CU56" s="87" t="n">
        <f aca="false">CU55</f>
        <v>0.0499769</v>
      </c>
      <c r="CV56" s="87" t="n">
        <f aca="false">CV55</f>
        <v>0.0190777</v>
      </c>
      <c r="CW56" s="87" t="n">
        <f aca="false">CW55</f>
        <v>0.0206539</v>
      </c>
      <c r="CX56" s="87" t="n">
        <f aca="false">CX55</f>
        <v>0.0248358</v>
      </c>
      <c r="CY56" s="87" t="n">
        <f aca="false">CY55</f>
        <v>0.0524548</v>
      </c>
      <c r="CZ56" s="87" t="n">
        <f aca="false">CZ55</f>
        <v>0.0178139</v>
      </c>
      <c r="DA56" s="86" t="n">
        <f aca="false">CG56</f>
        <v>0.0081437</v>
      </c>
    </row>
    <row r="57" customFormat="false" ht="15" hidden="false" customHeight="false" outlineLevel="0" collapsed="false">
      <c r="A57" s="27" t="n">
        <v>54</v>
      </c>
      <c r="B57" s="87" t="n">
        <f aca="false">B56</f>
        <v>0.02377</v>
      </c>
      <c r="C57" s="87" t="n">
        <f aca="false">C56</f>
        <v>0.02346</v>
      </c>
      <c r="D57" s="87" t="n">
        <f aca="false">D56</f>
        <v>0.03719</v>
      </c>
      <c r="E57" s="87" t="n">
        <f aca="false">E56</f>
        <v>0.02727</v>
      </c>
      <c r="F57" s="87" t="n">
        <f aca="false">F56</f>
        <v>0.02371</v>
      </c>
      <c r="G57" s="87" t="n">
        <f aca="false">G56</f>
        <v>0.04343</v>
      </c>
      <c r="H57" s="87" t="n">
        <f aca="false">H56</f>
        <v>0.04477</v>
      </c>
      <c r="I57" s="87" t="n">
        <f aca="false">I56</f>
        <v>0.01186</v>
      </c>
      <c r="J57" s="87" t="n">
        <f aca="false">J56</f>
        <v>0.03226</v>
      </c>
      <c r="K57" s="87" t="n">
        <f aca="false">K56</f>
        <v>0.04079</v>
      </c>
      <c r="L57" s="87" t="n">
        <f aca="false">L56</f>
        <v>0.04372</v>
      </c>
      <c r="M57" s="87" t="n">
        <f aca="false">M56</f>
        <v>0.05663</v>
      </c>
      <c r="N57" s="87" t="n">
        <f aca="false">N56</f>
        <v>0.03312</v>
      </c>
      <c r="O57" s="87" t="n">
        <f aca="false">O56</f>
        <v>0.01147</v>
      </c>
      <c r="P57" s="87" t="n">
        <f aca="false">P56</f>
        <v>0.03414</v>
      </c>
      <c r="Q57" s="87" t="n">
        <f aca="false">Q56</f>
        <v>0.07175</v>
      </c>
      <c r="R57" s="87" t="n">
        <f aca="false">R56</f>
        <v>0.02506</v>
      </c>
      <c r="S57" s="87" t="n">
        <f aca="false">S56</f>
        <v>0.04256</v>
      </c>
      <c r="T57" s="87" t="n">
        <f aca="false">T56</f>
        <v>0.04383</v>
      </c>
      <c r="U57" s="87" t="n">
        <f aca="false">U56</f>
        <v>0.05325</v>
      </c>
      <c r="V57" s="87" t="n">
        <f aca="false">V56</f>
        <v>0.03268</v>
      </c>
      <c r="W57" s="87" t="n">
        <f aca="false">W56</f>
        <v>0.06127</v>
      </c>
      <c r="X57" s="87" t="n">
        <f aca="false">X56</f>
        <v>0.0112</v>
      </c>
      <c r="Y57" s="87" t="n">
        <f aca="false">Y56</f>
        <v>0.0434</v>
      </c>
      <c r="Z57" s="87" t="n">
        <f aca="false">Z56</f>
        <v>0.07076</v>
      </c>
      <c r="AA57" s="87" t="n">
        <f aca="false">AA56</f>
        <v>0.04193</v>
      </c>
      <c r="AB57" s="87" t="n">
        <f aca="false">AB56</f>
        <v>0.03241</v>
      </c>
      <c r="AC57" s="87" t="n">
        <f aca="false">AC56</f>
        <v>0.07039</v>
      </c>
      <c r="AD57" s="87" t="n">
        <f aca="false">AD56</f>
        <v>0.02687</v>
      </c>
      <c r="AE57" s="87" t="n">
        <f aca="false">AE56</f>
        <v>0.02909</v>
      </c>
      <c r="AF57" s="87" t="n">
        <f aca="false">AF56</f>
        <v>0.03498</v>
      </c>
      <c r="AG57" s="87" t="n">
        <f aca="false">AG56</f>
        <v>0.07388</v>
      </c>
      <c r="AH57" s="87" t="n">
        <f aca="false">AH56</f>
        <v>0.02509</v>
      </c>
      <c r="AI57" s="86" t="n">
        <f aca="false">O57</f>
        <v>0.01147</v>
      </c>
      <c r="AJ57" s="27" t="n">
        <v>54</v>
      </c>
      <c r="AK57" s="87" t="n">
        <f aca="false">AK56</f>
        <v>0.03377</v>
      </c>
      <c r="AL57" s="87" t="n">
        <f aca="false">AL56</f>
        <v>0.03346</v>
      </c>
      <c r="AM57" s="87" t="n">
        <f aca="false">AM56</f>
        <v>0.04719</v>
      </c>
      <c r="AN57" s="87" t="n">
        <f aca="false">AN56</f>
        <v>0.03727</v>
      </c>
      <c r="AO57" s="87" t="n">
        <f aca="false">AO56</f>
        <v>0.03371</v>
      </c>
      <c r="AP57" s="87" t="n">
        <f aca="false">AP56</f>
        <v>0.05343</v>
      </c>
      <c r="AQ57" s="87" t="n">
        <f aca="false">AQ56</f>
        <v>0.05477</v>
      </c>
      <c r="AR57" s="87" t="n">
        <f aca="false">AR56</f>
        <v>0.02186</v>
      </c>
      <c r="AS57" s="87" t="n">
        <f aca="false">AS56</f>
        <v>0.04226</v>
      </c>
      <c r="AT57" s="87" t="n">
        <f aca="false">AT56</f>
        <v>0.05079</v>
      </c>
      <c r="AU57" s="87" t="n">
        <f aca="false">AU56</f>
        <v>0.05372</v>
      </c>
      <c r="AV57" s="87" t="n">
        <f aca="false">AV56</f>
        <v>0.06663</v>
      </c>
      <c r="AW57" s="87" t="n">
        <f aca="false">AW56</f>
        <v>0.04312</v>
      </c>
      <c r="AX57" s="87" t="n">
        <f aca="false">AX56</f>
        <v>0.02147</v>
      </c>
      <c r="AY57" s="87" t="n">
        <f aca="false">AY56</f>
        <v>0.04414</v>
      </c>
      <c r="AZ57" s="87" t="n">
        <f aca="false">AZ56</f>
        <v>0.08175</v>
      </c>
      <c r="BA57" s="87" t="n">
        <f aca="false">BA56</f>
        <v>0.03506</v>
      </c>
      <c r="BB57" s="87" t="n">
        <f aca="false">BB56</f>
        <v>0.05256</v>
      </c>
      <c r="BC57" s="87" t="n">
        <f aca="false">BC56</f>
        <v>0.05383</v>
      </c>
      <c r="BD57" s="87" t="n">
        <f aca="false">BD56</f>
        <v>0.06325</v>
      </c>
      <c r="BE57" s="87" t="n">
        <f aca="false">BE56</f>
        <v>0.04268</v>
      </c>
      <c r="BF57" s="87" t="n">
        <f aca="false">BF56</f>
        <v>0.07127</v>
      </c>
      <c r="BG57" s="87" t="n">
        <f aca="false">BG56</f>
        <v>0.0212</v>
      </c>
      <c r="BH57" s="87" t="n">
        <f aca="false">BH56</f>
        <v>0.0534</v>
      </c>
      <c r="BI57" s="87" t="n">
        <f aca="false">BI56</f>
        <v>0.08076</v>
      </c>
      <c r="BJ57" s="87" t="n">
        <f aca="false">BJ56</f>
        <v>0.05193</v>
      </c>
      <c r="BK57" s="87" t="n">
        <f aca="false">BK56</f>
        <v>0.04241</v>
      </c>
      <c r="BL57" s="87" t="n">
        <f aca="false">BL56</f>
        <v>0.08039</v>
      </c>
      <c r="BM57" s="87" t="n">
        <f aca="false">BM56</f>
        <v>0.03687</v>
      </c>
      <c r="BN57" s="87" t="n">
        <f aca="false">BN56</f>
        <v>0.03909</v>
      </c>
      <c r="BO57" s="87" t="n">
        <f aca="false">BO56</f>
        <v>0.04498</v>
      </c>
      <c r="BP57" s="87" t="n">
        <f aca="false">BP56</f>
        <v>0.08388</v>
      </c>
      <c r="BQ57" s="87" t="n">
        <f aca="false">BQ56</f>
        <v>0.03509</v>
      </c>
      <c r="BR57" s="86" t="n">
        <f aca="false">AX57</f>
        <v>0.02147</v>
      </c>
      <c r="BS57" s="27" t="n">
        <v>54</v>
      </c>
      <c r="BT57" s="87" t="n">
        <f aca="false">BT56</f>
        <v>0.0168767</v>
      </c>
      <c r="BU57" s="87" t="n">
        <f aca="false">BU56</f>
        <v>0.0166566</v>
      </c>
      <c r="BV57" s="87" t="n">
        <f aca="false">BV56</f>
        <v>0.0264049</v>
      </c>
      <c r="BW57" s="87" t="n">
        <f aca="false">BW56</f>
        <v>0.0193617</v>
      </c>
      <c r="BX57" s="87" t="n">
        <f aca="false">BX56</f>
        <v>0.0168341</v>
      </c>
      <c r="BY57" s="87" t="n">
        <f aca="false">BY56</f>
        <v>0.0308353</v>
      </c>
      <c r="BZ57" s="87" t="n">
        <f aca="false">BZ56</f>
        <v>0.0317867</v>
      </c>
      <c r="CA57" s="87" t="n">
        <f aca="false">CA56</f>
        <v>0.0084206</v>
      </c>
      <c r="CB57" s="87" t="n">
        <f aca="false">CB56</f>
        <v>0.0229046</v>
      </c>
      <c r="CC57" s="87" t="n">
        <f aca="false">CC56</f>
        <v>0.0289609</v>
      </c>
      <c r="CD57" s="87" t="n">
        <f aca="false">CD56</f>
        <v>0.0310412</v>
      </c>
      <c r="CE57" s="87" t="n">
        <f aca="false">CE56</f>
        <v>0.0402073</v>
      </c>
      <c r="CF57" s="87" t="n">
        <f aca="false">CF56</f>
        <v>0.0235152</v>
      </c>
      <c r="CG57" s="87" t="n">
        <f aca="false">CG56</f>
        <v>0.0081437</v>
      </c>
      <c r="CH57" s="87" t="n">
        <f aca="false">CH56</f>
        <v>0.0242394</v>
      </c>
      <c r="CI57" s="87" t="n">
        <f aca="false">CI56</f>
        <v>0.0509425</v>
      </c>
      <c r="CJ57" s="87" t="n">
        <f aca="false">CJ56</f>
        <v>0.0177926</v>
      </c>
      <c r="CK57" s="87" t="n">
        <f aca="false">CK56</f>
        <v>0.0302176</v>
      </c>
      <c r="CL57" s="87" t="n">
        <f aca="false">CL56</f>
        <v>0.0311193</v>
      </c>
      <c r="CM57" s="87" t="n">
        <f aca="false">CM56</f>
        <v>0.0378075</v>
      </c>
      <c r="CN57" s="87" t="n">
        <f aca="false">CN56</f>
        <v>0.0232028</v>
      </c>
      <c r="CO57" s="87" t="n">
        <f aca="false">CO56</f>
        <v>0.0435017</v>
      </c>
      <c r="CP57" s="87" t="n">
        <f aca="false">CP56</f>
        <v>0.007952</v>
      </c>
      <c r="CQ57" s="87" t="n">
        <f aca="false">CQ56</f>
        <v>0.030814</v>
      </c>
      <c r="CR57" s="87" t="n">
        <f aca="false">CR56</f>
        <v>0.0502396</v>
      </c>
      <c r="CS57" s="87" t="n">
        <f aca="false">CS56</f>
        <v>0.0297703</v>
      </c>
      <c r="CT57" s="87" t="n">
        <f aca="false">CT56</f>
        <v>0.0230111</v>
      </c>
      <c r="CU57" s="87" t="n">
        <f aca="false">CU56</f>
        <v>0.0499769</v>
      </c>
      <c r="CV57" s="87" t="n">
        <f aca="false">CV56</f>
        <v>0.0190777</v>
      </c>
      <c r="CW57" s="87" t="n">
        <f aca="false">CW56</f>
        <v>0.0206539</v>
      </c>
      <c r="CX57" s="87" t="n">
        <f aca="false">CX56</f>
        <v>0.0248358</v>
      </c>
      <c r="CY57" s="87" t="n">
        <f aca="false">CY56</f>
        <v>0.0524548</v>
      </c>
      <c r="CZ57" s="87" t="n">
        <f aca="false">CZ56</f>
        <v>0.0178139</v>
      </c>
      <c r="DA57" s="86" t="n">
        <f aca="false">CG57</f>
        <v>0.0081437</v>
      </c>
    </row>
    <row r="58" customFormat="false" ht="15" hidden="false" customHeight="false" outlineLevel="0" collapsed="false">
      <c r="A58" s="27" t="n">
        <v>55</v>
      </c>
      <c r="B58" s="87" t="n">
        <f aca="false">B57</f>
        <v>0.02377</v>
      </c>
      <c r="C58" s="87" t="n">
        <f aca="false">C57</f>
        <v>0.02346</v>
      </c>
      <c r="D58" s="87" t="n">
        <f aca="false">D57</f>
        <v>0.03719</v>
      </c>
      <c r="E58" s="87" t="n">
        <f aca="false">E57</f>
        <v>0.02727</v>
      </c>
      <c r="F58" s="87" t="n">
        <f aca="false">F57</f>
        <v>0.02371</v>
      </c>
      <c r="G58" s="87" t="n">
        <f aca="false">G57</f>
        <v>0.04343</v>
      </c>
      <c r="H58" s="87" t="n">
        <f aca="false">H57</f>
        <v>0.04477</v>
      </c>
      <c r="I58" s="87" t="n">
        <f aca="false">I57</f>
        <v>0.01186</v>
      </c>
      <c r="J58" s="87" t="n">
        <f aca="false">J57</f>
        <v>0.03226</v>
      </c>
      <c r="K58" s="87" t="n">
        <f aca="false">K57</f>
        <v>0.04079</v>
      </c>
      <c r="L58" s="87" t="n">
        <f aca="false">L57</f>
        <v>0.04372</v>
      </c>
      <c r="M58" s="87" t="n">
        <f aca="false">M57</f>
        <v>0.05663</v>
      </c>
      <c r="N58" s="87" t="n">
        <f aca="false">N57</f>
        <v>0.03312</v>
      </c>
      <c r="O58" s="87" t="n">
        <f aca="false">O57</f>
        <v>0.01147</v>
      </c>
      <c r="P58" s="87" t="n">
        <f aca="false">P57</f>
        <v>0.03414</v>
      </c>
      <c r="Q58" s="87" t="n">
        <f aca="false">Q57</f>
        <v>0.07175</v>
      </c>
      <c r="R58" s="87" t="n">
        <f aca="false">R57</f>
        <v>0.02506</v>
      </c>
      <c r="S58" s="87" t="n">
        <f aca="false">S57</f>
        <v>0.04256</v>
      </c>
      <c r="T58" s="87" t="n">
        <f aca="false">T57</f>
        <v>0.04383</v>
      </c>
      <c r="U58" s="87" t="n">
        <f aca="false">U57</f>
        <v>0.05325</v>
      </c>
      <c r="V58" s="87" t="n">
        <f aca="false">V57</f>
        <v>0.03268</v>
      </c>
      <c r="W58" s="87" t="n">
        <f aca="false">W57</f>
        <v>0.06127</v>
      </c>
      <c r="X58" s="87" t="n">
        <f aca="false">X57</f>
        <v>0.0112</v>
      </c>
      <c r="Y58" s="87" t="n">
        <f aca="false">Y57</f>
        <v>0.0434</v>
      </c>
      <c r="Z58" s="87" t="n">
        <f aca="false">Z57</f>
        <v>0.07076</v>
      </c>
      <c r="AA58" s="87" t="n">
        <f aca="false">AA57</f>
        <v>0.04193</v>
      </c>
      <c r="AB58" s="87" t="n">
        <f aca="false">AB57</f>
        <v>0.03241</v>
      </c>
      <c r="AC58" s="87" t="n">
        <f aca="false">AC57</f>
        <v>0.07039</v>
      </c>
      <c r="AD58" s="87" t="n">
        <f aca="false">AD57</f>
        <v>0.02687</v>
      </c>
      <c r="AE58" s="87" t="n">
        <f aca="false">AE57</f>
        <v>0.02909</v>
      </c>
      <c r="AF58" s="87" t="n">
        <f aca="false">AF57</f>
        <v>0.03498</v>
      </c>
      <c r="AG58" s="87" t="n">
        <f aca="false">AG57</f>
        <v>0.07388</v>
      </c>
      <c r="AH58" s="87" t="n">
        <f aca="false">AH57</f>
        <v>0.02509</v>
      </c>
      <c r="AI58" s="86" t="n">
        <f aca="false">O58</f>
        <v>0.01147</v>
      </c>
      <c r="AJ58" s="27" t="n">
        <v>55</v>
      </c>
      <c r="AK58" s="87" t="n">
        <f aca="false">AK57</f>
        <v>0.03377</v>
      </c>
      <c r="AL58" s="87" t="n">
        <f aca="false">AL57</f>
        <v>0.03346</v>
      </c>
      <c r="AM58" s="87" t="n">
        <f aca="false">AM57</f>
        <v>0.04719</v>
      </c>
      <c r="AN58" s="87" t="n">
        <f aca="false">AN57</f>
        <v>0.03727</v>
      </c>
      <c r="AO58" s="87" t="n">
        <f aca="false">AO57</f>
        <v>0.03371</v>
      </c>
      <c r="AP58" s="87" t="n">
        <f aca="false">AP57</f>
        <v>0.05343</v>
      </c>
      <c r="AQ58" s="87" t="n">
        <f aca="false">AQ57</f>
        <v>0.05477</v>
      </c>
      <c r="AR58" s="87" t="n">
        <f aca="false">AR57</f>
        <v>0.02186</v>
      </c>
      <c r="AS58" s="87" t="n">
        <f aca="false">AS57</f>
        <v>0.04226</v>
      </c>
      <c r="AT58" s="87" t="n">
        <f aca="false">AT57</f>
        <v>0.05079</v>
      </c>
      <c r="AU58" s="87" t="n">
        <f aca="false">AU57</f>
        <v>0.05372</v>
      </c>
      <c r="AV58" s="87" t="n">
        <f aca="false">AV57</f>
        <v>0.06663</v>
      </c>
      <c r="AW58" s="87" t="n">
        <f aca="false">AW57</f>
        <v>0.04312</v>
      </c>
      <c r="AX58" s="87" t="n">
        <f aca="false">AX57</f>
        <v>0.02147</v>
      </c>
      <c r="AY58" s="87" t="n">
        <f aca="false">AY57</f>
        <v>0.04414</v>
      </c>
      <c r="AZ58" s="87" t="n">
        <f aca="false">AZ57</f>
        <v>0.08175</v>
      </c>
      <c r="BA58" s="87" t="n">
        <f aca="false">BA57</f>
        <v>0.03506</v>
      </c>
      <c r="BB58" s="87" t="n">
        <f aca="false">BB57</f>
        <v>0.05256</v>
      </c>
      <c r="BC58" s="87" t="n">
        <f aca="false">BC57</f>
        <v>0.05383</v>
      </c>
      <c r="BD58" s="87" t="n">
        <f aca="false">BD57</f>
        <v>0.06325</v>
      </c>
      <c r="BE58" s="87" t="n">
        <f aca="false">BE57</f>
        <v>0.04268</v>
      </c>
      <c r="BF58" s="87" t="n">
        <f aca="false">BF57</f>
        <v>0.07127</v>
      </c>
      <c r="BG58" s="87" t="n">
        <f aca="false">BG57</f>
        <v>0.0212</v>
      </c>
      <c r="BH58" s="87" t="n">
        <f aca="false">BH57</f>
        <v>0.0534</v>
      </c>
      <c r="BI58" s="87" t="n">
        <f aca="false">BI57</f>
        <v>0.08076</v>
      </c>
      <c r="BJ58" s="87" t="n">
        <f aca="false">BJ57</f>
        <v>0.05193</v>
      </c>
      <c r="BK58" s="87" t="n">
        <f aca="false">BK57</f>
        <v>0.04241</v>
      </c>
      <c r="BL58" s="87" t="n">
        <f aca="false">BL57</f>
        <v>0.08039</v>
      </c>
      <c r="BM58" s="87" t="n">
        <f aca="false">BM57</f>
        <v>0.03687</v>
      </c>
      <c r="BN58" s="87" t="n">
        <f aca="false">BN57</f>
        <v>0.03909</v>
      </c>
      <c r="BO58" s="87" t="n">
        <f aca="false">BO57</f>
        <v>0.04498</v>
      </c>
      <c r="BP58" s="87" t="n">
        <f aca="false">BP57</f>
        <v>0.08388</v>
      </c>
      <c r="BQ58" s="87" t="n">
        <f aca="false">BQ57</f>
        <v>0.03509</v>
      </c>
      <c r="BR58" s="86" t="n">
        <f aca="false">AX58</f>
        <v>0.02147</v>
      </c>
      <c r="BS58" s="27" t="n">
        <v>55</v>
      </c>
      <c r="BT58" s="87" t="n">
        <f aca="false">BT57</f>
        <v>0.0168767</v>
      </c>
      <c r="BU58" s="87" t="n">
        <f aca="false">BU57</f>
        <v>0.0166566</v>
      </c>
      <c r="BV58" s="87" t="n">
        <f aca="false">BV57</f>
        <v>0.0264049</v>
      </c>
      <c r="BW58" s="87" t="n">
        <f aca="false">BW57</f>
        <v>0.0193617</v>
      </c>
      <c r="BX58" s="87" t="n">
        <f aca="false">BX57</f>
        <v>0.0168341</v>
      </c>
      <c r="BY58" s="87" t="n">
        <f aca="false">BY57</f>
        <v>0.0308353</v>
      </c>
      <c r="BZ58" s="87" t="n">
        <f aca="false">BZ57</f>
        <v>0.0317867</v>
      </c>
      <c r="CA58" s="87" t="n">
        <f aca="false">CA57</f>
        <v>0.0084206</v>
      </c>
      <c r="CB58" s="87" t="n">
        <f aca="false">CB57</f>
        <v>0.0229046</v>
      </c>
      <c r="CC58" s="87" t="n">
        <f aca="false">CC57</f>
        <v>0.0289609</v>
      </c>
      <c r="CD58" s="87" t="n">
        <f aca="false">CD57</f>
        <v>0.0310412</v>
      </c>
      <c r="CE58" s="87" t="n">
        <f aca="false">CE57</f>
        <v>0.0402073</v>
      </c>
      <c r="CF58" s="87" t="n">
        <f aca="false">CF57</f>
        <v>0.0235152</v>
      </c>
      <c r="CG58" s="87" t="n">
        <f aca="false">CG57</f>
        <v>0.0081437</v>
      </c>
      <c r="CH58" s="87" t="n">
        <f aca="false">CH57</f>
        <v>0.0242394</v>
      </c>
      <c r="CI58" s="87" t="n">
        <f aca="false">CI57</f>
        <v>0.0509425</v>
      </c>
      <c r="CJ58" s="87" t="n">
        <f aca="false">CJ57</f>
        <v>0.0177926</v>
      </c>
      <c r="CK58" s="87" t="n">
        <f aca="false">CK57</f>
        <v>0.0302176</v>
      </c>
      <c r="CL58" s="87" t="n">
        <f aca="false">CL57</f>
        <v>0.0311193</v>
      </c>
      <c r="CM58" s="87" t="n">
        <f aca="false">CM57</f>
        <v>0.0378075</v>
      </c>
      <c r="CN58" s="87" t="n">
        <f aca="false">CN57</f>
        <v>0.0232028</v>
      </c>
      <c r="CO58" s="87" t="n">
        <f aca="false">CO57</f>
        <v>0.0435017</v>
      </c>
      <c r="CP58" s="87" t="n">
        <f aca="false">CP57</f>
        <v>0.007952</v>
      </c>
      <c r="CQ58" s="87" t="n">
        <f aca="false">CQ57</f>
        <v>0.030814</v>
      </c>
      <c r="CR58" s="87" t="n">
        <f aca="false">CR57</f>
        <v>0.0502396</v>
      </c>
      <c r="CS58" s="87" t="n">
        <f aca="false">CS57</f>
        <v>0.0297703</v>
      </c>
      <c r="CT58" s="87" t="n">
        <f aca="false">CT57</f>
        <v>0.0230111</v>
      </c>
      <c r="CU58" s="87" t="n">
        <f aca="false">CU57</f>
        <v>0.0499769</v>
      </c>
      <c r="CV58" s="87" t="n">
        <f aca="false">CV57</f>
        <v>0.0190777</v>
      </c>
      <c r="CW58" s="87" t="n">
        <f aca="false">CW57</f>
        <v>0.0206539</v>
      </c>
      <c r="CX58" s="87" t="n">
        <f aca="false">CX57</f>
        <v>0.0248358</v>
      </c>
      <c r="CY58" s="87" t="n">
        <f aca="false">CY57</f>
        <v>0.0524548</v>
      </c>
      <c r="CZ58" s="87" t="n">
        <f aca="false">CZ57</f>
        <v>0.0178139</v>
      </c>
      <c r="DA58" s="86" t="n">
        <f aca="false">CG58</f>
        <v>0.0081437</v>
      </c>
    </row>
    <row r="59" customFormat="false" ht="15" hidden="false" customHeight="false" outlineLevel="0" collapsed="false">
      <c r="A59" s="27" t="n">
        <v>56</v>
      </c>
      <c r="B59" s="87" t="n">
        <f aca="false">B58</f>
        <v>0.02377</v>
      </c>
      <c r="C59" s="87" t="n">
        <f aca="false">C58</f>
        <v>0.02346</v>
      </c>
      <c r="D59" s="87" t="n">
        <f aca="false">D58</f>
        <v>0.03719</v>
      </c>
      <c r="E59" s="87" t="n">
        <f aca="false">E58</f>
        <v>0.02727</v>
      </c>
      <c r="F59" s="87" t="n">
        <f aca="false">F58</f>
        <v>0.02371</v>
      </c>
      <c r="G59" s="87" t="n">
        <f aca="false">G58</f>
        <v>0.04343</v>
      </c>
      <c r="H59" s="87" t="n">
        <f aca="false">H58</f>
        <v>0.04477</v>
      </c>
      <c r="I59" s="87" t="n">
        <f aca="false">I58</f>
        <v>0.01186</v>
      </c>
      <c r="J59" s="87" t="n">
        <f aca="false">J58</f>
        <v>0.03226</v>
      </c>
      <c r="K59" s="87" t="n">
        <f aca="false">K58</f>
        <v>0.04079</v>
      </c>
      <c r="L59" s="87" t="n">
        <f aca="false">L58</f>
        <v>0.04372</v>
      </c>
      <c r="M59" s="87" t="n">
        <f aca="false">M58</f>
        <v>0.05663</v>
      </c>
      <c r="N59" s="87" t="n">
        <f aca="false">N58</f>
        <v>0.03312</v>
      </c>
      <c r="O59" s="87" t="n">
        <f aca="false">O58</f>
        <v>0.01147</v>
      </c>
      <c r="P59" s="87" t="n">
        <f aca="false">P58</f>
        <v>0.03414</v>
      </c>
      <c r="Q59" s="87" t="n">
        <f aca="false">Q58</f>
        <v>0.07175</v>
      </c>
      <c r="R59" s="87" t="n">
        <f aca="false">R58</f>
        <v>0.02506</v>
      </c>
      <c r="S59" s="87" t="n">
        <f aca="false">S58</f>
        <v>0.04256</v>
      </c>
      <c r="T59" s="87" t="n">
        <f aca="false">T58</f>
        <v>0.04383</v>
      </c>
      <c r="U59" s="87" t="n">
        <f aca="false">U58</f>
        <v>0.05325</v>
      </c>
      <c r="V59" s="87" t="n">
        <f aca="false">V58</f>
        <v>0.03268</v>
      </c>
      <c r="W59" s="87" t="n">
        <f aca="false">W58</f>
        <v>0.06127</v>
      </c>
      <c r="X59" s="87" t="n">
        <f aca="false">X58</f>
        <v>0.0112</v>
      </c>
      <c r="Y59" s="87" t="n">
        <f aca="false">Y58</f>
        <v>0.0434</v>
      </c>
      <c r="Z59" s="87" t="n">
        <f aca="false">Z58</f>
        <v>0.07076</v>
      </c>
      <c r="AA59" s="87" t="n">
        <f aca="false">AA58</f>
        <v>0.04193</v>
      </c>
      <c r="AB59" s="87" t="n">
        <f aca="false">AB58</f>
        <v>0.03241</v>
      </c>
      <c r="AC59" s="87" t="n">
        <f aca="false">AC58</f>
        <v>0.07039</v>
      </c>
      <c r="AD59" s="87" t="n">
        <f aca="false">AD58</f>
        <v>0.02687</v>
      </c>
      <c r="AE59" s="87" t="n">
        <f aca="false">AE58</f>
        <v>0.02909</v>
      </c>
      <c r="AF59" s="87" t="n">
        <f aca="false">AF58</f>
        <v>0.03498</v>
      </c>
      <c r="AG59" s="87" t="n">
        <f aca="false">AG58</f>
        <v>0.07388</v>
      </c>
      <c r="AH59" s="87" t="n">
        <f aca="false">AH58</f>
        <v>0.02509</v>
      </c>
      <c r="AI59" s="86" t="n">
        <f aca="false">O59</f>
        <v>0.01147</v>
      </c>
      <c r="AJ59" s="27" t="n">
        <v>56</v>
      </c>
      <c r="AK59" s="87" t="n">
        <f aca="false">AK58</f>
        <v>0.03377</v>
      </c>
      <c r="AL59" s="87" t="n">
        <f aca="false">AL58</f>
        <v>0.03346</v>
      </c>
      <c r="AM59" s="87" t="n">
        <f aca="false">AM58</f>
        <v>0.04719</v>
      </c>
      <c r="AN59" s="87" t="n">
        <f aca="false">AN58</f>
        <v>0.03727</v>
      </c>
      <c r="AO59" s="87" t="n">
        <f aca="false">AO58</f>
        <v>0.03371</v>
      </c>
      <c r="AP59" s="87" t="n">
        <f aca="false">AP58</f>
        <v>0.05343</v>
      </c>
      <c r="AQ59" s="87" t="n">
        <f aca="false">AQ58</f>
        <v>0.05477</v>
      </c>
      <c r="AR59" s="87" t="n">
        <f aca="false">AR58</f>
        <v>0.02186</v>
      </c>
      <c r="AS59" s="87" t="n">
        <f aca="false">AS58</f>
        <v>0.04226</v>
      </c>
      <c r="AT59" s="87" t="n">
        <f aca="false">AT58</f>
        <v>0.05079</v>
      </c>
      <c r="AU59" s="87" t="n">
        <f aca="false">AU58</f>
        <v>0.05372</v>
      </c>
      <c r="AV59" s="87" t="n">
        <f aca="false">AV58</f>
        <v>0.06663</v>
      </c>
      <c r="AW59" s="87" t="n">
        <f aca="false">AW58</f>
        <v>0.04312</v>
      </c>
      <c r="AX59" s="87" t="n">
        <f aca="false">AX58</f>
        <v>0.02147</v>
      </c>
      <c r="AY59" s="87" t="n">
        <f aca="false">AY58</f>
        <v>0.04414</v>
      </c>
      <c r="AZ59" s="87" t="n">
        <f aca="false">AZ58</f>
        <v>0.08175</v>
      </c>
      <c r="BA59" s="87" t="n">
        <f aca="false">BA58</f>
        <v>0.03506</v>
      </c>
      <c r="BB59" s="87" t="n">
        <f aca="false">BB58</f>
        <v>0.05256</v>
      </c>
      <c r="BC59" s="87" t="n">
        <f aca="false">BC58</f>
        <v>0.05383</v>
      </c>
      <c r="BD59" s="87" t="n">
        <f aca="false">BD58</f>
        <v>0.06325</v>
      </c>
      <c r="BE59" s="87" t="n">
        <f aca="false">BE58</f>
        <v>0.04268</v>
      </c>
      <c r="BF59" s="87" t="n">
        <f aca="false">BF58</f>
        <v>0.07127</v>
      </c>
      <c r="BG59" s="87" t="n">
        <f aca="false">BG58</f>
        <v>0.0212</v>
      </c>
      <c r="BH59" s="87" t="n">
        <f aca="false">BH58</f>
        <v>0.0534</v>
      </c>
      <c r="BI59" s="87" t="n">
        <f aca="false">BI58</f>
        <v>0.08076</v>
      </c>
      <c r="BJ59" s="87" t="n">
        <f aca="false">BJ58</f>
        <v>0.05193</v>
      </c>
      <c r="BK59" s="87" t="n">
        <f aca="false">BK58</f>
        <v>0.04241</v>
      </c>
      <c r="BL59" s="87" t="n">
        <f aca="false">BL58</f>
        <v>0.08039</v>
      </c>
      <c r="BM59" s="87" t="n">
        <f aca="false">BM58</f>
        <v>0.03687</v>
      </c>
      <c r="BN59" s="87" t="n">
        <f aca="false">BN58</f>
        <v>0.03909</v>
      </c>
      <c r="BO59" s="87" t="n">
        <f aca="false">BO58</f>
        <v>0.04498</v>
      </c>
      <c r="BP59" s="87" t="n">
        <f aca="false">BP58</f>
        <v>0.08388</v>
      </c>
      <c r="BQ59" s="87" t="n">
        <f aca="false">BQ58</f>
        <v>0.03509</v>
      </c>
      <c r="BR59" s="86" t="n">
        <f aca="false">AX59</f>
        <v>0.02147</v>
      </c>
      <c r="BS59" s="27" t="n">
        <v>56</v>
      </c>
      <c r="BT59" s="87" t="n">
        <f aca="false">BT58</f>
        <v>0.0168767</v>
      </c>
      <c r="BU59" s="87" t="n">
        <f aca="false">BU58</f>
        <v>0.0166566</v>
      </c>
      <c r="BV59" s="87" t="n">
        <f aca="false">BV58</f>
        <v>0.0264049</v>
      </c>
      <c r="BW59" s="87" t="n">
        <f aca="false">BW58</f>
        <v>0.0193617</v>
      </c>
      <c r="BX59" s="87" t="n">
        <f aca="false">BX58</f>
        <v>0.0168341</v>
      </c>
      <c r="BY59" s="87" t="n">
        <f aca="false">BY58</f>
        <v>0.0308353</v>
      </c>
      <c r="BZ59" s="87" t="n">
        <f aca="false">BZ58</f>
        <v>0.0317867</v>
      </c>
      <c r="CA59" s="87" t="n">
        <f aca="false">CA58</f>
        <v>0.0084206</v>
      </c>
      <c r="CB59" s="87" t="n">
        <f aca="false">CB58</f>
        <v>0.0229046</v>
      </c>
      <c r="CC59" s="87" t="n">
        <f aca="false">CC58</f>
        <v>0.0289609</v>
      </c>
      <c r="CD59" s="87" t="n">
        <f aca="false">CD58</f>
        <v>0.0310412</v>
      </c>
      <c r="CE59" s="87" t="n">
        <f aca="false">CE58</f>
        <v>0.0402073</v>
      </c>
      <c r="CF59" s="87" t="n">
        <f aca="false">CF58</f>
        <v>0.0235152</v>
      </c>
      <c r="CG59" s="87" t="n">
        <f aca="false">CG58</f>
        <v>0.0081437</v>
      </c>
      <c r="CH59" s="87" t="n">
        <f aca="false">CH58</f>
        <v>0.0242394</v>
      </c>
      <c r="CI59" s="87" t="n">
        <f aca="false">CI58</f>
        <v>0.0509425</v>
      </c>
      <c r="CJ59" s="87" t="n">
        <f aca="false">CJ58</f>
        <v>0.0177926</v>
      </c>
      <c r="CK59" s="87" t="n">
        <f aca="false">CK58</f>
        <v>0.0302176</v>
      </c>
      <c r="CL59" s="87" t="n">
        <f aca="false">CL58</f>
        <v>0.0311193</v>
      </c>
      <c r="CM59" s="87" t="n">
        <f aca="false">CM58</f>
        <v>0.0378075</v>
      </c>
      <c r="CN59" s="87" t="n">
        <f aca="false">CN58</f>
        <v>0.0232028</v>
      </c>
      <c r="CO59" s="87" t="n">
        <f aca="false">CO58</f>
        <v>0.0435017</v>
      </c>
      <c r="CP59" s="87" t="n">
        <f aca="false">CP58</f>
        <v>0.007952</v>
      </c>
      <c r="CQ59" s="87" t="n">
        <f aca="false">CQ58</f>
        <v>0.030814</v>
      </c>
      <c r="CR59" s="87" t="n">
        <f aca="false">CR58</f>
        <v>0.0502396</v>
      </c>
      <c r="CS59" s="87" t="n">
        <f aca="false">CS58</f>
        <v>0.0297703</v>
      </c>
      <c r="CT59" s="87" t="n">
        <f aca="false">CT58</f>
        <v>0.0230111</v>
      </c>
      <c r="CU59" s="87" t="n">
        <f aca="false">CU58</f>
        <v>0.0499769</v>
      </c>
      <c r="CV59" s="87" t="n">
        <f aca="false">CV58</f>
        <v>0.0190777</v>
      </c>
      <c r="CW59" s="87" t="n">
        <f aca="false">CW58</f>
        <v>0.0206539</v>
      </c>
      <c r="CX59" s="87" t="n">
        <f aca="false">CX58</f>
        <v>0.0248358</v>
      </c>
      <c r="CY59" s="87" t="n">
        <f aca="false">CY58</f>
        <v>0.0524548</v>
      </c>
      <c r="CZ59" s="87" t="n">
        <f aca="false">CZ58</f>
        <v>0.0178139</v>
      </c>
      <c r="DA59" s="86" t="n">
        <f aca="false">CG59</f>
        <v>0.0081437</v>
      </c>
    </row>
    <row r="60" customFormat="false" ht="15" hidden="false" customHeight="false" outlineLevel="0" collapsed="false">
      <c r="A60" s="27" t="n">
        <v>57</v>
      </c>
      <c r="B60" s="87" t="n">
        <f aca="false">B59</f>
        <v>0.02377</v>
      </c>
      <c r="C60" s="87" t="n">
        <f aca="false">C59</f>
        <v>0.02346</v>
      </c>
      <c r="D60" s="87" t="n">
        <f aca="false">D59</f>
        <v>0.03719</v>
      </c>
      <c r="E60" s="87" t="n">
        <f aca="false">E59</f>
        <v>0.02727</v>
      </c>
      <c r="F60" s="87" t="n">
        <f aca="false">F59</f>
        <v>0.02371</v>
      </c>
      <c r="G60" s="87" t="n">
        <f aca="false">G59</f>
        <v>0.04343</v>
      </c>
      <c r="H60" s="87" t="n">
        <f aca="false">H59</f>
        <v>0.04477</v>
      </c>
      <c r="I60" s="87" t="n">
        <f aca="false">I59</f>
        <v>0.01186</v>
      </c>
      <c r="J60" s="87" t="n">
        <f aca="false">J59</f>
        <v>0.03226</v>
      </c>
      <c r="K60" s="87" t="n">
        <f aca="false">K59</f>
        <v>0.04079</v>
      </c>
      <c r="L60" s="87" t="n">
        <f aca="false">L59</f>
        <v>0.04372</v>
      </c>
      <c r="M60" s="87" t="n">
        <f aca="false">M59</f>
        <v>0.05663</v>
      </c>
      <c r="N60" s="87" t="n">
        <f aca="false">N59</f>
        <v>0.03312</v>
      </c>
      <c r="O60" s="87" t="n">
        <f aca="false">O59</f>
        <v>0.01147</v>
      </c>
      <c r="P60" s="87" t="n">
        <f aca="false">P59</f>
        <v>0.03414</v>
      </c>
      <c r="Q60" s="87" t="n">
        <f aca="false">Q59</f>
        <v>0.07175</v>
      </c>
      <c r="R60" s="87" t="n">
        <f aca="false">R59</f>
        <v>0.02506</v>
      </c>
      <c r="S60" s="87" t="n">
        <f aca="false">S59</f>
        <v>0.04256</v>
      </c>
      <c r="T60" s="87" t="n">
        <f aca="false">T59</f>
        <v>0.04383</v>
      </c>
      <c r="U60" s="87" t="n">
        <f aca="false">U59</f>
        <v>0.05325</v>
      </c>
      <c r="V60" s="87" t="n">
        <f aca="false">V59</f>
        <v>0.03268</v>
      </c>
      <c r="W60" s="87" t="n">
        <f aca="false">W59</f>
        <v>0.06127</v>
      </c>
      <c r="X60" s="87" t="n">
        <f aca="false">X59</f>
        <v>0.0112</v>
      </c>
      <c r="Y60" s="87" t="n">
        <f aca="false">Y59</f>
        <v>0.0434</v>
      </c>
      <c r="Z60" s="87" t="n">
        <f aca="false">Z59</f>
        <v>0.07076</v>
      </c>
      <c r="AA60" s="87" t="n">
        <f aca="false">AA59</f>
        <v>0.04193</v>
      </c>
      <c r="AB60" s="87" t="n">
        <f aca="false">AB59</f>
        <v>0.03241</v>
      </c>
      <c r="AC60" s="87" t="n">
        <f aca="false">AC59</f>
        <v>0.07039</v>
      </c>
      <c r="AD60" s="87" t="n">
        <f aca="false">AD59</f>
        <v>0.02687</v>
      </c>
      <c r="AE60" s="87" t="n">
        <f aca="false">AE59</f>
        <v>0.02909</v>
      </c>
      <c r="AF60" s="87" t="n">
        <f aca="false">AF59</f>
        <v>0.03498</v>
      </c>
      <c r="AG60" s="87" t="n">
        <f aca="false">AG59</f>
        <v>0.07388</v>
      </c>
      <c r="AH60" s="87" t="n">
        <f aca="false">AH59</f>
        <v>0.02509</v>
      </c>
      <c r="AI60" s="86" t="n">
        <f aca="false">O60</f>
        <v>0.01147</v>
      </c>
      <c r="AJ60" s="27" t="n">
        <v>57</v>
      </c>
      <c r="AK60" s="87" t="n">
        <f aca="false">AK59</f>
        <v>0.03377</v>
      </c>
      <c r="AL60" s="87" t="n">
        <f aca="false">AL59</f>
        <v>0.03346</v>
      </c>
      <c r="AM60" s="87" t="n">
        <f aca="false">AM59</f>
        <v>0.04719</v>
      </c>
      <c r="AN60" s="87" t="n">
        <f aca="false">AN59</f>
        <v>0.03727</v>
      </c>
      <c r="AO60" s="87" t="n">
        <f aca="false">AO59</f>
        <v>0.03371</v>
      </c>
      <c r="AP60" s="87" t="n">
        <f aca="false">AP59</f>
        <v>0.05343</v>
      </c>
      <c r="AQ60" s="87" t="n">
        <f aca="false">AQ59</f>
        <v>0.05477</v>
      </c>
      <c r="AR60" s="87" t="n">
        <f aca="false">AR59</f>
        <v>0.02186</v>
      </c>
      <c r="AS60" s="87" t="n">
        <f aca="false">AS59</f>
        <v>0.04226</v>
      </c>
      <c r="AT60" s="87" t="n">
        <f aca="false">AT59</f>
        <v>0.05079</v>
      </c>
      <c r="AU60" s="87" t="n">
        <f aca="false">AU59</f>
        <v>0.05372</v>
      </c>
      <c r="AV60" s="87" t="n">
        <f aca="false">AV59</f>
        <v>0.06663</v>
      </c>
      <c r="AW60" s="87" t="n">
        <f aca="false">AW59</f>
        <v>0.04312</v>
      </c>
      <c r="AX60" s="87" t="n">
        <f aca="false">AX59</f>
        <v>0.02147</v>
      </c>
      <c r="AY60" s="87" t="n">
        <f aca="false">AY59</f>
        <v>0.04414</v>
      </c>
      <c r="AZ60" s="87" t="n">
        <f aca="false">AZ59</f>
        <v>0.08175</v>
      </c>
      <c r="BA60" s="87" t="n">
        <f aca="false">BA59</f>
        <v>0.03506</v>
      </c>
      <c r="BB60" s="87" t="n">
        <f aca="false">BB59</f>
        <v>0.05256</v>
      </c>
      <c r="BC60" s="87" t="n">
        <f aca="false">BC59</f>
        <v>0.05383</v>
      </c>
      <c r="BD60" s="87" t="n">
        <f aca="false">BD59</f>
        <v>0.06325</v>
      </c>
      <c r="BE60" s="87" t="n">
        <f aca="false">BE59</f>
        <v>0.04268</v>
      </c>
      <c r="BF60" s="87" t="n">
        <f aca="false">BF59</f>
        <v>0.07127</v>
      </c>
      <c r="BG60" s="87" t="n">
        <f aca="false">BG59</f>
        <v>0.0212</v>
      </c>
      <c r="BH60" s="87" t="n">
        <f aca="false">BH59</f>
        <v>0.0534</v>
      </c>
      <c r="BI60" s="87" t="n">
        <f aca="false">BI59</f>
        <v>0.08076</v>
      </c>
      <c r="BJ60" s="87" t="n">
        <f aca="false">BJ59</f>
        <v>0.05193</v>
      </c>
      <c r="BK60" s="87" t="n">
        <f aca="false">BK59</f>
        <v>0.04241</v>
      </c>
      <c r="BL60" s="87" t="n">
        <f aca="false">BL59</f>
        <v>0.08039</v>
      </c>
      <c r="BM60" s="87" t="n">
        <f aca="false">BM59</f>
        <v>0.03687</v>
      </c>
      <c r="BN60" s="87" t="n">
        <f aca="false">BN59</f>
        <v>0.03909</v>
      </c>
      <c r="BO60" s="87" t="n">
        <f aca="false">BO59</f>
        <v>0.04498</v>
      </c>
      <c r="BP60" s="87" t="n">
        <f aca="false">BP59</f>
        <v>0.08388</v>
      </c>
      <c r="BQ60" s="87" t="n">
        <f aca="false">BQ59</f>
        <v>0.03509</v>
      </c>
      <c r="BR60" s="86" t="n">
        <f aca="false">AX60</f>
        <v>0.02147</v>
      </c>
      <c r="BS60" s="27" t="n">
        <v>57</v>
      </c>
      <c r="BT60" s="87" t="n">
        <f aca="false">BT59</f>
        <v>0.0168767</v>
      </c>
      <c r="BU60" s="87" t="n">
        <f aca="false">BU59</f>
        <v>0.0166566</v>
      </c>
      <c r="BV60" s="87" t="n">
        <f aca="false">BV59</f>
        <v>0.0264049</v>
      </c>
      <c r="BW60" s="87" t="n">
        <f aca="false">BW59</f>
        <v>0.0193617</v>
      </c>
      <c r="BX60" s="87" t="n">
        <f aca="false">BX59</f>
        <v>0.0168341</v>
      </c>
      <c r="BY60" s="87" t="n">
        <f aca="false">BY59</f>
        <v>0.0308353</v>
      </c>
      <c r="BZ60" s="87" t="n">
        <f aca="false">BZ59</f>
        <v>0.0317867</v>
      </c>
      <c r="CA60" s="87" t="n">
        <f aca="false">CA59</f>
        <v>0.0084206</v>
      </c>
      <c r="CB60" s="87" t="n">
        <f aca="false">CB59</f>
        <v>0.0229046</v>
      </c>
      <c r="CC60" s="87" t="n">
        <f aca="false">CC59</f>
        <v>0.0289609</v>
      </c>
      <c r="CD60" s="87" t="n">
        <f aca="false">CD59</f>
        <v>0.0310412</v>
      </c>
      <c r="CE60" s="87" t="n">
        <f aca="false">CE59</f>
        <v>0.0402073</v>
      </c>
      <c r="CF60" s="87" t="n">
        <f aca="false">CF59</f>
        <v>0.0235152</v>
      </c>
      <c r="CG60" s="87" t="n">
        <f aca="false">CG59</f>
        <v>0.0081437</v>
      </c>
      <c r="CH60" s="87" t="n">
        <f aca="false">CH59</f>
        <v>0.0242394</v>
      </c>
      <c r="CI60" s="87" t="n">
        <f aca="false">CI59</f>
        <v>0.0509425</v>
      </c>
      <c r="CJ60" s="87" t="n">
        <f aca="false">CJ59</f>
        <v>0.0177926</v>
      </c>
      <c r="CK60" s="87" t="n">
        <f aca="false">CK59</f>
        <v>0.0302176</v>
      </c>
      <c r="CL60" s="87" t="n">
        <f aca="false">CL59</f>
        <v>0.0311193</v>
      </c>
      <c r="CM60" s="87" t="n">
        <f aca="false">CM59</f>
        <v>0.0378075</v>
      </c>
      <c r="CN60" s="87" t="n">
        <f aca="false">CN59</f>
        <v>0.0232028</v>
      </c>
      <c r="CO60" s="87" t="n">
        <f aca="false">CO59</f>
        <v>0.0435017</v>
      </c>
      <c r="CP60" s="87" t="n">
        <f aca="false">CP59</f>
        <v>0.007952</v>
      </c>
      <c r="CQ60" s="87" t="n">
        <f aca="false">CQ59</f>
        <v>0.030814</v>
      </c>
      <c r="CR60" s="87" t="n">
        <f aca="false">CR59</f>
        <v>0.0502396</v>
      </c>
      <c r="CS60" s="87" t="n">
        <f aca="false">CS59</f>
        <v>0.0297703</v>
      </c>
      <c r="CT60" s="87" t="n">
        <f aca="false">CT59</f>
        <v>0.0230111</v>
      </c>
      <c r="CU60" s="87" t="n">
        <f aca="false">CU59</f>
        <v>0.0499769</v>
      </c>
      <c r="CV60" s="87" t="n">
        <f aca="false">CV59</f>
        <v>0.0190777</v>
      </c>
      <c r="CW60" s="87" t="n">
        <f aca="false">CW59</f>
        <v>0.0206539</v>
      </c>
      <c r="CX60" s="87" t="n">
        <f aca="false">CX59</f>
        <v>0.0248358</v>
      </c>
      <c r="CY60" s="87" t="n">
        <f aca="false">CY59</f>
        <v>0.0524548</v>
      </c>
      <c r="CZ60" s="87" t="n">
        <f aca="false">CZ59</f>
        <v>0.0178139</v>
      </c>
      <c r="DA60" s="86" t="n">
        <f aca="false">CG60</f>
        <v>0.0081437</v>
      </c>
    </row>
    <row r="61" customFormat="false" ht="15" hidden="false" customHeight="false" outlineLevel="0" collapsed="false">
      <c r="A61" s="27" t="n">
        <v>58</v>
      </c>
      <c r="B61" s="87" t="n">
        <f aca="false">B60</f>
        <v>0.02377</v>
      </c>
      <c r="C61" s="87" t="n">
        <f aca="false">C60</f>
        <v>0.02346</v>
      </c>
      <c r="D61" s="87" t="n">
        <f aca="false">D60</f>
        <v>0.03719</v>
      </c>
      <c r="E61" s="87" t="n">
        <f aca="false">E60</f>
        <v>0.02727</v>
      </c>
      <c r="F61" s="87" t="n">
        <f aca="false">F60</f>
        <v>0.02371</v>
      </c>
      <c r="G61" s="87" t="n">
        <f aca="false">G60</f>
        <v>0.04343</v>
      </c>
      <c r="H61" s="87" t="n">
        <f aca="false">H60</f>
        <v>0.04477</v>
      </c>
      <c r="I61" s="87" t="n">
        <f aca="false">I60</f>
        <v>0.01186</v>
      </c>
      <c r="J61" s="87" t="n">
        <f aca="false">J60</f>
        <v>0.03226</v>
      </c>
      <c r="K61" s="87" t="n">
        <f aca="false">K60</f>
        <v>0.04079</v>
      </c>
      <c r="L61" s="87" t="n">
        <f aca="false">L60</f>
        <v>0.04372</v>
      </c>
      <c r="M61" s="87" t="n">
        <f aca="false">M60</f>
        <v>0.05663</v>
      </c>
      <c r="N61" s="87" t="n">
        <f aca="false">N60</f>
        <v>0.03312</v>
      </c>
      <c r="O61" s="87" t="n">
        <f aca="false">O60</f>
        <v>0.01147</v>
      </c>
      <c r="P61" s="87" t="n">
        <f aca="false">P60</f>
        <v>0.03414</v>
      </c>
      <c r="Q61" s="87" t="n">
        <f aca="false">Q60</f>
        <v>0.07175</v>
      </c>
      <c r="R61" s="87" t="n">
        <f aca="false">R60</f>
        <v>0.02506</v>
      </c>
      <c r="S61" s="87" t="n">
        <f aca="false">S60</f>
        <v>0.04256</v>
      </c>
      <c r="T61" s="87" t="n">
        <f aca="false">T60</f>
        <v>0.04383</v>
      </c>
      <c r="U61" s="87" t="n">
        <f aca="false">U60</f>
        <v>0.05325</v>
      </c>
      <c r="V61" s="87" t="n">
        <f aca="false">V60</f>
        <v>0.03268</v>
      </c>
      <c r="W61" s="87" t="n">
        <f aca="false">W60</f>
        <v>0.06127</v>
      </c>
      <c r="X61" s="87" t="n">
        <f aca="false">X60</f>
        <v>0.0112</v>
      </c>
      <c r="Y61" s="87" t="n">
        <f aca="false">Y60</f>
        <v>0.0434</v>
      </c>
      <c r="Z61" s="87" t="n">
        <f aca="false">Z60</f>
        <v>0.07076</v>
      </c>
      <c r="AA61" s="87" t="n">
        <f aca="false">AA60</f>
        <v>0.04193</v>
      </c>
      <c r="AB61" s="87" t="n">
        <f aca="false">AB60</f>
        <v>0.03241</v>
      </c>
      <c r="AC61" s="87" t="n">
        <f aca="false">AC60</f>
        <v>0.07039</v>
      </c>
      <c r="AD61" s="87" t="n">
        <f aca="false">AD60</f>
        <v>0.02687</v>
      </c>
      <c r="AE61" s="87" t="n">
        <f aca="false">AE60</f>
        <v>0.02909</v>
      </c>
      <c r="AF61" s="87" t="n">
        <f aca="false">AF60</f>
        <v>0.03498</v>
      </c>
      <c r="AG61" s="87" t="n">
        <f aca="false">AG60</f>
        <v>0.07388</v>
      </c>
      <c r="AH61" s="87" t="n">
        <f aca="false">AH60</f>
        <v>0.02509</v>
      </c>
      <c r="AI61" s="86" t="n">
        <f aca="false">O61</f>
        <v>0.01147</v>
      </c>
      <c r="AJ61" s="27" t="n">
        <v>58</v>
      </c>
      <c r="AK61" s="87" t="n">
        <f aca="false">AK60</f>
        <v>0.03377</v>
      </c>
      <c r="AL61" s="87" t="n">
        <f aca="false">AL60</f>
        <v>0.03346</v>
      </c>
      <c r="AM61" s="87" t="n">
        <f aca="false">AM60</f>
        <v>0.04719</v>
      </c>
      <c r="AN61" s="87" t="n">
        <f aca="false">AN60</f>
        <v>0.03727</v>
      </c>
      <c r="AO61" s="87" t="n">
        <f aca="false">AO60</f>
        <v>0.03371</v>
      </c>
      <c r="AP61" s="87" t="n">
        <f aca="false">AP60</f>
        <v>0.05343</v>
      </c>
      <c r="AQ61" s="87" t="n">
        <f aca="false">AQ60</f>
        <v>0.05477</v>
      </c>
      <c r="AR61" s="87" t="n">
        <f aca="false">AR60</f>
        <v>0.02186</v>
      </c>
      <c r="AS61" s="87" t="n">
        <f aca="false">AS60</f>
        <v>0.04226</v>
      </c>
      <c r="AT61" s="87" t="n">
        <f aca="false">AT60</f>
        <v>0.05079</v>
      </c>
      <c r="AU61" s="87" t="n">
        <f aca="false">AU60</f>
        <v>0.05372</v>
      </c>
      <c r="AV61" s="87" t="n">
        <f aca="false">AV60</f>
        <v>0.06663</v>
      </c>
      <c r="AW61" s="87" t="n">
        <f aca="false">AW60</f>
        <v>0.04312</v>
      </c>
      <c r="AX61" s="87" t="n">
        <f aca="false">AX60</f>
        <v>0.02147</v>
      </c>
      <c r="AY61" s="87" t="n">
        <f aca="false">AY60</f>
        <v>0.04414</v>
      </c>
      <c r="AZ61" s="87" t="n">
        <f aca="false">AZ60</f>
        <v>0.08175</v>
      </c>
      <c r="BA61" s="87" t="n">
        <f aca="false">BA60</f>
        <v>0.03506</v>
      </c>
      <c r="BB61" s="87" t="n">
        <f aca="false">BB60</f>
        <v>0.05256</v>
      </c>
      <c r="BC61" s="87" t="n">
        <f aca="false">BC60</f>
        <v>0.05383</v>
      </c>
      <c r="BD61" s="87" t="n">
        <f aca="false">BD60</f>
        <v>0.06325</v>
      </c>
      <c r="BE61" s="87" t="n">
        <f aca="false">BE60</f>
        <v>0.04268</v>
      </c>
      <c r="BF61" s="87" t="n">
        <f aca="false">BF60</f>
        <v>0.07127</v>
      </c>
      <c r="BG61" s="87" t="n">
        <f aca="false">BG60</f>
        <v>0.0212</v>
      </c>
      <c r="BH61" s="87" t="n">
        <f aca="false">BH60</f>
        <v>0.0534</v>
      </c>
      <c r="BI61" s="87" t="n">
        <f aca="false">BI60</f>
        <v>0.08076</v>
      </c>
      <c r="BJ61" s="87" t="n">
        <f aca="false">BJ60</f>
        <v>0.05193</v>
      </c>
      <c r="BK61" s="87" t="n">
        <f aca="false">BK60</f>
        <v>0.04241</v>
      </c>
      <c r="BL61" s="87" t="n">
        <f aca="false">BL60</f>
        <v>0.08039</v>
      </c>
      <c r="BM61" s="87" t="n">
        <f aca="false">BM60</f>
        <v>0.03687</v>
      </c>
      <c r="BN61" s="87" t="n">
        <f aca="false">BN60</f>
        <v>0.03909</v>
      </c>
      <c r="BO61" s="87" t="n">
        <f aca="false">BO60</f>
        <v>0.04498</v>
      </c>
      <c r="BP61" s="87" t="n">
        <f aca="false">BP60</f>
        <v>0.08388</v>
      </c>
      <c r="BQ61" s="87" t="n">
        <f aca="false">BQ60</f>
        <v>0.03509</v>
      </c>
      <c r="BR61" s="86" t="n">
        <f aca="false">AX61</f>
        <v>0.02147</v>
      </c>
      <c r="BS61" s="27" t="n">
        <v>58</v>
      </c>
      <c r="BT61" s="87" t="n">
        <f aca="false">BT60</f>
        <v>0.0168767</v>
      </c>
      <c r="BU61" s="87" t="n">
        <f aca="false">BU60</f>
        <v>0.0166566</v>
      </c>
      <c r="BV61" s="87" t="n">
        <f aca="false">BV60</f>
        <v>0.0264049</v>
      </c>
      <c r="BW61" s="87" t="n">
        <f aca="false">BW60</f>
        <v>0.0193617</v>
      </c>
      <c r="BX61" s="87" t="n">
        <f aca="false">BX60</f>
        <v>0.0168341</v>
      </c>
      <c r="BY61" s="87" t="n">
        <f aca="false">BY60</f>
        <v>0.0308353</v>
      </c>
      <c r="BZ61" s="87" t="n">
        <f aca="false">BZ60</f>
        <v>0.0317867</v>
      </c>
      <c r="CA61" s="87" t="n">
        <f aca="false">CA60</f>
        <v>0.0084206</v>
      </c>
      <c r="CB61" s="87" t="n">
        <f aca="false">CB60</f>
        <v>0.0229046</v>
      </c>
      <c r="CC61" s="87" t="n">
        <f aca="false">CC60</f>
        <v>0.0289609</v>
      </c>
      <c r="CD61" s="87" t="n">
        <f aca="false">CD60</f>
        <v>0.0310412</v>
      </c>
      <c r="CE61" s="87" t="n">
        <f aca="false">CE60</f>
        <v>0.0402073</v>
      </c>
      <c r="CF61" s="87" t="n">
        <f aca="false">CF60</f>
        <v>0.0235152</v>
      </c>
      <c r="CG61" s="87" t="n">
        <f aca="false">CG60</f>
        <v>0.0081437</v>
      </c>
      <c r="CH61" s="87" t="n">
        <f aca="false">CH60</f>
        <v>0.0242394</v>
      </c>
      <c r="CI61" s="87" t="n">
        <f aca="false">CI60</f>
        <v>0.0509425</v>
      </c>
      <c r="CJ61" s="87" t="n">
        <f aca="false">CJ60</f>
        <v>0.0177926</v>
      </c>
      <c r="CK61" s="87" t="n">
        <f aca="false">CK60</f>
        <v>0.0302176</v>
      </c>
      <c r="CL61" s="87" t="n">
        <f aca="false">CL60</f>
        <v>0.0311193</v>
      </c>
      <c r="CM61" s="87" t="n">
        <f aca="false">CM60</f>
        <v>0.0378075</v>
      </c>
      <c r="CN61" s="87" t="n">
        <f aca="false">CN60</f>
        <v>0.0232028</v>
      </c>
      <c r="CO61" s="87" t="n">
        <f aca="false">CO60</f>
        <v>0.0435017</v>
      </c>
      <c r="CP61" s="87" t="n">
        <f aca="false">CP60</f>
        <v>0.007952</v>
      </c>
      <c r="CQ61" s="87" t="n">
        <f aca="false">CQ60</f>
        <v>0.030814</v>
      </c>
      <c r="CR61" s="87" t="n">
        <f aca="false">CR60</f>
        <v>0.0502396</v>
      </c>
      <c r="CS61" s="87" t="n">
        <f aca="false">CS60</f>
        <v>0.0297703</v>
      </c>
      <c r="CT61" s="87" t="n">
        <f aca="false">CT60</f>
        <v>0.0230111</v>
      </c>
      <c r="CU61" s="87" t="n">
        <f aca="false">CU60</f>
        <v>0.0499769</v>
      </c>
      <c r="CV61" s="87" t="n">
        <f aca="false">CV60</f>
        <v>0.0190777</v>
      </c>
      <c r="CW61" s="87" t="n">
        <f aca="false">CW60</f>
        <v>0.0206539</v>
      </c>
      <c r="CX61" s="87" t="n">
        <f aca="false">CX60</f>
        <v>0.0248358</v>
      </c>
      <c r="CY61" s="87" t="n">
        <f aca="false">CY60</f>
        <v>0.0524548</v>
      </c>
      <c r="CZ61" s="87" t="n">
        <f aca="false">CZ60</f>
        <v>0.0178139</v>
      </c>
      <c r="DA61" s="86" t="n">
        <f aca="false">CG61</f>
        <v>0.0081437</v>
      </c>
    </row>
    <row r="62" customFormat="false" ht="15" hidden="false" customHeight="false" outlineLevel="0" collapsed="false">
      <c r="A62" s="27" t="n">
        <v>59</v>
      </c>
      <c r="B62" s="87" t="n">
        <f aca="false">B61</f>
        <v>0.02377</v>
      </c>
      <c r="C62" s="87" t="n">
        <f aca="false">C61</f>
        <v>0.02346</v>
      </c>
      <c r="D62" s="87" t="n">
        <f aca="false">D61</f>
        <v>0.03719</v>
      </c>
      <c r="E62" s="87" t="n">
        <f aca="false">E61</f>
        <v>0.02727</v>
      </c>
      <c r="F62" s="87" t="n">
        <f aca="false">F61</f>
        <v>0.02371</v>
      </c>
      <c r="G62" s="87" t="n">
        <f aca="false">G61</f>
        <v>0.04343</v>
      </c>
      <c r="H62" s="87" t="n">
        <f aca="false">H61</f>
        <v>0.04477</v>
      </c>
      <c r="I62" s="87" t="n">
        <f aca="false">I61</f>
        <v>0.01186</v>
      </c>
      <c r="J62" s="87" t="n">
        <f aca="false">J61</f>
        <v>0.03226</v>
      </c>
      <c r="K62" s="87" t="n">
        <f aca="false">K61</f>
        <v>0.04079</v>
      </c>
      <c r="L62" s="87" t="n">
        <f aca="false">L61</f>
        <v>0.04372</v>
      </c>
      <c r="M62" s="87" t="n">
        <f aca="false">M61</f>
        <v>0.05663</v>
      </c>
      <c r="N62" s="87" t="n">
        <f aca="false">N61</f>
        <v>0.03312</v>
      </c>
      <c r="O62" s="87" t="n">
        <f aca="false">O61</f>
        <v>0.01147</v>
      </c>
      <c r="P62" s="87" t="n">
        <f aca="false">P61</f>
        <v>0.03414</v>
      </c>
      <c r="Q62" s="87" t="n">
        <f aca="false">Q61</f>
        <v>0.07175</v>
      </c>
      <c r="R62" s="87" t="n">
        <f aca="false">R61</f>
        <v>0.02506</v>
      </c>
      <c r="S62" s="87" t="n">
        <f aca="false">S61</f>
        <v>0.04256</v>
      </c>
      <c r="T62" s="87" t="n">
        <f aca="false">T61</f>
        <v>0.04383</v>
      </c>
      <c r="U62" s="87" t="n">
        <f aca="false">U61</f>
        <v>0.05325</v>
      </c>
      <c r="V62" s="87" t="n">
        <f aca="false">V61</f>
        <v>0.03268</v>
      </c>
      <c r="W62" s="87" t="n">
        <f aca="false">W61</f>
        <v>0.06127</v>
      </c>
      <c r="X62" s="87" t="n">
        <f aca="false">X61</f>
        <v>0.0112</v>
      </c>
      <c r="Y62" s="87" t="n">
        <f aca="false">Y61</f>
        <v>0.0434</v>
      </c>
      <c r="Z62" s="87" t="n">
        <f aca="false">Z61</f>
        <v>0.07076</v>
      </c>
      <c r="AA62" s="87" t="n">
        <f aca="false">AA61</f>
        <v>0.04193</v>
      </c>
      <c r="AB62" s="87" t="n">
        <f aca="false">AB61</f>
        <v>0.03241</v>
      </c>
      <c r="AC62" s="87" t="n">
        <f aca="false">AC61</f>
        <v>0.07039</v>
      </c>
      <c r="AD62" s="87" t="n">
        <f aca="false">AD61</f>
        <v>0.02687</v>
      </c>
      <c r="AE62" s="87" t="n">
        <f aca="false">AE61</f>
        <v>0.02909</v>
      </c>
      <c r="AF62" s="87" t="n">
        <f aca="false">AF61</f>
        <v>0.03498</v>
      </c>
      <c r="AG62" s="87" t="n">
        <f aca="false">AG61</f>
        <v>0.07388</v>
      </c>
      <c r="AH62" s="87" t="n">
        <f aca="false">AH61</f>
        <v>0.02509</v>
      </c>
      <c r="AI62" s="86" t="n">
        <f aca="false">O62</f>
        <v>0.01147</v>
      </c>
      <c r="AJ62" s="27" t="n">
        <v>59</v>
      </c>
      <c r="AK62" s="87" t="n">
        <f aca="false">AK61</f>
        <v>0.03377</v>
      </c>
      <c r="AL62" s="87" t="n">
        <f aca="false">AL61</f>
        <v>0.03346</v>
      </c>
      <c r="AM62" s="87" t="n">
        <f aca="false">AM61</f>
        <v>0.04719</v>
      </c>
      <c r="AN62" s="87" t="n">
        <f aca="false">AN61</f>
        <v>0.03727</v>
      </c>
      <c r="AO62" s="87" t="n">
        <f aca="false">AO61</f>
        <v>0.03371</v>
      </c>
      <c r="AP62" s="87" t="n">
        <f aca="false">AP61</f>
        <v>0.05343</v>
      </c>
      <c r="AQ62" s="87" t="n">
        <f aca="false">AQ61</f>
        <v>0.05477</v>
      </c>
      <c r="AR62" s="87" t="n">
        <f aca="false">AR61</f>
        <v>0.02186</v>
      </c>
      <c r="AS62" s="87" t="n">
        <f aca="false">AS61</f>
        <v>0.04226</v>
      </c>
      <c r="AT62" s="87" t="n">
        <f aca="false">AT61</f>
        <v>0.05079</v>
      </c>
      <c r="AU62" s="87" t="n">
        <f aca="false">AU61</f>
        <v>0.05372</v>
      </c>
      <c r="AV62" s="87" t="n">
        <f aca="false">AV61</f>
        <v>0.06663</v>
      </c>
      <c r="AW62" s="87" t="n">
        <f aca="false">AW61</f>
        <v>0.04312</v>
      </c>
      <c r="AX62" s="87" t="n">
        <f aca="false">AX61</f>
        <v>0.02147</v>
      </c>
      <c r="AY62" s="87" t="n">
        <f aca="false">AY61</f>
        <v>0.04414</v>
      </c>
      <c r="AZ62" s="87" t="n">
        <f aca="false">AZ61</f>
        <v>0.08175</v>
      </c>
      <c r="BA62" s="87" t="n">
        <f aca="false">BA61</f>
        <v>0.03506</v>
      </c>
      <c r="BB62" s="87" t="n">
        <f aca="false">BB61</f>
        <v>0.05256</v>
      </c>
      <c r="BC62" s="87" t="n">
        <f aca="false">BC61</f>
        <v>0.05383</v>
      </c>
      <c r="BD62" s="87" t="n">
        <f aca="false">BD61</f>
        <v>0.06325</v>
      </c>
      <c r="BE62" s="87" t="n">
        <f aca="false">BE61</f>
        <v>0.04268</v>
      </c>
      <c r="BF62" s="87" t="n">
        <f aca="false">BF61</f>
        <v>0.07127</v>
      </c>
      <c r="BG62" s="87" t="n">
        <f aca="false">BG61</f>
        <v>0.0212</v>
      </c>
      <c r="BH62" s="87" t="n">
        <f aca="false">BH61</f>
        <v>0.0534</v>
      </c>
      <c r="BI62" s="87" t="n">
        <f aca="false">BI61</f>
        <v>0.08076</v>
      </c>
      <c r="BJ62" s="87" t="n">
        <f aca="false">BJ61</f>
        <v>0.05193</v>
      </c>
      <c r="BK62" s="87" t="n">
        <f aca="false">BK61</f>
        <v>0.04241</v>
      </c>
      <c r="BL62" s="87" t="n">
        <f aca="false">BL61</f>
        <v>0.08039</v>
      </c>
      <c r="BM62" s="87" t="n">
        <f aca="false">BM61</f>
        <v>0.03687</v>
      </c>
      <c r="BN62" s="87" t="n">
        <f aca="false">BN61</f>
        <v>0.03909</v>
      </c>
      <c r="BO62" s="87" t="n">
        <f aca="false">BO61</f>
        <v>0.04498</v>
      </c>
      <c r="BP62" s="87" t="n">
        <f aca="false">BP61</f>
        <v>0.08388</v>
      </c>
      <c r="BQ62" s="87" t="n">
        <f aca="false">BQ61</f>
        <v>0.03509</v>
      </c>
      <c r="BR62" s="86" t="n">
        <f aca="false">AX62</f>
        <v>0.02147</v>
      </c>
      <c r="BS62" s="27" t="n">
        <v>59</v>
      </c>
      <c r="BT62" s="87" t="n">
        <f aca="false">BT61</f>
        <v>0.0168767</v>
      </c>
      <c r="BU62" s="87" t="n">
        <f aca="false">BU61</f>
        <v>0.0166566</v>
      </c>
      <c r="BV62" s="87" t="n">
        <f aca="false">BV61</f>
        <v>0.0264049</v>
      </c>
      <c r="BW62" s="87" t="n">
        <f aca="false">BW61</f>
        <v>0.0193617</v>
      </c>
      <c r="BX62" s="87" t="n">
        <f aca="false">BX61</f>
        <v>0.0168341</v>
      </c>
      <c r="BY62" s="87" t="n">
        <f aca="false">BY61</f>
        <v>0.0308353</v>
      </c>
      <c r="BZ62" s="87" t="n">
        <f aca="false">BZ61</f>
        <v>0.0317867</v>
      </c>
      <c r="CA62" s="87" t="n">
        <f aca="false">CA61</f>
        <v>0.0084206</v>
      </c>
      <c r="CB62" s="87" t="n">
        <f aca="false">CB61</f>
        <v>0.0229046</v>
      </c>
      <c r="CC62" s="87" t="n">
        <f aca="false">CC61</f>
        <v>0.0289609</v>
      </c>
      <c r="CD62" s="87" t="n">
        <f aca="false">CD61</f>
        <v>0.0310412</v>
      </c>
      <c r="CE62" s="87" t="n">
        <f aca="false">CE61</f>
        <v>0.0402073</v>
      </c>
      <c r="CF62" s="87" t="n">
        <f aca="false">CF61</f>
        <v>0.0235152</v>
      </c>
      <c r="CG62" s="87" t="n">
        <f aca="false">CG61</f>
        <v>0.0081437</v>
      </c>
      <c r="CH62" s="87" t="n">
        <f aca="false">CH61</f>
        <v>0.0242394</v>
      </c>
      <c r="CI62" s="87" t="n">
        <f aca="false">CI61</f>
        <v>0.0509425</v>
      </c>
      <c r="CJ62" s="87" t="n">
        <f aca="false">CJ61</f>
        <v>0.0177926</v>
      </c>
      <c r="CK62" s="87" t="n">
        <f aca="false">CK61</f>
        <v>0.0302176</v>
      </c>
      <c r="CL62" s="87" t="n">
        <f aca="false">CL61</f>
        <v>0.0311193</v>
      </c>
      <c r="CM62" s="87" t="n">
        <f aca="false">CM61</f>
        <v>0.0378075</v>
      </c>
      <c r="CN62" s="87" t="n">
        <f aca="false">CN61</f>
        <v>0.0232028</v>
      </c>
      <c r="CO62" s="87" t="n">
        <f aca="false">CO61</f>
        <v>0.0435017</v>
      </c>
      <c r="CP62" s="87" t="n">
        <f aca="false">CP61</f>
        <v>0.007952</v>
      </c>
      <c r="CQ62" s="87" t="n">
        <f aca="false">CQ61</f>
        <v>0.030814</v>
      </c>
      <c r="CR62" s="87" t="n">
        <f aca="false">CR61</f>
        <v>0.0502396</v>
      </c>
      <c r="CS62" s="87" t="n">
        <f aca="false">CS61</f>
        <v>0.0297703</v>
      </c>
      <c r="CT62" s="87" t="n">
        <f aca="false">CT61</f>
        <v>0.0230111</v>
      </c>
      <c r="CU62" s="87" t="n">
        <f aca="false">CU61</f>
        <v>0.0499769</v>
      </c>
      <c r="CV62" s="87" t="n">
        <f aca="false">CV61</f>
        <v>0.0190777</v>
      </c>
      <c r="CW62" s="87" t="n">
        <f aca="false">CW61</f>
        <v>0.0206539</v>
      </c>
      <c r="CX62" s="87" t="n">
        <f aca="false">CX61</f>
        <v>0.0248358</v>
      </c>
      <c r="CY62" s="87" t="n">
        <f aca="false">CY61</f>
        <v>0.0524548</v>
      </c>
      <c r="CZ62" s="87" t="n">
        <f aca="false">CZ61</f>
        <v>0.0178139</v>
      </c>
      <c r="DA62" s="86" t="n">
        <f aca="false">CG62</f>
        <v>0.0081437</v>
      </c>
    </row>
    <row r="63" customFormat="false" ht="15" hidden="false" customHeight="false" outlineLevel="0" collapsed="false">
      <c r="A63" s="27" t="n">
        <v>60</v>
      </c>
      <c r="B63" s="87" t="n">
        <f aca="false">B62</f>
        <v>0.02377</v>
      </c>
      <c r="C63" s="87" t="n">
        <f aca="false">C62</f>
        <v>0.02346</v>
      </c>
      <c r="D63" s="87" t="n">
        <f aca="false">D62</f>
        <v>0.03719</v>
      </c>
      <c r="E63" s="87" t="n">
        <f aca="false">E62</f>
        <v>0.02727</v>
      </c>
      <c r="F63" s="87" t="n">
        <f aca="false">F62</f>
        <v>0.02371</v>
      </c>
      <c r="G63" s="87" t="n">
        <f aca="false">G62</f>
        <v>0.04343</v>
      </c>
      <c r="H63" s="87" t="n">
        <f aca="false">H62</f>
        <v>0.04477</v>
      </c>
      <c r="I63" s="87" t="n">
        <f aca="false">I62</f>
        <v>0.01186</v>
      </c>
      <c r="J63" s="87" t="n">
        <f aca="false">J62</f>
        <v>0.03226</v>
      </c>
      <c r="K63" s="87" t="n">
        <f aca="false">K62</f>
        <v>0.04079</v>
      </c>
      <c r="L63" s="87" t="n">
        <f aca="false">L62</f>
        <v>0.04372</v>
      </c>
      <c r="M63" s="87" t="n">
        <f aca="false">M62</f>
        <v>0.05663</v>
      </c>
      <c r="N63" s="87" t="n">
        <f aca="false">N62</f>
        <v>0.03312</v>
      </c>
      <c r="O63" s="87" t="n">
        <f aca="false">O62</f>
        <v>0.01147</v>
      </c>
      <c r="P63" s="87" t="n">
        <f aca="false">P62</f>
        <v>0.03414</v>
      </c>
      <c r="Q63" s="87" t="n">
        <f aca="false">Q62</f>
        <v>0.07175</v>
      </c>
      <c r="R63" s="87" t="n">
        <f aca="false">R62</f>
        <v>0.02506</v>
      </c>
      <c r="S63" s="87" t="n">
        <f aca="false">S62</f>
        <v>0.04256</v>
      </c>
      <c r="T63" s="87" t="n">
        <f aca="false">T62</f>
        <v>0.04383</v>
      </c>
      <c r="U63" s="87" t="n">
        <f aca="false">U62</f>
        <v>0.05325</v>
      </c>
      <c r="V63" s="87" t="n">
        <f aca="false">V62</f>
        <v>0.03268</v>
      </c>
      <c r="W63" s="87" t="n">
        <f aca="false">W62</f>
        <v>0.06127</v>
      </c>
      <c r="X63" s="87" t="n">
        <f aca="false">X62</f>
        <v>0.0112</v>
      </c>
      <c r="Y63" s="87" t="n">
        <f aca="false">Y62</f>
        <v>0.0434</v>
      </c>
      <c r="Z63" s="87" t="n">
        <f aca="false">Z62</f>
        <v>0.07076</v>
      </c>
      <c r="AA63" s="87" t="n">
        <f aca="false">AA62</f>
        <v>0.04193</v>
      </c>
      <c r="AB63" s="87" t="n">
        <f aca="false">AB62</f>
        <v>0.03241</v>
      </c>
      <c r="AC63" s="87" t="n">
        <f aca="false">AC62</f>
        <v>0.07039</v>
      </c>
      <c r="AD63" s="87" t="n">
        <f aca="false">AD62</f>
        <v>0.02687</v>
      </c>
      <c r="AE63" s="87" t="n">
        <f aca="false">AE62</f>
        <v>0.02909</v>
      </c>
      <c r="AF63" s="87" t="n">
        <f aca="false">AF62</f>
        <v>0.03498</v>
      </c>
      <c r="AG63" s="87" t="n">
        <f aca="false">AG62</f>
        <v>0.07388</v>
      </c>
      <c r="AH63" s="87" t="n">
        <f aca="false">AH62</f>
        <v>0.02509</v>
      </c>
      <c r="AI63" s="86" t="n">
        <f aca="false">O63</f>
        <v>0.01147</v>
      </c>
      <c r="AJ63" s="27" t="n">
        <v>60</v>
      </c>
      <c r="AK63" s="87" t="n">
        <f aca="false">AK62</f>
        <v>0.03377</v>
      </c>
      <c r="AL63" s="87" t="n">
        <f aca="false">AL62</f>
        <v>0.03346</v>
      </c>
      <c r="AM63" s="87" t="n">
        <f aca="false">AM62</f>
        <v>0.04719</v>
      </c>
      <c r="AN63" s="87" t="n">
        <f aca="false">AN62</f>
        <v>0.03727</v>
      </c>
      <c r="AO63" s="87" t="n">
        <f aca="false">AO62</f>
        <v>0.03371</v>
      </c>
      <c r="AP63" s="87" t="n">
        <f aca="false">AP62</f>
        <v>0.05343</v>
      </c>
      <c r="AQ63" s="87" t="n">
        <f aca="false">AQ62</f>
        <v>0.05477</v>
      </c>
      <c r="AR63" s="87" t="n">
        <f aca="false">AR62</f>
        <v>0.02186</v>
      </c>
      <c r="AS63" s="87" t="n">
        <f aca="false">AS62</f>
        <v>0.04226</v>
      </c>
      <c r="AT63" s="87" t="n">
        <f aca="false">AT62</f>
        <v>0.05079</v>
      </c>
      <c r="AU63" s="87" t="n">
        <f aca="false">AU62</f>
        <v>0.05372</v>
      </c>
      <c r="AV63" s="87" t="n">
        <f aca="false">AV62</f>
        <v>0.06663</v>
      </c>
      <c r="AW63" s="87" t="n">
        <f aca="false">AW62</f>
        <v>0.04312</v>
      </c>
      <c r="AX63" s="87" t="n">
        <f aca="false">AX62</f>
        <v>0.02147</v>
      </c>
      <c r="AY63" s="87" t="n">
        <f aca="false">AY62</f>
        <v>0.04414</v>
      </c>
      <c r="AZ63" s="87" t="n">
        <f aca="false">AZ62</f>
        <v>0.08175</v>
      </c>
      <c r="BA63" s="87" t="n">
        <f aca="false">BA62</f>
        <v>0.03506</v>
      </c>
      <c r="BB63" s="87" t="n">
        <f aca="false">BB62</f>
        <v>0.05256</v>
      </c>
      <c r="BC63" s="87" t="n">
        <f aca="false">BC62</f>
        <v>0.05383</v>
      </c>
      <c r="BD63" s="87" t="n">
        <f aca="false">BD62</f>
        <v>0.06325</v>
      </c>
      <c r="BE63" s="87" t="n">
        <f aca="false">BE62</f>
        <v>0.04268</v>
      </c>
      <c r="BF63" s="87" t="n">
        <f aca="false">BF62</f>
        <v>0.07127</v>
      </c>
      <c r="BG63" s="87" t="n">
        <f aca="false">BG62</f>
        <v>0.0212</v>
      </c>
      <c r="BH63" s="87" t="n">
        <f aca="false">BH62</f>
        <v>0.0534</v>
      </c>
      <c r="BI63" s="87" t="n">
        <f aca="false">BI62</f>
        <v>0.08076</v>
      </c>
      <c r="BJ63" s="87" t="n">
        <f aca="false">BJ62</f>
        <v>0.05193</v>
      </c>
      <c r="BK63" s="87" t="n">
        <f aca="false">BK62</f>
        <v>0.04241</v>
      </c>
      <c r="BL63" s="87" t="n">
        <f aca="false">BL62</f>
        <v>0.08039</v>
      </c>
      <c r="BM63" s="87" t="n">
        <f aca="false">BM62</f>
        <v>0.03687</v>
      </c>
      <c r="BN63" s="87" t="n">
        <f aca="false">BN62</f>
        <v>0.03909</v>
      </c>
      <c r="BO63" s="87" t="n">
        <f aca="false">BO62</f>
        <v>0.04498</v>
      </c>
      <c r="BP63" s="87" t="n">
        <f aca="false">BP62</f>
        <v>0.08388</v>
      </c>
      <c r="BQ63" s="87" t="n">
        <f aca="false">BQ62</f>
        <v>0.03509</v>
      </c>
      <c r="BR63" s="86" t="n">
        <f aca="false">AX63</f>
        <v>0.02147</v>
      </c>
      <c r="BS63" s="27" t="n">
        <v>60</v>
      </c>
      <c r="BT63" s="87" t="n">
        <f aca="false">BT62</f>
        <v>0.0168767</v>
      </c>
      <c r="BU63" s="87" t="n">
        <f aca="false">BU62</f>
        <v>0.0166566</v>
      </c>
      <c r="BV63" s="87" t="n">
        <f aca="false">BV62</f>
        <v>0.0264049</v>
      </c>
      <c r="BW63" s="87" t="n">
        <f aca="false">BW62</f>
        <v>0.0193617</v>
      </c>
      <c r="BX63" s="87" t="n">
        <f aca="false">BX62</f>
        <v>0.0168341</v>
      </c>
      <c r="BY63" s="87" t="n">
        <f aca="false">BY62</f>
        <v>0.0308353</v>
      </c>
      <c r="BZ63" s="87" t="n">
        <f aca="false">BZ62</f>
        <v>0.0317867</v>
      </c>
      <c r="CA63" s="87" t="n">
        <f aca="false">CA62</f>
        <v>0.0084206</v>
      </c>
      <c r="CB63" s="87" t="n">
        <f aca="false">CB62</f>
        <v>0.0229046</v>
      </c>
      <c r="CC63" s="87" t="n">
        <f aca="false">CC62</f>
        <v>0.0289609</v>
      </c>
      <c r="CD63" s="87" t="n">
        <f aca="false">CD62</f>
        <v>0.0310412</v>
      </c>
      <c r="CE63" s="87" t="n">
        <f aca="false">CE62</f>
        <v>0.0402073</v>
      </c>
      <c r="CF63" s="87" t="n">
        <f aca="false">CF62</f>
        <v>0.0235152</v>
      </c>
      <c r="CG63" s="87" t="n">
        <f aca="false">CG62</f>
        <v>0.0081437</v>
      </c>
      <c r="CH63" s="87" t="n">
        <f aca="false">CH62</f>
        <v>0.0242394</v>
      </c>
      <c r="CI63" s="87" t="n">
        <f aca="false">CI62</f>
        <v>0.0509425</v>
      </c>
      <c r="CJ63" s="87" t="n">
        <f aca="false">CJ62</f>
        <v>0.0177926</v>
      </c>
      <c r="CK63" s="87" t="n">
        <f aca="false">CK62</f>
        <v>0.0302176</v>
      </c>
      <c r="CL63" s="87" t="n">
        <f aca="false">CL62</f>
        <v>0.0311193</v>
      </c>
      <c r="CM63" s="87" t="n">
        <f aca="false">CM62</f>
        <v>0.0378075</v>
      </c>
      <c r="CN63" s="87" t="n">
        <f aca="false">CN62</f>
        <v>0.0232028</v>
      </c>
      <c r="CO63" s="87" t="n">
        <f aca="false">CO62</f>
        <v>0.0435017</v>
      </c>
      <c r="CP63" s="87" t="n">
        <f aca="false">CP62</f>
        <v>0.007952</v>
      </c>
      <c r="CQ63" s="87" t="n">
        <f aca="false">CQ62</f>
        <v>0.030814</v>
      </c>
      <c r="CR63" s="87" t="n">
        <f aca="false">CR62</f>
        <v>0.0502396</v>
      </c>
      <c r="CS63" s="87" t="n">
        <f aca="false">CS62</f>
        <v>0.0297703</v>
      </c>
      <c r="CT63" s="87" t="n">
        <f aca="false">CT62</f>
        <v>0.0230111</v>
      </c>
      <c r="CU63" s="87" t="n">
        <f aca="false">CU62</f>
        <v>0.0499769</v>
      </c>
      <c r="CV63" s="87" t="n">
        <f aca="false">CV62</f>
        <v>0.0190777</v>
      </c>
      <c r="CW63" s="87" t="n">
        <f aca="false">CW62</f>
        <v>0.0206539</v>
      </c>
      <c r="CX63" s="87" t="n">
        <f aca="false">CX62</f>
        <v>0.0248358</v>
      </c>
      <c r="CY63" s="87" t="n">
        <f aca="false">CY62</f>
        <v>0.0524548</v>
      </c>
      <c r="CZ63" s="87" t="n">
        <f aca="false">CZ62</f>
        <v>0.0178139</v>
      </c>
      <c r="DA63" s="86" t="n">
        <f aca="false">CG63</f>
        <v>0.0081437</v>
      </c>
    </row>
    <row r="64" customFormat="false" ht="15" hidden="false" customHeight="false" outlineLevel="0" collapsed="false">
      <c r="A64" s="27" t="n">
        <v>61</v>
      </c>
      <c r="B64" s="87" t="n">
        <f aca="false">B63</f>
        <v>0.02377</v>
      </c>
      <c r="C64" s="87" t="n">
        <f aca="false">C63</f>
        <v>0.02346</v>
      </c>
      <c r="D64" s="87" t="n">
        <f aca="false">D63</f>
        <v>0.03719</v>
      </c>
      <c r="E64" s="87" t="n">
        <f aca="false">E63</f>
        <v>0.02727</v>
      </c>
      <c r="F64" s="87" t="n">
        <f aca="false">F63</f>
        <v>0.02371</v>
      </c>
      <c r="G64" s="87" t="n">
        <f aca="false">G63</f>
        <v>0.04343</v>
      </c>
      <c r="H64" s="87" t="n">
        <f aca="false">H63</f>
        <v>0.04477</v>
      </c>
      <c r="I64" s="87" t="n">
        <f aca="false">I63</f>
        <v>0.01186</v>
      </c>
      <c r="J64" s="87" t="n">
        <f aca="false">J63</f>
        <v>0.03226</v>
      </c>
      <c r="K64" s="87" t="n">
        <f aca="false">K63</f>
        <v>0.04079</v>
      </c>
      <c r="L64" s="87" t="n">
        <f aca="false">L63</f>
        <v>0.04372</v>
      </c>
      <c r="M64" s="87" t="n">
        <f aca="false">M63</f>
        <v>0.05663</v>
      </c>
      <c r="N64" s="87" t="n">
        <f aca="false">N63</f>
        <v>0.03312</v>
      </c>
      <c r="O64" s="87" t="n">
        <f aca="false">O63</f>
        <v>0.01147</v>
      </c>
      <c r="P64" s="87" t="n">
        <f aca="false">P63</f>
        <v>0.03414</v>
      </c>
      <c r="Q64" s="87" t="n">
        <f aca="false">Q63</f>
        <v>0.07175</v>
      </c>
      <c r="R64" s="87" t="n">
        <f aca="false">R63</f>
        <v>0.02506</v>
      </c>
      <c r="S64" s="87" t="n">
        <f aca="false">S63</f>
        <v>0.04256</v>
      </c>
      <c r="T64" s="87" t="n">
        <f aca="false">T63</f>
        <v>0.04383</v>
      </c>
      <c r="U64" s="87" t="n">
        <f aca="false">U63</f>
        <v>0.05325</v>
      </c>
      <c r="V64" s="87" t="n">
        <f aca="false">V63</f>
        <v>0.03268</v>
      </c>
      <c r="W64" s="87" t="n">
        <f aca="false">W63</f>
        <v>0.06127</v>
      </c>
      <c r="X64" s="87" t="n">
        <f aca="false">X63</f>
        <v>0.0112</v>
      </c>
      <c r="Y64" s="87" t="n">
        <f aca="false">Y63</f>
        <v>0.0434</v>
      </c>
      <c r="Z64" s="87" t="n">
        <f aca="false">Z63</f>
        <v>0.07076</v>
      </c>
      <c r="AA64" s="87" t="n">
        <f aca="false">AA63</f>
        <v>0.04193</v>
      </c>
      <c r="AB64" s="87" t="n">
        <f aca="false">AB63</f>
        <v>0.03241</v>
      </c>
      <c r="AC64" s="87" t="n">
        <f aca="false">AC63</f>
        <v>0.07039</v>
      </c>
      <c r="AD64" s="87" t="n">
        <f aca="false">AD63</f>
        <v>0.02687</v>
      </c>
      <c r="AE64" s="87" t="n">
        <f aca="false">AE63</f>
        <v>0.02909</v>
      </c>
      <c r="AF64" s="87" t="n">
        <f aca="false">AF63</f>
        <v>0.03498</v>
      </c>
      <c r="AG64" s="87" t="n">
        <f aca="false">AG63</f>
        <v>0.07388</v>
      </c>
      <c r="AH64" s="87" t="n">
        <f aca="false">AH63</f>
        <v>0.02509</v>
      </c>
      <c r="AI64" s="86" t="n">
        <f aca="false">O64</f>
        <v>0.01147</v>
      </c>
      <c r="AJ64" s="27" t="n">
        <v>61</v>
      </c>
      <c r="AK64" s="87" t="n">
        <f aca="false">AK63</f>
        <v>0.03377</v>
      </c>
      <c r="AL64" s="87" t="n">
        <f aca="false">AL63</f>
        <v>0.03346</v>
      </c>
      <c r="AM64" s="87" t="n">
        <f aca="false">AM63</f>
        <v>0.04719</v>
      </c>
      <c r="AN64" s="87" t="n">
        <f aca="false">AN63</f>
        <v>0.03727</v>
      </c>
      <c r="AO64" s="87" t="n">
        <f aca="false">AO63</f>
        <v>0.03371</v>
      </c>
      <c r="AP64" s="87" t="n">
        <f aca="false">AP63</f>
        <v>0.05343</v>
      </c>
      <c r="AQ64" s="87" t="n">
        <f aca="false">AQ63</f>
        <v>0.05477</v>
      </c>
      <c r="AR64" s="87" t="n">
        <f aca="false">AR63</f>
        <v>0.02186</v>
      </c>
      <c r="AS64" s="87" t="n">
        <f aca="false">AS63</f>
        <v>0.04226</v>
      </c>
      <c r="AT64" s="87" t="n">
        <f aca="false">AT63</f>
        <v>0.05079</v>
      </c>
      <c r="AU64" s="87" t="n">
        <f aca="false">AU63</f>
        <v>0.05372</v>
      </c>
      <c r="AV64" s="87" t="n">
        <f aca="false">AV63</f>
        <v>0.06663</v>
      </c>
      <c r="AW64" s="87" t="n">
        <f aca="false">AW63</f>
        <v>0.04312</v>
      </c>
      <c r="AX64" s="87" t="n">
        <f aca="false">AX63</f>
        <v>0.02147</v>
      </c>
      <c r="AY64" s="87" t="n">
        <f aca="false">AY63</f>
        <v>0.04414</v>
      </c>
      <c r="AZ64" s="87" t="n">
        <f aca="false">AZ63</f>
        <v>0.08175</v>
      </c>
      <c r="BA64" s="87" t="n">
        <f aca="false">BA63</f>
        <v>0.03506</v>
      </c>
      <c r="BB64" s="87" t="n">
        <f aca="false">BB63</f>
        <v>0.05256</v>
      </c>
      <c r="BC64" s="87" t="n">
        <f aca="false">BC63</f>
        <v>0.05383</v>
      </c>
      <c r="BD64" s="87" t="n">
        <f aca="false">BD63</f>
        <v>0.06325</v>
      </c>
      <c r="BE64" s="87" t="n">
        <f aca="false">BE63</f>
        <v>0.04268</v>
      </c>
      <c r="BF64" s="87" t="n">
        <f aca="false">BF63</f>
        <v>0.07127</v>
      </c>
      <c r="BG64" s="87" t="n">
        <f aca="false">BG63</f>
        <v>0.0212</v>
      </c>
      <c r="BH64" s="87" t="n">
        <f aca="false">BH63</f>
        <v>0.0534</v>
      </c>
      <c r="BI64" s="87" t="n">
        <f aca="false">BI63</f>
        <v>0.08076</v>
      </c>
      <c r="BJ64" s="87" t="n">
        <f aca="false">BJ63</f>
        <v>0.05193</v>
      </c>
      <c r="BK64" s="87" t="n">
        <f aca="false">BK63</f>
        <v>0.04241</v>
      </c>
      <c r="BL64" s="87" t="n">
        <f aca="false">BL63</f>
        <v>0.08039</v>
      </c>
      <c r="BM64" s="87" t="n">
        <f aca="false">BM63</f>
        <v>0.03687</v>
      </c>
      <c r="BN64" s="87" t="n">
        <f aca="false">BN63</f>
        <v>0.03909</v>
      </c>
      <c r="BO64" s="87" t="n">
        <f aca="false">BO63</f>
        <v>0.04498</v>
      </c>
      <c r="BP64" s="87" t="n">
        <f aca="false">BP63</f>
        <v>0.08388</v>
      </c>
      <c r="BQ64" s="87" t="n">
        <f aca="false">BQ63</f>
        <v>0.03509</v>
      </c>
      <c r="BR64" s="86" t="n">
        <f aca="false">AX64</f>
        <v>0.02147</v>
      </c>
      <c r="BS64" s="27" t="n">
        <v>61</v>
      </c>
      <c r="BT64" s="87" t="n">
        <f aca="false">BT63</f>
        <v>0.0168767</v>
      </c>
      <c r="BU64" s="87" t="n">
        <f aca="false">BU63</f>
        <v>0.0166566</v>
      </c>
      <c r="BV64" s="87" t="n">
        <f aca="false">BV63</f>
        <v>0.0264049</v>
      </c>
      <c r="BW64" s="87" t="n">
        <f aca="false">BW63</f>
        <v>0.0193617</v>
      </c>
      <c r="BX64" s="87" t="n">
        <f aca="false">BX63</f>
        <v>0.0168341</v>
      </c>
      <c r="BY64" s="87" t="n">
        <f aca="false">BY63</f>
        <v>0.0308353</v>
      </c>
      <c r="BZ64" s="87" t="n">
        <f aca="false">BZ63</f>
        <v>0.0317867</v>
      </c>
      <c r="CA64" s="87" t="n">
        <f aca="false">CA63</f>
        <v>0.0084206</v>
      </c>
      <c r="CB64" s="87" t="n">
        <f aca="false">CB63</f>
        <v>0.0229046</v>
      </c>
      <c r="CC64" s="87" t="n">
        <f aca="false">CC63</f>
        <v>0.0289609</v>
      </c>
      <c r="CD64" s="87" t="n">
        <f aca="false">CD63</f>
        <v>0.0310412</v>
      </c>
      <c r="CE64" s="87" t="n">
        <f aca="false">CE63</f>
        <v>0.0402073</v>
      </c>
      <c r="CF64" s="87" t="n">
        <f aca="false">CF63</f>
        <v>0.0235152</v>
      </c>
      <c r="CG64" s="87" t="n">
        <f aca="false">CG63</f>
        <v>0.0081437</v>
      </c>
      <c r="CH64" s="87" t="n">
        <f aca="false">CH63</f>
        <v>0.0242394</v>
      </c>
      <c r="CI64" s="87" t="n">
        <f aca="false">CI63</f>
        <v>0.0509425</v>
      </c>
      <c r="CJ64" s="87" t="n">
        <f aca="false">CJ63</f>
        <v>0.0177926</v>
      </c>
      <c r="CK64" s="87" t="n">
        <f aca="false">CK63</f>
        <v>0.0302176</v>
      </c>
      <c r="CL64" s="87" t="n">
        <f aca="false">CL63</f>
        <v>0.0311193</v>
      </c>
      <c r="CM64" s="87" t="n">
        <f aca="false">CM63</f>
        <v>0.0378075</v>
      </c>
      <c r="CN64" s="87" t="n">
        <f aca="false">CN63</f>
        <v>0.0232028</v>
      </c>
      <c r="CO64" s="87" t="n">
        <f aca="false">CO63</f>
        <v>0.0435017</v>
      </c>
      <c r="CP64" s="87" t="n">
        <f aca="false">CP63</f>
        <v>0.007952</v>
      </c>
      <c r="CQ64" s="87" t="n">
        <f aca="false">CQ63</f>
        <v>0.030814</v>
      </c>
      <c r="CR64" s="87" t="n">
        <f aca="false">CR63</f>
        <v>0.0502396</v>
      </c>
      <c r="CS64" s="87" t="n">
        <f aca="false">CS63</f>
        <v>0.0297703</v>
      </c>
      <c r="CT64" s="87" t="n">
        <f aca="false">CT63</f>
        <v>0.0230111</v>
      </c>
      <c r="CU64" s="87" t="n">
        <f aca="false">CU63</f>
        <v>0.0499769</v>
      </c>
      <c r="CV64" s="87" t="n">
        <f aca="false">CV63</f>
        <v>0.0190777</v>
      </c>
      <c r="CW64" s="87" t="n">
        <f aca="false">CW63</f>
        <v>0.0206539</v>
      </c>
      <c r="CX64" s="87" t="n">
        <f aca="false">CX63</f>
        <v>0.0248358</v>
      </c>
      <c r="CY64" s="87" t="n">
        <f aca="false">CY63</f>
        <v>0.0524548</v>
      </c>
      <c r="CZ64" s="87" t="n">
        <f aca="false">CZ63</f>
        <v>0.0178139</v>
      </c>
      <c r="DA64" s="86" t="n">
        <f aca="false">CG64</f>
        <v>0.0081437</v>
      </c>
    </row>
    <row r="65" customFormat="false" ht="15" hidden="false" customHeight="false" outlineLevel="0" collapsed="false">
      <c r="A65" s="27" t="n">
        <v>62</v>
      </c>
      <c r="B65" s="87" t="n">
        <f aca="false">B64</f>
        <v>0.02377</v>
      </c>
      <c r="C65" s="87" t="n">
        <f aca="false">C64</f>
        <v>0.02346</v>
      </c>
      <c r="D65" s="87" t="n">
        <f aca="false">D64</f>
        <v>0.03719</v>
      </c>
      <c r="E65" s="87" t="n">
        <f aca="false">E64</f>
        <v>0.02727</v>
      </c>
      <c r="F65" s="87" t="n">
        <f aca="false">F64</f>
        <v>0.02371</v>
      </c>
      <c r="G65" s="87" t="n">
        <f aca="false">G64</f>
        <v>0.04343</v>
      </c>
      <c r="H65" s="87" t="n">
        <f aca="false">H64</f>
        <v>0.04477</v>
      </c>
      <c r="I65" s="87" t="n">
        <f aca="false">I64</f>
        <v>0.01186</v>
      </c>
      <c r="J65" s="87" t="n">
        <f aca="false">J64</f>
        <v>0.03226</v>
      </c>
      <c r="K65" s="87" t="n">
        <f aca="false">K64</f>
        <v>0.04079</v>
      </c>
      <c r="L65" s="87" t="n">
        <f aca="false">L64</f>
        <v>0.04372</v>
      </c>
      <c r="M65" s="87" t="n">
        <f aca="false">M64</f>
        <v>0.05663</v>
      </c>
      <c r="N65" s="87" t="n">
        <f aca="false">N64</f>
        <v>0.03312</v>
      </c>
      <c r="O65" s="87" t="n">
        <f aca="false">O64</f>
        <v>0.01147</v>
      </c>
      <c r="P65" s="87" t="n">
        <f aca="false">P64</f>
        <v>0.03414</v>
      </c>
      <c r="Q65" s="87" t="n">
        <f aca="false">Q64</f>
        <v>0.07175</v>
      </c>
      <c r="R65" s="87" t="n">
        <f aca="false">R64</f>
        <v>0.02506</v>
      </c>
      <c r="S65" s="87" t="n">
        <f aca="false">S64</f>
        <v>0.04256</v>
      </c>
      <c r="T65" s="87" t="n">
        <f aca="false">T64</f>
        <v>0.04383</v>
      </c>
      <c r="U65" s="87" t="n">
        <f aca="false">U64</f>
        <v>0.05325</v>
      </c>
      <c r="V65" s="87" t="n">
        <f aca="false">V64</f>
        <v>0.03268</v>
      </c>
      <c r="W65" s="87" t="n">
        <f aca="false">W64</f>
        <v>0.06127</v>
      </c>
      <c r="X65" s="87" t="n">
        <f aca="false">X64</f>
        <v>0.0112</v>
      </c>
      <c r="Y65" s="87" t="n">
        <f aca="false">Y64</f>
        <v>0.0434</v>
      </c>
      <c r="Z65" s="87" t="n">
        <f aca="false">Z64</f>
        <v>0.07076</v>
      </c>
      <c r="AA65" s="87" t="n">
        <f aca="false">AA64</f>
        <v>0.04193</v>
      </c>
      <c r="AB65" s="87" t="n">
        <f aca="false">AB64</f>
        <v>0.03241</v>
      </c>
      <c r="AC65" s="87" t="n">
        <f aca="false">AC64</f>
        <v>0.07039</v>
      </c>
      <c r="AD65" s="87" t="n">
        <f aca="false">AD64</f>
        <v>0.02687</v>
      </c>
      <c r="AE65" s="87" t="n">
        <f aca="false">AE64</f>
        <v>0.02909</v>
      </c>
      <c r="AF65" s="87" t="n">
        <f aca="false">AF64</f>
        <v>0.03498</v>
      </c>
      <c r="AG65" s="87" t="n">
        <f aca="false">AG64</f>
        <v>0.07388</v>
      </c>
      <c r="AH65" s="87" t="n">
        <f aca="false">AH64</f>
        <v>0.02509</v>
      </c>
      <c r="AI65" s="86" t="n">
        <f aca="false">O65</f>
        <v>0.01147</v>
      </c>
      <c r="AJ65" s="27" t="n">
        <v>62</v>
      </c>
      <c r="AK65" s="87" t="n">
        <f aca="false">AK64</f>
        <v>0.03377</v>
      </c>
      <c r="AL65" s="87" t="n">
        <f aca="false">AL64</f>
        <v>0.03346</v>
      </c>
      <c r="AM65" s="87" t="n">
        <f aca="false">AM64</f>
        <v>0.04719</v>
      </c>
      <c r="AN65" s="87" t="n">
        <f aca="false">AN64</f>
        <v>0.03727</v>
      </c>
      <c r="AO65" s="87" t="n">
        <f aca="false">AO64</f>
        <v>0.03371</v>
      </c>
      <c r="AP65" s="87" t="n">
        <f aca="false">AP64</f>
        <v>0.05343</v>
      </c>
      <c r="AQ65" s="87" t="n">
        <f aca="false">AQ64</f>
        <v>0.05477</v>
      </c>
      <c r="AR65" s="87" t="n">
        <f aca="false">AR64</f>
        <v>0.02186</v>
      </c>
      <c r="AS65" s="87" t="n">
        <f aca="false">AS64</f>
        <v>0.04226</v>
      </c>
      <c r="AT65" s="87" t="n">
        <f aca="false">AT64</f>
        <v>0.05079</v>
      </c>
      <c r="AU65" s="87" t="n">
        <f aca="false">AU64</f>
        <v>0.05372</v>
      </c>
      <c r="AV65" s="87" t="n">
        <f aca="false">AV64</f>
        <v>0.06663</v>
      </c>
      <c r="AW65" s="87" t="n">
        <f aca="false">AW64</f>
        <v>0.04312</v>
      </c>
      <c r="AX65" s="87" t="n">
        <f aca="false">AX64</f>
        <v>0.02147</v>
      </c>
      <c r="AY65" s="87" t="n">
        <f aca="false">AY64</f>
        <v>0.04414</v>
      </c>
      <c r="AZ65" s="87" t="n">
        <f aca="false">AZ64</f>
        <v>0.08175</v>
      </c>
      <c r="BA65" s="87" t="n">
        <f aca="false">BA64</f>
        <v>0.03506</v>
      </c>
      <c r="BB65" s="87" t="n">
        <f aca="false">BB64</f>
        <v>0.05256</v>
      </c>
      <c r="BC65" s="87" t="n">
        <f aca="false">BC64</f>
        <v>0.05383</v>
      </c>
      <c r="BD65" s="87" t="n">
        <f aca="false">BD64</f>
        <v>0.06325</v>
      </c>
      <c r="BE65" s="87" t="n">
        <f aca="false">BE64</f>
        <v>0.04268</v>
      </c>
      <c r="BF65" s="87" t="n">
        <f aca="false">BF64</f>
        <v>0.07127</v>
      </c>
      <c r="BG65" s="87" t="n">
        <f aca="false">BG64</f>
        <v>0.0212</v>
      </c>
      <c r="BH65" s="87" t="n">
        <f aca="false">BH64</f>
        <v>0.0534</v>
      </c>
      <c r="BI65" s="87" t="n">
        <f aca="false">BI64</f>
        <v>0.08076</v>
      </c>
      <c r="BJ65" s="87" t="n">
        <f aca="false">BJ64</f>
        <v>0.05193</v>
      </c>
      <c r="BK65" s="87" t="n">
        <f aca="false">BK64</f>
        <v>0.04241</v>
      </c>
      <c r="BL65" s="87" t="n">
        <f aca="false">BL64</f>
        <v>0.08039</v>
      </c>
      <c r="BM65" s="87" t="n">
        <f aca="false">BM64</f>
        <v>0.03687</v>
      </c>
      <c r="BN65" s="87" t="n">
        <f aca="false">BN64</f>
        <v>0.03909</v>
      </c>
      <c r="BO65" s="87" t="n">
        <f aca="false">BO64</f>
        <v>0.04498</v>
      </c>
      <c r="BP65" s="87" t="n">
        <f aca="false">BP64</f>
        <v>0.08388</v>
      </c>
      <c r="BQ65" s="87" t="n">
        <f aca="false">BQ64</f>
        <v>0.03509</v>
      </c>
      <c r="BR65" s="86" t="n">
        <f aca="false">AX65</f>
        <v>0.02147</v>
      </c>
      <c r="BS65" s="27" t="n">
        <v>62</v>
      </c>
      <c r="BT65" s="87" t="n">
        <f aca="false">BT64</f>
        <v>0.0168767</v>
      </c>
      <c r="BU65" s="87" t="n">
        <f aca="false">BU64</f>
        <v>0.0166566</v>
      </c>
      <c r="BV65" s="87" t="n">
        <f aca="false">BV64</f>
        <v>0.0264049</v>
      </c>
      <c r="BW65" s="87" t="n">
        <f aca="false">BW64</f>
        <v>0.0193617</v>
      </c>
      <c r="BX65" s="87" t="n">
        <f aca="false">BX64</f>
        <v>0.0168341</v>
      </c>
      <c r="BY65" s="87" t="n">
        <f aca="false">BY64</f>
        <v>0.0308353</v>
      </c>
      <c r="BZ65" s="87" t="n">
        <f aca="false">BZ64</f>
        <v>0.0317867</v>
      </c>
      <c r="CA65" s="87" t="n">
        <f aca="false">CA64</f>
        <v>0.0084206</v>
      </c>
      <c r="CB65" s="87" t="n">
        <f aca="false">CB64</f>
        <v>0.0229046</v>
      </c>
      <c r="CC65" s="87" t="n">
        <f aca="false">CC64</f>
        <v>0.0289609</v>
      </c>
      <c r="CD65" s="87" t="n">
        <f aca="false">CD64</f>
        <v>0.0310412</v>
      </c>
      <c r="CE65" s="87" t="n">
        <f aca="false">CE64</f>
        <v>0.0402073</v>
      </c>
      <c r="CF65" s="87" t="n">
        <f aca="false">CF64</f>
        <v>0.0235152</v>
      </c>
      <c r="CG65" s="87" t="n">
        <f aca="false">CG64</f>
        <v>0.0081437</v>
      </c>
      <c r="CH65" s="87" t="n">
        <f aca="false">CH64</f>
        <v>0.0242394</v>
      </c>
      <c r="CI65" s="87" t="n">
        <f aca="false">CI64</f>
        <v>0.0509425</v>
      </c>
      <c r="CJ65" s="87" t="n">
        <f aca="false">CJ64</f>
        <v>0.0177926</v>
      </c>
      <c r="CK65" s="87" t="n">
        <f aca="false">CK64</f>
        <v>0.0302176</v>
      </c>
      <c r="CL65" s="87" t="n">
        <f aca="false">CL64</f>
        <v>0.0311193</v>
      </c>
      <c r="CM65" s="87" t="n">
        <f aca="false">CM64</f>
        <v>0.0378075</v>
      </c>
      <c r="CN65" s="87" t="n">
        <f aca="false">CN64</f>
        <v>0.0232028</v>
      </c>
      <c r="CO65" s="87" t="n">
        <f aca="false">CO64</f>
        <v>0.0435017</v>
      </c>
      <c r="CP65" s="87" t="n">
        <f aca="false">CP64</f>
        <v>0.007952</v>
      </c>
      <c r="CQ65" s="87" t="n">
        <f aca="false">CQ64</f>
        <v>0.030814</v>
      </c>
      <c r="CR65" s="87" t="n">
        <f aca="false">CR64</f>
        <v>0.0502396</v>
      </c>
      <c r="CS65" s="87" t="n">
        <f aca="false">CS64</f>
        <v>0.0297703</v>
      </c>
      <c r="CT65" s="87" t="n">
        <f aca="false">CT64</f>
        <v>0.0230111</v>
      </c>
      <c r="CU65" s="87" t="n">
        <f aca="false">CU64</f>
        <v>0.0499769</v>
      </c>
      <c r="CV65" s="87" t="n">
        <f aca="false">CV64</f>
        <v>0.0190777</v>
      </c>
      <c r="CW65" s="87" t="n">
        <f aca="false">CW64</f>
        <v>0.0206539</v>
      </c>
      <c r="CX65" s="87" t="n">
        <f aca="false">CX64</f>
        <v>0.0248358</v>
      </c>
      <c r="CY65" s="87" t="n">
        <f aca="false">CY64</f>
        <v>0.0524548</v>
      </c>
      <c r="CZ65" s="87" t="n">
        <f aca="false">CZ64</f>
        <v>0.0178139</v>
      </c>
      <c r="DA65" s="86" t="n">
        <f aca="false">CG65</f>
        <v>0.0081437</v>
      </c>
    </row>
    <row r="66" customFormat="false" ht="15" hidden="false" customHeight="false" outlineLevel="0" collapsed="false">
      <c r="A66" s="27" t="n">
        <v>63</v>
      </c>
      <c r="B66" s="87" t="n">
        <f aca="false">B65</f>
        <v>0.02377</v>
      </c>
      <c r="C66" s="87" t="n">
        <f aca="false">C65</f>
        <v>0.02346</v>
      </c>
      <c r="D66" s="87" t="n">
        <f aca="false">D65</f>
        <v>0.03719</v>
      </c>
      <c r="E66" s="87" t="n">
        <f aca="false">E65</f>
        <v>0.02727</v>
      </c>
      <c r="F66" s="87" t="n">
        <f aca="false">F65</f>
        <v>0.02371</v>
      </c>
      <c r="G66" s="87" t="n">
        <f aca="false">G65</f>
        <v>0.04343</v>
      </c>
      <c r="H66" s="87" t="n">
        <f aca="false">H65</f>
        <v>0.04477</v>
      </c>
      <c r="I66" s="87" t="n">
        <f aca="false">I65</f>
        <v>0.01186</v>
      </c>
      <c r="J66" s="87" t="n">
        <f aca="false">J65</f>
        <v>0.03226</v>
      </c>
      <c r="K66" s="87" t="n">
        <f aca="false">K65</f>
        <v>0.04079</v>
      </c>
      <c r="L66" s="87" t="n">
        <f aca="false">L65</f>
        <v>0.04372</v>
      </c>
      <c r="M66" s="87" t="n">
        <f aca="false">M65</f>
        <v>0.05663</v>
      </c>
      <c r="N66" s="87" t="n">
        <f aca="false">N65</f>
        <v>0.03312</v>
      </c>
      <c r="O66" s="87" t="n">
        <f aca="false">O65</f>
        <v>0.01147</v>
      </c>
      <c r="P66" s="87" t="n">
        <f aca="false">P65</f>
        <v>0.03414</v>
      </c>
      <c r="Q66" s="87" t="n">
        <f aca="false">Q65</f>
        <v>0.07175</v>
      </c>
      <c r="R66" s="87" t="n">
        <f aca="false">R65</f>
        <v>0.02506</v>
      </c>
      <c r="S66" s="87" t="n">
        <f aca="false">S65</f>
        <v>0.04256</v>
      </c>
      <c r="T66" s="87" t="n">
        <f aca="false">T65</f>
        <v>0.04383</v>
      </c>
      <c r="U66" s="87" t="n">
        <f aca="false">U65</f>
        <v>0.05325</v>
      </c>
      <c r="V66" s="87" t="n">
        <f aca="false">V65</f>
        <v>0.03268</v>
      </c>
      <c r="W66" s="87" t="n">
        <f aca="false">W65</f>
        <v>0.06127</v>
      </c>
      <c r="X66" s="87" t="n">
        <f aca="false">X65</f>
        <v>0.0112</v>
      </c>
      <c r="Y66" s="87" t="n">
        <f aca="false">Y65</f>
        <v>0.0434</v>
      </c>
      <c r="Z66" s="87" t="n">
        <f aca="false">Z65</f>
        <v>0.07076</v>
      </c>
      <c r="AA66" s="87" t="n">
        <f aca="false">AA65</f>
        <v>0.04193</v>
      </c>
      <c r="AB66" s="87" t="n">
        <f aca="false">AB65</f>
        <v>0.03241</v>
      </c>
      <c r="AC66" s="87" t="n">
        <f aca="false">AC65</f>
        <v>0.07039</v>
      </c>
      <c r="AD66" s="87" t="n">
        <f aca="false">AD65</f>
        <v>0.02687</v>
      </c>
      <c r="AE66" s="87" t="n">
        <f aca="false">AE65</f>
        <v>0.02909</v>
      </c>
      <c r="AF66" s="87" t="n">
        <f aca="false">AF65</f>
        <v>0.03498</v>
      </c>
      <c r="AG66" s="87" t="n">
        <f aca="false">AG65</f>
        <v>0.07388</v>
      </c>
      <c r="AH66" s="87" t="n">
        <f aca="false">AH65</f>
        <v>0.02509</v>
      </c>
      <c r="AI66" s="86" t="n">
        <f aca="false">O66</f>
        <v>0.01147</v>
      </c>
      <c r="AJ66" s="27" t="n">
        <v>63</v>
      </c>
      <c r="AK66" s="87" t="n">
        <f aca="false">AK65</f>
        <v>0.03377</v>
      </c>
      <c r="AL66" s="87" t="n">
        <f aca="false">AL65</f>
        <v>0.03346</v>
      </c>
      <c r="AM66" s="87" t="n">
        <f aca="false">AM65</f>
        <v>0.04719</v>
      </c>
      <c r="AN66" s="87" t="n">
        <f aca="false">AN65</f>
        <v>0.03727</v>
      </c>
      <c r="AO66" s="87" t="n">
        <f aca="false">AO65</f>
        <v>0.03371</v>
      </c>
      <c r="AP66" s="87" t="n">
        <f aca="false">AP65</f>
        <v>0.05343</v>
      </c>
      <c r="AQ66" s="87" t="n">
        <f aca="false">AQ65</f>
        <v>0.05477</v>
      </c>
      <c r="AR66" s="87" t="n">
        <f aca="false">AR65</f>
        <v>0.02186</v>
      </c>
      <c r="AS66" s="87" t="n">
        <f aca="false">AS65</f>
        <v>0.04226</v>
      </c>
      <c r="AT66" s="87" t="n">
        <f aca="false">AT65</f>
        <v>0.05079</v>
      </c>
      <c r="AU66" s="87" t="n">
        <f aca="false">AU65</f>
        <v>0.05372</v>
      </c>
      <c r="AV66" s="87" t="n">
        <f aca="false">AV65</f>
        <v>0.06663</v>
      </c>
      <c r="AW66" s="87" t="n">
        <f aca="false">AW65</f>
        <v>0.04312</v>
      </c>
      <c r="AX66" s="87" t="n">
        <f aca="false">AX65</f>
        <v>0.02147</v>
      </c>
      <c r="AY66" s="87" t="n">
        <f aca="false">AY65</f>
        <v>0.04414</v>
      </c>
      <c r="AZ66" s="87" t="n">
        <f aca="false">AZ65</f>
        <v>0.08175</v>
      </c>
      <c r="BA66" s="87" t="n">
        <f aca="false">BA65</f>
        <v>0.03506</v>
      </c>
      <c r="BB66" s="87" t="n">
        <f aca="false">BB65</f>
        <v>0.05256</v>
      </c>
      <c r="BC66" s="87" t="n">
        <f aca="false">BC65</f>
        <v>0.05383</v>
      </c>
      <c r="BD66" s="87" t="n">
        <f aca="false">BD65</f>
        <v>0.06325</v>
      </c>
      <c r="BE66" s="87" t="n">
        <f aca="false">BE65</f>
        <v>0.04268</v>
      </c>
      <c r="BF66" s="87" t="n">
        <f aca="false">BF65</f>
        <v>0.07127</v>
      </c>
      <c r="BG66" s="87" t="n">
        <f aca="false">BG65</f>
        <v>0.0212</v>
      </c>
      <c r="BH66" s="87" t="n">
        <f aca="false">BH65</f>
        <v>0.0534</v>
      </c>
      <c r="BI66" s="87" t="n">
        <f aca="false">BI65</f>
        <v>0.08076</v>
      </c>
      <c r="BJ66" s="87" t="n">
        <f aca="false">BJ65</f>
        <v>0.05193</v>
      </c>
      <c r="BK66" s="87" t="n">
        <f aca="false">BK65</f>
        <v>0.04241</v>
      </c>
      <c r="BL66" s="87" t="n">
        <f aca="false">BL65</f>
        <v>0.08039</v>
      </c>
      <c r="BM66" s="87" t="n">
        <f aca="false">BM65</f>
        <v>0.03687</v>
      </c>
      <c r="BN66" s="87" t="n">
        <f aca="false">BN65</f>
        <v>0.03909</v>
      </c>
      <c r="BO66" s="87" t="n">
        <f aca="false">BO65</f>
        <v>0.04498</v>
      </c>
      <c r="BP66" s="87" t="n">
        <f aca="false">BP65</f>
        <v>0.08388</v>
      </c>
      <c r="BQ66" s="87" t="n">
        <f aca="false">BQ65</f>
        <v>0.03509</v>
      </c>
      <c r="BR66" s="86" t="n">
        <f aca="false">AX66</f>
        <v>0.02147</v>
      </c>
      <c r="BS66" s="27" t="n">
        <v>63</v>
      </c>
      <c r="BT66" s="87" t="n">
        <f aca="false">BT65</f>
        <v>0.0168767</v>
      </c>
      <c r="BU66" s="87" t="n">
        <f aca="false">BU65</f>
        <v>0.0166566</v>
      </c>
      <c r="BV66" s="87" t="n">
        <f aca="false">BV65</f>
        <v>0.0264049</v>
      </c>
      <c r="BW66" s="87" t="n">
        <f aca="false">BW65</f>
        <v>0.0193617</v>
      </c>
      <c r="BX66" s="87" t="n">
        <f aca="false">BX65</f>
        <v>0.0168341</v>
      </c>
      <c r="BY66" s="87" t="n">
        <f aca="false">BY65</f>
        <v>0.0308353</v>
      </c>
      <c r="BZ66" s="87" t="n">
        <f aca="false">BZ65</f>
        <v>0.0317867</v>
      </c>
      <c r="CA66" s="87" t="n">
        <f aca="false">CA65</f>
        <v>0.0084206</v>
      </c>
      <c r="CB66" s="87" t="n">
        <f aca="false">CB65</f>
        <v>0.0229046</v>
      </c>
      <c r="CC66" s="87" t="n">
        <f aca="false">CC65</f>
        <v>0.0289609</v>
      </c>
      <c r="CD66" s="87" t="n">
        <f aca="false">CD65</f>
        <v>0.0310412</v>
      </c>
      <c r="CE66" s="87" t="n">
        <f aca="false">CE65</f>
        <v>0.0402073</v>
      </c>
      <c r="CF66" s="87" t="n">
        <f aca="false">CF65</f>
        <v>0.0235152</v>
      </c>
      <c r="CG66" s="87" t="n">
        <f aca="false">CG65</f>
        <v>0.0081437</v>
      </c>
      <c r="CH66" s="87" t="n">
        <f aca="false">CH65</f>
        <v>0.0242394</v>
      </c>
      <c r="CI66" s="87" t="n">
        <f aca="false">CI65</f>
        <v>0.0509425</v>
      </c>
      <c r="CJ66" s="87" t="n">
        <f aca="false">CJ65</f>
        <v>0.0177926</v>
      </c>
      <c r="CK66" s="87" t="n">
        <f aca="false">CK65</f>
        <v>0.0302176</v>
      </c>
      <c r="CL66" s="87" t="n">
        <f aca="false">CL65</f>
        <v>0.0311193</v>
      </c>
      <c r="CM66" s="87" t="n">
        <f aca="false">CM65</f>
        <v>0.0378075</v>
      </c>
      <c r="CN66" s="87" t="n">
        <f aca="false">CN65</f>
        <v>0.0232028</v>
      </c>
      <c r="CO66" s="87" t="n">
        <f aca="false">CO65</f>
        <v>0.0435017</v>
      </c>
      <c r="CP66" s="87" t="n">
        <f aca="false">CP65</f>
        <v>0.007952</v>
      </c>
      <c r="CQ66" s="87" t="n">
        <f aca="false">CQ65</f>
        <v>0.030814</v>
      </c>
      <c r="CR66" s="87" t="n">
        <f aca="false">CR65</f>
        <v>0.0502396</v>
      </c>
      <c r="CS66" s="87" t="n">
        <f aca="false">CS65</f>
        <v>0.0297703</v>
      </c>
      <c r="CT66" s="87" t="n">
        <f aca="false">CT65</f>
        <v>0.0230111</v>
      </c>
      <c r="CU66" s="87" t="n">
        <f aca="false">CU65</f>
        <v>0.0499769</v>
      </c>
      <c r="CV66" s="87" t="n">
        <f aca="false">CV65</f>
        <v>0.0190777</v>
      </c>
      <c r="CW66" s="87" t="n">
        <f aca="false">CW65</f>
        <v>0.0206539</v>
      </c>
      <c r="CX66" s="87" t="n">
        <f aca="false">CX65</f>
        <v>0.0248358</v>
      </c>
      <c r="CY66" s="87" t="n">
        <f aca="false">CY65</f>
        <v>0.0524548</v>
      </c>
      <c r="CZ66" s="87" t="n">
        <f aca="false">CZ65</f>
        <v>0.0178139</v>
      </c>
      <c r="DA66" s="86" t="n">
        <f aca="false">CG66</f>
        <v>0.0081437</v>
      </c>
    </row>
    <row r="67" customFormat="false" ht="15" hidden="false" customHeight="false" outlineLevel="0" collapsed="false">
      <c r="A67" s="27" t="n">
        <v>64</v>
      </c>
      <c r="B67" s="87" t="n">
        <f aca="false">B66</f>
        <v>0.02377</v>
      </c>
      <c r="C67" s="87" t="n">
        <f aca="false">C66</f>
        <v>0.02346</v>
      </c>
      <c r="D67" s="87" t="n">
        <f aca="false">D66</f>
        <v>0.03719</v>
      </c>
      <c r="E67" s="87" t="n">
        <f aca="false">E66</f>
        <v>0.02727</v>
      </c>
      <c r="F67" s="87" t="n">
        <f aca="false">F66</f>
        <v>0.02371</v>
      </c>
      <c r="G67" s="87" t="n">
        <f aca="false">G66</f>
        <v>0.04343</v>
      </c>
      <c r="H67" s="87" t="n">
        <f aca="false">H66</f>
        <v>0.04477</v>
      </c>
      <c r="I67" s="87" t="n">
        <f aca="false">I66</f>
        <v>0.01186</v>
      </c>
      <c r="J67" s="87" t="n">
        <f aca="false">J66</f>
        <v>0.03226</v>
      </c>
      <c r="K67" s="87" t="n">
        <f aca="false">K66</f>
        <v>0.04079</v>
      </c>
      <c r="L67" s="87" t="n">
        <f aca="false">L66</f>
        <v>0.04372</v>
      </c>
      <c r="M67" s="87" t="n">
        <f aca="false">M66</f>
        <v>0.05663</v>
      </c>
      <c r="N67" s="87" t="n">
        <f aca="false">N66</f>
        <v>0.03312</v>
      </c>
      <c r="O67" s="87" t="n">
        <f aca="false">O66</f>
        <v>0.01147</v>
      </c>
      <c r="P67" s="87" t="n">
        <f aca="false">P66</f>
        <v>0.03414</v>
      </c>
      <c r="Q67" s="87" t="n">
        <f aca="false">Q66</f>
        <v>0.07175</v>
      </c>
      <c r="R67" s="87" t="n">
        <f aca="false">R66</f>
        <v>0.02506</v>
      </c>
      <c r="S67" s="87" t="n">
        <f aca="false">S66</f>
        <v>0.04256</v>
      </c>
      <c r="T67" s="87" t="n">
        <f aca="false">T66</f>
        <v>0.04383</v>
      </c>
      <c r="U67" s="87" t="n">
        <f aca="false">U66</f>
        <v>0.05325</v>
      </c>
      <c r="V67" s="87" t="n">
        <f aca="false">V66</f>
        <v>0.03268</v>
      </c>
      <c r="W67" s="87" t="n">
        <f aca="false">W66</f>
        <v>0.06127</v>
      </c>
      <c r="X67" s="87" t="n">
        <f aca="false">X66</f>
        <v>0.0112</v>
      </c>
      <c r="Y67" s="87" t="n">
        <f aca="false">Y66</f>
        <v>0.0434</v>
      </c>
      <c r="Z67" s="87" t="n">
        <f aca="false">Z66</f>
        <v>0.07076</v>
      </c>
      <c r="AA67" s="87" t="n">
        <f aca="false">AA66</f>
        <v>0.04193</v>
      </c>
      <c r="AB67" s="87" t="n">
        <f aca="false">AB66</f>
        <v>0.03241</v>
      </c>
      <c r="AC67" s="87" t="n">
        <f aca="false">AC66</f>
        <v>0.07039</v>
      </c>
      <c r="AD67" s="87" t="n">
        <f aca="false">AD66</f>
        <v>0.02687</v>
      </c>
      <c r="AE67" s="87" t="n">
        <f aca="false">AE66</f>
        <v>0.02909</v>
      </c>
      <c r="AF67" s="87" t="n">
        <f aca="false">AF66</f>
        <v>0.03498</v>
      </c>
      <c r="AG67" s="87" t="n">
        <f aca="false">AG66</f>
        <v>0.07388</v>
      </c>
      <c r="AH67" s="87" t="n">
        <f aca="false">AH66</f>
        <v>0.02509</v>
      </c>
      <c r="AI67" s="86" t="n">
        <f aca="false">O67</f>
        <v>0.01147</v>
      </c>
      <c r="AJ67" s="27" t="n">
        <v>64</v>
      </c>
      <c r="AK67" s="87" t="n">
        <f aca="false">AK66</f>
        <v>0.03377</v>
      </c>
      <c r="AL67" s="87" t="n">
        <f aca="false">AL66</f>
        <v>0.03346</v>
      </c>
      <c r="AM67" s="87" t="n">
        <f aca="false">AM66</f>
        <v>0.04719</v>
      </c>
      <c r="AN67" s="87" t="n">
        <f aca="false">AN66</f>
        <v>0.03727</v>
      </c>
      <c r="AO67" s="87" t="n">
        <f aca="false">AO66</f>
        <v>0.03371</v>
      </c>
      <c r="AP67" s="87" t="n">
        <f aca="false">AP66</f>
        <v>0.05343</v>
      </c>
      <c r="AQ67" s="87" t="n">
        <f aca="false">AQ66</f>
        <v>0.05477</v>
      </c>
      <c r="AR67" s="87" t="n">
        <f aca="false">AR66</f>
        <v>0.02186</v>
      </c>
      <c r="AS67" s="87" t="n">
        <f aca="false">AS66</f>
        <v>0.04226</v>
      </c>
      <c r="AT67" s="87" t="n">
        <f aca="false">AT66</f>
        <v>0.05079</v>
      </c>
      <c r="AU67" s="87" t="n">
        <f aca="false">AU66</f>
        <v>0.05372</v>
      </c>
      <c r="AV67" s="87" t="n">
        <f aca="false">AV66</f>
        <v>0.06663</v>
      </c>
      <c r="AW67" s="87" t="n">
        <f aca="false">AW66</f>
        <v>0.04312</v>
      </c>
      <c r="AX67" s="87" t="n">
        <f aca="false">AX66</f>
        <v>0.02147</v>
      </c>
      <c r="AY67" s="87" t="n">
        <f aca="false">AY66</f>
        <v>0.04414</v>
      </c>
      <c r="AZ67" s="87" t="n">
        <f aca="false">AZ66</f>
        <v>0.08175</v>
      </c>
      <c r="BA67" s="87" t="n">
        <f aca="false">BA66</f>
        <v>0.03506</v>
      </c>
      <c r="BB67" s="87" t="n">
        <f aca="false">BB66</f>
        <v>0.05256</v>
      </c>
      <c r="BC67" s="87" t="n">
        <f aca="false">BC66</f>
        <v>0.05383</v>
      </c>
      <c r="BD67" s="87" t="n">
        <f aca="false">BD66</f>
        <v>0.06325</v>
      </c>
      <c r="BE67" s="87" t="n">
        <f aca="false">BE66</f>
        <v>0.04268</v>
      </c>
      <c r="BF67" s="87" t="n">
        <f aca="false">BF66</f>
        <v>0.07127</v>
      </c>
      <c r="BG67" s="87" t="n">
        <f aca="false">BG66</f>
        <v>0.0212</v>
      </c>
      <c r="BH67" s="87" t="n">
        <f aca="false">BH66</f>
        <v>0.0534</v>
      </c>
      <c r="BI67" s="87" t="n">
        <f aca="false">BI66</f>
        <v>0.08076</v>
      </c>
      <c r="BJ67" s="87" t="n">
        <f aca="false">BJ66</f>
        <v>0.05193</v>
      </c>
      <c r="BK67" s="87" t="n">
        <f aca="false">BK66</f>
        <v>0.04241</v>
      </c>
      <c r="BL67" s="87" t="n">
        <f aca="false">BL66</f>
        <v>0.08039</v>
      </c>
      <c r="BM67" s="87" t="n">
        <f aca="false">BM66</f>
        <v>0.03687</v>
      </c>
      <c r="BN67" s="87" t="n">
        <f aca="false">BN66</f>
        <v>0.03909</v>
      </c>
      <c r="BO67" s="87" t="n">
        <f aca="false">BO66</f>
        <v>0.04498</v>
      </c>
      <c r="BP67" s="87" t="n">
        <f aca="false">BP66</f>
        <v>0.08388</v>
      </c>
      <c r="BQ67" s="87" t="n">
        <f aca="false">BQ66</f>
        <v>0.03509</v>
      </c>
      <c r="BR67" s="86" t="n">
        <f aca="false">AX67</f>
        <v>0.02147</v>
      </c>
      <c r="BS67" s="27" t="n">
        <v>64</v>
      </c>
      <c r="BT67" s="87" t="n">
        <f aca="false">BT66</f>
        <v>0.0168767</v>
      </c>
      <c r="BU67" s="87" t="n">
        <f aca="false">BU66</f>
        <v>0.0166566</v>
      </c>
      <c r="BV67" s="87" t="n">
        <f aca="false">BV66</f>
        <v>0.0264049</v>
      </c>
      <c r="BW67" s="87" t="n">
        <f aca="false">BW66</f>
        <v>0.0193617</v>
      </c>
      <c r="BX67" s="87" t="n">
        <f aca="false">BX66</f>
        <v>0.0168341</v>
      </c>
      <c r="BY67" s="87" t="n">
        <f aca="false">BY66</f>
        <v>0.0308353</v>
      </c>
      <c r="BZ67" s="87" t="n">
        <f aca="false">BZ66</f>
        <v>0.0317867</v>
      </c>
      <c r="CA67" s="87" t="n">
        <f aca="false">CA66</f>
        <v>0.0084206</v>
      </c>
      <c r="CB67" s="87" t="n">
        <f aca="false">CB66</f>
        <v>0.0229046</v>
      </c>
      <c r="CC67" s="87" t="n">
        <f aca="false">CC66</f>
        <v>0.0289609</v>
      </c>
      <c r="CD67" s="87" t="n">
        <f aca="false">CD66</f>
        <v>0.0310412</v>
      </c>
      <c r="CE67" s="87" t="n">
        <f aca="false">CE66</f>
        <v>0.0402073</v>
      </c>
      <c r="CF67" s="87" t="n">
        <f aca="false">CF66</f>
        <v>0.0235152</v>
      </c>
      <c r="CG67" s="87" t="n">
        <f aca="false">CG66</f>
        <v>0.0081437</v>
      </c>
      <c r="CH67" s="87" t="n">
        <f aca="false">CH66</f>
        <v>0.0242394</v>
      </c>
      <c r="CI67" s="87" t="n">
        <f aca="false">CI66</f>
        <v>0.0509425</v>
      </c>
      <c r="CJ67" s="87" t="n">
        <f aca="false">CJ66</f>
        <v>0.0177926</v>
      </c>
      <c r="CK67" s="87" t="n">
        <f aca="false">CK66</f>
        <v>0.0302176</v>
      </c>
      <c r="CL67" s="87" t="n">
        <f aca="false">CL66</f>
        <v>0.0311193</v>
      </c>
      <c r="CM67" s="87" t="n">
        <f aca="false">CM66</f>
        <v>0.0378075</v>
      </c>
      <c r="CN67" s="87" t="n">
        <f aca="false">CN66</f>
        <v>0.0232028</v>
      </c>
      <c r="CO67" s="87" t="n">
        <f aca="false">CO66</f>
        <v>0.0435017</v>
      </c>
      <c r="CP67" s="87" t="n">
        <f aca="false">CP66</f>
        <v>0.007952</v>
      </c>
      <c r="CQ67" s="87" t="n">
        <f aca="false">CQ66</f>
        <v>0.030814</v>
      </c>
      <c r="CR67" s="87" t="n">
        <f aca="false">CR66</f>
        <v>0.0502396</v>
      </c>
      <c r="CS67" s="87" t="n">
        <f aca="false">CS66</f>
        <v>0.0297703</v>
      </c>
      <c r="CT67" s="87" t="n">
        <f aca="false">CT66</f>
        <v>0.0230111</v>
      </c>
      <c r="CU67" s="87" t="n">
        <f aca="false">CU66</f>
        <v>0.0499769</v>
      </c>
      <c r="CV67" s="87" t="n">
        <f aca="false">CV66</f>
        <v>0.0190777</v>
      </c>
      <c r="CW67" s="87" t="n">
        <f aca="false">CW66</f>
        <v>0.0206539</v>
      </c>
      <c r="CX67" s="87" t="n">
        <f aca="false">CX66</f>
        <v>0.0248358</v>
      </c>
      <c r="CY67" s="87" t="n">
        <f aca="false">CY66</f>
        <v>0.0524548</v>
      </c>
      <c r="CZ67" s="87" t="n">
        <f aca="false">CZ66</f>
        <v>0.0178139</v>
      </c>
      <c r="DA67" s="86" t="n">
        <f aca="false">CG67</f>
        <v>0.0081437</v>
      </c>
    </row>
    <row r="68" customFormat="false" ht="15" hidden="false" customHeight="false" outlineLevel="0" collapsed="false">
      <c r="A68" s="27" t="n">
        <v>65</v>
      </c>
      <c r="B68" s="87" t="n">
        <f aca="false">B67</f>
        <v>0.02377</v>
      </c>
      <c r="C68" s="87" t="n">
        <f aca="false">C67</f>
        <v>0.02346</v>
      </c>
      <c r="D68" s="87" t="n">
        <f aca="false">D67</f>
        <v>0.03719</v>
      </c>
      <c r="E68" s="87" t="n">
        <f aca="false">E67</f>
        <v>0.02727</v>
      </c>
      <c r="F68" s="87" t="n">
        <f aca="false">F67</f>
        <v>0.02371</v>
      </c>
      <c r="G68" s="87" t="n">
        <f aca="false">G67</f>
        <v>0.04343</v>
      </c>
      <c r="H68" s="87" t="n">
        <f aca="false">H67</f>
        <v>0.04477</v>
      </c>
      <c r="I68" s="87" t="n">
        <f aca="false">I67</f>
        <v>0.01186</v>
      </c>
      <c r="J68" s="87" t="n">
        <f aca="false">J67</f>
        <v>0.03226</v>
      </c>
      <c r="K68" s="87" t="n">
        <f aca="false">K67</f>
        <v>0.04079</v>
      </c>
      <c r="L68" s="87" t="n">
        <f aca="false">L67</f>
        <v>0.04372</v>
      </c>
      <c r="M68" s="87" t="n">
        <f aca="false">M67</f>
        <v>0.05663</v>
      </c>
      <c r="N68" s="87" t="n">
        <f aca="false">N67</f>
        <v>0.03312</v>
      </c>
      <c r="O68" s="87" t="n">
        <f aca="false">O67</f>
        <v>0.01147</v>
      </c>
      <c r="P68" s="87" t="n">
        <f aca="false">P67</f>
        <v>0.03414</v>
      </c>
      <c r="Q68" s="87" t="n">
        <f aca="false">Q67</f>
        <v>0.07175</v>
      </c>
      <c r="R68" s="87" t="n">
        <f aca="false">R67</f>
        <v>0.02506</v>
      </c>
      <c r="S68" s="87" t="n">
        <f aca="false">S67</f>
        <v>0.04256</v>
      </c>
      <c r="T68" s="87" t="n">
        <f aca="false">T67</f>
        <v>0.04383</v>
      </c>
      <c r="U68" s="87" t="n">
        <f aca="false">U67</f>
        <v>0.05325</v>
      </c>
      <c r="V68" s="87" t="n">
        <f aca="false">V67</f>
        <v>0.03268</v>
      </c>
      <c r="W68" s="87" t="n">
        <f aca="false">W67</f>
        <v>0.06127</v>
      </c>
      <c r="X68" s="87" t="n">
        <f aca="false">X67</f>
        <v>0.0112</v>
      </c>
      <c r="Y68" s="87" t="n">
        <f aca="false">Y67</f>
        <v>0.0434</v>
      </c>
      <c r="Z68" s="87" t="n">
        <f aca="false">Z67</f>
        <v>0.07076</v>
      </c>
      <c r="AA68" s="87" t="n">
        <f aca="false">AA67</f>
        <v>0.04193</v>
      </c>
      <c r="AB68" s="87" t="n">
        <f aca="false">AB67</f>
        <v>0.03241</v>
      </c>
      <c r="AC68" s="87" t="n">
        <f aca="false">AC67</f>
        <v>0.07039</v>
      </c>
      <c r="AD68" s="87" t="n">
        <f aca="false">AD67</f>
        <v>0.02687</v>
      </c>
      <c r="AE68" s="87" t="n">
        <f aca="false">AE67</f>
        <v>0.02909</v>
      </c>
      <c r="AF68" s="87" t="n">
        <f aca="false">AF67</f>
        <v>0.03498</v>
      </c>
      <c r="AG68" s="87" t="n">
        <f aca="false">AG67</f>
        <v>0.07388</v>
      </c>
      <c r="AH68" s="87" t="n">
        <f aca="false">AH67</f>
        <v>0.02509</v>
      </c>
      <c r="AI68" s="86" t="n">
        <f aca="false">O68</f>
        <v>0.01147</v>
      </c>
      <c r="AJ68" s="27" t="n">
        <v>65</v>
      </c>
      <c r="AK68" s="87" t="n">
        <f aca="false">AK67</f>
        <v>0.03377</v>
      </c>
      <c r="AL68" s="87" t="n">
        <f aca="false">AL67</f>
        <v>0.03346</v>
      </c>
      <c r="AM68" s="87" t="n">
        <f aca="false">AM67</f>
        <v>0.04719</v>
      </c>
      <c r="AN68" s="87" t="n">
        <f aca="false">AN67</f>
        <v>0.03727</v>
      </c>
      <c r="AO68" s="87" t="n">
        <f aca="false">AO67</f>
        <v>0.03371</v>
      </c>
      <c r="AP68" s="87" t="n">
        <f aca="false">AP67</f>
        <v>0.05343</v>
      </c>
      <c r="AQ68" s="87" t="n">
        <f aca="false">AQ67</f>
        <v>0.05477</v>
      </c>
      <c r="AR68" s="87" t="n">
        <f aca="false">AR67</f>
        <v>0.02186</v>
      </c>
      <c r="AS68" s="87" t="n">
        <f aca="false">AS67</f>
        <v>0.04226</v>
      </c>
      <c r="AT68" s="87" t="n">
        <f aca="false">AT67</f>
        <v>0.05079</v>
      </c>
      <c r="AU68" s="87" t="n">
        <f aca="false">AU67</f>
        <v>0.05372</v>
      </c>
      <c r="AV68" s="87" t="n">
        <f aca="false">AV67</f>
        <v>0.06663</v>
      </c>
      <c r="AW68" s="87" t="n">
        <f aca="false">AW67</f>
        <v>0.04312</v>
      </c>
      <c r="AX68" s="87" t="n">
        <f aca="false">AX67</f>
        <v>0.02147</v>
      </c>
      <c r="AY68" s="87" t="n">
        <f aca="false">AY67</f>
        <v>0.04414</v>
      </c>
      <c r="AZ68" s="87" t="n">
        <f aca="false">AZ67</f>
        <v>0.08175</v>
      </c>
      <c r="BA68" s="87" t="n">
        <f aca="false">BA67</f>
        <v>0.03506</v>
      </c>
      <c r="BB68" s="87" t="n">
        <f aca="false">BB67</f>
        <v>0.05256</v>
      </c>
      <c r="BC68" s="87" t="n">
        <f aca="false">BC67</f>
        <v>0.05383</v>
      </c>
      <c r="BD68" s="87" t="n">
        <f aca="false">BD67</f>
        <v>0.06325</v>
      </c>
      <c r="BE68" s="87" t="n">
        <f aca="false">BE67</f>
        <v>0.04268</v>
      </c>
      <c r="BF68" s="87" t="n">
        <f aca="false">BF67</f>
        <v>0.07127</v>
      </c>
      <c r="BG68" s="87" t="n">
        <f aca="false">BG67</f>
        <v>0.0212</v>
      </c>
      <c r="BH68" s="87" t="n">
        <f aca="false">BH67</f>
        <v>0.0534</v>
      </c>
      <c r="BI68" s="87" t="n">
        <f aca="false">BI67</f>
        <v>0.08076</v>
      </c>
      <c r="BJ68" s="87" t="n">
        <f aca="false">BJ67</f>
        <v>0.05193</v>
      </c>
      <c r="BK68" s="87" t="n">
        <f aca="false">BK67</f>
        <v>0.04241</v>
      </c>
      <c r="BL68" s="87" t="n">
        <f aca="false">BL67</f>
        <v>0.08039</v>
      </c>
      <c r="BM68" s="87" t="n">
        <f aca="false">BM67</f>
        <v>0.03687</v>
      </c>
      <c r="BN68" s="87" t="n">
        <f aca="false">BN67</f>
        <v>0.03909</v>
      </c>
      <c r="BO68" s="87" t="n">
        <f aca="false">BO67</f>
        <v>0.04498</v>
      </c>
      <c r="BP68" s="87" t="n">
        <f aca="false">BP67</f>
        <v>0.08388</v>
      </c>
      <c r="BQ68" s="87" t="n">
        <f aca="false">BQ67</f>
        <v>0.03509</v>
      </c>
      <c r="BR68" s="86" t="n">
        <f aca="false">AX68</f>
        <v>0.02147</v>
      </c>
      <c r="BS68" s="27" t="n">
        <v>65</v>
      </c>
      <c r="BT68" s="87" t="n">
        <f aca="false">BT67</f>
        <v>0.0168767</v>
      </c>
      <c r="BU68" s="87" t="n">
        <f aca="false">BU67</f>
        <v>0.0166566</v>
      </c>
      <c r="BV68" s="87" t="n">
        <f aca="false">BV67</f>
        <v>0.0264049</v>
      </c>
      <c r="BW68" s="87" t="n">
        <f aca="false">BW67</f>
        <v>0.0193617</v>
      </c>
      <c r="BX68" s="87" t="n">
        <f aca="false">BX67</f>
        <v>0.0168341</v>
      </c>
      <c r="BY68" s="87" t="n">
        <f aca="false">BY67</f>
        <v>0.0308353</v>
      </c>
      <c r="BZ68" s="87" t="n">
        <f aca="false">BZ67</f>
        <v>0.0317867</v>
      </c>
      <c r="CA68" s="87" t="n">
        <f aca="false">CA67</f>
        <v>0.0084206</v>
      </c>
      <c r="CB68" s="87" t="n">
        <f aca="false">CB67</f>
        <v>0.0229046</v>
      </c>
      <c r="CC68" s="87" t="n">
        <f aca="false">CC67</f>
        <v>0.0289609</v>
      </c>
      <c r="CD68" s="87" t="n">
        <f aca="false">CD67</f>
        <v>0.0310412</v>
      </c>
      <c r="CE68" s="87" t="n">
        <f aca="false">CE67</f>
        <v>0.0402073</v>
      </c>
      <c r="CF68" s="87" t="n">
        <f aca="false">CF67</f>
        <v>0.0235152</v>
      </c>
      <c r="CG68" s="87" t="n">
        <f aca="false">CG67</f>
        <v>0.0081437</v>
      </c>
      <c r="CH68" s="87" t="n">
        <f aca="false">CH67</f>
        <v>0.0242394</v>
      </c>
      <c r="CI68" s="87" t="n">
        <f aca="false">CI67</f>
        <v>0.0509425</v>
      </c>
      <c r="CJ68" s="87" t="n">
        <f aca="false">CJ67</f>
        <v>0.0177926</v>
      </c>
      <c r="CK68" s="87" t="n">
        <f aca="false">CK67</f>
        <v>0.0302176</v>
      </c>
      <c r="CL68" s="87" t="n">
        <f aca="false">CL67</f>
        <v>0.0311193</v>
      </c>
      <c r="CM68" s="87" t="n">
        <f aca="false">CM67</f>
        <v>0.0378075</v>
      </c>
      <c r="CN68" s="87" t="n">
        <f aca="false">CN67</f>
        <v>0.0232028</v>
      </c>
      <c r="CO68" s="87" t="n">
        <f aca="false">CO67</f>
        <v>0.0435017</v>
      </c>
      <c r="CP68" s="87" t="n">
        <f aca="false">CP67</f>
        <v>0.007952</v>
      </c>
      <c r="CQ68" s="87" t="n">
        <f aca="false">CQ67</f>
        <v>0.030814</v>
      </c>
      <c r="CR68" s="87" t="n">
        <f aca="false">CR67</f>
        <v>0.0502396</v>
      </c>
      <c r="CS68" s="87" t="n">
        <f aca="false">CS67</f>
        <v>0.0297703</v>
      </c>
      <c r="CT68" s="87" t="n">
        <f aca="false">CT67</f>
        <v>0.0230111</v>
      </c>
      <c r="CU68" s="87" t="n">
        <f aca="false">CU67</f>
        <v>0.0499769</v>
      </c>
      <c r="CV68" s="87" t="n">
        <f aca="false">CV67</f>
        <v>0.0190777</v>
      </c>
      <c r="CW68" s="87" t="n">
        <f aca="false">CW67</f>
        <v>0.0206539</v>
      </c>
      <c r="CX68" s="87" t="n">
        <f aca="false">CX67</f>
        <v>0.0248358</v>
      </c>
      <c r="CY68" s="87" t="n">
        <f aca="false">CY67</f>
        <v>0.0524548</v>
      </c>
      <c r="CZ68" s="87" t="n">
        <f aca="false">CZ67</f>
        <v>0.0178139</v>
      </c>
      <c r="DA68" s="86" t="n">
        <f aca="false">CG68</f>
        <v>0.0081437</v>
      </c>
    </row>
    <row r="69" customFormat="false" ht="15" hidden="false" customHeight="false" outlineLevel="0" collapsed="false">
      <c r="A69" s="27" t="n">
        <v>66</v>
      </c>
      <c r="B69" s="87" t="n">
        <f aca="false">B68</f>
        <v>0.02377</v>
      </c>
      <c r="C69" s="87" t="n">
        <f aca="false">C68</f>
        <v>0.02346</v>
      </c>
      <c r="D69" s="87" t="n">
        <f aca="false">D68</f>
        <v>0.03719</v>
      </c>
      <c r="E69" s="87" t="n">
        <f aca="false">E68</f>
        <v>0.02727</v>
      </c>
      <c r="F69" s="87" t="n">
        <f aca="false">F68</f>
        <v>0.02371</v>
      </c>
      <c r="G69" s="87" t="n">
        <f aca="false">G68</f>
        <v>0.04343</v>
      </c>
      <c r="H69" s="87" t="n">
        <f aca="false">H68</f>
        <v>0.04477</v>
      </c>
      <c r="I69" s="87" t="n">
        <f aca="false">I68</f>
        <v>0.01186</v>
      </c>
      <c r="J69" s="87" t="n">
        <f aca="false">J68</f>
        <v>0.03226</v>
      </c>
      <c r="K69" s="87" t="n">
        <f aca="false">K68</f>
        <v>0.04079</v>
      </c>
      <c r="L69" s="87" t="n">
        <f aca="false">L68</f>
        <v>0.04372</v>
      </c>
      <c r="M69" s="87" t="n">
        <f aca="false">M68</f>
        <v>0.05663</v>
      </c>
      <c r="N69" s="87" t="n">
        <f aca="false">N68</f>
        <v>0.03312</v>
      </c>
      <c r="O69" s="87" t="n">
        <f aca="false">O68</f>
        <v>0.01147</v>
      </c>
      <c r="P69" s="87" t="n">
        <f aca="false">P68</f>
        <v>0.03414</v>
      </c>
      <c r="Q69" s="87" t="n">
        <f aca="false">Q68</f>
        <v>0.07175</v>
      </c>
      <c r="R69" s="87" t="n">
        <f aca="false">R68</f>
        <v>0.02506</v>
      </c>
      <c r="S69" s="87" t="n">
        <f aca="false">S68</f>
        <v>0.04256</v>
      </c>
      <c r="T69" s="87" t="n">
        <f aca="false">T68</f>
        <v>0.04383</v>
      </c>
      <c r="U69" s="87" t="n">
        <f aca="false">U68</f>
        <v>0.05325</v>
      </c>
      <c r="V69" s="87" t="n">
        <f aca="false">V68</f>
        <v>0.03268</v>
      </c>
      <c r="W69" s="87" t="n">
        <f aca="false">W68</f>
        <v>0.06127</v>
      </c>
      <c r="X69" s="87" t="n">
        <f aca="false">X68</f>
        <v>0.0112</v>
      </c>
      <c r="Y69" s="87" t="n">
        <f aca="false">Y68</f>
        <v>0.0434</v>
      </c>
      <c r="Z69" s="87" t="n">
        <f aca="false">Z68</f>
        <v>0.07076</v>
      </c>
      <c r="AA69" s="87" t="n">
        <f aca="false">AA68</f>
        <v>0.04193</v>
      </c>
      <c r="AB69" s="87" t="n">
        <f aca="false">AB68</f>
        <v>0.03241</v>
      </c>
      <c r="AC69" s="87" t="n">
        <f aca="false">AC68</f>
        <v>0.07039</v>
      </c>
      <c r="AD69" s="87" t="n">
        <f aca="false">AD68</f>
        <v>0.02687</v>
      </c>
      <c r="AE69" s="87" t="n">
        <f aca="false">AE68</f>
        <v>0.02909</v>
      </c>
      <c r="AF69" s="87" t="n">
        <f aca="false">AF68</f>
        <v>0.03498</v>
      </c>
      <c r="AG69" s="87" t="n">
        <f aca="false">AG68</f>
        <v>0.07388</v>
      </c>
      <c r="AH69" s="87" t="n">
        <f aca="false">AH68</f>
        <v>0.02509</v>
      </c>
      <c r="AI69" s="86" t="n">
        <f aca="false">O69</f>
        <v>0.01147</v>
      </c>
      <c r="AJ69" s="27" t="n">
        <v>66</v>
      </c>
      <c r="AK69" s="87" t="n">
        <f aca="false">AK68</f>
        <v>0.03377</v>
      </c>
      <c r="AL69" s="87" t="n">
        <f aca="false">AL68</f>
        <v>0.03346</v>
      </c>
      <c r="AM69" s="87" t="n">
        <f aca="false">AM68</f>
        <v>0.04719</v>
      </c>
      <c r="AN69" s="87" t="n">
        <f aca="false">AN68</f>
        <v>0.03727</v>
      </c>
      <c r="AO69" s="87" t="n">
        <f aca="false">AO68</f>
        <v>0.03371</v>
      </c>
      <c r="AP69" s="87" t="n">
        <f aca="false">AP68</f>
        <v>0.05343</v>
      </c>
      <c r="AQ69" s="87" t="n">
        <f aca="false">AQ68</f>
        <v>0.05477</v>
      </c>
      <c r="AR69" s="87" t="n">
        <f aca="false">AR68</f>
        <v>0.02186</v>
      </c>
      <c r="AS69" s="87" t="n">
        <f aca="false">AS68</f>
        <v>0.04226</v>
      </c>
      <c r="AT69" s="87" t="n">
        <f aca="false">AT68</f>
        <v>0.05079</v>
      </c>
      <c r="AU69" s="87" t="n">
        <f aca="false">AU68</f>
        <v>0.05372</v>
      </c>
      <c r="AV69" s="87" t="n">
        <f aca="false">AV68</f>
        <v>0.06663</v>
      </c>
      <c r="AW69" s="87" t="n">
        <f aca="false">AW68</f>
        <v>0.04312</v>
      </c>
      <c r="AX69" s="87" t="n">
        <f aca="false">AX68</f>
        <v>0.02147</v>
      </c>
      <c r="AY69" s="87" t="n">
        <f aca="false">AY68</f>
        <v>0.04414</v>
      </c>
      <c r="AZ69" s="87" t="n">
        <f aca="false">AZ68</f>
        <v>0.08175</v>
      </c>
      <c r="BA69" s="87" t="n">
        <f aca="false">BA68</f>
        <v>0.03506</v>
      </c>
      <c r="BB69" s="87" t="n">
        <f aca="false">BB68</f>
        <v>0.05256</v>
      </c>
      <c r="BC69" s="87" t="n">
        <f aca="false">BC68</f>
        <v>0.05383</v>
      </c>
      <c r="BD69" s="87" t="n">
        <f aca="false">BD68</f>
        <v>0.06325</v>
      </c>
      <c r="BE69" s="87" t="n">
        <f aca="false">BE68</f>
        <v>0.04268</v>
      </c>
      <c r="BF69" s="87" t="n">
        <f aca="false">BF68</f>
        <v>0.07127</v>
      </c>
      <c r="BG69" s="87" t="n">
        <f aca="false">BG68</f>
        <v>0.0212</v>
      </c>
      <c r="BH69" s="87" t="n">
        <f aca="false">BH68</f>
        <v>0.0534</v>
      </c>
      <c r="BI69" s="87" t="n">
        <f aca="false">BI68</f>
        <v>0.08076</v>
      </c>
      <c r="BJ69" s="87" t="n">
        <f aca="false">BJ68</f>
        <v>0.05193</v>
      </c>
      <c r="BK69" s="87" t="n">
        <f aca="false">BK68</f>
        <v>0.04241</v>
      </c>
      <c r="BL69" s="87" t="n">
        <f aca="false">BL68</f>
        <v>0.08039</v>
      </c>
      <c r="BM69" s="87" t="n">
        <f aca="false">BM68</f>
        <v>0.03687</v>
      </c>
      <c r="BN69" s="87" t="n">
        <f aca="false">BN68</f>
        <v>0.03909</v>
      </c>
      <c r="BO69" s="87" t="n">
        <f aca="false">BO68</f>
        <v>0.04498</v>
      </c>
      <c r="BP69" s="87" t="n">
        <f aca="false">BP68</f>
        <v>0.08388</v>
      </c>
      <c r="BQ69" s="87" t="n">
        <f aca="false">BQ68</f>
        <v>0.03509</v>
      </c>
      <c r="BR69" s="86" t="n">
        <f aca="false">AX69</f>
        <v>0.02147</v>
      </c>
      <c r="BS69" s="27" t="n">
        <v>66</v>
      </c>
      <c r="BT69" s="87" t="n">
        <f aca="false">BT68</f>
        <v>0.0168767</v>
      </c>
      <c r="BU69" s="87" t="n">
        <f aca="false">BU68</f>
        <v>0.0166566</v>
      </c>
      <c r="BV69" s="87" t="n">
        <f aca="false">BV68</f>
        <v>0.0264049</v>
      </c>
      <c r="BW69" s="87" t="n">
        <f aca="false">BW68</f>
        <v>0.0193617</v>
      </c>
      <c r="BX69" s="87" t="n">
        <f aca="false">BX68</f>
        <v>0.0168341</v>
      </c>
      <c r="BY69" s="87" t="n">
        <f aca="false">BY68</f>
        <v>0.0308353</v>
      </c>
      <c r="BZ69" s="87" t="n">
        <f aca="false">BZ68</f>
        <v>0.0317867</v>
      </c>
      <c r="CA69" s="87" t="n">
        <f aca="false">CA68</f>
        <v>0.0084206</v>
      </c>
      <c r="CB69" s="87" t="n">
        <f aca="false">CB68</f>
        <v>0.0229046</v>
      </c>
      <c r="CC69" s="87" t="n">
        <f aca="false">CC68</f>
        <v>0.0289609</v>
      </c>
      <c r="CD69" s="87" t="n">
        <f aca="false">CD68</f>
        <v>0.0310412</v>
      </c>
      <c r="CE69" s="87" t="n">
        <f aca="false">CE68</f>
        <v>0.0402073</v>
      </c>
      <c r="CF69" s="87" t="n">
        <f aca="false">CF68</f>
        <v>0.0235152</v>
      </c>
      <c r="CG69" s="87" t="n">
        <f aca="false">CG68</f>
        <v>0.0081437</v>
      </c>
      <c r="CH69" s="87" t="n">
        <f aca="false">CH68</f>
        <v>0.0242394</v>
      </c>
      <c r="CI69" s="87" t="n">
        <f aca="false">CI68</f>
        <v>0.0509425</v>
      </c>
      <c r="CJ69" s="87" t="n">
        <f aca="false">CJ68</f>
        <v>0.0177926</v>
      </c>
      <c r="CK69" s="87" t="n">
        <f aca="false">CK68</f>
        <v>0.0302176</v>
      </c>
      <c r="CL69" s="87" t="n">
        <f aca="false">CL68</f>
        <v>0.0311193</v>
      </c>
      <c r="CM69" s="87" t="n">
        <f aca="false">CM68</f>
        <v>0.0378075</v>
      </c>
      <c r="CN69" s="87" t="n">
        <f aca="false">CN68</f>
        <v>0.0232028</v>
      </c>
      <c r="CO69" s="87" t="n">
        <f aca="false">CO68</f>
        <v>0.0435017</v>
      </c>
      <c r="CP69" s="87" t="n">
        <f aca="false">CP68</f>
        <v>0.007952</v>
      </c>
      <c r="CQ69" s="87" t="n">
        <f aca="false">CQ68</f>
        <v>0.030814</v>
      </c>
      <c r="CR69" s="87" t="n">
        <f aca="false">CR68</f>
        <v>0.0502396</v>
      </c>
      <c r="CS69" s="87" t="n">
        <f aca="false">CS68</f>
        <v>0.0297703</v>
      </c>
      <c r="CT69" s="87" t="n">
        <f aca="false">CT68</f>
        <v>0.0230111</v>
      </c>
      <c r="CU69" s="87" t="n">
        <f aca="false">CU68</f>
        <v>0.0499769</v>
      </c>
      <c r="CV69" s="87" t="n">
        <f aca="false">CV68</f>
        <v>0.0190777</v>
      </c>
      <c r="CW69" s="87" t="n">
        <f aca="false">CW68</f>
        <v>0.0206539</v>
      </c>
      <c r="CX69" s="87" t="n">
        <f aca="false">CX68</f>
        <v>0.0248358</v>
      </c>
      <c r="CY69" s="87" t="n">
        <f aca="false">CY68</f>
        <v>0.0524548</v>
      </c>
      <c r="CZ69" s="87" t="n">
        <f aca="false">CZ68</f>
        <v>0.0178139</v>
      </c>
      <c r="DA69" s="86" t="n">
        <f aca="false">CG69</f>
        <v>0.0081437</v>
      </c>
    </row>
    <row r="70" customFormat="false" ht="15" hidden="false" customHeight="false" outlineLevel="0" collapsed="false">
      <c r="A70" s="27" t="n">
        <v>67</v>
      </c>
      <c r="B70" s="87" t="n">
        <f aca="false">B69</f>
        <v>0.02377</v>
      </c>
      <c r="C70" s="87" t="n">
        <f aca="false">C69</f>
        <v>0.02346</v>
      </c>
      <c r="D70" s="87" t="n">
        <f aca="false">D69</f>
        <v>0.03719</v>
      </c>
      <c r="E70" s="87" t="n">
        <f aca="false">E69</f>
        <v>0.02727</v>
      </c>
      <c r="F70" s="87" t="n">
        <f aca="false">F69</f>
        <v>0.02371</v>
      </c>
      <c r="G70" s="87" t="n">
        <f aca="false">G69</f>
        <v>0.04343</v>
      </c>
      <c r="H70" s="87" t="n">
        <f aca="false">H69</f>
        <v>0.04477</v>
      </c>
      <c r="I70" s="87" t="n">
        <f aca="false">I69</f>
        <v>0.01186</v>
      </c>
      <c r="J70" s="87" t="n">
        <f aca="false">J69</f>
        <v>0.03226</v>
      </c>
      <c r="K70" s="87" t="n">
        <f aca="false">K69</f>
        <v>0.04079</v>
      </c>
      <c r="L70" s="87" t="n">
        <f aca="false">L69</f>
        <v>0.04372</v>
      </c>
      <c r="M70" s="87" t="n">
        <f aca="false">M69</f>
        <v>0.05663</v>
      </c>
      <c r="N70" s="87" t="n">
        <f aca="false">N69</f>
        <v>0.03312</v>
      </c>
      <c r="O70" s="87" t="n">
        <f aca="false">O69</f>
        <v>0.01147</v>
      </c>
      <c r="P70" s="87" t="n">
        <f aca="false">P69</f>
        <v>0.03414</v>
      </c>
      <c r="Q70" s="87" t="n">
        <f aca="false">Q69</f>
        <v>0.07175</v>
      </c>
      <c r="R70" s="87" t="n">
        <f aca="false">R69</f>
        <v>0.02506</v>
      </c>
      <c r="S70" s="87" t="n">
        <f aca="false">S69</f>
        <v>0.04256</v>
      </c>
      <c r="T70" s="87" t="n">
        <f aca="false">T69</f>
        <v>0.04383</v>
      </c>
      <c r="U70" s="87" t="n">
        <f aca="false">U69</f>
        <v>0.05325</v>
      </c>
      <c r="V70" s="87" t="n">
        <f aca="false">V69</f>
        <v>0.03268</v>
      </c>
      <c r="W70" s="87" t="n">
        <f aca="false">W69</f>
        <v>0.06127</v>
      </c>
      <c r="X70" s="87" t="n">
        <f aca="false">X69</f>
        <v>0.0112</v>
      </c>
      <c r="Y70" s="87" t="n">
        <f aca="false">Y69</f>
        <v>0.0434</v>
      </c>
      <c r="Z70" s="87" t="n">
        <f aca="false">Z69</f>
        <v>0.07076</v>
      </c>
      <c r="AA70" s="87" t="n">
        <f aca="false">AA69</f>
        <v>0.04193</v>
      </c>
      <c r="AB70" s="87" t="n">
        <f aca="false">AB69</f>
        <v>0.03241</v>
      </c>
      <c r="AC70" s="87" t="n">
        <f aca="false">AC69</f>
        <v>0.07039</v>
      </c>
      <c r="AD70" s="87" t="n">
        <f aca="false">AD69</f>
        <v>0.02687</v>
      </c>
      <c r="AE70" s="87" t="n">
        <f aca="false">AE69</f>
        <v>0.02909</v>
      </c>
      <c r="AF70" s="87" t="n">
        <f aca="false">AF69</f>
        <v>0.03498</v>
      </c>
      <c r="AG70" s="87" t="n">
        <f aca="false">AG69</f>
        <v>0.07388</v>
      </c>
      <c r="AH70" s="87" t="n">
        <f aca="false">AH69</f>
        <v>0.02509</v>
      </c>
      <c r="AI70" s="86" t="n">
        <f aca="false">O70</f>
        <v>0.01147</v>
      </c>
      <c r="AJ70" s="27" t="n">
        <v>67</v>
      </c>
      <c r="AK70" s="87" t="n">
        <f aca="false">AK69</f>
        <v>0.03377</v>
      </c>
      <c r="AL70" s="87" t="n">
        <f aca="false">AL69</f>
        <v>0.03346</v>
      </c>
      <c r="AM70" s="87" t="n">
        <f aca="false">AM69</f>
        <v>0.04719</v>
      </c>
      <c r="AN70" s="87" t="n">
        <f aca="false">AN69</f>
        <v>0.03727</v>
      </c>
      <c r="AO70" s="87" t="n">
        <f aca="false">AO69</f>
        <v>0.03371</v>
      </c>
      <c r="AP70" s="87" t="n">
        <f aca="false">AP69</f>
        <v>0.05343</v>
      </c>
      <c r="AQ70" s="87" t="n">
        <f aca="false">AQ69</f>
        <v>0.05477</v>
      </c>
      <c r="AR70" s="87" t="n">
        <f aca="false">AR69</f>
        <v>0.02186</v>
      </c>
      <c r="AS70" s="87" t="n">
        <f aca="false">AS69</f>
        <v>0.04226</v>
      </c>
      <c r="AT70" s="87" t="n">
        <f aca="false">AT69</f>
        <v>0.05079</v>
      </c>
      <c r="AU70" s="87" t="n">
        <f aca="false">AU69</f>
        <v>0.05372</v>
      </c>
      <c r="AV70" s="87" t="n">
        <f aca="false">AV69</f>
        <v>0.06663</v>
      </c>
      <c r="AW70" s="87" t="n">
        <f aca="false">AW69</f>
        <v>0.04312</v>
      </c>
      <c r="AX70" s="87" t="n">
        <f aca="false">AX69</f>
        <v>0.02147</v>
      </c>
      <c r="AY70" s="87" t="n">
        <f aca="false">AY69</f>
        <v>0.04414</v>
      </c>
      <c r="AZ70" s="87" t="n">
        <f aca="false">AZ69</f>
        <v>0.08175</v>
      </c>
      <c r="BA70" s="87" t="n">
        <f aca="false">BA69</f>
        <v>0.03506</v>
      </c>
      <c r="BB70" s="87" t="n">
        <f aca="false">BB69</f>
        <v>0.05256</v>
      </c>
      <c r="BC70" s="87" t="n">
        <f aca="false">BC69</f>
        <v>0.05383</v>
      </c>
      <c r="BD70" s="87" t="n">
        <f aca="false">BD69</f>
        <v>0.06325</v>
      </c>
      <c r="BE70" s="87" t="n">
        <f aca="false">BE69</f>
        <v>0.04268</v>
      </c>
      <c r="BF70" s="87" t="n">
        <f aca="false">BF69</f>
        <v>0.07127</v>
      </c>
      <c r="BG70" s="87" t="n">
        <f aca="false">BG69</f>
        <v>0.0212</v>
      </c>
      <c r="BH70" s="87" t="n">
        <f aca="false">BH69</f>
        <v>0.0534</v>
      </c>
      <c r="BI70" s="87" t="n">
        <f aca="false">BI69</f>
        <v>0.08076</v>
      </c>
      <c r="BJ70" s="87" t="n">
        <f aca="false">BJ69</f>
        <v>0.05193</v>
      </c>
      <c r="BK70" s="87" t="n">
        <f aca="false">BK69</f>
        <v>0.04241</v>
      </c>
      <c r="BL70" s="87" t="n">
        <f aca="false">BL69</f>
        <v>0.08039</v>
      </c>
      <c r="BM70" s="87" t="n">
        <f aca="false">BM69</f>
        <v>0.03687</v>
      </c>
      <c r="BN70" s="87" t="n">
        <f aca="false">BN69</f>
        <v>0.03909</v>
      </c>
      <c r="BO70" s="87" t="n">
        <f aca="false">BO69</f>
        <v>0.04498</v>
      </c>
      <c r="BP70" s="87" t="n">
        <f aca="false">BP69</f>
        <v>0.08388</v>
      </c>
      <c r="BQ70" s="87" t="n">
        <f aca="false">BQ69</f>
        <v>0.03509</v>
      </c>
      <c r="BR70" s="86" t="n">
        <f aca="false">AX70</f>
        <v>0.02147</v>
      </c>
      <c r="BS70" s="27" t="n">
        <v>67</v>
      </c>
      <c r="BT70" s="87" t="n">
        <f aca="false">BT69</f>
        <v>0.0168767</v>
      </c>
      <c r="BU70" s="87" t="n">
        <f aca="false">BU69</f>
        <v>0.0166566</v>
      </c>
      <c r="BV70" s="87" t="n">
        <f aca="false">BV69</f>
        <v>0.0264049</v>
      </c>
      <c r="BW70" s="87" t="n">
        <f aca="false">BW69</f>
        <v>0.0193617</v>
      </c>
      <c r="BX70" s="87" t="n">
        <f aca="false">BX69</f>
        <v>0.0168341</v>
      </c>
      <c r="BY70" s="87" t="n">
        <f aca="false">BY69</f>
        <v>0.0308353</v>
      </c>
      <c r="BZ70" s="87" t="n">
        <f aca="false">BZ69</f>
        <v>0.0317867</v>
      </c>
      <c r="CA70" s="87" t="n">
        <f aca="false">CA69</f>
        <v>0.0084206</v>
      </c>
      <c r="CB70" s="87" t="n">
        <f aca="false">CB69</f>
        <v>0.0229046</v>
      </c>
      <c r="CC70" s="87" t="n">
        <f aca="false">CC69</f>
        <v>0.0289609</v>
      </c>
      <c r="CD70" s="87" t="n">
        <f aca="false">CD69</f>
        <v>0.0310412</v>
      </c>
      <c r="CE70" s="87" t="n">
        <f aca="false">CE69</f>
        <v>0.0402073</v>
      </c>
      <c r="CF70" s="87" t="n">
        <f aca="false">CF69</f>
        <v>0.0235152</v>
      </c>
      <c r="CG70" s="87" t="n">
        <f aca="false">CG69</f>
        <v>0.0081437</v>
      </c>
      <c r="CH70" s="87" t="n">
        <f aca="false">CH69</f>
        <v>0.0242394</v>
      </c>
      <c r="CI70" s="87" t="n">
        <f aca="false">CI69</f>
        <v>0.0509425</v>
      </c>
      <c r="CJ70" s="87" t="n">
        <f aca="false">CJ69</f>
        <v>0.0177926</v>
      </c>
      <c r="CK70" s="87" t="n">
        <f aca="false">CK69</f>
        <v>0.0302176</v>
      </c>
      <c r="CL70" s="87" t="n">
        <f aca="false">CL69</f>
        <v>0.0311193</v>
      </c>
      <c r="CM70" s="87" t="n">
        <f aca="false">CM69</f>
        <v>0.0378075</v>
      </c>
      <c r="CN70" s="87" t="n">
        <f aca="false">CN69</f>
        <v>0.0232028</v>
      </c>
      <c r="CO70" s="87" t="n">
        <f aca="false">CO69</f>
        <v>0.0435017</v>
      </c>
      <c r="CP70" s="87" t="n">
        <f aca="false">CP69</f>
        <v>0.007952</v>
      </c>
      <c r="CQ70" s="87" t="n">
        <f aca="false">CQ69</f>
        <v>0.030814</v>
      </c>
      <c r="CR70" s="87" t="n">
        <f aca="false">CR69</f>
        <v>0.0502396</v>
      </c>
      <c r="CS70" s="87" t="n">
        <f aca="false">CS69</f>
        <v>0.0297703</v>
      </c>
      <c r="CT70" s="87" t="n">
        <f aca="false">CT69</f>
        <v>0.0230111</v>
      </c>
      <c r="CU70" s="87" t="n">
        <f aca="false">CU69</f>
        <v>0.0499769</v>
      </c>
      <c r="CV70" s="87" t="n">
        <f aca="false">CV69</f>
        <v>0.0190777</v>
      </c>
      <c r="CW70" s="87" t="n">
        <f aca="false">CW69</f>
        <v>0.0206539</v>
      </c>
      <c r="CX70" s="87" t="n">
        <f aca="false">CX69</f>
        <v>0.0248358</v>
      </c>
      <c r="CY70" s="87" t="n">
        <f aca="false">CY69</f>
        <v>0.0524548</v>
      </c>
      <c r="CZ70" s="87" t="n">
        <f aca="false">CZ69</f>
        <v>0.0178139</v>
      </c>
      <c r="DA70" s="86" t="n">
        <f aca="false">CG70</f>
        <v>0.0081437</v>
      </c>
    </row>
    <row r="71" customFormat="false" ht="15" hidden="false" customHeight="false" outlineLevel="0" collapsed="false">
      <c r="A71" s="27" t="n">
        <v>68</v>
      </c>
      <c r="B71" s="87" t="n">
        <f aca="false">B70</f>
        <v>0.02377</v>
      </c>
      <c r="C71" s="87" t="n">
        <f aca="false">C70</f>
        <v>0.02346</v>
      </c>
      <c r="D71" s="87" t="n">
        <f aca="false">D70</f>
        <v>0.03719</v>
      </c>
      <c r="E71" s="87" t="n">
        <f aca="false">E70</f>
        <v>0.02727</v>
      </c>
      <c r="F71" s="87" t="n">
        <f aca="false">F70</f>
        <v>0.02371</v>
      </c>
      <c r="G71" s="87" t="n">
        <f aca="false">G70</f>
        <v>0.04343</v>
      </c>
      <c r="H71" s="87" t="n">
        <f aca="false">H70</f>
        <v>0.04477</v>
      </c>
      <c r="I71" s="87" t="n">
        <f aca="false">I70</f>
        <v>0.01186</v>
      </c>
      <c r="J71" s="87" t="n">
        <f aca="false">J70</f>
        <v>0.03226</v>
      </c>
      <c r="K71" s="87" t="n">
        <f aca="false">K70</f>
        <v>0.04079</v>
      </c>
      <c r="L71" s="87" t="n">
        <f aca="false">L70</f>
        <v>0.04372</v>
      </c>
      <c r="M71" s="87" t="n">
        <f aca="false">M70</f>
        <v>0.05663</v>
      </c>
      <c r="N71" s="87" t="n">
        <f aca="false">N70</f>
        <v>0.03312</v>
      </c>
      <c r="O71" s="87" t="n">
        <f aca="false">O70</f>
        <v>0.01147</v>
      </c>
      <c r="P71" s="87" t="n">
        <f aca="false">P70</f>
        <v>0.03414</v>
      </c>
      <c r="Q71" s="87" t="n">
        <f aca="false">Q70</f>
        <v>0.07175</v>
      </c>
      <c r="R71" s="87" t="n">
        <f aca="false">R70</f>
        <v>0.02506</v>
      </c>
      <c r="S71" s="87" t="n">
        <f aca="false">S70</f>
        <v>0.04256</v>
      </c>
      <c r="T71" s="87" t="n">
        <f aca="false">T70</f>
        <v>0.04383</v>
      </c>
      <c r="U71" s="87" t="n">
        <f aca="false">U70</f>
        <v>0.05325</v>
      </c>
      <c r="V71" s="87" t="n">
        <f aca="false">V70</f>
        <v>0.03268</v>
      </c>
      <c r="W71" s="87" t="n">
        <f aca="false">W70</f>
        <v>0.06127</v>
      </c>
      <c r="X71" s="87" t="n">
        <f aca="false">X70</f>
        <v>0.0112</v>
      </c>
      <c r="Y71" s="87" t="n">
        <f aca="false">Y70</f>
        <v>0.0434</v>
      </c>
      <c r="Z71" s="87" t="n">
        <f aca="false">Z70</f>
        <v>0.07076</v>
      </c>
      <c r="AA71" s="87" t="n">
        <f aca="false">AA70</f>
        <v>0.04193</v>
      </c>
      <c r="AB71" s="87" t="n">
        <f aca="false">AB70</f>
        <v>0.03241</v>
      </c>
      <c r="AC71" s="87" t="n">
        <f aca="false">AC70</f>
        <v>0.07039</v>
      </c>
      <c r="AD71" s="87" t="n">
        <f aca="false">AD70</f>
        <v>0.02687</v>
      </c>
      <c r="AE71" s="87" t="n">
        <f aca="false">AE70</f>
        <v>0.02909</v>
      </c>
      <c r="AF71" s="87" t="n">
        <f aca="false">AF70</f>
        <v>0.03498</v>
      </c>
      <c r="AG71" s="87" t="n">
        <f aca="false">AG70</f>
        <v>0.07388</v>
      </c>
      <c r="AH71" s="87" t="n">
        <f aca="false">AH70</f>
        <v>0.02509</v>
      </c>
      <c r="AI71" s="86" t="n">
        <f aca="false">O71</f>
        <v>0.01147</v>
      </c>
      <c r="AJ71" s="27" t="n">
        <v>68</v>
      </c>
      <c r="AK71" s="87" t="n">
        <f aca="false">AK70</f>
        <v>0.03377</v>
      </c>
      <c r="AL71" s="87" t="n">
        <f aca="false">AL70</f>
        <v>0.03346</v>
      </c>
      <c r="AM71" s="87" t="n">
        <f aca="false">AM70</f>
        <v>0.04719</v>
      </c>
      <c r="AN71" s="87" t="n">
        <f aca="false">AN70</f>
        <v>0.03727</v>
      </c>
      <c r="AO71" s="87" t="n">
        <f aca="false">AO70</f>
        <v>0.03371</v>
      </c>
      <c r="AP71" s="87" t="n">
        <f aca="false">AP70</f>
        <v>0.05343</v>
      </c>
      <c r="AQ71" s="87" t="n">
        <f aca="false">AQ70</f>
        <v>0.05477</v>
      </c>
      <c r="AR71" s="87" t="n">
        <f aca="false">AR70</f>
        <v>0.02186</v>
      </c>
      <c r="AS71" s="87" t="n">
        <f aca="false">AS70</f>
        <v>0.04226</v>
      </c>
      <c r="AT71" s="87" t="n">
        <f aca="false">AT70</f>
        <v>0.05079</v>
      </c>
      <c r="AU71" s="87" t="n">
        <f aca="false">AU70</f>
        <v>0.05372</v>
      </c>
      <c r="AV71" s="87" t="n">
        <f aca="false">AV70</f>
        <v>0.06663</v>
      </c>
      <c r="AW71" s="87" t="n">
        <f aca="false">AW70</f>
        <v>0.04312</v>
      </c>
      <c r="AX71" s="87" t="n">
        <f aca="false">AX70</f>
        <v>0.02147</v>
      </c>
      <c r="AY71" s="87" t="n">
        <f aca="false">AY70</f>
        <v>0.04414</v>
      </c>
      <c r="AZ71" s="87" t="n">
        <f aca="false">AZ70</f>
        <v>0.08175</v>
      </c>
      <c r="BA71" s="87" t="n">
        <f aca="false">BA70</f>
        <v>0.03506</v>
      </c>
      <c r="BB71" s="87" t="n">
        <f aca="false">BB70</f>
        <v>0.05256</v>
      </c>
      <c r="BC71" s="87" t="n">
        <f aca="false">BC70</f>
        <v>0.05383</v>
      </c>
      <c r="BD71" s="87" t="n">
        <f aca="false">BD70</f>
        <v>0.06325</v>
      </c>
      <c r="BE71" s="87" t="n">
        <f aca="false">BE70</f>
        <v>0.04268</v>
      </c>
      <c r="BF71" s="87" t="n">
        <f aca="false">BF70</f>
        <v>0.07127</v>
      </c>
      <c r="BG71" s="87" t="n">
        <f aca="false">BG70</f>
        <v>0.0212</v>
      </c>
      <c r="BH71" s="87" t="n">
        <f aca="false">BH70</f>
        <v>0.0534</v>
      </c>
      <c r="BI71" s="87" t="n">
        <f aca="false">BI70</f>
        <v>0.08076</v>
      </c>
      <c r="BJ71" s="87" t="n">
        <f aca="false">BJ70</f>
        <v>0.05193</v>
      </c>
      <c r="BK71" s="87" t="n">
        <f aca="false">BK70</f>
        <v>0.04241</v>
      </c>
      <c r="BL71" s="87" t="n">
        <f aca="false">BL70</f>
        <v>0.08039</v>
      </c>
      <c r="BM71" s="87" t="n">
        <f aca="false">BM70</f>
        <v>0.03687</v>
      </c>
      <c r="BN71" s="87" t="n">
        <f aca="false">BN70</f>
        <v>0.03909</v>
      </c>
      <c r="BO71" s="87" t="n">
        <f aca="false">BO70</f>
        <v>0.04498</v>
      </c>
      <c r="BP71" s="87" t="n">
        <f aca="false">BP70</f>
        <v>0.08388</v>
      </c>
      <c r="BQ71" s="87" t="n">
        <f aca="false">BQ70</f>
        <v>0.03509</v>
      </c>
      <c r="BR71" s="86" t="n">
        <f aca="false">AX71</f>
        <v>0.02147</v>
      </c>
      <c r="BS71" s="27" t="n">
        <v>68</v>
      </c>
      <c r="BT71" s="87" t="n">
        <f aca="false">BT70</f>
        <v>0.0168767</v>
      </c>
      <c r="BU71" s="87" t="n">
        <f aca="false">BU70</f>
        <v>0.0166566</v>
      </c>
      <c r="BV71" s="87" t="n">
        <f aca="false">BV70</f>
        <v>0.0264049</v>
      </c>
      <c r="BW71" s="87" t="n">
        <f aca="false">BW70</f>
        <v>0.0193617</v>
      </c>
      <c r="BX71" s="87" t="n">
        <f aca="false">BX70</f>
        <v>0.0168341</v>
      </c>
      <c r="BY71" s="87" t="n">
        <f aca="false">BY70</f>
        <v>0.0308353</v>
      </c>
      <c r="BZ71" s="87" t="n">
        <f aca="false">BZ70</f>
        <v>0.0317867</v>
      </c>
      <c r="CA71" s="87" t="n">
        <f aca="false">CA70</f>
        <v>0.0084206</v>
      </c>
      <c r="CB71" s="87" t="n">
        <f aca="false">CB70</f>
        <v>0.0229046</v>
      </c>
      <c r="CC71" s="87" t="n">
        <f aca="false">CC70</f>
        <v>0.0289609</v>
      </c>
      <c r="CD71" s="87" t="n">
        <f aca="false">CD70</f>
        <v>0.0310412</v>
      </c>
      <c r="CE71" s="87" t="n">
        <f aca="false">CE70</f>
        <v>0.0402073</v>
      </c>
      <c r="CF71" s="87" t="n">
        <f aca="false">CF70</f>
        <v>0.0235152</v>
      </c>
      <c r="CG71" s="87" t="n">
        <f aca="false">CG70</f>
        <v>0.0081437</v>
      </c>
      <c r="CH71" s="87" t="n">
        <f aca="false">CH70</f>
        <v>0.0242394</v>
      </c>
      <c r="CI71" s="87" t="n">
        <f aca="false">CI70</f>
        <v>0.0509425</v>
      </c>
      <c r="CJ71" s="87" t="n">
        <f aca="false">CJ70</f>
        <v>0.0177926</v>
      </c>
      <c r="CK71" s="87" t="n">
        <f aca="false">CK70</f>
        <v>0.0302176</v>
      </c>
      <c r="CL71" s="87" t="n">
        <f aca="false">CL70</f>
        <v>0.0311193</v>
      </c>
      <c r="CM71" s="87" t="n">
        <f aca="false">CM70</f>
        <v>0.0378075</v>
      </c>
      <c r="CN71" s="87" t="n">
        <f aca="false">CN70</f>
        <v>0.0232028</v>
      </c>
      <c r="CO71" s="87" t="n">
        <f aca="false">CO70</f>
        <v>0.0435017</v>
      </c>
      <c r="CP71" s="87" t="n">
        <f aca="false">CP70</f>
        <v>0.007952</v>
      </c>
      <c r="CQ71" s="87" t="n">
        <f aca="false">CQ70</f>
        <v>0.030814</v>
      </c>
      <c r="CR71" s="87" t="n">
        <f aca="false">CR70</f>
        <v>0.0502396</v>
      </c>
      <c r="CS71" s="87" t="n">
        <f aca="false">CS70</f>
        <v>0.0297703</v>
      </c>
      <c r="CT71" s="87" t="n">
        <f aca="false">CT70</f>
        <v>0.0230111</v>
      </c>
      <c r="CU71" s="87" t="n">
        <f aca="false">CU70</f>
        <v>0.0499769</v>
      </c>
      <c r="CV71" s="87" t="n">
        <f aca="false">CV70</f>
        <v>0.0190777</v>
      </c>
      <c r="CW71" s="87" t="n">
        <f aca="false">CW70</f>
        <v>0.0206539</v>
      </c>
      <c r="CX71" s="87" t="n">
        <f aca="false">CX70</f>
        <v>0.0248358</v>
      </c>
      <c r="CY71" s="87" t="n">
        <f aca="false">CY70</f>
        <v>0.0524548</v>
      </c>
      <c r="CZ71" s="87" t="n">
        <f aca="false">CZ70</f>
        <v>0.0178139</v>
      </c>
      <c r="DA71" s="86" t="n">
        <f aca="false">CG71</f>
        <v>0.0081437</v>
      </c>
    </row>
    <row r="72" customFormat="false" ht="15" hidden="false" customHeight="false" outlineLevel="0" collapsed="false">
      <c r="A72" s="27" t="n">
        <v>69</v>
      </c>
      <c r="B72" s="87" t="n">
        <f aca="false">B71</f>
        <v>0.02377</v>
      </c>
      <c r="C72" s="87" t="n">
        <f aca="false">C71</f>
        <v>0.02346</v>
      </c>
      <c r="D72" s="87" t="n">
        <f aca="false">D71</f>
        <v>0.03719</v>
      </c>
      <c r="E72" s="87" t="n">
        <f aca="false">E71</f>
        <v>0.02727</v>
      </c>
      <c r="F72" s="87" t="n">
        <f aca="false">F71</f>
        <v>0.02371</v>
      </c>
      <c r="G72" s="87" t="n">
        <f aca="false">G71</f>
        <v>0.04343</v>
      </c>
      <c r="H72" s="87" t="n">
        <f aca="false">H71</f>
        <v>0.04477</v>
      </c>
      <c r="I72" s="87" t="n">
        <f aca="false">I71</f>
        <v>0.01186</v>
      </c>
      <c r="J72" s="87" t="n">
        <f aca="false">J71</f>
        <v>0.03226</v>
      </c>
      <c r="K72" s="87" t="n">
        <f aca="false">K71</f>
        <v>0.04079</v>
      </c>
      <c r="L72" s="87" t="n">
        <f aca="false">L71</f>
        <v>0.04372</v>
      </c>
      <c r="M72" s="87" t="n">
        <f aca="false">M71</f>
        <v>0.05663</v>
      </c>
      <c r="N72" s="87" t="n">
        <f aca="false">N71</f>
        <v>0.03312</v>
      </c>
      <c r="O72" s="87" t="n">
        <f aca="false">O71</f>
        <v>0.01147</v>
      </c>
      <c r="P72" s="87" t="n">
        <f aca="false">P71</f>
        <v>0.03414</v>
      </c>
      <c r="Q72" s="87" t="n">
        <f aca="false">Q71</f>
        <v>0.07175</v>
      </c>
      <c r="R72" s="87" t="n">
        <f aca="false">R71</f>
        <v>0.02506</v>
      </c>
      <c r="S72" s="87" t="n">
        <f aca="false">S71</f>
        <v>0.04256</v>
      </c>
      <c r="T72" s="87" t="n">
        <f aca="false">T71</f>
        <v>0.04383</v>
      </c>
      <c r="U72" s="87" t="n">
        <f aca="false">U71</f>
        <v>0.05325</v>
      </c>
      <c r="V72" s="87" t="n">
        <f aca="false">V71</f>
        <v>0.03268</v>
      </c>
      <c r="W72" s="87" t="n">
        <f aca="false">W71</f>
        <v>0.06127</v>
      </c>
      <c r="X72" s="87" t="n">
        <f aca="false">X71</f>
        <v>0.0112</v>
      </c>
      <c r="Y72" s="87" t="n">
        <f aca="false">Y71</f>
        <v>0.0434</v>
      </c>
      <c r="Z72" s="87" t="n">
        <f aca="false">Z71</f>
        <v>0.07076</v>
      </c>
      <c r="AA72" s="87" t="n">
        <f aca="false">AA71</f>
        <v>0.04193</v>
      </c>
      <c r="AB72" s="87" t="n">
        <f aca="false">AB71</f>
        <v>0.03241</v>
      </c>
      <c r="AC72" s="87" t="n">
        <f aca="false">AC71</f>
        <v>0.07039</v>
      </c>
      <c r="AD72" s="87" t="n">
        <f aca="false">AD71</f>
        <v>0.02687</v>
      </c>
      <c r="AE72" s="87" t="n">
        <f aca="false">AE71</f>
        <v>0.02909</v>
      </c>
      <c r="AF72" s="87" t="n">
        <f aca="false">AF71</f>
        <v>0.03498</v>
      </c>
      <c r="AG72" s="87" t="n">
        <f aca="false">AG71</f>
        <v>0.07388</v>
      </c>
      <c r="AH72" s="87" t="n">
        <f aca="false">AH71</f>
        <v>0.02509</v>
      </c>
      <c r="AI72" s="86" t="n">
        <f aca="false">O72</f>
        <v>0.01147</v>
      </c>
      <c r="AJ72" s="27" t="n">
        <v>69</v>
      </c>
      <c r="AK72" s="87" t="n">
        <f aca="false">AK71</f>
        <v>0.03377</v>
      </c>
      <c r="AL72" s="87" t="n">
        <f aca="false">AL71</f>
        <v>0.03346</v>
      </c>
      <c r="AM72" s="87" t="n">
        <f aca="false">AM71</f>
        <v>0.04719</v>
      </c>
      <c r="AN72" s="87" t="n">
        <f aca="false">AN71</f>
        <v>0.03727</v>
      </c>
      <c r="AO72" s="87" t="n">
        <f aca="false">AO71</f>
        <v>0.03371</v>
      </c>
      <c r="AP72" s="87" t="n">
        <f aca="false">AP71</f>
        <v>0.05343</v>
      </c>
      <c r="AQ72" s="87" t="n">
        <f aca="false">AQ71</f>
        <v>0.05477</v>
      </c>
      <c r="AR72" s="87" t="n">
        <f aca="false">AR71</f>
        <v>0.02186</v>
      </c>
      <c r="AS72" s="87" t="n">
        <f aca="false">AS71</f>
        <v>0.04226</v>
      </c>
      <c r="AT72" s="87" t="n">
        <f aca="false">AT71</f>
        <v>0.05079</v>
      </c>
      <c r="AU72" s="87" t="n">
        <f aca="false">AU71</f>
        <v>0.05372</v>
      </c>
      <c r="AV72" s="87" t="n">
        <f aca="false">AV71</f>
        <v>0.06663</v>
      </c>
      <c r="AW72" s="87" t="n">
        <f aca="false">AW71</f>
        <v>0.04312</v>
      </c>
      <c r="AX72" s="87" t="n">
        <f aca="false">AX71</f>
        <v>0.02147</v>
      </c>
      <c r="AY72" s="87" t="n">
        <f aca="false">AY71</f>
        <v>0.04414</v>
      </c>
      <c r="AZ72" s="87" t="n">
        <f aca="false">AZ71</f>
        <v>0.08175</v>
      </c>
      <c r="BA72" s="87" t="n">
        <f aca="false">BA71</f>
        <v>0.03506</v>
      </c>
      <c r="BB72" s="87" t="n">
        <f aca="false">BB71</f>
        <v>0.05256</v>
      </c>
      <c r="BC72" s="87" t="n">
        <f aca="false">BC71</f>
        <v>0.05383</v>
      </c>
      <c r="BD72" s="87" t="n">
        <f aca="false">BD71</f>
        <v>0.06325</v>
      </c>
      <c r="BE72" s="87" t="n">
        <f aca="false">BE71</f>
        <v>0.04268</v>
      </c>
      <c r="BF72" s="87" t="n">
        <f aca="false">BF71</f>
        <v>0.07127</v>
      </c>
      <c r="BG72" s="87" t="n">
        <f aca="false">BG71</f>
        <v>0.0212</v>
      </c>
      <c r="BH72" s="87" t="n">
        <f aca="false">BH71</f>
        <v>0.0534</v>
      </c>
      <c r="BI72" s="87" t="n">
        <f aca="false">BI71</f>
        <v>0.08076</v>
      </c>
      <c r="BJ72" s="87" t="n">
        <f aca="false">BJ71</f>
        <v>0.05193</v>
      </c>
      <c r="BK72" s="87" t="n">
        <f aca="false">BK71</f>
        <v>0.04241</v>
      </c>
      <c r="BL72" s="87" t="n">
        <f aca="false">BL71</f>
        <v>0.08039</v>
      </c>
      <c r="BM72" s="87" t="n">
        <f aca="false">BM71</f>
        <v>0.03687</v>
      </c>
      <c r="BN72" s="87" t="n">
        <f aca="false">BN71</f>
        <v>0.03909</v>
      </c>
      <c r="BO72" s="87" t="n">
        <f aca="false">BO71</f>
        <v>0.04498</v>
      </c>
      <c r="BP72" s="87" t="n">
        <f aca="false">BP71</f>
        <v>0.08388</v>
      </c>
      <c r="BQ72" s="87" t="n">
        <f aca="false">BQ71</f>
        <v>0.03509</v>
      </c>
      <c r="BR72" s="86" t="n">
        <f aca="false">AX72</f>
        <v>0.02147</v>
      </c>
      <c r="BS72" s="27" t="n">
        <v>69</v>
      </c>
      <c r="BT72" s="87" t="n">
        <f aca="false">BT71</f>
        <v>0.0168767</v>
      </c>
      <c r="BU72" s="87" t="n">
        <f aca="false">BU71</f>
        <v>0.0166566</v>
      </c>
      <c r="BV72" s="87" t="n">
        <f aca="false">BV71</f>
        <v>0.0264049</v>
      </c>
      <c r="BW72" s="87" t="n">
        <f aca="false">BW71</f>
        <v>0.0193617</v>
      </c>
      <c r="BX72" s="87" t="n">
        <f aca="false">BX71</f>
        <v>0.0168341</v>
      </c>
      <c r="BY72" s="87" t="n">
        <f aca="false">BY71</f>
        <v>0.0308353</v>
      </c>
      <c r="BZ72" s="87" t="n">
        <f aca="false">BZ71</f>
        <v>0.0317867</v>
      </c>
      <c r="CA72" s="87" t="n">
        <f aca="false">CA71</f>
        <v>0.0084206</v>
      </c>
      <c r="CB72" s="87" t="n">
        <f aca="false">CB71</f>
        <v>0.0229046</v>
      </c>
      <c r="CC72" s="87" t="n">
        <f aca="false">CC71</f>
        <v>0.0289609</v>
      </c>
      <c r="CD72" s="87" t="n">
        <f aca="false">CD71</f>
        <v>0.0310412</v>
      </c>
      <c r="CE72" s="87" t="n">
        <f aca="false">CE71</f>
        <v>0.0402073</v>
      </c>
      <c r="CF72" s="87" t="n">
        <f aca="false">CF71</f>
        <v>0.0235152</v>
      </c>
      <c r="CG72" s="87" t="n">
        <f aca="false">CG71</f>
        <v>0.0081437</v>
      </c>
      <c r="CH72" s="87" t="n">
        <f aca="false">CH71</f>
        <v>0.0242394</v>
      </c>
      <c r="CI72" s="87" t="n">
        <f aca="false">CI71</f>
        <v>0.0509425</v>
      </c>
      <c r="CJ72" s="87" t="n">
        <f aca="false">CJ71</f>
        <v>0.0177926</v>
      </c>
      <c r="CK72" s="87" t="n">
        <f aca="false">CK71</f>
        <v>0.0302176</v>
      </c>
      <c r="CL72" s="87" t="n">
        <f aca="false">CL71</f>
        <v>0.0311193</v>
      </c>
      <c r="CM72" s="87" t="n">
        <f aca="false">CM71</f>
        <v>0.0378075</v>
      </c>
      <c r="CN72" s="87" t="n">
        <f aca="false">CN71</f>
        <v>0.0232028</v>
      </c>
      <c r="CO72" s="87" t="n">
        <f aca="false">CO71</f>
        <v>0.0435017</v>
      </c>
      <c r="CP72" s="87" t="n">
        <f aca="false">CP71</f>
        <v>0.007952</v>
      </c>
      <c r="CQ72" s="87" t="n">
        <f aca="false">CQ71</f>
        <v>0.030814</v>
      </c>
      <c r="CR72" s="87" t="n">
        <f aca="false">CR71</f>
        <v>0.0502396</v>
      </c>
      <c r="CS72" s="87" t="n">
        <f aca="false">CS71</f>
        <v>0.0297703</v>
      </c>
      <c r="CT72" s="87" t="n">
        <f aca="false">CT71</f>
        <v>0.0230111</v>
      </c>
      <c r="CU72" s="87" t="n">
        <f aca="false">CU71</f>
        <v>0.0499769</v>
      </c>
      <c r="CV72" s="87" t="n">
        <f aca="false">CV71</f>
        <v>0.0190777</v>
      </c>
      <c r="CW72" s="87" t="n">
        <f aca="false">CW71</f>
        <v>0.0206539</v>
      </c>
      <c r="CX72" s="87" t="n">
        <f aca="false">CX71</f>
        <v>0.0248358</v>
      </c>
      <c r="CY72" s="87" t="n">
        <f aca="false">CY71</f>
        <v>0.0524548</v>
      </c>
      <c r="CZ72" s="87" t="n">
        <f aca="false">CZ71</f>
        <v>0.0178139</v>
      </c>
      <c r="DA72" s="86" t="n">
        <f aca="false">CG72</f>
        <v>0.0081437</v>
      </c>
    </row>
    <row r="73" customFormat="false" ht="15" hidden="false" customHeight="false" outlineLevel="0" collapsed="false">
      <c r="A73" s="27" t="n">
        <v>70</v>
      </c>
      <c r="B73" s="87" t="n">
        <f aca="false">B72</f>
        <v>0.02377</v>
      </c>
      <c r="C73" s="87" t="n">
        <f aca="false">C72</f>
        <v>0.02346</v>
      </c>
      <c r="D73" s="87" t="n">
        <f aca="false">D72</f>
        <v>0.03719</v>
      </c>
      <c r="E73" s="87" t="n">
        <f aca="false">E72</f>
        <v>0.02727</v>
      </c>
      <c r="F73" s="87" t="n">
        <f aca="false">F72</f>
        <v>0.02371</v>
      </c>
      <c r="G73" s="87" t="n">
        <f aca="false">G72</f>
        <v>0.04343</v>
      </c>
      <c r="H73" s="87" t="n">
        <f aca="false">H72</f>
        <v>0.04477</v>
      </c>
      <c r="I73" s="87" t="n">
        <f aca="false">I72</f>
        <v>0.01186</v>
      </c>
      <c r="J73" s="87" t="n">
        <f aca="false">J72</f>
        <v>0.03226</v>
      </c>
      <c r="K73" s="87" t="n">
        <f aca="false">K72</f>
        <v>0.04079</v>
      </c>
      <c r="L73" s="87" t="n">
        <f aca="false">L72</f>
        <v>0.04372</v>
      </c>
      <c r="M73" s="87" t="n">
        <f aca="false">M72</f>
        <v>0.05663</v>
      </c>
      <c r="N73" s="87" t="n">
        <f aca="false">N72</f>
        <v>0.03312</v>
      </c>
      <c r="O73" s="87" t="n">
        <f aca="false">O72</f>
        <v>0.01147</v>
      </c>
      <c r="P73" s="87" t="n">
        <f aca="false">P72</f>
        <v>0.03414</v>
      </c>
      <c r="Q73" s="87" t="n">
        <f aca="false">Q72</f>
        <v>0.07175</v>
      </c>
      <c r="R73" s="87" t="n">
        <f aca="false">R72</f>
        <v>0.02506</v>
      </c>
      <c r="S73" s="87" t="n">
        <f aca="false">S72</f>
        <v>0.04256</v>
      </c>
      <c r="T73" s="87" t="n">
        <f aca="false">T72</f>
        <v>0.04383</v>
      </c>
      <c r="U73" s="87" t="n">
        <f aca="false">U72</f>
        <v>0.05325</v>
      </c>
      <c r="V73" s="87" t="n">
        <f aca="false">V72</f>
        <v>0.03268</v>
      </c>
      <c r="W73" s="87" t="n">
        <f aca="false">W72</f>
        <v>0.06127</v>
      </c>
      <c r="X73" s="87" t="n">
        <f aca="false">X72</f>
        <v>0.0112</v>
      </c>
      <c r="Y73" s="87" t="n">
        <f aca="false">Y72</f>
        <v>0.0434</v>
      </c>
      <c r="Z73" s="87" t="n">
        <f aca="false">Z72</f>
        <v>0.07076</v>
      </c>
      <c r="AA73" s="87" t="n">
        <f aca="false">AA72</f>
        <v>0.04193</v>
      </c>
      <c r="AB73" s="87" t="n">
        <f aca="false">AB72</f>
        <v>0.03241</v>
      </c>
      <c r="AC73" s="87" t="n">
        <f aca="false">AC72</f>
        <v>0.07039</v>
      </c>
      <c r="AD73" s="87" t="n">
        <f aca="false">AD72</f>
        <v>0.02687</v>
      </c>
      <c r="AE73" s="87" t="n">
        <f aca="false">AE72</f>
        <v>0.02909</v>
      </c>
      <c r="AF73" s="87" t="n">
        <f aca="false">AF72</f>
        <v>0.03498</v>
      </c>
      <c r="AG73" s="87" t="n">
        <f aca="false">AG72</f>
        <v>0.07388</v>
      </c>
      <c r="AH73" s="87" t="n">
        <f aca="false">AH72</f>
        <v>0.02509</v>
      </c>
      <c r="AI73" s="86" t="n">
        <f aca="false">O73</f>
        <v>0.01147</v>
      </c>
      <c r="AJ73" s="27" t="n">
        <v>70</v>
      </c>
      <c r="AK73" s="87" t="n">
        <f aca="false">AK72</f>
        <v>0.03377</v>
      </c>
      <c r="AL73" s="87" t="n">
        <f aca="false">AL72</f>
        <v>0.03346</v>
      </c>
      <c r="AM73" s="87" t="n">
        <f aca="false">AM72</f>
        <v>0.04719</v>
      </c>
      <c r="AN73" s="87" t="n">
        <f aca="false">AN72</f>
        <v>0.03727</v>
      </c>
      <c r="AO73" s="87" t="n">
        <f aca="false">AO72</f>
        <v>0.03371</v>
      </c>
      <c r="AP73" s="87" t="n">
        <f aca="false">AP72</f>
        <v>0.05343</v>
      </c>
      <c r="AQ73" s="87" t="n">
        <f aca="false">AQ72</f>
        <v>0.05477</v>
      </c>
      <c r="AR73" s="87" t="n">
        <f aca="false">AR72</f>
        <v>0.02186</v>
      </c>
      <c r="AS73" s="87" t="n">
        <f aca="false">AS72</f>
        <v>0.04226</v>
      </c>
      <c r="AT73" s="87" t="n">
        <f aca="false">AT72</f>
        <v>0.05079</v>
      </c>
      <c r="AU73" s="87" t="n">
        <f aca="false">AU72</f>
        <v>0.05372</v>
      </c>
      <c r="AV73" s="87" t="n">
        <f aca="false">AV72</f>
        <v>0.06663</v>
      </c>
      <c r="AW73" s="87" t="n">
        <f aca="false">AW72</f>
        <v>0.04312</v>
      </c>
      <c r="AX73" s="87" t="n">
        <f aca="false">AX72</f>
        <v>0.02147</v>
      </c>
      <c r="AY73" s="87" t="n">
        <f aca="false">AY72</f>
        <v>0.04414</v>
      </c>
      <c r="AZ73" s="87" t="n">
        <f aca="false">AZ72</f>
        <v>0.08175</v>
      </c>
      <c r="BA73" s="87" t="n">
        <f aca="false">BA72</f>
        <v>0.03506</v>
      </c>
      <c r="BB73" s="87" t="n">
        <f aca="false">BB72</f>
        <v>0.05256</v>
      </c>
      <c r="BC73" s="87" t="n">
        <f aca="false">BC72</f>
        <v>0.05383</v>
      </c>
      <c r="BD73" s="87" t="n">
        <f aca="false">BD72</f>
        <v>0.06325</v>
      </c>
      <c r="BE73" s="87" t="n">
        <f aca="false">BE72</f>
        <v>0.04268</v>
      </c>
      <c r="BF73" s="87" t="n">
        <f aca="false">BF72</f>
        <v>0.07127</v>
      </c>
      <c r="BG73" s="87" t="n">
        <f aca="false">BG72</f>
        <v>0.0212</v>
      </c>
      <c r="BH73" s="87" t="n">
        <f aca="false">BH72</f>
        <v>0.0534</v>
      </c>
      <c r="BI73" s="87" t="n">
        <f aca="false">BI72</f>
        <v>0.08076</v>
      </c>
      <c r="BJ73" s="87" t="n">
        <f aca="false">BJ72</f>
        <v>0.05193</v>
      </c>
      <c r="BK73" s="87" t="n">
        <f aca="false">BK72</f>
        <v>0.04241</v>
      </c>
      <c r="BL73" s="87" t="n">
        <f aca="false">BL72</f>
        <v>0.08039</v>
      </c>
      <c r="BM73" s="87" t="n">
        <f aca="false">BM72</f>
        <v>0.03687</v>
      </c>
      <c r="BN73" s="87" t="n">
        <f aca="false">BN72</f>
        <v>0.03909</v>
      </c>
      <c r="BO73" s="87" t="n">
        <f aca="false">BO72</f>
        <v>0.04498</v>
      </c>
      <c r="BP73" s="87" t="n">
        <f aca="false">BP72</f>
        <v>0.08388</v>
      </c>
      <c r="BQ73" s="87" t="n">
        <f aca="false">BQ72</f>
        <v>0.03509</v>
      </c>
      <c r="BR73" s="86" t="n">
        <f aca="false">AX73</f>
        <v>0.02147</v>
      </c>
      <c r="BS73" s="27" t="n">
        <v>70</v>
      </c>
      <c r="BT73" s="87" t="n">
        <f aca="false">BT72</f>
        <v>0.0168767</v>
      </c>
      <c r="BU73" s="87" t="n">
        <f aca="false">BU72</f>
        <v>0.0166566</v>
      </c>
      <c r="BV73" s="87" t="n">
        <f aca="false">BV72</f>
        <v>0.0264049</v>
      </c>
      <c r="BW73" s="87" t="n">
        <f aca="false">BW72</f>
        <v>0.0193617</v>
      </c>
      <c r="BX73" s="87" t="n">
        <f aca="false">BX72</f>
        <v>0.0168341</v>
      </c>
      <c r="BY73" s="87" t="n">
        <f aca="false">BY72</f>
        <v>0.0308353</v>
      </c>
      <c r="BZ73" s="87" t="n">
        <f aca="false">BZ72</f>
        <v>0.0317867</v>
      </c>
      <c r="CA73" s="87" t="n">
        <f aca="false">CA72</f>
        <v>0.0084206</v>
      </c>
      <c r="CB73" s="87" t="n">
        <f aca="false">CB72</f>
        <v>0.0229046</v>
      </c>
      <c r="CC73" s="87" t="n">
        <f aca="false">CC72</f>
        <v>0.0289609</v>
      </c>
      <c r="CD73" s="87" t="n">
        <f aca="false">CD72</f>
        <v>0.0310412</v>
      </c>
      <c r="CE73" s="87" t="n">
        <f aca="false">CE72</f>
        <v>0.0402073</v>
      </c>
      <c r="CF73" s="87" t="n">
        <f aca="false">CF72</f>
        <v>0.0235152</v>
      </c>
      <c r="CG73" s="87" t="n">
        <f aca="false">CG72</f>
        <v>0.0081437</v>
      </c>
      <c r="CH73" s="87" t="n">
        <f aca="false">CH72</f>
        <v>0.0242394</v>
      </c>
      <c r="CI73" s="87" t="n">
        <f aca="false">CI72</f>
        <v>0.0509425</v>
      </c>
      <c r="CJ73" s="87" t="n">
        <f aca="false">CJ72</f>
        <v>0.0177926</v>
      </c>
      <c r="CK73" s="87" t="n">
        <f aca="false">CK72</f>
        <v>0.0302176</v>
      </c>
      <c r="CL73" s="87" t="n">
        <f aca="false">CL72</f>
        <v>0.0311193</v>
      </c>
      <c r="CM73" s="87" t="n">
        <f aca="false">CM72</f>
        <v>0.0378075</v>
      </c>
      <c r="CN73" s="87" t="n">
        <f aca="false">CN72</f>
        <v>0.0232028</v>
      </c>
      <c r="CO73" s="87" t="n">
        <f aca="false">CO72</f>
        <v>0.0435017</v>
      </c>
      <c r="CP73" s="87" t="n">
        <f aca="false">CP72</f>
        <v>0.007952</v>
      </c>
      <c r="CQ73" s="87" t="n">
        <f aca="false">CQ72</f>
        <v>0.030814</v>
      </c>
      <c r="CR73" s="87" t="n">
        <f aca="false">CR72</f>
        <v>0.0502396</v>
      </c>
      <c r="CS73" s="87" t="n">
        <f aca="false">CS72</f>
        <v>0.0297703</v>
      </c>
      <c r="CT73" s="87" t="n">
        <f aca="false">CT72</f>
        <v>0.0230111</v>
      </c>
      <c r="CU73" s="87" t="n">
        <f aca="false">CU72</f>
        <v>0.0499769</v>
      </c>
      <c r="CV73" s="87" t="n">
        <f aca="false">CV72</f>
        <v>0.0190777</v>
      </c>
      <c r="CW73" s="87" t="n">
        <f aca="false">CW72</f>
        <v>0.0206539</v>
      </c>
      <c r="CX73" s="87" t="n">
        <f aca="false">CX72</f>
        <v>0.0248358</v>
      </c>
      <c r="CY73" s="87" t="n">
        <f aca="false">CY72</f>
        <v>0.0524548</v>
      </c>
      <c r="CZ73" s="87" t="n">
        <f aca="false">CZ72</f>
        <v>0.0178139</v>
      </c>
      <c r="DA73" s="86" t="n">
        <f aca="false">CG73</f>
        <v>0.0081437</v>
      </c>
    </row>
    <row r="86" customFormat="false" ht="13.8" hidden="false" customHeight="false" outlineLevel="0" collapsed="false"/>
  </sheetData>
  <mergeCells count="3">
    <mergeCell ref="B1:AI1"/>
    <mergeCell ref="AK1:BR1"/>
    <mergeCell ref="BT1:DA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2:L5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29.8582995951417"/>
    <col collapsed="false" hidden="false" max="2" min="2" style="0" width="19.8542510121458"/>
    <col collapsed="false" hidden="false" max="3" min="3" style="0" width="31.5708502024291"/>
    <col collapsed="false" hidden="false" max="4" min="4" style="0" width="21.5748987854251"/>
    <col collapsed="false" hidden="false" max="5" min="5" style="0" width="21.8542510121457"/>
    <col collapsed="false" hidden="false" max="6" min="6" style="0" width="22.004048582996"/>
    <col collapsed="false" hidden="false" max="7" min="7" style="0" width="8.5748987854251"/>
    <col collapsed="false" hidden="false" max="8" min="8" style="0" width="15.2834008097166"/>
    <col collapsed="false" hidden="false" max="9" min="9" style="0" width="14.2834008097166"/>
    <col collapsed="false" hidden="false" max="12" min="10" style="0" width="15.2834008097166"/>
    <col collapsed="false" hidden="false" max="1025" min="13" style="0" width="8.5748987854251"/>
  </cols>
  <sheetData>
    <row r="2" s="9" customFormat="true" ht="13.8" hidden="false" customHeight="false" outlineLevel="0" collapsed="false">
      <c r="B2" s="46"/>
      <c r="C2" s="46"/>
      <c r="D2" s="46"/>
      <c r="E2" s="46"/>
      <c r="F2" s="46"/>
      <c r="H2" s="46"/>
    </row>
    <row r="3" customFormat="false" ht="13.8" hidden="false" customHeight="false" outlineLevel="0" collapsed="false">
      <c r="A3" s="0" t="s">
        <v>1047</v>
      </c>
      <c r="B3" s="88"/>
      <c r="C3" s="88"/>
      <c r="D3" s="88"/>
      <c r="E3" s="88"/>
      <c r="F3" s="88"/>
      <c r="H3" s="89"/>
    </row>
    <row r="4" customFormat="false" ht="13.8" hidden="false" customHeight="false" outlineLevel="0" collapsed="false">
      <c r="A4" s="0" t="s">
        <v>834</v>
      </c>
      <c r="B4" s="88"/>
      <c r="C4" s="88"/>
      <c r="D4" s="88"/>
      <c r="E4" s="88"/>
      <c r="F4" s="88"/>
      <c r="H4" s="89"/>
      <c r="J4" s="90"/>
    </row>
    <row r="5" customFormat="false" ht="13.8" hidden="false" customHeight="false" outlineLevel="0" collapsed="false">
      <c r="A5" s="0" t="s">
        <v>835</v>
      </c>
      <c r="B5" s="88"/>
      <c r="C5" s="88"/>
      <c r="D5" s="88"/>
      <c r="E5" s="88"/>
      <c r="F5" s="88"/>
      <c r="H5" s="89"/>
      <c r="J5" s="90"/>
    </row>
    <row r="6" customFormat="false" ht="13.8" hidden="false" customHeight="false" outlineLevel="0" collapsed="false">
      <c r="A6" s="0" t="s">
        <v>1048</v>
      </c>
      <c r="B6" s="88"/>
      <c r="C6" s="88"/>
      <c r="D6" s="88"/>
      <c r="E6" s="88"/>
      <c r="F6" s="88"/>
      <c r="H6" s="89"/>
      <c r="J6" s="90"/>
    </row>
    <row r="7" customFormat="false" ht="13.8" hidden="false" customHeight="false" outlineLevel="0" collapsed="false">
      <c r="A7" s="0" t="s">
        <v>1049</v>
      </c>
      <c r="B7" s="88"/>
      <c r="C7" s="88"/>
      <c r="D7" s="88"/>
      <c r="E7" s="88"/>
      <c r="F7" s="88"/>
      <c r="H7" s="89"/>
      <c r="J7" s="90"/>
    </row>
    <row r="8" customFormat="false" ht="13.8" hidden="false" customHeight="false" outlineLevel="0" collapsed="false">
      <c r="A8" s="0" t="s">
        <v>836</v>
      </c>
      <c r="B8" s="88"/>
      <c r="C8" s="88"/>
      <c r="D8" s="88"/>
      <c r="E8" s="88"/>
      <c r="F8" s="88"/>
      <c r="H8" s="89"/>
      <c r="J8" s="90"/>
    </row>
    <row r="9" customFormat="false" ht="13.8" hidden="false" customHeight="false" outlineLevel="0" collapsed="false">
      <c r="A9" s="0" t="s">
        <v>1050</v>
      </c>
      <c r="B9" s="88"/>
      <c r="C9" s="88"/>
      <c r="D9" s="88"/>
      <c r="E9" s="88"/>
      <c r="F9" s="88"/>
      <c r="H9" s="89"/>
      <c r="J9" s="90"/>
    </row>
    <row r="10" customFormat="false" ht="13.8" hidden="false" customHeight="false" outlineLevel="0" collapsed="false">
      <c r="A10" s="0" t="s">
        <v>1051</v>
      </c>
      <c r="B10" s="88"/>
      <c r="C10" s="88"/>
      <c r="D10" s="88"/>
      <c r="E10" s="88"/>
      <c r="F10" s="88"/>
      <c r="H10" s="89"/>
      <c r="J10" s="90"/>
    </row>
    <row r="11" customFormat="false" ht="15" hidden="false" customHeight="false" outlineLevel="0" collapsed="false">
      <c r="B11" s="88"/>
      <c r="C11" s="88"/>
      <c r="D11" s="88"/>
      <c r="E11" s="88"/>
      <c r="F11" s="88"/>
    </row>
    <row r="12" customFormat="false" ht="15" hidden="false" customHeight="false" outlineLevel="0" collapsed="false">
      <c r="B12" s="88"/>
      <c r="C12" s="88"/>
      <c r="D12" s="88"/>
      <c r="E12" s="88"/>
      <c r="F12" s="88"/>
    </row>
    <row r="13" customFormat="false" ht="13.8" hidden="false" customHeight="false" outlineLevel="0" collapsed="false">
      <c r="A13" s="0" t="s">
        <v>834</v>
      </c>
      <c r="B13" s="88"/>
      <c r="C13" s="88"/>
      <c r="D13" s="88"/>
      <c r="E13" s="88"/>
      <c r="F13" s="88"/>
      <c r="H13" s="89"/>
      <c r="I13" s="88"/>
      <c r="J13" s="88"/>
      <c r="K13" s="88"/>
      <c r="L13" s="88"/>
    </row>
    <row r="14" customFormat="false" ht="13.8" hidden="false" customHeight="false" outlineLevel="0" collapsed="false">
      <c r="A14" s="0" t="s">
        <v>835</v>
      </c>
      <c r="B14" s="88"/>
      <c r="C14" s="88"/>
      <c r="D14" s="88"/>
      <c r="E14" s="88"/>
      <c r="F14" s="88"/>
      <c r="H14" s="89"/>
      <c r="I14" s="88"/>
      <c r="J14" s="88"/>
      <c r="K14" s="88"/>
      <c r="L14" s="88"/>
    </row>
    <row r="15" customFormat="false" ht="13.8" hidden="false" customHeight="false" outlineLevel="0" collapsed="false">
      <c r="A15" s="0" t="s">
        <v>1048</v>
      </c>
      <c r="B15" s="88"/>
      <c r="C15" s="88"/>
      <c r="D15" s="88"/>
      <c r="E15" s="88"/>
      <c r="F15" s="88"/>
      <c r="H15" s="89"/>
      <c r="I15" s="88"/>
      <c r="J15" s="88"/>
      <c r="K15" s="88"/>
      <c r="L15" s="88"/>
    </row>
    <row r="16" customFormat="false" ht="13.8" hidden="false" customHeight="false" outlineLevel="0" collapsed="false">
      <c r="A16" s="0" t="s">
        <v>1049</v>
      </c>
      <c r="B16" s="88"/>
      <c r="C16" s="88"/>
      <c r="D16" s="88"/>
      <c r="E16" s="88"/>
      <c r="F16" s="88"/>
      <c r="H16" s="89"/>
      <c r="I16" s="88"/>
      <c r="J16" s="88"/>
      <c r="K16" s="88"/>
      <c r="L16" s="88"/>
    </row>
    <row r="17" customFormat="false" ht="13.8" hidden="false" customHeight="false" outlineLevel="0" collapsed="false">
      <c r="A17" s="0" t="s">
        <v>836</v>
      </c>
      <c r="B17" s="88"/>
      <c r="C17" s="88"/>
      <c r="D17" s="88"/>
      <c r="E17" s="88"/>
      <c r="F17" s="88"/>
      <c r="H17" s="89"/>
      <c r="I17" s="88"/>
      <c r="J17" s="88"/>
      <c r="K17" s="88"/>
      <c r="L17" s="88"/>
    </row>
    <row r="18" customFormat="false" ht="13.8" hidden="false" customHeight="false" outlineLevel="0" collapsed="false">
      <c r="A18" s="0" t="s">
        <v>1050</v>
      </c>
      <c r="B18" s="88"/>
      <c r="C18" s="88"/>
      <c r="D18" s="88"/>
      <c r="E18" s="88"/>
      <c r="F18" s="88"/>
      <c r="H18" s="89"/>
      <c r="I18" s="88"/>
      <c r="J18" s="88"/>
      <c r="K18" s="88"/>
      <c r="L18" s="88"/>
    </row>
    <row r="19" customFormat="false" ht="13.8" hidden="false" customHeight="false" outlineLevel="0" collapsed="false">
      <c r="A19" s="0" t="s">
        <v>1051</v>
      </c>
      <c r="B19" s="88"/>
      <c r="C19" s="88"/>
      <c r="D19" s="88"/>
      <c r="E19" s="88"/>
      <c r="F19" s="88"/>
      <c r="H19" s="89"/>
      <c r="I19" s="88"/>
      <c r="J19" s="88"/>
      <c r="K19" s="88"/>
      <c r="L19" s="88"/>
    </row>
    <row r="21" customFormat="false" ht="13.8" hidden="false" customHeight="false" outlineLevel="0" collapsed="false">
      <c r="H21" s="89"/>
      <c r="I21" s="89"/>
      <c r="J21" s="89"/>
      <c r="K21" s="89"/>
      <c r="L21" s="89"/>
    </row>
    <row r="22" customFormat="false" ht="13.8" hidden="false" customHeight="false" outlineLevel="0" collapsed="false">
      <c r="A22" s="0" t="s">
        <v>834</v>
      </c>
      <c r="B22" s="91"/>
      <c r="C22" s="91"/>
      <c r="D22" s="91"/>
      <c r="E22" s="91"/>
      <c r="F22" s="91"/>
      <c r="G22" s="92"/>
      <c r="H22" s="91"/>
      <c r="I22" s="89"/>
      <c r="J22" s="89"/>
      <c r="K22" s="89"/>
      <c r="L22" s="89"/>
    </row>
    <row r="23" customFormat="false" ht="13.8" hidden="false" customHeight="false" outlineLevel="0" collapsed="false">
      <c r="A23" s="0" t="s">
        <v>835</v>
      </c>
      <c r="B23" s="91"/>
      <c r="C23" s="91"/>
      <c r="D23" s="91"/>
      <c r="E23" s="91"/>
      <c r="F23" s="91"/>
      <c r="G23" s="92"/>
      <c r="H23" s="91"/>
      <c r="I23" s="89"/>
      <c r="J23" s="89"/>
      <c r="K23" s="89"/>
      <c r="L23" s="89"/>
    </row>
    <row r="24" customFormat="false" ht="13.8" hidden="false" customHeight="false" outlineLevel="0" collapsed="false">
      <c r="A24" s="0" t="s">
        <v>1048</v>
      </c>
      <c r="B24" s="91"/>
      <c r="C24" s="91"/>
      <c r="D24" s="91"/>
      <c r="E24" s="91"/>
      <c r="F24" s="91"/>
      <c r="G24" s="92"/>
      <c r="H24" s="91"/>
      <c r="I24" s="89"/>
      <c r="J24" s="89"/>
      <c r="K24" s="89"/>
      <c r="L24" s="89"/>
    </row>
    <row r="25" customFormat="false" ht="13.8" hidden="false" customHeight="false" outlineLevel="0" collapsed="false">
      <c r="A25" s="0" t="s">
        <v>1049</v>
      </c>
      <c r="B25" s="91"/>
      <c r="C25" s="91"/>
      <c r="D25" s="91"/>
      <c r="E25" s="91"/>
      <c r="F25" s="91"/>
      <c r="G25" s="92"/>
      <c r="H25" s="91"/>
      <c r="I25" s="89"/>
      <c r="J25" s="89"/>
      <c r="K25" s="89"/>
      <c r="L25" s="89"/>
    </row>
    <row r="26" customFormat="false" ht="13.8" hidden="false" customHeight="false" outlineLevel="0" collapsed="false">
      <c r="A26" s="0" t="s">
        <v>836</v>
      </c>
      <c r="B26" s="91"/>
      <c r="C26" s="91"/>
      <c r="D26" s="91"/>
      <c r="E26" s="91"/>
      <c r="F26" s="91"/>
      <c r="G26" s="92"/>
      <c r="H26" s="91"/>
      <c r="I26" s="89"/>
      <c r="J26" s="89"/>
      <c r="K26" s="89"/>
      <c r="L26" s="89"/>
    </row>
    <row r="27" customFormat="false" ht="13.8" hidden="false" customHeight="false" outlineLevel="0" collapsed="false">
      <c r="A27" s="0" t="s">
        <v>1050</v>
      </c>
      <c r="B27" s="91"/>
      <c r="C27" s="91"/>
      <c r="D27" s="91"/>
      <c r="E27" s="91"/>
      <c r="F27" s="91"/>
      <c r="G27" s="92"/>
      <c r="H27" s="91"/>
      <c r="I27" s="89"/>
      <c r="J27" s="89"/>
      <c r="K27" s="89"/>
      <c r="L27" s="89"/>
    </row>
    <row r="28" customFormat="false" ht="13.8" hidden="false" customHeight="false" outlineLevel="0" collapsed="false">
      <c r="A28" s="0" t="s">
        <v>1051</v>
      </c>
      <c r="B28" s="91"/>
      <c r="C28" s="91"/>
      <c r="D28" s="91"/>
      <c r="E28" s="91"/>
      <c r="F28" s="91"/>
      <c r="G28" s="92"/>
      <c r="H28" s="91"/>
    </row>
    <row r="29" customFormat="false" ht="15" hidden="false" customHeight="false" outlineLevel="0" collapsed="false">
      <c r="I29" s="90"/>
      <c r="J29" s="90"/>
    </row>
    <row r="30" customFormat="false" ht="15" hidden="false" customHeight="false" outlineLevel="0" collapsed="false">
      <c r="I30" s="90"/>
      <c r="J30" s="90"/>
    </row>
    <row r="31" customFormat="false" ht="13.8" hidden="false" customHeight="false" outlineLevel="0" collapsed="false">
      <c r="A31" s="0" t="s">
        <v>1052</v>
      </c>
      <c r="B31" s="88"/>
      <c r="C31" s="88"/>
      <c r="D31" s="88"/>
      <c r="E31" s="88"/>
      <c r="F31" s="88"/>
      <c r="I31" s="90"/>
      <c r="J31" s="90"/>
    </row>
    <row r="32" customFormat="false" ht="13.8" hidden="false" customHeight="false" outlineLevel="0" collapsed="false">
      <c r="B32" s="93"/>
      <c r="C32" s="93"/>
      <c r="D32" s="93"/>
      <c r="E32" s="93"/>
      <c r="F32" s="93"/>
      <c r="I32" s="90"/>
      <c r="J32" s="90"/>
    </row>
    <row r="33" customFormat="false" ht="13.8" hidden="false" customHeight="false" outlineLevel="0" collapsed="false">
      <c r="B33" s="91"/>
      <c r="C33" s="91"/>
      <c r="D33" s="91"/>
      <c r="E33" s="91"/>
      <c r="F33" s="91"/>
    </row>
    <row r="34" customFormat="false" ht="13.8" hidden="false" customHeight="false" outlineLevel="0" collapsed="false">
      <c r="C34" s="94"/>
    </row>
    <row r="36" customFormat="false" ht="13.8" hidden="false" customHeight="false" outlineLevel="0" collapsed="false">
      <c r="A36" s="0" t="s">
        <v>1053</v>
      </c>
      <c r="B36" s="88"/>
      <c r="C36" s="88"/>
      <c r="D36" s="88"/>
      <c r="E36" s="88"/>
      <c r="F36" s="88"/>
    </row>
    <row r="37" customFormat="false" ht="13.8" hidden="false" customHeight="false" outlineLevel="0" collapsed="false">
      <c r="B37" s="90"/>
      <c r="C37" s="90"/>
      <c r="D37" s="90"/>
      <c r="E37" s="90"/>
      <c r="F37" s="90"/>
    </row>
    <row r="38" customFormat="false" ht="15" hidden="false" customHeight="false" outlineLevel="0" collapsed="false">
      <c r="B38" s="90"/>
      <c r="C38" s="90"/>
      <c r="D38" s="90"/>
      <c r="E38" s="90"/>
      <c r="F38" s="90"/>
    </row>
    <row r="41" customFormat="false" ht="15" hidden="false" customHeight="false" outlineLevel="0" collapsed="false">
      <c r="A41" s="9" t="s">
        <v>1054</v>
      </c>
    </row>
    <row r="42" customFormat="false" ht="15" hidden="false" customHeight="false" outlineLevel="0" collapsed="false">
      <c r="A42" s="0" t="s">
        <v>1055</v>
      </c>
    </row>
    <row r="43" customFormat="false" ht="15" hidden="false" customHeight="false" outlineLevel="0" collapsed="false">
      <c r="A43" s="0" t="s">
        <v>1056</v>
      </c>
    </row>
    <row r="44" customFormat="false" ht="15" hidden="false" customHeight="false" outlineLevel="0" collapsed="false">
      <c r="A44" s="0" t="s">
        <v>1057</v>
      </c>
    </row>
    <row r="45" customFormat="false" ht="15" hidden="false" customHeight="false" outlineLevel="0" collapsed="false">
      <c r="A45" s="0" t="s">
        <v>1058</v>
      </c>
    </row>
    <row r="46" customFormat="false" ht="15" hidden="false" customHeight="false" outlineLevel="0" collapsed="false">
      <c r="A46" s="0" t="s">
        <v>1059</v>
      </c>
    </row>
    <row r="47" customFormat="false" ht="15" hidden="false" customHeight="false" outlineLevel="0" collapsed="false">
      <c r="A47" s="0" t="s">
        <v>1060</v>
      </c>
    </row>
    <row r="48" customFormat="false" ht="15" hidden="false" customHeight="false" outlineLevel="0" collapsed="false">
      <c r="A48" s="0" t="s">
        <v>1061</v>
      </c>
    </row>
    <row r="49" customFormat="false" ht="15" hidden="false" customHeight="false" outlineLevel="0" collapsed="false">
      <c r="A49" s="0" t="s">
        <v>1062</v>
      </c>
    </row>
    <row r="50" customFormat="false" ht="15" hidden="false" customHeight="false" outlineLevel="0" collapsed="false">
      <c r="A50" s="0" t="s">
        <v>1063</v>
      </c>
    </row>
    <row r="51" customFormat="false" ht="15" hidden="false" customHeight="false" outlineLevel="0" collapsed="false">
      <c r="A51" s="0" t="s">
        <v>1064</v>
      </c>
    </row>
    <row r="52" customFormat="false" ht="15" hidden="false" customHeight="false" outlineLevel="0" collapsed="false">
      <c r="A52" s="0" t="s">
        <v>1065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CD5B5"/>
    <pageSetUpPr fitToPage="true"/>
  </sheetPr>
  <dimension ref="A1:R29"/>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8" activeCellId="0" sqref="B8"/>
    </sheetView>
  </sheetViews>
  <sheetFormatPr defaultRowHeight="12.75"/>
  <cols>
    <col collapsed="false" hidden="false" max="2" min="1" style="44" width="10.995951417004"/>
    <col collapsed="false" hidden="false" max="3" min="3" style="44" width="15.4251012145749"/>
    <col collapsed="false" hidden="false" max="4" min="4" style="44" width="15.1376518218623"/>
    <col collapsed="false" hidden="false" max="5" min="5" style="44" width="13.9959514170041"/>
    <col collapsed="false" hidden="false" max="6" min="6" style="44" width="15.4251012145749"/>
    <col collapsed="false" hidden="false" max="7" min="7" style="44" width="13.8542510121457"/>
    <col collapsed="false" hidden="false" max="8" min="8" style="44" width="14.5668016194332"/>
    <col collapsed="false" hidden="false" max="9" min="9" style="44" width="14.7125506072875"/>
    <col collapsed="false" hidden="false" max="10" min="10" style="44" width="18.1376518218623"/>
    <col collapsed="false" hidden="false" max="11" min="11" style="44" width="15.5668016194332"/>
    <col collapsed="false" hidden="false" max="12" min="12" style="45" width="15.5668016194332"/>
    <col collapsed="false" hidden="false" max="17" min="13" style="44" width="14.1417004048583"/>
    <col collapsed="false" hidden="false" max="18" min="18" style="44" width="12.4251012145749"/>
    <col collapsed="false" hidden="false" max="1025" min="19" style="44" width="9.1417004048583"/>
  </cols>
  <sheetData>
    <row r="1" s="46" customFormat="true" ht="12.75" hidden="false" customHeight="false" outlineLevel="0" collapsed="false">
      <c r="A1" s="95" t="s">
        <v>1066</v>
      </c>
      <c r="B1" s="96"/>
      <c r="C1" s="97"/>
      <c r="D1" s="97"/>
      <c r="E1" s="97"/>
      <c r="F1" s="97"/>
      <c r="G1" s="97"/>
      <c r="H1" s="97"/>
      <c r="I1" s="97"/>
      <c r="J1" s="97"/>
      <c r="K1" s="97"/>
      <c r="L1" s="98"/>
      <c r="M1" s="97"/>
      <c r="N1" s="97"/>
      <c r="O1" s="97"/>
      <c r="P1" s="97"/>
      <c r="Q1" s="97"/>
    </row>
    <row r="2" customFormat="false" ht="13.5" hidden="false" customHeight="false" outlineLevel="0" collapsed="false">
      <c r="A2" s="96"/>
      <c r="B2" s="96"/>
      <c r="C2" s="97"/>
      <c r="D2" s="97"/>
      <c r="E2" s="97"/>
      <c r="F2" s="97"/>
      <c r="G2" s="97"/>
      <c r="H2" s="97"/>
      <c r="I2" s="97"/>
      <c r="J2" s="97"/>
      <c r="K2" s="97"/>
      <c r="L2" s="98"/>
      <c r="M2" s="97"/>
      <c r="N2" s="97"/>
      <c r="O2" s="97"/>
      <c r="P2" s="97"/>
      <c r="Q2" s="97"/>
      <c r="R2" s="0"/>
    </row>
    <row r="3" customFormat="false" ht="15.75" hidden="false" customHeight="true" outlineLevel="0" collapsed="false">
      <c r="A3" s="99" t="s">
        <v>1067</v>
      </c>
      <c r="B3" s="100" t="s">
        <v>1068</v>
      </c>
      <c r="C3" s="101" t="s">
        <v>1069</v>
      </c>
      <c r="D3" s="101"/>
      <c r="E3" s="101"/>
      <c r="F3" s="101"/>
      <c r="G3" s="101"/>
      <c r="H3" s="101"/>
      <c r="I3" s="101"/>
      <c r="J3" s="101"/>
      <c r="K3" s="101"/>
      <c r="L3" s="101"/>
      <c r="M3" s="101"/>
      <c r="N3" s="101"/>
      <c r="O3" s="101"/>
      <c r="P3" s="101"/>
      <c r="Q3" s="101"/>
      <c r="R3" s="101"/>
    </row>
    <row r="4" customFormat="false" ht="14.25" hidden="false" customHeight="false" outlineLevel="0" collapsed="false">
      <c r="A4" s="99"/>
      <c r="B4" s="100"/>
      <c r="C4" s="101"/>
      <c r="D4" s="101"/>
      <c r="E4" s="101"/>
      <c r="F4" s="101"/>
      <c r="G4" s="101"/>
      <c r="H4" s="101"/>
      <c r="I4" s="101"/>
      <c r="J4" s="101"/>
      <c r="K4" s="101"/>
      <c r="L4" s="101"/>
      <c r="M4" s="101"/>
      <c r="N4" s="101"/>
      <c r="O4" s="101"/>
      <c r="P4" s="101"/>
      <c r="Q4" s="101"/>
      <c r="R4" s="101"/>
    </row>
    <row r="5" customFormat="false" ht="14.25" hidden="false" customHeight="false" outlineLevel="0" collapsed="false">
      <c r="A5" s="95"/>
      <c r="B5" s="102"/>
      <c r="C5" s="103"/>
      <c r="D5" s="103"/>
      <c r="E5" s="103"/>
      <c r="F5" s="103"/>
      <c r="G5" s="103"/>
      <c r="H5" s="103"/>
      <c r="I5" s="103"/>
      <c r="J5" s="103"/>
      <c r="K5" s="103"/>
      <c r="L5" s="104"/>
      <c r="M5" s="103"/>
      <c r="N5" s="103"/>
      <c r="O5" s="103"/>
      <c r="P5" s="103"/>
      <c r="Q5" s="103"/>
      <c r="R5" s="0"/>
    </row>
    <row r="6" customFormat="false" ht="15" hidden="false" customHeight="true" outlineLevel="0" collapsed="false">
      <c r="A6" s="99" t="s">
        <v>1070</v>
      </c>
      <c r="B6" s="100" t="s">
        <v>830</v>
      </c>
      <c r="C6" s="57" t="n">
        <v>1</v>
      </c>
      <c r="D6" s="57" t="n">
        <v>2</v>
      </c>
      <c r="E6" s="57" t="n">
        <v>3</v>
      </c>
      <c r="F6" s="57" t="n">
        <v>4</v>
      </c>
      <c r="G6" s="57" t="n">
        <v>5</v>
      </c>
      <c r="H6" s="57" t="n">
        <v>6</v>
      </c>
      <c r="I6" s="57" t="n">
        <v>7</v>
      </c>
      <c r="J6" s="50" t="n">
        <v>8</v>
      </c>
      <c r="K6" s="50" t="n">
        <v>9</v>
      </c>
      <c r="L6" s="50" t="n">
        <v>0</v>
      </c>
      <c r="M6" s="57" t="s">
        <v>906</v>
      </c>
      <c r="N6" s="57" t="s">
        <v>912</v>
      </c>
      <c r="O6" s="57" t="s">
        <v>920</v>
      </c>
      <c r="P6" s="57" t="s">
        <v>922</v>
      </c>
      <c r="Q6" s="57" t="s">
        <v>929</v>
      </c>
      <c r="R6" s="57" t="s">
        <v>933</v>
      </c>
    </row>
    <row r="7" customFormat="false" ht="57.75" hidden="false" customHeight="true" outlineLevel="0" collapsed="false">
      <c r="A7" s="99"/>
      <c r="B7" s="100"/>
      <c r="C7" s="105" t="s">
        <v>846</v>
      </c>
      <c r="D7" s="106" t="s">
        <v>856</v>
      </c>
      <c r="E7" s="106" t="s">
        <v>834</v>
      </c>
      <c r="F7" s="106" t="s">
        <v>868</v>
      </c>
      <c r="G7" s="107" t="s">
        <v>878</v>
      </c>
      <c r="H7" s="106" t="s">
        <v>889</v>
      </c>
      <c r="I7" s="105" t="s">
        <v>890</v>
      </c>
      <c r="J7" s="105" t="s">
        <v>895</v>
      </c>
      <c r="K7" s="105" t="s">
        <v>835</v>
      </c>
      <c r="L7" s="50" t="s">
        <v>845</v>
      </c>
      <c r="M7" s="106" t="s">
        <v>907</v>
      </c>
      <c r="N7" s="106" t="s">
        <v>913</v>
      </c>
      <c r="O7" s="106" t="s">
        <v>921</v>
      </c>
      <c r="P7" s="106" t="s">
        <v>923</v>
      </c>
      <c r="Q7" s="106" t="s">
        <v>930</v>
      </c>
      <c r="R7" s="106" t="s">
        <v>934</v>
      </c>
    </row>
    <row r="8" customFormat="false" ht="15.75" hidden="false" customHeight="true" outlineLevel="0" collapsed="false">
      <c r="A8" s="108" t="s">
        <v>1071</v>
      </c>
      <c r="B8" s="109" t="s">
        <v>831</v>
      </c>
      <c r="C8" s="106" t="n">
        <v>1</v>
      </c>
      <c r="D8" s="106" t="n">
        <v>1</v>
      </c>
      <c r="E8" s="106" t="n">
        <v>1</v>
      </c>
      <c r="F8" s="106" t="n">
        <v>1</v>
      </c>
      <c r="G8" s="107" t="n">
        <v>1</v>
      </c>
      <c r="H8" s="106" t="n">
        <v>1</v>
      </c>
      <c r="I8" s="106" t="n">
        <v>1</v>
      </c>
      <c r="J8" s="105" t="n">
        <v>1</v>
      </c>
      <c r="K8" s="106" t="n">
        <v>1</v>
      </c>
      <c r="L8" s="110"/>
      <c r="M8" s="106" t="n">
        <v>1</v>
      </c>
      <c r="N8" s="106" t="n">
        <v>1</v>
      </c>
      <c r="O8" s="106" t="n">
        <v>1</v>
      </c>
      <c r="P8" s="106" t="n">
        <v>1</v>
      </c>
      <c r="Q8" s="106" t="n">
        <v>1</v>
      </c>
      <c r="R8" s="106" t="n">
        <v>1</v>
      </c>
    </row>
    <row r="9" customFormat="false" ht="39.75" hidden="false" customHeight="false" outlineLevel="0" collapsed="false">
      <c r="A9" s="108"/>
      <c r="B9" s="109"/>
      <c r="C9" s="106" t="s">
        <v>847</v>
      </c>
      <c r="D9" s="105" t="s">
        <v>856</v>
      </c>
      <c r="E9" s="106" t="s">
        <v>864</v>
      </c>
      <c r="F9" s="106" t="s">
        <v>869</v>
      </c>
      <c r="G9" s="107" t="s">
        <v>879</v>
      </c>
      <c r="H9" s="106" t="s">
        <v>879</v>
      </c>
      <c r="I9" s="105" t="s">
        <v>872</v>
      </c>
      <c r="J9" s="111" t="s">
        <v>896</v>
      </c>
      <c r="K9" s="105" t="s">
        <v>901</v>
      </c>
      <c r="L9" s="110"/>
      <c r="M9" s="106" t="s">
        <v>908</v>
      </c>
      <c r="N9" s="106" t="s">
        <v>914</v>
      </c>
      <c r="O9" s="106" t="s">
        <v>914</v>
      </c>
      <c r="P9" s="106" t="s">
        <v>924</v>
      </c>
      <c r="Q9" s="106" t="s">
        <v>931</v>
      </c>
      <c r="R9" s="106" t="s">
        <v>935</v>
      </c>
    </row>
    <row r="10" customFormat="false" ht="14.25" hidden="false" customHeight="false" outlineLevel="0" collapsed="false">
      <c r="A10" s="108"/>
      <c r="B10" s="109"/>
      <c r="C10" s="106" t="n">
        <v>2</v>
      </c>
      <c r="D10" s="106" t="n">
        <v>2</v>
      </c>
      <c r="E10" s="105" t="n">
        <v>2</v>
      </c>
      <c r="F10" s="106" t="n">
        <v>2</v>
      </c>
      <c r="G10" s="107" t="n">
        <v>2</v>
      </c>
      <c r="H10" s="106" t="n">
        <v>2</v>
      </c>
      <c r="I10" s="106" t="n">
        <v>2</v>
      </c>
      <c r="J10" s="105" t="n">
        <v>2</v>
      </c>
      <c r="K10" s="106" t="n">
        <v>2</v>
      </c>
      <c r="L10" s="110"/>
      <c r="M10" s="106" t="n">
        <v>2</v>
      </c>
      <c r="N10" s="106" t="n">
        <v>2</v>
      </c>
      <c r="O10" s="106" t="n">
        <v>2</v>
      </c>
      <c r="P10" s="106" t="n">
        <v>2</v>
      </c>
      <c r="Q10" s="106" t="n">
        <v>2</v>
      </c>
      <c r="R10" s="106" t="n">
        <v>2</v>
      </c>
    </row>
    <row r="11" customFormat="false" ht="39.75" hidden="false" customHeight="false" outlineLevel="0" collapsed="false">
      <c r="A11" s="108"/>
      <c r="B11" s="109"/>
      <c r="C11" s="106" t="s">
        <v>849</v>
      </c>
      <c r="D11" s="106" t="s">
        <v>857</v>
      </c>
      <c r="E11" s="105" t="s">
        <v>865</v>
      </c>
      <c r="F11" s="106" t="s">
        <v>870</v>
      </c>
      <c r="G11" s="107" t="s">
        <v>880</v>
      </c>
      <c r="H11" s="106" t="s">
        <v>880</v>
      </c>
      <c r="I11" s="105" t="s">
        <v>891</v>
      </c>
      <c r="J11" s="105" t="s">
        <v>897</v>
      </c>
      <c r="K11" s="105" t="s">
        <v>902</v>
      </c>
      <c r="L11" s="110"/>
      <c r="M11" s="106" t="s">
        <v>909</v>
      </c>
      <c r="N11" s="106" t="s">
        <v>915</v>
      </c>
      <c r="O11" s="106" t="s">
        <v>915</v>
      </c>
      <c r="P11" s="106" t="s">
        <v>925</v>
      </c>
      <c r="Q11" s="106" t="s">
        <v>932</v>
      </c>
      <c r="R11" s="106" t="s">
        <v>936</v>
      </c>
    </row>
    <row r="12" customFormat="false" ht="14.25" hidden="false" customHeight="false" outlineLevel="0" collapsed="false">
      <c r="A12" s="108"/>
      <c r="B12" s="109"/>
      <c r="C12" s="106" t="n">
        <v>3</v>
      </c>
      <c r="D12" s="106" t="n">
        <v>3</v>
      </c>
      <c r="E12" s="105" t="n">
        <v>3</v>
      </c>
      <c r="F12" s="106" t="n">
        <v>3</v>
      </c>
      <c r="G12" s="107" t="n">
        <v>3</v>
      </c>
      <c r="H12" s="106" t="n">
        <v>3</v>
      </c>
      <c r="I12" s="50" t="n">
        <v>3</v>
      </c>
      <c r="J12" s="105"/>
      <c r="K12" s="105" t="n">
        <v>3</v>
      </c>
      <c r="L12" s="110"/>
      <c r="M12" s="106" t="n">
        <v>3</v>
      </c>
      <c r="N12" s="106" t="n">
        <v>3</v>
      </c>
      <c r="O12" s="106" t="n">
        <v>3</v>
      </c>
      <c r="P12" s="106" t="n">
        <v>3</v>
      </c>
      <c r="Q12" s="106"/>
      <c r="R12" s="106" t="n">
        <v>3</v>
      </c>
    </row>
    <row r="13" customFormat="false" ht="57" hidden="false" customHeight="true" outlineLevel="0" collapsed="false">
      <c r="A13" s="108"/>
      <c r="B13" s="109"/>
      <c r="C13" s="106" t="s">
        <v>850</v>
      </c>
      <c r="D13" s="106" t="s">
        <v>858</v>
      </c>
      <c r="E13" s="105" t="s">
        <v>866</v>
      </c>
      <c r="F13" s="106" t="s">
        <v>871</v>
      </c>
      <c r="G13" s="107" t="s">
        <v>882</v>
      </c>
      <c r="H13" s="106" t="s">
        <v>882</v>
      </c>
      <c r="I13" s="105" t="s">
        <v>892</v>
      </c>
      <c r="J13" s="105"/>
      <c r="K13" s="105" t="s">
        <v>903</v>
      </c>
      <c r="L13" s="110"/>
      <c r="M13" s="106" t="s">
        <v>910</v>
      </c>
      <c r="N13" s="106" t="s">
        <v>916</v>
      </c>
      <c r="O13" s="106" t="s">
        <v>916</v>
      </c>
      <c r="P13" s="106" t="s">
        <v>926</v>
      </c>
      <c r="Q13" s="106"/>
      <c r="R13" s="106" t="s">
        <v>937</v>
      </c>
    </row>
    <row r="14" customFormat="false" ht="14.25" hidden="false" customHeight="false" outlineLevel="0" collapsed="false">
      <c r="A14" s="108"/>
      <c r="B14" s="109"/>
      <c r="C14" s="106" t="n">
        <v>4</v>
      </c>
      <c r="D14" s="106" t="n">
        <v>4</v>
      </c>
      <c r="E14" s="106" t="n">
        <v>4</v>
      </c>
      <c r="F14" s="106" t="n">
        <v>4</v>
      </c>
      <c r="G14" s="107" t="n">
        <v>4</v>
      </c>
      <c r="H14" s="106" t="n">
        <v>4</v>
      </c>
      <c r="I14" s="105" t="n">
        <v>4</v>
      </c>
      <c r="J14" s="105" t="n">
        <v>4</v>
      </c>
      <c r="K14" s="106" t="n">
        <v>4</v>
      </c>
      <c r="L14" s="110"/>
      <c r="M14" s="106"/>
      <c r="N14" s="105" t="n">
        <v>4</v>
      </c>
      <c r="O14" s="105" t="n">
        <v>4</v>
      </c>
      <c r="P14" s="106"/>
      <c r="Q14" s="106"/>
      <c r="R14" s="106" t="n">
        <v>4</v>
      </c>
    </row>
    <row r="15" customFormat="false" ht="39.75" hidden="false" customHeight="false" outlineLevel="0" collapsed="false">
      <c r="A15" s="108"/>
      <c r="B15" s="109"/>
      <c r="C15" s="106" t="s">
        <v>851</v>
      </c>
      <c r="D15" s="106" t="s">
        <v>859</v>
      </c>
      <c r="E15" s="106" t="s">
        <v>867</v>
      </c>
      <c r="F15" s="106" t="s">
        <v>873</v>
      </c>
      <c r="G15" s="107" t="s">
        <v>884</v>
      </c>
      <c r="H15" s="106" t="s">
        <v>884</v>
      </c>
      <c r="I15" s="105" t="s">
        <v>893</v>
      </c>
      <c r="J15" s="105" t="s">
        <v>898</v>
      </c>
      <c r="K15" s="106" t="s">
        <v>904</v>
      </c>
      <c r="L15" s="110"/>
      <c r="M15" s="106"/>
      <c r="N15" s="105" t="s">
        <v>917</v>
      </c>
      <c r="O15" s="105" t="s">
        <v>917</v>
      </c>
      <c r="P15" s="106"/>
      <c r="Q15" s="106"/>
      <c r="R15" s="106" t="s">
        <v>938</v>
      </c>
    </row>
    <row r="16" customFormat="false" ht="14.25" hidden="false" customHeight="false" outlineLevel="0" collapsed="false">
      <c r="A16" s="108"/>
      <c r="B16" s="109"/>
      <c r="C16" s="106" t="n">
        <v>5</v>
      </c>
      <c r="D16" s="106" t="n">
        <v>5</v>
      </c>
      <c r="E16" s="106"/>
      <c r="F16" s="106" t="n">
        <v>5</v>
      </c>
      <c r="G16" s="107" t="n">
        <v>5</v>
      </c>
      <c r="H16" s="106" t="n">
        <v>5</v>
      </c>
      <c r="I16" s="106" t="n">
        <v>5</v>
      </c>
      <c r="J16" s="105" t="n">
        <v>5</v>
      </c>
      <c r="K16" s="105" t="n">
        <v>5</v>
      </c>
      <c r="L16" s="110"/>
      <c r="M16" s="106" t="n">
        <v>5</v>
      </c>
      <c r="N16" s="106" t="n">
        <v>5</v>
      </c>
      <c r="O16" s="106" t="n">
        <v>5</v>
      </c>
      <c r="P16" s="106" t="n">
        <v>5</v>
      </c>
      <c r="Q16" s="106"/>
      <c r="R16" s="106"/>
    </row>
    <row r="17" customFormat="false" ht="39.75" hidden="false" customHeight="false" outlineLevel="0" collapsed="false">
      <c r="A17" s="108"/>
      <c r="B17" s="109"/>
      <c r="C17" s="106" t="s">
        <v>852</v>
      </c>
      <c r="D17" s="106" t="s">
        <v>860</v>
      </c>
      <c r="E17" s="105"/>
      <c r="F17" s="106" t="s">
        <v>874</v>
      </c>
      <c r="G17" s="106" t="s">
        <v>885</v>
      </c>
      <c r="H17" s="106" t="s">
        <v>885</v>
      </c>
      <c r="I17" s="105" t="s">
        <v>894</v>
      </c>
      <c r="J17" s="105" t="s">
        <v>899</v>
      </c>
      <c r="K17" s="105" t="s">
        <v>905</v>
      </c>
      <c r="L17" s="110"/>
      <c r="M17" s="106" t="s">
        <v>911</v>
      </c>
      <c r="N17" s="106" t="s">
        <v>918</v>
      </c>
      <c r="O17" s="106" t="s">
        <v>918</v>
      </c>
      <c r="P17" s="106" t="s">
        <v>928</v>
      </c>
      <c r="Q17" s="106"/>
      <c r="R17" s="106"/>
    </row>
    <row r="18" customFormat="false" ht="14.25" hidden="false" customHeight="false" outlineLevel="0" collapsed="false">
      <c r="A18" s="108"/>
      <c r="B18" s="109"/>
      <c r="C18" s="106" t="n">
        <v>6</v>
      </c>
      <c r="D18" s="105" t="n">
        <v>6</v>
      </c>
      <c r="E18" s="106"/>
      <c r="F18" s="106" t="n">
        <v>6</v>
      </c>
      <c r="G18" s="107" t="n">
        <v>6</v>
      </c>
      <c r="H18" s="106" t="n">
        <v>6</v>
      </c>
      <c r="I18" s="106"/>
      <c r="J18" s="105" t="n">
        <v>6</v>
      </c>
      <c r="K18" s="105"/>
      <c r="L18" s="110"/>
      <c r="M18" s="106"/>
      <c r="N18" s="106" t="n">
        <v>6</v>
      </c>
      <c r="O18" s="106" t="n">
        <v>6</v>
      </c>
      <c r="P18" s="106"/>
      <c r="Q18" s="106"/>
      <c r="R18" s="106"/>
    </row>
    <row r="19" customFormat="false" ht="27" hidden="false" customHeight="false" outlineLevel="0" collapsed="false">
      <c r="A19" s="108"/>
      <c r="B19" s="109"/>
      <c r="C19" s="106" t="s">
        <v>853</v>
      </c>
      <c r="D19" s="105" t="s">
        <v>861</v>
      </c>
      <c r="E19" s="106"/>
      <c r="F19" s="106" t="s">
        <v>875</v>
      </c>
      <c r="G19" s="106" t="s">
        <v>886</v>
      </c>
      <c r="H19" s="106" t="s">
        <v>886</v>
      </c>
      <c r="I19" s="105"/>
      <c r="J19" s="105" t="s">
        <v>900</v>
      </c>
      <c r="K19" s="105"/>
      <c r="L19" s="110"/>
      <c r="M19" s="106"/>
      <c r="N19" s="106" t="s">
        <v>919</v>
      </c>
      <c r="O19" s="106" t="s">
        <v>919</v>
      </c>
      <c r="P19" s="106"/>
      <c r="Q19" s="106"/>
      <c r="R19" s="106"/>
    </row>
    <row r="20" customFormat="false" ht="14.25" hidden="false" customHeight="false" outlineLevel="0" collapsed="false">
      <c r="A20" s="108"/>
      <c r="B20" s="109"/>
      <c r="C20" s="50" t="n">
        <v>7</v>
      </c>
      <c r="D20" s="105" t="n">
        <v>7</v>
      </c>
      <c r="E20" s="106"/>
      <c r="F20" s="106" t="n">
        <v>7</v>
      </c>
      <c r="G20" s="107" t="n">
        <v>7</v>
      </c>
      <c r="H20" s="107" t="n">
        <v>7</v>
      </c>
      <c r="I20" s="105"/>
      <c r="J20" s="105"/>
      <c r="K20" s="105"/>
      <c r="L20" s="112"/>
      <c r="M20" s="113" t="n">
        <v>7</v>
      </c>
      <c r="N20" s="113" t="n">
        <v>7</v>
      </c>
      <c r="O20" s="113" t="n">
        <v>7</v>
      </c>
      <c r="P20" s="113" t="n">
        <v>7</v>
      </c>
      <c r="Q20" s="113" t="n">
        <v>7</v>
      </c>
      <c r="R20" s="106"/>
    </row>
    <row r="21" customFormat="false" ht="42" hidden="false" customHeight="true" outlineLevel="0" collapsed="false">
      <c r="A21" s="108"/>
      <c r="B21" s="109"/>
      <c r="C21" s="106" t="s">
        <v>854</v>
      </c>
      <c r="D21" s="105" t="s">
        <v>862</v>
      </c>
      <c r="E21" s="106"/>
      <c r="F21" s="105" t="s">
        <v>876</v>
      </c>
      <c r="G21" s="107" t="s">
        <v>887</v>
      </c>
      <c r="H21" s="107" t="s">
        <v>887</v>
      </c>
      <c r="I21" s="105"/>
      <c r="J21" s="105"/>
      <c r="K21" s="105"/>
      <c r="L21" s="112"/>
      <c r="M21" s="113" t="s">
        <v>887</v>
      </c>
      <c r="N21" s="113" t="s">
        <v>887</v>
      </c>
      <c r="O21" s="113" t="s">
        <v>887</v>
      </c>
      <c r="P21" s="113" t="s">
        <v>887</v>
      </c>
      <c r="Q21" s="113" t="s">
        <v>887</v>
      </c>
      <c r="R21" s="106"/>
    </row>
    <row r="22" customFormat="false" ht="14.25" hidden="false" customHeight="false" outlineLevel="0" collapsed="false">
      <c r="A22" s="108"/>
      <c r="B22" s="109"/>
      <c r="C22" s="106"/>
      <c r="D22" s="105" t="n">
        <v>8</v>
      </c>
      <c r="E22" s="106"/>
      <c r="F22" s="105" t="n">
        <v>8</v>
      </c>
      <c r="G22" s="107" t="n">
        <v>8</v>
      </c>
      <c r="H22" s="107" t="n">
        <v>8</v>
      </c>
      <c r="I22" s="106"/>
      <c r="J22" s="105"/>
      <c r="K22" s="105"/>
      <c r="L22" s="112"/>
      <c r="M22" s="113" t="n">
        <v>8</v>
      </c>
      <c r="N22" s="113" t="n">
        <v>8</v>
      </c>
      <c r="O22" s="113" t="n">
        <v>8</v>
      </c>
      <c r="P22" s="113" t="n">
        <v>8</v>
      </c>
      <c r="Q22" s="113" t="n">
        <v>8</v>
      </c>
      <c r="R22" s="106"/>
    </row>
    <row r="23" customFormat="false" ht="27" hidden="false" customHeight="false" outlineLevel="0" collapsed="false">
      <c r="A23" s="108"/>
      <c r="B23" s="109"/>
      <c r="C23" s="106"/>
      <c r="D23" s="105" t="s">
        <v>863</v>
      </c>
      <c r="E23" s="106"/>
      <c r="F23" s="105" t="s">
        <v>877</v>
      </c>
      <c r="G23" s="107" t="s">
        <v>888</v>
      </c>
      <c r="H23" s="107" t="s">
        <v>888</v>
      </c>
      <c r="I23" s="106"/>
      <c r="J23" s="105"/>
      <c r="K23" s="105"/>
      <c r="L23" s="112"/>
      <c r="M23" s="113" t="s">
        <v>888</v>
      </c>
      <c r="N23" s="113" t="s">
        <v>888</v>
      </c>
      <c r="O23" s="113" t="s">
        <v>888</v>
      </c>
      <c r="P23" s="113" t="s">
        <v>888</v>
      </c>
      <c r="Q23" s="113" t="s">
        <v>888</v>
      </c>
      <c r="R23" s="106"/>
    </row>
    <row r="24" customFormat="false" ht="14.25" hidden="false" customHeight="false" outlineLevel="0" collapsed="false">
      <c r="A24" s="108"/>
      <c r="B24" s="109"/>
      <c r="C24" s="106" t="n">
        <v>9</v>
      </c>
      <c r="D24" s="106" t="n">
        <v>9</v>
      </c>
      <c r="E24" s="106" t="n">
        <v>9</v>
      </c>
      <c r="F24" s="106" t="n">
        <v>9</v>
      </c>
      <c r="G24" s="107" t="n">
        <v>9</v>
      </c>
      <c r="H24" s="106" t="n">
        <v>9</v>
      </c>
      <c r="I24" s="106" t="n">
        <v>9</v>
      </c>
      <c r="J24" s="105" t="n">
        <v>9</v>
      </c>
      <c r="K24" s="106" t="n">
        <v>9</v>
      </c>
      <c r="L24" s="50" t="n">
        <v>9</v>
      </c>
      <c r="M24" s="106" t="n">
        <v>9</v>
      </c>
      <c r="N24" s="106" t="n">
        <v>9</v>
      </c>
      <c r="O24" s="106" t="n">
        <v>9</v>
      </c>
      <c r="P24" s="106" t="n">
        <v>9</v>
      </c>
      <c r="Q24" s="106" t="n">
        <v>9</v>
      </c>
      <c r="R24" s="106" t="n">
        <v>9</v>
      </c>
    </row>
    <row r="25" customFormat="false" ht="14.25" hidden="false" customHeight="false" outlineLevel="0" collapsed="false">
      <c r="A25" s="108"/>
      <c r="B25" s="109"/>
      <c r="C25" s="106" t="s">
        <v>855</v>
      </c>
      <c r="D25" s="106" t="s">
        <v>855</v>
      </c>
      <c r="E25" s="106" t="s">
        <v>855</v>
      </c>
      <c r="F25" s="106" t="s">
        <v>855</v>
      </c>
      <c r="G25" s="107" t="s">
        <v>855</v>
      </c>
      <c r="H25" s="106" t="s">
        <v>855</v>
      </c>
      <c r="I25" s="106" t="s">
        <v>855</v>
      </c>
      <c r="J25" s="105" t="s">
        <v>855</v>
      </c>
      <c r="K25" s="106" t="s">
        <v>855</v>
      </c>
      <c r="L25" s="106" t="s">
        <v>855</v>
      </c>
      <c r="M25" s="106" t="s">
        <v>855</v>
      </c>
      <c r="N25" s="106" t="s">
        <v>855</v>
      </c>
      <c r="O25" s="106" t="s">
        <v>855</v>
      </c>
      <c r="P25" s="106" t="s">
        <v>855</v>
      </c>
      <c r="Q25" s="106" t="s">
        <v>855</v>
      </c>
      <c r="R25" s="106" t="s">
        <v>855</v>
      </c>
    </row>
    <row r="29" customFormat="false" ht="12.8" hidden="false" customHeight="false" outlineLevel="0" collapsed="false"/>
  </sheetData>
  <mergeCells count="7">
    <mergeCell ref="A3:A4"/>
    <mergeCell ref="B3:B4"/>
    <mergeCell ref="C3:R4"/>
    <mergeCell ref="A6:A7"/>
    <mergeCell ref="B6:B7"/>
    <mergeCell ref="A8:A25"/>
    <mergeCell ref="B8:B25"/>
  </mergeCells>
  <printOptions headings="false" gridLines="false" gridLinesSet="true" horizontalCentered="false" verticalCentered="false"/>
  <pageMargins left="0.157638888888889" right="0.157638888888889" top="0.747916666666667" bottom="0.747916666666667"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CD5B5"/>
    <pageSetUpPr fitToPage="true"/>
  </sheetPr>
  <dimension ref="1:133"/>
  <sheetViews>
    <sheetView windowProtection="false" showFormulas="false" showGridLines="false" showRowColHeaders="true" showZeros="true" rightToLeft="false" tabSelected="false" showOutlineSymbols="true" defaultGridColor="true" view="normal" topLeftCell="G1" colorId="64" zoomScale="80" zoomScaleNormal="80" zoomScalePageLayoutView="100" workbookViewId="0">
      <selection pane="topLeft" activeCell="K1" activeCellId="0" sqref="K1"/>
    </sheetView>
  </sheetViews>
  <sheetFormatPr defaultRowHeight="13.5"/>
  <cols>
    <col collapsed="false" hidden="false" max="1" min="1" style="44" width="9.2834008097166"/>
    <col collapsed="false" hidden="false" max="2" min="2" style="114" width="42.7125506072875"/>
    <col collapsed="false" hidden="false" max="3" min="3" style="115" width="107.141700404858"/>
    <col collapsed="false" hidden="false" max="1025" min="4" style="44" width="13.7125506072874"/>
  </cols>
  <sheetData>
    <row r="1" customFormat="false" ht="12.75" hidden="false" customHeight="false" outlineLevel="0" collapsed="false">
      <c r="A1" s="96" t="s">
        <v>1072</v>
      </c>
      <c r="B1" s="0"/>
      <c r="C1" s="116"/>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117"/>
      <c r="B2" s="0"/>
      <c r="C2" s="118"/>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3.25" hidden="false" customHeight="true" outlineLevel="0" collapsed="false">
      <c r="A3" s="119" t="s">
        <v>1073</v>
      </c>
      <c r="B3" s="119"/>
      <c r="C3" s="120" t="s">
        <v>1074</v>
      </c>
      <c r="D3" s="121"/>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8.25" hidden="false" customHeight="false" outlineLevel="0" collapsed="false">
      <c r="A4" s="122" t="s">
        <v>1075</v>
      </c>
      <c r="B4" s="123" t="s">
        <v>1076</v>
      </c>
      <c r="C4" s="124" t="s">
        <v>1077</v>
      </c>
      <c r="D4" s="121"/>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122" t="s">
        <v>821</v>
      </c>
      <c r="B5" s="123" t="s">
        <v>822</v>
      </c>
      <c r="C5" s="124" t="s">
        <v>1078</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5.5" hidden="false" customHeight="false" outlineLevel="0" collapsed="false">
      <c r="A6" s="122" t="s">
        <v>819</v>
      </c>
      <c r="B6" s="123" t="s">
        <v>1079</v>
      </c>
      <c r="C6" s="124" t="s">
        <v>1080</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3.25" hidden="false" customHeight="true" outlineLevel="0" collapsed="false">
      <c r="A7" s="119" t="s">
        <v>1081</v>
      </c>
      <c r="B7" s="119"/>
      <c r="C7" s="120" t="s">
        <v>1074</v>
      </c>
      <c r="D7" s="121"/>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81" hidden="false" customHeight="true" outlineLevel="0" collapsed="false">
      <c r="A8" s="125" t="n">
        <v>1</v>
      </c>
      <c r="B8" s="126" t="s">
        <v>846</v>
      </c>
      <c r="C8" s="127" t="s">
        <v>1082</v>
      </c>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false" outlineLevel="1" collapsed="false">
      <c r="A9" s="128" t="n">
        <v>11</v>
      </c>
      <c r="B9" s="129" t="s">
        <v>847</v>
      </c>
      <c r="C9" s="129" t="s">
        <v>1083</v>
      </c>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8.25" hidden="false" customHeight="false" outlineLevel="1" collapsed="false">
      <c r="A10" s="128" t="n">
        <v>12</v>
      </c>
      <c r="B10" s="129" t="s">
        <v>849</v>
      </c>
      <c r="C10" s="129" t="s">
        <v>1084</v>
      </c>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false" outlineLevel="1" collapsed="false">
      <c r="A11" s="128" t="n">
        <v>13</v>
      </c>
      <c r="B11" s="129" t="s">
        <v>850</v>
      </c>
      <c r="C11" s="129" t="s">
        <v>1085</v>
      </c>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1" collapsed="false">
      <c r="A12" s="128" t="n">
        <v>14</v>
      </c>
      <c r="B12" s="129" t="s">
        <v>851</v>
      </c>
      <c r="C12" s="129" t="s">
        <v>1086</v>
      </c>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1" collapsed="false">
      <c r="A13" s="128" t="n">
        <v>15</v>
      </c>
      <c r="B13" s="129" t="s">
        <v>852</v>
      </c>
      <c r="C13" s="130" t="s">
        <v>1087</v>
      </c>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75" hidden="false" customHeight="false" outlineLevel="1" collapsed="false">
      <c r="A14" s="128" t="n">
        <v>16</v>
      </c>
      <c r="B14" s="129" t="s">
        <v>1088</v>
      </c>
      <c r="C14" s="131" t="s">
        <v>1089</v>
      </c>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45" customFormat="true" ht="12.75" hidden="false" customHeight="false" outlineLevel="1" collapsed="false">
      <c r="A15" s="122" t="n">
        <v>17</v>
      </c>
      <c r="B15" s="130" t="s">
        <v>1090</v>
      </c>
      <c r="C15" s="130" t="s">
        <v>1091</v>
      </c>
    </row>
    <row r="16" customFormat="false" ht="12.75" hidden="false" customHeight="false" outlineLevel="1" collapsed="false">
      <c r="A16" s="128" t="n">
        <v>19</v>
      </c>
      <c r="B16" s="129" t="s">
        <v>855</v>
      </c>
      <c r="C16" s="129" t="s">
        <v>1092</v>
      </c>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32" t="n">
        <v>2</v>
      </c>
      <c r="B17" s="133" t="s">
        <v>856</v>
      </c>
      <c r="C17" s="134" t="s">
        <v>1093</v>
      </c>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5.5" hidden="false" customHeight="false" outlineLevel="1" collapsed="false">
      <c r="A18" s="128" t="n">
        <v>21</v>
      </c>
      <c r="B18" s="130" t="s">
        <v>856</v>
      </c>
      <c r="C18" s="124" t="s">
        <v>1094</v>
      </c>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5.5" hidden="false" customHeight="false" outlineLevel="1" collapsed="false">
      <c r="A19" s="128" t="n">
        <v>22</v>
      </c>
      <c r="B19" s="129" t="s">
        <v>857</v>
      </c>
      <c r="C19" s="129" t="s">
        <v>1095</v>
      </c>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0.75" hidden="false" customHeight="true" outlineLevel="1" collapsed="false">
      <c r="A20" s="128" t="n">
        <v>23</v>
      </c>
      <c r="B20" s="129" t="s">
        <v>858</v>
      </c>
      <c r="C20" s="124" t="s">
        <v>1096</v>
      </c>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9.75" hidden="false" customHeight="true" outlineLevel="1" collapsed="false">
      <c r="A21" s="128" t="n">
        <v>24</v>
      </c>
      <c r="B21" s="129" t="s">
        <v>859</v>
      </c>
      <c r="C21" s="124" t="s">
        <v>1097</v>
      </c>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75" hidden="false" customHeight="false" outlineLevel="1" collapsed="false">
      <c r="A22" s="128" t="n">
        <v>25</v>
      </c>
      <c r="B22" s="129" t="s">
        <v>860</v>
      </c>
      <c r="C22" s="129" t="s">
        <v>1098</v>
      </c>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7.75" hidden="false" customHeight="true" outlineLevel="1" collapsed="false">
      <c r="A23" s="122" t="n">
        <v>26</v>
      </c>
      <c r="B23" s="130" t="s">
        <v>861</v>
      </c>
      <c r="C23" s="124" t="s">
        <v>1099</v>
      </c>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93.75" hidden="false" customHeight="true" outlineLevel="1" collapsed="false">
      <c r="A24" s="122" t="n">
        <v>27</v>
      </c>
      <c r="B24" s="130" t="s">
        <v>862</v>
      </c>
      <c r="C24" s="124" t="s">
        <v>1100</v>
      </c>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1" collapsed="false">
      <c r="A25" s="122" t="n">
        <v>28</v>
      </c>
      <c r="B25" s="130" t="s">
        <v>863</v>
      </c>
      <c r="C25" s="130" t="s">
        <v>1101</v>
      </c>
      <c r="D25" s="0"/>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75" hidden="false" customHeight="false" outlineLevel="1" collapsed="false">
      <c r="A26" s="128" t="n">
        <v>29</v>
      </c>
      <c r="B26" s="129" t="s">
        <v>855</v>
      </c>
      <c r="C26" s="124" t="s">
        <v>1102</v>
      </c>
      <c r="D26" s="0"/>
      <c r="E26" s="0"/>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false" outlineLevel="0" collapsed="false">
      <c r="A27" s="132" t="n">
        <v>3</v>
      </c>
      <c r="B27" s="133" t="s">
        <v>834</v>
      </c>
      <c r="C27" s="135" t="s">
        <v>1103</v>
      </c>
      <c r="D27" s="0"/>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75" hidden="false" customHeight="false" outlineLevel="1" collapsed="false">
      <c r="A28" s="128" t="n">
        <v>31</v>
      </c>
      <c r="B28" s="129" t="s">
        <v>864</v>
      </c>
      <c r="C28" s="124" t="s">
        <v>1104</v>
      </c>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95" hidden="false" customHeight="false" outlineLevel="1" collapsed="false">
      <c r="A29" s="122" t="n">
        <v>32</v>
      </c>
      <c r="B29" s="130" t="s">
        <v>865</v>
      </c>
      <c r="C29" s="129" t="s">
        <v>1105</v>
      </c>
      <c r="D29" s="0"/>
      <c r="E29" s="0"/>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false" outlineLevel="1" collapsed="false">
      <c r="A30" s="122" t="n">
        <v>33</v>
      </c>
      <c r="B30" s="130" t="s">
        <v>866</v>
      </c>
      <c r="C30" s="129" t="s">
        <v>1106</v>
      </c>
      <c r="D30" s="0"/>
      <c r="E30" s="0"/>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1" collapsed="false">
      <c r="A31" s="128" t="n">
        <v>34</v>
      </c>
      <c r="B31" s="129" t="s">
        <v>867</v>
      </c>
      <c r="C31" s="124" t="s">
        <v>1107</v>
      </c>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75" hidden="false" customHeight="false" outlineLevel="1" collapsed="false">
      <c r="A32" s="128" t="n">
        <v>39</v>
      </c>
      <c r="B32" s="129" t="s">
        <v>855</v>
      </c>
      <c r="C32" s="129" t="s">
        <v>1108</v>
      </c>
      <c r="D32" s="0"/>
      <c r="E32" s="0"/>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65.25" hidden="false" customHeight="true" outlineLevel="0" collapsed="false">
      <c r="A33" s="125" t="n">
        <v>4</v>
      </c>
      <c r="B33" s="126" t="s">
        <v>1109</v>
      </c>
      <c r="C33" s="136" t="s">
        <v>1110</v>
      </c>
      <c r="D33" s="0"/>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1" collapsed="false">
      <c r="A34" s="122" t="n">
        <v>41</v>
      </c>
      <c r="B34" s="130" t="s">
        <v>869</v>
      </c>
      <c r="C34" s="130" t="s">
        <v>1111</v>
      </c>
      <c r="D34" s="0"/>
      <c r="E34" s="0"/>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false" outlineLevel="1" collapsed="false">
      <c r="A35" s="122" t="n">
        <v>42</v>
      </c>
      <c r="B35" s="130" t="s">
        <v>870</v>
      </c>
      <c r="C35" s="130" t="s">
        <v>1112</v>
      </c>
      <c r="D35" s="0"/>
      <c r="E35" s="0"/>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false" outlineLevel="1" collapsed="false">
      <c r="A36" s="122" t="n">
        <v>43</v>
      </c>
      <c r="B36" s="130" t="s">
        <v>871</v>
      </c>
      <c r="C36" s="130" t="s">
        <v>1113</v>
      </c>
      <c r="D36" s="0"/>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8.25" hidden="false" customHeight="false" outlineLevel="1" collapsed="false">
      <c r="A37" s="122" t="n">
        <v>44</v>
      </c>
      <c r="B37" s="130" t="s">
        <v>873</v>
      </c>
      <c r="C37" s="124" t="s">
        <v>1114</v>
      </c>
      <c r="D37" s="0"/>
      <c r="E37" s="0"/>
      <c r="F37" s="0"/>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75" hidden="false" customHeight="false" outlineLevel="1" collapsed="false">
      <c r="A38" s="122" t="n">
        <v>45</v>
      </c>
      <c r="B38" s="130" t="s">
        <v>874</v>
      </c>
      <c r="C38" s="124" t="s">
        <v>1115</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5.5" hidden="false" customHeight="false" outlineLevel="1" collapsed="false">
      <c r="A39" s="122" t="n">
        <v>46</v>
      </c>
      <c r="B39" s="130" t="s">
        <v>875</v>
      </c>
      <c r="C39" s="124" t="s">
        <v>1116</v>
      </c>
      <c r="D39" s="0"/>
      <c r="E39" s="0"/>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7" hidden="false" customHeight="true" outlineLevel="1" collapsed="false">
      <c r="A40" s="122" t="n">
        <v>47</v>
      </c>
      <c r="B40" s="130" t="s">
        <v>876</v>
      </c>
      <c r="C40" s="130" t="s">
        <v>1117</v>
      </c>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5.5" hidden="false" customHeight="false" outlineLevel="1" collapsed="false">
      <c r="A41" s="122" t="n">
        <v>48</v>
      </c>
      <c r="B41" s="130" t="s">
        <v>877</v>
      </c>
      <c r="C41" s="130" t="s">
        <v>1118</v>
      </c>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75" hidden="false" customHeight="false" outlineLevel="1" collapsed="false">
      <c r="A42" s="122" t="n">
        <v>49</v>
      </c>
      <c r="B42" s="130" t="s">
        <v>855</v>
      </c>
      <c r="C42" s="130" t="s">
        <v>1119</v>
      </c>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69" hidden="false" customHeight="true" outlineLevel="0" collapsed="false">
      <c r="A43" s="125" t="n">
        <v>5</v>
      </c>
      <c r="B43" s="126" t="s">
        <v>878</v>
      </c>
      <c r="C43" s="135" t="s">
        <v>1120</v>
      </c>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75" hidden="false" customHeight="false" outlineLevel="1" collapsed="false">
      <c r="A44" s="128" t="n">
        <v>51</v>
      </c>
      <c r="B44" s="129" t="s">
        <v>879</v>
      </c>
      <c r="C44" s="129" t="s">
        <v>1121</v>
      </c>
      <c r="D44" s="0"/>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75" hidden="false" customHeight="false" outlineLevel="1" collapsed="false">
      <c r="A45" s="128" t="n">
        <v>52</v>
      </c>
      <c r="B45" s="129" t="s">
        <v>880</v>
      </c>
      <c r="C45" s="129" t="s">
        <v>1122</v>
      </c>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75" hidden="false" customHeight="false" outlineLevel="1" collapsed="false">
      <c r="A46" s="128" t="n">
        <v>53</v>
      </c>
      <c r="B46" s="129" t="s">
        <v>882</v>
      </c>
      <c r="C46" s="129" t="s">
        <v>1123</v>
      </c>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75" hidden="false" customHeight="false" outlineLevel="1" collapsed="false">
      <c r="A47" s="128" t="n">
        <v>54</v>
      </c>
      <c r="B47" s="129" t="s">
        <v>884</v>
      </c>
      <c r="C47" s="129" t="s">
        <v>1124</v>
      </c>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75" hidden="false" customHeight="false" outlineLevel="1" collapsed="false">
      <c r="A48" s="128" t="n">
        <v>55</v>
      </c>
      <c r="B48" s="129" t="s">
        <v>885</v>
      </c>
      <c r="C48" s="129" t="s">
        <v>1125</v>
      </c>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75" hidden="false" customHeight="false" outlineLevel="1" collapsed="false">
      <c r="A49" s="128" t="n">
        <v>56</v>
      </c>
      <c r="B49" s="129" t="s">
        <v>886</v>
      </c>
      <c r="C49" s="129" t="s">
        <v>1126</v>
      </c>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75" hidden="false" customHeight="false" outlineLevel="1" collapsed="false">
      <c r="A50" s="128" t="n">
        <v>57</v>
      </c>
      <c r="B50" s="129" t="s">
        <v>887</v>
      </c>
      <c r="C50" s="129" t="s">
        <v>1127</v>
      </c>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75" hidden="false" customHeight="false" outlineLevel="1" collapsed="false">
      <c r="A51" s="128" t="n">
        <v>58</v>
      </c>
      <c r="B51" s="129" t="s">
        <v>888</v>
      </c>
      <c r="C51" s="129" t="s">
        <v>1128</v>
      </c>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75" hidden="false" customHeight="false" outlineLevel="1" collapsed="false">
      <c r="A52" s="128" t="n">
        <v>59</v>
      </c>
      <c r="B52" s="129" t="s">
        <v>855</v>
      </c>
      <c r="C52" s="129" t="s">
        <v>1129</v>
      </c>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54.75" hidden="false" customHeight="true" outlineLevel="0" collapsed="false">
      <c r="A53" s="132" t="n">
        <v>6</v>
      </c>
      <c r="B53" s="133" t="s">
        <v>889</v>
      </c>
      <c r="C53" s="134" t="s">
        <v>1130</v>
      </c>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75" hidden="false" customHeight="false" outlineLevel="1" collapsed="false">
      <c r="A54" s="128" t="n">
        <v>61</v>
      </c>
      <c r="B54" s="129" t="s">
        <v>879</v>
      </c>
      <c r="C54" s="129" t="s">
        <v>1131</v>
      </c>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75" hidden="false" customHeight="false" outlineLevel="1" collapsed="false">
      <c r="A55" s="128" t="n">
        <v>62</v>
      </c>
      <c r="B55" s="129" t="s">
        <v>880</v>
      </c>
      <c r="C55" s="129" t="s">
        <v>1132</v>
      </c>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75" hidden="false" customHeight="false" outlineLevel="1" collapsed="false">
      <c r="A56" s="128" t="n">
        <v>63</v>
      </c>
      <c r="B56" s="129" t="s">
        <v>882</v>
      </c>
      <c r="C56" s="129" t="s">
        <v>1133</v>
      </c>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75" hidden="false" customHeight="false" outlineLevel="1" collapsed="false">
      <c r="A57" s="128" t="n">
        <v>64</v>
      </c>
      <c r="B57" s="129" t="s">
        <v>884</v>
      </c>
      <c r="C57" s="129" t="s">
        <v>1134</v>
      </c>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75" hidden="false" customHeight="false" outlineLevel="1" collapsed="false">
      <c r="A58" s="128" t="n">
        <v>65</v>
      </c>
      <c r="B58" s="129" t="s">
        <v>885</v>
      </c>
      <c r="C58" s="129" t="s">
        <v>1135</v>
      </c>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75" hidden="false" customHeight="false" outlineLevel="1" collapsed="false">
      <c r="A59" s="128" t="n">
        <v>66</v>
      </c>
      <c r="B59" s="129" t="s">
        <v>886</v>
      </c>
      <c r="C59" s="129" t="s">
        <v>1136</v>
      </c>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75" hidden="false" customHeight="false" outlineLevel="1" collapsed="false">
      <c r="A60" s="128" t="n">
        <v>67</v>
      </c>
      <c r="B60" s="129" t="s">
        <v>887</v>
      </c>
      <c r="C60" s="129" t="s">
        <v>1137</v>
      </c>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75" hidden="false" customHeight="false" outlineLevel="1" collapsed="false">
      <c r="A61" s="128" t="n">
        <v>68</v>
      </c>
      <c r="B61" s="129" t="s">
        <v>888</v>
      </c>
      <c r="C61" s="129" t="s">
        <v>1138</v>
      </c>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75" hidden="false" customHeight="false" outlineLevel="1" collapsed="false">
      <c r="A62" s="128" t="n">
        <v>69</v>
      </c>
      <c r="B62" s="129" t="s">
        <v>855</v>
      </c>
      <c r="C62" s="129" t="s">
        <v>1139</v>
      </c>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75" hidden="false" customHeight="false" outlineLevel="0" collapsed="false">
      <c r="A63" s="132" t="n">
        <v>7</v>
      </c>
      <c r="B63" s="126" t="s">
        <v>890</v>
      </c>
      <c r="C63" s="134" t="s">
        <v>1140</v>
      </c>
      <c r="D63" s="0"/>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75" hidden="false" customHeight="false" outlineLevel="1" collapsed="false">
      <c r="A64" s="128" t="n">
        <v>71</v>
      </c>
      <c r="B64" s="130" t="s">
        <v>872</v>
      </c>
      <c r="C64" s="129" t="s">
        <v>1141</v>
      </c>
      <c r="D64" s="0"/>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5.5" hidden="false" customHeight="false" outlineLevel="1" collapsed="false">
      <c r="A65" s="128" t="n">
        <v>72</v>
      </c>
      <c r="B65" s="130" t="s">
        <v>1142</v>
      </c>
      <c r="C65" s="129" t="s">
        <v>1143</v>
      </c>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5.5" hidden="false" customHeight="false" outlineLevel="1" collapsed="false">
      <c r="A66" s="128" t="n">
        <v>73</v>
      </c>
      <c r="B66" s="130" t="s">
        <v>892</v>
      </c>
      <c r="C66" s="130" t="s">
        <v>1144</v>
      </c>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9.25" hidden="false" customHeight="true" outlineLevel="1" collapsed="false">
      <c r="A67" s="128" t="n">
        <v>74</v>
      </c>
      <c r="B67" s="137" t="s">
        <v>893</v>
      </c>
      <c r="C67" s="129" t="s">
        <v>1145</v>
      </c>
      <c r="D67" s="0"/>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75" hidden="false" customHeight="false" outlineLevel="1" collapsed="false">
      <c r="A68" s="128" t="n">
        <v>75</v>
      </c>
      <c r="B68" s="130" t="s">
        <v>894</v>
      </c>
      <c r="C68" s="129" t="s">
        <v>1146</v>
      </c>
      <c r="D68" s="0"/>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75" hidden="false" customHeight="false" outlineLevel="1" collapsed="false">
      <c r="A69" s="128" t="n">
        <v>79</v>
      </c>
      <c r="B69" s="129" t="s">
        <v>855</v>
      </c>
      <c r="C69" s="129" t="s">
        <v>1147</v>
      </c>
      <c r="D69" s="0"/>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75" hidden="false" customHeight="false" outlineLevel="0" collapsed="false">
      <c r="A70" s="125" t="n">
        <v>8</v>
      </c>
      <c r="B70" s="126" t="s">
        <v>895</v>
      </c>
      <c r="C70" s="134" t="s">
        <v>1148</v>
      </c>
      <c r="D70" s="0"/>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75" hidden="false" customHeight="false" outlineLevel="1" collapsed="false">
      <c r="A71" s="122" t="n">
        <v>81</v>
      </c>
      <c r="B71" s="138" t="s">
        <v>896</v>
      </c>
      <c r="C71" s="129" t="s">
        <v>1149</v>
      </c>
      <c r="D71" s="0"/>
      <c r="E71" s="0"/>
      <c r="F71" s="0"/>
      <c r="G71" s="0"/>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75" hidden="false" customHeight="false" outlineLevel="1" collapsed="false">
      <c r="A72" s="122" t="n">
        <v>82</v>
      </c>
      <c r="B72" s="130" t="s">
        <v>897</v>
      </c>
      <c r="C72" s="129" t="s">
        <v>1150</v>
      </c>
      <c r="D72" s="0"/>
      <c r="E72" s="0"/>
      <c r="F72" s="0"/>
      <c r="G72" s="0"/>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75" hidden="false" customHeight="false" outlineLevel="1" collapsed="false">
      <c r="A73" s="122" t="n">
        <v>84</v>
      </c>
      <c r="B73" s="130" t="s">
        <v>898</v>
      </c>
      <c r="C73" s="124" t="s">
        <v>1151</v>
      </c>
      <c r="D73" s="0"/>
      <c r="E73" s="0"/>
      <c r="F73" s="0"/>
      <c r="G73" s="0"/>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75" hidden="false" customHeight="false" outlineLevel="1" collapsed="false">
      <c r="A74" s="122" t="n">
        <v>85</v>
      </c>
      <c r="B74" s="130" t="s">
        <v>899</v>
      </c>
      <c r="C74" s="124" t="s">
        <v>1152</v>
      </c>
      <c r="D74" s="0"/>
      <c r="E74" s="0"/>
      <c r="F74" s="0"/>
      <c r="G74" s="0"/>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s="139" customFormat="true" ht="12.75" hidden="false" customHeight="false" outlineLevel="1" collapsed="false">
      <c r="A75" s="122" t="n">
        <v>86</v>
      </c>
      <c r="B75" s="130" t="s">
        <v>900</v>
      </c>
      <c r="C75" s="124" t="s">
        <v>1153</v>
      </c>
    </row>
    <row r="76" customFormat="false" ht="12.75" hidden="false" customHeight="false" outlineLevel="1" collapsed="false">
      <c r="A76" s="128" t="n">
        <v>89</v>
      </c>
      <c r="B76" s="129" t="s">
        <v>855</v>
      </c>
      <c r="C76" s="129" t="s">
        <v>1154</v>
      </c>
      <c r="D76" s="0"/>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75" hidden="false" customHeight="false" outlineLevel="0" collapsed="false">
      <c r="A77" s="125" t="n">
        <v>9</v>
      </c>
      <c r="B77" s="126" t="s">
        <v>835</v>
      </c>
      <c r="C77" s="134" t="s">
        <v>1155</v>
      </c>
      <c r="D77" s="0"/>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75" hidden="false" customHeight="false" outlineLevel="1" collapsed="false">
      <c r="A78" s="128" t="n">
        <v>91</v>
      </c>
      <c r="B78" s="130" t="s">
        <v>901</v>
      </c>
      <c r="C78" s="129" t="s">
        <v>1156</v>
      </c>
      <c r="D78" s="0"/>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75" hidden="false" customHeight="false" outlineLevel="1" collapsed="false">
      <c r="A79" s="128" t="n">
        <v>92</v>
      </c>
      <c r="B79" s="130" t="s">
        <v>902</v>
      </c>
      <c r="C79" s="129" t="s">
        <v>1157</v>
      </c>
      <c r="D79" s="0"/>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75" hidden="false" customHeight="false" outlineLevel="1" collapsed="false">
      <c r="A80" s="122" t="n">
        <v>93</v>
      </c>
      <c r="B80" s="130" t="s">
        <v>903</v>
      </c>
      <c r="C80" s="129" t="s">
        <v>1158</v>
      </c>
      <c r="D80" s="0"/>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75" hidden="false" customHeight="false" outlineLevel="1" collapsed="false">
      <c r="A81" s="128" t="n">
        <v>94</v>
      </c>
      <c r="B81" s="129" t="s">
        <v>904</v>
      </c>
      <c r="C81" s="129" t="s">
        <v>1159</v>
      </c>
      <c r="D81" s="0"/>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75" hidden="false" customHeight="false" outlineLevel="1" collapsed="false">
      <c r="A82" s="128" t="n">
        <v>95</v>
      </c>
      <c r="B82" s="124" t="s">
        <v>905</v>
      </c>
      <c r="C82" s="124" t="s">
        <v>1160</v>
      </c>
      <c r="D82" s="0"/>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75" hidden="false" customHeight="false" outlineLevel="1" collapsed="false">
      <c r="A83" s="128" t="n">
        <v>99</v>
      </c>
      <c r="B83" s="129" t="s">
        <v>855</v>
      </c>
      <c r="C83" s="129" t="s">
        <v>1161</v>
      </c>
      <c r="D83" s="0"/>
      <c r="E83" s="0"/>
      <c r="F83" s="0"/>
      <c r="G83" s="0"/>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s="141" customFormat="true" ht="12.75" hidden="false" customHeight="false" outlineLevel="1" collapsed="false">
      <c r="A84" s="140" t="n">
        <v>0</v>
      </c>
      <c r="B84" s="124" t="s">
        <v>845</v>
      </c>
      <c r="C84" s="124" t="s">
        <v>1162</v>
      </c>
    </row>
    <row r="85" customFormat="false" ht="25.5" hidden="false" customHeight="false" outlineLevel="0" collapsed="false">
      <c r="A85" s="132" t="s">
        <v>906</v>
      </c>
      <c r="B85" s="133" t="s">
        <v>907</v>
      </c>
      <c r="C85" s="134" t="s">
        <v>1163</v>
      </c>
    </row>
    <row r="86" customFormat="false" ht="12.75" hidden="false" customHeight="false" outlineLevel="1" collapsed="false">
      <c r="A86" s="128" t="s">
        <v>36</v>
      </c>
      <c r="B86" s="129" t="s">
        <v>908</v>
      </c>
      <c r="C86" s="129" t="s">
        <v>1164</v>
      </c>
    </row>
    <row r="87" customFormat="false" ht="12.75" hidden="false" customHeight="false" outlineLevel="1" collapsed="false">
      <c r="A87" s="128" t="s">
        <v>40</v>
      </c>
      <c r="B87" s="129" t="s">
        <v>909</v>
      </c>
      <c r="C87" s="129" t="s">
        <v>1165</v>
      </c>
    </row>
    <row r="88" customFormat="false" ht="12.75" hidden="false" customHeight="false" outlineLevel="1" collapsed="false">
      <c r="A88" s="128" t="s">
        <v>44</v>
      </c>
      <c r="B88" s="129" t="s">
        <v>910</v>
      </c>
      <c r="C88" s="129" t="s">
        <v>1166</v>
      </c>
    </row>
    <row r="89" customFormat="false" ht="12.75" hidden="false" customHeight="false" outlineLevel="1" collapsed="false">
      <c r="A89" s="128" t="s">
        <v>1167</v>
      </c>
      <c r="B89" s="129" t="s">
        <v>911</v>
      </c>
      <c r="C89" s="129" t="s">
        <v>1168</v>
      </c>
    </row>
    <row r="90" customFormat="false" ht="12.75" hidden="false" customHeight="false" outlineLevel="1" collapsed="false">
      <c r="A90" s="122" t="s">
        <v>1169</v>
      </c>
      <c r="B90" s="130" t="s">
        <v>887</v>
      </c>
      <c r="C90" s="130" t="s">
        <v>1170</v>
      </c>
    </row>
    <row r="91" customFormat="false" ht="12.75" hidden="false" customHeight="false" outlineLevel="1" collapsed="false">
      <c r="A91" s="122" t="s">
        <v>1171</v>
      </c>
      <c r="B91" s="130" t="s">
        <v>888</v>
      </c>
      <c r="C91" s="130" t="s">
        <v>1172</v>
      </c>
    </row>
    <row r="92" customFormat="false" ht="12.75" hidden="false" customHeight="false" outlineLevel="1" collapsed="false">
      <c r="A92" s="128" t="s">
        <v>1173</v>
      </c>
      <c r="B92" s="129" t="s">
        <v>855</v>
      </c>
      <c r="C92" s="129" t="s">
        <v>1174</v>
      </c>
    </row>
    <row r="93" customFormat="false" ht="25.5" hidden="false" customHeight="false" outlineLevel="0" collapsed="false">
      <c r="A93" s="132" t="s">
        <v>912</v>
      </c>
      <c r="B93" s="133" t="s">
        <v>913</v>
      </c>
      <c r="C93" s="134" t="s">
        <v>1175</v>
      </c>
    </row>
    <row r="94" customFormat="false" ht="12.75" hidden="false" customHeight="false" outlineLevel="1" collapsed="false">
      <c r="A94" s="128" t="s">
        <v>74</v>
      </c>
      <c r="B94" s="129" t="s">
        <v>914</v>
      </c>
      <c r="C94" s="129" t="s">
        <v>1176</v>
      </c>
    </row>
    <row r="95" customFormat="false" ht="12.75" hidden="false" customHeight="false" outlineLevel="1" collapsed="false">
      <c r="A95" s="128" t="s">
        <v>78</v>
      </c>
      <c r="B95" s="129" t="s">
        <v>915</v>
      </c>
      <c r="C95" s="129" t="s">
        <v>1177</v>
      </c>
    </row>
    <row r="96" customFormat="false" ht="12.75" hidden="false" customHeight="false" outlineLevel="1" collapsed="false">
      <c r="A96" s="128" t="s">
        <v>83</v>
      </c>
      <c r="B96" s="129" t="s">
        <v>916</v>
      </c>
      <c r="C96" s="129" t="s">
        <v>1178</v>
      </c>
    </row>
    <row r="97" customFormat="false" ht="12.75" hidden="false" customHeight="false" outlineLevel="1" collapsed="false">
      <c r="A97" s="128" t="s">
        <v>1179</v>
      </c>
      <c r="B97" s="129" t="s">
        <v>917</v>
      </c>
      <c r="C97" s="129" t="s">
        <v>1180</v>
      </c>
    </row>
    <row r="98" customFormat="false" ht="12.75" hidden="false" customHeight="false" outlineLevel="1" collapsed="false">
      <c r="A98" s="128" t="s">
        <v>1181</v>
      </c>
      <c r="B98" s="129" t="s">
        <v>918</v>
      </c>
      <c r="C98" s="129" t="s">
        <v>1182</v>
      </c>
    </row>
    <row r="99" customFormat="false" ht="25.5" hidden="false" customHeight="false" outlineLevel="1" collapsed="false">
      <c r="A99" s="128" t="s">
        <v>1183</v>
      </c>
      <c r="B99" s="129" t="s">
        <v>919</v>
      </c>
      <c r="C99" s="129" t="s">
        <v>1184</v>
      </c>
    </row>
    <row r="100" customFormat="false" ht="12.75" hidden="false" customHeight="false" outlineLevel="1" collapsed="false">
      <c r="A100" s="122" t="s">
        <v>1185</v>
      </c>
      <c r="B100" s="130" t="s">
        <v>887</v>
      </c>
      <c r="C100" s="130" t="s">
        <v>1186</v>
      </c>
    </row>
    <row r="101" customFormat="false" ht="12.75" hidden="false" customHeight="false" outlineLevel="1" collapsed="false">
      <c r="A101" s="122" t="s">
        <v>1187</v>
      </c>
      <c r="B101" s="130" t="s">
        <v>888</v>
      </c>
      <c r="C101" s="130" t="s">
        <v>1188</v>
      </c>
    </row>
    <row r="102" customFormat="false" ht="12.75" hidden="false" customHeight="false" outlineLevel="1" collapsed="false">
      <c r="A102" s="128" t="s">
        <v>1189</v>
      </c>
      <c r="B102" s="129" t="s">
        <v>855</v>
      </c>
      <c r="C102" s="129" t="s">
        <v>1190</v>
      </c>
    </row>
    <row r="103" customFormat="false" ht="25.5" hidden="false" customHeight="false" outlineLevel="0" collapsed="false">
      <c r="A103" s="132" t="s">
        <v>920</v>
      </c>
      <c r="B103" s="133" t="s">
        <v>921</v>
      </c>
      <c r="C103" s="134" t="s">
        <v>1191</v>
      </c>
    </row>
    <row r="104" customFormat="false" ht="12.75" hidden="false" customHeight="false" outlineLevel="1" collapsed="false">
      <c r="A104" s="128" t="s">
        <v>1192</v>
      </c>
      <c r="B104" s="129" t="s">
        <v>914</v>
      </c>
      <c r="C104" s="129" t="s">
        <v>1193</v>
      </c>
    </row>
    <row r="105" customFormat="false" ht="12.75" hidden="false" customHeight="false" outlineLevel="1" collapsed="false">
      <c r="A105" s="128" t="s">
        <v>1194</v>
      </c>
      <c r="B105" s="129" t="s">
        <v>915</v>
      </c>
      <c r="C105" s="129" t="s">
        <v>1195</v>
      </c>
    </row>
    <row r="106" customFormat="false" ht="12.75" hidden="false" customHeight="false" outlineLevel="1" collapsed="false">
      <c r="A106" s="128" t="s">
        <v>1196</v>
      </c>
      <c r="B106" s="129" t="s">
        <v>916</v>
      </c>
      <c r="C106" s="129" t="s">
        <v>1197</v>
      </c>
    </row>
    <row r="107" customFormat="false" ht="12.75" hidden="false" customHeight="false" outlineLevel="1" collapsed="false">
      <c r="A107" s="128" t="s">
        <v>1198</v>
      </c>
      <c r="B107" s="129" t="s">
        <v>917</v>
      </c>
      <c r="C107" s="129" t="s">
        <v>1199</v>
      </c>
    </row>
    <row r="108" customFormat="false" ht="12.75" hidden="false" customHeight="false" outlineLevel="1" collapsed="false">
      <c r="A108" s="128" t="s">
        <v>1200</v>
      </c>
      <c r="B108" s="129" t="s">
        <v>918</v>
      </c>
      <c r="C108" s="129" t="s">
        <v>1201</v>
      </c>
    </row>
    <row r="109" customFormat="false" ht="25.5" hidden="false" customHeight="false" outlineLevel="1" collapsed="false">
      <c r="A109" s="128" t="s">
        <v>1202</v>
      </c>
      <c r="B109" s="129" t="s">
        <v>919</v>
      </c>
      <c r="C109" s="129" t="s">
        <v>1203</v>
      </c>
    </row>
    <row r="110" customFormat="false" ht="12.75" hidden="false" customHeight="false" outlineLevel="1" collapsed="false">
      <c r="A110" s="122" t="s">
        <v>1204</v>
      </c>
      <c r="B110" s="130" t="s">
        <v>887</v>
      </c>
      <c r="C110" s="130" t="s">
        <v>1205</v>
      </c>
    </row>
    <row r="111" customFormat="false" ht="12.75" hidden="false" customHeight="false" outlineLevel="1" collapsed="false">
      <c r="A111" s="122" t="s">
        <v>1206</v>
      </c>
      <c r="B111" s="130" t="s">
        <v>888</v>
      </c>
      <c r="C111" s="130" t="s">
        <v>1207</v>
      </c>
    </row>
    <row r="112" customFormat="false" ht="12.75" hidden="false" customHeight="false" outlineLevel="1" collapsed="false">
      <c r="A112" s="128" t="s">
        <v>1208</v>
      </c>
      <c r="B112" s="129" t="s">
        <v>855</v>
      </c>
      <c r="C112" s="129" t="s">
        <v>1209</v>
      </c>
    </row>
    <row r="113" customFormat="false" ht="25.5" hidden="false" customHeight="false" outlineLevel="0" collapsed="false">
      <c r="A113" s="132" t="s">
        <v>922</v>
      </c>
      <c r="B113" s="133" t="s">
        <v>923</v>
      </c>
      <c r="C113" s="134" t="s">
        <v>1210</v>
      </c>
    </row>
    <row r="114" customFormat="false" ht="12.75" hidden="false" customHeight="false" outlineLevel="1" collapsed="false">
      <c r="A114" s="128" t="s">
        <v>1211</v>
      </c>
      <c r="B114" s="129" t="s">
        <v>924</v>
      </c>
      <c r="C114" s="129" t="s">
        <v>1212</v>
      </c>
    </row>
    <row r="115" customFormat="false" ht="12.75" hidden="false" customHeight="false" outlineLevel="1" collapsed="false">
      <c r="A115" s="128" t="s">
        <v>1213</v>
      </c>
      <c r="B115" s="129" t="s">
        <v>925</v>
      </c>
      <c r="C115" s="129" t="s">
        <v>1214</v>
      </c>
    </row>
    <row r="116" customFormat="false" ht="12.75" hidden="false" customHeight="false" outlineLevel="1" collapsed="false">
      <c r="A116" s="128" t="s">
        <v>1215</v>
      </c>
      <c r="B116" s="129" t="s">
        <v>926</v>
      </c>
      <c r="C116" s="129" t="s">
        <v>1216</v>
      </c>
    </row>
    <row r="117" customFormat="false" ht="12.75" hidden="false" customHeight="false" outlineLevel="1" collapsed="false">
      <c r="A117" s="128" t="s">
        <v>1217</v>
      </c>
      <c r="B117" s="129" t="s">
        <v>928</v>
      </c>
      <c r="C117" s="129" t="s">
        <v>1218</v>
      </c>
    </row>
    <row r="118" customFormat="false" ht="12.75" hidden="false" customHeight="false" outlineLevel="1" collapsed="false">
      <c r="A118" s="122" t="s">
        <v>1219</v>
      </c>
      <c r="B118" s="130" t="s">
        <v>887</v>
      </c>
      <c r="C118" s="130" t="s">
        <v>1220</v>
      </c>
    </row>
    <row r="119" customFormat="false" ht="12.75" hidden="false" customHeight="false" outlineLevel="1" collapsed="false">
      <c r="A119" s="122" t="s">
        <v>1221</v>
      </c>
      <c r="B119" s="130" t="s">
        <v>888</v>
      </c>
      <c r="C119" s="130" t="s">
        <v>1222</v>
      </c>
    </row>
    <row r="120" customFormat="false" ht="12.75" hidden="false" customHeight="false" outlineLevel="1" collapsed="false">
      <c r="A120" s="128" t="s">
        <v>1223</v>
      </c>
      <c r="B120" s="129" t="s">
        <v>855</v>
      </c>
      <c r="C120" s="129" t="s">
        <v>1224</v>
      </c>
    </row>
    <row r="121" customFormat="false" ht="12.75" hidden="false" customHeight="false" outlineLevel="0" collapsed="false">
      <c r="A121" s="132" t="s">
        <v>929</v>
      </c>
      <c r="B121" s="133" t="s">
        <v>930</v>
      </c>
      <c r="C121" s="134" t="s">
        <v>1225</v>
      </c>
    </row>
    <row r="122" customFormat="false" ht="25.5" hidden="false" customHeight="false" outlineLevel="1" collapsed="false">
      <c r="A122" s="128" t="s">
        <v>1226</v>
      </c>
      <c r="B122" s="129" t="s">
        <v>931</v>
      </c>
      <c r="C122" s="124" t="s">
        <v>1227</v>
      </c>
    </row>
    <row r="123" customFormat="false" ht="25.5" hidden="false" customHeight="false" outlineLevel="1" collapsed="false">
      <c r="A123" s="128" t="s">
        <v>1228</v>
      </c>
      <c r="B123" s="129" t="s">
        <v>932</v>
      </c>
      <c r="C123" s="129" t="s">
        <v>1229</v>
      </c>
    </row>
    <row r="124" customFormat="false" ht="12.75" hidden="false" customHeight="false" outlineLevel="1" collapsed="false">
      <c r="A124" s="122" t="s">
        <v>1230</v>
      </c>
      <c r="B124" s="130" t="s">
        <v>887</v>
      </c>
      <c r="C124" s="130" t="s">
        <v>1231</v>
      </c>
    </row>
    <row r="125" customFormat="false" ht="12.75" hidden="false" customHeight="false" outlineLevel="1" collapsed="false">
      <c r="A125" s="122" t="s">
        <v>1232</v>
      </c>
      <c r="B125" s="130" t="s">
        <v>888</v>
      </c>
      <c r="C125" s="130" t="s">
        <v>1233</v>
      </c>
    </row>
    <row r="126" customFormat="false" ht="12.75" hidden="false" customHeight="false" outlineLevel="1" collapsed="false">
      <c r="A126" s="128" t="s">
        <v>1234</v>
      </c>
      <c r="B126" s="129" t="s">
        <v>855</v>
      </c>
      <c r="C126" s="129" t="s">
        <v>1235</v>
      </c>
    </row>
    <row r="127" customFormat="false" ht="12.75" hidden="false" customHeight="false" outlineLevel="0" collapsed="false">
      <c r="A127" s="132" t="s">
        <v>933</v>
      </c>
      <c r="B127" s="133" t="s">
        <v>934</v>
      </c>
      <c r="C127" s="134" t="s">
        <v>1236</v>
      </c>
    </row>
    <row r="128" customFormat="false" ht="38.25" hidden="false" customHeight="false" outlineLevel="1" collapsed="false">
      <c r="A128" s="128" t="s">
        <v>1237</v>
      </c>
      <c r="B128" s="129" t="s">
        <v>935</v>
      </c>
      <c r="C128" s="129" t="s">
        <v>1238</v>
      </c>
    </row>
    <row r="129" customFormat="false" ht="25.5" hidden="false" customHeight="false" outlineLevel="1" collapsed="false">
      <c r="A129" s="128" t="s">
        <v>1239</v>
      </c>
      <c r="B129" s="129" t="s">
        <v>936</v>
      </c>
      <c r="C129" s="129" t="s">
        <v>1240</v>
      </c>
    </row>
    <row r="130" customFormat="false" ht="25.5" hidden="false" customHeight="false" outlineLevel="1" collapsed="false">
      <c r="A130" s="128" t="s">
        <v>1241</v>
      </c>
      <c r="B130" s="129" t="s">
        <v>937</v>
      </c>
      <c r="C130" s="129" t="s">
        <v>1242</v>
      </c>
    </row>
    <row r="131" customFormat="false" ht="25.5" hidden="false" customHeight="false" outlineLevel="1" collapsed="false">
      <c r="A131" s="128" t="s">
        <v>1243</v>
      </c>
      <c r="B131" s="129" t="s">
        <v>938</v>
      </c>
      <c r="C131" s="142" t="s">
        <v>1244</v>
      </c>
    </row>
    <row r="132" customFormat="false" ht="12.75" hidden="false" customHeight="false" outlineLevel="1" collapsed="false">
      <c r="A132" s="128" t="s">
        <v>1245</v>
      </c>
      <c r="B132" s="143" t="s">
        <v>855</v>
      </c>
      <c r="C132" s="144" t="s">
        <v>1246</v>
      </c>
    </row>
    <row r="133" customFormat="false" ht="13.5" hidden="false" customHeight="false" outlineLevel="0" collapsed="false">
      <c r="C133" s="145"/>
    </row>
  </sheetData>
  <mergeCells count="2">
    <mergeCell ref="A3:B3"/>
    <mergeCell ref="A7:B7"/>
  </mergeCells>
  <printOptions headings="false" gridLines="false" gridLinesSet="true" horizontalCentered="false" verticalCentered="false"/>
  <pageMargins left="0.157638888888889" right="0.157638888888889" top="0.747916666666667" bottom="0.747916666666667" header="0.511805555555555" footer="0.511805555555555"/>
  <pageSetup paperSize="9" scale="100" firstPageNumber="0" fitToWidth="1" fitToHeight="10"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2017-06-22T19:25:07Z</dcterms:created>
  <dc:creator>Apache POI</dc:creator>
  <dc:language>en-IE</dc:language>
  <cp:lastModifiedBy>Byrne, Emer</cp:lastModifiedBy>
  <dcterms:modified xsi:type="dcterms:W3CDTF">2017-07-26T15:51:23Z</dcterms:modified>
  <cp:revision>0</cp:revision>
</cp:coreProperties>
</file>