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E67B9351-5821-4377-9BCE-63E8AA510E28}" xr6:coauthVersionLast="47" xr6:coauthVersionMax="47" xr10:uidLastSave="{00000000-0000-0000-0000-000000000000}"/>
  <bookViews>
    <workbookView xWindow="-10665" yWindow="2625" windowWidth="21600" windowHeight="11385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<sst xmlns="http://schemas.openxmlformats.org/spreadsheetml/2006/main" count="115" uniqueCount="105">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</sst>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66675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362200"/>
          <a:ext cx="465742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615.12222222222204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8387.3777777777777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7.3339038555289407E-2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10" sqref="B10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13</v>
      </c>
      <c r="B2" s="18">
        <v>247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19</v>
      </c>
      <c r="B3" s="18">
        <v>222</v>
      </c>
    </row>
    <row r="4" spans="1:15" x14ac:dyDescent="0.25">
      <c r="A4" s="19">
        <v>26</v>
      </c>
      <c r="B4" s="18">
        <v>196</v>
      </c>
      <c r="D4">
        <f>ABS(media_a  - media_b)</f>
        <v>71.100000000000009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33</v>
      </c>
      <c r="B5" s="18">
        <v>169</v>
      </c>
      <c r="D5">
        <f>SQRT(9*A13+9*B13)</f>
        <v>284.64451514125471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44</v>
      </c>
      <c r="B6" s="18">
        <v>136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56</v>
      </c>
      <c r="B7" s="18">
        <v>101</v>
      </c>
      <c r="D7">
        <f>D4/D5</f>
        <v>0.24978524516699949</v>
      </c>
      <c r="F7">
        <f>SQRT(F4/F5)</f>
        <v>9.4868329805051381</v>
      </c>
      <c r="G7" s="49" t="s">
        <v>44</v>
      </c>
      <c r="H7" s="67">
        <f>D7*F7</f>
        <v>2.3696709018938522</v>
      </c>
      <c r="K7" s="7" t="s">
        <v>3</v>
      </c>
      <c r="L7" s="7">
        <v>10</v>
      </c>
      <c r="M7" s="7">
        <v>10</v>
      </c>
    </row>
    <row r="8" spans="1:15" x14ac:dyDescent="0.25">
      <c r="A8" s="19">
        <v>65</v>
      </c>
      <c r="B8" s="18">
        <v>65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78</v>
      </c>
      <c r="B9" s="18">
        <v>28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85</v>
      </c>
      <c r="B10" s="18">
        <v>0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34</v>
      </c>
      <c r="B11" s="18">
        <v>0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45.3</v>
      </c>
      <c r="B12" s="12">
        <f>AVERAGE(B2:B11)</f>
        <v>116.4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615.12222222222204</v>
      </c>
      <c r="B13" s="14">
        <f>_xlfn.VAR.S(B2:B11)</f>
        <v>8387.3777777777777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24.801657650693876</v>
      </c>
      <c r="B14" s="1">
        <f>SQRT(B13)</f>
        <v>91.582628144085149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1043.2899999999997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691.68999999999983</v>
      </c>
    </row>
    <row r="17" spans="1:14" x14ac:dyDescent="0.25">
      <c r="A17" s="13">
        <f t="shared" si="0"/>
        <v>372.4899999999999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151.28999999999994</v>
      </c>
    </row>
    <row r="19" spans="1:14" ht="18" x14ac:dyDescent="0.35">
      <c r="A19" s="13">
        <f t="shared" si="0"/>
        <v>1.6899999999999926</v>
      </c>
      <c r="K19" t="s">
        <v>53</v>
      </c>
    </row>
    <row r="20" spans="1:14" x14ac:dyDescent="0.25">
      <c r="A20" s="13">
        <f t="shared" si="0"/>
        <v>114.49000000000007</v>
      </c>
      <c r="K20" s="6" t="s">
        <v>54</v>
      </c>
    </row>
    <row r="21" spans="1:14" x14ac:dyDescent="0.25">
      <c r="A21" s="13">
        <f t="shared" si="0"/>
        <v>388.09000000000009</v>
      </c>
    </row>
    <row r="22" spans="1:14" x14ac:dyDescent="0.25">
      <c r="A22" s="13">
        <f t="shared" si="0"/>
        <v>1069.2900000000002</v>
      </c>
    </row>
    <row r="23" spans="1:14" x14ac:dyDescent="0.25">
      <c r="A23" s="13">
        <f t="shared" si="0"/>
        <v>1576.0900000000001</v>
      </c>
    </row>
    <row r="24" spans="1:14" ht="18.75" x14ac:dyDescent="0.3">
      <c r="A24" s="13">
        <f t="shared" si="0"/>
        <v>127.68999999999994</v>
      </c>
      <c r="L24" s="35" t="s">
        <v>61</v>
      </c>
    </row>
    <row r="25" spans="1:14" x14ac:dyDescent="0.25">
      <c r="A25" s="15">
        <f>SUM(A15:A24)/9</f>
        <v>615.12222222222215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45.3</v>
      </c>
    </row>
    <row r="5" spans="1:4" x14ac:dyDescent="0.25">
      <c r="A5" t="s">
        <v>38</v>
      </c>
      <c r="B5" s="45">
        <f>media_b</f>
        <v>116.4</v>
      </c>
    </row>
    <row r="6" spans="1:4" x14ac:dyDescent="0.25">
      <c r="A6" t="s">
        <v>39</v>
      </c>
      <c r="B6" s="42">
        <f>'teste T'!A13</f>
        <v>615.12222222222204</v>
      </c>
    </row>
    <row r="7" spans="1:4" x14ac:dyDescent="0.25">
      <c r="A7" t="s">
        <v>40</v>
      </c>
      <c r="B7" s="42">
        <f>'teste T'!B13</f>
        <v>8387.3777777777777</v>
      </c>
    </row>
    <row r="9" spans="1:4" x14ac:dyDescent="0.25">
      <c r="A9" t="s">
        <v>100</v>
      </c>
      <c r="B9">
        <f>(B6/B2+B7/B3)^2</f>
        <v>810450.0625</v>
      </c>
      <c r="C9" s="4">
        <f>B9/B10</f>
        <v>10.313040355997286</v>
      </c>
      <c r="D9" t="s">
        <v>101</v>
      </c>
    </row>
    <row r="10" spans="1:4" x14ac:dyDescent="0.25">
      <c r="B10">
        <f>(B6/10)^2/9+(B7/10)^2/9</f>
        <v>78584.979261591216</v>
      </c>
    </row>
    <row r="12" spans="1:4" x14ac:dyDescent="0.25">
      <c r="A12" t="s">
        <v>103</v>
      </c>
      <c r="B12">
        <f>B4-B5</f>
        <v>-71.100000000000009</v>
      </c>
      <c r="C12" s="5">
        <f>B12/B13</f>
        <v>-2.3696709018938522</v>
      </c>
    </row>
    <row r="13" spans="1:4" x14ac:dyDescent="0.25">
      <c r="B13">
        <f>SQRT(B6/10+B7/10)</f>
        <v>30.004166377354995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2021-06-21T01:46:47Z</dcterms:modified>
</cp:coreProperties>
</file>