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Unisinos\11 semestre\Simulação e Modelagem de Sistemas\trabgb\"/>
    </mc:Choice>
  </mc:AlternateContent>
  <xr:revisionPtr revIDLastSave="0" documentId="8_{0880A300-EC45-4CE8-8A95-C6BF40CCD273}" xr6:coauthVersionLast="47" xr6:coauthVersionMax="47" xr10:uidLastSave="{00000000-0000-0000-0000-000000000000}"/>
  <bookViews>
    <workbookView xWindow="-10665" yWindow="2625" windowWidth="21600" windowHeight="11385" activeTab="3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B6" i="4"/>
  <c r="A12" i="2"/>
  <c r="B4" i="4"/>
  <c r="L17" i="5"/>
  <c r="B12" i="2"/>
  <c r="D4" i="2"/>
  <c r="H12" i="5"/>
  <c r="L13" i="5"/>
  <c r="I12" i="5"/>
  <c r="L14" i="5"/>
  <c r="L15" i="5"/>
  <c r="L18" i="5"/>
  <c r="N18" i="5"/>
  <c r="L19" i="5"/>
  <c r="B5" i="4"/>
  <c r="B12" i="4"/>
  <c r="B13" i="2"/>
  <c r="B7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<sst xmlns="http://schemas.openxmlformats.org/spreadsheetml/2006/main" count="115" uniqueCount="105">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</sst>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5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9">
        <v>2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9">
        <v>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9">
        <v>1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9">
        <v>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9">
        <v>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9">
        <v>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9">
        <v>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9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9">
        <v>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9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8">
        <v>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8">
        <v>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8">
        <v>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8">
        <v>1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8">
        <v>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8">
        <v>2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8">
        <v>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8">
        <v>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8">
        <v>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8">
        <v>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D36" sqref="D3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1.3888888888888888</v>
      </c>
      <c r="B2" s="2" t="s">
        <v>18</v>
      </c>
      <c r="C2" s="69" t="s">
        <v>47</v>
      </c>
      <c r="D2" s="69"/>
    </row>
    <row r="3" spans="1:13" x14ac:dyDescent="0.25">
      <c r="A3" s="10">
        <f>'teste T'!B13</f>
        <v>1.066666666666666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1.3020833333333341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zoomScalePageLayoutView="125" workbookViewId="0">
      <selection activeCell="B12" sqref="B12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4</v>
      </c>
      <c r="B2" s="18">
        <v>2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1</v>
      </c>
      <c r="B3" s="18">
        <v>4</v>
      </c>
    </row>
    <row r="4" spans="1:15" x14ac:dyDescent="0.25">
      <c r="A4" s="19">
        <v>0</v>
      </c>
      <c r="B4" s="18">
        <v>3</v>
      </c>
      <c r="D4">
        <f>ABS(media_a  - media_b)</f>
        <v>0.29999999999999982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3</v>
      </c>
      <c r="B5" s="18">
        <v>1</v>
      </c>
      <c r="D5">
        <f>SQRT(9*A13+9*B13)</f>
        <v>4.7010637094172631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3</v>
      </c>
      <c r="B6" s="18">
        <v>4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3</v>
      </c>
      <c r="B7" s="18">
        <v>2</v>
      </c>
      <c r="D7">
        <f>D4/D5</f>
        <v>6.3815344471727528E-2</v>
      </c>
      <c r="F7">
        <f>SQRT(F4/F5)</f>
        <v>9.4868329805051381</v>
      </c>
      <c r="G7" s="49" t="s">
        <v>44</v>
      </c>
      <c r="H7" s="67">
        <f>D7*F7</f>
        <v>0.6054055145966809</v>
      </c>
      <c r="K7" s="7" t="s">
        <v>3</v>
      </c>
      <c r="L7" s="7">
        <v>10</v>
      </c>
      <c r="M7" s="7">
        <v>10</v>
      </c>
    </row>
    <row r="8" spans="1:15" x14ac:dyDescent="0.25">
      <c r="A8" s="19">
        <v>3</v>
      </c>
      <c r="B8" s="18">
        <v>2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3</v>
      </c>
      <c r="B9" s="18">
        <v>3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2</v>
      </c>
      <c r="B10" s="18">
        <v>3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3</v>
      </c>
      <c r="B11" s="18">
        <v>4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2.5</v>
      </c>
      <c r="B12" s="12">
        <f>AVERAGE(B2:B11)</f>
        <v>2.8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1.3888888888888888</v>
      </c>
      <c r="B13" s="14">
        <f>_xlfn.VAR.S(B2:B11)</f>
        <v>1.066666666666666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1.1785113019775793</v>
      </c>
      <c r="B14" s="1">
        <f>SQRT(B13)</f>
        <v>1.0327955589886442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2.25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2.25</v>
      </c>
    </row>
    <row r="17" spans="1:14" x14ac:dyDescent="0.25">
      <c r="A17" s="13">
        <f t="shared" si="0"/>
        <v>6.25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0.25</v>
      </c>
    </row>
    <row r="19" spans="1:14" ht="18" x14ac:dyDescent="0.35">
      <c r="A19" s="13">
        <f t="shared" si="0"/>
        <v>0.25</v>
      </c>
      <c r="K19" t="s">
        <v>53</v>
      </c>
    </row>
    <row r="20" spans="1:14" x14ac:dyDescent="0.25">
      <c r="A20" s="13">
        <f t="shared" si="0"/>
        <v>0.25</v>
      </c>
      <c r="K20" s="6" t="s">
        <v>54</v>
      </c>
    </row>
    <row r="21" spans="1:14" x14ac:dyDescent="0.25">
      <c r="A21" s="13">
        <f t="shared" si="0"/>
        <v>0.25</v>
      </c>
    </row>
    <row r="22" spans="1:14" x14ac:dyDescent="0.25">
      <c r="A22" s="13">
        <f t="shared" si="0"/>
        <v>0.25</v>
      </c>
    </row>
    <row r="23" spans="1:14" x14ac:dyDescent="0.25">
      <c r="A23" s="13">
        <f t="shared" si="0"/>
        <v>0.25</v>
      </c>
    </row>
    <row r="24" spans="1:14" ht="18.75" x14ac:dyDescent="0.3">
      <c r="A24" s="13">
        <f t="shared" si="0"/>
        <v>0.25</v>
      </c>
      <c r="L24" s="35" t="s">
        <v>61</v>
      </c>
    </row>
    <row r="25" spans="1:14" x14ac:dyDescent="0.25">
      <c r="A25" s="15">
        <f>SUM(A15:A24)/9</f>
        <v>1.3888888888888888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abSelected="1" zoomScale="80" zoomScaleNormal="80" workbookViewId="0">
      <selection activeCell="C12" sqref="C12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2.5</v>
      </c>
    </row>
    <row r="5" spans="1:4" x14ac:dyDescent="0.25">
      <c r="A5" t="s">
        <v>38</v>
      </c>
      <c r="B5" s="45">
        <f>media_b</f>
        <v>2.8</v>
      </c>
    </row>
    <row r="6" spans="1:4" x14ac:dyDescent="0.25">
      <c r="A6" t="s">
        <v>39</v>
      </c>
      <c r="B6" s="42">
        <f>'teste T'!A13</f>
        <v>1.3888888888888888</v>
      </c>
    </row>
    <row r="7" spans="1:4" x14ac:dyDescent="0.25">
      <c r="A7" t="s">
        <v>40</v>
      </c>
      <c r="B7" s="42">
        <f>'teste T'!B13</f>
        <v>1.066666666666666</v>
      </c>
    </row>
    <row r="9" spans="1:4" x14ac:dyDescent="0.25">
      <c r="A9" t="s">
        <v>100</v>
      </c>
      <c r="B9">
        <f>(B6/B2+B7/B3)^2</f>
        <v>6.02975308641975E-2</v>
      </c>
      <c r="C9" s="4">
        <f>B9/B10</f>
        <v>17.695302121492691</v>
      </c>
      <c r="D9" t="s">
        <v>101</v>
      </c>
    </row>
    <row r="10" spans="1:4" x14ac:dyDescent="0.25">
      <c r="B10">
        <f>(B6/10)^2/9+(B7/10)^2/9</f>
        <v>3.4075445816186545E-3</v>
      </c>
    </row>
    <row r="12" spans="1:4" x14ac:dyDescent="0.25">
      <c r="A12" t="s">
        <v>103</v>
      </c>
      <c r="B12">
        <f>B4-B5</f>
        <v>-0.29999999999999982</v>
      </c>
      <c r="C12" s="5">
        <f>B12/B13</f>
        <v>-0.6054055145966809</v>
      </c>
    </row>
    <row r="13" spans="1:4" x14ac:dyDescent="0.25">
      <c r="B13">
        <f>SQRT(B6/10+B7/10)</f>
        <v>0.49553562491061681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>
      <selection activeCell="C11" sqref="C11"/>
    </sheetView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Felipe Flores</cp:lastModifiedBy>
  <dcterms:created xsi:type="dcterms:W3CDTF">2016-05-06T11:49:58Z</dcterms:created>
  <dcterms:modified xsi:type="dcterms:W3CDTF">2021-06-21T01:41:48Z</dcterms:modified>
</cp:coreProperties>
</file>