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VALIDAÇÃO" sheetId="2" state="visible" r:id="rId2"/>
    <sheet xmlns:r="http://schemas.openxmlformats.org/officeDocument/2006/relationships" name="PRECIFICAÇÃO" sheetId="3" state="visible" r:id="rId3"/>
    <sheet xmlns:r="http://schemas.openxmlformats.org/officeDocument/2006/relationships" name="RESUMO" sheetId="4" state="visible" r:id="rId4"/>
  </sheets>
  <definedNames>
    <definedName name="_xlnm._FilterDatabase" localSheetId="0" hidden="1">'CATÁLOGO'!$A$1:$V$28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0.0%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2F5597"/>
        <bgColor rgb="FF1F4E78"/>
      </patternFill>
    </fill>
    <fill>
      <patternFill patternType="solid">
        <fgColor rgb="FFF7F7F7"/>
        <bgColor rgb="FFFFFFFF"/>
      </patternFill>
    </fill>
    <fill>
      <patternFill patternType="solid">
        <fgColor rgb="FFD9EAF7"/>
        <b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center" wrapText="1"/>
    </xf>
    <xf numFmtId="164" fontId="0" fillId="0" borderId="1" applyAlignment="1" pivotButton="0" quotePrefix="0" xfId="0">
      <alignment horizontal="general" vertical="center" wrapText="1"/>
    </xf>
    <xf numFmtId="165" fontId="0" fillId="0" borderId="1" applyAlignment="1" pivotButton="0" quotePrefix="0" xfId="0">
      <alignment horizontal="general" vertical="center" wrapText="1"/>
    </xf>
    <xf numFmtId="0" fontId="0" fillId="4" borderId="2" applyAlignment="1" pivotButton="0" quotePrefix="0" xfId="0">
      <alignment horizontal="center" vertical="center" wrapText="1"/>
    </xf>
    <xf numFmtId="165" fontId="0" fillId="0" borderId="3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 wrapText="1"/>
    </xf>
    <xf numFmtId="0" fontId="4" fillId="3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165" fontId="0" fillId="0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center" wrapText="1"/>
    </xf>
    <xf numFmtId="1" fontId="0" fillId="0" borderId="0" applyAlignment="1" pivotButton="0" quotePrefix="0" xfId="0">
      <alignment horizontal="general" vertical="center" wrapText="1"/>
    </xf>
    <xf numFmtId="164" fontId="0" fillId="0" borderId="0" applyAlignment="1" pivotButton="0" quotePrefix="0" xfId="0">
      <alignment horizontal="general" vertical="center" wrapText="1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center" wrapText="1"/>
    </xf>
    <xf numFmtId="164" fontId="0" fillId="0" borderId="1" applyAlignment="1" pivotButton="0" quotePrefix="0" xfId="0">
      <alignment horizontal="general" vertical="center" wrapText="1"/>
    </xf>
    <xf numFmtId="165" fontId="0" fillId="0" borderId="1" applyAlignment="1" pivotButton="0" quotePrefix="0" xfId="0">
      <alignment horizontal="general" vertical="center" wrapText="1"/>
    </xf>
    <xf numFmtId="0" fontId="0" fillId="4" borderId="2" applyAlignment="1" pivotButton="0" quotePrefix="0" xfId="0">
      <alignment horizontal="center" vertical="center" wrapText="1"/>
    </xf>
    <xf numFmtId="165" fontId="0" fillId="0" borderId="3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 wrapText="1"/>
    </xf>
    <xf numFmtId="0" fontId="4" fillId="3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165" fontId="0" fillId="0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center" wrapText="1"/>
    </xf>
    <xf numFmtId="1" fontId="0" fillId="0" borderId="0" applyAlignment="1" pivotButton="0" quotePrefix="0" xfId="0">
      <alignment horizontal="general" vertical="center" wrapText="1"/>
    </xf>
    <xf numFmtId="164" fontId="0" fillId="0" borderId="0" applyAlignment="1" pivotButton="0" quotePrefix="0" xfId="0">
      <alignment horizontal="general" vertical="center" wrapText="1"/>
    </xf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F7F7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7F7F7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/Relationships>
</file>

<file path=xl/drawings/drawing1.xml><?xml version="1.0" encoding="utf-8"?>
<wsDr xmlns="http://schemas.openxmlformats.org/drawingml/2006/spreadsheetDrawing">
  <twoCellAnchor editAs="oneCell">
    <from>
      <col>17</col>
      <colOff>0</colOff>
      <row>1</row>
      <rowOff>0</rowOff>
    </from>
    <to>
      <col>17</col>
      <colOff>742680</colOff>
      <row>1</row>
      <rowOff>742680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828440" y="42876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2</row>
      <rowOff>0</rowOff>
    </from>
    <to>
      <col>17</col>
      <colOff>742680</colOff>
      <row>2</row>
      <rowOff>742680</rowOff>
    </to>
    <pic>
      <nvPicPr>
        <cNvPr id="1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828440" y="146700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3</row>
      <rowOff>0</rowOff>
    </from>
    <to>
      <col>17</col>
      <colOff>742680</colOff>
      <row>3</row>
      <rowOff>742680</rowOff>
    </to>
    <pic>
      <nvPicPr>
        <cNvPr id="2" name="Image 3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8828440" y="250524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4</row>
      <rowOff>0</rowOff>
    </from>
    <to>
      <col>17</col>
      <colOff>742680</colOff>
      <row>4</row>
      <rowOff>742680</rowOff>
    </to>
    <pic>
      <nvPicPr>
        <cNvPr id="3" name="Image 4" descr="Picture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8828440" y="354348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5</row>
      <rowOff>0</rowOff>
    </from>
    <to>
      <col>17</col>
      <colOff>742680</colOff>
      <row>5</row>
      <rowOff>742680</rowOff>
    </to>
    <pic>
      <nvPicPr>
        <cNvPr id="4" name="Image 5" descr="Picture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8828440" y="458136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6</row>
      <rowOff>0</rowOff>
    </from>
    <to>
      <col>17</col>
      <colOff>742680</colOff>
      <row>6</row>
      <rowOff>742680</rowOff>
    </to>
    <pic>
      <nvPicPr>
        <cNvPr id="5" name="Image 6" descr="Picture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8828440" y="561960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7</row>
      <rowOff>0</rowOff>
    </from>
    <to>
      <col>17</col>
      <colOff>742680</colOff>
      <row>7</row>
      <rowOff>742680</rowOff>
    </to>
    <pic>
      <nvPicPr>
        <cNvPr id="6" name="Image 7" descr="Picture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8828440" y="665784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8</row>
      <rowOff>0</rowOff>
    </from>
    <to>
      <col>17</col>
      <colOff>742680</colOff>
      <row>8</row>
      <rowOff>742680</rowOff>
    </to>
    <pic>
      <nvPicPr>
        <cNvPr id="7" name="Image 8" descr="Picture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28828440" y="769608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9</row>
      <rowOff>0</rowOff>
    </from>
    <to>
      <col>17</col>
      <colOff>742680</colOff>
      <row>9</row>
      <rowOff>742680</rowOff>
    </to>
    <pic>
      <nvPicPr>
        <cNvPr id="8" name="Image 9" descr="Picture"/>
        <cNvPicPr/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8828440" y="873432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10</row>
      <rowOff>0</rowOff>
    </from>
    <to>
      <col>17</col>
      <colOff>742680</colOff>
      <row>10</row>
      <rowOff>742680</rowOff>
    </to>
    <pic>
      <nvPicPr>
        <cNvPr id="9" name="Image 10" descr="Picture"/>
        <cNvPicPr/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28828440" y="977256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11</row>
      <rowOff>0</rowOff>
    </from>
    <to>
      <col>17</col>
      <colOff>742680</colOff>
      <row>11</row>
      <rowOff>742680</rowOff>
    </to>
    <pic>
      <nvPicPr>
        <cNvPr id="10" name="Image 11" descr="Picture"/>
        <cNvPicPr/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28828440" y="1081080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12</row>
      <rowOff>0</rowOff>
    </from>
    <to>
      <col>17</col>
      <colOff>742680</colOff>
      <row>12</row>
      <rowOff>742680</rowOff>
    </to>
    <pic>
      <nvPicPr>
        <cNvPr id="11" name="Image 12" descr="Picture"/>
        <cNvPicPr/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28828440" y="1184904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13</row>
      <rowOff>0</rowOff>
    </from>
    <to>
      <col>17</col>
      <colOff>742680</colOff>
      <row>13</row>
      <rowOff>742680</rowOff>
    </to>
    <pic>
      <nvPicPr>
        <cNvPr id="12" name="Image 13" descr="Picture"/>
        <cNvPicPr/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28828440" y="1288728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14</row>
      <rowOff>0</rowOff>
    </from>
    <to>
      <col>17</col>
      <colOff>742680</colOff>
      <row>14</row>
      <rowOff>742680</rowOff>
    </to>
    <pic>
      <nvPicPr>
        <cNvPr id="13" name="Image 14" descr="Picture"/>
        <cNvPicPr/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8828440" y="1392552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15</row>
      <rowOff>0</rowOff>
    </from>
    <to>
      <col>17</col>
      <colOff>742680</colOff>
      <row>15</row>
      <rowOff>742680</rowOff>
    </to>
    <pic>
      <nvPicPr>
        <cNvPr id="14" name="Image 15" descr="Picture"/>
        <cNvPicPr/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28828440" y="1496376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16</row>
      <rowOff>0</rowOff>
    </from>
    <to>
      <col>17</col>
      <colOff>742680</colOff>
      <row>16</row>
      <rowOff>742680</rowOff>
    </to>
    <pic>
      <nvPicPr>
        <cNvPr id="15" name="Image 16" descr="Picture"/>
        <cNvPicPr/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28828440" y="1600200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17</row>
      <rowOff>0</rowOff>
    </from>
    <to>
      <col>17</col>
      <colOff>742680</colOff>
      <row>17</row>
      <rowOff>742680</rowOff>
    </to>
    <pic>
      <nvPicPr>
        <cNvPr id="16" name="Image 17" descr="Picture"/>
        <cNvPicPr/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28828440" y="1704024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18</row>
      <rowOff>0</rowOff>
    </from>
    <to>
      <col>17</col>
      <colOff>742680</colOff>
      <row>18</row>
      <rowOff>742680</rowOff>
    </to>
    <pic>
      <nvPicPr>
        <cNvPr id="17" name="Image 18" descr="Picture"/>
        <cNvPicPr/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28828440" y="1807848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19</row>
      <rowOff>0</rowOff>
    </from>
    <to>
      <col>17</col>
      <colOff>742680</colOff>
      <row>19</row>
      <rowOff>742680</rowOff>
    </to>
    <pic>
      <nvPicPr>
        <cNvPr id="18" name="Image 19" descr="Picture"/>
        <cNvPicPr/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28828440" y="1911672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20</row>
      <rowOff>0</rowOff>
    </from>
    <to>
      <col>17</col>
      <colOff>742680</colOff>
      <row>20</row>
      <rowOff>742680</rowOff>
    </to>
    <pic>
      <nvPicPr>
        <cNvPr id="19" name="Image 20" descr="Picture"/>
        <cNvPicPr/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28828440" y="2015496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21</row>
      <rowOff>0</rowOff>
    </from>
    <to>
      <col>17</col>
      <colOff>742680</colOff>
      <row>21</row>
      <rowOff>742680</rowOff>
    </to>
    <pic>
      <nvPicPr>
        <cNvPr id="20" name="Image 21" descr="Picture"/>
        <cNvPicPr/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28828440" y="2119320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22</row>
      <rowOff>0</rowOff>
    </from>
    <to>
      <col>17</col>
      <colOff>742680</colOff>
      <row>22</row>
      <rowOff>742680</rowOff>
    </to>
    <pic>
      <nvPicPr>
        <cNvPr id="21" name="Image 22" descr="Picture"/>
        <cNvPicPr/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28828440" y="2223144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23</row>
      <rowOff>0</rowOff>
    </from>
    <to>
      <col>17</col>
      <colOff>742680</colOff>
      <row>23</row>
      <rowOff>742680</rowOff>
    </to>
    <pic>
      <nvPicPr>
        <cNvPr id="22" name="Image 23" descr="Picture"/>
        <cNvPicPr/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28828440" y="2326968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24</row>
      <rowOff>0</rowOff>
    </from>
    <to>
      <col>17</col>
      <colOff>742680</colOff>
      <row>24</row>
      <rowOff>742680</rowOff>
    </to>
    <pic>
      <nvPicPr>
        <cNvPr id="23" name="Image 24" descr="Picture"/>
        <cNvPicPr/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28828440" y="2430792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25</row>
      <rowOff>0</rowOff>
    </from>
    <to>
      <col>17</col>
      <colOff>742680</colOff>
      <row>25</row>
      <rowOff>742680</rowOff>
    </to>
    <pic>
      <nvPicPr>
        <cNvPr id="24" name="Image 25" descr="Picture"/>
        <cNvPicPr/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28828440" y="2534616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26</row>
      <rowOff>0</rowOff>
    </from>
    <to>
      <col>17</col>
      <colOff>742680</colOff>
      <row>26</row>
      <rowOff>742680</rowOff>
    </to>
    <pic>
      <nvPicPr>
        <cNvPr id="25" name="Image 26" descr="Picture"/>
        <cNvPicPr/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28828440" y="2638440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0</colOff>
      <row>27</row>
      <rowOff>0</rowOff>
    </from>
    <to>
      <col>17</col>
      <colOff>742680</colOff>
      <row>27</row>
      <rowOff>742680</rowOff>
    </to>
    <pic>
      <nvPicPr>
        <cNvPr id="26" name="Image 27" descr="Picture"/>
        <cNvPicPr/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28828440" y="27422640"/>
          <a:ext cx="742680" cy="742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V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19" min="1" max="1"/>
    <col width="24" customWidth="1" style="19" min="2" max="2"/>
    <col width="31" customWidth="1" style="19" min="3" max="3"/>
    <col width="44" customWidth="1" style="19" min="4" max="4"/>
    <col width="27" customWidth="1" style="19" min="5" max="5"/>
    <col width="18" customWidth="1" style="19" min="6" max="7"/>
    <col width="42" customWidth="1" style="19" min="8" max="8"/>
    <col width="19" customWidth="1" style="19" min="9" max="9"/>
    <col width="18" customWidth="1" style="19" min="10" max="10"/>
    <col width="17" customWidth="1" style="19" min="11" max="11"/>
    <col width="14" customWidth="1" style="19" min="12" max="12"/>
    <col width="20" customWidth="1" style="19" min="13" max="13"/>
    <col width="22" customWidth="1" style="19" min="14" max="14"/>
    <col width="15" customWidth="1" style="19" min="15" max="15"/>
    <col width="22" customWidth="1" style="19" min="16" max="16"/>
    <col width="52" customWidth="1" style="19" min="17" max="17"/>
    <col width="18" customWidth="1" style="19" min="18" max="19"/>
    <col width="19" customWidth="1" style="19" min="20" max="20"/>
    <col width="23" customWidth="1" style="19" min="21" max="21"/>
    <col width="22" customWidth="1" style="19" min="22" max="22"/>
  </cols>
  <sheetData>
    <row r="1" ht="33.75" customHeight="1" s="20">
      <c r="A1" s="21" t="inlineStr">
        <is>
          <t>Nº</t>
        </is>
      </c>
      <c r="B1" s="21" t="inlineStr">
        <is>
          <t>Nicho</t>
        </is>
      </c>
      <c r="C1" s="21" t="inlineStr">
        <is>
          <t>Produto</t>
        </is>
      </c>
      <c r="D1" s="21" t="inlineStr">
        <is>
          <t>Descrição</t>
        </is>
      </c>
      <c r="E1" s="21" t="inlineStr">
        <is>
          <t>SKU / Código</t>
        </is>
      </c>
      <c r="F1" s="21" t="inlineStr">
        <is>
          <t>Estoque</t>
        </is>
      </c>
      <c r="G1" s="21" t="inlineStr">
        <is>
          <t>Preço de Venda</t>
        </is>
      </c>
      <c r="H1" s="21" t="inlineStr">
        <is>
          <t>Imagem / Arquivo</t>
        </is>
      </c>
      <c r="I1" s="21" t="inlineStr">
        <is>
          <t>Custo do Fornecedor</t>
        </is>
      </c>
      <c r="J1" s="21" t="inlineStr">
        <is>
          <t>Frete do Fornecedor</t>
        </is>
      </c>
      <c r="K1" s="21" t="inlineStr">
        <is>
          <t>Custo Efetivo</t>
        </is>
      </c>
      <c r="L1" s="21" t="inlineStr">
        <is>
          <t>Multiplicador</t>
        </is>
      </c>
      <c r="M1" s="21" t="inlineStr">
        <is>
          <t>Preço Final do Site</t>
        </is>
      </c>
      <c r="N1" s="21" t="inlineStr">
        <is>
          <t>Lucro Bruto Estimado</t>
        </is>
      </c>
      <c r="O1" s="21" t="inlineStr">
        <is>
          <t>Margem Bruta</t>
        </is>
      </c>
      <c r="P1" s="21" t="inlineStr">
        <is>
          <t>Status de Preço</t>
        </is>
      </c>
      <c r="Q1" s="21" t="inlineStr">
        <is>
          <t>Observação Comercial</t>
        </is>
      </c>
      <c r="R1" s="22" t="inlineStr">
        <is>
          <t>Imagem do Produto</t>
        </is>
      </c>
      <c r="S1" s="22" t="inlineStr">
        <is>
          <t>Reserva de Taxas (%)</t>
        </is>
      </c>
      <c r="T1" s="22" t="inlineStr">
        <is>
          <t>Reserva de Taxas (R$)</t>
        </is>
      </c>
      <c r="U1" s="22" t="inlineStr">
        <is>
          <t>Lucro Estimado Após Taxas</t>
        </is>
      </c>
      <c r="V1" s="22" t="inlineStr">
        <is>
          <t>Margem Estimada Após Taxas</t>
        </is>
      </c>
    </row>
    <row r="2" ht="81.75" customHeight="1" s="20">
      <c r="A2" s="23" t="n">
        <v>1</v>
      </c>
      <c r="B2" s="24" t="inlineStr">
        <is>
          <t>Fones e Áudio</t>
        </is>
      </c>
      <c r="C2" s="24" t="inlineStr">
        <is>
          <t>Headphone Bluetooth Dobrável</t>
        </is>
      </c>
      <c r="D2" s="24" t="inlineStr">
        <is>
          <t>Headphone Bluetooth com almofadas acolchoadas</t>
        </is>
      </c>
      <c r="E2" s="24" t="inlineStr">
        <is>
          <t>FONE-HEADPHONE-001</t>
        </is>
      </c>
      <c r="F2" s="24" t="inlineStr">
        <is>
          <t>Sob encomenda</t>
        </is>
      </c>
      <c r="G2" s="25" t="n">
        <v>179.9</v>
      </c>
      <c r="H2" s="24" t="inlineStr">
        <is>
          <t>assets/produtos/AUDIO-FONE-HEADPHONE-001.jpg</t>
        </is>
      </c>
      <c r="I2" s="25" t="n">
        <v>129.9</v>
      </c>
      <c r="J2" s="25" t="n">
        <v>0</v>
      </c>
      <c r="K2" s="25">
        <f>I2+J2</f>
        <v/>
      </c>
      <c r="L2" s="24" t="n">
        <v>1.36</v>
      </c>
      <c r="M2" s="25" t="n">
        <v>179.9</v>
      </c>
      <c r="N2" s="25">
        <f>M2-K2</f>
        <v/>
      </c>
      <c r="O2" s="26">
        <f>IFERROR(N2/M2,0)</f>
        <v/>
      </c>
      <c r="P2" s="24" t="inlineStr">
        <is>
          <t>ATIVO - PREÇO DE TESTE</t>
        </is>
      </c>
      <c r="Q2" s="24" t="inlineStr">
        <is>
          <t>Margem moderada para manter competitividade e segurança.</t>
        </is>
      </c>
      <c r="R2" s="27" t="n"/>
      <c r="S2" s="28" t="n">
        <v>0.05</v>
      </c>
      <c r="T2" s="29">
        <f>M2*S2</f>
        <v/>
      </c>
      <c r="U2" s="29">
        <f>M2-K2-T2</f>
        <v/>
      </c>
      <c r="V2" s="28">
        <f>IFERROR(U2/M2,0)</f>
        <v/>
      </c>
    </row>
    <row r="3" ht="81.75" customHeight="1" s="20">
      <c r="A3" s="23" t="n">
        <v>2</v>
      </c>
      <c r="B3" s="24" t="inlineStr">
        <is>
          <t>Suportes Veiculares</t>
        </is>
      </c>
      <c r="C3" s="24" t="inlineStr">
        <is>
          <t>Suporte Veicular 360°</t>
        </is>
      </c>
      <c r="D3" s="24" t="inlineStr">
        <is>
          <t>Suporte articulado para celular com base de fixação</t>
        </is>
      </c>
      <c r="E3" s="24" t="inlineStr">
        <is>
          <t>SUPORTE-VEICULAR-001</t>
        </is>
      </c>
      <c r="F3" s="24" t="inlineStr">
        <is>
          <t>Sob encomenda</t>
        </is>
      </c>
      <c r="G3" s="25" t="n">
        <v>99.90000000000001</v>
      </c>
      <c r="H3" s="24" t="inlineStr">
        <is>
          <t>assets/produtos/SUPORTE-SUPORTE-VEICULAR-001.jpg</t>
        </is>
      </c>
      <c r="I3" s="25" t="n">
        <v>69.90000000000001</v>
      </c>
      <c r="J3" s="25" t="n">
        <v>0</v>
      </c>
      <c r="K3" s="25">
        <f>I3+J3</f>
        <v/>
      </c>
      <c r="L3" s="24" t="n">
        <v>1.42</v>
      </c>
      <c r="M3" s="25" t="n">
        <v>99.90000000000001</v>
      </c>
      <c r="N3" s="25">
        <f>M3-K3</f>
        <v/>
      </c>
      <c r="O3" s="26">
        <f>IFERROR(N3/M3,0)</f>
        <v/>
      </c>
      <c r="P3" s="24" t="inlineStr">
        <is>
          <t>ATIVO - PREÇO DE TESTE</t>
        </is>
      </c>
      <c r="Q3" s="24" t="inlineStr">
        <is>
          <t>Preço competitivo de lançamento com margem intermediária.</t>
        </is>
      </c>
      <c r="R3" s="27" t="n"/>
      <c r="S3" s="28" t="n">
        <v>0.05</v>
      </c>
      <c r="T3" s="29">
        <f>M3*S3</f>
        <v/>
      </c>
      <c r="U3" s="29">
        <f>M3-K3-T3</f>
        <v/>
      </c>
      <c r="V3" s="28">
        <f>IFERROR(U3/M3,0)</f>
        <v/>
      </c>
    </row>
    <row r="4" ht="81.75" customHeight="1" s="20">
      <c r="A4" s="23" t="n">
        <v>3</v>
      </c>
      <c r="B4" s="24" t="inlineStr">
        <is>
          <t>Fones e Áudio</t>
        </is>
      </c>
      <c r="C4" s="24" t="inlineStr">
        <is>
          <t>Fone Bluetooth i7S TWS</t>
        </is>
      </c>
      <c r="D4" s="24" t="inlineStr">
        <is>
          <t>Fone sem fio com estojo de carregamento</t>
        </is>
      </c>
      <c r="E4" s="24" t="inlineStr">
        <is>
          <t>FONE-I7S-001</t>
        </is>
      </c>
      <c r="F4" s="24" t="inlineStr">
        <is>
          <t>Sob encomenda</t>
        </is>
      </c>
      <c r="G4" s="25" t="n">
        <v>59.9</v>
      </c>
      <c r="H4" s="24" t="inlineStr">
        <is>
          <t>assets/produtos/AUDIO-FONE-I7S-001.jpg</t>
        </is>
      </c>
      <c r="I4" s="25" t="n">
        <v>39.9</v>
      </c>
      <c r="J4" s="25" t="n">
        <v>0</v>
      </c>
      <c r="K4" s="25">
        <f>I4+J4</f>
        <v/>
      </c>
      <c r="L4" s="24" t="n">
        <v>1.48</v>
      </c>
      <c r="M4" s="25" t="n">
        <v>59.9</v>
      </c>
      <c r="N4" s="25">
        <f>M4-K4</f>
        <v/>
      </c>
      <c r="O4" s="26">
        <f>IFERROR(N4/M4,0)</f>
        <v/>
      </c>
      <c r="P4" s="24" t="inlineStr">
        <is>
          <t>ATIVO - PREÇO DE TESTE</t>
        </is>
      </c>
      <c r="Q4" s="24" t="inlineStr">
        <is>
          <t>Preço competitivo de lançamento com margem intermediária.</t>
        </is>
      </c>
      <c r="R4" s="27" t="n"/>
      <c r="S4" s="28" t="n">
        <v>0.05</v>
      </c>
      <c r="T4" s="29">
        <f>M4*S4</f>
        <v/>
      </c>
      <c r="U4" s="29">
        <f>M4-K4-T4</f>
        <v/>
      </c>
      <c r="V4" s="28">
        <f>IFERROR(U4/M4,0)</f>
        <v/>
      </c>
    </row>
    <row r="5" ht="81.75" customHeight="1" s="20">
      <c r="A5" s="23" t="n">
        <v>4</v>
      </c>
      <c r="B5" s="24" t="inlineStr">
        <is>
          <t>Proteção e Vestuário</t>
        </is>
      </c>
      <c r="C5" s="24" t="inlineStr">
        <is>
          <t>Capa Impermeável para Sapatos</t>
        </is>
      </c>
      <c r="D5" s="24" t="inlineStr">
        <is>
          <t>Proteção reutilizável contra água e sujeira</t>
        </is>
      </c>
      <c r="E5" s="24" t="inlineStr">
        <is>
          <t>PROTECAO-SAPATO-001</t>
        </is>
      </c>
      <c r="F5" s="24" t="inlineStr">
        <is>
          <t>Sob encomenda</t>
        </is>
      </c>
      <c r="G5" s="25" t="n">
        <v>59.9</v>
      </c>
      <c r="H5" s="24" t="inlineStr">
        <is>
          <t>assets/produtos/PROTECAO-PROTECAO-SAPATO-001.jpg</t>
        </is>
      </c>
      <c r="I5" s="25" t="n">
        <v>39.9</v>
      </c>
      <c r="J5" s="25" t="n">
        <v>0</v>
      </c>
      <c r="K5" s="25">
        <f>I5+J5</f>
        <v/>
      </c>
      <c r="L5" s="24" t="n">
        <v>1.48</v>
      </c>
      <c r="M5" s="25" t="n">
        <v>59.9</v>
      </c>
      <c r="N5" s="25">
        <f>M5-K5</f>
        <v/>
      </c>
      <c r="O5" s="26">
        <f>IFERROR(N5/M5,0)</f>
        <v/>
      </c>
      <c r="P5" s="24" t="inlineStr">
        <is>
          <t>ATIVO - PREÇO DE TESTE</t>
        </is>
      </c>
      <c r="Q5" s="24" t="inlineStr">
        <is>
          <t>Preço competitivo de lançamento com margem intermediária.</t>
        </is>
      </c>
      <c r="R5" s="27" t="n"/>
      <c r="S5" s="28" t="n">
        <v>0.05</v>
      </c>
      <c r="T5" s="29">
        <f>M5*S5</f>
        <v/>
      </c>
      <c r="U5" s="29">
        <f>M5-K5-T5</f>
        <v/>
      </c>
      <c r="V5" s="28">
        <f>IFERROR(U5/M5,0)</f>
        <v/>
      </c>
    </row>
    <row r="6" ht="81.75" customHeight="1" s="20">
      <c r="A6" s="23" t="n">
        <v>5</v>
      </c>
      <c r="B6" s="24" t="inlineStr">
        <is>
          <t>Proteção e Vestuário</t>
        </is>
      </c>
      <c r="C6" s="24" t="inlineStr">
        <is>
          <t>Sobrebota Impermeável Reforçada</t>
        </is>
      </c>
      <c r="D6" s="24" t="inlineStr">
        <is>
          <t>Proteção impermeável de cano alto</t>
        </is>
      </c>
      <c r="E6" s="24" t="inlineStr">
        <is>
          <t>PROTECAO-SOBREBOTA-001</t>
        </is>
      </c>
      <c r="F6" s="24" t="inlineStr">
        <is>
          <t>Sob encomenda</t>
        </is>
      </c>
      <c r="G6" s="25" t="n">
        <v>74.90000000000001</v>
      </c>
      <c r="H6" s="24" t="inlineStr">
        <is>
          <t>assets/produtos/PROTECAO-PROTECAO-SOBREBOTA-001.jpg</t>
        </is>
      </c>
      <c r="I6" s="25" t="n">
        <v>49.9</v>
      </c>
      <c r="J6" s="25" t="n">
        <v>0</v>
      </c>
      <c r="K6" s="25">
        <f>I6+J6</f>
        <v/>
      </c>
      <c r="L6" s="24" t="n">
        <v>1.48</v>
      </c>
      <c r="M6" s="25" t="n">
        <v>74.90000000000001</v>
      </c>
      <c r="N6" s="25">
        <f>M6-K6</f>
        <v/>
      </c>
      <c r="O6" s="26">
        <f>IFERROR(N6/M6,0)</f>
        <v/>
      </c>
      <c r="P6" s="24" t="inlineStr">
        <is>
          <t>ATIVO - PREÇO DE TESTE</t>
        </is>
      </c>
      <c r="Q6" s="24" t="inlineStr">
        <is>
          <t>Preço competitivo de lançamento com margem intermediária.</t>
        </is>
      </c>
      <c r="R6" s="27" t="n"/>
      <c r="S6" s="28" t="n">
        <v>0.05</v>
      </c>
      <c r="T6" s="29">
        <f>M6*S6</f>
        <v/>
      </c>
      <c r="U6" s="29">
        <f>M6-K6-T6</f>
        <v/>
      </c>
      <c r="V6" s="28">
        <f>IFERROR(U6/M6,0)</f>
        <v/>
      </c>
    </row>
    <row r="7" ht="81.75" customHeight="1" s="20">
      <c r="A7" s="23" t="n">
        <v>6</v>
      </c>
      <c r="B7" s="24" t="inlineStr">
        <is>
          <t>Limpeza e Ferramentas</t>
        </is>
      </c>
      <c r="C7" s="24" t="inlineStr">
        <is>
          <t>Lavadora Portátil a Bateria</t>
        </is>
      </c>
      <c r="D7" s="24" t="inlineStr">
        <is>
          <t>Kit de limpeza com mangueira, bateria e acessórios</t>
        </is>
      </c>
      <c r="E7" s="24" t="inlineStr">
        <is>
          <t>LIMPEZA-LAVADORA-001</t>
        </is>
      </c>
      <c r="F7" s="24" t="inlineStr">
        <is>
          <t>Sob encomenda</t>
        </is>
      </c>
      <c r="G7" s="25" t="n">
        <v>454.9</v>
      </c>
      <c r="H7" s="24" t="inlineStr">
        <is>
          <t>assets/produtos/LIMPEZA-LIMPEZA-LAVADORA-001.jpg</t>
        </is>
      </c>
      <c r="I7" s="25" t="n">
        <v>349.9</v>
      </c>
      <c r="J7" s="25" t="n">
        <v>0</v>
      </c>
      <c r="K7" s="25">
        <f>I7+J7</f>
        <v/>
      </c>
      <c r="L7" s="24" t="n">
        <v>1.3</v>
      </c>
      <c r="M7" s="25" t="n">
        <v>454.9</v>
      </c>
      <c r="N7" s="25">
        <f>M7-K7</f>
        <v/>
      </c>
      <c r="O7" s="26">
        <f>IFERROR(N7/M7,0)</f>
        <v/>
      </c>
      <c r="P7" s="24" t="inlineStr">
        <is>
          <t>ATIVO - PREÇO DE TESTE</t>
        </is>
      </c>
      <c r="Q7" s="24" t="inlineStr">
        <is>
          <t>Margem mais enxuta devido ao ticket alto; foco em conversão.</t>
        </is>
      </c>
      <c r="R7" s="27" t="n"/>
      <c r="S7" s="28" t="n">
        <v>0.05</v>
      </c>
      <c r="T7" s="29">
        <f>M7*S7</f>
        <v/>
      </c>
      <c r="U7" s="29">
        <f>M7-K7-T7</f>
        <v/>
      </c>
      <c r="V7" s="28">
        <f>IFERROR(U7/M7,0)</f>
        <v/>
      </c>
    </row>
    <row r="8" ht="81.75" customHeight="1" s="20">
      <c r="A8" s="23" t="n">
        <v>7</v>
      </c>
      <c r="B8" s="24" t="inlineStr">
        <is>
          <t>Segurança Veicular</t>
        </is>
      </c>
      <c r="C8" s="24" t="inlineStr">
        <is>
          <t>Trava de Disco com Alarme</t>
        </is>
      </c>
      <c r="D8" s="24" t="inlineStr">
        <is>
          <t>Cadeado para moto com sistema de alarme</t>
        </is>
      </c>
      <c r="E8" s="24" t="inlineStr">
        <is>
          <t>SEGURANCA-TRAVA-DISCO-001</t>
        </is>
      </c>
      <c r="F8" s="24" t="inlineStr">
        <is>
          <t>Sob encomenda</t>
        </is>
      </c>
      <c r="G8" s="25" t="n">
        <v>129.9</v>
      </c>
      <c r="H8" s="24" t="inlineStr">
        <is>
          <t>assets/produtos/SEGURANCA-SEGURANCA-TRAVA-DISCO-001.jpg</t>
        </is>
      </c>
      <c r="I8" s="25" t="n">
        <v>89.90000000000001</v>
      </c>
      <c r="J8" s="25" t="n">
        <v>0</v>
      </c>
      <c r="K8" s="25">
        <f>I8+J8</f>
        <v/>
      </c>
      <c r="L8" s="24" t="n">
        <v>1.42</v>
      </c>
      <c r="M8" s="25" t="n">
        <v>129.9</v>
      </c>
      <c r="N8" s="25">
        <f>M8-K8</f>
        <v/>
      </c>
      <c r="O8" s="26">
        <f>IFERROR(N8/M8,0)</f>
        <v/>
      </c>
      <c r="P8" s="24" t="inlineStr">
        <is>
          <t>ATIVO - PREÇO DE TESTE</t>
        </is>
      </c>
      <c r="Q8" s="24" t="inlineStr">
        <is>
          <t>Preço competitivo de lançamento com margem intermediária.</t>
        </is>
      </c>
      <c r="R8" s="27" t="n"/>
      <c r="S8" s="28" t="n">
        <v>0.05</v>
      </c>
      <c r="T8" s="29">
        <f>M8*S8</f>
        <v/>
      </c>
      <c r="U8" s="29">
        <f>M8-K8-T8</f>
        <v/>
      </c>
      <c r="V8" s="28">
        <f>IFERROR(U8/M8,0)</f>
        <v/>
      </c>
    </row>
    <row r="9" ht="81.75" customHeight="1" s="20">
      <c r="A9" s="23" t="n">
        <v>8</v>
      </c>
      <c r="B9" s="24" t="inlineStr">
        <is>
          <t>Limpeza e Casa</t>
        </is>
      </c>
      <c r="C9" s="24" t="inlineStr">
        <is>
          <t>Mini Aspirador Portátil</t>
        </is>
      </c>
      <c r="D9" s="24" t="inlineStr">
        <is>
          <t>Aspirador compacto para teclado, carro e cantos</t>
        </is>
      </c>
      <c r="E9" s="24" t="inlineStr">
        <is>
          <t>LIMPEZA-ASPIRADOR-001</t>
        </is>
      </c>
      <c r="F9" s="24" t="inlineStr">
        <is>
          <t>Sob encomenda</t>
        </is>
      </c>
      <c r="G9" s="25" t="n">
        <v>144.9</v>
      </c>
      <c r="H9" s="24" t="inlineStr">
        <is>
          <t>assets/produtos/LIMPEZA-LIMPEZA-ASPIRADOR-001.jpg</t>
        </is>
      </c>
      <c r="I9" s="25" t="n">
        <v>99.90000000000001</v>
      </c>
      <c r="J9" s="25" t="n">
        <v>0</v>
      </c>
      <c r="K9" s="25">
        <f>I9+J9</f>
        <v/>
      </c>
      <c r="L9" s="24" t="n">
        <v>1.42</v>
      </c>
      <c r="M9" s="25" t="n">
        <v>144.9</v>
      </c>
      <c r="N9" s="25">
        <f>M9-K9</f>
        <v/>
      </c>
      <c r="O9" s="26">
        <f>IFERROR(N9/M9,0)</f>
        <v/>
      </c>
      <c r="P9" s="24" t="inlineStr">
        <is>
          <t>ATIVO - PREÇO DE TESTE</t>
        </is>
      </c>
      <c r="Q9" s="24" t="inlineStr">
        <is>
          <t>Preço competitivo de lançamento com margem intermediária.</t>
        </is>
      </c>
      <c r="R9" s="27" t="n"/>
      <c r="S9" s="28" t="n">
        <v>0.05</v>
      </c>
      <c r="T9" s="29">
        <f>M9*S9</f>
        <v/>
      </c>
      <c r="U9" s="29">
        <f>M9-K9-T9</f>
        <v/>
      </c>
      <c r="V9" s="28">
        <f>IFERROR(U9/M9,0)</f>
        <v/>
      </c>
    </row>
    <row r="10" ht="81.75" customHeight="1" s="20">
      <c r="A10" s="23" t="n">
        <v>9</v>
      </c>
      <c r="B10" s="24" t="inlineStr">
        <is>
          <t>Limpeza e Casa</t>
        </is>
      </c>
      <c r="C10" s="24" t="inlineStr">
        <is>
          <t>Aspirador Portátil 2 em 1</t>
        </is>
      </c>
      <c r="D10" s="24" t="inlineStr">
        <is>
          <t>Aspirador compacto com bocais para diferentes superfícies</t>
        </is>
      </c>
      <c r="E10" s="24" t="inlineStr">
        <is>
          <t>LIMPEZA-ASPIRADOR-002</t>
        </is>
      </c>
      <c r="F10" s="24" t="inlineStr">
        <is>
          <t>Sob encomenda</t>
        </is>
      </c>
      <c r="G10" s="25" t="n">
        <v>164.9</v>
      </c>
      <c r="H10" s="24" t="inlineStr">
        <is>
          <t>assets/produtos/LIMPEZA-LIMPEZA-ASPIRADOR-002.jpg</t>
        </is>
      </c>
      <c r="I10" s="25" t="n">
        <v>119.9</v>
      </c>
      <c r="J10" s="25" t="n">
        <v>0</v>
      </c>
      <c r="K10" s="25">
        <f>I10+J10</f>
        <v/>
      </c>
      <c r="L10" s="24" t="n">
        <v>1.36</v>
      </c>
      <c r="M10" s="25" t="n">
        <v>164.9</v>
      </c>
      <c r="N10" s="25">
        <f>M10-K10</f>
        <v/>
      </c>
      <c r="O10" s="26">
        <f>IFERROR(N10/M10,0)</f>
        <v/>
      </c>
      <c r="P10" s="24" t="inlineStr">
        <is>
          <t>ATIVO - PREÇO DE TESTE</t>
        </is>
      </c>
      <c r="Q10" s="24" t="inlineStr">
        <is>
          <t>Margem moderada para manter competitividade e segurança.</t>
        </is>
      </c>
      <c r="R10" s="27" t="n"/>
      <c r="S10" s="28" t="n">
        <v>0.05</v>
      </c>
      <c r="T10" s="29">
        <f>M10*S10</f>
        <v/>
      </c>
      <c r="U10" s="29">
        <f>M10-K10-T10</f>
        <v/>
      </c>
      <c r="V10" s="28">
        <f>IFERROR(U10/M10,0)</f>
        <v/>
      </c>
    </row>
    <row r="11" ht="81.75" customHeight="1" s="20">
      <c r="A11" s="23" t="n">
        <v>10</v>
      </c>
      <c r="B11" s="24" t="inlineStr">
        <is>
          <t>Proteção e Vestuário</t>
        </is>
      </c>
      <c r="C11" s="24" t="inlineStr">
        <is>
          <t>Luvas Antiderrapantes</t>
        </is>
      </c>
      <c r="D11" s="24" t="inlineStr">
        <is>
          <t>Luvas para proteção e atividades do dia a dia</t>
        </is>
      </c>
      <c r="E11" s="24" t="inlineStr">
        <is>
          <t>PROTECAO-LUVAS-001</t>
        </is>
      </c>
      <c r="F11" s="24" t="inlineStr">
        <is>
          <t>Sob encomenda</t>
        </is>
      </c>
      <c r="G11" s="25" t="n">
        <v>54.9</v>
      </c>
      <c r="H11" s="24" t="inlineStr">
        <is>
          <t>assets/produtos/PROTECAO-PROTECAO-LUVAS-001.jpg</t>
        </is>
      </c>
      <c r="I11" s="25" t="n">
        <v>34.9</v>
      </c>
      <c r="J11" s="25" t="n">
        <v>0</v>
      </c>
      <c r="K11" s="25">
        <f>I11+J11</f>
        <v/>
      </c>
      <c r="L11" s="24" t="n">
        <v>1.48</v>
      </c>
      <c r="M11" s="25" t="n">
        <v>54.9</v>
      </c>
      <c r="N11" s="25">
        <f>M11-K11</f>
        <v/>
      </c>
      <c r="O11" s="26">
        <f>IFERROR(N11/M11,0)</f>
        <v/>
      </c>
      <c r="P11" s="24" t="inlineStr">
        <is>
          <t>ATIVO - PREÇO DE TESTE</t>
        </is>
      </c>
      <c r="Q11" s="24" t="inlineStr">
        <is>
          <t>Preço competitivo de lançamento com margem intermediária.</t>
        </is>
      </c>
      <c r="R11" s="27" t="n"/>
      <c r="S11" s="28" t="n">
        <v>0.05</v>
      </c>
      <c r="T11" s="29">
        <f>M11*S11</f>
        <v/>
      </c>
      <c r="U11" s="29">
        <f>M11-K11-T11</f>
        <v/>
      </c>
      <c r="V11" s="28">
        <f>IFERROR(U11/M11,0)</f>
        <v/>
      </c>
    </row>
    <row r="12" ht="81.75" customHeight="1" s="20">
      <c r="A12" s="23" t="n">
        <v>11</v>
      </c>
      <c r="B12" s="24" t="inlineStr">
        <is>
          <t>Limpeza e Ferramentas</t>
        </is>
      </c>
      <c r="C12" s="24" t="inlineStr">
        <is>
          <t>Pistola de Limpeza Portátil</t>
        </is>
      </c>
      <c r="D12" s="24" t="inlineStr">
        <is>
          <t>Kit para limpeza e lavagem de superfícies e veículos</t>
        </is>
      </c>
      <c r="E12" s="24" t="inlineStr">
        <is>
          <t>LIMPEZA-PISTOLA-001</t>
        </is>
      </c>
      <c r="F12" s="24" t="inlineStr">
        <is>
          <t>Sob encomenda</t>
        </is>
      </c>
      <c r="G12" s="25" t="n">
        <v>219.9</v>
      </c>
      <c r="H12" s="24" t="inlineStr">
        <is>
          <t>assets/produtos/LIMPEZA-LIMPEZA-PISTOLA-001.jpg</t>
        </is>
      </c>
      <c r="I12" s="25" t="n">
        <v>159.9</v>
      </c>
      <c r="J12" s="25" t="n">
        <v>0</v>
      </c>
      <c r="K12" s="25">
        <f>I12+J12</f>
        <v/>
      </c>
      <c r="L12" s="24" t="n">
        <v>1.36</v>
      </c>
      <c r="M12" s="25" t="n">
        <v>219.9</v>
      </c>
      <c r="N12" s="25">
        <f>M12-K12</f>
        <v/>
      </c>
      <c r="O12" s="26">
        <f>IFERROR(N12/M12,0)</f>
        <v/>
      </c>
      <c r="P12" s="24" t="inlineStr">
        <is>
          <t>ATIVO - PREÇO DE TESTE</t>
        </is>
      </c>
      <c r="Q12" s="24" t="inlineStr">
        <is>
          <t>Margem moderada para manter competitividade e segurança.</t>
        </is>
      </c>
      <c r="R12" s="27" t="n"/>
      <c r="S12" s="28" t="n">
        <v>0.05</v>
      </c>
      <c r="T12" s="29">
        <f>M12*S12</f>
        <v/>
      </c>
      <c r="U12" s="29">
        <f>M12-K12-T12</f>
        <v/>
      </c>
      <c r="V12" s="28">
        <f>IFERROR(U12/M12,0)</f>
        <v/>
      </c>
    </row>
    <row r="13" ht="81.75" customHeight="1" s="20">
      <c r="A13" s="23" t="n">
        <v>12</v>
      </c>
      <c r="B13" s="24" t="inlineStr">
        <is>
          <t>Acessórios para Casa</t>
        </is>
      </c>
      <c r="C13" s="24" t="inlineStr">
        <is>
          <t>Organizador Adesivo Multifuncional</t>
        </is>
      </c>
      <c r="D13" s="24" t="inlineStr">
        <is>
          <t>Suporte adesivo compacto para pequenos objetos</t>
        </is>
      </c>
      <c r="E13" s="24" t="inlineStr">
        <is>
          <t>CASA-ORGANIZADOR-001</t>
        </is>
      </c>
      <c r="F13" s="24" t="inlineStr">
        <is>
          <t>Sob encomenda</t>
        </is>
      </c>
      <c r="G13" s="25" t="n">
        <v>44.9</v>
      </c>
      <c r="H13" s="24" t="inlineStr">
        <is>
          <t>assets/produtos/ACESSORIO-CASA-ORGANIZADOR-001.jpg</t>
        </is>
      </c>
      <c r="I13" s="25" t="n">
        <v>29.9</v>
      </c>
      <c r="J13" s="25" t="n">
        <v>0</v>
      </c>
      <c r="K13" s="25">
        <f>I13+J13</f>
        <v/>
      </c>
      <c r="L13" s="24" t="n">
        <v>1.48</v>
      </c>
      <c r="M13" s="25" t="n">
        <v>44.9</v>
      </c>
      <c r="N13" s="25">
        <f>M13-K13</f>
        <v/>
      </c>
      <c r="O13" s="26">
        <f>IFERROR(N13/M13,0)</f>
        <v/>
      </c>
      <c r="P13" s="24" t="inlineStr">
        <is>
          <t>ATIVO - PREÇO DE TESTE</t>
        </is>
      </c>
      <c r="Q13" s="24" t="inlineStr">
        <is>
          <t>Preço competitivo de lançamento com margem intermediária.</t>
        </is>
      </c>
      <c r="R13" s="27" t="n"/>
      <c r="S13" s="28" t="n">
        <v>0.05</v>
      </c>
      <c r="T13" s="29">
        <f>M13*S13</f>
        <v/>
      </c>
      <c r="U13" s="29">
        <f>M13-K13-T13</f>
        <v/>
      </c>
      <c r="V13" s="28">
        <f>IFERROR(U13/M13,0)</f>
        <v/>
      </c>
    </row>
    <row r="14" ht="81.75" customHeight="1" s="20">
      <c r="A14" s="23" t="n">
        <v>13</v>
      </c>
      <c r="B14" s="24" t="inlineStr">
        <is>
          <t>Lazer e Iluminação</t>
        </is>
      </c>
      <c r="C14" s="24" t="inlineStr">
        <is>
          <t>Luminária LED Decorativa</t>
        </is>
      </c>
      <c r="D14" s="24" t="inlineStr">
        <is>
          <t>Luz ambiente para quarto, festas e decoração</t>
        </is>
      </c>
      <c r="E14" s="24" t="inlineStr">
        <is>
          <t>LAZER-LUMINARIA-001</t>
        </is>
      </c>
      <c r="F14" s="24" t="inlineStr">
        <is>
          <t>Sob encomenda</t>
        </is>
      </c>
      <c r="G14" s="25" t="n">
        <v>114.9</v>
      </c>
      <c r="H14" s="24" t="inlineStr">
        <is>
          <t>assets/produtos/LED-LAZER-LUMINARIA-001.jpg</t>
        </is>
      </c>
      <c r="I14" s="25" t="n">
        <v>79.90000000000001</v>
      </c>
      <c r="J14" s="25" t="n">
        <v>0</v>
      </c>
      <c r="K14" s="25">
        <f>I14+J14</f>
        <v/>
      </c>
      <c r="L14" s="24" t="n">
        <v>1.42</v>
      </c>
      <c r="M14" s="25" t="n">
        <v>114.9</v>
      </c>
      <c r="N14" s="25">
        <f>M14-K14</f>
        <v/>
      </c>
      <c r="O14" s="26">
        <f>IFERROR(N14/M14,0)</f>
        <v/>
      </c>
      <c r="P14" s="24" t="inlineStr">
        <is>
          <t>ATIVO - PREÇO DE TESTE</t>
        </is>
      </c>
      <c r="Q14" s="24" t="inlineStr">
        <is>
          <t>Preço competitivo de lançamento com margem intermediária.</t>
        </is>
      </c>
      <c r="R14" s="27" t="n"/>
      <c r="S14" s="28" t="n">
        <v>0.05</v>
      </c>
      <c r="T14" s="29">
        <f>M14*S14</f>
        <v/>
      </c>
      <c r="U14" s="29">
        <f>M14-K14-T14</f>
        <v/>
      </c>
      <c r="V14" s="28">
        <f>IFERROR(U14/M14,0)</f>
        <v/>
      </c>
    </row>
    <row r="15" ht="81.75" customHeight="1" s="20">
      <c r="A15" s="23" t="n">
        <v>14</v>
      </c>
      <c r="B15" s="24" t="inlineStr">
        <is>
          <t>Cabos e Conectividade</t>
        </is>
      </c>
      <c r="C15" s="24" t="inlineStr">
        <is>
          <t>Cabo USB-C Branco</t>
        </is>
      </c>
      <c r="D15" s="24" t="inlineStr">
        <is>
          <t>Cabo para carregamento e transferência de dados</t>
        </is>
      </c>
      <c r="E15" s="24" t="inlineStr">
        <is>
          <t>CABO-USBC-001</t>
        </is>
      </c>
      <c r="F15" s="24" t="inlineStr">
        <is>
          <t>Sob encomenda</t>
        </is>
      </c>
      <c r="G15" s="25" t="n">
        <v>34.9</v>
      </c>
      <c r="H15" s="24" t="inlineStr">
        <is>
          <t>assets/produtos/CABO-CABO-USBC-001.jpg</t>
        </is>
      </c>
      <c r="I15" s="25" t="n">
        <v>19.9</v>
      </c>
      <c r="J15" s="25" t="n">
        <v>0</v>
      </c>
      <c r="K15" s="25">
        <f>I15+J15</f>
        <v/>
      </c>
      <c r="L15" s="24" t="n">
        <v>1.6</v>
      </c>
      <c r="M15" s="25" t="n">
        <v>34.9</v>
      </c>
      <c r="N15" s="25">
        <f>M15-K15</f>
        <v/>
      </c>
      <c r="O15" s="26">
        <f>IFERROR(N15/M15,0)</f>
        <v/>
      </c>
      <c r="P15" s="24" t="inlineStr">
        <is>
          <t>ATIVO - PREÇO DE TESTE</t>
        </is>
      </c>
      <c r="Q15" s="24" t="inlineStr">
        <is>
          <t>Item de entrada: margem maior para cobrir taxas e operação.</t>
        </is>
      </c>
      <c r="R15" s="27" t="n"/>
      <c r="S15" s="28" t="n">
        <v>0.05</v>
      </c>
      <c r="T15" s="29">
        <f>M15*S15</f>
        <v/>
      </c>
      <c r="U15" s="29">
        <f>M15-K15-T15</f>
        <v/>
      </c>
      <c r="V15" s="28">
        <f>IFERROR(U15/M15,0)</f>
        <v/>
      </c>
    </row>
    <row r="16" ht="81.75" customHeight="1" s="20">
      <c r="A16" s="23" t="n">
        <v>15</v>
      </c>
      <c r="B16" s="24" t="inlineStr">
        <is>
          <t>Cabos e Conectividade</t>
        </is>
      </c>
      <c r="C16" s="24" t="inlineStr">
        <is>
          <t>Cabo USB 1 Metro</t>
        </is>
      </c>
      <c r="D16" s="24" t="inlineStr">
        <is>
          <t>Cabo para recarga e conexão de dispositivos</t>
        </is>
      </c>
      <c r="E16" s="24" t="inlineStr">
        <is>
          <t>CABO-USB-001</t>
        </is>
      </c>
      <c r="F16" s="24" t="inlineStr">
        <is>
          <t>Sob encomenda</t>
        </is>
      </c>
      <c r="G16" s="25" t="n">
        <v>24.9</v>
      </c>
      <c r="H16" s="24" t="inlineStr">
        <is>
          <t>assets/produtos/CABO-CABO-USB-001.jpg</t>
        </is>
      </c>
      <c r="I16" s="25" t="n">
        <v>14.9</v>
      </c>
      <c r="J16" s="25" t="n">
        <v>0</v>
      </c>
      <c r="K16" s="25">
        <f>I16+J16</f>
        <v/>
      </c>
      <c r="L16" s="24" t="n">
        <v>1.6</v>
      </c>
      <c r="M16" s="25" t="n">
        <v>24.9</v>
      </c>
      <c r="N16" s="25">
        <f>M16-K16</f>
        <v/>
      </c>
      <c r="O16" s="26">
        <f>IFERROR(N16/M16,0)</f>
        <v/>
      </c>
      <c r="P16" s="24" t="inlineStr">
        <is>
          <t>ATIVO - PREÇO DE TESTE</t>
        </is>
      </c>
      <c r="Q16" s="24" t="inlineStr">
        <is>
          <t>Item de entrada: margem maior para cobrir taxas e operação.</t>
        </is>
      </c>
      <c r="R16" s="27" t="n"/>
      <c r="S16" s="28" t="n">
        <v>0.05</v>
      </c>
      <c r="T16" s="29">
        <f>M16*S16</f>
        <v/>
      </c>
      <c r="U16" s="29">
        <f>M16-K16-T16</f>
        <v/>
      </c>
      <c r="V16" s="28">
        <f>IFERROR(U16/M16,0)</f>
        <v/>
      </c>
    </row>
    <row r="17" ht="81.75" customHeight="1" s="20">
      <c r="A17" s="23" t="n">
        <v>16</v>
      </c>
      <c r="B17" s="24" t="inlineStr">
        <is>
          <t>Carregadores</t>
        </is>
      </c>
      <c r="C17" s="24" t="inlineStr">
        <is>
          <t>Carregador USB 3.1A</t>
        </is>
      </c>
      <c r="D17" s="24" t="inlineStr">
        <is>
          <t>Fonte para carregamento rápido de dispositivos</t>
        </is>
      </c>
      <c r="E17" s="24" t="inlineStr">
        <is>
          <t>CARREGADOR-USB-001</t>
        </is>
      </c>
      <c r="F17" s="24" t="inlineStr">
        <is>
          <t>Sob encomenda</t>
        </is>
      </c>
      <c r="G17" s="25" t="n">
        <v>44.9</v>
      </c>
      <c r="H17" s="24" t="inlineStr">
        <is>
          <t>assets/produtos/CARREGADOR-CARREGADOR-USB-001.jpg</t>
        </is>
      </c>
      <c r="I17" s="25" t="n">
        <v>29.9</v>
      </c>
      <c r="J17" s="25" t="n">
        <v>0</v>
      </c>
      <c r="K17" s="25">
        <f>I17+J17</f>
        <v/>
      </c>
      <c r="L17" s="24" t="n">
        <v>1.48</v>
      </c>
      <c r="M17" s="25" t="n">
        <v>44.9</v>
      </c>
      <c r="N17" s="25">
        <f>M17-K17</f>
        <v/>
      </c>
      <c r="O17" s="26">
        <f>IFERROR(N17/M17,0)</f>
        <v/>
      </c>
      <c r="P17" s="24" t="inlineStr">
        <is>
          <t>ATIVO - PREÇO DE TESTE</t>
        </is>
      </c>
      <c r="Q17" s="24" t="inlineStr">
        <is>
          <t>Preço competitivo de lançamento com margem intermediária.</t>
        </is>
      </c>
      <c r="R17" s="27" t="n"/>
      <c r="S17" s="28" t="n">
        <v>0.05</v>
      </c>
      <c r="T17" s="29">
        <f>M17*S17</f>
        <v/>
      </c>
      <c r="U17" s="29">
        <f>M17-K17-T17</f>
        <v/>
      </c>
      <c r="V17" s="28">
        <f>IFERROR(U17/M17,0)</f>
        <v/>
      </c>
    </row>
    <row r="18" ht="81.75" customHeight="1" s="20">
      <c r="A18" s="23" t="n">
        <v>17</v>
      </c>
      <c r="B18" s="24" t="inlineStr">
        <is>
          <t>Cabos e Conectividade</t>
        </is>
      </c>
      <c r="C18" s="24" t="inlineStr">
        <is>
          <t>Cabo USB para Micro USB</t>
        </is>
      </c>
      <c r="D18" s="24" t="inlineStr">
        <is>
          <t>Cabo de dados e carregamento</t>
        </is>
      </c>
      <c r="E18" s="24" t="inlineStr">
        <is>
          <t>CABO-MICRO-USB-001</t>
        </is>
      </c>
      <c r="F18" s="24" t="inlineStr">
        <is>
          <t>Sob encomenda</t>
        </is>
      </c>
      <c r="G18" s="25" t="n">
        <v>24.9</v>
      </c>
      <c r="H18" s="24" t="inlineStr">
        <is>
          <t>assets/produtos/CABO-CABO-MICRO-USB-001.jpg</t>
        </is>
      </c>
      <c r="I18" s="25" t="n">
        <v>14.9</v>
      </c>
      <c r="J18" s="25" t="n">
        <v>0</v>
      </c>
      <c r="K18" s="25">
        <f>I18+J18</f>
        <v/>
      </c>
      <c r="L18" s="24" t="n">
        <v>1.6</v>
      </c>
      <c r="M18" s="25" t="n">
        <v>24.9</v>
      </c>
      <c r="N18" s="25">
        <f>M18-K18</f>
        <v/>
      </c>
      <c r="O18" s="26">
        <f>IFERROR(N18/M18,0)</f>
        <v/>
      </c>
      <c r="P18" s="24" t="inlineStr">
        <is>
          <t>ATIVO - PREÇO DE TESTE</t>
        </is>
      </c>
      <c r="Q18" s="24" t="inlineStr">
        <is>
          <t>Item de entrada: margem maior para cobrir taxas e operação.</t>
        </is>
      </c>
      <c r="R18" s="27" t="n"/>
      <c r="S18" s="28" t="n">
        <v>0.05</v>
      </c>
      <c r="T18" s="29">
        <f>M18*S18</f>
        <v/>
      </c>
      <c r="U18" s="29">
        <f>M18-K18-T18</f>
        <v/>
      </c>
      <c r="V18" s="28">
        <f>IFERROR(U18/M18,0)</f>
        <v/>
      </c>
    </row>
    <row r="19" ht="81.75" customHeight="1" s="20">
      <c r="A19" s="23" t="n">
        <v>18</v>
      </c>
      <c r="B19" s="24" t="inlineStr">
        <is>
          <t>Acessórios Inteligentes</t>
        </is>
      </c>
      <c r="C19" s="24" t="inlineStr">
        <is>
          <t>Smartwatch com Funções de Saúde</t>
        </is>
      </c>
      <c r="D19" s="24" t="inlineStr">
        <is>
          <t>Relógio inteligente com recursos de acompanhamento</t>
        </is>
      </c>
      <c r="E19" s="24" t="inlineStr">
        <is>
          <t>SMARTWATCH-001</t>
        </is>
      </c>
      <c r="F19" s="24" t="inlineStr">
        <is>
          <t>Sob encomenda</t>
        </is>
      </c>
      <c r="G19" s="25" t="n">
        <v>144.9</v>
      </c>
      <c r="H19" s="24" t="inlineStr">
        <is>
          <t>assets/produtos/ACESSORIO-SMARTWATCH-001.jpg</t>
        </is>
      </c>
      <c r="I19" s="25" t="n">
        <v>99.90000000000001</v>
      </c>
      <c r="J19" s="25" t="n">
        <v>0</v>
      </c>
      <c r="K19" s="25">
        <f>I19+J19</f>
        <v/>
      </c>
      <c r="L19" s="24" t="n">
        <v>1.42</v>
      </c>
      <c r="M19" s="25" t="n">
        <v>144.9</v>
      </c>
      <c r="N19" s="25">
        <f>M19-K19</f>
        <v/>
      </c>
      <c r="O19" s="26">
        <f>IFERROR(N19/M19,0)</f>
        <v/>
      </c>
      <c r="P19" s="24" t="inlineStr">
        <is>
          <t>ATIVO - PREÇO DE TESTE</t>
        </is>
      </c>
      <c r="Q19" s="24" t="inlineStr">
        <is>
          <t>Preço competitivo de lançamento com margem intermediária.</t>
        </is>
      </c>
      <c r="R19" s="27" t="n"/>
      <c r="S19" s="28" t="n">
        <v>0.05</v>
      </c>
      <c r="T19" s="29">
        <f>M19*S19</f>
        <v/>
      </c>
      <c r="U19" s="29">
        <f>M19-K19-T19</f>
        <v/>
      </c>
      <c r="V19" s="28">
        <f>IFERROR(U19/M19,0)</f>
        <v/>
      </c>
    </row>
    <row r="20" ht="81.75" customHeight="1" s="20">
      <c r="A20" s="23" t="n">
        <v>19</v>
      </c>
      <c r="B20" s="24" t="inlineStr">
        <is>
          <t>Carregadores</t>
        </is>
      </c>
      <c r="C20" s="24" t="inlineStr">
        <is>
          <t>Kit de Carregadores USB</t>
        </is>
      </c>
      <c r="D20" s="24" t="inlineStr">
        <is>
          <t>Modelos variados para diferentes dispositivos</t>
        </is>
      </c>
      <c r="E20" s="24" t="inlineStr">
        <is>
          <t>CARREGADOR-KIT-001</t>
        </is>
      </c>
      <c r="F20" s="24" t="inlineStr">
        <is>
          <t>Sob encomenda</t>
        </is>
      </c>
      <c r="G20" s="25" t="n">
        <v>59.9</v>
      </c>
      <c r="H20" s="24" t="inlineStr">
        <is>
          <t>assets/produtos/CARREGADOR-CARREGADOR-KIT-001.jpg</t>
        </is>
      </c>
      <c r="I20" s="25" t="n">
        <v>39.9</v>
      </c>
      <c r="J20" s="25" t="n">
        <v>0</v>
      </c>
      <c r="K20" s="25">
        <f>I20+J20</f>
        <v/>
      </c>
      <c r="L20" s="24" t="n">
        <v>1.48</v>
      </c>
      <c r="M20" s="25" t="n">
        <v>59.9</v>
      </c>
      <c r="N20" s="25">
        <f>M20-K20</f>
        <v/>
      </c>
      <c r="O20" s="26">
        <f>IFERROR(N20/M20,0)</f>
        <v/>
      </c>
      <c r="P20" s="24" t="inlineStr">
        <is>
          <t>ATIVO - PREÇO DE TESTE</t>
        </is>
      </c>
      <c r="Q20" s="24" t="inlineStr">
        <is>
          <t>Preço competitivo de lançamento com margem intermediária.</t>
        </is>
      </c>
      <c r="R20" s="27" t="n"/>
      <c r="S20" s="28" t="n">
        <v>0.05</v>
      </c>
      <c r="T20" s="29">
        <f>M20*S20</f>
        <v/>
      </c>
      <c r="U20" s="29">
        <f>M20-K20-T20</f>
        <v/>
      </c>
      <c r="V20" s="28">
        <f>IFERROR(U20/M20,0)</f>
        <v/>
      </c>
    </row>
    <row r="21" ht="81.75" customHeight="1" s="20">
      <c r="A21" s="23" t="n">
        <v>20</v>
      </c>
      <c r="B21" s="24" t="inlineStr">
        <is>
          <t>Caixas de Som</t>
        </is>
      </c>
      <c r="C21" s="24" t="inlineStr">
        <is>
          <t>Caixa de Som Bluetooth LED</t>
        </is>
      </c>
      <c r="D21" s="24" t="inlineStr">
        <is>
          <t>Caixa portátil com iluminação e som ambiente</t>
        </is>
      </c>
      <c r="E21" s="24" t="inlineStr">
        <is>
          <t>CAIXA-SOM-LED-001</t>
        </is>
      </c>
      <c r="F21" s="24" t="inlineStr">
        <is>
          <t>Sob encomenda</t>
        </is>
      </c>
      <c r="G21" s="25" t="n">
        <v>129.9</v>
      </c>
      <c r="H21" s="24" t="inlineStr">
        <is>
          <t>assets/produtos/PRODUTO-CAIXA-SOM-LED-001.jpg</t>
        </is>
      </c>
      <c r="I21" s="25" t="n">
        <v>89.90000000000001</v>
      </c>
      <c r="J21" s="25" t="n">
        <v>0</v>
      </c>
      <c r="K21" s="25">
        <f>I21+J21</f>
        <v/>
      </c>
      <c r="L21" s="24" t="n">
        <v>1.42</v>
      </c>
      <c r="M21" s="25" t="n">
        <v>129.9</v>
      </c>
      <c r="N21" s="25">
        <f>M21-K21</f>
        <v/>
      </c>
      <c r="O21" s="26">
        <f>IFERROR(N21/M21,0)</f>
        <v/>
      </c>
      <c r="P21" s="24" t="inlineStr">
        <is>
          <t>ATIVO - PREÇO DE TESTE</t>
        </is>
      </c>
      <c r="Q21" s="24" t="inlineStr">
        <is>
          <t>Preço competitivo de lançamento com margem intermediária.</t>
        </is>
      </c>
      <c r="R21" s="27" t="n"/>
      <c r="S21" s="28" t="n">
        <v>0.05</v>
      </c>
      <c r="T21" s="29">
        <f>M21*S21</f>
        <v/>
      </c>
      <c r="U21" s="29">
        <f>M21-K21-T21</f>
        <v/>
      </c>
      <c r="V21" s="28">
        <f>IFERROR(U21/M21,0)</f>
        <v/>
      </c>
    </row>
    <row r="22" ht="81.75" customHeight="1" s="20">
      <c r="A22" s="23" t="n">
        <v>21</v>
      </c>
      <c r="B22" s="24" t="inlineStr">
        <is>
          <t>Caixas de Som</t>
        </is>
      </c>
      <c r="C22" s="24" t="inlineStr">
        <is>
          <t>Caixa de Som Portátil</t>
        </is>
      </c>
      <c r="D22" s="24" t="inlineStr">
        <is>
          <t>Caixa Bluetooth compacta para uso diário</t>
        </is>
      </c>
      <c r="E22" s="24" t="inlineStr">
        <is>
          <t>CAIXA-SOM-PORTATIL-001</t>
        </is>
      </c>
      <c r="F22" s="24" t="inlineStr">
        <is>
          <t>Sob encomenda</t>
        </is>
      </c>
      <c r="G22" s="25" t="n">
        <v>99.90000000000001</v>
      </c>
      <c r="H22" s="24" t="inlineStr">
        <is>
          <t>assets/produtos/PRODUTO-CAIXA-SOM-PORTATIL-001.jpg</t>
        </is>
      </c>
      <c r="I22" s="25" t="n">
        <v>69.90000000000001</v>
      </c>
      <c r="J22" s="25" t="n">
        <v>0</v>
      </c>
      <c r="K22" s="25">
        <f>I22+J22</f>
        <v/>
      </c>
      <c r="L22" s="24" t="n">
        <v>1.42</v>
      </c>
      <c r="M22" s="25" t="n">
        <v>99.90000000000001</v>
      </c>
      <c r="N22" s="25">
        <f>M22-K22</f>
        <v/>
      </c>
      <c r="O22" s="26">
        <f>IFERROR(N22/M22,0)</f>
        <v/>
      </c>
      <c r="P22" s="24" t="inlineStr">
        <is>
          <t>ATIVO - PREÇO DE TESTE</t>
        </is>
      </c>
      <c r="Q22" s="24" t="inlineStr">
        <is>
          <t>Preço competitivo de lançamento com margem intermediária.</t>
        </is>
      </c>
      <c r="R22" s="27" t="n"/>
      <c r="S22" s="28" t="n">
        <v>0.05</v>
      </c>
      <c r="T22" s="29">
        <f>M22*S22</f>
        <v/>
      </c>
      <c r="U22" s="29">
        <f>M22-K22-T22</f>
        <v/>
      </c>
      <c r="V22" s="28">
        <f>IFERROR(U22/M22,0)</f>
        <v/>
      </c>
    </row>
    <row r="23" ht="81.75" customHeight="1" s="20">
      <c r="A23" s="23" t="n">
        <v>22</v>
      </c>
      <c r="B23" s="24" t="inlineStr">
        <is>
          <t>Caixas de Som</t>
        </is>
      </c>
      <c r="C23" s="24" t="inlineStr">
        <is>
          <t>Caixa de Som Bluetooth Cilíndrica</t>
        </is>
      </c>
      <c r="D23" s="24" t="inlineStr">
        <is>
          <t>Modelo portátil com design cilíndrico</t>
        </is>
      </c>
      <c r="E23" s="24" t="inlineStr">
        <is>
          <t>CAIXA-SOM-CILINDRICA-001</t>
        </is>
      </c>
      <c r="F23" s="24" t="inlineStr">
        <is>
          <t>Sob encomenda</t>
        </is>
      </c>
      <c r="G23" s="25" t="n">
        <v>114.9</v>
      </c>
      <c r="H23" s="24" t="inlineStr">
        <is>
          <t>assets/produtos/PRODUTO-CAIXA-SOM-CILINDRICA-001.jpg</t>
        </is>
      </c>
      <c r="I23" s="25" t="n">
        <v>79.90000000000001</v>
      </c>
      <c r="J23" s="25" t="n">
        <v>0</v>
      </c>
      <c r="K23" s="25">
        <f>I23+J23</f>
        <v/>
      </c>
      <c r="L23" s="24" t="n">
        <v>1.42</v>
      </c>
      <c r="M23" s="25" t="n">
        <v>114.9</v>
      </c>
      <c r="N23" s="25">
        <f>M23-K23</f>
        <v/>
      </c>
      <c r="O23" s="26">
        <f>IFERROR(N23/M23,0)</f>
        <v/>
      </c>
      <c r="P23" s="24" t="inlineStr">
        <is>
          <t>ATIVO - PREÇO DE TESTE</t>
        </is>
      </c>
      <c r="Q23" s="24" t="inlineStr">
        <is>
          <t>Preço competitivo de lançamento com margem intermediária.</t>
        </is>
      </c>
      <c r="R23" s="27" t="n"/>
      <c r="S23" s="28" t="n">
        <v>0.05</v>
      </c>
      <c r="T23" s="29">
        <f>M23*S23</f>
        <v/>
      </c>
      <c r="U23" s="29">
        <f>M23-K23-T23</f>
        <v/>
      </c>
      <c r="V23" s="28">
        <f>IFERROR(U23/M23,0)</f>
        <v/>
      </c>
    </row>
    <row r="24" ht="81.75" customHeight="1" s="20">
      <c r="A24" s="23" t="n">
        <v>23</v>
      </c>
      <c r="B24" s="24" t="inlineStr">
        <is>
          <t>Caixas de Som</t>
        </is>
      </c>
      <c r="C24" s="24" t="inlineStr">
        <is>
          <t>Mini Caixa de Som Bluetooth</t>
        </is>
      </c>
      <c r="D24" s="24" t="inlineStr">
        <is>
          <t>Caixa compacta disponível em várias cores</t>
        </is>
      </c>
      <c r="E24" s="24" t="inlineStr">
        <is>
          <t>CAIXA-SOM-MINI-001</t>
        </is>
      </c>
      <c r="F24" s="24" t="inlineStr">
        <is>
          <t>Sob encomenda</t>
        </is>
      </c>
      <c r="G24" s="25" t="n">
        <v>74.90000000000001</v>
      </c>
      <c r="H24" s="24" t="inlineStr">
        <is>
          <t>assets/produtos/PRODUTO-CAIXA-SOM-MINI-001.jpg</t>
        </is>
      </c>
      <c r="I24" s="25" t="n">
        <v>49.9</v>
      </c>
      <c r="J24" s="25" t="n">
        <v>0</v>
      </c>
      <c r="K24" s="25">
        <f>I24+J24</f>
        <v/>
      </c>
      <c r="L24" s="24" t="n">
        <v>1.48</v>
      </c>
      <c r="M24" s="25" t="n">
        <v>74.90000000000001</v>
      </c>
      <c r="N24" s="25">
        <f>M24-K24</f>
        <v/>
      </c>
      <c r="O24" s="26">
        <f>IFERROR(N24/M24,0)</f>
        <v/>
      </c>
      <c r="P24" s="24" t="inlineStr">
        <is>
          <t>ATIVO - PREÇO DE TESTE</t>
        </is>
      </c>
      <c r="Q24" s="24" t="inlineStr">
        <is>
          <t>Preço competitivo de lançamento com margem intermediária.</t>
        </is>
      </c>
      <c r="R24" s="27" t="n"/>
      <c r="S24" s="28" t="n">
        <v>0.05</v>
      </c>
      <c r="T24" s="29">
        <f>M24*S24</f>
        <v/>
      </c>
      <c r="U24" s="29">
        <f>M24-K24-T24</f>
        <v/>
      </c>
      <c r="V24" s="28">
        <f>IFERROR(U24/M24,0)</f>
        <v/>
      </c>
    </row>
    <row r="25" ht="81.75" customHeight="1" s="20">
      <c r="A25" s="23" t="n">
        <v>24</v>
      </c>
      <c r="B25" s="24" t="inlineStr">
        <is>
          <t>Caixas de Som</t>
        </is>
      </c>
      <c r="C25" s="24" t="inlineStr">
        <is>
          <t>Caixa de Som Bluetooth TWS</t>
        </is>
      </c>
      <c r="D25" s="24" t="inlineStr">
        <is>
          <t>Caixa portátil com conexão sem fio</t>
        </is>
      </c>
      <c r="E25" s="24" t="inlineStr">
        <is>
          <t>CAIXA-SOM-TWS-001</t>
        </is>
      </c>
      <c r="F25" s="24" t="inlineStr">
        <is>
          <t>Sob encomenda</t>
        </is>
      </c>
      <c r="G25" s="25" t="n">
        <v>149.9</v>
      </c>
      <c r="H25" s="24" t="inlineStr">
        <is>
          <t>assets/produtos/PRODUTO-CAIXA-SOM-TWS-001.jpg</t>
        </is>
      </c>
      <c r="I25" s="25" t="n">
        <v>109.9</v>
      </c>
      <c r="J25" s="25" t="n">
        <v>0</v>
      </c>
      <c r="K25" s="25">
        <f>I25+J25</f>
        <v/>
      </c>
      <c r="L25" s="24" t="n">
        <v>1.36</v>
      </c>
      <c r="M25" s="25" t="n">
        <v>149.9</v>
      </c>
      <c r="N25" s="25">
        <f>M25-K25</f>
        <v/>
      </c>
      <c r="O25" s="26">
        <f>IFERROR(N25/M25,0)</f>
        <v/>
      </c>
      <c r="P25" s="24" t="inlineStr">
        <is>
          <t>ATIVO - PREÇO DE TESTE</t>
        </is>
      </c>
      <c r="Q25" s="24" t="inlineStr">
        <is>
          <t>Margem moderada para manter competitividade e segurança.</t>
        </is>
      </c>
      <c r="R25" s="27" t="n"/>
      <c r="S25" s="28" t="n">
        <v>0.05</v>
      </c>
      <c r="T25" s="29">
        <f>M25*S25</f>
        <v/>
      </c>
      <c r="U25" s="29">
        <f>M25-K25-T25</f>
        <v/>
      </c>
      <c r="V25" s="28">
        <f>IFERROR(U25/M25,0)</f>
        <v/>
      </c>
    </row>
    <row r="26" ht="81.75" customHeight="1" s="20">
      <c r="A26" s="23" t="n">
        <v>25</v>
      </c>
      <c r="B26" s="24" t="inlineStr">
        <is>
          <t>Caixas de Som</t>
        </is>
      </c>
      <c r="C26" s="24" t="inlineStr">
        <is>
          <t>Caixa de Som Bluetooth Colorida</t>
        </is>
      </c>
      <c r="D26" s="24" t="inlineStr">
        <is>
          <t>Caixa portátil com iluminação decorativa</t>
        </is>
      </c>
      <c r="E26" s="24" t="inlineStr">
        <is>
          <t>CAIXA-SOM-COLORIDA-001</t>
        </is>
      </c>
      <c r="F26" s="24" t="inlineStr">
        <is>
          <t>Sob encomenda</t>
        </is>
      </c>
      <c r="G26" s="25" t="n">
        <v>129.9</v>
      </c>
      <c r="H26" s="24" t="inlineStr">
        <is>
          <t>assets/produtos/PRODUTO-CAIXA-SOM-COLORIDA-001.jpg</t>
        </is>
      </c>
      <c r="I26" s="25" t="n">
        <v>89.90000000000001</v>
      </c>
      <c r="J26" s="25" t="n">
        <v>0</v>
      </c>
      <c r="K26" s="25">
        <f>I26+J26</f>
        <v/>
      </c>
      <c r="L26" s="24" t="n">
        <v>1.42</v>
      </c>
      <c r="M26" s="25" t="n">
        <v>129.9</v>
      </c>
      <c r="N26" s="25">
        <f>M26-K26</f>
        <v/>
      </c>
      <c r="O26" s="26">
        <f>IFERROR(N26/M26,0)</f>
        <v/>
      </c>
      <c r="P26" s="24" t="inlineStr">
        <is>
          <t>ATIVO - PREÇO DE TESTE</t>
        </is>
      </c>
      <c r="Q26" s="24" t="inlineStr">
        <is>
          <t>Preço competitivo de lançamento com margem intermediária.</t>
        </is>
      </c>
      <c r="R26" s="27" t="n"/>
      <c r="S26" s="28" t="n">
        <v>0.05</v>
      </c>
      <c r="T26" s="29">
        <f>M26*S26</f>
        <v/>
      </c>
      <c r="U26" s="29">
        <f>M26-K26-T26</f>
        <v/>
      </c>
      <c r="V26" s="28">
        <f>IFERROR(U26/M26,0)</f>
        <v/>
      </c>
    </row>
    <row r="27" ht="81.75" customHeight="1" s="20">
      <c r="A27" s="23" t="n">
        <v>26</v>
      </c>
      <c r="B27" s="24" t="inlineStr">
        <is>
          <t>Fones e Áudio</t>
        </is>
      </c>
      <c r="C27" s="24" t="inlineStr">
        <is>
          <t>Fone Bluetooth Preto TWS</t>
        </is>
      </c>
      <c r="D27" s="24" t="inlineStr">
        <is>
          <t>Fones sem fio com estojo de carregamento</t>
        </is>
      </c>
      <c r="E27" s="24" t="inlineStr">
        <is>
          <t>FONE-TWS-PRETO-001</t>
        </is>
      </c>
      <c r="F27" s="24" t="inlineStr">
        <is>
          <t>Sob encomenda</t>
        </is>
      </c>
      <c r="G27" s="25" t="n">
        <v>114.9</v>
      </c>
      <c r="H27" s="24" t="inlineStr">
        <is>
          <t>assets/produtos/AUDIO-FONE-TWS-PRETO-001.jpg</t>
        </is>
      </c>
      <c r="I27" s="25" t="n">
        <v>79.90000000000001</v>
      </c>
      <c r="J27" s="25" t="n">
        <v>0</v>
      </c>
      <c r="K27" s="25">
        <f>I27+J27</f>
        <v/>
      </c>
      <c r="L27" s="24" t="n">
        <v>1.42</v>
      </c>
      <c r="M27" s="25" t="n">
        <v>114.9</v>
      </c>
      <c r="N27" s="25">
        <f>M27-K27</f>
        <v/>
      </c>
      <c r="O27" s="26">
        <f>IFERROR(N27/M27,0)</f>
        <v/>
      </c>
      <c r="P27" s="24" t="inlineStr">
        <is>
          <t>ATIVO - PREÇO DE TESTE</t>
        </is>
      </c>
      <c r="Q27" s="24" t="inlineStr">
        <is>
          <t>Preço competitivo de lançamento com margem intermediária.</t>
        </is>
      </c>
      <c r="R27" s="27" t="n"/>
      <c r="S27" s="28" t="n">
        <v>0.05</v>
      </c>
      <c r="T27" s="29">
        <f>M27*S27</f>
        <v/>
      </c>
      <c r="U27" s="29">
        <f>M27-K27-T27</f>
        <v/>
      </c>
      <c r="V27" s="28">
        <f>IFERROR(U27/M27,0)</f>
        <v/>
      </c>
    </row>
    <row r="28" ht="81.75" customHeight="1" s="20">
      <c r="A28" s="23" t="n">
        <v>27</v>
      </c>
      <c r="B28" s="24" t="inlineStr">
        <is>
          <t>Fones e Áudio</t>
        </is>
      </c>
      <c r="C28" s="24" t="inlineStr">
        <is>
          <t>Fone Bluetooth i12</t>
        </is>
      </c>
      <c r="D28" s="24" t="inlineStr">
        <is>
          <t>Fone sem fio com estojo de carregamento</t>
        </is>
      </c>
      <c r="E28" s="24" t="inlineStr">
        <is>
          <t>FONE-I12-001</t>
        </is>
      </c>
      <c r="F28" s="24" t="inlineStr">
        <is>
          <t>Sob encomenda</t>
        </is>
      </c>
      <c r="G28" s="25" t="n">
        <v>74.90000000000001</v>
      </c>
      <c r="H28" s="24" t="inlineStr">
        <is>
          <t>assets/produtos/AUDIO-FONE-I12-001.jpg</t>
        </is>
      </c>
      <c r="I28" s="25" t="n">
        <v>49.9</v>
      </c>
      <c r="J28" s="25" t="n">
        <v>0</v>
      </c>
      <c r="K28" s="25">
        <f>I28+J28</f>
        <v/>
      </c>
      <c r="L28" s="24" t="n">
        <v>1.48</v>
      </c>
      <c r="M28" s="25" t="n">
        <v>74.90000000000001</v>
      </c>
      <c r="N28" s="25">
        <f>M28-K28</f>
        <v/>
      </c>
      <c r="O28" s="26">
        <f>IFERROR(N28/M28,0)</f>
        <v/>
      </c>
      <c r="P28" s="24" t="inlineStr">
        <is>
          <t>ATIVO - PREÇO DE TESTE</t>
        </is>
      </c>
      <c r="Q28" s="24" t="inlineStr">
        <is>
          <t>Preço competitivo de lançamento com margem intermediária.</t>
        </is>
      </c>
      <c r="R28" s="27" t="n"/>
      <c r="S28" s="28" t="n">
        <v>0.05</v>
      </c>
      <c r="T28" s="29">
        <f>M28*S28</f>
        <v/>
      </c>
      <c r="U28" s="29">
        <f>M28-K28-T28</f>
        <v/>
      </c>
      <c r="V28" s="28">
        <f>IFERROR(U28/M28,0)</f>
        <v/>
      </c>
    </row>
  </sheetData>
  <autoFilter ref="A1:V2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19" min="1" max="1"/>
    <col width="55" customWidth="1" style="19" min="2" max="2"/>
  </cols>
  <sheetData>
    <row r="1" ht="15" customHeight="1" s="20">
      <c r="A1" s="30" t="inlineStr">
        <is>
          <t>Item</t>
        </is>
      </c>
      <c r="B1" s="30" t="inlineStr">
        <is>
          <t>Status</t>
        </is>
      </c>
    </row>
    <row r="2" ht="15" customHeight="1" s="20">
      <c r="A2" s="19" t="inlineStr">
        <is>
          <t>Produtos cadastrados</t>
        </is>
      </c>
      <c r="B2" s="19" t="n">
        <v>27</v>
      </c>
    </row>
    <row r="3" ht="15" customHeight="1" s="20">
      <c r="A3" s="19" t="inlineStr">
        <is>
          <t>Imagens vinculadas</t>
        </is>
      </c>
      <c r="B3" s="19" t="n">
        <v>27</v>
      </c>
    </row>
    <row r="4" ht="15" customHeight="1" s="20">
      <c r="A4" s="19" t="inlineStr">
        <is>
          <t>Arquivos de imagem sem nome aleatório</t>
        </is>
      </c>
      <c r="B4" s="19" t="inlineStr">
        <is>
          <t>OK</t>
        </is>
      </c>
    </row>
    <row r="5" ht="15" customHeight="1" s="20">
      <c r="A5" s="19" t="inlineStr">
        <is>
          <t>SKU vinculado ao produto</t>
        </is>
      </c>
      <c r="B5" s="19" t="inlineStr">
        <is>
          <t>OK</t>
        </is>
      </c>
    </row>
    <row r="6" ht="15" customHeight="1" s="20">
      <c r="A6" s="19" t="inlineStr">
        <is>
          <t>Base do site</t>
        </is>
      </c>
      <c r="B6" s="19" t="inlineStr">
        <is>
          <t>Pacote original da Ítalo modificado</t>
        </is>
      </c>
    </row>
    <row r="7" ht="15" customHeight="1" s="20">
      <c r="A7" s="19" t="inlineStr">
        <is>
          <t>Modelo de preço</t>
        </is>
      </c>
      <c r="B7" s="19" t="inlineStr">
        <is>
          <t>Preço do fornecedor = custo; preço final calculado por faixa de multiplicador</t>
        </is>
      </c>
    </row>
    <row r="8" ht="15" customHeight="1" s="20">
      <c r="A8" s="19" t="inlineStr">
        <is>
          <t>Custo efetivo</t>
        </is>
      </c>
      <c r="B8" s="19" t="inlineStr">
        <is>
          <t>Custo do fornecedor + frete do fornecedor (frete atualmente R$ 0,00 por falta de valor informado)</t>
        </is>
      </c>
    </row>
    <row r="9" ht="15" customHeight="1" s="20">
      <c r="A9" s="19" t="inlineStr">
        <is>
          <t>Preço final no site</t>
        </is>
      </c>
      <c r="B9" s="19" t="inlineStr">
        <is>
          <t>Sincronizado com app.js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19" min="1" max="1"/>
    <col width="18" customWidth="1" style="19" min="2" max="2"/>
    <col width="72" customWidth="1" style="19" min="3" max="3"/>
  </cols>
  <sheetData>
    <row r="1" ht="17.9" customHeight="1" s="20">
      <c r="A1" s="31" t="inlineStr">
        <is>
          <t>CONFIGURAÇÃO DE PREÇOS — BASE DE TESTE / MARGEM INTERMEDIÁRIA</t>
        </is>
      </c>
    </row>
    <row r="2" ht="15" customHeight="1" s="20">
      <c r="A2" s="32" t="inlineStr">
        <is>
          <t>Faixa de custo</t>
        </is>
      </c>
      <c r="B2" s="32" t="inlineStr">
        <is>
          <t>Multiplicador</t>
        </is>
      </c>
      <c r="C2" s="32" t="inlineStr">
        <is>
          <t>Estratégia</t>
        </is>
      </c>
    </row>
    <row r="3" ht="15" customHeight="1" s="20">
      <c r="A3" s="33" t="inlineStr">
        <is>
          <t>Até R$ 20,00</t>
        </is>
      </c>
      <c r="B3" s="33" t="n">
        <v>1.6</v>
      </c>
      <c r="C3" s="33" t="inlineStr">
        <is>
          <t>Proteção mínima para itens baratos e taxas fixas.</t>
        </is>
      </c>
    </row>
    <row r="4" ht="15" customHeight="1" s="20">
      <c r="A4" s="33" t="inlineStr">
        <is>
          <t>R$ 20,01 a R$ 50,00</t>
        </is>
      </c>
      <c r="B4" s="33" t="n">
        <v>1.48</v>
      </c>
      <c r="C4" s="33" t="inlineStr">
        <is>
          <t>Preço de entrada competitivo.</t>
        </is>
      </c>
    </row>
    <row r="5" ht="15" customHeight="1" s="20">
      <c r="A5" s="33" t="inlineStr">
        <is>
          <t>R$ 50,01 a R$ 100,00</t>
        </is>
      </c>
      <c r="B5" s="33" t="n">
        <v>1.42</v>
      </c>
      <c r="C5" s="33" t="inlineStr">
        <is>
          <t>Margem intermediária para início da operação.</t>
        </is>
      </c>
    </row>
    <row r="6" ht="15" customHeight="1" s="20">
      <c r="A6" s="33" t="inlineStr">
        <is>
          <t>R$ 100,01 a R$ 200,00</t>
        </is>
      </c>
      <c r="B6" s="33" t="n">
        <v>1.36</v>
      </c>
      <c r="C6" s="33" t="inlineStr">
        <is>
          <t>Margem moderada para manter conversão.</t>
        </is>
      </c>
    </row>
    <row r="7" ht="15" customHeight="1" s="20">
      <c r="A7" s="33" t="inlineStr">
        <is>
          <t>Acima de R$ 200,00</t>
        </is>
      </c>
      <c r="B7" s="33" t="n">
        <v>1.3</v>
      </c>
      <c r="C7" s="33" t="inlineStr">
        <is>
          <t>Margem mais enxuta para ticket alto.</t>
        </is>
      </c>
    </row>
    <row r="8" ht="15" customHeight="1" s="20">
      <c r="A8" s="33" t="n"/>
      <c r="B8" s="33" t="n"/>
      <c r="C8" s="33" t="n"/>
    </row>
    <row r="9" ht="34.5" customHeight="1" s="20">
      <c r="A9" s="33" t="inlineStr">
        <is>
          <t>RESERVA DE TAXAS</t>
        </is>
      </c>
      <c r="B9" s="34" t="n">
        <v>0.05</v>
      </c>
      <c r="C9" s="33" t="inlineStr">
        <is>
          <t>Reserva-base de 5% para taxas de pagamento. Ajustável quando o gateway real estiver definido.</t>
        </is>
      </c>
    </row>
    <row r="10" ht="15" customHeight="1" s="20">
      <c r="A10" s="33" t="inlineStr">
        <is>
          <t>FRETE DO FORNECEDOR</t>
        </is>
      </c>
      <c r="B10" s="33" t="inlineStr">
        <is>
          <t>R$ 0,00</t>
        </is>
      </c>
      <c r="C10" s="33" t="inlineStr">
        <is>
          <t>Mantido em zero porque não foi informado frete individual do fornecedor.</t>
        </is>
      </c>
    </row>
    <row r="11" ht="39.75" customHeight="1" s="20">
      <c r="A11" s="33" t="inlineStr">
        <is>
          <t>LÓGICA</t>
        </is>
      </c>
      <c r="B11" s="33" t="n"/>
      <c r="C11" s="33" t="inlineStr">
        <is>
          <t>Preço final = custo efetivo × multiplicador, arredondado para preço psicológico. Lucro estimado após taxas desconta 5% do preço de venda.</t>
        </is>
      </c>
    </row>
    <row r="12" ht="15" customHeight="1" s="20">
      <c r="A12" s="33" t="n"/>
      <c r="B12" s="33" t="n"/>
      <c r="C12" s="33" t="n"/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4" customWidth="1" style="19" min="1" max="1"/>
    <col width="78" customWidth="1" style="19" min="2" max="2"/>
  </cols>
  <sheetData>
    <row r="1" ht="17.9" customHeight="1" s="20">
      <c r="A1" s="31" t="inlineStr">
        <is>
          <t>RESUMO COMERCIAL — PREÇOS DE TESTE</t>
        </is>
      </c>
    </row>
    <row r="2" ht="15" customHeight="1" s="20">
      <c r="A2" s="35" t="inlineStr">
        <is>
          <t>Indicador</t>
        </is>
      </c>
      <c r="B2" s="35" t="inlineStr">
        <is>
          <t>Valor</t>
        </is>
      </c>
    </row>
    <row r="3" ht="15" customHeight="1" s="20">
      <c r="A3" s="33" t="inlineStr">
        <is>
          <t>Produtos ativos</t>
        </is>
      </c>
      <c r="B3" s="36">
        <f>COUNTA(CATÁLOGO!C2:C28)</f>
        <v/>
      </c>
    </row>
    <row r="4" ht="15" customHeight="1" s="20">
      <c r="A4" s="33" t="inlineStr">
        <is>
          <t>Custo total de 1 unidade de cada produto</t>
        </is>
      </c>
      <c r="B4" s="37">
        <f>SUM(CATÁLOGO!K2:K28)</f>
        <v/>
      </c>
    </row>
    <row r="5" ht="15" customHeight="1" s="20">
      <c r="A5" s="33" t="inlineStr">
        <is>
          <t>Receita potencial com 1 unidade de cada produto</t>
        </is>
      </c>
      <c r="B5" s="37">
        <f>SUM(CATÁLOGO!M2:M28)</f>
        <v/>
      </c>
    </row>
    <row r="6" ht="15" customHeight="1" s="20">
      <c r="A6" s="33" t="inlineStr">
        <is>
          <t>Lucro bruto potencial</t>
        </is>
      </c>
      <c r="B6" s="37">
        <f>SUM(CATÁLOGO!N2:N28)</f>
        <v/>
      </c>
    </row>
    <row r="7" ht="15" customHeight="1" s="20">
      <c r="A7" s="33" t="inlineStr">
        <is>
          <t>Reserva total estimada para taxas</t>
        </is>
      </c>
      <c r="B7" s="37">
        <f>SUM(CATÁLOGO!T2:T28)</f>
        <v/>
      </c>
    </row>
    <row r="8" ht="15" customHeight="1" s="20">
      <c r="A8" s="33" t="inlineStr">
        <is>
          <t>Lucro estimado após reserva de taxas</t>
        </is>
      </c>
      <c r="B8" s="37">
        <f>SUM(CATÁLOGO!U2:U28)</f>
        <v/>
      </c>
    </row>
    <row r="9" ht="15" customHeight="1" s="20">
      <c r="A9" s="19" t="inlineStr">
        <is>
          <t>Margem média estimada após taxas</t>
        </is>
      </c>
      <c r="B9" s="38">
        <f>AVERAGE(CATÁLOGO!V2:V28)</f>
        <v/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2026-09-05T16:16:35Z</dcterms:created>
  <dcterms:modified xmlns:dcterms="http://purl.org/dc/terms/" xmlns:xsi="http://www.w3.org/2001/XMLSchema-instance" xsi:type="dcterms:W3CDTF">2026-09-05T17:21:01Z</dcterms:modified>
  <cp:revision>0</cp:revision>
</cp:coreProperties>
</file>